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syddata\group$\Finance\Reg Accounts\12 FY18 Regulatory Accounts\1. Murraylink\1. Regulatory Accounts\"/>
    </mc:Choice>
  </mc:AlternateContent>
  <bookViews>
    <workbookView xWindow="720" yWindow="1920" windowWidth="11100" windowHeight="7020" tabRatio="599"/>
  </bookViews>
  <sheets>
    <sheet name="(1) Index" sheetId="57" r:id="rId1"/>
    <sheet name="(2) Directors statement" sheetId="164" r:id="rId2"/>
    <sheet name="(3) Notes to Accs" sheetId="4" r:id="rId3"/>
    <sheet name="(4) RFS Inc " sheetId="6" r:id="rId4"/>
    <sheet name="(5) DISAGG Inc" sheetId="9" r:id="rId5"/>
    <sheet name="(6) DISAGG Opex" sheetId="12" r:id="rId6"/>
    <sheet name="(7) DISAGG Aloc1" sheetId="13" r:id="rId7"/>
    <sheet name="(8) DISAGG Aloc2 " sheetId="14" r:id="rId8"/>
    <sheet name="(9) PTS Adj" sheetId="15" r:id="rId9"/>
    <sheet name="(10) PTS PriceRedn" sheetId="16" r:id="rId10"/>
    <sheet name="(11) PTS PDisc" sheetId="95" r:id="rId11"/>
    <sheet name="(12) PTS Rev " sheetId="17" r:id="rId12"/>
    <sheet name="(13) PTS Asset Aging" sheetId="20" r:id="rId13"/>
    <sheet name="(14) DISAGG ProvSum" sheetId="23" r:id="rId14"/>
    <sheet name="(15) PTS ProvRec " sheetId="24" r:id="rId15"/>
    <sheet name="(16) INF Rel Part Trans" sheetId="5" r:id="rId16"/>
    <sheet name="(29) NFS Curr Map Netw" sheetId="58" state="hidden" r:id="rId17"/>
    <sheet name="(17) INF RevRec" sheetId="51" r:id="rId18"/>
    <sheet name="(18) Historic Opex Summary" sheetId="118" r:id="rId19"/>
    <sheet name="(19) Historic Opex Category Yr1" sheetId="119" r:id="rId20"/>
    <sheet name="(20) Historic Opex Category Yr2" sheetId="120" r:id="rId21"/>
    <sheet name="(21) Historic Opex Category Yr3" sheetId="121" r:id="rId22"/>
    <sheet name="(22) Historic Opex Category Yr4" sheetId="122" r:id="rId23"/>
    <sheet name="(23) Historic Opex Category Yr5" sheetId="123" r:id="rId24"/>
    <sheet name="(24) Historic Capex by Category" sheetId="124" r:id="rId25"/>
    <sheet name="(25) Hist Capex by Asset Class " sheetId="125" r:id="rId26"/>
    <sheet name="(26) Hist Capex - Network" sheetId="144" r:id="rId27"/>
    <sheet name="(27) Hist Capex - Non-Network" sheetId="127" r:id="rId28"/>
    <sheet name="(28) Auditor's review rpt (p1)" sheetId="165" r:id="rId29"/>
    <sheet name="(28) Auditor's review rpt (p2)" sheetId="166" r:id="rId30"/>
    <sheet name="(29) NFS Curr Map Network" sheetId="11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0">#REF!</definedName>
    <definedName name="\A">#REF!</definedName>
    <definedName name="\B">'[1]Vehicle &amp; Fuel'!#REF!</definedName>
    <definedName name="\C">'[1]Vehicle &amp; Fuel'!#REF!</definedName>
    <definedName name="\M">'[1]Vehicle &amp; Fuel'!#REF!</definedName>
    <definedName name="______UAG99">[2]Index!$Q$106:$Z$117</definedName>
    <definedName name="_____cpi1">[3]links!$G$11:$G$12</definedName>
    <definedName name="_____CPI2">[4]Scenarios!$B$6</definedName>
    <definedName name="_____IRR1">#REF!</definedName>
    <definedName name="_____LUT1">#REF!</definedName>
    <definedName name="_____NPV1">#REF!</definedName>
    <definedName name="_____UAG99">[2]Index!$Q$106:$Z$117</definedName>
    <definedName name="____cpi1">[3]links!$G$11:$G$12</definedName>
    <definedName name="____CPI2">[4]Scenarios!$B$6</definedName>
    <definedName name="____IRR1">#REF!</definedName>
    <definedName name="____IZS2">#REF!</definedName>
    <definedName name="____LUT1">#REF!</definedName>
    <definedName name="____NPV1">#REF!</definedName>
    <definedName name="____NPV2">#REF!</definedName>
    <definedName name="____UAG99">[2]Index!$Q$106:$Z$117</definedName>
    <definedName name="___cpi1">[5]links!$G$11:$G$12</definedName>
    <definedName name="___CPI2">[6]Scenarios!$B$6</definedName>
    <definedName name="___IRR1">[7]Cashflow!$B$37</definedName>
    <definedName name="___IZS2">#REF!</definedName>
    <definedName name="___LUT1">#REF!</definedName>
    <definedName name="___NPV1">[7]Cashflow!$B$36</definedName>
    <definedName name="___NPV2">#REF!</definedName>
    <definedName name="___UAG99">[2]Index!$Q$106:$Z$117</definedName>
    <definedName name="__123Graph_A" hidden="1">[8]SYDNEY!$S$45:$S$98</definedName>
    <definedName name="__123Graph_A5YRAVER" hidden="1">[8]SYDNEY!$T$19:$T$30</definedName>
    <definedName name="__123Graph_AAVDDAYS" hidden="1">[8]SYDNEY!$S$45:$S$98</definedName>
    <definedName name="__123Graph_B" hidden="1">[8]SYDNEY!$T$45:$T$98</definedName>
    <definedName name="__123Graph_B5YRAVER" hidden="1">[8]SYDNEY!$U$19:$U$30</definedName>
    <definedName name="__123Graph_BAVDDAYS" hidden="1">[8]SYDNEY!$T$45:$T$98</definedName>
    <definedName name="__123Graph_C" hidden="1">[8]SYDNEY!$U$45:$U$98</definedName>
    <definedName name="__123Graph_CAVDDAYS" hidden="1">[8]SYDNEY!$U$45:$U$98</definedName>
    <definedName name="__123Graph_D5YRAVER" hidden="1">[8]SYDNEY!$V$19:$V$30</definedName>
    <definedName name="__123Graph_X" hidden="1">[8]SYDNEY!$O$45:$O$98</definedName>
    <definedName name="__123Graph_X5YRAVER" hidden="1">[8]SYDNEY!$O$19:$O$30</definedName>
    <definedName name="__123Graph_XAVDDAYS" hidden="1">[8]SYDNEY!$O$45:$O$98</definedName>
    <definedName name="__A66444">#REF!</definedName>
    <definedName name="__cpi1">[3]links!$G$11:$G$12</definedName>
    <definedName name="__CPI2">[4]Scenarios!$B$6</definedName>
    <definedName name="__IRR1">#REF!</definedName>
    <definedName name="__IZS2">#REF!</definedName>
    <definedName name="__JUN09">'[9]Jun 09 capital Job movement'!$B$8:$K$265</definedName>
    <definedName name="__LUT1">#REF!</definedName>
    <definedName name="__May08">'[10]Finance 1 YTD'!$A$5:$G$66</definedName>
    <definedName name="__MAY09">'[9]May 09 summary'!$B$8:$J$265</definedName>
    <definedName name="__NPV1">#REF!</definedName>
    <definedName name="__NPV2">#REF!</definedName>
    <definedName name="__PL1">#REF!</definedName>
    <definedName name="__TB1">#REF!</definedName>
    <definedName name="__UAG99">[2]Index!$Q$106:$Z$117</definedName>
    <definedName name="_0020">#REF!</definedName>
    <definedName name="_0030">#REF!</definedName>
    <definedName name="_0270">#REF!</definedName>
    <definedName name="_0700">#REF!</definedName>
    <definedName name="_0701">#REF!</definedName>
    <definedName name="_0710">#REF!</definedName>
    <definedName name="_1__123Graph_ACHART_1" hidden="1">[8]SYDNEY!$G$19:$G$48</definedName>
    <definedName name="_10__123Graph_ACHART_9" hidden="1">[8]SYDNEY!$K$19:$K$49</definedName>
    <definedName name="_11__123Graph_ACHART_5" hidden="1">'[11]SYDN WEST'!$J$9:$J$20</definedName>
    <definedName name="_11__123Graph_BCHART_1" hidden="1">[8]SYDNEY!$I$19:$I$49</definedName>
    <definedName name="_12__123Graph_BCHART_13" hidden="1">[2]Instructions!$S$31:$AD$31</definedName>
    <definedName name="_13__123Graph_ACHART_6" hidden="1">[11]GOULBURN!$J$14:$J$25</definedName>
    <definedName name="_13__123Graph_BCHART_19" hidden="1">[2]Instructions!$S$34:$AD$34</definedName>
    <definedName name="_14__123Graph_BCHART_2" hidden="1">[8]WOLLONGONG!$L$12:$L$23</definedName>
    <definedName name="_15__123Graph_ACHART_7" hidden="1">[11]CANBERRA!$U$27:$U$38</definedName>
    <definedName name="_15__123Graph_BCHART_25" hidden="1">'[2]GAS RECEIPTS DATA'!$B$5:$B$40</definedName>
    <definedName name="_16__123Graph_BCHART_26" hidden="1">[2]CUSTDATA!$E$95:$E$142</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70">#REF!</definedName>
    <definedName name="_1671">#REF!</definedName>
    <definedName name="_17__123Graph_ACHART_8" hidden="1">[11]CANBERRA!$K$19:$K$49</definedName>
    <definedName name="_17__123Graph_BCHART_3" hidden="1">[8]CANBERRA!$I$19:$I$49</definedName>
    <definedName name="_1711">#REF!</definedName>
    <definedName name="_1720">#REF!</definedName>
    <definedName name="_18__123Graph_BCHART_4" hidden="1">[8]BATHURST!$L$12:$L$23</definedName>
    <definedName name="_19__123Graph_ACHART_9" hidden="1">[11]SYDNEY!$K$19:$K$49</definedName>
    <definedName name="_19__123Graph_BCHART_5" hidden="1">'[8]SYDN WEST'!$K$9:$K$20</definedName>
    <definedName name="_1BriCY">OFFSET(#REF!,,COUNT(#REF!)-36,,36)</definedName>
    <definedName name="_1BriMAT">OFFSET(#REF!,,COUNT(#REF!)-36,,36)</definedName>
    <definedName name="_1BriPY">OFFSET(#REF!,,COUNT(#REF!)-36,,24)</definedName>
    <definedName name="_1GlaCY">OFFSET(#REF!,,COUNT(#REF!)-36,,36)</definedName>
    <definedName name="_1GlaMAT">OFFSET(#REF!,,COUNT(#REF!)-36,,36)</definedName>
    <definedName name="_1GlaPY">OFFSET(#REF!,,COUNT(#REF!)-36,,24)</definedName>
    <definedName name="_1Ips_RivCY">OFFSET(#REF!,,COUNT(#REF!)-36,,36)</definedName>
    <definedName name="_1Ips_RivMAT">OFFSET(#REF!,,COUNT(#REF!)-36,,36)</definedName>
    <definedName name="_1Ips_RivPY">OFFSET(#REF!,,COUNT(#REF!)-36,,24)</definedName>
    <definedName name="_1IpsCY">OFFSET(#REF!,,COUNT(#REF!)-36,,36)</definedName>
    <definedName name="_1IpsMAT">OFFSET(#REF!,,COUNT(#REF!)-36,,36)</definedName>
    <definedName name="_1IpsPY">OFFSET(#REF!,,COUNT(#REF!)-36,,24)</definedName>
    <definedName name="_1LocCY">OFFSET(#REF!,,COUNT(#REF!)-36,,36)</definedName>
    <definedName name="_1LocMAT">OFFSET(#REF!,,COUNT(#REF!)-36,,36)</definedName>
    <definedName name="_1LocPY">OFFSET(#REF!,,COUNT(#REF!)-36,,24)</definedName>
    <definedName name="_1QldCY">OFFSET(#REF!,,COUNT(#REF!)-36,,36)</definedName>
    <definedName name="_1QldMAT">OFFSET(#REF!,,COUNT(#REF!)-36,,36)</definedName>
    <definedName name="_1QldPY">OFFSET(#REF!,,COUNT(#REF!)-36,,24)</definedName>
    <definedName name="_1RocCY">OFFSET(#REF!,,COUNT(#REF!)-36,,36)</definedName>
    <definedName name="_1RocMAT">OFFSET(#REF!,,COUNT(#REF!)-36,,36)</definedName>
    <definedName name="_1RocPY">OFFSET(#REF!,,COUNT(#REF!)-36,,24)</definedName>
    <definedName name="_1WidCY">OFFSET(#REF!,,COUNT(#REF!)-36,,36)</definedName>
    <definedName name="_1WidMAT">OFFSET(#REF!,,COUNT(#REF!)-36,,36)</definedName>
    <definedName name="_1WidPY">OFFSET(#REF!,,COUNT(#REF!)-36,,24)</definedName>
    <definedName name="_2__123Graph_ACHART_1" hidden="1">[11]SYDNEY!$G$19:$G$48</definedName>
    <definedName name="_2__123Graph_ACHART_2" hidden="1">[8]WOLLONGONG!$K$12:$K$23</definedName>
    <definedName name="_20__123Graph_BCHART_6" hidden="1">[8]GOULBURN!$K$14:$K$25</definedName>
    <definedName name="_200501">#REF!</definedName>
    <definedName name="_21__123Graph_BCHART_1" hidden="1">[11]SYDNEY!$I$19:$I$49</definedName>
    <definedName name="_21__123Graph_BCHART_7" hidden="1">[8]CANBERRA!$V$27:$V$38</definedName>
    <definedName name="_22__123Graph_BCHART_13" hidden="1">[2]Instructions!$S$31:$AD$31</definedName>
    <definedName name="_22__123Graph_BCHART_8" hidden="1">[8]CANBERRA!$L$19:$L$49</definedName>
    <definedName name="_23__123Graph_BCHART_19" hidden="1">[2]Instructions!$S$34:$AD$34</definedName>
    <definedName name="_23__123Graph_BCHART_9" hidden="1">[8]SYDNEY!$L$19:$L$49</definedName>
    <definedName name="_24__123Graph_CCHART_12" hidden="1">[2]Instructions!$Q$26:$Q$26</definedName>
    <definedName name="_25__123Graph_BCHART_2" hidden="1">[11]WOLLONGONG!$L$12:$L$23</definedName>
    <definedName name="_25__123Graph_CCHART_2" hidden="1">[8]WOLLONGONG!$M$12:$M$23</definedName>
    <definedName name="_2500">#REF!</definedName>
    <definedName name="_26__123Graph_BCHART_25" hidden="1">'[2]GAS RECEIPTS DATA'!$B$5:$B$40</definedName>
    <definedName name="_26__123Graph_CCHART_26" hidden="1">[2]CUSTDATA!$F$95:$F$146</definedName>
    <definedName name="_2632">#REF!</definedName>
    <definedName name="_2636">#REF!</definedName>
    <definedName name="_27__123Graph_BCHART_26" hidden="1">[2]CUSTDATA!$E$95:$E$142</definedName>
    <definedName name="_27__123Graph_CCHART_4" hidden="1">[8]BATHURST!$M$12:$M$23</definedName>
    <definedName name="_28__123Graph_CCHART_5" hidden="1">'[8]SYDN WEST'!$L$9:$L$20</definedName>
    <definedName name="_29__123Graph_BCHART_3" hidden="1">[11]CANBERRA!$I$19:$I$49</definedName>
    <definedName name="_29__123Graph_CCHART_6" hidden="1">[8]GOULBURN!$L$14:$L$25</definedName>
    <definedName name="_2981">#REF!</definedName>
    <definedName name="_2TJ_Day">#REF!</definedName>
    <definedName name="_3__123Graph_ACHART_25" hidden="1">'[2]GAS RECEIPTS DATA'!$C$5:$C$39</definedName>
    <definedName name="_30__123Graph_CCHART_7" hidden="1">[8]CANBERRA!$W$27:$W$38</definedName>
    <definedName name="_30_Sep_08">[12]Ass!#REF!</definedName>
    <definedName name="_31__123Graph_BCHART_4" hidden="1">[11]BATHURST!$L$12:$L$23</definedName>
    <definedName name="_31__123Graph_DCHART_25" hidden="1">'[2]GAS RECEIPTS DATA'!$D$5:$D$40</definedName>
    <definedName name="_3110">#REF!</definedName>
    <definedName name="_3133_313301">#REF!</definedName>
    <definedName name="_32__123Graph_DCHART_7" hidden="1">[8]CANBERRA!$X$27:$X$38</definedName>
    <definedName name="_3200">#REF!</definedName>
    <definedName name="_3201">#REF!</definedName>
    <definedName name="_3231">#REF!</definedName>
    <definedName name="_3270">#REF!</definedName>
    <definedName name="_3271">#REF!</definedName>
    <definedName name="_33__123Graph_BCHART_5" hidden="1">'[11]SYDN WEST'!$K$9:$K$20</definedName>
    <definedName name="_33__123Graph_ECHART_26" hidden="1">[2]CUSTDATA!$D$88:$D$91</definedName>
    <definedName name="_34__123Graph_XCHART_1" hidden="1">[8]SYDNEY!$B$19:$B$48</definedName>
    <definedName name="_35__123Graph_BCHART_6" hidden="1">[11]GOULBURN!$K$14:$K$25</definedName>
    <definedName name="_35__123Graph_XCHART_8" hidden="1">[8]CANBERRA!$B$19:$B$49</definedName>
    <definedName name="_3500">#REF!</definedName>
    <definedName name="_3503">#REF!</definedName>
    <definedName name="_3509">#REF!</definedName>
    <definedName name="_37__123Graph_BCHART_7" hidden="1">[11]CANBERRA!$V$27:$V$38</definedName>
    <definedName name="_39__123Graph_BCHART_8" hidden="1">[11]CANBERRA!$L$19:$L$49</definedName>
    <definedName name="_4__123Graph_ACHART_2" hidden="1">[11]WOLLONGONG!$K$12:$K$23</definedName>
    <definedName name="_4__123Graph_ACHART_3" hidden="1">[8]CANBERRA!$G$19:$G$49</definedName>
    <definedName name="_41__123Graph_BCHART_9" hidden="1">[11]SYDNEY!$L$19:$L$49</definedName>
    <definedName name="_42__123Graph_CCHART_12" hidden="1">[2]Instructions!$Q$26:$Q$26</definedName>
    <definedName name="_44__123Graph_CCHART_2" hidden="1">[11]WOLLONGONG!$M$12:$M$23</definedName>
    <definedName name="_45__123Graph_CCHART_26" hidden="1">[2]CUSTDATA!$F$95:$F$146</definedName>
    <definedName name="_47__123Graph_CCHART_4" hidden="1">[11]BATHURST!$M$12:$M$23</definedName>
    <definedName name="_49__123Graph_CCHART_5" hidden="1">'[11]SYDN WEST'!$L$9:$L$20</definedName>
    <definedName name="_5__123Graph_ACHART_25" hidden="1">'[2]GAS RECEIPTS DATA'!$C$5:$C$39</definedName>
    <definedName name="_5__123Graph_ACHART_4" hidden="1">[8]BATHURST!$K$12:$K$23</definedName>
    <definedName name="_5_day_Peak">[13]Input!#REF!</definedName>
    <definedName name="_51__123Graph_CCHART_6" hidden="1">[11]GOULBURN!$L$14:$L$25</definedName>
    <definedName name="_53__123Graph_CCHART_7" hidden="1">[11]CANBERRA!$W$27:$W$38</definedName>
    <definedName name="_54__123Graph_DCHART_25" hidden="1">'[2]GAS RECEIPTS DATA'!$D$5:$D$40</definedName>
    <definedName name="_56__123Graph_DCHART_7" hidden="1">[11]CANBERRA!$X$27:$X$38</definedName>
    <definedName name="_57__123Graph_ECHART_26" hidden="1">[2]CUSTDATA!$D$88:$D$91</definedName>
    <definedName name="_59__123Graph_XCHART_1" hidden="1">[11]SYDNEY!$B$19:$B$48</definedName>
    <definedName name="_6__123Graph_ACHART_5" hidden="1">'[8]SYDN WEST'!$J$9:$J$20</definedName>
    <definedName name="_61__123Graph_XCHART_8" hidden="1">[11]CANBERRA!$B$19:$B$49</definedName>
    <definedName name="_7__123Graph_ACHART_3" hidden="1">[11]CANBERRA!$G$19:$G$49</definedName>
    <definedName name="_7__123Graph_ACHART_6" hidden="1">[8]GOULBURN!$J$14:$J$25</definedName>
    <definedName name="_8__123Graph_ACHART_7" hidden="1">[8]CANBERRA!$U$27:$U$38</definedName>
    <definedName name="_9__123Graph_ACHART_4" hidden="1">[11]BATHURST!$K$12:$K$23</definedName>
    <definedName name="_9__123Graph_ACHART_8" hidden="1">[8]CANBERRA!$K$19:$K$49</definedName>
    <definedName name="_A66444" localSheetId="16">[14]Index!$A$11425</definedName>
    <definedName name="_A66444">#REF!</definedName>
    <definedName name="_ADDIN_LOAD__L_">#REF!</definedName>
    <definedName name="_cpi1">[3]links!$G$11:$G$12</definedName>
    <definedName name="_CPI2">[4]Scenarios!$B$6</definedName>
    <definedName name="_DAT1">'[15]Data C461-00048'!#REF!</definedName>
    <definedName name="_DAT10">'[15]Data C461-00048'!$K$2:$K$7</definedName>
    <definedName name="_DAT11">'[15]Data C461-00048'!$L$2:$L$7</definedName>
    <definedName name="_DAT12">'[15]Data C461-00048'!$M$2:$M$7</definedName>
    <definedName name="_DAT13">'[15]Data C461-00048'!$F$2:$F$7</definedName>
    <definedName name="_DAT14">'[15]Data C461-00048'!#REF!</definedName>
    <definedName name="_DAT15">'[15]Data C461-00048'!$G$2:$G$7</definedName>
    <definedName name="_DAT16">'[15]Data C461-00048'!$H$2:$H$7</definedName>
    <definedName name="_DAT17">'[15]Data C461-00048'!$I$2:$I$7</definedName>
    <definedName name="_DAT18">#REF!</definedName>
    <definedName name="_DAT2">'[15]Data C461-00048'!$A$2:$A$7</definedName>
    <definedName name="_DAT3">'[15]Data C461-00048'!$B$2:$B$7</definedName>
    <definedName name="_DAT4">'[15]Data C461-00048'!$C$2:$C$7</definedName>
    <definedName name="_DAT5">'[15]Data C461-00048'!#REF!</definedName>
    <definedName name="_DAT500">'[16]O545-199'!$J$2:$J$23</definedName>
    <definedName name="_DAT6">'[15]Data C461-00048'!#REF!</definedName>
    <definedName name="_DAT7">'[15]Data C461-00048'!$D$2:$D$7</definedName>
    <definedName name="_DAT8">'[15]Data C461-00048'!$E$2:$E$7</definedName>
    <definedName name="_DAT9">'[15]Data C461-00048'!$J$2:$J$7</definedName>
    <definedName name="_Fill" hidden="1">#REF!</definedName>
    <definedName name="_IRR1">#REF!</definedName>
    <definedName name="_IZS2">#REF!</definedName>
    <definedName name="_JUN09">'[9]Jun 09 capital Job movement'!$B$8:$K$265</definedName>
    <definedName name="_Key1" hidden="1">#REF!</definedName>
    <definedName name="_Key2" hidden="1">#REF!</definedName>
    <definedName name="_LUT1">#REF!</definedName>
    <definedName name="_May08">'[10]Finance 1 YTD'!$A$5:$G$66</definedName>
    <definedName name="_MAY09">'[9]May 09 summary'!$B$8:$J$265</definedName>
    <definedName name="_NPV1">#REF!</definedName>
    <definedName name="_NPV2">#REF!</definedName>
    <definedName name="_Order1" hidden="1">255</definedName>
    <definedName name="_Order2" hidden="1">255</definedName>
    <definedName name="_PL1">#REF!</definedName>
    <definedName name="_Sort" hidden="1">#REF!</definedName>
    <definedName name="_TB1">#REF!</definedName>
    <definedName name="_Tot220">'[17]220 Inv'!$J$40</definedName>
    <definedName name="_Tot221">#REF!</definedName>
    <definedName name="_Tot232">#REF!</definedName>
    <definedName name="_Tot237">#REF!</definedName>
    <definedName name="_Tot257">'[17]257 Inv'!$J$39</definedName>
    <definedName name="_Tot258">'[17]258 Inv'!$J$31</definedName>
    <definedName name="_UAG99">[2]Index!$Q$106:$Z$117</definedName>
    <definedName name="A">#REF!</definedName>
    <definedName name="A_Resid_Input">#REF!</definedName>
    <definedName name="A_Resid_Mrgins">#REF!</definedName>
    <definedName name="A10acvalue">[18]Input!$K$16</definedName>
    <definedName name="A10remlife">#REF!</definedName>
    <definedName name="A10resid">#REF!</definedName>
    <definedName name="A10stdlife">#REF!</definedName>
    <definedName name="A10taxremlife">#REF!</definedName>
    <definedName name="A10taxstdlife">#REF!</definedName>
    <definedName name="A10taxvalue">#REF!</definedName>
    <definedName name="A10value">#REF!</definedName>
    <definedName name="A11acvalue">[18]Input!$K$17</definedName>
    <definedName name="A11remlife">#REF!</definedName>
    <definedName name="A11resid">#REF!</definedName>
    <definedName name="A11stdlife">#REF!</definedName>
    <definedName name="A11taxremlife">#REF!</definedName>
    <definedName name="A11taxstdlife">#REF!</definedName>
    <definedName name="A11taxvalue">#REF!</definedName>
    <definedName name="A11value">#REF!</definedName>
    <definedName name="A12acvalue">[18]Input!$K$18</definedName>
    <definedName name="A12remlife">#REF!</definedName>
    <definedName name="A12resid">#REF!</definedName>
    <definedName name="A12stdlife">#REF!</definedName>
    <definedName name="A12taxremlife">#REF!</definedName>
    <definedName name="A12taxstdlife">#REF!</definedName>
    <definedName name="A12taxvalue">#REF!</definedName>
    <definedName name="A12value">#REF!</definedName>
    <definedName name="A13acvalue">[18]Input!$K$19</definedName>
    <definedName name="A13remlife">#REF!</definedName>
    <definedName name="A13resid">#REF!</definedName>
    <definedName name="A13stdlife">#REF!</definedName>
    <definedName name="A13taxremlife">#REF!</definedName>
    <definedName name="A13taxstdlife">#REF!</definedName>
    <definedName name="A13taxvalue">#REF!</definedName>
    <definedName name="A13value">#REF!</definedName>
    <definedName name="A14acvalue">[18]Input!$K$20</definedName>
    <definedName name="A14remlife">#REF!</definedName>
    <definedName name="A14resid">#REF!</definedName>
    <definedName name="A14stdlife">#REF!</definedName>
    <definedName name="A14taxremlife">#REF!</definedName>
    <definedName name="A14taxstdlife">#REF!</definedName>
    <definedName name="A14taxvalue">#REF!</definedName>
    <definedName name="A14value">#REF!</definedName>
    <definedName name="A15acvalue">[18]Input!$K$21</definedName>
    <definedName name="A15remlife">#REF!</definedName>
    <definedName name="A15resid">#REF!</definedName>
    <definedName name="A15stdlife">#REF!</definedName>
    <definedName name="A15taxremlife">#REF!</definedName>
    <definedName name="A15taxstdlife">#REF!</definedName>
    <definedName name="A15taxvalue">#REF!</definedName>
    <definedName name="A15value">#REF!</definedName>
    <definedName name="A16acvalue">[18]Input!$K$22</definedName>
    <definedName name="A16remlife">#REF!</definedName>
    <definedName name="A16resid">#REF!</definedName>
    <definedName name="A16stdlife">#REF!</definedName>
    <definedName name="A16taxremlife">#REF!</definedName>
    <definedName name="A16taxstdlife">#REF!</definedName>
    <definedName name="A16taxvalue">#REF!</definedName>
    <definedName name="A16value">#REF!</definedName>
    <definedName name="A17acvalue">[18]Input!$K$23</definedName>
    <definedName name="A17remlife">#REF!</definedName>
    <definedName name="A17resid">#REF!</definedName>
    <definedName name="A17stdlife">#REF!</definedName>
    <definedName name="A17taxremlife">#REF!</definedName>
    <definedName name="A17taxstdlife">#REF!</definedName>
    <definedName name="A17taxvalue">#REF!</definedName>
    <definedName name="A17value">#REF!</definedName>
    <definedName name="A18acvalue">[18]Input!$K$24</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9acvalue">[18]Input!$K$25</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acvalue">[18]Input!$K$7</definedName>
    <definedName name="A1remlife">[19]Input!$F$6</definedName>
    <definedName name="A1resid">#REF!</definedName>
    <definedName name="A1stdlife">[19]Input!$G$6</definedName>
    <definedName name="A1taxremlife">[19]Input!$I$6</definedName>
    <definedName name="A1taxstdlife">[19]Input!$J$6</definedName>
    <definedName name="A1taxvalue">[19]Input!$H$6</definedName>
    <definedName name="a1valu">#REF!</definedName>
    <definedName name="A1value">[19]Input!$D$6</definedName>
    <definedName name="A20acvalue">[18]Input!$K$26</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1acvalue">[18]Input!$K$27</definedName>
    <definedName name="A21remlife">[20]Input!$K$27</definedName>
    <definedName name="A21stdlife">[20]Input!$L$27</definedName>
    <definedName name="A21taxremlife">[20]Input!$T$27</definedName>
    <definedName name="A21taxstdlife">[20]Input!$U$27</definedName>
    <definedName name="A21taxvalue">[20]Input!$S$27</definedName>
    <definedName name="A21value">'[20]Adjustment for previous period'!$H$354</definedName>
    <definedName name="A22acvalue">[18]Input!$K$28</definedName>
    <definedName name="A22remlife">[20]Input!$K$28</definedName>
    <definedName name="A22stdlife">[20]Input!$L$28</definedName>
    <definedName name="A22taxremlife">[20]Input!$T$28</definedName>
    <definedName name="A22taxstdlife">[20]Input!$U$28</definedName>
    <definedName name="A22taxvalue">[20]Input!$S$28</definedName>
    <definedName name="A22value">'[20]Adjustment for previous period'!$H$355</definedName>
    <definedName name="A2325806K">#REF!,#REF!</definedName>
    <definedName name="A2325806K_Data">#REF!</definedName>
    <definedName name="A2325806K_Latest">#REF!</definedName>
    <definedName name="A2325807L">#REF!,#REF!</definedName>
    <definedName name="A2325807L_Data">#REF!</definedName>
    <definedName name="A2325807L_Latest">#REF!</definedName>
    <definedName name="A2325810A">#REF!,#REF!</definedName>
    <definedName name="A2325810A_Data">#REF!</definedName>
    <definedName name="A2325810A_Latest">#REF!</definedName>
    <definedName name="A2325811C">#REF!,#REF!</definedName>
    <definedName name="A2325811C_Data">#REF!</definedName>
    <definedName name="A2325811C_Latest">#REF!</definedName>
    <definedName name="A2325812F">#REF!,#REF!</definedName>
    <definedName name="A2325812F_Data">#REF!</definedName>
    <definedName name="A2325812F_Latest">#REF!</definedName>
    <definedName name="A2325815L">#REF!,#REF!</definedName>
    <definedName name="A2325815L_Data">#REF!</definedName>
    <definedName name="A2325815L_Latest">#REF!</definedName>
    <definedName name="A2325816R">#REF!,#REF!</definedName>
    <definedName name="A2325816R_Data">#REF!</definedName>
    <definedName name="A2325816R_Latest">#REF!</definedName>
    <definedName name="A2325817T">#REF!,#REF!</definedName>
    <definedName name="A2325817T_Data">#REF!</definedName>
    <definedName name="A2325817T_Latest">#REF!</definedName>
    <definedName name="A2325820F">#REF!,#REF!</definedName>
    <definedName name="A2325820F_Data">#REF!</definedName>
    <definedName name="A2325820F_Latest">#REF!</definedName>
    <definedName name="A2325821J">#REF!,#REF!</definedName>
    <definedName name="A2325821J_Data">#REF!</definedName>
    <definedName name="A2325821J_Latest">#REF!</definedName>
    <definedName name="A2325822K">#REF!,#REF!</definedName>
    <definedName name="A2325822K_Data">#REF!</definedName>
    <definedName name="A2325822K_Latest">#REF!</definedName>
    <definedName name="A2325825T">#REF!,#REF!</definedName>
    <definedName name="A2325825T_Data">#REF!</definedName>
    <definedName name="A2325825T_Latest">#REF!</definedName>
    <definedName name="A2325826V">#REF!,#REF!</definedName>
    <definedName name="A2325826V_Data">#REF!</definedName>
    <definedName name="A2325826V_Latest">#REF!</definedName>
    <definedName name="A2325827W">#REF!,#REF!</definedName>
    <definedName name="A2325827W_Data">#REF!</definedName>
    <definedName name="A2325827W_Latest">#REF!</definedName>
    <definedName name="A2325830K">#REF!,#REF!</definedName>
    <definedName name="A2325830K_Data">#REF!</definedName>
    <definedName name="A2325830K_Latest">#REF!</definedName>
    <definedName name="A2325831L">#REF!,#REF!</definedName>
    <definedName name="A2325831L_Data">#REF!</definedName>
    <definedName name="A2325831L_Latest">#REF!</definedName>
    <definedName name="A2325832R">#REF!,#REF!</definedName>
    <definedName name="A2325832R_Data">#REF!</definedName>
    <definedName name="A2325832R_Latest">#REF!</definedName>
    <definedName name="A2325835W">#REF!,#REF!</definedName>
    <definedName name="A2325835W_Data">#REF!</definedName>
    <definedName name="A2325835W_Latest">#REF!</definedName>
    <definedName name="A2325836X">#REF!,#REF!</definedName>
    <definedName name="A2325836X_Data">#REF!</definedName>
    <definedName name="A2325836X_Latest">#REF!</definedName>
    <definedName name="A2325837A">#REF!,#REF!</definedName>
    <definedName name="A2325837A_Data">#REF!</definedName>
    <definedName name="A2325837A_Latest">#REF!</definedName>
    <definedName name="A2325840R">#REF!,#REF!</definedName>
    <definedName name="A2325840R_Data">#REF!</definedName>
    <definedName name="A2325840R_Latest">#REF!</definedName>
    <definedName name="A2325841T">#REF!,#REF!</definedName>
    <definedName name="A2325841T_Data">#REF!</definedName>
    <definedName name="A2325841T_Latest">#REF!</definedName>
    <definedName name="A2325842V">#REF!,#REF!</definedName>
    <definedName name="A2325842V_Data">#REF!</definedName>
    <definedName name="A2325842V_Latest">#REF!</definedName>
    <definedName name="A2325845A">#REF!,#REF!</definedName>
    <definedName name="A2325845A_Data">#REF!</definedName>
    <definedName name="A2325845A_Latest">#REF!</definedName>
    <definedName name="A2325846C">#REF!,#REF!</definedName>
    <definedName name="A2325846C_Data">#REF!</definedName>
    <definedName name="A2325846C_Latest">#REF!</definedName>
    <definedName name="A2325847F">#REF!,#REF!</definedName>
    <definedName name="A2325847F_Data">#REF!</definedName>
    <definedName name="A2325847F_Latest">#REF!</definedName>
    <definedName name="A2325850V">#REF!,#REF!</definedName>
    <definedName name="A2325850V_Data">#REF!</definedName>
    <definedName name="A2325850V_Latest">#REF!</definedName>
    <definedName name="A2325891R">'[21]CPI Data'!$B$1:$B$10,'[21]CPI Data'!$B$107:$B$252</definedName>
    <definedName name="A2325892T">'[21]CPI Data'!$N$1:$N$10,'[21]CPI Data'!$N$111:$N$252</definedName>
    <definedName name="A2325895X">'[21]CPI Data'!$Z$1:$Z$10,'[21]CPI Data'!$Z$108:$Z$252</definedName>
    <definedName name="A2325936J">'[21]CPI Data'!$D$1:$D$10,'[21]CPI Data'!$D$107:$D$252</definedName>
    <definedName name="A2325937K">'[21]CPI Data'!$P$1:$P$10,'[21]CPI Data'!$P$111:$P$252</definedName>
    <definedName name="A2325940X">'[21]CPI Data'!$AB$1:$AB$10,'[21]CPI Data'!$AB$108:$AB$252</definedName>
    <definedName name="A2325981V">'[21]CPI Data'!$E$1:$E$10,'[21]CPI Data'!$E$107:$E$252</definedName>
    <definedName name="A2325982W">'[21]CPI Data'!$Q$1:$Q$10,'[21]CPI Data'!$Q$111:$Q$252</definedName>
    <definedName name="A2325985C">'[21]CPI Data'!$AC$1:$AC$10,'[21]CPI Data'!$AC$108:$AC$252</definedName>
    <definedName name="A2326026R">'[21]CPI Data'!$F$1:$F$10,'[21]CPI Data'!$F$107:$F$252</definedName>
    <definedName name="A2326027T">'[21]CPI Data'!$R$1:$R$10,'[21]CPI Data'!$R$111:$R$252</definedName>
    <definedName name="A2326030F">'[21]CPI Data'!$AD$1:$AD$10,'[21]CPI Data'!$AD$108:$AD$252</definedName>
    <definedName name="A2326071A">'[21]CPI Data'!$H$1:$H$10,'[21]CPI Data'!$H$107:$H$252</definedName>
    <definedName name="A2326072C">'[21]CPI Data'!$T$1:$T$10,'[21]CPI Data'!$T$111:$T$252</definedName>
    <definedName name="A2326075K">'[21]CPI Data'!$AF$1:$AF$10,'[21]CPI Data'!$AF$108:$AF$252</definedName>
    <definedName name="A2326116V">'[21]CPI Data'!$C$1:$C$10,'[21]CPI Data'!$C$107:$C$252</definedName>
    <definedName name="A2326117W">'[21]CPI Data'!$O$1:$O$10,'[21]CPI Data'!$O$111:$O$252</definedName>
    <definedName name="A2326120K">'[21]CPI Data'!$AA$1:$AA$10,'[21]CPI Data'!$AA$108:$AA$252</definedName>
    <definedName name="A2331111C">'[21]CPI Data'!$G$1:$G$10,'[21]CPI Data'!$G$175:$G$252</definedName>
    <definedName name="A2331112F">'[21]CPI Data'!$S$1:$S$10,'[21]CPI Data'!$S$175:$S$252</definedName>
    <definedName name="A2331115L">'[21]CPI Data'!$AE$1:$AE$10,'[21]CPI Data'!$AE$175:$AE$252</definedName>
    <definedName name="A2331201J">'[21]CPI Data'!$I$1:$I$10,'[21]CPI Data'!$I$107:$I$252</definedName>
    <definedName name="A2331202K">'[21]CPI Data'!$U$1:$U$10,'[21]CPI Data'!$U$111:$U$252</definedName>
    <definedName name="A2331205T">'[21]CPI Data'!$AG$1:$AG$10,'[21]CPI Data'!$AG$108:$AG$252</definedName>
    <definedName name="A2331246L">'[21]CPI Data'!$J$1:$J$10,'[21]CPI Data'!$J$175:$J$252</definedName>
    <definedName name="A2331247R">'[21]CPI Data'!$V$1:$V$10,'[21]CPI Data'!$V$175:$V$252</definedName>
    <definedName name="A2331250C">'[21]CPI Data'!$AH$1:$AH$10,'[21]CPI Data'!$AH$175:$AH$252</definedName>
    <definedName name="A2331426W">'[21]CPI Data'!$K$1:$K$10,'[21]CPI Data'!$K$145:$K$252</definedName>
    <definedName name="A2331427X">'[21]CPI Data'!$W$1:$W$10,'[21]CPI Data'!$W$149:$W$252</definedName>
    <definedName name="A2331430L">'[21]CPI Data'!$AI$1:$AI$10,'[21]CPI Data'!$AI$146:$AI$252</definedName>
    <definedName name="A2332596F">'[21]CPI Data'!$L$1:$L$10,'[21]CPI Data'!$L$238:$L$252</definedName>
    <definedName name="A2332597J">'[21]CPI Data'!$X$1:$X$10,'[21]CPI Data'!$X$239:$X$252</definedName>
    <definedName name="A2332600K">'[21]CPI Data'!$AJ$1:$AJ$10,'[21]CPI Data'!$AJ$239:$AJ$252</definedName>
    <definedName name="A23acvalue">[18]Input!$K$29</definedName>
    <definedName name="A23remlife">[20]Input!$K$29</definedName>
    <definedName name="A23stdlife">[20]Input!$L$29</definedName>
    <definedName name="A23taxremlife">[20]Input!$T$29</definedName>
    <definedName name="A23taxstdlife">[20]Input!$U$29</definedName>
    <definedName name="A23taxvalue">[20]Input!$S$29</definedName>
    <definedName name="A23value">'[20]Adjustment for previous period'!$H$356</definedName>
    <definedName name="A24acvalue">[18]Input!$K$30</definedName>
    <definedName name="A24remlife">[20]Input!$K$30</definedName>
    <definedName name="A24stdlife">[20]Input!$L$30</definedName>
    <definedName name="A24taxremlife">[20]Input!$T$30</definedName>
    <definedName name="A24taxstdlife">[20]Input!$U$30</definedName>
    <definedName name="A24taxvalue">[20]Input!$S$30</definedName>
    <definedName name="A24value">'[20]Adjustment for previous period'!$H$357</definedName>
    <definedName name="A25acvalue">[18]Input!$K$31</definedName>
    <definedName name="A25remlife">[20]Input!$K$31</definedName>
    <definedName name="A25stdlife">[20]Input!$L$31</definedName>
    <definedName name="A25taxremlife">[20]Input!$T$31</definedName>
    <definedName name="A25taxstdlife">[20]Input!$U$31</definedName>
    <definedName name="A25taxvalue">[20]Input!$S$31</definedName>
    <definedName name="A25value">'[20]Adjustment for previous period'!$H$358</definedName>
    <definedName name="A26acvalue">[18]Input!$K$32</definedName>
    <definedName name="A26remlife">[20]Input!$K$32</definedName>
    <definedName name="A26stdlife">[20]Input!$L$32</definedName>
    <definedName name="A26taxremlife">[20]Input!$T$32</definedName>
    <definedName name="A26taxstdlife">[20]Input!$U$32</definedName>
    <definedName name="A26taxvalue">[20]Input!$S$32</definedName>
    <definedName name="A26value">'[20]Adjustment for previous period'!$H$359</definedName>
    <definedName name="A27acvalue">[18]Input!$K$33</definedName>
    <definedName name="A27remlife">[20]Input!$K$33</definedName>
    <definedName name="A27stdlife">[20]Input!$L$33</definedName>
    <definedName name="A27taxremlife">[20]Input!$T$33</definedName>
    <definedName name="A27taxstdlife">[20]Input!$U$33</definedName>
    <definedName name="A27taxvalue">[20]Input!$S$33</definedName>
    <definedName name="A27value">'[20]Adjustment for previous period'!$H$360</definedName>
    <definedName name="A28acvalue">[18]Input!$K$34</definedName>
    <definedName name="A28remlife">[20]Input!$K$34</definedName>
    <definedName name="A28stdlife">[20]Input!$L$34</definedName>
    <definedName name="A28taxremlife">[20]Input!$T$34</definedName>
    <definedName name="A28taxstdlife">[20]Input!$U$34</definedName>
    <definedName name="A28taxvalue">[20]Input!$S$34</definedName>
    <definedName name="A28value">'[20]Adjustment for previous period'!$H$361</definedName>
    <definedName name="A29acvalue">[18]Input!$K$35</definedName>
    <definedName name="A29remlife">[20]Input!$K$35</definedName>
    <definedName name="A29stdlife">[20]Input!$L$35</definedName>
    <definedName name="A29taxremlife">[20]Input!$T$35</definedName>
    <definedName name="A29taxstdlife">[20]Input!$U$35</definedName>
    <definedName name="A29taxvalue">[20]Input!$S$35</definedName>
    <definedName name="A29value">'[20]Adjustment for previous period'!$H$362</definedName>
    <definedName name="A2acvalue">[18]Input!$K$8</definedName>
    <definedName name="A2remlife">[19]Input!$F$7</definedName>
    <definedName name="A2resid">#REF!</definedName>
    <definedName name="A2stdlife">[19]Input!$G$7</definedName>
    <definedName name="A2taxremlife">[19]Input!$I$7</definedName>
    <definedName name="A2taxstdlife">[19]Input!$J$7</definedName>
    <definedName name="A2taxvalue">[19]Input!$H$7</definedName>
    <definedName name="A2value">[19]Input!$D$7</definedName>
    <definedName name="A30acvalue">[18]Input!$K$36</definedName>
    <definedName name="A30remlife">[20]Input!$K$36</definedName>
    <definedName name="A30stdlife">[20]Input!$L$36</definedName>
    <definedName name="A30taxremlife">[20]Input!$T$36</definedName>
    <definedName name="A30taxstdlife">[20]Input!$U$36</definedName>
    <definedName name="A30taxvalue">[20]Input!$S$36</definedName>
    <definedName name="A30value">'[20]Adjustment for previous period'!$H$363</definedName>
    <definedName name="A31acvalue">'[22]PTRM input'!$K$37</definedName>
    <definedName name="A31remlife">'[22]PTRM input'!$L$37</definedName>
    <definedName name="A31stdlife">'[22]PTRM input'!$M$37</definedName>
    <definedName name="A31taxremlife">'[22]PTRM input'!$O$37</definedName>
    <definedName name="A31taxstdlife">'[22]PTRM input'!$P$37</definedName>
    <definedName name="A31taxvalue">'[22]PTRM input'!$N$37</definedName>
    <definedName name="A32acvalue">'[22]PTRM input'!$K$38</definedName>
    <definedName name="A32remlife">'[22]PTRM input'!$L$38</definedName>
    <definedName name="A32stdlife">'[22]PTRM input'!$M$38</definedName>
    <definedName name="A32taxremlife">'[22]PTRM input'!$O$38</definedName>
    <definedName name="A32taxstdlife">'[22]PTRM input'!$P$38</definedName>
    <definedName name="A32taxvalue">'[22]PTRM input'!$N$38</definedName>
    <definedName name="A33acvalue">'[22]PTRM input'!$K$39</definedName>
    <definedName name="A33remlife">'[22]PTRM input'!$L$39</definedName>
    <definedName name="A33stdlife">'[22]PTRM input'!$M$39</definedName>
    <definedName name="A33taxremlife">'[22]PTRM input'!$O$39</definedName>
    <definedName name="A33taxstdlife">'[22]PTRM input'!$P$39</definedName>
    <definedName name="A33taxvalue">'[22]PTRM input'!$N$39</definedName>
    <definedName name="A34acvalue">'[22]PTRM input'!$K$40</definedName>
    <definedName name="A34remlife">'[22]PTRM input'!$L$40</definedName>
    <definedName name="A34stdlife">'[22]PTRM input'!$M$40</definedName>
    <definedName name="A34taxremlife">'[22]PTRM input'!$O$40</definedName>
    <definedName name="A34taxstdlife">'[22]PTRM input'!$P$40</definedName>
    <definedName name="A34taxvalue">'[22]PTRM input'!$N$40</definedName>
    <definedName name="A35acvalue">'[22]PTRM input'!$K$41</definedName>
    <definedName name="A35remlife">'[22]PTRM input'!$L$41</definedName>
    <definedName name="A35stdlife">'[22]PTRM input'!$M$41</definedName>
    <definedName name="A35taxremlife">'[22]PTRM input'!$O$41</definedName>
    <definedName name="A35taxstdlife">'[22]PTRM input'!$P$41</definedName>
    <definedName name="A35taxvalue">'[22]PTRM input'!$N$41</definedName>
    <definedName name="A36acvalue">'[22]PTRM input'!$K$42</definedName>
    <definedName name="A36remlife">'[22]PTRM input'!$L$42</definedName>
    <definedName name="A36stdlife">'[22]PTRM input'!$M$42</definedName>
    <definedName name="A36taxremlife">'[22]PTRM input'!$O$42</definedName>
    <definedName name="A36taxstdlife">'[22]PTRM input'!$P$42</definedName>
    <definedName name="A36taxvalue">'[22]PTRM input'!$N$42</definedName>
    <definedName name="A37acvalue">'[22]PTRM input'!$K$43</definedName>
    <definedName name="A37remlife">'[22]PTRM input'!$L$43</definedName>
    <definedName name="A37stdlife">'[22]PTRM input'!$M$43</definedName>
    <definedName name="A37taxremlife">'[22]PTRM input'!$O$43</definedName>
    <definedName name="A37taxstdlife">'[22]PTRM input'!$P$43</definedName>
    <definedName name="A37taxvalue">'[22]PTRM input'!$N$43</definedName>
    <definedName name="A38acvalue">'[22]PTRM input'!$K$44</definedName>
    <definedName name="A38remlife">'[22]PTRM input'!$L$44</definedName>
    <definedName name="A38stdlife">'[22]PTRM input'!$M$44</definedName>
    <definedName name="A38taxremlife">'[22]PTRM input'!$O$44</definedName>
    <definedName name="A38taxstdlife">'[22]PTRM input'!$P$44</definedName>
    <definedName name="A38taxvalue">'[22]PTRM input'!$N$44</definedName>
    <definedName name="A39acvalue">'[22]PTRM input'!$K$45</definedName>
    <definedName name="A39remlife">'[22]PTRM input'!$L$45</definedName>
    <definedName name="A39stdlife">'[22]PTRM input'!$M$45</definedName>
    <definedName name="A39taxremlife">'[22]PTRM input'!$O$45</definedName>
    <definedName name="A39taxstdlife">'[22]PTRM input'!$P$45</definedName>
    <definedName name="A39taxvalue">'[22]PTRM input'!$N$45</definedName>
    <definedName name="A3acvalue">[18]Input!$K$9</definedName>
    <definedName name="A3remlife">[19]Input!$F$8</definedName>
    <definedName name="A3resid">#REF!</definedName>
    <definedName name="A3stdlife">[19]Input!$G$8</definedName>
    <definedName name="A3taxremlife">[19]Input!$I$8</definedName>
    <definedName name="A3taxstdlife">[19]Input!$J$8</definedName>
    <definedName name="A3taxvalue">[19]Input!$H$8</definedName>
    <definedName name="A3value">[19]Input!$D$8</definedName>
    <definedName name="A40acvalue">'[22]PTRM input'!$K$46</definedName>
    <definedName name="A40remlife">'[22]PTRM input'!$L$46</definedName>
    <definedName name="A40stdlife">'[22]PTRM input'!$M$46</definedName>
    <definedName name="A40taxremlife">'[22]PTRM input'!$O$46</definedName>
    <definedName name="A40taxstdlife">'[22]PTRM input'!$P$46</definedName>
    <definedName name="A40taxvalue">'[22]PTRM input'!$N$46</definedName>
    <definedName name="A41acvalue">'[22]PTRM input'!$K$47</definedName>
    <definedName name="A41remlife">'[22]PTRM input'!$L$47</definedName>
    <definedName name="A41stdlife">'[22]PTRM input'!$M$47</definedName>
    <definedName name="A41taxremlife">'[22]PTRM input'!$O$47</definedName>
    <definedName name="A41taxstdlife">'[22]PTRM input'!$P$47</definedName>
    <definedName name="A41taxvalue">'[22]PTRM input'!$N$47</definedName>
    <definedName name="A42acvalue">'[22]PTRM input'!$K$48</definedName>
    <definedName name="A42remlife">'[22]PTRM input'!$L$48</definedName>
    <definedName name="A42stdlife">'[22]PTRM input'!$M$48</definedName>
    <definedName name="A42taxremlife">'[22]PTRM input'!$O$48</definedName>
    <definedName name="A42taxstdlife">'[22]PTRM input'!$P$48</definedName>
    <definedName name="A42taxvalue">'[22]PTRM input'!$N$48</definedName>
    <definedName name="A43acvalue">'[22]PTRM input'!$K$49</definedName>
    <definedName name="A43remlife">'[22]PTRM input'!$L$49</definedName>
    <definedName name="A43stdlife">'[22]PTRM input'!$M$49</definedName>
    <definedName name="A43taxremlife">'[22]PTRM input'!$O$49</definedName>
    <definedName name="A43taxstdlife">'[22]PTRM input'!$P$49</definedName>
    <definedName name="A43taxvalue">'[22]PTRM input'!$N$49</definedName>
    <definedName name="A44acvalue">'[22]PTRM input'!$K$50</definedName>
    <definedName name="A44remlife">'[22]PTRM input'!$L$50</definedName>
    <definedName name="A44stdlife">'[22]PTRM input'!$M$50</definedName>
    <definedName name="A44taxremlife">'[22]PTRM input'!$O$50</definedName>
    <definedName name="A44taxstdlife">'[22]PTRM input'!$P$50</definedName>
    <definedName name="A44taxvalue">'[22]PTRM input'!$N$50</definedName>
    <definedName name="A45acvalue">'[22]PTRM input'!$K$51</definedName>
    <definedName name="A45remlife">'[22]PTRM input'!$L$51</definedName>
    <definedName name="A45stdlife">'[22]PTRM input'!$M$51</definedName>
    <definedName name="A45taxremlife">'[22]PTRM input'!$O$51</definedName>
    <definedName name="A45taxstdlife">'[22]PTRM input'!$P$51</definedName>
    <definedName name="A45taxvalue">'[22]PTRM input'!$N$51</definedName>
    <definedName name="A46acvalue">'[22]PTRM input'!$K$52</definedName>
    <definedName name="A46remlife">'[22]PTRM input'!$L$52</definedName>
    <definedName name="A46stdlife">'[22]PTRM input'!$M$52</definedName>
    <definedName name="A46taxremlife">'[22]PTRM input'!$O$52</definedName>
    <definedName name="A46taxstdlife">'[22]PTRM input'!$P$52</definedName>
    <definedName name="A46taxvalue">'[22]PTRM input'!$N$52</definedName>
    <definedName name="A47acvalue">'[22]PTRM input'!$K$53</definedName>
    <definedName name="A47remlife">'[22]PTRM input'!$L$53</definedName>
    <definedName name="A47stdlife">'[22]PTRM input'!$M$53</definedName>
    <definedName name="A47taxremlife">'[22]PTRM input'!$O$53</definedName>
    <definedName name="A47taxstdlife">'[22]PTRM input'!$P$53</definedName>
    <definedName name="A47taxvalue">'[22]PTRM input'!$N$53</definedName>
    <definedName name="A48acvalue">'[22]PTRM input'!$K$54</definedName>
    <definedName name="A48remlife">'[22]PTRM input'!$L$54</definedName>
    <definedName name="A48stdlife">'[22]PTRM input'!$M$54</definedName>
    <definedName name="A48taxremlife">'[22]PTRM input'!$O$54</definedName>
    <definedName name="A48taxstdlife">'[22]PTRM input'!$P$54</definedName>
    <definedName name="A48taxvalue">'[22]PTRM input'!$N$54</definedName>
    <definedName name="A49acvalue">'[22]PTRM input'!$K$55</definedName>
    <definedName name="A49remlife">'[22]PTRM input'!$L$55</definedName>
    <definedName name="A49stdlife">'[22]PTRM input'!$M$55</definedName>
    <definedName name="A49taxremlife">'[22]PTRM input'!$O$55</definedName>
    <definedName name="A49taxstdlife">'[22]PTRM input'!$P$55</definedName>
    <definedName name="A49taxvalue">'[22]PTRM input'!$N$55</definedName>
    <definedName name="A4acvalue">[18]Input!$K$10</definedName>
    <definedName name="A4remlife">#REF!</definedName>
    <definedName name="A4resid">#REF!</definedName>
    <definedName name="A4stdlife">#REF!</definedName>
    <definedName name="A4taxremlife">#REF!</definedName>
    <definedName name="A4taxstdlife">#REF!</definedName>
    <definedName name="A4taxvalue">#REF!</definedName>
    <definedName name="A4value">#REF!</definedName>
    <definedName name="A50acvalue">'[22]PTRM input'!$K$56</definedName>
    <definedName name="A50remlife">'[22]PTRM input'!$L$56</definedName>
    <definedName name="A50stdlife">'[22]PTRM input'!$M$56</definedName>
    <definedName name="A50taxremlife">'[22]PTRM input'!$O$56</definedName>
    <definedName name="A50taxstdlife">'[22]PTRM input'!$P$56</definedName>
    <definedName name="A50taxvalue">'[22]PTRM input'!$N$56</definedName>
    <definedName name="A5acvalue">[18]Input!$K$11</definedName>
    <definedName name="A5remlife">#REF!</definedName>
    <definedName name="A5resid">#REF!</definedName>
    <definedName name="A5stdlife">#REF!</definedName>
    <definedName name="A5taxremlife">#REF!</definedName>
    <definedName name="A5taxstdlife">#REF!</definedName>
    <definedName name="A5taxvalue">#REF!</definedName>
    <definedName name="A5value">#REF!</definedName>
    <definedName name="A6acvalue">[18]Input!$K$12</definedName>
    <definedName name="A6remlife">#REF!</definedName>
    <definedName name="A6resid">#REF!</definedName>
    <definedName name="A6stdlife">#REF!</definedName>
    <definedName name="A6taxremlife">#REF!</definedName>
    <definedName name="A6taxstdlife">#REF!</definedName>
    <definedName name="A6taxvalue">#REF!</definedName>
    <definedName name="A6value">#REF!</definedName>
    <definedName name="A7acvalue">[18]Input!$K$13</definedName>
    <definedName name="A7remlife">#REF!</definedName>
    <definedName name="A7resid">#REF!</definedName>
    <definedName name="A7stdlife">#REF!</definedName>
    <definedName name="A7taxremlife">#REF!</definedName>
    <definedName name="A7taxstdlife">#REF!</definedName>
    <definedName name="A7taxvalue">#REF!</definedName>
    <definedName name="A7value">#REF!</definedName>
    <definedName name="A8acvalue">[18]Input!$K$14</definedName>
    <definedName name="A8remlife">#REF!</definedName>
    <definedName name="A8resid">#REF!</definedName>
    <definedName name="A8stdlife">#REF!</definedName>
    <definedName name="A8taxremlife">#REF!</definedName>
    <definedName name="A8taxstdlife">#REF!</definedName>
    <definedName name="A8taxvalue">#REF!</definedName>
    <definedName name="A8value">#REF!</definedName>
    <definedName name="A9acvalue">[18]Input!$K$15</definedName>
    <definedName name="A9remlife">#REF!</definedName>
    <definedName name="A9resid">#REF!</definedName>
    <definedName name="A9stdlife">#REF!</definedName>
    <definedName name="A9taxremlife">#REF!</definedName>
    <definedName name="A9taxstdlife">#REF!</definedName>
    <definedName name="A9taxvalue">#REF!</definedName>
    <definedName name="A9value">#REF!</definedName>
    <definedName name="aa">#REF!</definedName>
    <definedName name="AAabove_tbl">#REF!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[12]Ass!$G$912</definedName>
    <definedName name="ACCC_PerfBonus2">[12]Ass!$G$913</definedName>
    <definedName name="ACCC_PerfBonus3">[12]Ass!$G$914</definedName>
    <definedName name="ACCC_PerfSens">[12]Ass!$G$915</definedName>
    <definedName name="ACCC_PostTaxNominalReturnOnEquity">#REF!</definedName>
    <definedName name="ACCC_RAB">#REF!</definedName>
    <definedName name="Account_Manager">'[23]Customer info'!$C$3</definedName>
    <definedName name="ACCOUNTEDPERIODTYPE1">[24]CRITERIA1!$B$5</definedName>
    <definedName name="ACCOUNTING">#REF!</definedName>
    <definedName name="accrued_interest">#REF!</definedName>
    <definedName name="AcctCodes">[25]AcctngDist!$A$2:$F$9</definedName>
    <definedName name="Act_LPGD">#REF!</definedName>
    <definedName name="ACTDEC09">#REF!</definedName>
    <definedName name="ActFinClose">[12]Ass!$G$151</definedName>
    <definedName name="activityview">#REF!</definedName>
    <definedName name="ActOTDAMDStartDate">[26]Ass!$F$105</definedName>
    <definedName name="ACTPRICE">'[2]Board Capital'!#REF!</definedName>
    <definedName name="ActTaxDepn">'[27]APA Assumptions'!$D$8</definedName>
    <definedName name="Actual___by_month">#REF!</definedName>
    <definedName name="Actual___Year_to_date">#REF!</definedName>
    <definedName name="Actual_CBIT98">'[2] GAS RECEIPTS (2)'!$A$51:$M$57</definedName>
    <definedName name="ACTUAL_PRICE">'[2]Board Capital'!$B$60:$N$68</definedName>
    <definedName name="ACTUAL_REVENUE">#REF!</definedName>
    <definedName name="ACTUAL_TRANSPORT1">[2]CapData!$H$68:$T$82</definedName>
    <definedName name="ACTUAL_TRANSPORT2">[2]CapData!$H$88:$T$103</definedName>
    <definedName name="ACTUAL_YTDMIL">'[2]Board Capital'!$B$38:$N$46</definedName>
    <definedName name="ACTUAL_YTDTJ">'[2]Board Capital'!$B$27:$N$35</definedName>
    <definedName name="ActualCBIT">'[2] GAS RECEIPTS (2)'!$A$42:$M$48</definedName>
    <definedName name="Actuals">#REF!</definedName>
    <definedName name="Additional_MDQ">[13]Input!$F$23</definedName>
    <definedName name="AdditionalOM">[12]Ass!#REF!</definedName>
    <definedName name="AdditionalOMDate">[12]Ass!#REF!</definedName>
    <definedName name="Adelaide_Postcodes_Table">#REF!</definedName>
    <definedName name="AdelFixedAA_tbl">#REF!</definedName>
    <definedName name="AdelVarAA_tbl">#REF!</definedName>
    <definedName name="adsc">#REF!</definedName>
    <definedName name="afdvwrt">[28]Summary!#REF!</definedName>
    <definedName name="AGL_GAS_NETWORKS">"YTD-ACTUAL99"</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lbury_April">#REF!</definedName>
    <definedName name="Albury_August">#REF!</definedName>
    <definedName name="Albury_December">#REF!</definedName>
    <definedName name="Albury_February">#REF!</definedName>
    <definedName name="Albury_January">#REF!</definedName>
    <definedName name="Albury_July">#REF!</definedName>
    <definedName name="Albury_June">#REF!</definedName>
    <definedName name="Albury_March">#REF!</definedName>
    <definedName name="Albury_May">#REF!</definedName>
    <definedName name="Albury_November">#REF!</definedName>
    <definedName name="Albury_October">#REF!</definedName>
    <definedName name="Albury_September">#REF!</definedName>
    <definedName name="Alloc">#REF!</definedName>
    <definedName name="amadeuscons">#REF!</definedName>
    <definedName name="amadeusdetailed">#REF!</definedName>
    <definedName name="AMADEUSSUMMARY">#REF!</definedName>
    <definedName name="Amcor">#REF!</definedName>
    <definedName name="AMDQ">'[23]Customer info'!$AA$3</definedName>
    <definedName name="AMT">#REF!</definedName>
    <definedName name="anchor">#REF!</definedName>
    <definedName name="Ann">#REF!</definedName>
    <definedName name="Annual_Load">'[23]Customer info'!$U$3</definedName>
    <definedName name="ANZISDevFee">[29]Ass!$F$180</definedName>
    <definedName name="APA_op_savings">#REF!</definedName>
    <definedName name="APARefundIndicator">[12]Ass!#REF!</definedName>
    <definedName name="APARefundNonAPAPerc">[12]Ass!#REF!</definedName>
    <definedName name="APARefundofPurchasePrice">[12]Ass!#REF!</definedName>
    <definedName name="APBriCY">OFFSET([30]UAFGSummary!$E$126,,[30]Vars!$F$5-24,,24)</definedName>
    <definedName name="APBriMAT">OFFSET([30]UAFGSummary!$E$158,,[30]Vars!$F$5-24,,24)</definedName>
    <definedName name="APBriPY">OFFSET([30]UAFGSummary!$E$126,,[30]Vars!$F$5-24,,12)</definedName>
    <definedName name="APOakCY">OFFSET([30]UAFGSummary!$E$127,,[30]Vars!$F$5-24,,24)</definedName>
    <definedName name="APOakMAT">OFFSET([30]UAFGSummary!$E$159,,[30]Vars!$F$5-24,,24)</definedName>
    <definedName name="APOakPY">OFFSET([30]UAFGSummary!$E$127,,[30]Vars!$F$5-24,,12)</definedName>
    <definedName name="APPSUSERNAME1">[24]CRITERIA1!$B$14</definedName>
    <definedName name="APQldCY">OFFSET([30]UAFGSummary!$E$130,,[30]Vars!$F$5-24,,24)</definedName>
    <definedName name="APQldMAT">OFFSET([30]UAFGSummary!$E$162,,[30]Vars!$F$5-24,,24)</definedName>
    <definedName name="APQldPY">OFFSET([30]UAFGSummary!$E$130,,[30]Vars!$F$5-24,,12)</definedName>
    <definedName name="Apr">#REF!</definedName>
    <definedName name="APR09SPEND">'[31]EIE spend Apr 09'!$A$5:$J$61</definedName>
    <definedName name="APRivCY">OFFSET([30]UAFGSummary!$E$129,,[30]Vars!$F$5-24,,24)</definedName>
    <definedName name="APRivMAT">OFFSET([30]UAFGSummary!$E$161,,[30]Vars!$F$5-24,,24)</definedName>
    <definedName name="APRivPY">OFFSET([30]UAFGSummary!$E$129,,[30]Vars!$F$5-24,,12)</definedName>
    <definedName name="APTooCY">OFFSET([30]UAFGSummary!$E$128,,[30]Vars!$F$5-24,,24)</definedName>
    <definedName name="APTooMAT">OFFSET([30]UAFGSummary!$E$160,,[30]Vars!$F$5-24,,24)</definedName>
    <definedName name="APTooPY">OFFSET([30]UAFGSummary!$E$128,,[30]Vars!$F$5-24,,12)</definedName>
    <definedName name="APXAXIS">OFFSET([30]UAFGSummary!$E$2,,[30]Vars!$F$5-24,,24)</definedName>
    <definedName name="arb">#REF!</definedName>
    <definedName name="AS2DocOpenMode" hidden="1">"AS2DocumentEdit"</definedName>
    <definedName name="ASD">#REF!</definedName>
    <definedName name="asdc">#REF!</definedName>
    <definedName name="asdcasd">[28]Summary!#REF!</definedName>
    <definedName name="Asset_Code_WA">[32]Lookup!$A$130:$A$157</definedName>
    <definedName name="Asset_Life">#REF!</definedName>
    <definedName name="Asset1">[19]Input!$C$6</definedName>
    <definedName name="Asset10">#REF!</definedName>
    <definedName name="Asset11">#REF!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[19]Input!$C$7</definedName>
    <definedName name="Asset20">#REF!</definedName>
    <definedName name="Asset21">[20]Input!$G$27</definedName>
    <definedName name="Asset22">[20]Input!$G$28</definedName>
    <definedName name="Asset23">[20]Input!$G$29</definedName>
    <definedName name="Asset24">[20]Input!$G$30</definedName>
    <definedName name="Asset25">[20]Input!$G$31</definedName>
    <definedName name="Asset26">[20]Input!$G$32</definedName>
    <definedName name="Asset27">[20]Input!$G$33</definedName>
    <definedName name="Asset28">[20]Input!$G$34</definedName>
    <definedName name="Asset29">[20]Input!$G$35</definedName>
    <definedName name="Asset3">[19]Input!$C$8</definedName>
    <definedName name="Asset30">[20]Input!$G$36</definedName>
    <definedName name="Asset31">'[22]PTRM input'!$G$37</definedName>
    <definedName name="Asset32">'[22]PTRM input'!$G$38</definedName>
    <definedName name="Asset33">'[22]PTRM input'!$G$39</definedName>
    <definedName name="Asset34">'[22]PTRM input'!$G$40</definedName>
    <definedName name="Asset35">'[22]PTRM input'!$G$41</definedName>
    <definedName name="Asset36">'[22]PTRM input'!$G$42</definedName>
    <definedName name="Asset37">'[22]PTRM input'!$G$43</definedName>
    <definedName name="Asset38">'[22]PTRM input'!$G$44</definedName>
    <definedName name="Asset39">'[22]PTRM input'!$G$45</definedName>
    <definedName name="Asset4">#REF!</definedName>
    <definedName name="Asset40">'[22]PTRM input'!$G$46</definedName>
    <definedName name="Asset41">'[22]PTRM input'!$G$47</definedName>
    <definedName name="Asset42">'[22]PTRM input'!$G$48</definedName>
    <definedName name="Asset43">'[22]PTRM input'!$G$49</definedName>
    <definedName name="Asset44">'[22]PTRM input'!$G$50</definedName>
    <definedName name="Asset45">'[22]PTRM input'!$G$51</definedName>
    <definedName name="Asset46">'[22]PTRM input'!$G$52</definedName>
    <definedName name="Asset47">'[22]PTRM input'!$G$53</definedName>
    <definedName name="Asset48">'[22]PTRM input'!$G$54</definedName>
    <definedName name="Asset49">'[22]PTRM input'!$G$55</definedName>
    <definedName name="Asset5">#REF!</definedName>
    <definedName name="Asset50">'[22]PTRM input'!$G$56</definedName>
    <definedName name="Asset6">#REF!</definedName>
    <definedName name="Asset7">#REF!</definedName>
    <definedName name="Asset8">#REF!</definedName>
    <definedName name="Asset9">#REF!</definedName>
    <definedName name="Assumed_MDQ_MAP">[4]Scenarios!#REF!</definedName>
    <definedName name="Assumed_MDQ_SE">'[4]SE INPUTS'!#REF!</definedName>
    <definedName name="AUDINT">#REF!</definedName>
    <definedName name="AUDip">#REF!</definedName>
    <definedName name="Aug">#REF!</definedName>
    <definedName name="AUG08SPEND">'[33]EIE Spend Aug 08'!$A$5:$H$46</definedName>
    <definedName name="augvar">'[34]Envestra Profit &amp; Loss'!$M$47,'[34]Envestra Profit &amp; Loss'!$M$55,'[34]Envestra Profit &amp; Loss'!$M$58:$M$66,'[34]Envestra Profit &amp; Loss'!$M$68:$M$69,'[34]Envestra Profit &amp; Loss'!$M$72:$M$75,'[34]Envestra Profit &amp; Loss'!$M$84:$M$86,'[34]Envestra Profit &amp; Loss'!$M$88,'[34]Envestra Profit &amp; Loss'!$M$92,'[34]Envestra Profit &amp; Loss'!$M$95:$M$103,'[34]Envestra Profit &amp; Loss'!$M$105:$M$106,'[34]Envestra Profit &amp; Loss'!$M$109:$M$112,'[34]Envestra Profit &amp; Loss'!$M$122,'[34]Envestra Profit &amp; Loss'!$M$124:$M$126,'[34]Envestra Profit &amp; Loss'!$M$130,'[34]Envestra Profit &amp; Loss'!$M$133:$M$141,'[34]Envestra Profit &amp; Loss'!$M$143,'[34]Envestra Profit &amp; Loss'!$M$146:$M$149,'[34]Envestra Profit &amp; Loss'!$M$158:$M$159,'[34]Envestra Profit &amp; Loss'!$M$161,'[34]Envestra Profit &amp; Loss'!$M$165,'[34]Envestra Profit &amp; Loss'!$M$168:$M$176</definedName>
    <definedName name="AUSTDIVS">#REF!</definedName>
    <definedName name="Austicks">#REF!</definedName>
    <definedName name="AustralBricks">#REF!</definedName>
    <definedName name="AustralianFarmCorporation">#REF!</definedName>
    <definedName name="AustralianMeatHoldings">#REF!</definedName>
    <definedName name="B">#REF!</definedName>
    <definedName name="Ba">#REF!</definedName>
    <definedName name="BalanceCheck">#REF!</definedName>
    <definedName name="balancesheet">'[35]Results - APA Group excl OEN'!#REF!</definedName>
    <definedName name="Balancing_Margin">[23]Input!$F$22</definedName>
    <definedName name="BAPAYR">#REF!</definedName>
    <definedName name="Base_yr">[36]Escalators!$C$1</definedName>
    <definedName name="BaseSwapRateInput">[12]Ass!#REF!</definedName>
    <definedName name="bb">#REF!</definedName>
    <definedName name="BBSY">#REF!</definedName>
    <definedName name="BCCToowong">#REF!</definedName>
    <definedName name="Bd">#REF!</definedName>
    <definedName name="Be">#REF!</definedName>
    <definedName name="BEL">#REF!</definedName>
    <definedName name="Bill">#REF!</definedName>
    <definedName name="Bill_Start">[37]Data!#REF!</definedName>
    <definedName name="Billed_Margin">#REF!</definedName>
    <definedName name="Billion">#REF!</definedName>
    <definedName name="Billions">#REF!</definedName>
    <definedName name="BLUE">[2]Instructions!$B$54:$E$66</definedName>
    <definedName name="BonaparteAdditionalCapex2008">[12]Ass!$G$841</definedName>
    <definedName name="BonaparteAdditionalDrawdownDate">[12]Ass!$G$842</definedName>
    <definedName name="BonaparteAdditionalOpex2008">[12]Ass!$G$840</definedName>
    <definedName name="BonaparteCapexBookDepnRate">[12]Ass!$G$522</definedName>
    <definedName name="BonaparteCapexFacAmtExclInt">[12]Ass!$G$847</definedName>
    <definedName name="BonaparteCapexSens">[38]Ass!$G$87</definedName>
    <definedName name="BonaparteContractEnd">[12]Ass!$G$825</definedName>
    <definedName name="BonaparteContractEndDate">[12]Ass!$G$825</definedName>
    <definedName name="BonaparteEndDateFlag">[12]Ass!$G$826</definedName>
    <definedName name="BonaparteNLCOptionDate">[12]Ass!$G$835</definedName>
    <definedName name="BonaparteOMMargin">[38]Ass!$G$41</definedName>
    <definedName name="BonaparteOpexContingency">[12]Ass!#REF!</definedName>
    <definedName name="BonaparteOpexSens">[12]Ass!$G$53</definedName>
    <definedName name="BonaparteOpsFlag">[38]Ass!$G$28</definedName>
    <definedName name="BonaparteOptionSolveIndicator">[12]Ass!#REF!</definedName>
    <definedName name="BonaparteRealYrlyRevenue">[12]Ass!$G$839</definedName>
    <definedName name="BonaparteRevPerc">[12]Ass!$G$832</definedName>
    <definedName name="BonaparteRevPostContract">[12]Ass!$G$829</definedName>
    <definedName name="BonaparteRevPostContractEndDate">[12]Ass!$G$831</definedName>
    <definedName name="BonaparteRevSens">[12]Ass!$G$83</definedName>
    <definedName name="BonaparteStartOps">[38]Ass!$G$841</definedName>
    <definedName name="Bookedgas">[39]assumptions!$B$65</definedName>
    <definedName name="BP_1">#REF!</definedName>
    <definedName name="BP_2">#REF!</definedName>
    <definedName name="BP_StandBy">#REF!</definedName>
    <definedName name="brad1">'[40]export file'!#REF!</definedName>
    <definedName name="brad10">[28]Summary!#REF!</definedName>
    <definedName name="brad11">#REF!</definedName>
    <definedName name="brad12">#REF!</definedName>
    <definedName name="brad2">'[40]export file'!#REF!</definedName>
    <definedName name="brad3">[40]energy!$W$1:$X$8</definedName>
    <definedName name="brad4">[40]energy!$W$10:$X$21</definedName>
    <definedName name="brad5">#REF!</definedName>
    <definedName name="brad6">#REF!</definedName>
    <definedName name="brad7">#REF!</definedName>
    <definedName name="brad8">#REF!</definedName>
    <definedName name="brad9">'[40]product-gas&gt;100TJPa'!$U$1:$V$33</definedName>
    <definedName name="Brisbane">'[41]Brisbane - 118269'!$E$1:$S$65536</definedName>
    <definedName name="Brisbane_cost">'[41]Brisbane - 118269'!$T$1:$T$65536</definedName>
    <definedName name="BrisbaneCityCouncil">#REF!</definedName>
    <definedName name="BrisStep1">[42]Tariffs!$H$9</definedName>
    <definedName name="BrisStep2">[42]Tariffs!$H$10</definedName>
    <definedName name="BrisStep3">[42]Tariffs!$H$11</definedName>
    <definedName name="BrisStep4">[42]Tariffs!$H$12</definedName>
    <definedName name="BrisStep5">[42]Tariffs!$H$13</definedName>
    <definedName name="BrisStep6">[42]Tariffs!$H$14</definedName>
    <definedName name="BS">#REF!</definedName>
    <definedName name="bssumm">#REF!</definedName>
    <definedName name="BTARIFF_BUD99">'[2]Actual DATA'!$A$228:$M$229</definedName>
    <definedName name="Bud_catergory">[43]Control!$I$12</definedName>
    <definedName name="BUD_PRICE">'[2]Board Capital'!$B$49:$N$57</definedName>
    <definedName name="BUD_RECEIPTS">'[2]2000 BUDGET DATA'!$U$27:$AG$46</definedName>
    <definedName name="BUD_YTDMIL">'[2]Board Capital'!$B$16:$N$24</definedName>
    <definedName name="BUD_YTDTJ">'[2]Board Capital'!$B$5:$N$14</definedName>
    <definedName name="BUD_YTTJ">'[2]Board Capital'!$B$5:$N$14</definedName>
    <definedName name="Budget">[43]Control!$I$15</definedName>
    <definedName name="Budget___by_month">#REF!</definedName>
    <definedName name="Budget___Year_to_date">#REF!</definedName>
    <definedName name="BUDGET_TRANSPORT1">[2]CapData!$H$111:$U$124</definedName>
    <definedName name="BUDGET_TRANSPORT2">[2]CapData!$H$131:$T$146</definedName>
    <definedName name="budget_variance9900">[2]Index!XES$61:XFA$76</definedName>
    <definedName name="BudgetCBIT">'[2] GAS RECEIPTS (2)'!$A$34:$M$40</definedName>
    <definedName name="BudgetCurrencyCode1">[44]Criteria1!$B$16</definedName>
    <definedName name="BudgetName1">[44]Criteria1!$B$13</definedName>
    <definedName name="BudgetOrg1">[44]Criteria1!$B$14</definedName>
    <definedName name="BUDVARTJ">'[2]Board Capital'!#REF!</definedName>
    <definedName name="Bundaberg">'[41]Bundaberg - 118266'!$E$1:$S$65536</definedName>
    <definedName name="Bundaberg_Cost">'[41]Bundaberg - 118266'!$T$1:$T$65536</definedName>
    <definedName name="Bundled_Fixed_Allocation">[13]BundledResults!$B$17</definedName>
    <definedName name="Bundled_Uplift">[13]BundledResults!$B$18</definedName>
    <definedName name="business99">'[2]Actual DATA'!$A$174:$M$198</definedName>
    <definedName name="BWIZS">#REF!</definedName>
    <definedName name="BWIZS2">#REF!</definedName>
    <definedName name="BWMLP">#REF!</definedName>
    <definedName name="C_">#REF!</definedName>
    <definedName name="C_unit">#REF!</definedName>
    <definedName name="Cairns">'[41]Cairns (FNQ) -118261'!$E$1:$O$65536</definedName>
    <definedName name="Cairns_Cost">'[41]Cairns (FNQ) -118261'!$T$1:$T$65536</definedName>
    <definedName name="CAPACT_98">[2]CapData!$A$148:$M$179</definedName>
    <definedName name="CAPACT98">[2]CapData!$A$148:$M$179</definedName>
    <definedName name="CAPACT99">[2]CapData!$A$8:$M$46</definedName>
    <definedName name="CAPBUD99">[2]CapData!$A$55:$M$93</definedName>
    <definedName name="capex">[45]Inputs!$I$8:$I$24,[45]Inputs!$M$8:$M$25</definedName>
    <definedName name="capex_proj">'[46]Task numbers Final '!$A$151:$B$405</definedName>
    <definedName name="capex_types">'[47]capex types'!$B$8:$G$177</definedName>
    <definedName name="CapexDepn">[12]Ass!$G$367</definedName>
    <definedName name="CapexSensitivityInd">[38]Ass!$G$84</definedName>
    <definedName name="CapexSensitivityTable">[12]Ass!#REF!</definedName>
    <definedName name="Capital_Category">[32]Lookup!$D$5:$D$11</definedName>
    <definedName name="CAPITAL_EXPENDITURE">[2]CapData!$A$100:$M$120</definedName>
    <definedName name="CAPITALMAY09">'[48]Life to Date May 09'!$B$10:$K$254</definedName>
    <definedName name="CapMask">#REF!</definedName>
    <definedName name="Capral">#REF!</definedName>
    <definedName name="CAPVAR99">[2]CapData!$A$103:$M$134</definedName>
    <definedName name="CARPDETAILED">#REF!</definedName>
    <definedName name="carpsumm">#REF!</definedName>
    <definedName name="CashAccrualIndicator">[12]Ass!#REF!</definedName>
    <definedName name="CashAcctIndicator">[12]Ass!#REF!</definedName>
    <definedName name="CashAcctOpen">[12]Ass!#REF!</definedName>
    <definedName name="CastlemainePerkins">#REF!</definedName>
    <definedName name="Category">'[13]Customer info'!$W$3</definedName>
    <definedName name="CBIT99">'[2] GAS RECEIPTS (2)'!$A$26:$M$32</definedName>
    <definedName name="Charge">#REF!</definedName>
    <definedName name="CHARTOFACCOUNTSID1">[24]CRITERIA1!$B$3</definedName>
    <definedName name="CINo_Tbl">'[49] Rates (2)'!$B$21:$F$30</definedName>
    <definedName name="citysheet">'[50]SA,QLD,NT Inputs'!$AL$37</definedName>
    <definedName name="client">#REF!</definedName>
    <definedName name="CLIENTCODE">'[51]App - Lookups'!$A$2:$A$116</definedName>
    <definedName name="CLIENTTAB">'[51]App - Lookups'!$A$2:$B$116</definedName>
    <definedName name="CoG">#REF!</definedName>
    <definedName name="COG_2000">'[13]Weighted Cost'!$N$9</definedName>
    <definedName name="COG_Fixed">'[13]Weighted Cost'!$P$9</definedName>
    <definedName name="col">#REF!</definedName>
    <definedName name="CollarMask">#REF!</definedName>
    <definedName name="Commercial_Paper">#REF!</definedName>
    <definedName name="COMPANY">#REF!</definedName>
    <definedName name="Compressor">#REF!</definedName>
    <definedName name="CONAME">'[52]RETURN 1 '!$N$18</definedName>
    <definedName name="CONNECTSTRING1">[24]CRITERIA1!$B$10</definedName>
    <definedName name="cons">#REF!</definedName>
    <definedName name="consdetailed">'[35]Results - APA Group excl OEN'!#REF!</definedName>
    <definedName name="ConsolidateRutile">#REF!</definedName>
    <definedName name="consRT2">[42]Tariffs!$D$10</definedName>
    <definedName name="ConsRT3">[42]Tariffs!$D$11</definedName>
    <definedName name="ConsRT4">[42]Tariffs!$D$12</definedName>
    <definedName name="ConsRT5">[42]Tariffs!$D$13</definedName>
    <definedName name="CONSSUMMARY">#REF!</definedName>
    <definedName name="CONTRACT">[2]Index!$CF$46:$CP$57</definedName>
    <definedName name="Contract_Lift">#REF!</definedName>
    <definedName name="Contract_Range_1">#REF!</definedName>
    <definedName name="Contract_Term">[23]Input!$C$15</definedName>
    <definedName name="Contract_TOP">#REF!</definedName>
    <definedName name="CONTRACTCUST_BUD99">'[2]Actual DATA'!$A$220:$M$221</definedName>
    <definedName name="ContractMDQ">#REF!</definedName>
    <definedName name="CONTRACTTRANSPORT">[2]Index!$CF$46:$CT$57</definedName>
    <definedName name="CONTROL">#REF!</definedName>
    <definedName name="Copy_Area">#REF!</definedName>
    <definedName name="cor_var">'[40]export file'!#REF!</definedName>
    <definedName name="CorporateRevDSCRTable">[12]Ass!#REF!</definedName>
    <definedName name="CorpTaxRate">[12]Ass!$G$331</definedName>
    <definedName name="CP">#REF!</definedName>
    <definedName name="CPI">'[49] Rates (2)'!$B$139</definedName>
    <definedName name="CPI_Indexation">'[13]Customer info'!$AU$3</definedName>
    <definedName name="CPI_tbl">#REF!</definedName>
    <definedName name="Cr_Int_Rate">#REF!</definedName>
    <definedName name="CRCP_y4">'[53]Business &amp; other details'!$F$38</definedName>
    <definedName name="CRCP_y5">'[53]Business &amp; other details'!$G$38</definedName>
    <definedName name="CREATESUMMARYJNLS1">[24]CRITERIA1!$B$35</definedName>
    <definedName name="CreditorDays">[38]Ass!$G$390</definedName>
    <definedName name="CRITERIACOLUMN1">[24]CRITERIA1!$B$22</definedName>
    <definedName name="CT">#REF!</definedName>
    <definedName name="CtnEndDate">[26]Ass!$F$115</definedName>
    <definedName name="Cur_Catergory">[43]Control!$I$11</definedName>
    <definedName name="Cur_period">[43]Control!$I$16</definedName>
    <definedName name="Currency">#REF!</definedName>
    <definedName name="CurrentMonth">#REF!</definedName>
    <definedName name="Cust_Status">'[13]Customer info'!$V$3</definedName>
    <definedName name="Cust_Table">#REF!</definedName>
    <definedName name="CUSTBUD99">'[2]Actual DATA'!$A$125:$M$145</definedName>
    <definedName name="CUSTGAINS">'[2]Actual DATA'!$A$93:$N$115</definedName>
    <definedName name="CUSTGAINS99">'[2]Actual DATA'!$A$152:$N$169</definedName>
    <definedName name="CUSTMENU">#REF!</definedName>
    <definedName name="Customer_Name">'[23]Customer info'!$E$3</definedName>
    <definedName name="CUSTOMER_SITES">'[2]Actual DATA'!$A$64:$M$86</definedName>
    <definedName name="Customer_Table">#REF!</definedName>
    <definedName name="CUSTOMER_TABLE_2">#REF!</definedName>
    <definedName name="Customer_Type">'[13]Customer info'!$X$3</definedName>
    <definedName name="CUSTOMERS">[2]Instructions!$B$16:$D$28</definedName>
    <definedName name="CUSTOMERSITES">'[2]Actual DATA'!$A$62:$N$84</definedName>
    <definedName name="CUSTOMERTABLE">#REF!</definedName>
    <definedName name="Cylinder">#REF!</definedName>
    <definedName name="DaandineAdminFee">[12]Ass!$G$633</definedName>
    <definedName name="DaandineAnnualVariableOM">[12]Ass!$G$631</definedName>
    <definedName name="DaandineBookBase">[12]Ass!$G$474</definedName>
    <definedName name="DaandineBookLife">[38]Ass!#REF!</definedName>
    <definedName name="DaandineEndOps">[38]Ass!$G$651</definedName>
    <definedName name="DaandineOMMargin">[38]Ass!$G$44</definedName>
    <definedName name="DaandineOpexContingency">[12]Ass!#REF!</definedName>
    <definedName name="DaandineOpexSens">[12]Ass!$G$52</definedName>
    <definedName name="DaandineOpsFlag">[38]Ass!$G$27</definedName>
    <definedName name="DaandineOpsStart">[38]Ass!$G$649</definedName>
    <definedName name="DaandineOptionAmount">[12]Ass!$G$637</definedName>
    <definedName name="DaandineOptionExerciseDate">[12]Ass!$G$638</definedName>
    <definedName name="DaandineOptionIndicator">[12]Ass!$G$636</definedName>
    <definedName name="DaandineRealInsurance">[12]Ass!$G$632</definedName>
    <definedName name="DaandineRealRev">[12]Ass!$G$630</definedName>
    <definedName name="DaandineRevSens">[12]Ass!$G$82</definedName>
    <definedName name="DaandineTaxBase">[12]Ass!$G$401</definedName>
    <definedName name="data">'[54]Order Data'!$A$1:$AG$65536</definedName>
    <definedName name="data_budget">IF(UPPER([55]Data!$AE$57)="JULY",[55]Data!$AE$43:$AG$43,[55]Data!$AJ$44:$AL$44)</definedName>
    <definedName name="data_chart">IF(UPPER([55]Data!$Z$57)="JULY",[55]Data!$Z$43:$AB$43,IF(UPPER([55]Data!$Z$57)="AUGUST",[55]Data!$Z$44:$AB$44,[55]Data!$Z$45:$AB$45))</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2">'[56]Jan 10 Life'!$G$8:$N$220</definedName>
    <definedName name="data3">'[57]Feb 10 Life'!$G$8:$N$232</definedName>
    <definedName name="Data30Jun">[58]Data!$E$5:$EH$592</definedName>
    <definedName name="Data31Dec">#REF!</definedName>
    <definedName name="data4">'[59]Mar 10 Life'!$G$11:$N$232</definedName>
    <definedName name="DataRange">#REF!</definedName>
    <definedName name="DATE">[60]OE!$A$63</definedName>
    <definedName name="Date_Range">#REF!,#REF!</definedName>
    <definedName name="Date_Range_Data">#REF!</definedName>
    <definedName name="datep">#REF!</definedName>
    <definedName name="DATOk">#REF!</definedName>
    <definedName name="DATXS">#REF!</definedName>
    <definedName name="days">#REF!</definedName>
    <definedName name="Days_In_Wk">#REF!</definedName>
    <definedName name="DBNAME1">[24]CRITERIA1!$B$11</definedName>
    <definedName name="DBPath">#REF!</definedName>
    <definedName name="DBUSERNAME1">[24]CRITERIA1!$B$9</definedName>
    <definedName name="DD_Denom">#REF!</definedName>
    <definedName name="DD_Ent_Val_CF_Timing">[61]Ent_Val_BA!$J$33</definedName>
    <definedName name="DD_Fin_YE_Mth">#REF!</definedName>
    <definedName name="DD_Model_Per_Type">#REF!</definedName>
    <definedName name="dddd">[62]Retrieve!#REF!</definedName>
    <definedName name="DealerSwapInput">[12]Ass!#REF!</definedName>
    <definedName name="Debt">#REF!</definedName>
    <definedName name="DebtorDays">[38]Ass!$G$386</definedName>
    <definedName name="Dec">#REF!</definedName>
    <definedName name="Dec08spend">'[63]EIE Spend Dec 08'!$A$5:$I$53</definedName>
    <definedName name="DEC09SPEND">'[64]EIE Spend Dec 09'!$A$5:$H$60</definedName>
    <definedName name="DELETELOGICTYPE1">[24]CRITERIA1!$B$19</definedName>
    <definedName name="DepositRateTable">[38]Ass!$C$1180:$G$1184</definedName>
    <definedName name="DETAILEDCONSOLIDATION">#REF!</definedName>
    <definedName name="Details">#REF!</definedName>
    <definedName name="DinStep1">[42]Tariffs!$L$9</definedName>
    <definedName name="DinStep2">[42]Tariffs!$L$10</definedName>
    <definedName name="DinStep3">[42]Tariffs!$L$11</definedName>
    <definedName name="DinStep4">[42]Tariffs!$L$12</definedName>
    <definedName name="DinStep5">[42]Tariffs!$L$13</definedName>
    <definedName name="DinStep6">[42]Tariffs!$L$14</definedName>
    <definedName name="disc_fact">#REF!</definedName>
    <definedName name="disc_rate">#REF!</definedName>
    <definedName name="DiscR">[45]Assumptions!$C$5</definedName>
    <definedName name="Distributor">'[23]Customer info'!$N$3</definedName>
    <definedName name="division_code">#REF!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[12]Ass!$G$1005</definedName>
    <definedName name="DLACCC_PerfBonus2">[12]Ass!$G$1006</definedName>
    <definedName name="DLACCC_PerfBonus3">[12]Ass!$G$1007</definedName>
    <definedName name="DLACCC_PropFrankingCredits">#REF!</definedName>
    <definedName name="DLACCC_RealAssetLife_1">[12]Ass!$G$970</definedName>
    <definedName name="DLACCC_RealAssetLife_2">[12]Ass!$G$971</definedName>
    <definedName name="DLACCC_RealAssetLife_3">[12]Ass!$G$972</definedName>
    <definedName name="DLACCC_RealAssetValue_1">[12]Ass!$G$975</definedName>
    <definedName name="DLACCC_RealAssetValue_2">[12]Ass!$G$976</definedName>
    <definedName name="DLACCC_RealAssetValue_3">[12]Ass!$G$977</definedName>
    <definedName name="DLACCC_RealAssetValueOB_1">[12]Ass!$G$982</definedName>
    <definedName name="DLACCC_RealAssetValueOB_2">[12]Ass!$G$983</definedName>
    <definedName name="DLACCC_RealAssetValueOB_3">[12]Ass!$G$984</definedName>
    <definedName name="DLACCC_Sens">[12]Ass!$G$1008</definedName>
    <definedName name="DLACCC_TaxAssetLife_1">[12]Ass!$G$989</definedName>
    <definedName name="DLACCC_TaxAssetLife_2">[12]Ass!$G$990</definedName>
    <definedName name="DLACCC_TaxAssetLife_3">[12]Ass!$G$991</definedName>
    <definedName name="DLACCC_TaxAssetValue_1">[12]Ass!$G$994</definedName>
    <definedName name="DLACCC_TaxAssetValue_2">[12]Ass!$G$995</definedName>
    <definedName name="DLACCC_TaxAssetValue_3">[12]Ass!$G$996</definedName>
    <definedName name="DLACCC_TaxAssetValueOB_1">[12]Ass!$G$999</definedName>
    <definedName name="DLACCC_TaxAssetValueOB_2">[12]Ass!$G$1000</definedName>
    <definedName name="DLACCC_TaxAssetValueOB_3">[12]Ass!$G$1001</definedName>
    <definedName name="DLAssetClass_1BookOriginal">[12]Ass!$G$466</definedName>
    <definedName name="DLAssetClass_1TaxOriginal">[12]Ass!$G$391</definedName>
    <definedName name="DLAssetClass_2BookOriginal">[12]Ass!$G$467</definedName>
    <definedName name="DLAssetClass_2TaxOriginal">[12]Ass!$G$392</definedName>
    <definedName name="DLAssetClass_3BookOriginal">[12]Ass!$G$468</definedName>
    <definedName name="DLAssetClass_3TaxOriginal">[12]Ass!$G$393</definedName>
    <definedName name="DLAssetClass_4BookOriginal">[12]Ass!$G$469</definedName>
    <definedName name="DLAssetClass_4TaxOriginal">[12]Ass!$G$394</definedName>
    <definedName name="DLAssetClass_5BookOriginal">[12]Ass!$G$470</definedName>
    <definedName name="DLBookDepnRateAssetClass_1">[12]Ass!$G$514</definedName>
    <definedName name="DLBookDepnRateAssetClass_2">[12]Ass!$G$515</definedName>
    <definedName name="DLBookDepnRateAssetClass_3">[12]Ass!$G$516</definedName>
    <definedName name="DLBookDepnRateAssetClass_4">[12]Ass!$G$517</definedName>
    <definedName name="DLBookDepnRateAssetClass_5">[12]Ass!$G$518</definedName>
    <definedName name="DLBookDepnRateCapex">[12]Ass!$G$519</definedName>
    <definedName name="DLCapexBaseDate">[38]Ass!$G$1036</definedName>
    <definedName name="DLCapexInd">[38]Ass!$G$1034</definedName>
    <definedName name="DLEndOps">[38]Ass!$G$1042</definedName>
    <definedName name="DLFifthRegResetDate">[12]Ass!#REF!</definedName>
    <definedName name="DLFirstRegResetDate">[12]Ass!$G$954</definedName>
    <definedName name="DLFourthRegResetDate">[12]Ass!#REF!</definedName>
    <definedName name="DLOMMargin">[38]Ass!$G$39</definedName>
    <definedName name="DLOMPerformancePerc">[38]Ass!$G$61</definedName>
    <definedName name="DLOpexContingency">[12]Ass!#REF!</definedName>
    <definedName name="DLOpexEscDate">[38]Ass!$G$1045</definedName>
    <definedName name="DLOpexSens">[38]Ass!$G$51</definedName>
    <definedName name="DLOpsFlag">[38]Ass!$G$25</definedName>
    <definedName name="DLRABCapexAssetLife">[12]Ass!$G$1013</definedName>
    <definedName name="DLRegCostsInd">[12]Ass!#REF!</definedName>
    <definedName name="DLRegPeriodStart">[12]Ass!$G$945</definedName>
    <definedName name="DLRegResetAssTable">'[12]Regulator Ass'!$B$77:$J$90</definedName>
    <definedName name="DLTaxDepnRateAssetClass_1">[12]Ass!$G$445</definedName>
    <definedName name="DLTaxDepnRateAssetClass_2">[12]Ass!$G$446</definedName>
    <definedName name="DLTaxDepnRateAssetClass_3">[12]Ass!$G$447</definedName>
    <definedName name="DLTaxDepnRateAssetClass_4">[12]Ass!$G$448</definedName>
    <definedName name="DLTaxDepnRateCapex">[12]Ass!$G$449</definedName>
    <definedName name="DLThirdRegResetDate">[12]Ass!#REF!</definedName>
    <definedName name="DLYearsRegReset">[12]Ass!#REF!</definedName>
    <definedName name="dm">#REF!</definedName>
    <definedName name="dms_BaseStepTrend">'[53]2.16 Opex'!$E$6</definedName>
    <definedName name="dms_cy10">'[53]AER only'!$G$93</definedName>
    <definedName name="dms_cy3">'[53]AER only'!$G$86</definedName>
    <definedName name="dms_cy4">'[53]AER only'!$G$87</definedName>
    <definedName name="dms_cy5">'[53]AER only'!$G$88</definedName>
    <definedName name="dms_cy6">'[53]AER only'!$G$89</definedName>
    <definedName name="dms_cy7">'[53]AER only'!$G$90</definedName>
    <definedName name="dms_cy8">'[53]AER only'!$G$91</definedName>
    <definedName name="dms_cy9">'[53]AER only'!$G$92</definedName>
    <definedName name="dms_DollarReal">'[53]Business &amp; other details'!$C$63</definedName>
    <definedName name="dms_fy10">'[53]AER only'!$F$93</definedName>
    <definedName name="dms_fy3">'[53]AER only'!$F$86</definedName>
    <definedName name="dms_fy4">'[53]AER only'!$F$87</definedName>
    <definedName name="dms_fy5">'[53]AER only'!$F$88</definedName>
    <definedName name="dms_fy6">'[53]AER only'!$F$89</definedName>
    <definedName name="dms_fy7">'[53]AER only'!$F$90</definedName>
    <definedName name="dms_fy8">'[53]AER only'!$F$91</definedName>
    <definedName name="dms_fy9">'[53]AER only'!$F$92</definedName>
    <definedName name="dms_RPT">'[53]Business &amp; other details'!$C$58</definedName>
    <definedName name="Dollars">'[13]Customer info'!$Z$3</definedName>
    <definedName name="DomLF">[39]assumptions!$B$61</definedName>
    <definedName name="Dr">[65]Input!$G$193</definedName>
    <definedName name="Drc">[66]Input!$G$271</definedName>
    <definedName name="Drp">[66]Input!$G$259</definedName>
    <definedName name="Drpc">[66]Input!$G$269</definedName>
    <definedName name="Drpt">[66]Input!$G$270</definedName>
    <definedName name="DRR">#REF!</definedName>
    <definedName name="DSRA_CF_Diff">[12]Debt!#REF!</definedName>
    <definedName name="DSRA_Pasted">[12]Debt!#REF!</definedName>
    <definedName name="DSRA_Target">[12]Debt!#REF!</definedName>
    <definedName name="DSRADrawdownDate">[12]Ass!#REF!</definedName>
    <definedName name="DSRAEndDate">[12]Ass!#REF!</definedName>
    <definedName name="DSRAFlag">[12]Ass!#REF!</definedName>
    <definedName name="DSRAPeriods">[12]Ass!#REF!</definedName>
    <definedName name="Duke">#REF!</definedName>
    <definedName name="DUOSRIVPL">[39]assumptions!$B$72</definedName>
    <definedName name="Dv">[66]Input!$G$262</definedName>
    <definedName name="DZone">[67]Mapping!$A$21:$B$164</definedName>
    <definedName name="e">[68]Strategies!$B$6:$Q$160</definedName>
    <definedName name="Elgas">#REF!</definedName>
    <definedName name="EMPBUD99">'[2]Summary of Summaries'!$A$12:$M$24</definedName>
    <definedName name="End_Date">[23]Input!$F$15</definedName>
    <definedName name="EndPeriodName1">[44]Criteria1!$B$19</definedName>
    <definedName name="ene_var">'[40]export file'!#REF!</definedName>
    <definedName name="Engineering">#REF!</definedName>
    <definedName name="Env_Servfee">[69]volumes!$B$17:$M$18</definedName>
    <definedName name="Epic_PLcharge">#REF!</definedName>
    <definedName name="Equipment_Environmental_Requirements">'[70]Environmental Requirements'!$A$3:$F$38</definedName>
    <definedName name="EquityLCAmount">[26]Ass!$F$620</definedName>
    <definedName name="EquityOrdinary">[12]Ass!$G$303</definedName>
    <definedName name="Esc_Date">'[13]Customer info'!#REF!</definedName>
    <definedName name="Escalators">[36]Escalators!$C$15:$X$20</definedName>
    <definedName name="ESTIMATED_REVENUE">#REF!</definedName>
    <definedName name="Ethane_other_3P">#REF!</definedName>
    <definedName name="EV">#REF!</definedName>
    <definedName name="EXECUTIVE_SUMMARY">#REF!</definedName>
    <definedName name="EYRFlag">[12]Ass!#REF!</definedName>
    <definedName name="EYRInterestInput">[29]Debt!$F$276:$FN$276</definedName>
    <definedName name="f">#REF!</definedName>
    <definedName name="F_Capex_Expense_Type_Forecast">#REF!</definedName>
    <definedName name="F_Other_Income_Forecast">#REF!</definedName>
    <definedName name="FAFee">[38]Ass!#REF!</definedName>
    <definedName name="FAFeeDiff">[38]Ass!#REF!</definedName>
    <definedName name="FAFeePaste">[38]Ass!#REF!</definedName>
    <definedName name="Fcast_Pers">#REF!</definedName>
    <definedName name="Feb">#REF!</definedName>
    <definedName name="FEB10_SPEND">'[71]EIE Spend Feb 10'!$A$5:$H$63</definedName>
    <definedName name="FFAPPCOLNAME1_1">[24]CRITERIA1!$F$1</definedName>
    <definedName name="FFAPPCOLNAME2_1">[24]CRITERIA1!$F$2</definedName>
    <definedName name="FFAPPCOLNAME3_1">[24]CRITERIA1!$F$3</definedName>
    <definedName name="FFAPPCOLNAME4_1">[24]CRITERIA1!$F$4</definedName>
    <definedName name="FFAPPCOLNAME5_1">[24]CRITERIA1!$F$5</definedName>
    <definedName name="FFAPPCOLNAME6_1">[24]CRITERIA1!$F$6</definedName>
    <definedName name="FFAPPCOLNAME7_1">[24]CRITERIA1!$F$7</definedName>
    <definedName name="FFSEGMENT1_1">[24]CRITERIA1!$D$1</definedName>
    <definedName name="FFSEGMENT2_1">[24]CRITERIA1!$D$2</definedName>
    <definedName name="FFSEGMENT3_1">[24]CRITERIA1!$D$3</definedName>
    <definedName name="FFSEGMENT4_1">[24]CRITERIA1!$D$4</definedName>
    <definedName name="FFSEGMENT5_1">[24]CRITERIA1!$D$5</definedName>
    <definedName name="FFSEGMENT6_1">[24]CRITERIA1!$D$6</definedName>
    <definedName name="FFSEGMENT7_1">[24]CRITERIA1!$D$7</definedName>
    <definedName name="FFSEGSEPARATOR1">[24]CRITERIA1!$B$17</definedName>
    <definedName name="FIELDNAMECOLUMN1">[24]CRITERIA1!$B$26</definedName>
    <definedName name="FIELDNAMEROW1">[24]CRITERIA1!$B$25</definedName>
    <definedName name="FinClose">[38]Ass!$G$179</definedName>
    <definedName name="FinCloseQtr">[38]Ass!$G$180</definedName>
    <definedName name="FIRSTDATAROW1">[24]CRITERIA1!$B$27</definedName>
    <definedName name="FirstDistDate">[12]Ass!#REF!</definedName>
    <definedName name="FixedAA_tbl">#REF!</definedName>
    <definedName name="FNDNAM1">[24]CRITERIA1!$B$12</definedName>
    <definedName name="FNDUSERID1">[24]CRITERIA1!$B$15</definedName>
    <definedName name="Fone">#REF!</definedName>
    <definedName name="FRBMask">#REF!</definedName>
    <definedName name="FRCP_y1">'[53]Business &amp; other details'!$C$35</definedName>
    <definedName name="FRCP_y2">'[53]Business &amp; other details'!$D$35</definedName>
    <definedName name="FRCP_y3">'[53]Business &amp; other details'!$E$35</definedName>
    <definedName name="FRCP_y4">'[53]Business &amp; other details'!$F$35</definedName>
    <definedName name="FRCP_y5">'[53]Business &amp; other details'!$G$35</definedName>
    <definedName name="fred">'[72]CPI Ratio Curve'!$D$7:$AQ$7</definedName>
    <definedName name="FREQ">[43]Control!$I$19</definedName>
    <definedName name="FRONT">#REF!</definedName>
    <definedName name="Fthree">#REF!</definedName>
    <definedName name="Ftwo">#REF!</definedName>
    <definedName name="Full_year">[43]Control!$I$17</definedName>
    <definedName name="FULLAUSTDIV">#REF!</definedName>
    <definedName name="Function_Code">[32]Lookup!$C$5:$C$11</definedName>
    <definedName name="FUNCTIONALCURRENCY1">[24]CRITERIA1!$B$33</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Y">#REF!</definedName>
    <definedName name="g">#REF!</definedName>
    <definedName name="Gamma">[12]Ass!#REF!</definedName>
    <definedName name="GasP1">#REF!</definedName>
    <definedName name="GasP2">#REF!</definedName>
    <definedName name="GASRECEIPTS">[2]Index!$AD$46:$AR$57</definedName>
    <definedName name="GASSALES">[2]Index!$AV$46:$BF$57</definedName>
    <definedName name="GASTRANSPORT">[2]Index!$AV$46:$BJ$57</definedName>
    <definedName name="Gladstone">'[41]Gladstone - 118265'!$E$1:$S$65536</definedName>
    <definedName name="Gladstone_Costs">'[41]Gladstone - 118265'!$T$1:$T$65536</definedName>
    <definedName name="GoalMargin">#REF!</definedName>
    <definedName name="Gold_Coast">'[41]Gold Coast - 118270'!$E$1:$S$65536</definedName>
    <definedName name="Gold_Coast_Cost">'[41]Gold Coast - 118270'!$T$1:$T$65536</definedName>
    <definedName name="GPE">[45]Inputs!$E$40</definedName>
    <definedName name="gst">'[73]Supply Costs'!$K$143:$K$144</definedName>
    <definedName name="GSTCredit">#REF!</definedName>
    <definedName name="GWYUID1">[24]CRITERIA1!$B$13</definedName>
    <definedName name="Gympie">'[41]Gympie - 118272'!$E$1:$S$65536</definedName>
    <definedName name="Gympie_Cost">'[41]Gympie - 118272'!$T$1:$T$65536</definedName>
    <definedName name="Half_1">#REF!</definedName>
    <definedName name="Half_2">#REF!</definedName>
    <definedName name="Half_Yr_Name">#REF!</definedName>
    <definedName name="Halves_In_Yr">#REF!</definedName>
    <definedName name="Hedging2">#REF!</definedName>
    <definedName name="Hide_Range">#REF!</definedName>
    <definedName name="Hide_range_end">#REF!</definedName>
    <definedName name="HPRINT">#REF!</definedName>
    <definedName name="HR_Structure">#REF!</definedName>
    <definedName name="HRESPONSE">#REF!</definedName>
    <definedName name="Hrs_In_Day">#REF!</definedName>
    <definedName name="Hundred">#REF!</definedName>
    <definedName name="HYPWORK">#REF!</definedName>
    <definedName name="I_CLF">[39]assumptions!$B$62</definedName>
    <definedName name="ia_qld_other_income">#REF!</definedName>
    <definedName name="ia_sa_other_income">#REF!</definedName>
    <definedName name="ia_vic_other_income">#REF!</definedName>
    <definedName name="ib_qld_other_income">#REF!</definedName>
    <definedName name="ib_sa_other_income">#REF!</definedName>
    <definedName name="ib_vic_other_income">#REF!</definedName>
    <definedName name="ICT">#REF!</definedName>
    <definedName name="IDC">#REF!</definedName>
    <definedName name="if_Other_income_full_year_forcast">#REF!</definedName>
    <definedName name="IMPORTDFF1">[24]CRITERIA1!$B$36</definedName>
    <definedName name="Importrange">#REF!</definedName>
    <definedName name="INDACT98">[2]Index!$A$92:$M$108</definedName>
    <definedName name="INDACT99">[2]Index!$A$5:$M$21</definedName>
    <definedName name="INDBUD99">[2]Index!$A$33:$M$48</definedName>
    <definedName name="INDVAR99">[2]Index!$A$61:$M$76</definedName>
    <definedName name="inflation">[39]assumptions!$B$10</definedName>
    <definedName name="InsuranceFlag">[12]Ass!$G$63</definedName>
    <definedName name="InsuranceSensitivity">[12]Ass!$G$64</definedName>
    <definedName name="Interest">#REF!</definedName>
    <definedName name="InterestTiming">[38]Ass!$G$207</definedName>
    <definedName name="INVENTORY">[2]DATA_2001_Budget!$C$48:$J$59</definedName>
    <definedName name="InvoiceA27">#REF!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Iterations">#REF!</definedName>
    <definedName name="ixRange0">'[74]Budget Analysis'!#REF!</definedName>
    <definedName name="ixRange1">'[74]Budget Analysis'!#REF!</definedName>
    <definedName name="ixRange2">'[74]Budget Analysis'!#REF!</definedName>
    <definedName name="ixRange222">#REF!</definedName>
    <definedName name="ixRange223">#REF!</definedName>
    <definedName name="ixRange224">#REF!</definedName>
    <definedName name="ixRange225">#REF!</definedName>
    <definedName name="ixRange226">#REF!</definedName>
    <definedName name="ixRange227">#REF!</definedName>
    <definedName name="ixRange228">#REF!</definedName>
    <definedName name="ixRange229">#REF!</definedName>
    <definedName name="ixRange230">#REF!</definedName>
    <definedName name="ixRange231">#REF!</definedName>
    <definedName name="ixRange232">#REF!</definedName>
    <definedName name="ixRange233">#REF!</definedName>
    <definedName name="ixRange234">#REF!</definedName>
    <definedName name="ixRange235">#REF!</definedName>
    <definedName name="ixRange236">#REF!</definedName>
    <definedName name="ixRange237">#REF!</definedName>
    <definedName name="ixRange238">#REF!</definedName>
    <definedName name="ixRange239">#REF!</definedName>
    <definedName name="ixRange240">#REF!</definedName>
    <definedName name="ixRange241">#REF!</definedName>
    <definedName name="ixRange242">#REF!</definedName>
    <definedName name="ixRange243">#REF!</definedName>
    <definedName name="ixRange244">#REF!</definedName>
    <definedName name="ixRange245">#REF!</definedName>
    <definedName name="ixRange246">#REF!</definedName>
    <definedName name="ixRange247">#REF!</definedName>
    <definedName name="ixRange248">#REF!</definedName>
    <definedName name="ixRange249">#REF!</definedName>
    <definedName name="ixRange250">#REF!</definedName>
    <definedName name="ixRange251">#REF!</definedName>
    <definedName name="ixRange252">#REF!</definedName>
    <definedName name="ixRange253">#REF!</definedName>
    <definedName name="ixRange254">#REF!</definedName>
    <definedName name="ixRange255">#REF!</definedName>
    <definedName name="ixRange256">#REF!</definedName>
    <definedName name="ixRange257">#REF!</definedName>
    <definedName name="ixRange258">#REF!</definedName>
    <definedName name="ixRange259">#REF!</definedName>
    <definedName name="ixRange260">#REF!</definedName>
    <definedName name="ixRange261">#REF!</definedName>
    <definedName name="ixRange262">#REF!</definedName>
    <definedName name="ixRange263">#REF!</definedName>
    <definedName name="ixRange264">#REF!</definedName>
    <definedName name="ixRange265">#REF!</definedName>
    <definedName name="ixRange266">#REF!</definedName>
    <definedName name="ixRange267">#REF!</definedName>
    <definedName name="ixRange268">#REF!</definedName>
    <definedName name="ixRange269">#REF!</definedName>
    <definedName name="ixRange270">#REF!</definedName>
    <definedName name="ixRange271">#REF!</definedName>
    <definedName name="ixRange272">#REF!</definedName>
    <definedName name="ixRange273">#REF!</definedName>
    <definedName name="ixRange274">#REF!</definedName>
    <definedName name="ixRange275">#REF!</definedName>
    <definedName name="ixRange276">#REF!</definedName>
    <definedName name="ixRange277">#REF!</definedName>
    <definedName name="ixRange278">#REF!</definedName>
    <definedName name="ixRange279">#REF!</definedName>
    <definedName name="ixRange280">#REF!</definedName>
    <definedName name="ixRange281">#REF!</definedName>
    <definedName name="ixRange282">#REF!</definedName>
    <definedName name="ixRange283">#REF!</definedName>
    <definedName name="ixRange284">#REF!</definedName>
    <definedName name="ixRange285">#REF!</definedName>
    <definedName name="ixRange286">#REF!</definedName>
    <definedName name="ixRange287">#REF!</definedName>
    <definedName name="ixRange288">#REF!</definedName>
    <definedName name="ixRange289">#REF!</definedName>
    <definedName name="ixRange290">#REF!</definedName>
    <definedName name="ixRange291">#REF!</definedName>
    <definedName name="ixRange292">#REF!</definedName>
    <definedName name="ixRange293">#REF!</definedName>
    <definedName name="ixRange294">#REF!</definedName>
    <definedName name="ixRange295">#REF!</definedName>
    <definedName name="ixRange296">#REF!</definedName>
    <definedName name="ixRange297">#REF!</definedName>
    <definedName name="ixRange298">#REF!</definedName>
    <definedName name="ixRange299">#REF!</definedName>
    <definedName name="ixRange3">'[74]Budget Analysis'!#REF!</definedName>
    <definedName name="ixRange300">#REF!</definedName>
    <definedName name="ixRange301">#REF!</definedName>
    <definedName name="ixRange302">#REF!</definedName>
    <definedName name="ixRange303">#REF!</definedName>
    <definedName name="ixRange304">#REF!</definedName>
    <definedName name="ixRange305">#REF!</definedName>
    <definedName name="ixRange306">#REF!</definedName>
    <definedName name="ixRange307">#REF!</definedName>
    <definedName name="ixRange308">#REF!</definedName>
    <definedName name="ixRange309">#REF!</definedName>
    <definedName name="ixRange310">#REF!</definedName>
    <definedName name="ixRange311">#REF!</definedName>
    <definedName name="ixRange312">#REF!</definedName>
    <definedName name="ixRange313">#REF!</definedName>
    <definedName name="ixRange314">#REF!</definedName>
    <definedName name="ixRange315">#REF!</definedName>
    <definedName name="ixRange316">#REF!</definedName>
    <definedName name="ixRange317">#REF!</definedName>
    <definedName name="ixRange318">#REF!</definedName>
    <definedName name="ixRange319">#REF!</definedName>
    <definedName name="ixRange320">#REF!</definedName>
    <definedName name="ixRange321">#REF!</definedName>
    <definedName name="ixRange322">#REF!</definedName>
    <definedName name="ixRange323">#REF!</definedName>
    <definedName name="ixRange324">#REF!</definedName>
    <definedName name="ixRange325">#REF!</definedName>
    <definedName name="ixRange326">#REF!</definedName>
    <definedName name="ixRange327">#REF!</definedName>
    <definedName name="ixRange328">#REF!</definedName>
    <definedName name="ixRange329">#REF!</definedName>
    <definedName name="ixRange330">#REF!</definedName>
    <definedName name="ixRange331">#REF!</definedName>
    <definedName name="ixRange332">#REF!</definedName>
    <definedName name="ixRange333">#REF!</definedName>
    <definedName name="ixRange334">#REF!</definedName>
    <definedName name="ixRange335">#REF!</definedName>
    <definedName name="ixRange336">#REF!</definedName>
    <definedName name="ixRange337">#REF!</definedName>
    <definedName name="ixRange338">#REF!</definedName>
    <definedName name="ixRange339">#REF!</definedName>
    <definedName name="ixRange340">#REF!</definedName>
    <definedName name="ixRange341">#REF!</definedName>
    <definedName name="ixRange342">#REF!</definedName>
    <definedName name="ixRange343">#REF!</definedName>
    <definedName name="ixRange344">#REF!</definedName>
    <definedName name="ixRange345">#REF!</definedName>
    <definedName name="ixRange346">#REF!</definedName>
    <definedName name="ixRange347">#REF!</definedName>
    <definedName name="ixRange348">#REF!</definedName>
    <definedName name="ixRange349">#REF!</definedName>
    <definedName name="ixRange350">#REF!</definedName>
    <definedName name="ixRange351">#REF!</definedName>
    <definedName name="ixRange352">#REF!</definedName>
    <definedName name="ixRange353">#REF!</definedName>
    <definedName name="ixRange354">#REF!</definedName>
    <definedName name="ixRange355">#REF!</definedName>
    <definedName name="ixRange356">#REF!</definedName>
    <definedName name="ixRange357">#REF!</definedName>
    <definedName name="ixRange358">#REF!</definedName>
    <definedName name="ixRange359">#REF!</definedName>
    <definedName name="ixRange360">#REF!</definedName>
    <definedName name="ixRange361">#REF!</definedName>
    <definedName name="ixRange362">#REF!</definedName>
    <definedName name="ixRange363">#REF!</definedName>
    <definedName name="ixRange364">#REF!</definedName>
    <definedName name="ixRange365">#REF!</definedName>
    <definedName name="ixRange366">#REF!</definedName>
    <definedName name="ixRange367">#REF!</definedName>
    <definedName name="ixRange368">#REF!</definedName>
    <definedName name="ixRange369">#REF!</definedName>
    <definedName name="ixRange370">#REF!</definedName>
    <definedName name="ixRange371">#REF!</definedName>
    <definedName name="ixRange372">#REF!</definedName>
    <definedName name="ixRange373">#REF!</definedName>
    <definedName name="ixRange374">#REF!</definedName>
    <definedName name="ixRange375">#REF!</definedName>
    <definedName name="ixRange376">#REF!</definedName>
    <definedName name="ixRange377">#REF!</definedName>
    <definedName name="ixRange378">#REF!</definedName>
    <definedName name="ixRange379">#REF!</definedName>
    <definedName name="ixRange380">#REF!</definedName>
    <definedName name="ixRange381">#REF!</definedName>
    <definedName name="ixRange382">#REF!</definedName>
    <definedName name="ixRange383">#REF!</definedName>
    <definedName name="ixRange384">#REF!</definedName>
    <definedName name="ixRange385">#REF!</definedName>
    <definedName name="ixRange386">#REF!</definedName>
    <definedName name="ixRange387">#REF!</definedName>
    <definedName name="ixRange388">#REF!</definedName>
    <definedName name="ixRange389">#REF!</definedName>
    <definedName name="ixRange390">#REF!</definedName>
    <definedName name="ixRange391">#REF!</definedName>
    <definedName name="ixRange392">#REF!</definedName>
    <definedName name="ixRange393">#REF!</definedName>
    <definedName name="ixRange394">#REF!</definedName>
    <definedName name="ixRange395">#REF!</definedName>
    <definedName name="ixRange396">#REF!</definedName>
    <definedName name="ixRange397">#REF!</definedName>
    <definedName name="ixRange398">#REF!</definedName>
    <definedName name="ixRange399">#REF!</definedName>
    <definedName name="ixRange4">'[74]Budget Analysis'!#REF!</definedName>
    <definedName name="ixRange400">#REF!</definedName>
    <definedName name="ixRange401">#REF!</definedName>
    <definedName name="ixRange402">#REF!</definedName>
    <definedName name="ixRange403">#REF!</definedName>
    <definedName name="ixRange404">#REF!</definedName>
    <definedName name="ixRange405">#REF!</definedName>
    <definedName name="ixRange406">#REF!</definedName>
    <definedName name="ixRange407">#REF!</definedName>
    <definedName name="ixRange408">#REF!</definedName>
    <definedName name="ixRange409">#REF!</definedName>
    <definedName name="ixRange410">#REF!</definedName>
    <definedName name="ixRange411">#REF!</definedName>
    <definedName name="ixRange412">#REF!</definedName>
    <definedName name="ixRange413">#REF!</definedName>
    <definedName name="ixRange414">#REF!</definedName>
    <definedName name="ixRange415">#REF!</definedName>
    <definedName name="ixRange416">#REF!</definedName>
    <definedName name="ixRange417">#REF!</definedName>
    <definedName name="ixRange418">#REF!</definedName>
    <definedName name="ixRange419">#REF!</definedName>
    <definedName name="ixRange420">#REF!</definedName>
    <definedName name="ixRange421">#REF!</definedName>
    <definedName name="ixRange422">#REF!</definedName>
    <definedName name="ixRange425">#REF!</definedName>
    <definedName name="ixRange426">#REF!</definedName>
    <definedName name="ixRange427">#REF!</definedName>
    <definedName name="ixRange428">#REF!</definedName>
    <definedName name="ixRange429">#REF!</definedName>
    <definedName name="ixRange430">#REF!</definedName>
    <definedName name="ixRange431">#REF!</definedName>
    <definedName name="ixRange432">#REF!</definedName>
    <definedName name="ixRange433">#REF!</definedName>
    <definedName name="ixRange434">#REF!</definedName>
    <definedName name="ixRange435">#REF!</definedName>
    <definedName name="ixRange436">#REF!</definedName>
    <definedName name="ixRange437">#REF!</definedName>
    <definedName name="ixRange438">#REF!</definedName>
    <definedName name="ixRange439">#REF!</definedName>
    <definedName name="ixRange440">#REF!</definedName>
    <definedName name="ixRange441">#REF!</definedName>
    <definedName name="ixRange442">#REF!</definedName>
    <definedName name="ixRange443">#REF!</definedName>
    <definedName name="ixRange444">#REF!</definedName>
    <definedName name="ixRange445">#REF!</definedName>
    <definedName name="ixRange446">#REF!</definedName>
    <definedName name="ixRange447">#REF!</definedName>
    <definedName name="ixRange448">#REF!</definedName>
    <definedName name="ixRange449">#REF!</definedName>
    <definedName name="ixRange450">#REF!</definedName>
    <definedName name="ixRange451">#REF!</definedName>
    <definedName name="ixRange452">#REF!</definedName>
    <definedName name="ixRange453">#REF!</definedName>
    <definedName name="ixRange454">#REF!</definedName>
    <definedName name="ixRange455">#REF!</definedName>
    <definedName name="ixRange456">#REF!</definedName>
    <definedName name="ixRange457">#REF!</definedName>
    <definedName name="ixRange458">#REF!</definedName>
    <definedName name="ixRange459">#REF!</definedName>
    <definedName name="ixRange460">#REF!</definedName>
    <definedName name="ixRange461">#REF!</definedName>
    <definedName name="ixRange462">#REF!</definedName>
    <definedName name="ixRange463">#REF!</definedName>
    <definedName name="ixRange464">#REF!</definedName>
    <definedName name="ixRange465">#REF!</definedName>
    <definedName name="ixRange466">#REF!</definedName>
    <definedName name="ixRange467">#REF!</definedName>
    <definedName name="ixRange468">#REF!</definedName>
    <definedName name="ixRange469">#REF!</definedName>
    <definedName name="ixRange470">#REF!</definedName>
    <definedName name="ixRange471">#REF!</definedName>
    <definedName name="ixRange472">#REF!</definedName>
    <definedName name="ixRange473">#REF!</definedName>
    <definedName name="ixRange474">#REF!</definedName>
    <definedName name="ixRange475">#REF!</definedName>
    <definedName name="ixRange476">#REF!</definedName>
    <definedName name="ixRange477">#REF!</definedName>
    <definedName name="ixRange478">#REF!</definedName>
    <definedName name="ixRange479">#REF!</definedName>
    <definedName name="ixRange480">#REF!</definedName>
    <definedName name="ixRange481">#REF!</definedName>
    <definedName name="ixRange482">#REF!</definedName>
    <definedName name="ixRange483">#REF!</definedName>
    <definedName name="ixRange484">#REF!</definedName>
    <definedName name="ixRange485">#REF!</definedName>
    <definedName name="ixRange486">#REF!</definedName>
    <definedName name="ixRange487">#REF!</definedName>
    <definedName name="ixRange488">#REF!</definedName>
    <definedName name="ixRange489">#REF!</definedName>
    <definedName name="ixRange490">#REF!</definedName>
    <definedName name="ixRange491">#REF!</definedName>
    <definedName name="ixRange492">#REF!</definedName>
    <definedName name="ixRange493">#REF!</definedName>
    <definedName name="ixRange494">#REF!</definedName>
    <definedName name="ixRange495">#REF!</definedName>
    <definedName name="ixRange496">#REF!</definedName>
    <definedName name="ixRange497">#REF!</definedName>
    <definedName name="ixRange498">#REF!</definedName>
    <definedName name="ixRange499">#REF!</definedName>
    <definedName name="ixRange5">'[74]Budget Analysis'!#REF!</definedName>
    <definedName name="ixRange500">#REF!</definedName>
    <definedName name="ixRange501">#REF!</definedName>
    <definedName name="ixRange502">#REF!</definedName>
    <definedName name="ixRange503">#REF!</definedName>
    <definedName name="ixRange504">#REF!</definedName>
    <definedName name="ixRange505">#REF!</definedName>
    <definedName name="ixRange506">#REF!</definedName>
    <definedName name="ixRange507">#REF!</definedName>
    <definedName name="ixRange508">#REF!</definedName>
    <definedName name="ixRange509">#REF!</definedName>
    <definedName name="ixRange510">#REF!</definedName>
    <definedName name="ixRange511">#REF!</definedName>
    <definedName name="ixRange512">#REF!</definedName>
    <definedName name="ixRange513">#REF!</definedName>
    <definedName name="ixRange514">#REF!</definedName>
    <definedName name="ixRange515">#REF!</definedName>
    <definedName name="ixRange516">#REF!</definedName>
    <definedName name="ixRange517">#REF!</definedName>
    <definedName name="ixRange518">#REF!</definedName>
    <definedName name="ixRange519">#REF!</definedName>
    <definedName name="ixRange520">#REF!</definedName>
    <definedName name="ixRange521">#REF!</definedName>
    <definedName name="ixRange522">#REF!</definedName>
    <definedName name="ixRange523">#REF!</definedName>
    <definedName name="ixRange524">#REF!</definedName>
    <definedName name="ixRange525">#REF!</definedName>
    <definedName name="ixRange526">#REF!</definedName>
    <definedName name="ixRange527">#REF!</definedName>
    <definedName name="ixRange528">#REF!</definedName>
    <definedName name="ixRange529">#REF!</definedName>
    <definedName name="ixRange530">#REF!</definedName>
    <definedName name="ixRange531">#REF!</definedName>
    <definedName name="ixRange532">#REF!</definedName>
    <definedName name="ixRange533">#REF!</definedName>
    <definedName name="ixRange550">'[74]Profit &amp; Loss - Month to date'!#REF!</definedName>
    <definedName name="ixRange572">'[74]Profit &amp; Loss - Month to date'!#REF!</definedName>
    <definedName name="ixRange6">'[74]Budget Analysis'!#REF!</definedName>
    <definedName name="ixRange607">'[74]Profit &amp; Loss - Month to date'!#REF!</definedName>
    <definedName name="ixRange628">'[74]Profit &amp; Loss - Month to date'!#REF!</definedName>
    <definedName name="ixRange648">'[74]Profit &amp; Loss - Month to date'!#REF!</definedName>
    <definedName name="ixRange673">'[74]Profit &amp; Loss - Month to date'!#REF!</definedName>
    <definedName name="ixRange692">'[74]Profit &amp; Loss - Month to date'!#REF!</definedName>
    <definedName name="ixRange720">'[74]Profit &amp; Loss - Month to date'!#REF!</definedName>
    <definedName name="ixRange742">'[74]Profit &amp; Loss - Month to date'!#REF!</definedName>
    <definedName name="ixRange761">'[74]Profit &amp; Loss - Month to date'!#REF!</definedName>
    <definedName name="ixRange780">'[74]Profit &amp; Loss - Month to date'!#REF!</definedName>
    <definedName name="IZS">#REF!</definedName>
    <definedName name="Jan">#REF!</definedName>
    <definedName name="Jan09SPEND">'[75]EIE Spend Jan 09'!$A$5:$G$53</definedName>
    <definedName name="JKHJF">#REF!</definedName>
    <definedName name="Jul">#REF!</definedName>
    <definedName name="JUL09SPEND">'[76]EIE Spend July 09'!$A$5:$I$54</definedName>
    <definedName name="Jun">#REF!</definedName>
    <definedName name="jun08data">'[77]Finance 1 YTD'!$A$5:$J$66</definedName>
    <definedName name="JUN09SPEND">'[78]EIE Spend Jun 09'!$A$5:$G$61</definedName>
    <definedName name="June08">'[79]June 08'!$A$4:$L$86</definedName>
    <definedName name="Katnook">'[80]TUOS '!#REF!</definedName>
    <definedName name="KCAPrint">#REF!</definedName>
    <definedName name="Kleenheat">#REF!</definedName>
    <definedName name="KoganNorthAdminFee">[12]Ass!$G$681</definedName>
    <definedName name="KoganNorthBookBase">[12]Ass!$G$475</definedName>
    <definedName name="KoganNorthBookDepnRate">[38]Ass!#REF!</definedName>
    <definedName name="KoganNorthBookLife">[38]Ass!#REF!</definedName>
    <definedName name="KoganNorthEndOps">[38]Ass!$G$699</definedName>
    <definedName name="KoganNorthOMMargin">[38]Ass!$G$42</definedName>
    <definedName name="KoganNorthOpexContingency">[12]Ass!#REF!</definedName>
    <definedName name="KoganNorthOpexSens">[12]Ass!$G$54</definedName>
    <definedName name="KoganNorthOpsFlag">[38]Ass!$G$29</definedName>
    <definedName name="KoganNorthOpsStart">[38]Ass!$G$697</definedName>
    <definedName name="KoganNorthOptionAmount">[12]Ass!$G$685</definedName>
    <definedName name="KoganNorthOptionExerciseDate">[12]Ass!$G$686</definedName>
    <definedName name="KoganNorthOptionIndicator">[12]Ass!$G$684</definedName>
    <definedName name="KoganNorthRealInsurance">[12]Ass!$G$680</definedName>
    <definedName name="KoganNorthRealOpex">[12]Ass!$G$679</definedName>
    <definedName name="KoganNorthRealRev">[12]Ass!$G$678</definedName>
    <definedName name="KoganNorthRevSens">[12]Ass!$G$84</definedName>
    <definedName name="KoganNorthTaxBase">[12]Ass!$G$403</definedName>
    <definedName name="LABELTEXTCOLUMN1">[24]CRITERIA1!$B$24</definedName>
    <definedName name="LABELTEXTROW1">[24]CRITERIA1!$B$23</definedName>
    <definedName name="laterals">#REF!</definedName>
    <definedName name="Latrobe03">[81]DWH!$A$226:$C$450</definedName>
    <definedName name="LeadIndicator">#REF!</definedName>
    <definedName name="Led">[82]Ledgers!$A$2:$B$24</definedName>
    <definedName name="LetterA17">#REF!</definedName>
    <definedName name="LetterA20">#REF!</definedName>
    <definedName name="LF">#REF!</definedName>
    <definedName name="Lfmktrate">[39]assumptions!$B$58</definedName>
    <definedName name="limcount" hidden="1">1</definedName>
    <definedName name="List.PayFreq">[83]Cal!$B$2:$F$2</definedName>
    <definedName name="List.States">[83]Assumptions!$A$45:$A$52</definedName>
    <definedName name="List.YN">[83]Assumptions!$A$81:$A$82</definedName>
    <definedName name="Lithogow">[80]NSW!#REF!</definedName>
    <definedName name="LockupDSCR">[12]Ass!#REF!</definedName>
    <definedName name="LOG_No.">#REF!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YN">#REF!</definedName>
    <definedName name="Lytton">'[27]APA Assumptions'!#REF!</definedName>
    <definedName name="m_no">[40]energy!$W$1:$X$8</definedName>
    <definedName name="Mackay">'[41]Mackay (FNQ) - 118263'!$E$1:$R$65536</definedName>
    <definedName name="Mackay_Cost">'[41]Mackay (FNQ) - 118263'!$T$1:$T$65536</definedName>
    <definedName name="MAIN">#REF!</definedName>
    <definedName name="Maintenance">#REF!</definedName>
    <definedName name="makeupgas">#REF!</definedName>
    <definedName name="Map">[67]Mapping!$B$2:$C$11</definedName>
    <definedName name="MAP_Retail_Vol">#REF!</definedName>
    <definedName name="MAP_Wholesale_Vol">#REF!</definedName>
    <definedName name="Mar">#REF!</definedName>
    <definedName name="MAR09SPEND">'[84]EIE spend Mar 09'!$A$5:$J$58</definedName>
    <definedName name="MAR10SPEND">'[85]EIE Spend Mar 10'!$A$5:$I$64</definedName>
    <definedName name="margin">[39]assumptions!$B$67</definedName>
    <definedName name="Maryborough">'[41]Maryborough - 118267'!$E$1:$S$65536</definedName>
    <definedName name="Maryborough_cost">'[41]Maryborough - 118267'!$U$1:$U$65536</definedName>
    <definedName name="MaryboroughPrison">#REF!</definedName>
    <definedName name="maturity_date">#REF!</definedName>
    <definedName name="MaxFacilitiesReq">[26]Ass!$F$26</definedName>
    <definedName name="MaxX">[60]Ref!$D$2</definedName>
    <definedName name="May">#REF!</definedName>
    <definedName name="MAY09AL">'[86]May 09'!$A$8:$L$94</definedName>
    <definedName name="MAY09SPEND">#REF!</definedName>
    <definedName name="MAY09TB">'[87]Trial balance'!$B$8:$E$208</definedName>
    <definedName name="MDQ">'[23]Customer info'!$R$3</definedName>
    <definedName name="MDQ_Cost">#REF!</definedName>
    <definedName name="MDQc">#REF!</definedName>
    <definedName name="medvolsheet">'[50]SA,QLD,NT Inputs'!$AL$76</definedName>
    <definedName name="meter">#REF!</definedName>
    <definedName name="METRICSLIST">'[51]App - Lookups'!$O$2:$O$37</definedName>
    <definedName name="METRICSTAB">'[51]App - Lookups'!$O$1:$P$37</definedName>
    <definedName name="MHFile">'[50]SA,QLD,NT Inputs'!$C$1</definedName>
    <definedName name="mhpath">'[50]SA,QLD,NT Inputs'!$D$1</definedName>
    <definedName name="MHQ">'[23]Customer info'!$T$3</definedName>
    <definedName name="MIDWESTSUMM">#REF!</definedName>
    <definedName name="Mild_cust">'[49] Rates (2)'!$B$133:$F$136</definedName>
    <definedName name="MILDURA_BudgetData">#REF!</definedName>
    <definedName name="Million">#REF!</definedName>
    <definedName name="Millions">#REF!</definedName>
    <definedName name="Mins_In_Hr">#REF!</definedName>
    <definedName name="MinX">[60]Ref!$B$2</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[12]Ass!$G$877</definedName>
    <definedName name="MLACCC_RealAssetLife_2">[12]Ass!$G$878</definedName>
    <definedName name="MLACCC_RealAssetLife_3">[12]Ass!$G$879</definedName>
    <definedName name="MLACCC_RealAssetValue_1">[12]Ass!$G$882</definedName>
    <definedName name="MLACCC_RealAssetValue_2">[12]Ass!$G$883</definedName>
    <definedName name="MLACCC_RealAssetValue_3">[12]Ass!$G$884</definedName>
    <definedName name="MLACCC_RealAssetValueOB_1">[12]Ass!$G$889</definedName>
    <definedName name="MLACCC_RealAssetValueOB_2">[12]Ass!$G$890</definedName>
    <definedName name="MLACCC_RealAssetValueOB_3">[12]Ass!$G$891</definedName>
    <definedName name="MLACCC_TaxAssetLife_1">[12]Ass!$G$896</definedName>
    <definedName name="MLACCC_TaxAssetLife_2">[12]Ass!$G$897</definedName>
    <definedName name="MLACCC_TaxAssetLife_3">[12]Ass!$G$898</definedName>
    <definedName name="MLACCC_TaxAssetValue_1">[12]Ass!$G$901</definedName>
    <definedName name="MLACCC_TaxAssetValue_2">[12]Ass!$G$902</definedName>
    <definedName name="MLACCC_TaxAssetValue_3">[12]Ass!$G$903</definedName>
    <definedName name="MLACCC_TaxAssetValueOB_1">[12]Ass!$G$906</definedName>
    <definedName name="MLACCC_TaxAssetValueOB_2">[12]Ass!$G$907</definedName>
    <definedName name="MLACCC_TaxAssetValueOB_3">[12]Ass!$G$908</definedName>
    <definedName name="MLAssetClass_1BookOriginal">[12]Ass!$G$459</definedName>
    <definedName name="MLAssetClass_1TaxOriginal">[12]Ass!$G$383</definedName>
    <definedName name="MLAssetClass_2BookOriginal">[12]Ass!$G$460</definedName>
    <definedName name="MLAssetClass_2TaxOriginal">[12]Ass!$G$384</definedName>
    <definedName name="MLAssetClass_3BookOriginal">[12]Ass!$G$461</definedName>
    <definedName name="MLAssetClass_3TaxOriginal">[12]Ass!$G$385</definedName>
    <definedName name="MLAssetClass_4BookOriginal">[12]Ass!$G$462</definedName>
    <definedName name="MLAssetClass_4TaxOriginal">[12]Ass!$G$386</definedName>
    <definedName name="MLAssetClass_5BookOriginal">[12]Ass!$G$463</definedName>
    <definedName name="MLAssetClass_5TaxOriginal">[12]Ass!$G$387</definedName>
    <definedName name="MLAssetClass_ProjectPool">[12]Ass!$G$388</definedName>
    <definedName name="MLBookDepnRateAssetClass_1">[12]Ass!$G$506</definedName>
    <definedName name="MLBookDepnRateAssetClass_2">[12]Ass!$G$507</definedName>
    <definedName name="MLBookDepnRateAssetClass_3">[12]Ass!$G$508</definedName>
    <definedName name="MLBookDepnRateAssetClass_4">[12]Ass!$G$509</definedName>
    <definedName name="MLBookDepnRateAssetClass_5">[12]Ass!$G$510</definedName>
    <definedName name="MLBookDepnRateCapex">[12]Ass!$G$511</definedName>
    <definedName name="MLCapexBaseDate">[38]Ass!$G$943</definedName>
    <definedName name="MLCapexInd">[38]Ass!$G$941</definedName>
    <definedName name="MLEndOps">[38]Ass!$G$949</definedName>
    <definedName name="MLFifthRegResetDate">[12]Ass!#REF!</definedName>
    <definedName name="MLFirstRegResetDate">[12]Ass!$G$865</definedName>
    <definedName name="MLFourthRegResetDate">[12]Ass!#REF!</definedName>
    <definedName name="MLOMMargin">[38]Ass!$G$38</definedName>
    <definedName name="MLOMPerformancePerc">[38]Ass!$G$62</definedName>
    <definedName name="MLOpexContingency">[12]Ass!#REF!</definedName>
    <definedName name="MLOpexEscDate">[38]Ass!$G$954</definedName>
    <definedName name="MLOpexSens">[38]Ass!$G$50</definedName>
    <definedName name="MLOpsFlag">[38]Ass!$G$24</definedName>
    <definedName name="MLRABCapexAssetLife">[12]Ass!$G$920</definedName>
    <definedName name="MLRegCostsInd">[12]Ass!#REF!</definedName>
    <definedName name="MLRegPeriodStart">[12]Ass!$G$856</definedName>
    <definedName name="MLRegResetAssTable">'[12]Regulator Ass'!$B$26:$J$40</definedName>
    <definedName name="MLTaxDepnRateAssetClass_1">[12]Ass!$G$436</definedName>
    <definedName name="MLTaxDepnRateAssetClass_2">[12]Ass!$G$437</definedName>
    <definedName name="MLTaxDepnRateAssetClass_3">[12]Ass!$G$438</definedName>
    <definedName name="MLTaxDepnRateAssetClass_4">[12]Ass!$G$439</definedName>
    <definedName name="MLTaxDepnRateAssetClass_5">[12]Ass!$G$440</definedName>
    <definedName name="MLTaxDepnRateAssetClass_ProjectPool">[12]Ass!$G$442</definedName>
    <definedName name="MLTaxDepnRateCapex">[12]Ass!$G$441</definedName>
    <definedName name="MLThirdRegResetDate">[12]Ass!#REF!</definedName>
    <definedName name="MLYearsRegReset">[12]Ass!#REF!</definedName>
    <definedName name="Model_Input">'[13]Customer info'!$AT$3</definedName>
    <definedName name="Model_Start_Date">#REF!</definedName>
    <definedName name="ModelStartDate">[38]Ass!$G$186</definedName>
    <definedName name="Month">'[88]AGL GN CAPITAL COST REPORT'!$B$6</definedName>
    <definedName name="MonthNum">'[89]Var V'!$A$2</definedName>
    <definedName name="Months">[38]Ass!$G$188</definedName>
    <definedName name="MonthsInYear">[90]Ass!$G$121</definedName>
    <definedName name="Moomba">#REF!</definedName>
    <definedName name="moomba1">#REF!</definedName>
    <definedName name="Moomba2">#REF!</definedName>
    <definedName name="Moombap">#REF!</definedName>
    <definedName name="MRAIndicator">[38]Ass!$G$1206</definedName>
    <definedName name="MRAYears">[12]Ass!#REF!</definedName>
    <definedName name="MRP">#REF!</definedName>
    <definedName name="MSPCONS">#REF!</definedName>
    <definedName name="mspdetailed">#REF!</definedName>
    <definedName name="MSPSUMMARY">#REF!</definedName>
    <definedName name="Mt_Isa">'[41]Mt Isa - 118273'!$E$1:$S$65536</definedName>
    <definedName name="Mt_Isa_Cost">'[41]Mt Isa - 118273'!$T$1:$T$65536</definedName>
    <definedName name="MT_Resid_Input">#REF!</definedName>
    <definedName name="MT_Resid_Mrgins">#REF!</definedName>
    <definedName name="MTDDate">[91]Summary!$C$5</definedName>
    <definedName name="mth">[40]energy!$W$10:$X$21</definedName>
    <definedName name="Mth_Name">#REF!</definedName>
    <definedName name="MTHACT98">'[2]Forecast DATA'!#REF!</definedName>
    <definedName name="MTHACT99">'[2]Forecast DATA'!$AA$337:$AM$376</definedName>
    <definedName name="MTHBUD99">'[2]Forecast DATA'!$AA$385:$AN$432</definedName>
    <definedName name="Mthly">#REF!</definedName>
    <definedName name="Mths_In_Half_Yr">#REF!</definedName>
    <definedName name="Mths_In_Qtr">#REF!</definedName>
    <definedName name="Mths_In_Yr">#REF!</definedName>
    <definedName name="MTHVAR99">'[2]Forecast DATA'!$AA$440:$AM$491</definedName>
    <definedName name="MtIsaAdminFee">[12]Ass!$G$657</definedName>
    <definedName name="MtIsaAnnualVariableOM">[12]Ass!$G$655</definedName>
    <definedName name="MtIsaBookBase">[12]Ass!$G$473</definedName>
    <definedName name="MtIsaEndOps">[38]Ass!$G$675</definedName>
    <definedName name="MtIsaOMMargin">[38]Ass!$G$45</definedName>
    <definedName name="MtIsaOpexContingency">[12]Ass!#REF!</definedName>
    <definedName name="MtIsaOpexSens">[12]Ass!$G$51</definedName>
    <definedName name="MtIsaOpsFlag">[38]Ass!$G$26</definedName>
    <definedName name="MtIsaOpsStart">[38]Ass!$G$673</definedName>
    <definedName name="MtIsaOptionAmount">[12]Ass!$G$661</definedName>
    <definedName name="MtIsaOptionExerciseDate">[12]Ass!$G$662</definedName>
    <definedName name="MtIsaOptionIndicator">[12]Ass!$G$660</definedName>
    <definedName name="MtIsaRealInsurance">[12]Ass!$G$656</definedName>
    <definedName name="MtIsaRealRev">[12]Ass!$G$654</definedName>
    <definedName name="MtIsaRevSens">[12]Ass!$G$81</definedName>
    <definedName name="MtIsaTaxBase">[12]Ass!$G$400</definedName>
    <definedName name="name">#REF!</definedName>
    <definedName name="NaturallyAustralianFoods">#REF!</definedName>
    <definedName name="NegService">'[27]APA Assumptions'!$D$26</definedName>
    <definedName name="NetEquity">[26]Ass!$F$187</definedName>
    <definedName name="NEW">#REF!</definedName>
    <definedName name="Newcastle">'[41]Newcastle - 123267'!$E$1:$P$65536</definedName>
    <definedName name="Newcastle_Cost_2">'[41]Newcastle - 123267'!$T$1:$T$65536</definedName>
    <definedName name="NiftyCapitalCost">[12]Ass!$G$783</definedName>
    <definedName name="NiftyEndOps">[38]Ass!$G$756</definedName>
    <definedName name="NiftyMinimumPayment">[12]Ass!$G$743</definedName>
    <definedName name="NiftyOMMargin">[38]Ass!$G$47</definedName>
    <definedName name="NiftyOpexContingency">[12]Ass!#REF!</definedName>
    <definedName name="NiftyOpexSens">[12]Ass!$G$57</definedName>
    <definedName name="NiftyOpsFlag">[38]Ass!$G$32</definedName>
    <definedName name="NiftyOptionContractEnd">[12]Ass!$G$788</definedName>
    <definedName name="NiftyOptionContractLength">[12]Ass!$G$785</definedName>
    <definedName name="NiftyOptionContractStart">[12]Ass!$G$787</definedName>
    <definedName name="NiftyOptionExerciseDate">[12]Ass!$G$782</definedName>
    <definedName name="NIftyOptionWACC">[12]Ass!$G$784</definedName>
    <definedName name="NiftyPaymentChooser">[12]Ass!$G$744</definedName>
    <definedName name="NiftyRevSens">[12]Ass!$G$87</definedName>
    <definedName name="NiftyTaxBase">[12]Ass!$G$405</definedName>
    <definedName name="No">#REF!</definedName>
    <definedName name="No.">TRUE</definedName>
    <definedName name="NomBondInd">[12]Ass!#REF!</definedName>
    <definedName name="NominalSwapBanks">#REF!</definedName>
    <definedName name="Non_Target_MDQ">[13]Input!$F$20</definedName>
    <definedName name="NonExistingTelfNiftBanks">#REF!</definedName>
    <definedName name="NOOFFFSEGMENTS1">[24]CRITERIA1!$B$18</definedName>
    <definedName name="Northern_NSW">'[41]Northern NSW - 118271'!$E$1:$S$65536</definedName>
    <definedName name="Northern_NSW_Cost">'[41]Northern NSW - 118271'!$T$1:$T$65536</definedName>
    <definedName name="NOTE34_35">[92]Note46!#REF!</definedName>
    <definedName name="NOTE35_36">#REF!</definedName>
    <definedName name="Note41a">#REF!</definedName>
    <definedName name="Note41b">#REF!</definedName>
    <definedName name="NOTEPP_30">#REF!</definedName>
    <definedName name="NOTEPP_31">#REF!</definedName>
    <definedName name="NOTEPP_32">#REF!</definedName>
    <definedName name="NOTEPP_33">#REF!</definedName>
    <definedName name="NOTEPP_34">#REF!</definedName>
    <definedName name="NOTEPP_35">#REF!</definedName>
    <definedName name="NOTEPP_36">#REF!</definedName>
    <definedName name="NOTEPP_37">#REF!</definedName>
    <definedName name="NOTEPP_38">#REF!</definedName>
    <definedName name="NOTEPP_39">#REF!</definedName>
    <definedName name="NOTEPP_40">#REF!</definedName>
    <definedName name="NOTEPP_41">#REF!</definedName>
    <definedName name="NOTEPP21">#REF!</definedName>
    <definedName name="NOTEPP21_1">#REF!</definedName>
    <definedName name="NOTEPP21_10">#REF!</definedName>
    <definedName name="NOTEPP21_11">#REF!</definedName>
    <definedName name="NOTEPP21_12">#REF!</definedName>
    <definedName name="NOTEPP21_13">#REF!</definedName>
    <definedName name="NOTEPP21_2">#REF!</definedName>
    <definedName name="NOTEPP21_3">#REF!</definedName>
    <definedName name="NOTEPP21_4">#REF!</definedName>
    <definedName name="NOTEPP21_5">#REF!</definedName>
    <definedName name="NOTEPP21_7">#REF!</definedName>
    <definedName name="NOTEPP21_8">#REF!</definedName>
    <definedName name="NOTEPP21_9">#REF!</definedName>
    <definedName name="notes1">'[93]Page 17'!$B$2:$O$56</definedName>
    <definedName name="notes2">'[93]Page 17'!$B$57:$O$63</definedName>
    <definedName name="notes3">'[93]Page 17'!$B$59:$O$63</definedName>
    <definedName name="Notes38_39">[92]Note46!#REF!</definedName>
    <definedName name="NOTESP11">#REF!</definedName>
    <definedName name="NOTESP12">#REF!</definedName>
    <definedName name="NOTESP13">#REF!</definedName>
    <definedName name="NOTESP15">#REF!</definedName>
    <definedName name="NOTESP16">#REF!</definedName>
    <definedName name="NOTESP17">#REF!</definedName>
    <definedName name="NOTESP18">#REF!</definedName>
    <definedName name="NOTESP19">#REF!</definedName>
    <definedName name="NOTESP22">#REF!</definedName>
    <definedName name="NOTESP23">#REF!</definedName>
    <definedName name="NOTESP24">#REF!</definedName>
    <definedName name="NOTESP25">#REF!</definedName>
    <definedName name="Nov">#REF!</definedName>
    <definedName name="NOV09SPEND">'[94]EIE Spend Nov 09'!$A$5:$I$59</definedName>
    <definedName name="now">#REF!</definedName>
    <definedName name="NPVValnDate">[12]Ass!$G$307</definedName>
    <definedName name="NSWMortgageDuty">[26]Ass!$F$857</definedName>
    <definedName name="NT_BudgetData">#REF!</definedName>
    <definedName name="NTCY">OFFSET([50]NT!$Z$9,,COUNTA([50]NT!$Z$9:$IV$9)-37,,37)</definedName>
    <definedName name="NTmat">OFFSET([50]NT!$Z$20,,COUNTA([50]NT!$Z$20:$IV$20)-37,,37)</definedName>
    <definedName name="NTpY">OFFSET([50]NT!$Z$9,,COUNTA([50]NT!$Z$9:$IV$9)-37,,24)</definedName>
    <definedName name="NTXAxis">OFFSET([50]NT!$Z$2,,COUNTA([50]NT!$Z$20:$IV$20)-37,,37)</definedName>
    <definedName name="NUMBEROFDETAILFIELDS1">[24]CRITERIA1!$B$29</definedName>
    <definedName name="NUMBEROFHEADERFIELDS1">[24]CRITERIA1!$B$28</definedName>
    <definedName name="NvsASD">"V2003-06-30"</definedName>
    <definedName name="NvsAutoDrillOk">"VN"</definedName>
    <definedName name="NvsElapsedTime">0.000465162032924127</definedName>
    <definedName name="NvsEndTime">37824.3469520833</definedName>
    <definedName name="NvsInstSpec">"%,FBUSINESS_UNIT,TLEGAL_ENTITIES,NAEG"</definedName>
    <definedName name="NvsLayoutType">"M3"</definedName>
    <definedName name="NvsNplSpec">"%,X,RZF..,CZF.."</definedName>
    <definedName name="NvsPanelEffdt">"V2001-07-01"</definedName>
    <definedName name="NvsPanelSetid">"VSHARE"</definedName>
    <definedName name="NvsReqBU">"V11020"</definedName>
    <definedName name="NvsReqBUOnly">"VN"</definedName>
    <definedName name="NvsTransLed">"VN"</definedName>
    <definedName name="NvsTreeASD">"V2003-06-30"</definedName>
    <definedName name="NvsValTbl.ACCOUNT">"GL_ACCOUNT_TBL"</definedName>
    <definedName name="NvsValTbl.BUSINESS_UNIT">"BUS_UNIT_TBL_GL"</definedName>
    <definedName name="OCATYTD1">'[93]Page 17'!#REF!</definedName>
    <definedName name="Oct">#REF!</definedName>
    <definedName name="OCT08SPEND">'[95]EIE Spend Oct 08'!$A$5:$H$47</definedName>
    <definedName name="OCT09SPEND">'[96]EIE Spend Oct 09'!$A$5:$I$59</definedName>
    <definedName name="ODBCDataSource1">#REF!</definedName>
    <definedName name="OE_COPYROW">[60]OE!$B$19</definedName>
    <definedName name="OE_DAILY">[60]OE!$A$63:$FF$63</definedName>
    <definedName name="OE_END">[60]OE!$B$16</definedName>
    <definedName name="OE_ENDDATE">[60]OE!$B$13</definedName>
    <definedName name="OE_ENDYEAR">[60]OE!$B$7</definedName>
    <definedName name="OE_PASTEROW">[60]OE!$B$21</definedName>
    <definedName name="OE_PASTEYRROW">[60]OE!$B$22</definedName>
    <definedName name="OE_PIPELINES">[60]OE!$CK$2:$CS$2</definedName>
    <definedName name="OE_PIPEMDQ">[60]OE!$CK$49:$CS$49</definedName>
    <definedName name="OE_SELECTION">[60]OE!$A$65:$IV$430</definedName>
    <definedName name="OE_SOURCES">[60]OE!$W$1:$BY$1</definedName>
    <definedName name="OE_START">[60]OE!$B$15</definedName>
    <definedName name="OE_STARTDATE">[60]OE!$B$12</definedName>
    <definedName name="OE_STARTYEAR">[60]OE!$B$6</definedName>
    <definedName name="OE_SUPPLY">[60]OE!$W$65:$BY$430</definedName>
    <definedName name="OE_YEAR">[60]OE!$B$4</definedName>
    <definedName name="OE_YEARLY">[60]OE!$A$45:$FF$45</definedName>
    <definedName name="OffTakeEndDate">[26]Ass!$F$108</definedName>
    <definedName name="OMManagementMargin">[38]Ass!$G$37</definedName>
    <definedName name="OMMarginAccrInd">[38]Ass!$G$36</definedName>
    <definedName name="OMRebateFlag">[38]Ass!$G$143</definedName>
    <definedName name="OMSensitivityInd">[38]Ass!$G$49</definedName>
    <definedName name="On_cost">'[36]Forecast capex calc'!$AG$3</definedName>
    <definedName name="OpenCashAcctDrawdownDate">[12]Ass!#REF!</definedName>
    <definedName name="OpenDITL">[12]Ass!$G$343</definedName>
    <definedName name="OpenDSRA">[12]Ass!#REF!</definedName>
    <definedName name="OpenDSRALookup">[12]Ass!#REF!</definedName>
    <definedName name="OpenEYR">[12]Ass!#REF!</definedName>
    <definedName name="OpenEYRInput">[29]Ass!$F$418</definedName>
    <definedName name="OpenFITB">[12]Ass!$G$342</definedName>
    <definedName name="OpenFrankingCredits">[12]Ass!$G$340</definedName>
    <definedName name="OpenMRA">[38]Ass!$G$1209</definedName>
    <definedName name="Opex">[13]Input!$F$26</definedName>
    <definedName name="opexsagas">#REF!</definedName>
    <definedName name="OpexSensitivityTable">[12]Ass!#REF!</definedName>
    <definedName name="OpnEndDate">[38]Ass!$G$199</definedName>
    <definedName name="OpnStartDate">[38]Ass!$G$197</definedName>
    <definedName name="OPTIONS">#REF!</definedName>
    <definedName name="OTDAMDStartDateQtr">[26]Ass!$F$106</definedName>
    <definedName name="OtherFixedAA_tbl">#REF!</definedName>
    <definedName name="OtherSecRevDSCRTable">[12]Ass!#REF!</definedName>
    <definedName name="OtherVarAA_tbl">#REF!</definedName>
    <definedName name="othretsheet">'[50]SA,QLD,NT Inputs'!$AL$60</definedName>
    <definedName name="ounces">#REF!</definedName>
    <definedName name="OUTPUT_FILE">[8]MACRO!$B$17</definedName>
    <definedName name="output_section">#REF!</definedName>
    <definedName name="OwnersRepresentative">[38]Ass!$G$633</definedName>
    <definedName name="OwnersRepresentativeDate">[38]Ass!$G$634</definedName>
    <definedName name="P">[38]Ass!$G$187</definedName>
    <definedName name="P_0">'[65]X factor'!$E$31</definedName>
    <definedName name="P_HY">[12]Ass!$G$164</definedName>
    <definedName name="P_L">#REF!</definedName>
    <definedName name="PacificOperations">'[41]Pacific Operations - 123268'!$E$1:$S$65536</definedName>
    <definedName name="PacificOperations_cost">'[41]Pacific Operations - 123268'!$T$1:$T$65536</definedName>
    <definedName name="pafsumm">#REF!</definedName>
    <definedName name="PAGE1">#REF!</definedName>
    <definedName name="PALL">#REF!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eakDayCopy">#REF!</definedName>
    <definedName name="PeakDays">#REF!</definedName>
    <definedName name="people">#REF!</definedName>
    <definedName name="PER">#REF!</definedName>
    <definedName name="Per_1_End_Date">#REF!</definedName>
    <definedName name="Per_1_End_Mth">#REF!</definedName>
    <definedName name="Per_1_Title">#REF!</definedName>
    <definedName name="PERIOD">[2]Instructions!$B$35:$F$47</definedName>
    <definedName name="PERIOD_NO">[2]Instructions!$G$4</definedName>
    <definedName name="PERIODSETNAME1">[24]CRITERIA1!$B$4</definedName>
    <definedName name="PeriodsInYear">#REF!</definedName>
    <definedName name="Phone_No.">'[23]Customer info'!$D$3</definedName>
    <definedName name="Physical_Location_Listing">#REF!</definedName>
    <definedName name="PL">#REF!</definedName>
    <definedName name="PMA_WA">#REF!</definedName>
    <definedName name="Pnumbers">[97]Current!$B$3:$B$86</definedName>
    <definedName name="PopCache_FA_MASS_ADDITIONS_AMORTIZE_NBV_FLAG" hidden="1">[98]PopCache!$I$1:$I$2</definedName>
    <definedName name="PopCache_FA_MASS_ADDITIONS_ASSET_TYPE" hidden="1">[98]PopCache!$A$1:$A$4</definedName>
    <definedName name="PopCache_FA_MASS_ADDITIONS_DEPRECIATE_FLAG" hidden="1">[98]PopCache!$B$1:$B$2</definedName>
    <definedName name="PopCache_FA_MASS_ADDITIONS_IN_USE_FLAG" hidden="1">[98]PopCache!$D$1:$D$2</definedName>
    <definedName name="PopCache_FA_MASS_ADDITIONS_INVENTORIAL" hidden="1">[98]PopCache!$C$1:$C$2</definedName>
    <definedName name="PopCache_FA_MASS_ADDITIONS_NEW_USED" hidden="1">[98]PopCache!$F$1:$F$2</definedName>
    <definedName name="PopCache_FA_MASS_ADDITIONS_OWNED_LEASED" hidden="1">[98]PopCache!$E$1:$E$2</definedName>
    <definedName name="PopCache_FA_MASS_ADDITIONS_PROPERTY_1245_1250_CODE" hidden="1">[98]PopCache!$H$1:$H$2</definedName>
    <definedName name="PopCache_FA_MASS_ADDITIONS_PROPERTY_TYPE_CODE" hidden="1">[98]PopCache!$G$1:$G$2</definedName>
    <definedName name="PopCache_FA_MASS_ADDITIONS_SHORT_FISCAL_YEAR_FLAG" hidden="1">[98]PopCache!$J$1:$J$2</definedName>
    <definedName name="Port_Douglas">'[41]Port Douglas (FNQ) - 118258'!$E$1:$R$65536</definedName>
    <definedName name="Port_Douglas_Cost">'[41]Port Douglas (FNQ) - 118258'!$T$1:$T$65536</definedName>
    <definedName name="post_contract_redn">#REF!</definedName>
    <definedName name="Postcode">'[23]Customer info'!$J$3</definedName>
    <definedName name="POSTERRORSTOSUSP1">[24]CRITERIA1!$B$34</definedName>
    <definedName name="PostTaxFiveYrYieldExSHL">[29]Equity!$F$278</definedName>
    <definedName name="PosttaxOffTakeIRRexclSHL">[29]Equity!$F$248</definedName>
    <definedName name="PostTaxThreeYrYieldExSHL">[29]Equity!$F$270</definedName>
    <definedName name="Pr">[66]Input!$G$267</definedName>
    <definedName name="PREACQ">#REF!</definedName>
    <definedName name="press_reduc">#REF!</definedName>
    <definedName name="PreTaxUngearedIRR">[12]Equity!$F$431</definedName>
    <definedName name="Prev_catergory">[43]Control!$I$13</definedName>
    <definedName name="previous_vanilla">[20]Input!$G$252</definedName>
    <definedName name="PRICE">'[2]Board Capital'!#REF!</definedName>
    <definedName name="PRICE_VARIANCE">'[2]Board Capital'!$B$70:$N$78</definedName>
    <definedName name="PRICEVAR">'[2]Board Capital'!#REF!</definedName>
    <definedName name="Pricing">'[23]Customer info'!$AB$3</definedName>
    <definedName name="principal">#REF!</definedName>
    <definedName name="Print">#REF!</definedName>
    <definedName name="_xlnm.Print_Area" localSheetId="9">'(10) PTS PriceRedn'!$A$1:$L$48</definedName>
    <definedName name="_xlnm.Print_Area" localSheetId="10">'(11) PTS PDisc'!$A$1:$L$48</definedName>
    <definedName name="_xlnm.Print_Area" localSheetId="11">'(12) PTS Rev '!$A$1:$L$33</definedName>
    <definedName name="_xlnm.Print_Area" localSheetId="12">'(13) PTS Asset Aging'!$A$1:$L$36</definedName>
    <definedName name="_xlnm.Print_Area" localSheetId="13">'(14) DISAGG ProvSum'!$A$1:$J$25</definedName>
    <definedName name="_xlnm.Print_Area" localSheetId="14">'(15) PTS ProvRec '!$A$1:$J$26</definedName>
    <definedName name="_xlnm.Print_Area" localSheetId="15">'(16) INF Rel Part Trans'!$A$1:$F$71</definedName>
    <definedName name="_xlnm.Print_Area" localSheetId="17">'(17) INF RevRec'!$A$1:$H$42</definedName>
    <definedName name="_xlnm.Print_Area" localSheetId="18">'(18) Historic Opex Summary'!$A$1:$J$34</definedName>
    <definedName name="_xlnm.Print_Area" localSheetId="1">'(2) Directors statement'!$A$1:$K$54</definedName>
    <definedName name="_xlnm.Print_Area" localSheetId="16">'(29) NFS Curr Map Netw'!$A$1:$D$56</definedName>
    <definedName name="_xlnm.Print_Area" localSheetId="2">'(3) Notes to Accs'!$A$1:$J$129</definedName>
    <definedName name="_xlnm.Print_Area" localSheetId="4">'(5) DISAGG Inc'!$A$1:$J$50</definedName>
    <definedName name="_xlnm.Print_Area" localSheetId="6">'(7) DISAGG Aloc1'!$A$1:$I$34</definedName>
    <definedName name="_xlnm.Print_Area" localSheetId="7">'(8) DISAGG Aloc2 '!$A$1:$I$32</definedName>
    <definedName name="_xlnm.Print_Area" localSheetId="8">'(9) PTS Adj'!$A$1:$G$59</definedName>
    <definedName name="PRINT_CANBERRA">[8]MACRO!$B$40:$C$41</definedName>
    <definedName name="PRINT_SYDNEY">[8]MACRO!$B$37:$B$38</definedName>
    <definedName name="PRINT1">'[2]Forecast DATA'!$AA$100:$AO$155</definedName>
    <definedName name="PRINT10">'[2]Forecast DATA'!$A$2:$J$76</definedName>
    <definedName name="PRINT11">'[2]NSW Hyperion'!$A$3:$Q$66</definedName>
    <definedName name="PRINT12">'[2]Measurement data'!$B$3:$P$87</definedName>
    <definedName name="PRINT13">#REF!</definedName>
    <definedName name="PRINT14">'[2]2001_Budget'!$A$4:$I$78</definedName>
    <definedName name="PRINT15">[2]Instructions!$A$4:$P$77</definedName>
    <definedName name="PRINT16">'[2]GN Hyperion'!$A$2:$P$74</definedName>
    <definedName name="PRINT17">'[2]ACT Hyperion'!$A$3:$K$68</definedName>
    <definedName name="PRINT18">'[2]INDICATOR DATA'!$A$3:$K$69</definedName>
    <definedName name="PRINT19">[2]LTIFR!$A$3:$K$76</definedName>
    <definedName name="PRINT2">'[2]Forecast DATA'!$AA$160:$AM$211</definedName>
    <definedName name="PRINT20">[2]CUSTDATA!$A$3:$M$84</definedName>
    <definedName name="PRINT21">[2]CAPITAL!$A$3:$K$67</definedName>
    <definedName name="PRINT22">[2]INDICATORS!$A$1:$AA$74</definedName>
    <definedName name="PRINT3">'[2]Forecast DATA'!$AA$216:$AM$267</definedName>
    <definedName name="PRINT4">'[2]Forecast DATA'!$AA$272:$AM$326</definedName>
    <definedName name="PRINT5">'[2]Forecast DATA'!$AA$333:$AM$376</definedName>
    <definedName name="PRINT6">'[2]Forecast DATA'!$AA$381:$AN$432</definedName>
    <definedName name="PRINT7">'[2]Forecast DATA'!$AA$437:$AM$491</definedName>
    <definedName name="PRINT8">'[2]Forecast DATA'!$AA$498:$AM$540</definedName>
    <definedName name="PRINT9">'[2]Forecast DATA'!#REF!</definedName>
    <definedName name="Prior_catergory">[43]Control!$I$14</definedName>
    <definedName name="Prior_period">[43]Control!$I$18</definedName>
    <definedName name="Prior_Year___2000_2001____by_month">#REF!</definedName>
    <definedName name="Prior_Year___2000_2001____Year_to_date">#REF!</definedName>
    <definedName name="Pro_Forma">#REF!</definedName>
    <definedName name="prod">'[40]product-gas&gt;100TJPa'!$U$1:$V$33</definedName>
    <definedName name="PROFITMONTH">#REF!</definedName>
    <definedName name="PROFITYTD">#REF!</definedName>
    <definedName name="Project_Lead_Times">'[99]Lead times'!$A$7:$D$23</definedName>
    <definedName name="Project_Lead_Times_Local">'[100]Lead times'!$A$5:$D$22</definedName>
    <definedName name="projects">#REF!</definedName>
    <definedName name="Projects_Tasks_Mapped_to_Activities">#REF!</definedName>
    <definedName name="ProjList">[101]ProjectList!$A$2:$C$25334</definedName>
    <definedName name="PROJTYPE">[102]SELN_RPT!$O$1635:$O$1689</definedName>
    <definedName name="Proposed">[97]Proposed!$C$5:$C$65</definedName>
    <definedName name="q_selAssetsListing">#REF!</definedName>
    <definedName name="q_selLiabilityListing">#REF!</definedName>
    <definedName name="Qld_AMS_City">'[34]Special Meter Reads'!#REF!</definedName>
    <definedName name="Qld_AMS_Regional">'[34]Special Meter Reads'!#REF!</definedName>
    <definedName name="QLD_BudgetData">#REF!</definedName>
    <definedName name="QldRepaymentInterestRate">[12]Ass!$G$407</definedName>
    <definedName name="qqwed">#REF!</definedName>
    <definedName name="qryXLDateListOutput">#REF!</definedName>
    <definedName name="qryXLOutput">#REF!</definedName>
    <definedName name="qryXLOutputAssetClass">#REF!</definedName>
    <definedName name="qryXLOutputAssetClassGroups">#REF!</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ueensland">[28]Summary!#REF!</definedName>
    <definedName name="Quote">'[23]Customer info'!$A$3</definedName>
    <definedName name="Quote_Expiry">[23]Input!$C$16</definedName>
    <definedName name="r_Measure">#REF!</definedName>
    <definedName name="R_Other_Income">#REF!</definedName>
    <definedName name="r_Version">#REF!</definedName>
    <definedName name="r_Year">#REF!</definedName>
    <definedName name="RAAgentsFee">[12]Ass!#REF!</definedName>
    <definedName name="RAB">[19]Input!$D$9</definedName>
    <definedName name="RAB_OpenValDate">[12]Ass!$G$157</definedName>
    <definedName name="RAFee">[12]Ass!#REF!</definedName>
    <definedName name="rate">#REF!</definedName>
    <definedName name="Rates">[103]Rates!$C$2:$D$6</definedName>
    <definedName name="rbpdetailed">#REF!</definedName>
    <definedName name="RBPSUMMARY">#REF!</definedName>
    <definedName name="RECAUST1">#REF!</definedName>
    <definedName name="RECAUST2">#REF!</definedName>
    <definedName name="RECEIPTS99">[2]CUSTDATA!$O$49:$AA$72</definedName>
    <definedName name="RechargeLF">[39]assumptions!$B$57</definedName>
    <definedName name="RedcliffeHospital">#REF!</definedName>
    <definedName name="RefinanceFeesBookDepnRate">[12]Ass!$G$525</definedName>
    <definedName name="RefiTaxDepn">[12]Ass!$G$377</definedName>
    <definedName name="RegDistInt">[104]AccRev!#REF!</definedName>
    <definedName name="RegDistMba">[104]AccRev!#REF!</definedName>
    <definedName name="RegearingIntOnlyEnd">[12]Ass!#REF!</definedName>
    <definedName name="RegoToDriver">#REF!</definedName>
    <definedName name="rem_dollarperGJ">[105]INPUTS!$C$56</definedName>
    <definedName name="Reporting_Period">[32]Lookup!$F$5:$F$17</definedName>
    <definedName name="ResNo_Tbl">'[49] Rates (2)'!$B$9:$F$18</definedName>
    <definedName name="RESPONSIBILITYAPPLICATIONID1">[24]CRITERIA1!$B$7</definedName>
    <definedName name="RESPONSIBILITYID1">[24]CRITERIA1!$B$8</definedName>
    <definedName name="RESPONSIBILITYNAME1">[24]CRITERIA1!$B$6</definedName>
    <definedName name="Retail">[106]Control_A!$N$37</definedName>
    <definedName name="Rev_Solve">'[65]Tariff Calculation'!$B$10</definedName>
    <definedName name="RevCat">[17]AcctngDist!$D$11:$E$18</definedName>
    <definedName name="RevSensFlag">[12]Ass!$G$80</definedName>
    <definedName name="Rf">#REF!</definedName>
    <definedName name="RFMLytton">'[27]APA Assumptions'!$D$27</definedName>
    <definedName name="RFMRBPExp">'[27]APA Assumptions'!$D$28</definedName>
    <definedName name="RL_tbl">'[49] Rates (2)'!$B$184:$F$186</definedName>
    <definedName name="RLPL">#REF!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ckhampton">'[41]Rockhampton - 118264'!$E$1:$S$65536</definedName>
    <definedName name="Rockhampton_Costs">'[41]Rockhampton - 118264'!$T$1:$T$65536</definedName>
    <definedName name="RockhamptonPrison">#REF!</definedName>
    <definedName name="RockStep1">[42]Tariffs!$J$9</definedName>
    <definedName name="RockStep2">[42]Tariffs!$J$10</definedName>
    <definedName name="RockStep3">[42]Tariffs!$J$11</definedName>
    <definedName name="RockStep4">[42]Tariffs!$J$12</definedName>
    <definedName name="RockStep5">[42]Tariffs!$J$13</definedName>
    <definedName name="RockStep6">[42]Tariffs!$J$14</definedName>
    <definedName name="ROSConversion">[12]Ass!$G$1686</definedName>
    <definedName name="ROSConversionIndicator">[12]Ass!$G$1685</definedName>
    <definedName name="ROSCouponDeductible">[12]Ass!#REF!</definedName>
    <definedName name="ROSIndicator">[12]Ass!$G$1665</definedName>
    <definedName name="Rounding_Switch">#REF!</definedName>
    <definedName name="row">#REF!</definedName>
    <definedName name="ROWSTOUPLOAD1">[24]CRITERIA1!$B$20</definedName>
    <definedName name="RPSConversion">[12]Ass!#REF!</definedName>
    <definedName name="RPSCouponDeductible">[12]Ass!#REF!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[28]Summary!#REF!</definedName>
    <definedName name="Rpt_QldSumm">[28]Summary!#REF!</definedName>
    <definedName name="Rpt_SEAudit">#REF!</definedName>
    <definedName name="rreal">'[107]Results Summary'!$B$7</definedName>
    <definedName name="RREST">#REF!</definedName>
    <definedName name="rrf">#REF!</definedName>
    <definedName name="rvanilla">[18]WACC!$F$28</definedName>
    <definedName name="rvanilla01">[22]WACC!$G$19</definedName>
    <definedName name="rvanilla02">[22]WACC!$H$19</definedName>
    <definedName name="rvanilla03">[22]WACC!$I$19</definedName>
    <definedName name="rvanilla04">[22]WACC!$J$19</definedName>
    <definedName name="rvanilla05">[22]WACC!$K$19</definedName>
    <definedName name="rvanilla06">[22]WACC!$L$19</definedName>
    <definedName name="rvanilla07">[22]WACC!$M$19</definedName>
    <definedName name="rvanilla08">[22]WACC!$N$19</definedName>
    <definedName name="rvanilla09">[22]WACC!$O$19</definedName>
    <definedName name="rvanilla10">[22]WACC!$P$19</definedName>
    <definedName name="s_Measure">#REF!</definedName>
    <definedName name="s_Version">#REF!</definedName>
    <definedName name="s_Year">#REF!</definedName>
    <definedName name="SA_AMS_city">'[34]Special Meter Reads'!#REF!</definedName>
    <definedName name="SA_AMS_Regional">'[34]Special Meter Reads'!#REF!</definedName>
    <definedName name="SA_BudgetData">#REF!</definedName>
    <definedName name="SAMortgageDuty">[26]Ass!$F$851</definedName>
    <definedName name="SCHED_G">'[108]Schedule E &amp; F'!$A$37:$D$57</definedName>
    <definedName name="SCHEDULE_A__RECONCILIATION_BETWEEN_STATUTORY_AND_REGULATORY_ACCOUNTS_REGULATORY_STATEMENT_OF_FINANCIAL_RETURNS">#REF!</definedName>
    <definedName name="SCHEDULE_B__RECONCILIATION_BETWEEN_STATUTORY_AND_REGULATORY_ACCOUNTS__REGULATORY_STATEMENT_OF_FINANCIAL_POSITION">#REF!</definedName>
    <definedName name="SCHEDULE_C__RECONCILIATION_BETWEEN_STATUTORY_ACCOUNTS_AND_REGULATORY_ACCOUNTS__REGULATORY_STATEMENT_OF_CASH_FLOWS">#REF!</definedName>
    <definedName name="SCHEDULE_E__NON_CAPITAL_COSTS">'[109]Schedule C '!#REF!</definedName>
    <definedName name="SCHEDULE_G__DISPOSALS__BOOK_VALUE_OF_ASSETS_DISPOSED">#REF!</definedName>
    <definedName name="Schedule_of_Debt_Facilities">#REF!</definedName>
    <definedName name="Schedule_of_Debt_Summary">#REF!</definedName>
    <definedName name="Schedule_of_Hedging__Exposure_Comparison">#REF!</definedName>
    <definedName name="Schedule_of_Hedging__Summary">#REF!</definedName>
    <definedName name="SE_Retail_Vol">#REF!</definedName>
    <definedName name="SE_Wholesale_Vol">#REF!</definedName>
    <definedName name="SeaGasCapexSens">[38]Ass!#REF!</definedName>
    <definedName name="SeaGasContractEnd">[38]Ass!#REF!</definedName>
    <definedName name="SeaGasEndOps">[38]Ass!#REF!</definedName>
    <definedName name="SeaGasOMMargin">[38]Ass!#REF!</definedName>
    <definedName name="SeaGasOpexEsc">[38]Ass!#REF!</definedName>
    <definedName name="SeaGasOpexEscBaseDate">[38]Ass!#REF!</definedName>
    <definedName name="SeaGasOpsFlag">[38]Ass!#REF!</definedName>
    <definedName name="SeaGasOpsStart">[38]Ass!#REF!</definedName>
    <definedName name="SeaGasRevEsc">[38]Ass!#REF!</definedName>
    <definedName name="SeaGasRevEscBaseDate">[38]Ass!#REF!</definedName>
    <definedName name="SeaGasRevPostContract">[38]Ass!#REF!</definedName>
    <definedName name="SeaGasRevPostContractEndDate">[38]Ass!#REF!</definedName>
    <definedName name="SEast">#REF!</definedName>
    <definedName name="SEast1">#REF!</definedName>
    <definedName name="Secs_In_Min">#REF!</definedName>
    <definedName name="SEGMENTSUM">[110]Segment!$A$1:$ER$65536</definedName>
    <definedName name="Semi_Ann">#REF!</definedName>
    <definedName name="Seo">[66]Input!$G$268</definedName>
    <definedName name="Sep">#REF!</definedName>
    <definedName name="SEP08SPEND">'[111]EIE Spend Sep 08'!$A$5:$H$46</definedName>
    <definedName name="SEP09SPEND">'[112]EIE Spend Sep 09'!$A$5:$J$57</definedName>
    <definedName name="Series">[2]Instructions!$B$16:$C$28</definedName>
    <definedName name="SETOFBOOKSID1">[24]CRITERIA1!$B$1</definedName>
    <definedName name="SETOFBOOKSNAME1">[24]CRITERIA1!$B$2</definedName>
    <definedName name="Sheet_Index">#REF!</definedName>
    <definedName name="Shell">#REF!</definedName>
    <definedName name="Shell_1">#REF!</definedName>
    <definedName name="Shell_2">#REF!</definedName>
    <definedName name="Site_Address">'[23]Customer info'!$I$3</definedName>
    <definedName name="SMECustNo">'[113]CW DUOS'!$L$26:$P$32</definedName>
    <definedName name="SolveFormulas">[60]OE!$W$45:$W$60</definedName>
    <definedName name="Source">#REF!</definedName>
    <definedName name="Source_Cost">'[114]Source Data'!$A$58:$AG$381</definedName>
    <definedName name="Spec_WACC">'[115]#REF'!$I$11</definedName>
    <definedName name="SPECIFIC">#REF!</definedName>
    <definedName name="SPENDFEB09">'[116]EIE Spend Feb 09'!$A$5:$J$55</definedName>
    <definedName name="SpotUSD">'[117]2009 FX Rates'!$G$5</definedName>
    <definedName name="STAFFAUG08">'[79]Sort by Surname'!$C$2:$F$85</definedName>
    <definedName name="StampDutyFee">[38]Ass!#REF!</definedName>
    <definedName name="StampDutyFeeDiff">[38]Ass!#REF!</definedName>
    <definedName name="StampDutyFeePaste">[38]Ass!#REF!</definedName>
    <definedName name="start_1">#REF!</definedName>
    <definedName name="Start_date">[23]Input!$F$14</definedName>
    <definedName name="Start_of_Contract_Range">#REF!</definedName>
    <definedName name="startdate">[80]assumptions!$B$3</definedName>
    <definedName name="STARTJOURNALIMPORT1">[24]CRITERIA1!$B$21</definedName>
    <definedName name="StartPeriodName1">[44]Criteria1!$B$17</definedName>
    <definedName name="STATEMENT_1__REGULATORY_STATEMENT_OF_FINANCIAL_RETURNS">#REF!</definedName>
    <definedName name="STATEMENT_2__REGULATORY_STATEMENT_OF_FINANCIAL_POSITION">#REF!</definedName>
    <definedName name="STATEMENT_3__REGULATORY_STATEMENT_OF_CASH_FLOWS">#REF!</definedName>
    <definedName name="StateRate">#REF!</definedName>
    <definedName name="step1_dollar">[105]INPUTS!$E$48</definedName>
    <definedName name="step1_dollarperGJ">[105]INPUTS!$C$48</definedName>
    <definedName name="step2_dollar">[105]INPUTS!$E$49</definedName>
    <definedName name="step2_dollarperGJ">[105]INPUTS!$C$49</definedName>
    <definedName name="step2_GJ">[105]INPUTS!$B$49</definedName>
    <definedName name="step3_dollar">[105]INPUTS!$E$50</definedName>
    <definedName name="step3_dollarperGJ">[105]INPUTS!$C$50</definedName>
    <definedName name="step3_GJ">[105]INPUTS!$B$50</definedName>
    <definedName name="step4_dollar">[105]INPUTS!$E$51</definedName>
    <definedName name="step4_dollarperGJ">[105]INPUTS!$C$51</definedName>
    <definedName name="step4_GJ">[105]INPUTS!$B$51</definedName>
    <definedName name="step5_dollar">[105]INPUTS!$E$52</definedName>
    <definedName name="step5_dollarperGJ">[105]INPUTS!$C$52</definedName>
    <definedName name="step5_GJ">[105]INPUTS!$B$52</definedName>
    <definedName name="step6_dollar">[105]INPUTS!$E$53</definedName>
    <definedName name="step6_dollarperGJ">[105]INPUTS!$C$53</definedName>
    <definedName name="step6_GJ">[105]INPUTS!$B$53</definedName>
    <definedName name="step7_dollar">[105]INPUTS!$E$54</definedName>
    <definedName name="step7_dollarperGJ">[105]INPUTS!$C$54</definedName>
    <definedName name="step7_GJ">[105]INPUTS!$B$54</definedName>
    <definedName name="step8_dollar">[105]INPUTS!$E$55</definedName>
    <definedName name="step8_dollarperGJ">[105]INPUTS!$C$55</definedName>
    <definedName name="step8_GJ">[105]INPUTS!$B$55</definedName>
    <definedName name="Strategies">[118]Strategies!$B$7:$Q$141</definedName>
    <definedName name="StructuralMargin">[29]Ass!$F$353</definedName>
    <definedName name="SubDebMarginTable">[12]Ass!#REF!</definedName>
    <definedName name="SubDebtAmortPeriod">[12]Ass!#REF!</definedName>
    <definedName name="SubDebtAmortPeriodEndDate">[12]Ass!#REF!</definedName>
    <definedName name="SubDebtAmortPeriodStartDate">[12]Ass!#REF!</definedName>
    <definedName name="SubDebtDeductible">[12]Ass!#REF!</definedName>
    <definedName name="SubDebtMargin">[12]Ass!#REF!</definedName>
    <definedName name="SubDebtYrstoAmort">[12]Ass!#REF!</definedName>
    <definedName name="Sum">#REF!</definedName>
    <definedName name="summaryconsolidation">#REF!</definedName>
    <definedName name="Sunshine">'[41]Sunshine Coast - 118268'!$E$1:$S$65536</definedName>
    <definedName name="Sunshine_Cost">'[41]Sunshine Coast - 118268'!$T$1:$T$65536</definedName>
    <definedName name="Supply_Origin">'[13]Customer info'!$Y$3</definedName>
    <definedName name="SwapMask">#REF!</definedName>
    <definedName name="System_Peak">'[23]Customer info'!$Q$3</definedName>
    <definedName name="Table_QldAGLBill">#REF!</definedName>
    <definedName name="Table_QldOtherCharges">#REF!</definedName>
    <definedName name="Table_QldPGEBill">#REF!</definedName>
    <definedName name="Table_QldRechargeSumm">[28]Summary!#REF!</definedName>
    <definedName name="Table_QldSales">#REF!</definedName>
    <definedName name="Table_QldVarSumm">[28]Summary!#REF!</definedName>
    <definedName name="Table_QldWellheadInvoices">#REF!</definedName>
    <definedName name="Target_MDQ">[13]Input!$F$19</definedName>
    <definedName name="TargetDSCRTable">[12]Ass!#REF!</definedName>
    <definedName name="TARIFF">[2]Index!$BN$46:$BX$57</definedName>
    <definedName name="TARIFFTRANSPORT">[2]Index!$BN$46:$CB$57</definedName>
    <definedName name="Task">#REF!</definedName>
    <definedName name="TaskList">[101]TaskList!$A$2:$C$329</definedName>
    <definedName name="Tax_Life">#REF!</definedName>
    <definedName name="tax_rate">#REF!</definedName>
    <definedName name="TAXATION">#REF!</definedName>
    <definedName name="TB">#REF!</definedName>
    <definedName name="TCC">[119]Capital!#REF!</definedName>
    <definedName name="Td">#REF!</definedName>
    <definedName name="TelferBCapacity">[12]Ass!$G$741</definedName>
    <definedName name="TelferBFlowBasedTariff">[12]Ass!$G$740</definedName>
    <definedName name="TelferBookBase">[12]Ass!$G$477</definedName>
    <definedName name="TelferBookDepnRate">[12]Ass!$G$523</definedName>
    <definedName name="TelferBOverrunChargesQrtly">[12]Ass!$G$742</definedName>
    <definedName name="TelferCapacityCharge">[12]Ass!$G$735</definedName>
    <definedName name="TelferCapexSens">[38]Ass!$G$88</definedName>
    <definedName name="TelferCapexYearly">[12]Ass!$G$738</definedName>
    <definedName name="telferdefaultoption">[12]Ass!$C$761:$G$772</definedName>
    <definedName name="TelferEndOps">[38]Ass!$G$755</definedName>
    <definedName name="TelferNewcrestProfitShareQrtly">[12]Ass!$G$739</definedName>
    <definedName name="TelferOMMargin">[38]Ass!$G$46</definedName>
    <definedName name="TelferOMOtherQtrly">[12]Ass!$G$737</definedName>
    <definedName name="TelferOMQtrly">[12]Ass!$G$736</definedName>
    <definedName name="TelferOpexContingency">[12]Ass!#REF!</definedName>
    <definedName name="TelferOpexSens">[12]Ass!$G$56</definedName>
    <definedName name="TelferOpsFlag">[38]Ass!$G$31</definedName>
    <definedName name="TelferOpsStart">[38]Ass!$G$753</definedName>
    <definedName name="TelferOption">[12]Ass!$C$747:$G$758</definedName>
    <definedName name="TelferOptionChooser">[12]Ass!$G$776</definedName>
    <definedName name="TelferOptionExerciseDate">[38]Ass!$G$797</definedName>
    <definedName name="TelferOptionType">[12]Ass!$G$774</definedName>
    <definedName name="TelferRevSens">[12]Ass!$G$86</definedName>
    <definedName name="TelferTaxBase">[12]Ass!$G$404</definedName>
    <definedName name="TelferTaxDepnRate">[12]Ass!$G$452</definedName>
    <definedName name="TEMPLATENUMBER1">[24]CRITERIA1!$B$32</definedName>
    <definedName name="TEMPLATESTYLE1">[24]CRITERIA1!$B$31</definedName>
    <definedName name="TEMPLATETYPE1">[24]CRITERIA1!$B$30</definedName>
    <definedName name="Ten">#REF!</definedName>
    <definedName name="TEST0">'[15]Data C461-00048'!$A$2:$I$7</definedName>
    <definedName name="TEST1">#REF!</definedName>
    <definedName name="TESTHKEY">'[15]Data C461-00048'!$F$1:$I$1</definedName>
    <definedName name="TESTKEYS">'[15]Data C461-00048'!$A$2:$L$7</definedName>
    <definedName name="TESTVKEY">'[15]Data C461-00048'!$A$1:$L$1</definedName>
    <definedName name="ThinCapInd">[12]Ass!$G$350</definedName>
    <definedName name="Thousand">#REF!</definedName>
    <definedName name="Thousands">#REF!</definedName>
    <definedName name="tier1">#REF!</definedName>
    <definedName name="tier2">#REF!</definedName>
    <definedName name="TiptonOpexContingency">[12]Ass!#REF!</definedName>
    <definedName name="TiptonOpexSens">[12]Ass!$G$55</definedName>
    <definedName name="TiptonWestAdminFee">[12]Ass!$G$705</definedName>
    <definedName name="TiptonWestBookBase">[12]Ass!$G$476</definedName>
    <definedName name="TiptonWestEndOps">[38]Ass!$G$723</definedName>
    <definedName name="TiptonWestOMMargin">[38]Ass!$G$43</definedName>
    <definedName name="TiptonWestOpsFlag">[38]Ass!$G$30</definedName>
    <definedName name="TiptonWestOpsStart">[38]Ass!$G$721</definedName>
    <definedName name="TiptonWestOptionAmount">[12]Ass!$G$709</definedName>
    <definedName name="TiptonWestOptionExerciseDate">[12]Ass!$G$710</definedName>
    <definedName name="TiptonWestOptionIndicator">[12]Ass!$G$708</definedName>
    <definedName name="TiptonWestRealInsurance">[12]Ass!$G$704</definedName>
    <definedName name="TiptonWestRealOpex">[12]Ass!$G$703</definedName>
    <definedName name="TiptonWestRealRev">[12]Ass!$G$702</definedName>
    <definedName name="TiptonWestRevSens">[12]Ass!$G$85</definedName>
    <definedName name="TiptonWestTaxBase">[12]Ass!$G$402</definedName>
    <definedName name="TITLE">#REF!</definedName>
    <definedName name="TOP">[120]Input!$D$26</definedName>
    <definedName name="Tot257AA">'[17]257 AA Inv'!$J$29</definedName>
    <definedName name="TotalTrancheDebt">[26]Ass!$F$52</definedName>
    <definedName name="TotalTxnCostsDepn">[12]Ass!$G$1738</definedName>
    <definedName name="TotCR044">#REF!</definedName>
    <definedName name="TotSA031">#REF!</definedName>
    <definedName name="TotSA033">#REF!</definedName>
    <definedName name="TotSA034">#REF!</definedName>
    <definedName name="TotSA036">'[121]Origin A1'!#REF!</definedName>
    <definedName name="TotSA041">'[121]Origin A1'!#REF!</definedName>
    <definedName name="TotSA044">#REF!</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'[52]W 36'!$D$43:$D$43</definedName>
    <definedName name="TOTW42A">#REF!</definedName>
    <definedName name="TOTW42B">#REF!</definedName>
    <definedName name="TOTW42REBATE">#REF!</definedName>
    <definedName name="TOTW52RECOUPED">'[122]W 52'!$D$26:$D$26</definedName>
    <definedName name="TOTW53IN">#REF!</definedName>
    <definedName name="TOTW53OUT">#REF!</definedName>
    <definedName name="TOTW54IN">#REF!</definedName>
    <definedName name="TOTW54OUT">#REF!</definedName>
    <definedName name="Townsville">'[41] Townsville (FNQ) - 118262'!$E$1:$S$65536</definedName>
    <definedName name="Townsville_Cost">'[41] Townsville (FNQ) - 118262'!$T$1:$T$65536</definedName>
    <definedName name="TPWAssets">'[27]APA Assumptions'!#REF!</definedName>
    <definedName name="TradeCreditors">[38]Ass!$G$389</definedName>
    <definedName name="TradeDebtors">[38]Ass!$G$385</definedName>
    <definedName name="TRAIN">#REF!</definedName>
    <definedName name="Tranche_B">#REF!</definedName>
    <definedName name="TrancheAEstabPayment">[38]Ass!#REF!</definedName>
    <definedName name="TrancheBEstabPayment">[38]Ass!#REF!</definedName>
    <definedName name="TrancheCEstabPayment">[38]Ass!#REF!</definedName>
    <definedName name="TrancheCPostTOCapexInd">[12]Ass!#REF!</definedName>
    <definedName name="TrancheDEstabPayment">[38]Ass!#REF!</definedName>
    <definedName name="TrancheEEstabPayment">[38]Ass!#REF!</definedName>
    <definedName name="Transm_Pricing_Zone">'[23]Customer info'!$P$3</definedName>
    <definedName name="TRANSPORT99">[2]CUSTDATA!$O$49:$AA$72</definedName>
    <definedName name="trunk_chrge">#REF!</definedName>
    <definedName name="TT">#REF!</definedName>
    <definedName name="TUOS">'[39]TUOS '!$D$446</definedName>
    <definedName name="TUOS_FC">#REF!</definedName>
    <definedName name="TUOS_Var">[123]TUOS!#REF!</definedName>
    <definedName name="TUOS_VC">#REF!</definedName>
    <definedName name="TV_EBITDA_multiple">#REF!</definedName>
    <definedName name="TV_switch">#REF!</definedName>
    <definedName name="TxnCostsTaxDepn">[12]Ass!$G$372</definedName>
    <definedName name="TYPES">[47]types!$A$1:$F$65536</definedName>
    <definedName name="TYPESP5">'[47]Oct 09 Life'!$B$8:$F$199</definedName>
    <definedName name="UAGDATA">[2]Index!$R$106:$W$117</definedName>
    <definedName name="UCHOICES">#REF!</definedName>
    <definedName name="UNLNK">#REF!</definedName>
    <definedName name="UnRegCR">[121]Acctng!#REF!</definedName>
    <definedName name="UnRegTH">[121]Acctng!#REF!</definedName>
    <definedName name="UnSecRevDSCRTable">[12]Ass!#REF!</definedName>
    <definedName name="Upstream">[106]Control_A!$N$35</definedName>
    <definedName name="Validations">#REF!</definedName>
    <definedName name="ValleyBeef">#REF!</definedName>
    <definedName name="vanilla">[19]WACC!$F$27</definedName>
    <definedName name="vanilla1">[20]Input!$H$252</definedName>
    <definedName name="vanilla10">[20]Input!$Q$252</definedName>
    <definedName name="vanilla2">[20]Input!$I$252</definedName>
    <definedName name="vanilla3">[20]Input!$J$252</definedName>
    <definedName name="vanilla4">[20]Input!$K$252</definedName>
    <definedName name="vanilla5">[20]Input!$L$252</definedName>
    <definedName name="vanilla6">[20]Input!$M$252</definedName>
    <definedName name="vanilla7">[20]Input!$N$252</definedName>
    <definedName name="vanilla8">[20]Input!$O$252</definedName>
    <definedName name="vanilla9">[20]Input!$P$252</definedName>
    <definedName name="VarAA_tbl">#REF!</definedName>
    <definedName name="vAutoFilter">#REF!</definedName>
    <definedName name="vAutoFilterFLAG">#REF!</definedName>
    <definedName name="vCube" hidden="1">#REF!</definedName>
    <definedName name="vFormulas" hidden="1">#REF!</definedName>
    <definedName name="vGetRange" hidden="1">#REF!</definedName>
    <definedName name="VIC_BudgetData">#REF!</definedName>
    <definedName name="Vic_CY">OFFSET([50]VIC!$CL$11,0,[50]VIC!$EV$1,,24)</definedName>
    <definedName name="Vic_mat">OFFSET([50]VIC!$CL$19,0,[50]VIC!$EV$1,,36)</definedName>
    <definedName name="Vic_PY">OFFSET([50]VIC!$CL$11,0,[50]VIC!$EV$1,,36)</definedName>
    <definedName name="Vicgas_April">#REF!</definedName>
    <definedName name="Vicgas_August">#REF!</definedName>
    <definedName name="Vicgas_December">#REF!</definedName>
    <definedName name="Vicgas_February">#REF!</definedName>
    <definedName name="Vicgas_January">#REF!</definedName>
    <definedName name="Vicgas_July">#REF!</definedName>
    <definedName name="Vicgas_June">#REF!</definedName>
    <definedName name="Vicgas_March">#REF!</definedName>
    <definedName name="Vicgas_May">#REF!</definedName>
    <definedName name="Vicgas_November">#REF!</definedName>
    <definedName name="Vicgas_October">#REF!</definedName>
    <definedName name="Vicgas_September">#REF!</definedName>
    <definedName name="Visy">#REF!</definedName>
    <definedName name="Vol">[124]Vars!$A$23</definedName>
    <definedName name="volume">#REF!</definedName>
    <definedName name="vPasteBackFrom" hidden="1">#REF!</definedName>
    <definedName name="vPasteBackTo" hidden="1">#REF!</definedName>
    <definedName name="vProjectEntry" hidden="1">#REF!</definedName>
    <definedName name="vProjectPaste" hidden="1">#REF!</definedName>
    <definedName name="vSendStatus" hidden="1">#REF!</definedName>
    <definedName name="vServer" hidden="1">#REF!</definedName>
    <definedName name="VTyp">[125]Calculation!$I$3</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CC">'[115]#REF'!$E$11</definedName>
    <definedName name="WAPLInvoice">#REF!</definedName>
    <definedName name="Warwick">'[41]Warwick - 118274'!$E$1:$S$65536</definedName>
    <definedName name="Warwick_Cost">'[41]Warwick - 118274'!$T$1:$T$65536</definedName>
    <definedName name="WB_BudgetData">#REF!</definedName>
    <definedName name="wc">#REF!</definedName>
    <definedName name="wcbal">#REF!</definedName>
    <definedName name="wcdebtors">#REF!</definedName>
    <definedName name="wcother">#REF!</definedName>
    <definedName name="wcsumm">#REF!</definedName>
    <definedName name="Weather_Grid">#REF!</definedName>
    <definedName name="Weighted_Price">'[13]Weighted Cost'!$L$6</definedName>
    <definedName name="WELCOME_TO_PAGE">#REF!</definedName>
    <definedName name="WH_Rates">#REF!</definedName>
    <definedName name="Wholesale_Trade">[106]Control_A!$N$38</definedName>
    <definedName name="Whprice">'[123]ACQ  Price'!#REF!</definedName>
    <definedName name="WickhamCapexBookDepnRate">[12]Ass!$G$524</definedName>
    <definedName name="WickhamCapexFacAmtExclInt">[12]Ass!$G$812</definedName>
    <definedName name="WickhamCapexSens">[38]Ass!$G$89</definedName>
    <definedName name="WickhamContractEndDate">[12]Ass!$G$801</definedName>
    <definedName name="WickhamOpexContingency">[12]Ass!#REF!</definedName>
    <definedName name="WickhamOpexSens">[12]Ass!$G$58</definedName>
    <definedName name="WickhamOpsFlag">[38]Ass!$G$33</definedName>
    <definedName name="WickhamPointOMMargin">[38]Ass!$G$40</definedName>
    <definedName name="WickhamRealYrlyRevenue">[12]Ass!$G$807</definedName>
    <definedName name="WickhamRevPostContract">[12]Ass!$G$804</definedName>
    <definedName name="WickhamRevPostContractEndDate">[12]Ass!$G$806</definedName>
    <definedName name="WickhamRevSens">[12]Ass!$G$88</definedName>
    <definedName name="WickhamStartOps">[38]Ass!$G$817</definedName>
    <definedName name="Wide50_100">#REF!</definedName>
    <definedName name="WithholdingDistributions">[12]Ass!#REF!</definedName>
    <definedName name="WithholdingRPSInt">[12]Ass!#REF!</definedName>
    <definedName name="WithholdingRPSPrincipal">[12]Ass!#REF!</definedName>
    <definedName name="WithholdingTaxChooser">[12]Ass!#REF!</definedName>
    <definedName name="Wks_In_Yr">#REF!</definedName>
    <definedName name="WPCInvoice">#REF!</definedName>
    <definedName name="WrapFeeBondDiff">[12]Debt!#REF!</definedName>
    <definedName name="WrapFeeFinClose">[12]Debt!#REF!</definedName>
    <definedName name="WrappingFeeCFEndDate">[12]Ass!#REF!</definedName>
    <definedName name="WrappingFeeDiscRate">[12]Ass!#REF!</definedName>
    <definedName name="WrappingFeePerc">[12]Ass!#REF!</definedName>
    <definedName name="WrappingFeePeriod">[12]Ass!#REF!</definedName>
    <definedName name="wtsheet">'[50]SA,QLD,NT Inputs'!$AL$50</definedName>
    <definedName name="x">#REF!</definedName>
    <definedName name="x_1">'[65]X factor'!$F$31</definedName>
    <definedName name="X_2">'[65]X factor'!$G$31</definedName>
    <definedName name="X_3">'[65]X factor'!$H$31</definedName>
    <definedName name="X_4">'[65]X factor'!$I$31</definedName>
    <definedName name="X_Factor">#REF!</definedName>
    <definedName name="XAXIS">OFFSET(#REF!,,COUNTIF(#REF!,"&gt;0")-36,,36)</definedName>
    <definedName name="XAXISV">OFFSET([50]VIC!$CJ$4,,COUNT([50]VIC!$CJ$4:$IV$4)-36,,36)</definedName>
    <definedName name="xx">#REF!</definedName>
    <definedName name="xxAnnl_CorpTax_Rate">[126]Taxes!$G$230:$AO$230</definedName>
    <definedName name="xxINDANNUAL">'[126]General Input Data'!$G$28:$AO$28</definedName>
    <definedName name="xxINITEQUITYINJ">'[126]General Input Data'!$F$12</definedName>
    <definedName name="xxx">#REF!</definedName>
    <definedName name="xxYearNo">'[126]General Input Data'!$G$29:$AO$29</definedName>
    <definedName name="y">#REF!</definedName>
    <definedName name="Y_N">[32]Lookup!$E$5:$E$6</definedName>
    <definedName name="year">#REF!</definedName>
    <definedName name="YearEndMonth">[90]Ass!$G$129</definedName>
    <definedName name="years">#REF!</definedName>
    <definedName name="Yes">#REF!</definedName>
    <definedName name="YesNo">#REF!</definedName>
    <definedName name="Yr_Name">#REF!</definedName>
    <definedName name="Yrs_In_Yr">#REF!</definedName>
    <definedName name="ytdact98">'[2]Forecast DATA'!$AA$502:$AM$547</definedName>
    <definedName name="YTDACT99">'[2]Forecast DATA'!$AA$165:$AM$209</definedName>
    <definedName name="YTDACTTJ">'[2]Board Capital'!$A$5:$N$12</definedName>
    <definedName name="YTDBUD99">'[2]Forecast DATA'!$AA$220:$AM$267</definedName>
    <definedName name="YTDLIFE">[127]Life!$B$8:$L$159</definedName>
    <definedName name="YTDLIFEE">[128]Life!$B$8:$L$159</definedName>
    <definedName name="YTDVAR99">'[2]Forecast DATA'!$AA$276:$AM$326</definedName>
    <definedName name="Z_1F91C3F2_787D_11D6_AA44_00025598F12B_.wvu.Cols" localSheetId="17" hidden="1">'(17) INF RevRec'!$H:$H</definedName>
    <definedName name="Z_1F91C3F2_787D_11D6_AA44_00025598F12B_.wvu.Cols" localSheetId="16" hidden="1">'(29) NFS Curr Map Netw'!$E:$E</definedName>
    <definedName name="Z_1F91C3F2_787D_11D6_AA44_00025598F12B_.wvu.Cols" localSheetId="30" hidden="1">'(29) NFS Curr Map Network'!$E:$E</definedName>
    <definedName name="Z_40BCCFC0_858B_4E7A_90B5_167B0A5EAA8C_.wvu.PrintArea" localSheetId="9" hidden="1">'(10) PTS PriceRedn'!$B$1:$F$37</definedName>
    <definedName name="Z_40BCCFC0_858B_4E7A_90B5_167B0A5EAA8C_.wvu.PrintArea" localSheetId="10" hidden="1">'(11) PTS PDisc'!$B$1:$F$37</definedName>
    <definedName name="Z_40BCCFC0_858B_4E7A_90B5_167B0A5EAA8C_.wvu.PrintArea" localSheetId="11" hidden="1">'(12) PTS Rev '!$A$1:$E$18</definedName>
    <definedName name="Z_40BCCFC0_858B_4E7A_90B5_167B0A5EAA8C_.wvu.PrintArea" localSheetId="12" hidden="1">'(13) PTS Asset Aging'!$A$1:$H$22</definedName>
    <definedName name="Z_40BCCFC0_858B_4E7A_90B5_167B0A5EAA8C_.wvu.PrintArea" localSheetId="13" hidden="1">'(14) DISAGG ProvSum'!$A$1:$H$11</definedName>
    <definedName name="Z_40BCCFC0_858B_4E7A_90B5_167B0A5EAA8C_.wvu.PrintArea" localSheetId="14" hidden="1">'(15) PTS ProvRec '!$A$1:$J$10</definedName>
    <definedName name="Z_40BCCFC0_858B_4E7A_90B5_167B0A5EAA8C_.wvu.PrintArea" localSheetId="15" hidden="1">'(16) INF Rel Part Trans'!$A$1:$F$51</definedName>
    <definedName name="Z_40BCCFC0_858B_4E7A_90B5_167B0A5EAA8C_.wvu.PrintArea" localSheetId="3" hidden="1">'(4) RFS Inc '!$A$1:$H$48</definedName>
    <definedName name="Z_40BCCFC0_858B_4E7A_90B5_167B0A5EAA8C_.wvu.PrintArea" localSheetId="4" hidden="1">'(5) DISAGG Inc'!$A$1:$I$47</definedName>
    <definedName name="Z_40BCCFC0_858B_4E7A_90B5_167B0A5EAA8C_.wvu.PrintArea" localSheetId="5" hidden="1">'(6) DISAGG Opex'!$A$1:$L$108</definedName>
    <definedName name="Z_40BCCFC0_858B_4E7A_90B5_167B0A5EAA8C_.wvu.PrintArea" localSheetId="6" hidden="1">'(7) DISAGG Aloc1'!$A$1:$H$42</definedName>
    <definedName name="Z_40BCCFC0_858B_4E7A_90B5_167B0A5EAA8C_.wvu.PrintArea" localSheetId="7" hidden="1">'(8) DISAGG Aloc2 '!$A$1:$I$28</definedName>
    <definedName name="Z_40BCCFC0_858B_4E7A_90B5_167B0A5EAA8C_.wvu.PrintArea" localSheetId="8" hidden="1">'(9) PTS Adj'!$A$1:$F$56</definedName>
    <definedName name="Z_70A3F900_0B28_11D6_ACAF_000255731A15_.wvu.Cols" localSheetId="17" hidden="1">'(17) INF RevRec'!$H:$H</definedName>
    <definedName name="Z_70A3F900_0B28_11D6_ACAF_000255731A15_.wvu.Cols" localSheetId="16" hidden="1">'(29) NFS Curr Map Netw'!$E:$E</definedName>
    <definedName name="Z_70A3F900_0B28_11D6_ACAF_000255731A15_.wvu.Cols" localSheetId="30" hidden="1">'(29) NFS Curr Map Network'!$E:$E</definedName>
    <definedName name="Z_AAD1793D_D726_4284_9E00_BFA4908AA875_.wvu.Cols" localSheetId="15" hidden="1">'(16) INF Rel Part Trans'!$G:$G</definedName>
    <definedName name="Z_AAD1793D_D726_4284_9E00_BFA4908AA875_.wvu.PrintArea" localSheetId="9" hidden="1">'(10) PTS PriceRedn'!$B$1:$F$37</definedName>
    <definedName name="Z_AAD1793D_D726_4284_9E00_BFA4908AA875_.wvu.PrintArea" localSheetId="10" hidden="1">'(11) PTS PDisc'!$B$1:$F$37</definedName>
    <definedName name="Z_AAD1793D_D726_4284_9E00_BFA4908AA875_.wvu.PrintArea" localSheetId="11" hidden="1">'(12) PTS Rev '!$A$1:$E$18</definedName>
    <definedName name="Z_AAD1793D_D726_4284_9E00_BFA4908AA875_.wvu.PrintArea" localSheetId="12" hidden="1">'(13) PTS Asset Aging'!$A$1:$H$22</definedName>
    <definedName name="Z_AAD1793D_D726_4284_9E00_BFA4908AA875_.wvu.PrintArea" localSheetId="13" hidden="1">'(14) DISAGG ProvSum'!$A$1:$H$11</definedName>
    <definedName name="Z_AAD1793D_D726_4284_9E00_BFA4908AA875_.wvu.PrintArea" localSheetId="14" hidden="1">'(15) PTS ProvRec '!$A$1:$J$10</definedName>
    <definedName name="Z_AAD1793D_D726_4284_9E00_BFA4908AA875_.wvu.PrintArea" localSheetId="15" hidden="1">'(16) INF Rel Part Trans'!$A$1:$F$51</definedName>
    <definedName name="Z_AAD1793D_D726_4284_9E00_BFA4908AA875_.wvu.PrintArea" localSheetId="3" hidden="1">'(4) RFS Inc '!$A$1:$H$48</definedName>
    <definedName name="Z_AAD1793D_D726_4284_9E00_BFA4908AA875_.wvu.PrintArea" localSheetId="4" hidden="1">'(5) DISAGG Inc'!$A$1:$I$47</definedName>
    <definedName name="Z_AAD1793D_D726_4284_9E00_BFA4908AA875_.wvu.PrintArea" localSheetId="5" hidden="1">'(6) DISAGG Opex'!$A$1:$L$108</definedName>
    <definedName name="Z_AAD1793D_D726_4284_9E00_BFA4908AA875_.wvu.PrintArea" localSheetId="6" hidden="1">'(7) DISAGG Aloc1'!$A$1:$H$42</definedName>
    <definedName name="Z_AAD1793D_D726_4284_9E00_BFA4908AA875_.wvu.PrintArea" localSheetId="7" hidden="1">'(8) DISAGG Aloc2 '!$A$1:$I$28</definedName>
    <definedName name="Z_AAD1793D_D726_4284_9E00_BFA4908AA875_.wvu.PrintArea" localSheetId="8" hidden="1">'(9) PTS Adj'!$A$1:$F$56</definedName>
    <definedName name="Zeitwert">#REF!</definedName>
    <definedName name="ZW">#REF!</definedName>
    <definedName name="βe">#REF!</definedName>
  </definedNames>
  <calcPr calcId="162913"/>
  <customWorkbookViews>
    <customWorkbookView name="zelbog - Personal View" guid="{40BCCFC0-858B-4E7A-90B5-167B0A5EAA8C}" mergeInterval="0" personalView="1" maximized="1" windowWidth="1122" windowHeight="808" tabRatio="900" activeSheetId="1"/>
    <customWorkbookView name="William Zondag (Open)_x000a_ - Personal View" guid="{AAD1793D-D726-4284-9E00-BFA4908AA875}" mergeInterval="0" personalView="1" maximized="1" windowWidth="994" windowHeight="530" tabRatio="900" activeSheetId="25" showComments="commIndAndComment"/>
  </customWorkbookViews>
</workbook>
</file>

<file path=xl/calcChain.xml><?xml version="1.0" encoding="utf-8"?>
<calcChain xmlns="http://schemas.openxmlformats.org/spreadsheetml/2006/main">
  <c r="E23" i="123" l="1"/>
  <c r="A7" i="58" l="1"/>
  <c r="A7" i="112"/>
  <c r="A7" i="51"/>
  <c r="A7" i="5"/>
  <c r="A7" i="24"/>
  <c r="A7" i="23"/>
  <c r="A7" i="20"/>
  <c r="A7" i="17"/>
  <c r="A7" i="95"/>
  <c r="A7" i="16"/>
  <c r="A6" i="15"/>
  <c r="A7" i="14"/>
  <c r="A7" i="13"/>
  <c r="A5" i="12"/>
  <c r="A7" i="9"/>
  <c r="B7" i="6"/>
  <c r="A3" i="4"/>
  <c r="E17" i="121" l="1"/>
  <c r="E16" i="121"/>
  <c r="E15" i="121"/>
  <c r="E14" i="121"/>
  <c r="E13" i="121"/>
  <c r="E9" i="121"/>
  <c r="E8" i="121"/>
  <c r="E22" i="122"/>
  <c r="E18" i="118"/>
  <c r="E20" i="118" s="1"/>
  <c r="E9" i="118"/>
  <c r="B12" i="124" l="1"/>
  <c r="H22" i="144" l="1"/>
  <c r="G22" i="144"/>
  <c r="L19" i="144"/>
  <c r="L18" i="144"/>
  <c r="L16" i="144"/>
  <c r="L15" i="144"/>
  <c r="L14" i="144"/>
  <c r="L13" i="144"/>
  <c r="L12" i="144"/>
  <c r="L11" i="144"/>
  <c r="I13" i="127"/>
  <c r="F19" i="124"/>
  <c r="I12" i="127"/>
  <c r="E8" i="120"/>
  <c r="E9" i="120"/>
  <c r="B9" i="120" s="1"/>
  <c r="B10" i="120" s="1"/>
  <c r="E17" i="120"/>
  <c r="B17" i="120" s="1"/>
  <c r="E16" i="120"/>
  <c r="B16" i="120" s="1"/>
  <c r="E15" i="120"/>
  <c r="B15" i="120" s="1"/>
  <c r="E14" i="120"/>
  <c r="B14" i="120" s="1"/>
  <c r="E13" i="120"/>
  <c r="H22" i="118"/>
  <c r="D18" i="118"/>
  <c r="D9" i="118"/>
  <c r="A14" i="123"/>
  <c r="A14" i="122"/>
  <c r="A14" i="121"/>
  <c r="A14" i="120"/>
  <c r="A15" i="120"/>
  <c r="A16" i="120"/>
  <c r="A17" i="120"/>
  <c r="A13" i="120"/>
  <c r="E19" i="119"/>
  <c r="E21" i="119"/>
  <c r="D17" i="127"/>
  <c r="E17" i="127"/>
  <c r="B37" i="125"/>
  <c r="B38" i="125"/>
  <c r="B39" i="125"/>
  <c r="B32" i="125"/>
  <c r="B33" i="125"/>
  <c r="B34" i="125"/>
  <c r="B35" i="125"/>
  <c r="B31" i="125"/>
  <c r="J42" i="125"/>
  <c r="I42" i="125"/>
  <c r="H42" i="125"/>
  <c r="G42" i="125"/>
  <c r="F42" i="125"/>
  <c r="E42" i="125"/>
  <c r="F23" i="125"/>
  <c r="E23" i="125"/>
  <c r="D29" i="124"/>
  <c r="I23" i="124"/>
  <c r="I16" i="124"/>
  <c r="D10" i="119"/>
  <c r="C10" i="119"/>
  <c r="C19" i="119" s="1"/>
  <c r="B10" i="119"/>
  <c r="E9" i="119"/>
  <c r="E8" i="119"/>
  <c r="E10" i="119" s="1"/>
  <c r="B9" i="118"/>
  <c r="B20" i="118" s="1"/>
  <c r="B18" i="118"/>
  <c r="F20" i="20"/>
  <c r="E20" i="20"/>
  <c r="E28" i="51"/>
  <c r="E30" i="51" s="1"/>
  <c r="E33" i="51"/>
  <c r="E34" i="51"/>
  <c r="E39" i="5"/>
  <c r="E50" i="5"/>
  <c r="A13" i="9"/>
  <c r="D46" i="14"/>
  <c r="F46" i="14"/>
  <c r="D46" i="13"/>
  <c r="F46" i="13"/>
  <c r="L17" i="12"/>
  <c r="L47" i="12"/>
  <c r="L50" i="12"/>
  <c r="L69" i="12"/>
  <c r="L70" i="12"/>
  <c r="L74" i="12"/>
  <c r="L75" i="12"/>
  <c r="L76" i="12"/>
  <c r="L77" i="12"/>
  <c r="L79" i="12"/>
  <c r="L80" i="12"/>
  <c r="I91" i="12"/>
  <c r="L91" i="12"/>
  <c r="E14" i="9"/>
  <c r="F16" i="9"/>
  <c r="F37" i="9" s="1"/>
  <c r="H16" i="9"/>
  <c r="H37" i="9" s="1"/>
  <c r="E19" i="9"/>
  <c r="A23" i="9"/>
  <c r="B22" i="6" s="1"/>
  <c r="E23" i="9"/>
  <c r="F14" i="6"/>
  <c r="G18" i="6"/>
  <c r="D22" i="6"/>
  <c r="G22" i="6" s="1"/>
  <c r="G31" i="6"/>
  <c r="A42" i="4"/>
  <c r="A93" i="4"/>
  <c r="A109" i="4"/>
  <c r="D10" i="120"/>
  <c r="D20" i="120" s="1"/>
  <c r="C10" i="120"/>
  <c r="C20" i="120" s="1"/>
  <c r="G23" i="125"/>
  <c r="E15" i="51"/>
  <c r="E22" i="121"/>
  <c r="E36" i="51"/>
  <c r="H18" i="20" l="1"/>
  <c r="E22" i="120"/>
  <c r="L57" i="12"/>
  <c r="K42" i="125"/>
  <c r="D20" i="118"/>
  <c r="J22" i="144"/>
  <c r="L42" i="125"/>
  <c r="E10" i="120"/>
  <c r="E18" i="120"/>
  <c r="H16" i="20"/>
  <c r="I14" i="127"/>
  <c r="F17" i="127"/>
  <c r="F21" i="124"/>
  <c r="L48" i="12"/>
  <c r="B13" i="120"/>
  <c r="B18" i="120" s="1"/>
  <c r="B20" i="120" s="1"/>
  <c r="L49" i="12"/>
  <c r="B14" i="124"/>
  <c r="E20" i="5" l="1"/>
  <c r="L72" i="12"/>
  <c r="H12" i="124"/>
  <c r="H17" i="127"/>
  <c r="H25" i="124"/>
  <c r="I25" i="124" s="1"/>
  <c r="H21" i="124"/>
  <c r="I21" i="124" s="1"/>
  <c r="H19" i="124"/>
  <c r="I19" i="124" s="1"/>
  <c r="G12" i="124"/>
  <c r="G29" i="124" s="1"/>
  <c r="J23" i="125"/>
  <c r="K23" i="125" s="1"/>
  <c r="L68" i="12"/>
  <c r="L16" i="12"/>
  <c r="C12" i="9"/>
  <c r="G12" i="9" s="1"/>
  <c r="G16" i="9" s="1"/>
  <c r="G37" i="9" s="1"/>
  <c r="I11" i="127"/>
  <c r="I17" i="127" s="1"/>
  <c r="G17" i="127"/>
  <c r="E20" i="120"/>
  <c r="L78" i="12"/>
  <c r="I39" i="12"/>
  <c r="L18" i="12"/>
  <c r="F34" i="6"/>
  <c r="I36" i="12"/>
  <c r="E22" i="5"/>
  <c r="I53" i="12"/>
  <c r="E12" i="124"/>
  <c r="F12" i="124"/>
  <c r="E14" i="124"/>
  <c r="F14" i="124"/>
  <c r="L10" i="144"/>
  <c r="I22" i="144"/>
  <c r="I64" i="12" l="1"/>
  <c r="L64" i="12" s="1"/>
  <c r="C30" i="9" s="1"/>
  <c r="D29" i="6" s="1"/>
  <c r="G29" i="6" s="1"/>
  <c r="G16" i="118" s="1"/>
  <c r="L62" i="12"/>
  <c r="E17" i="123"/>
  <c r="B17" i="123" s="1"/>
  <c r="H16" i="118"/>
  <c r="L39" i="12"/>
  <c r="C26" i="9" s="1"/>
  <c r="E26" i="9" s="1"/>
  <c r="L53" i="12"/>
  <c r="C28" i="9" s="1"/>
  <c r="D27" i="6" s="1"/>
  <c r="G27" i="6" s="1"/>
  <c r="L73" i="12"/>
  <c r="E33" i="9"/>
  <c r="M17" i="127"/>
  <c r="E29" i="124"/>
  <c r="I32" i="12"/>
  <c r="L71" i="12"/>
  <c r="H17" i="20"/>
  <c r="I12" i="124"/>
  <c r="L67" i="12"/>
  <c r="L22" i="12"/>
  <c r="D25" i="6"/>
  <c r="G25" i="6" s="1"/>
  <c r="L38" i="12"/>
  <c r="L35" i="12"/>
  <c r="E30" i="9"/>
  <c r="F29" i="124"/>
  <c r="P22" i="144"/>
  <c r="I43" i="12"/>
  <c r="L43" i="12" s="1"/>
  <c r="C27" i="9" s="1"/>
  <c r="L42" i="12"/>
  <c r="C25" i="9"/>
  <c r="E25" i="9" s="1"/>
  <c r="D24" i="6" s="1"/>
  <c r="G24" i="6" s="1"/>
  <c r="L36" i="12"/>
  <c r="D32" i="6" l="1"/>
  <c r="E28" i="9"/>
  <c r="L32" i="12"/>
  <c r="C24" i="9" s="1"/>
  <c r="L31" i="12"/>
  <c r="C13" i="9"/>
  <c r="E16" i="17"/>
  <c r="E14" i="122"/>
  <c r="B14" i="122" s="1"/>
  <c r="G13" i="118"/>
  <c r="E14" i="123" s="1"/>
  <c r="B14" i="123" s="1"/>
  <c r="D20" i="20"/>
  <c r="L66" i="12"/>
  <c r="I81" i="12"/>
  <c r="I23" i="12"/>
  <c r="C21" i="9" s="1"/>
  <c r="E21" i="9" s="1"/>
  <c r="D20" i="6" s="1"/>
  <c r="G20" i="6" s="1"/>
  <c r="B14" i="121"/>
  <c r="G20" i="20"/>
  <c r="E24" i="9"/>
  <c r="D23" i="6"/>
  <c r="G23" i="6" s="1"/>
  <c r="E27" i="9"/>
  <c r="D26" i="6"/>
  <c r="G26" i="6" s="1"/>
  <c r="H13" i="118" l="1"/>
  <c r="E9" i="122"/>
  <c r="B9" i="122" s="1"/>
  <c r="G8" i="118"/>
  <c r="E9" i="123" s="1"/>
  <c r="B9" i="123" s="1"/>
  <c r="E15" i="122"/>
  <c r="B15" i="122" s="1"/>
  <c r="G14" i="118"/>
  <c r="E15" i="123" s="1"/>
  <c r="B15" i="123" s="1"/>
  <c r="E16" i="122"/>
  <c r="B16" i="122" s="1"/>
  <c r="E13" i="122"/>
  <c r="G12" i="118"/>
  <c r="H12" i="118" s="1"/>
  <c r="C16" i="9"/>
  <c r="E13" i="9"/>
  <c r="L23" i="12"/>
  <c r="L81" i="12"/>
  <c r="C31" i="9" s="1"/>
  <c r="E31" i="9" s="1"/>
  <c r="B13" i="122"/>
  <c r="B9" i="121"/>
  <c r="D10" i="121"/>
  <c r="D20" i="121" s="1"/>
  <c r="B15" i="121"/>
  <c r="B16" i="121"/>
  <c r="E21" i="51"/>
  <c r="E32" i="51"/>
  <c r="E16" i="9" l="1"/>
  <c r="D12" i="6"/>
  <c r="G12" i="6" s="1"/>
  <c r="G14" i="6" s="1"/>
  <c r="H8" i="118"/>
  <c r="H14" i="118"/>
  <c r="E13" i="123"/>
  <c r="D10" i="122"/>
  <c r="D20" i="122" s="1"/>
  <c r="C10" i="122"/>
  <c r="C20" i="122" s="1"/>
  <c r="D14" i="6"/>
  <c r="D30" i="6"/>
  <c r="G30" i="6" s="1"/>
  <c r="I23" i="125"/>
  <c r="H23" i="125"/>
  <c r="C10" i="121"/>
  <c r="C20" i="121" s="1"/>
  <c r="B17" i="121"/>
  <c r="F18" i="118"/>
  <c r="B13" i="121"/>
  <c r="E17" i="122" l="1"/>
  <c r="B17" i="122" s="1"/>
  <c r="B18" i="122" s="1"/>
  <c r="G17" i="118"/>
  <c r="B13" i="123"/>
  <c r="E18" i="122"/>
  <c r="F32" i="6"/>
  <c r="L23" i="125"/>
  <c r="E18" i="121"/>
  <c r="B18" i="121"/>
  <c r="E18" i="123" l="1"/>
  <c r="H17" i="118"/>
  <c r="H15" i="20" l="1"/>
  <c r="H20" i="20" s="1"/>
  <c r="B18" i="123"/>
  <c r="E8" i="122"/>
  <c r="E10" i="122" s="1"/>
  <c r="E20" i="122" s="1"/>
  <c r="B10" i="122"/>
  <c r="B20" i="122" s="1"/>
  <c r="C20" i="20"/>
  <c r="G32" i="6"/>
  <c r="F9" i="118" l="1"/>
  <c r="F20" i="118" s="1"/>
  <c r="E10" i="121" l="1"/>
  <c r="E20" i="121" s="1"/>
  <c r="B10" i="121"/>
  <c r="B20" i="121" s="1"/>
  <c r="D22" i="15" l="1"/>
  <c r="C10" i="123" l="1"/>
  <c r="C21" i="123" s="1"/>
  <c r="D10" i="123"/>
  <c r="D21" i="123" s="1"/>
  <c r="I59" i="12"/>
  <c r="I83" i="12" s="1"/>
  <c r="L56" i="12"/>
  <c r="L83" i="12" l="1"/>
  <c r="C29" i="9"/>
  <c r="L59" i="12"/>
  <c r="D34" i="6" l="1"/>
  <c r="G34" i="6" s="1"/>
  <c r="B10" i="123"/>
  <c r="C20" i="9"/>
  <c r="L15" i="12"/>
  <c r="I19" i="12"/>
  <c r="E29" i="9"/>
  <c r="D28" i="6"/>
  <c r="G28" i="6" s="1"/>
  <c r="G15" i="118" s="1"/>
  <c r="E35" i="9" l="1"/>
  <c r="G18" i="118"/>
  <c r="E16" i="123"/>
  <c r="H15" i="118"/>
  <c r="H18" i="118" s="1"/>
  <c r="E34" i="9"/>
  <c r="D33" i="6"/>
  <c r="E20" i="9"/>
  <c r="C37" i="9"/>
  <c r="F33" i="6"/>
  <c r="F36" i="6" s="1"/>
  <c r="E22" i="15"/>
  <c r="H23" i="15" s="1"/>
  <c r="I25" i="12"/>
  <c r="L19" i="12"/>
  <c r="G33" i="6" l="1"/>
  <c r="B16" i="123"/>
  <c r="B19" i="123" s="1"/>
  <c r="B21" i="123" s="1"/>
  <c r="E19" i="123"/>
  <c r="D19" i="6"/>
  <c r="E37" i="9"/>
  <c r="I85" i="12"/>
  <c r="I94" i="12" s="1"/>
  <c r="L25" i="12"/>
  <c r="L85" i="12" s="1"/>
  <c r="L96" i="12" s="1"/>
  <c r="D36" i="6" l="1"/>
  <c r="G19" i="6"/>
  <c r="G7" i="118" l="1"/>
  <c r="G36" i="6"/>
  <c r="E8" i="123" l="1"/>
  <c r="E10" i="123" s="1"/>
  <c r="E21" i="123" s="1"/>
  <c r="G9" i="118"/>
  <c r="G20" i="118" s="1"/>
  <c r="H7" i="118"/>
  <c r="H9" i="118" s="1"/>
  <c r="H20" i="118" s="1"/>
  <c r="H14" i="124" l="1"/>
  <c r="L17" i="144"/>
  <c r="L22" i="144" s="1"/>
  <c r="K22" i="144" l="1"/>
  <c r="H29" i="124"/>
  <c r="I14" i="124"/>
  <c r="I29" i="124" s="1"/>
</calcChain>
</file>

<file path=xl/comments1.xml><?xml version="1.0" encoding="utf-8"?>
<comments xmlns="http://schemas.openxmlformats.org/spreadsheetml/2006/main">
  <authors>
    <author>Alessandro, Silvana</author>
    <author>Kulavkovski, Elena</author>
  </authors>
  <commentList>
    <comment ref="B11" authorId="0" shapeId="0">
      <text>
        <r>
          <rPr>
            <b/>
            <sz val="9"/>
            <color indexed="81"/>
            <rFont val="Tahoma"/>
            <family val="2"/>
          </rPr>
          <t>Alessandro, Silvana:</t>
        </r>
        <r>
          <rPr>
            <sz val="9"/>
            <color indexed="81"/>
            <rFont val="Tahoma"/>
            <family val="2"/>
          </rPr>
          <t xml:space="preserve">
Asset classes per the Final PTRM for the previous AA</t>
        </r>
      </text>
    </comment>
    <comment ref="J12" authorId="1" shapeId="0">
      <text>
        <r>
          <rPr>
            <b/>
            <sz val="9"/>
            <color indexed="81"/>
            <rFont val="Tahoma"/>
            <family val="2"/>
          </rPr>
          <t>Kulavkovski, Elena:</t>
        </r>
        <r>
          <rPr>
            <sz val="9"/>
            <color indexed="81"/>
            <rFont val="Tahoma"/>
            <family val="2"/>
          </rPr>
          <t xml:space="preserve">
updated for rounding</t>
        </r>
      </text>
    </comment>
  </commentList>
</comments>
</file>

<file path=xl/comments2.xml><?xml version="1.0" encoding="utf-8"?>
<comments xmlns="http://schemas.openxmlformats.org/spreadsheetml/2006/main">
  <authors>
    <author>Alessandro, Silvana</author>
  </authors>
  <commentList>
    <comment ref="A11" authorId="0" shapeId="0">
      <text>
        <r>
          <rPr>
            <b/>
            <sz val="9"/>
            <color indexed="81"/>
            <rFont val="Tahoma"/>
            <family val="2"/>
          </rPr>
          <t>Alessandro, Silvana:</t>
        </r>
        <r>
          <rPr>
            <sz val="9"/>
            <color indexed="81"/>
            <rFont val="Tahoma"/>
            <family val="2"/>
          </rPr>
          <t xml:space="preserve">
Non Network</t>
        </r>
      </text>
    </comment>
  </commentList>
</comments>
</file>

<file path=xl/sharedStrings.xml><?xml version="1.0" encoding="utf-8"?>
<sst xmlns="http://schemas.openxmlformats.org/spreadsheetml/2006/main" count="1017" uniqueCount="562">
  <si>
    <t>Travel - Local - Airfares</t>
  </si>
  <si>
    <t>Travel - Local - Taxis</t>
  </si>
  <si>
    <t>Travel - Local - Motor Vehicle</t>
  </si>
  <si>
    <t>Critical accounting judgements and key sources of estimation uncertainty</t>
  </si>
  <si>
    <t xml:space="preserve"> All the costs incurred are allocated to the prescribed transmission services without exception.</t>
  </si>
  <si>
    <t xml:space="preserve">Statement of compliance </t>
  </si>
  <si>
    <t xml:space="preserve">Basis of preparation </t>
  </si>
  <si>
    <t>Financial reporting framework</t>
  </si>
  <si>
    <t>Earnings before Interest and Tax (EBIT)</t>
  </si>
  <si>
    <t>Total Revenue</t>
  </si>
  <si>
    <t>Negotiated Transmission Services</t>
  </si>
  <si>
    <t>Non-Regulated Transmission Services</t>
  </si>
  <si>
    <t>Equity</t>
  </si>
  <si>
    <t>Non-current liabilities</t>
  </si>
  <si>
    <t>GJ01</t>
  </si>
  <si>
    <t>All amounts are presented in Australian dollars, unless otherwise noted.</t>
  </si>
  <si>
    <t>Trade receivables, loans and other receivables are recorded at amortised cost less impairment.</t>
  </si>
  <si>
    <t xml:space="preserve">Connection fees </t>
  </si>
  <si>
    <t>Connection fees</t>
  </si>
  <si>
    <t>Property, plant and equipment are stated at cost or deemed cost less accumulated depreciation and impairment.</t>
  </si>
  <si>
    <t>The following estimated useful lives are used in the calculation of depreciation:</t>
  </si>
  <si>
    <t>Revenue is measured at the fair value of the consideration received or receivable.</t>
  </si>
  <si>
    <t>(i) Sales Revenue</t>
  </si>
  <si>
    <t xml:space="preserve">Partnership and APA Operations (EII) Pty Limited as operator. Indirect costs are </t>
  </si>
  <si>
    <t>REVENUE ANALYSIS - PRESCRIBED TRANSMISSION SERVICES</t>
  </si>
  <si>
    <t>ASSET AGING SCHEDULE - 
PRESCRIBED TRANSMISSION SERVICES</t>
  </si>
  <si>
    <t>SUMMARY OF PROVISIONS</t>
  </si>
  <si>
    <t>PROVISIONS RECONCILIATION - 
PRESCRIBED TRANSMISSION SERVICES</t>
  </si>
  <si>
    <t>Easements</t>
  </si>
  <si>
    <t>Insurance</t>
  </si>
  <si>
    <t xml:space="preserve">(Being adjustment made on the written down value of the  </t>
  </si>
  <si>
    <t xml:space="preserve">assets to bring it in line with the net regulatory values of assets </t>
  </si>
  <si>
    <t>at the end of regulatory reporting period)</t>
  </si>
  <si>
    <t>OPERATIONS AND MAINTENANCE EXPENDITURE</t>
  </si>
  <si>
    <t>CAUSAL ALLOCATION</t>
  </si>
  <si>
    <t xml:space="preserve">Murraylink Transmission Partnership </t>
  </si>
  <si>
    <t>PRUDENT DISCOUNTS - PRESCRIBED TRANSMISSION SERVICES</t>
  </si>
  <si>
    <t>TOTAL Operating &amp; Maintenance</t>
  </si>
  <si>
    <t>Note that Murraylink is not directly metered, thus the amount of GWh transmitted is not directly metered by Murraylink.</t>
  </si>
  <si>
    <t>16-20</t>
  </si>
  <si>
    <t>&gt;20</t>
  </si>
  <si>
    <t>Total net regulatory value</t>
  </si>
  <si>
    <t>Commission’s Decision</t>
  </si>
  <si>
    <t>Based on the various elements of the building block approach, the Commission</t>
  </si>
  <si>
    <t>proposes a smoothed revenue allowance that increases from $8.90 million for the</t>
  </si>
  <si>
    <t>nine month period commencing 1 October 2003 to 30 June 2004, to $11.88</t>
  </si>
  <si>
    <t>million, $11.99 million, $12.09 million, $12.19 million, $12.29 million, $12.40</t>
  </si>
  <si>
    <t>million, $12.50 million, $12.61 million and $12.72 million in the subsequent full</t>
  </si>
  <si>
    <t>financial years of the regulatory period. These figures incorporate revenue</t>
  </si>
  <si>
    <t>smoothing based on an X smoothing factor of 1.20 per cent.</t>
  </si>
  <si>
    <t>Land and buildings</t>
  </si>
  <si>
    <t xml:space="preserve"> *</t>
  </si>
  <si>
    <t xml:space="preserve">Buildings </t>
  </si>
  <si>
    <t>Trade and other payables</t>
  </si>
  <si>
    <t>Goods and services tax</t>
  </si>
  <si>
    <t xml:space="preserve">(e)  </t>
  </si>
  <si>
    <t xml:space="preserve">(f)  </t>
  </si>
  <si>
    <t>Key sources of estimation uncertainty</t>
  </si>
  <si>
    <t>Property - Rent</t>
  </si>
  <si>
    <t>IE OH CHG - APTMS</t>
  </si>
  <si>
    <t>Workpaper reference</t>
  </si>
  <si>
    <t xml:space="preserve">Depreciation </t>
  </si>
  <si>
    <t>Account Heading</t>
  </si>
  <si>
    <t>Ticks to indicate which rows are intersegmental costs</t>
  </si>
  <si>
    <t>Directly Attributed Costs</t>
  </si>
  <si>
    <t>Allocated Costs</t>
  </si>
  <si>
    <t>Basis of allocation</t>
  </si>
  <si>
    <t>Work paper Ref.**</t>
  </si>
  <si>
    <t>'Causal / Non- Causal*</t>
  </si>
  <si>
    <t>Subtotal of Allocated costs</t>
  </si>
  <si>
    <t>Total Opex Costs per DISAGG FPerf</t>
  </si>
  <si>
    <t xml:space="preserve"> Total</t>
  </si>
  <si>
    <t>*</t>
  </si>
  <si>
    <t>Delete as appropriate</t>
  </si>
  <si>
    <t>**</t>
  </si>
  <si>
    <t>Journal</t>
  </si>
  <si>
    <t>Account Debited</t>
  </si>
  <si>
    <t>PRICE REDUCTION/RECOVERY - PRESCRIBED TRANSMISSION SERVICES</t>
  </si>
  <si>
    <t>This proforma summarises a TNSP's actual annual capital expenditure.</t>
  </si>
  <si>
    <t>d) the numeric quantity of each allocator.</t>
  </si>
  <si>
    <t>Property, plant and equipment</t>
  </si>
  <si>
    <t>Agreed Costs - Third Party Contractors</t>
  </si>
  <si>
    <t>Labour Recharge</t>
  </si>
  <si>
    <t>Direct insurance cost</t>
  </si>
  <si>
    <t>45 years</t>
  </si>
  <si>
    <t>Site improvements</t>
  </si>
  <si>
    <t>Transportable office</t>
  </si>
  <si>
    <t>30 years</t>
  </si>
  <si>
    <t>Plant and equipment</t>
  </si>
  <si>
    <t>Cables</t>
  </si>
  <si>
    <t>60 years</t>
  </si>
  <si>
    <t>Converters - transmission equipment</t>
  </si>
  <si>
    <t>Converters - electronics and control systems</t>
  </si>
  <si>
    <t>25 years</t>
  </si>
  <si>
    <t xml:space="preserve">Other plant and equipment </t>
  </si>
  <si>
    <t>3 to 20 years</t>
  </si>
  <si>
    <t>APA Operations (EII)</t>
  </si>
  <si>
    <t>TOTAL</t>
  </si>
  <si>
    <t>572010 &amp; 572210</t>
  </si>
  <si>
    <t>APT Management Services</t>
  </si>
  <si>
    <t>Expenses</t>
  </si>
  <si>
    <t>Meal Non FBT</t>
  </si>
  <si>
    <t>(a)</t>
  </si>
  <si>
    <t>(b)</t>
  </si>
  <si>
    <t>(c)</t>
  </si>
  <si>
    <t>(d)</t>
  </si>
  <si>
    <t>Trade and other receivables</t>
  </si>
  <si>
    <t>Revenue Recognition</t>
  </si>
  <si>
    <t>Impairment</t>
  </si>
  <si>
    <t>Agreed Costs - Other</t>
  </si>
  <si>
    <t>Contractors - General</t>
  </si>
  <si>
    <t>Communication - Voice</t>
  </si>
  <si>
    <t>Pipeline / Asset Licence Fees</t>
  </si>
  <si>
    <t>Consultants</t>
  </si>
  <si>
    <t>Accounting  Fees - Non Audit</t>
  </si>
  <si>
    <t>Travel - Local - Accommodation</t>
  </si>
  <si>
    <t>Not Allocated</t>
  </si>
  <si>
    <t>Account code or reference to Account Code</t>
  </si>
  <si>
    <t>Total</t>
  </si>
  <si>
    <t>Other</t>
  </si>
  <si>
    <t>Asset class</t>
  </si>
  <si>
    <t>NB:</t>
  </si>
  <si>
    <t>DISAGG Opex</t>
  </si>
  <si>
    <t>Prescribed Transmission Services</t>
  </si>
  <si>
    <t>PTS Rev</t>
  </si>
  <si>
    <t>Regulatory financial statements</t>
  </si>
  <si>
    <t>Description</t>
  </si>
  <si>
    <t>Journal number</t>
  </si>
  <si>
    <t>Regulatory adjustments</t>
  </si>
  <si>
    <t>Support reference</t>
  </si>
  <si>
    <t>$'000</t>
  </si>
  <si>
    <t>Dr/(Cr)</t>
  </si>
  <si>
    <t>Network charges</t>
  </si>
  <si>
    <t>Note:</t>
  </si>
  <si>
    <t xml:space="preserve">c) a description of the allocation basis </t>
  </si>
  <si>
    <t>NON-CAUSAL ALLOCATION</t>
  </si>
  <si>
    <t>REGULATORY ADJUSTMENT JOURNALS - PRESCRIBED TRANSMISSION SERVICES</t>
  </si>
  <si>
    <t>Tax on Property &amp; Capital</t>
  </si>
  <si>
    <t>Legal Fees</t>
  </si>
  <si>
    <t>Staff Costs</t>
  </si>
  <si>
    <t>Accounting/Audit Fees</t>
  </si>
  <si>
    <t>Travel Costs</t>
  </si>
  <si>
    <t>Electricity Transmission - Fixed</t>
  </si>
  <si>
    <t>Sundry Income</t>
  </si>
  <si>
    <t>Agreed Costs - Major Contractor</t>
  </si>
  <si>
    <t>Contractors - O&amp;M</t>
  </si>
  <si>
    <t>* Note:</t>
  </si>
  <si>
    <t>All the costs incurred are allocated to the prescribed transmission services without exception.</t>
  </si>
  <si>
    <t>Legal Fees - Deductible</t>
  </si>
  <si>
    <t>Accounting  Fees - Audit</t>
  </si>
  <si>
    <t>Property - Rates &amp; Taxes</t>
  </si>
  <si>
    <t>TABLE OF CONTENTS</t>
  </si>
  <si>
    <t>PROFORMA STATEMENT</t>
  </si>
  <si>
    <t>PAGE</t>
  </si>
  <si>
    <t>PTS Asset Aging</t>
  </si>
  <si>
    <t>NETWORK OPERATIONS</t>
  </si>
  <si>
    <t>OTHER COSTS</t>
  </si>
  <si>
    <t>TOTAL OTHER COSTS</t>
  </si>
  <si>
    <t>TOTAL Insurance</t>
  </si>
  <si>
    <t>TOTAL Staff Costs</t>
  </si>
  <si>
    <t>TOTAL Travel Costs</t>
  </si>
  <si>
    <t>TOTAL Accounting/Audit Fees</t>
  </si>
  <si>
    <t>TOTAL Legal Fees</t>
  </si>
  <si>
    <t>TOTAL Other</t>
  </si>
  <si>
    <t xml:space="preserve">1.   Causal basis of allocation - The causal allocation does not apply to Murraylink as it is a single transmission line operation with one business segment. </t>
  </si>
  <si>
    <t>Spares</t>
  </si>
  <si>
    <t>Legal Fees - Non-Deductible</t>
  </si>
  <si>
    <t>Travel - Overseas - Accommodation</t>
  </si>
  <si>
    <t>Travel - Overseas - Airfares</t>
  </si>
  <si>
    <t>Depreciation (Book)</t>
  </si>
  <si>
    <t>Depreciation (Regulatory)</t>
  </si>
  <si>
    <t>Sales revenue is recognised in the month it relates to and represents revenue earned for the transmission of electricity.</t>
  </si>
  <si>
    <t>Statement of Significant Accounting Policies</t>
  </si>
  <si>
    <t xml:space="preserve">Switchyard </t>
  </si>
  <si>
    <t>Transmission Line</t>
  </si>
  <si>
    <t>Impairment of assets</t>
  </si>
  <si>
    <t>Useful lives of non-current assets</t>
  </si>
  <si>
    <t>NOTES TO THE ACCOUNTS</t>
  </si>
  <si>
    <t>Notes to Accs</t>
  </si>
  <si>
    <t>Commitments with related parties at regulatory accounting period</t>
  </si>
  <si>
    <t>Value of commitments with related parties that are expected to result in related party transactions in future regulatory accounting periods:</t>
  </si>
  <si>
    <t>Recognised as liabilities</t>
  </si>
  <si>
    <t>Not recognised as liabilities</t>
  </si>
  <si>
    <t>Payable:</t>
  </si>
  <si>
    <t>Not later than one year</t>
  </si>
  <si>
    <t>Later than one year and not later than five years</t>
  </si>
  <si>
    <t>Later than five years</t>
  </si>
  <si>
    <t>Total commitments</t>
  </si>
  <si>
    <t xml:space="preserve">REVENUE RECONCILIATION </t>
  </si>
  <si>
    <t>Unit type</t>
  </si>
  <si>
    <t>Unit</t>
  </si>
  <si>
    <t>CPI – All Groups Weighted Average of 8 
Capital Cities (ABS)</t>
  </si>
  <si>
    <t>As above</t>
  </si>
  <si>
    <t>Change in CPI</t>
  </si>
  <si>
    <t>Per cent</t>
  </si>
  <si>
    <t>X-factor</t>
  </si>
  <si>
    <t>AR (Tx)</t>
  </si>
  <si>
    <t>$</t>
  </si>
  <si>
    <t>AR (Tx+1)</t>
  </si>
  <si>
    <t>S-factor (Tx)</t>
  </si>
  <si>
    <t>Under/over recovery AR (Tx)</t>
  </si>
  <si>
    <t>Revenue Cap Tx+1</t>
  </si>
  <si>
    <t>TYPE</t>
  </si>
  <si>
    <t>STATEMENT NUMBER</t>
  </si>
  <si>
    <t>Regulatory Financial Statements</t>
  </si>
  <si>
    <t>Income Statement</t>
  </si>
  <si>
    <t>RFS Inc</t>
  </si>
  <si>
    <t>Disaggregation Statements</t>
  </si>
  <si>
    <t>DISAGG Inc</t>
  </si>
  <si>
    <t>Workpapers supporting the Disaggregation Statements:</t>
  </si>
  <si>
    <t>Operations and maintenance expenditure</t>
  </si>
  <si>
    <t>Causal allocations</t>
  </si>
  <si>
    <t>DISAGG Aloc1</t>
  </si>
  <si>
    <t>Non-causal allocations</t>
  </si>
  <si>
    <t>DISAGG Aloc2</t>
  </si>
  <si>
    <t>Regulatory adjustment journals</t>
  </si>
  <si>
    <t xml:space="preserve">Price reduction/recovery </t>
  </si>
  <si>
    <t>Discount</t>
  </si>
  <si>
    <t>PTS  Disc</t>
  </si>
  <si>
    <t>Revenue analysis</t>
  </si>
  <si>
    <t>Asset schedules and supporting papers:</t>
  </si>
  <si>
    <t>Asset Aging Schedule</t>
  </si>
  <si>
    <t>Provisions Schedules:</t>
  </si>
  <si>
    <t>Provisions Summary</t>
  </si>
  <si>
    <t>Provisions Reconciliation</t>
  </si>
  <si>
    <t>Information</t>
  </si>
  <si>
    <t>Related Party Transactions</t>
  </si>
  <si>
    <t>Revenue Reconciliation</t>
  </si>
  <si>
    <t>Non-financial Schedules</t>
  </si>
  <si>
    <t>Current Map of the Network</t>
  </si>
  <si>
    <t>NFS Curr Map Netw</t>
  </si>
  <si>
    <t>Historic Operating Expenditure (Opex)</t>
  </si>
  <si>
    <t>Historic Opex by Category - Summary</t>
  </si>
  <si>
    <t>HOE Sum</t>
  </si>
  <si>
    <t>Historic Opex by Category 1st FY</t>
  </si>
  <si>
    <t>HOE 1st FY</t>
  </si>
  <si>
    <t>Historic Opex by Category 2nd FY</t>
  </si>
  <si>
    <t>Historic Opex by Category 3rd FY</t>
  </si>
  <si>
    <t>Historic Capital Expenditure (Capex)</t>
  </si>
  <si>
    <t>Historic Capex by Category</t>
  </si>
  <si>
    <t>HCE Cat</t>
  </si>
  <si>
    <t xml:space="preserve">Historic Capex by Asset Class </t>
  </si>
  <si>
    <t>HCE Ass Cls</t>
  </si>
  <si>
    <t>Historic Capex - Network</t>
  </si>
  <si>
    <t>HCE Netw</t>
  </si>
  <si>
    <t>Historic Capex - Non-Network</t>
  </si>
  <si>
    <t>HCE Non Netw</t>
  </si>
  <si>
    <t>640010</t>
  </si>
  <si>
    <t>Introduction</t>
  </si>
  <si>
    <t>Directors Statement</t>
  </si>
  <si>
    <t>Notes to the accounts</t>
  </si>
  <si>
    <t>Audit</t>
  </si>
  <si>
    <t>Independent Auditors Review Report</t>
  </si>
  <si>
    <t>Auditor's review report</t>
  </si>
  <si>
    <t>INCOME STATEMENT - PRESCRIBED TRANSMISSION SERVICES</t>
  </si>
  <si>
    <t>DISAGGREGATION STATEMENT - INCOME</t>
  </si>
  <si>
    <t>Property, Plant &amp; Equipment - Cost</t>
  </si>
  <si>
    <t>Property, Plant &amp; Equipment - Accumulated Depreciation</t>
  </si>
  <si>
    <t>NETWORK OPERATIONS &amp; MAINTENANCE</t>
  </si>
  <si>
    <t>Operating &amp; Maintenance Costs</t>
  </si>
  <si>
    <t>TOTAL NETWORK OPERATIONS &amp; MAINTENANCE</t>
  </si>
  <si>
    <t>These regulatory accounting statements have been prepared on a going concern basis.</t>
  </si>
  <si>
    <t>Statutory Accounts Equivalent</t>
  </si>
  <si>
    <t>Security</t>
  </si>
  <si>
    <t>Storage</t>
  </si>
  <si>
    <t>Utilities - Electricity / Gas / Water</t>
  </si>
  <si>
    <t>Miscellaneous</t>
  </si>
  <si>
    <t>RELATED PARTY TRANSACTIONS</t>
  </si>
  <si>
    <t>Details of related party</t>
  </si>
  <si>
    <t>Description of transaction</t>
  </si>
  <si>
    <t>Prescribed</t>
  </si>
  <si>
    <t>Procurement process</t>
  </si>
  <si>
    <t>Monetary value of transaction</t>
  </si>
  <si>
    <t>Balances with related parties at regulatory accounting date</t>
  </si>
  <si>
    <t>Current assets</t>
  </si>
  <si>
    <t>Non-current assets</t>
  </si>
  <si>
    <t>Total assets</t>
  </si>
  <si>
    <t>Current liabilities</t>
  </si>
  <si>
    <t>Total liabilities</t>
  </si>
  <si>
    <t>Murraylink (No. 2) Pty Ltd (formerly Murraylink HQI Australia Pty Limited)</t>
  </si>
  <si>
    <t>Murraylink (No.1) Pty Ltd (formerly SNC - Lavalin Investment Australia Pty Ltd)</t>
  </si>
  <si>
    <t>Disaggregation Statement  -  Prescribed Transmission Services</t>
  </si>
  <si>
    <t>COS - Fuel Gas</t>
  </si>
  <si>
    <t>Communication - WAN Data &amp; Internet</t>
  </si>
  <si>
    <t>Document Filing fees (ASIC etc)</t>
  </si>
  <si>
    <t>State shared costs</t>
  </si>
  <si>
    <t>Date of positive change event</t>
  </si>
  <si>
    <t>Date written statement submitted to AER</t>
  </si>
  <si>
    <t>Date fo AER determination</t>
  </si>
  <si>
    <t>Approved pass through amount</t>
  </si>
  <si>
    <t>For each negative change event that results in an adjustment to the MAR in year ended …..</t>
  </si>
  <si>
    <t>Date of negative change event</t>
  </si>
  <si>
    <t>Required pass through amount</t>
  </si>
  <si>
    <t>http://www.aer.gov.au/content/index.phtml/itemId/661238</t>
  </si>
  <si>
    <t>Amount</t>
  </si>
  <si>
    <t>Supporting</t>
  </si>
  <si>
    <t>number</t>
  </si>
  <si>
    <t>Account Credited</t>
  </si>
  <si>
    <t>Debit</t>
  </si>
  <si>
    <t>Credit</t>
  </si>
  <si>
    <t>Statement</t>
  </si>
  <si>
    <t>No.</t>
  </si>
  <si>
    <t>a) a journal entry showing accounts debited and credited</t>
  </si>
  <si>
    <t>b) an explanation of why the adjustment has been made.</t>
  </si>
  <si>
    <t>Account code or reference</t>
  </si>
  <si>
    <t>Tariff Category</t>
  </si>
  <si>
    <t>Amount of electricity transmitted</t>
  </si>
  <si>
    <t>Revenue</t>
  </si>
  <si>
    <t>GWh</t>
  </si>
  <si>
    <t>1-5</t>
  </si>
  <si>
    <t>6-10</t>
  </si>
  <si>
    <t>11-15</t>
  </si>
  <si>
    <t>Note - If a cell in a specific row or column is blank or empty a zero value should be assumed.</t>
  </si>
  <si>
    <t>CPI (December Tx)</t>
  </si>
  <si>
    <t>CPI (December Tx+1)</t>
  </si>
  <si>
    <t>687020 &amp; 689110</t>
  </si>
  <si>
    <t>630100</t>
  </si>
  <si>
    <t>The structure of Murraylink Transmission Partnership is a partnership, it will not pay tax itself. The profit/loss of the partnership will be distributed to each partner.</t>
  </si>
  <si>
    <t>Profits of the Partnership are allocated to the partners based on their share in the Partnership.</t>
  </si>
  <si>
    <t>The Partnership has not prepared and lodged a statutory financial report with ASIC. In the absence of a statutory financial report, financial information for the Partnership (referred to as the “statutory account equivalent”) has been prepared based on its Trial Balance.</t>
  </si>
  <si>
    <t>Note - In preparing these statements areas which were greyed in the regulator's templates were not completed based on instructions from the regulator.</t>
  </si>
  <si>
    <t xml:space="preserve">In the application of AASBs, management is required to make judgements, estimates and assumptions about the carrying values of assets and liabilities that are not readily apparent from other sources. </t>
  </si>
  <si>
    <t xml:space="preserve">The estimates and associated assumptions are based on historical experience and various other factors that are believed to be reasonable in the circumstances, the results of which form the basis of making judgements. Actual results may differ from these estimates. </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</si>
  <si>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 Refer to Note 2 for a discussion of critical judgements in applying the entity's accounting policies, and key sources of estimation uncertainty.</t>
  </si>
  <si>
    <t xml:space="preserve">Accounting policies are selected and applied in a manner which ensures that the resulting financial information satisfies the concepts of relevance and reliability, thereby ensuring that the substance of the underlying transactions or other events is reported. </t>
  </si>
  <si>
    <t>An item of property, plant and equipment is derecognised upon disposal or when no future economic benefits are expected to arise from the continued use of the asset. Any gain or loss arising on derecognition of the asset (calculated as the difference between the net disposal proceeds and the carrying amount of the asset) is included in the income statement in the financial year the asset is derecognised.</t>
  </si>
  <si>
    <t xml:space="preserve">In the statutory accounts equivalent property, plant and equipment, other than freehold land, leasehold improvements and surplus properties held for sale, are depreciated on a straight line basis at rates based upon the expected useful lives of the assets. The estimated useful lives, residual values and depreciation method are reviewed at the end of each annual reporting period. </t>
  </si>
  <si>
    <t>Adjustments are made to the statutory accounts equivalent property, plant and equipment value and depreciation to reflect the regulatory asset value and regulatory depreciation.</t>
  </si>
  <si>
    <t>The net profit / (loss) on the sale of non-current assets is included as income at the date control of the assets passes to the buyer.  This is usually when an unconditional contract of sale is signed.</t>
  </si>
  <si>
    <t>The gain or loss on disposal is calculated as the difference between the carrying amount of the asset at the time of disposal and the net proceeds on disposal (including incidental costs).</t>
  </si>
  <si>
    <t>Revenue, expenses and assets are recognised net of the amount of goods and services tax (GST), except where the amount of GST incurred is not recoverable from the taxation authority. In these circumstances, the GST is recognised as part of the cost of acquisition of the asset or as part of the expense.</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</si>
  <si>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t>
  </si>
  <si>
    <t>Determining whether property, plant and equipment, identifiable intangible assets and goodwill is impaired requires an estimation of the value-in-use of the cash-generating units.  The value-in-use calculation requires the Partnership to estimate the future cash flows expected to arise from cash-generating units and suitable discount rates in order to calculate the present value of cash-generating units.</t>
  </si>
  <si>
    <t>The regulatory accounting statements have been prepared on the basis of historical cost, except for the revaluation of certain non-current assets. Cost is based on the fair values of the consideration given in exchange for assets.</t>
  </si>
  <si>
    <t>An allowance for doubtful debts is raised when the collection of the full amount of the debt is no longer probable.</t>
  </si>
  <si>
    <t>Bad debts are written off when identified.</t>
  </si>
  <si>
    <t>(ii) Sale of Non-Current Assets</t>
  </si>
  <si>
    <t>Asset Class</t>
  </si>
  <si>
    <t xml:space="preserve">The current regulatory reporting year includes approved revenues for the two financial years referred above, being the 6 months ended 30 June 2013 and the 6 months ended 31 December 2013. </t>
  </si>
  <si>
    <t>Applicable for the period 1 July 2013 - 30 June 2014</t>
  </si>
  <si>
    <t xml:space="preserve">Amortisation </t>
  </si>
  <si>
    <t>Amortisation</t>
  </si>
  <si>
    <t xml:space="preserve"> Numbers may not add due to rounding.</t>
  </si>
  <si>
    <t>Year</t>
  </si>
  <si>
    <t>Switchyard</t>
  </si>
  <si>
    <t>Transmission line</t>
  </si>
  <si>
    <t>Murraylink Transmission Partnership did not have any discounts issued or paid during the period.</t>
  </si>
  <si>
    <t>Murraylink Transmission Partnership does not have any provisions to report in the period.</t>
  </si>
  <si>
    <t>2013-14</t>
  </si>
  <si>
    <t>2014-15</t>
  </si>
  <si>
    <t>2015-16</t>
  </si>
  <si>
    <t>2016-17</t>
  </si>
  <si>
    <t>2017-18</t>
  </si>
  <si>
    <t>Ancillary 15 - control systems</t>
  </si>
  <si>
    <t>Ancillary 30</t>
  </si>
  <si>
    <t>Ancillary 7 - pressure vessel testing and inspection</t>
  </si>
  <si>
    <t>Test equipment</t>
  </si>
  <si>
    <t>Other operating assets</t>
  </si>
  <si>
    <t>Office machines</t>
  </si>
  <si>
    <t>Real Straightline Nominal Depreciation from the PTRM model used</t>
  </si>
  <si>
    <t>ABN 79 181 207 909</t>
  </si>
  <si>
    <t xml:space="preserve">At each statutory reporting date, the carrying amount of assets are reviewed to determine whether there is any indication that those assets have suffered an impairment loss. If any such indication exists, the recoverable amount of the asset is estimated in order to determine the extent of the impairment loss (if any). Where the asset does not generate cash flows that are independent from other assets, the recoverable amount of the cash-generating unit to which the asset belongs is estimated. </t>
  </si>
  <si>
    <t>570010, 572270 &amp; 572280</t>
  </si>
  <si>
    <t xml:space="preserve">Commercial Management Fees </t>
  </si>
  <si>
    <t>TOTAL Commercial Management Fees</t>
  </si>
  <si>
    <t>'572300</t>
  </si>
  <si>
    <t>Commercial Management Fees</t>
  </si>
  <si>
    <t>As the Partnership is not liable for income tax (income tax is paid by the partners) the regulatory accounting statements do not contain income tax related balances.</t>
  </si>
  <si>
    <t xml:space="preserve">The Partnership reviews the estimated useful lives of property, plant and equipment at the end of each annual calendar reporting period.  </t>
  </si>
  <si>
    <t xml:space="preserve"> -   </t>
  </si>
  <si>
    <t>Other intangible assets (closing balance)</t>
  </si>
  <si>
    <t>Other Operating Assets</t>
  </si>
  <si>
    <t>Other intangible assets - amortisation</t>
  </si>
  <si>
    <t>Trade and other payables, including accruals, are recognised when the Partnership becomes obliged to make future payments principally as a result of purchases of goods and services.  These liabilities are measured at amortised cost.</t>
  </si>
  <si>
    <t>The price reduction/recovery for the prescribed transmission services is not applicable to Murraylink Transmission Partnership.</t>
  </si>
  <si>
    <t>NB: For the purposes of the "RELATED PARTY TRANSACTIONS" reporting template, only "prescribed" transactions and balances with related parties have been disclosed.</t>
  </si>
  <si>
    <t>Murraylink Transmission Company Pty Ltd</t>
  </si>
  <si>
    <t>PTS Ad</t>
  </si>
  <si>
    <t>PTS Procured</t>
  </si>
  <si>
    <t>NOTES TO THE ACCOUNTS (cont.)</t>
  </si>
  <si>
    <t>Statement of Significant Accounting Policies (cont.)</t>
  </si>
  <si>
    <t>CPI (March Tx)</t>
  </si>
  <si>
    <t>CPI (March Tx+1)</t>
  </si>
  <si>
    <t>HISTORIC OPEX by expenditure category</t>
  </si>
  <si>
    <t>Note 1</t>
  </si>
  <si>
    <t>Note 2</t>
  </si>
  <si>
    <t>Nominal</t>
  </si>
  <si>
    <t>Financial year</t>
  </si>
  <si>
    <t>Revenue Cap Allowance</t>
  </si>
  <si>
    <t>Key cost drivers and explanation for material differences over time</t>
  </si>
  <si>
    <t>$000</t>
  </si>
  <si>
    <t>Network operations and maintenance</t>
  </si>
  <si>
    <t>Operating and maintenance costs</t>
  </si>
  <si>
    <t>Management fees and expenses</t>
  </si>
  <si>
    <t>Total Network operations and maintenance</t>
  </si>
  <si>
    <t xml:space="preserve">Other costs </t>
  </si>
  <si>
    <t xml:space="preserve">Insurance </t>
  </si>
  <si>
    <t xml:space="preserve">Tax on property </t>
  </si>
  <si>
    <t xml:space="preserve">Accounting/audit fees </t>
  </si>
  <si>
    <t xml:space="preserve">Total other costs </t>
  </si>
  <si>
    <t>Total operating expenditure</t>
  </si>
  <si>
    <t xml:space="preserve">On the 2nd of April 2015 the Australian Energy Regulator released the "Final Electricity Transmission Network Service Providers Information Guideline" - Version 2. </t>
  </si>
  <si>
    <t>As this document was released on the 2 April 2015, it has not been retrospectively applied to the financial years prior to 2 April 2015.</t>
  </si>
  <si>
    <t xml:space="preserve">Routine </t>
  </si>
  <si>
    <t>Conditioned-Based</t>
  </si>
  <si>
    <t>Corrective</t>
  </si>
  <si>
    <t>Please note:</t>
  </si>
  <si>
    <t>As this document was released on the 2 April 2015, it has not been retrospectively applied to the financial years prior to 2 April 2015, therefore the above schedule has intentionally been left blank.</t>
  </si>
  <si>
    <t>HISTORIC CAPEX by project category</t>
  </si>
  <si>
    <t>Project Category</t>
  </si>
  <si>
    <t xml:space="preserve">Year 1 </t>
  </si>
  <si>
    <t xml:space="preserve">Year 2 </t>
  </si>
  <si>
    <t xml:space="preserve">Year 3 </t>
  </si>
  <si>
    <t xml:space="preserve">Year 4 </t>
  </si>
  <si>
    <t xml:space="preserve">Year 5 </t>
  </si>
  <si>
    <t>(FY12/13)</t>
  </si>
  <si>
    <t>(FY13/14)</t>
  </si>
  <si>
    <t>(FY14/15)</t>
  </si>
  <si>
    <t>Network</t>
  </si>
  <si>
    <t>Non Load Driven</t>
  </si>
  <si>
    <t>Non Network</t>
  </si>
  <si>
    <t xml:space="preserve">Business IT </t>
  </si>
  <si>
    <t>Information Technology</t>
  </si>
  <si>
    <t>Support the Business</t>
  </si>
  <si>
    <t>Buildings</t>
  </si>
  <si>
    <t>Motor Vehicles</t>
  </si>
  <si>
    <t xml:space="preserve">Total FDC (Note 3) </t>
  </si>
  <si>
    <t>Total Historical Capex</t>
  </si>
  <si>
    <t>Note 3</t>
  </si>
  <si>
    <t>The capital expenditure reported in the above table has been calculated on the basis as "Incurred" therefore FDC (Financing During Construction) is 0 for each year.</t>
  </si>
  <si>
    <t>HISTORIC CAPEX by asset class</t>
  </si>
  <si>
    <t>Actual Gross Capital Expenditure – As Incurred ($m Nominal)</t>
  </si>
  <si>
    <t>Note 1 &amp; 2</t>
  </si>
  <si>
    <t xml:space="preserve"> Year-1</t>
  </si>
  <si>
    <t>Sub total</t>
  </si>
  <si>
    <t>Actual Asset Disposal – As Incurred ($m Nominal)</t>
  </si>
  <si>
    <t>Yr -1 is the final year of the previous regulatory control period.</t>
  </si>
  <si>
    <t>HISTORIC CAPEX - NETWORK- by project</t>
  </si>
  <si>
    <t>Project Description</t>
  </si>
  <si>
    <t>Category^</t>
  </si>
  <si>
    <t>Year 1</t>
  </si>
  <si>
    <t>Year 2</t>
  </si>
  <si>
    <t>Year 3</t>
  </si>
  <si>
    <t>Year 4</t>
  </si>
  <si>
    <t>Year 5</t>
  </si>
  <si>
    <t>REASON FOR PROJECT</t>
  </si>
  <si>
    <t>Reg Test / Business Case (Y/N)</t>
  </si>
  <si>
    <t>Reason for Variance from Cost Estimate / Expected Commissioning Date</t>
  </si>
  <si>
    <t>HISTORIC CAPEX - NON-NETWORK- by project</t>
  </si>
  <si>
    <t>DISAGG ProvSum</t>
  </si>
  <si>
    <t>PTS ProvRec</t>
  </si>
  <si>
    <t>Inf Rel Part Trans</t>
  </si>
  <si>
    <t>Inf RevRec</t>
  </si>
  <si>
    <t>HOE 2nd FY</t>
  </si>
  <si>
    <t>HOE 3rd FY</t>
  </si>
  <si>
    <t>Year 1 (FY13/14)</t>
  </si>
  <si>
    <t>Year 2 (FY14/15)</t>
  </si>
  <si>
    <t>Year 3 (FY15/16)</t>
  </si>
  <si>
    <t>Year 4 (FY16/17)</t>
  </si>
  <si>
    <t>Year 5 (FY17/18)</t>
  </si>
  <si>
    <t>(FY15/16)</t>
  </si>
  <si>
    <t>(FY16/17)</t>
  </si>
  <si>
    <t>(FY17/18)</t>
  </si>
  <si>
    <t>The Murraylink Transmission Partnership ("Partnership") is not a reporting entity because, in the opinion of the directors of the Partners, there are unlikely to exist users of the financial report who are unable to command the preparation of reports tailored so as to satisfy specifically all of their information needs.  Accordingly, these regulatory accounting statements have been prepared to satisfy the directors' reporting requirements under the Australian Energy Regulator's Electricity Transmission Network Service Provider Information Guidelines, Version 2 issued 2 April 2015 ("Information Guidelines 2015").</t>
  </si>
  <si>
    <t>Extract from the AER's Final Decision - Murraylink post tax revenue model (PTRM) - April 2013 (Input tab - rows 243 to 249)</t>
  </si>
  <si>
    <t>Forecast Operating Expenditure ($m Real 2012-13)</t>
  </si>
  <si>
    <t>Controllable opex</t>
  </si>
  <si>
    <t>Corporate</t>
  </si>
  <si>
    <t>Efficiency carryover</t>
  </si>
  <si>
    <t>Debt raising costs</t>
  </si>
  <si>
    <t>Replacement</t>
  </si>
  <si>
    <t>Workings for the above:</t>
  </si>
  <si>
    <t>RFM/PTRM asset class</t>
  </si>
  <si>
    <t>Ancillary 15-control system</t>
  </si>
  <si>
    <t>(FY14 to FY18)</t>
  </si>
  <si>
    <t>Reg Test / Business Case Cost Estimate Real 2013/13</t>
  </si>
  <si>
    <t>Ancillary 7</t>
  </si>
  <si>
    <t>Numbers may not add due to rounding.</t>
  </si>
  <si>
    <t>Business case</t>
  </si>
  <si>
    <t xml:space="preserve">No </t>
  </si>
  <si>
    <t>Planned refurbishment of rotating machinery</t>
  </si>
  <si>
    <t xml:space="preserve">Note 3 </t>
  </si>
  <si>
    <t>Reg Test / Business Case Cost Estimate</t>
  </si>
  <si>
    <t xml:space="preserve">^refers to Categories (e.g. Augmentation, Replacement, etc.) as defined in  “Historic Capex Instructions” worksheet  </t>
  </si>
  <si>
    <t>This schedule must contain for each Regulatory Adjustment made on the Income Statement, the following:</t>
  </si>
  <si>
    <t xml:space="preserve">Revenue Cap Allowance - Controllable opex </t>
  </si>
  <si>
    <t xml:space="preserve">Total </t>
  </si>
  <si>
    <t>Items of property, plant and equipment are initially brought to account at cost in the statutory accounts equivalent. For major qualifying assets, cost includes, where applicable, finance and other costs incurred during construction.</t>
  </si>
  <si>
    <t>Receivables and payables are stated with the amount of GST included, except for accrued payables and receivables at balance date which exclude GST. The net amount of GST recoverable from, or payable to, the ATO is included as a current asset or liability in the balance sheet.</t>
  </si>
  <si>
    <t>1.   Non-causal basis of allocation  - The non-causal allocation does not apply to Murraylink as it is a single transmission line operation with one business segment.</t>
  </si>
  <si>
    <t>allocated based on the % of the revenue the asset contributes to total EII Group revenue.</t>
  </si>
  <si>
    <t>The Financial Year ended 30 June 2015, is the 2nd year of the current Regulatory Control Period.</t>
  </si>
  <si>
    <t>Stay in business</t>
  </si>
  <si>
    <t xml:space="preserve">Stay in business </t>
  </si>
  <si>
    <t>Exemptions granted from the reporting requirements of the Information Guidelines 2015</t>
  </si>
  <si>
    <t>requirement of clause 4.16.</t>
  </si>
  <si>
    <t>Electricity Generation - Other</t>
  </si>
  <si>
    <t xml:space="preserve">Building </t>
  </si>
  <si>
    <t xml:space="preserve">The regulatory accounting statements have been prepared in accordance with the Information Guidelines 2015 and the basis of accounting specified by all Australian Accounting Standards (AASBs) and Interpretations, except where inconsistent with the code.  The regulatory accounting statements have been prepared in accordance with the disclosure requirements of the Information Guidelines 2015 (subject to the exemption granted to clause 4.16, refer to note 3 for further details) and therefore do not necessarily include all disclosures required by Accounting Standards. </t>
  </si>
  <si>
    <t xml:space="preserve">Relates to income receive for the hire out of equipment, see tab called "U. Unregulated income". </t>
  </si>
  <si>
    <r>
      <t>Opex costs</t>
    </r>
    <r>
      <rPr>
        <b/>
        <i/>
        <sz val="10"/>
        <rFont val="Century Gothic"/>
        <family val="2"/>
      </rPr>
      <t xml:space="preserve"> </t>
    </r>
  </si>
  <si>
    <r>
      <t>In addition it is mandatory to produce for each cost or revenue item that has been allocated to the</t>
    </r>
    <r>
      <rPr>
        <b/>
        <sz val="10"/>
        <rFont val="Century Gothic"/>
        <family val="2"/>
      </rPr>
      <t xml:space="preserve"> </t>
    </r>
    <r>
      <rPr>
        <b/>
        <i/>
        <sz val="10"/>
        <rFont val="Century Gothic"/>
        <family val="2"/>
      </rPr>
      <t>Prescribed Services Segment</t>
    </r>
    <r>
      <rPr>
        <sz val="10"/>
        <rFont val="Century Gothic"/>
        <family val="2"/>
      </rPr>
      <t xml:space="preserve"> a supporting workpaper that includes the following:
</t>
    </r>
  </si>
  <si>
    <r>
      <t xml:space="preserve">a) the amounts that have been directly attributed to the </t>
    </r>
    <r>
      <rPr>
        <b/>
        <i/>
        <sz val="10"/>
        <rFont val="Century Gothic"/>
        <family val="2"/>
      </rPr>
      <t>Prescribed Services Segment</t>
    </r>
  </si>
  <si>
    <r>
      <t xml:space="preserve">b) the amounts that have been allocated to each </t>
    </r>
    <r>
      <rPr>
        <b/>
        <i/>
        <sz val="10"/>
        <rFont val="Century Gothic"/>
        <family val="2"/>
      </rPr>
      <t>Prescribed Services Segment</t>
    </r>
  </si>
  <si>
    <t>The exemption will apply until such time the Australian Energy Regulator provides further guidance of the</t>
  </si>
  <si>
    <t>behaviours to be reported under clause 4.16 of the Information Guidelines 2015.</t>
  </si>
  <si>
    <r>
      <t xml:space="preserve">In addition it is mandatory to produce for each cost or revenue item that has been allocated to the </t>
    </r>
    <r>
      <rPr>
        <b/>
        <i/>
        <sz val="10"/>
        <rFont val="Century Gothic"/>
        <family val="2"/>
      </rPr>
      <t xml:space="preserve">Prescribed Services Segment </t>
    </r>
    <r>
      <rPr>
        <sz val="10"/>
        <rFont val="Century Gothic"/>
        <family val="2"/>
      </rPr>
      <t>a supporting workpaper that includes the following:</t>
    </r>
    <r>
      <rPr>
        <b/>
        <i/>
        <sz val="10"/>
        <rFont val="Century Gothic"/>
        <family val="2"/>
      </rPr>
      <t xml:space="preserve">
</t>
    </r>
  </si>
  <si>
    <r>
      <t xml:space="preserve">b) the amounts that have been allocated to the </t>
    </r>
    <r>
      <rPr>
        <b/>
        <i/>
        <sz val="10"/>
        <rFont val="Century Gothic"/>
        <family val="2"/>
      </rPr>
      <t>Prescribed Services Segment</t>
    </r>
  </si>
  <si>
    <r>
      <t xml:space="preserve">Useful life remaining (years after </t>
    </r>
    <r>
      <rPr>
        <b/>
        <i/>
        <sz val="10"/>
        <color indexed="9"/>
        <rFont val="Century Gothic"/>
        <family val="2"/>
      </rPr>
      <t>Regulatory Accounting Date</t>
    </r>
    <r>
      <rPr>
        <b/>
        <sz val="10"/>
        <color indexed="9"/>
        <rFont val="Century Gothic"/>
        <family val="2"/>
      </rPr>
      <t>)</t>
    </r>
  </si>
  <si>
    <r>
      <t>$</t>
    </r>
    <r>
      <rPr>
        <u/>
        <sz val="10"/>
        <rFont val="Century Gothic"/>
        <family val="2"/>
      </rPr>
      <t>+</t>
    </r>
  </si>
  <si>
    <t>On 21 September 2015, the Australian Energy Regulator granted an exemption from the disclosure</t>
  </si>
  <si>
    <t xml:space="preserve">Other Income </t>
  </si>
  <si>
    <t xml:space="preserve">Operating and maintenance costs disclosed in the categories of "Routine, Conditioned-Base and Corrective", has been determined on the basis of a quantitative assessment of each transaction. </t>
  </si>
  <si>
    <t>The Financial Year ended 30 June 2014, is the 1st year of the current Regulatory Control Period which is for a 5 year period.</t>
  </si>
  <si>
    <t xml:space="preserve">Any reassessment of useful lives in a particular year will effect the depreciation or amortisation expense </t>
  </si>
  <si>
    <t>recognised on a prospectus basis.</t>
  </si>
  <si>
    <t xml:space="preserve">Direct and indirect costs incurred under the Management, Operation and </t>
  </si>
  <si>
    <t>Maintenance and Commercial Services Agreement between the Murraylink Transmission</t>
  </si>
  <si>
    <r>
      <t xml:space="preserve">Subtotal of </t>
    </r>
    <r>
      <rPr>
        <b/>
        <i/>
        <sz val="12"/>
        <rFont val="Century Gothic"/>
        <family val="2"/>
      </rPr>
      <t>Directly Attributed</t>
    </r>
    <r>
      <rPr>
        <sz val="12"/>
        <rFont val="Century Gothic"/>
        <family val="2"/>
      </rPr>
      <t xml:space="preserve"> costs</t>
    </r>
  </si>
  <si>
    <r>
      <t xml:space="preserve">Explanation of opex costs required by the </t>
    </r>
    <r>
      <rPr>
        <b/>
        <i/>
        <sz val="12"/>
        <rFont val="Century Gothic"/>
        <family val="2"/>
      </rPr>
      <t xml:space="preserve">Commission </t>
    </r>
    <r>
      <rPr>
        <sz val="12"/>
        <rFont val="Century Gothic"/>
        <family val="2"/>
      </rPr>
      <t>(for example, bushfire costs, insurance etc)</t>
    </r>
  </si>
  <si>
    <r>
      <t xml:space="preserve">For each </t>
    </r>
    <r>
      <rPr>
        <b/>
        <i/>
        <sz val="12"/>
        <rFont val="Century Gothic"/>
        <family val="2"/>
      </rPr>
      <t>Account Heading</t>
    </r>
    <r>
      <rPr>
        <sz val="12"/>
        <rFont val="Century Gothic"/>
        <family val="2"/>
      </rPr>
      <t xml:space="preserve"> item subject to </t>
    </r>
    <r>
      <rPr>
        <b/>
        <i/>
        <sz val="12"/>
        <rFont val="Century Gothic"/>
        <family val="2"/>
      </rPr>
      <t>Causal</t>
    </r>
    <r>
      <rPr>
        <sz val="12"/>
        <rFont val="Century Gothic"/>
        <family val="2"/>
      </rPr>
      <t xml:space="preserve"> allocation, ensure that it is included on a  workpaper  Aloc 1</t>
    </r>
  </si>
  <si>
    <r>
      <t xml:space="preserve">For each </t>
    </r>
    <r>
      <rPr>
        <b/>
        <i/>
        <sz val="12"/>
        <rFont val="Century Gothic"/>
        <family val="2"/>
      </rPr>
      <t>Account Heading</t>
    </r>
    <r>
      <rPr>
        <sz val="12"/>
        <rFont val="Century Gothic"/>
        <family val="2"/>
      </rPr>
      <t xml:space="preserve"> item subject to Non-</t>
    </r>
    <r>
      <rPr>
        <b/>
        <i/>
        <sz val="12"/>
        <rFont val="Century Gothic"/>
        <family val="2"/>
      </rPr>
      <t>Causal</t>
    </r>
    <r>
      <rPr>
        <sz val="12"/>
        <rFont val="Century Gothic"/>
        <family val="2"/>
      </rPr>
      <t xml:space="preserve"> allocation, ensure that it is included on a  workpaper  Aloc 2</t>
    </r>
  </si>
  <si>
    <r>
      <t xml:space="preserve">Note:  Where </t>
    </r>
    <r>
      <rPr>
        <b/>
        <i/>
        <sz val="12"/>
        <rFont val="Century Gothic"/>
        <family val="2"/>
      </rPr>
      <t>Intersegmental</t>
    </r>
    <r>
      <rPr>
        <sz val="12"/>
        <rFont val="Century Gothic"/>
        <family val="2"/>
      </rPr>
      <t xml:space="preserve"> costs arise, the total costs of all </t>
    </r>
    <r>
      <rPr>
        <b/>
        <i/>
        <sz val="12"/>
        <rFont val="Century Gothic"/>
        <family val="2"/>
      </rPr>
      <t>Business Segments</t>
    </r>
    <r>
      <rPr>
        <sz val="12"/>
        <rFont val="Century Gothic"/>
        <family val="2"/>
      </rPr>
      <t xml:space="preserve"> will be greater than the costs 
in the </t>
    </r>
    <r>
      <rPr>
        <b/>
        <i/>
        <sz val="12"/>
        <rFont val="Century Gothic"/>
        <family val="2"/>
      </rPr>
      <t>Base Accounts. This is why the reconciliation to the Base Accounts is required on this schedule.</t>
    </r>
  </si>
  <si>
    <t>Please note that additional regulatory operating expenditure recognised subsequent to the lodgement of the Regulatory Accounts for the year ended 30 June 2015 and 30 June 2016.</t>
  </si>
  <si>
    <t>HOE 4th FY</t>
  </si>
  <si>
    <t>Historic Opex by Category 4th FY</t>
  </si>
  <si>
    <t>Note</t>
  </si>
  <si>
    <t>The actual capex reported is for Year 2 to Year 4 (i.e. FY14/15 to FY 16/17 respectively) whereas the business case cost estimate reported is for 5 years (i.e. FY13/14 to FY17/18).</t>
  </si>
  <si>
    <t>Please note that additional regulatory operating expenditure were recognised subsequent to the lodgement of the Regulatory Accounts for the year ended 30 June 2015.</t>
  </si>
  <si>
    <t>Please note that additional regulatory operating expenditure were recognised subsequent to the lodgement of the Regulatory Accounts for the year ended 30 June 2016.</t>
  </si>
  <si>
    <t>For the year ended 30 June 2018</t>
  </si>
  <si>
    <t>The accounting policies set out below have been applied in preparing the regulatory accounting statements for the year  ended 30 June 2018.</t>
  </si>
  <si>
    <t>The names of the entities who are partners of the Murraylink Transmission Partnership as at 30 June 2018 are:</t>
  </si>
  <si>
    <t>Applicable for the period 1 July 2017 - 30 June 2018</t>
  </si>
  <si>
    <t>Historic Opex by Category 5th FY</t>
  </si>
  <si>
    <t>HOE 5th FY</t>
  </si>
  <si>
    <t>(9) PTS Adj</t>
  </si>
  <si>
    <t>Accounting PPE</t>
  </si>
  <si>
    <t>2018 P&amp;L</t>
  </si>
  <si>
    <t>Legal fees</t>
  </si>
  <si>
    <t>(Real 2012-13)</t>
  </si>
  <si>
    <t>Work Station Computers</t>
  </si>
  <si>
    <t>Control System - Industrial Computers</t>
  </si>
  <si>
    <t>NSW runback</t>
  </si>
  <si>
    <t>Positive ventilation</t>
  </si>
  <si>
    <t>Security fences</t>
  </si>
  <si>
    <t>Security/compliance</t>
  </si>
  <si>
    <t>Additional chillers</t>
  </si>
  <si>
    <t>Earth switches Berri</t>
  </si>
  <si>
    <t>Earth switches Red Cliffs</t>
  </si>
  <si>
    <t>Cable relocation</t>
  </si>
  <si>
    <t>Berri water tank</t>
  </si>
  <si>
    <t>Other network</t>
  </si>
  <si>
    <t>Information technology</t>
  </si>
  <si>
    <t>Planned replacement of obsolete control equipment</t>
  </si>
  <si>
    <t>Enhanced capability</t>
  </si>
  <si>
    <t>Security requirement</t>
  </si>
  <si>
    <t>OH&amp;S requirement</t>
  </si>
  <si>
    <t>Risk based asseessment of need to relocate cable.</t>
  </si>
  <si>
    <t>Planned replacement of obsolete test equipment</t>
  </si>
  <si>
    <t>Maintenance of heat exchangers</t>
  </si>
  <si>
    <t>Improved asset management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</si>
</sst>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_(* \(#,##0\);_(* &quot;-&quot;_);_(@_)"/>
    <numFmt numFmtId="166" formatCode="_(&quot;$&quot;* #,##0.00_);_(&quot;$&quot;* \(#,##0.00\);_(&quot;$&quot;* &quot;-&quot;??_);_(@_)"/>
    <numFmt numFmtId="167" formatCode="0.0%"/>
    <numFmt numFmtId="168" formatCode="_-* #,##0_-;\-* #,##0_-;_-* &quot;-&quot;??_-;_-@_-"/>
    <numFmt numFmtId="169" formatCode="0.0000"/>
    <numFmt numFmtId="170" formatCode="0.0"/>
    <numFmt numFmtId="171" formatCode="_(* #,##0_);_(* \(#,##0\);_(* &quot;-&quot;??_);_(@_)"/>
    <numFmt numFmtId="172" formatCode="_-* #,###_-;[Red]* \(#,###\)_-;_-* &quot;-&quot;??_-;_-@_-"/>
    <numFmt numFmtId="173" formatCode="#,##0;[Red]\(#,##0\)"/>
    <numFmt numFmtId="174" formatCode="_(&quot;$&quot;* #,##0_);_(&quot;$&quot;* \(#,##0\);_(&quot;$&quot;* &quot;-&quot;_);_(@_)"/>
    <numFmt numFmtId="175" formatCode="_(#,##0_);\(#,##0\);_(&quot;-&quot;_)"/>
    <numFmt numFmtId="176" formatCode="* \(#,##0\);* #,##0_);&quot;-&quot;??_);@"/>
    <numFmt numFmtId="177" formatCode="* #,##0_);* \(#,##0\);&quot;-&quot;??_);@"/>
    <numFmt numFmtId="178" formatCode="#,##0.00;[Red]\(#,##0.00\)"/>
    <numFmt numFmtId="179" formatCode="&quot;$&quot;#,##0\ ;\(&quot;$&quot;#,##0\)"/>
    <numFmt numFmtId="180" formatCode="_-* #,##0.00\ &quot;€&quot;_-;\-* #,##0.00\ &quot;€&quot;_-;_-* &quot;-&quot;??\ &quot;€&quot;_-;_-@_-"/>
    <numFmt numFmtId="181" formatCode="_-* #,##0.0_-;\-* #,##0.0_-;_-* &quot;-&quot;??_-;_-@_-"/>
    <numFmt numFmtId="182" formatCode="_-* #,##0.0000_-;\-* #,##0.0000_-;_-* &quot;-&quot;??_-;_-@_-"/>
    <numFmt numFmtId="183" formatCode="#,###;\(#,###\)"/>
    <numFmt numFmtId="184" formatCode="_(&quot;$&quot;#,##0.0_);\(&quot;$&quot;#,##0.0\);_(&quot;$&quot;#,##0.0_)"/>
    <numFmt numFmtId="185" formatCode="d/m/yy"/>
    <numFmt numFmtId="186" formatCode="_(#,##0.0\x_);\(#,##0.0\x\);_(#,##0.0\x_)"/>
    <numFmt numFmtId="187" formatCode="_(#,##0.0_);\(#,##0.0\);_(#,##0.0_)"/>
    <numFmt numFmtId="188" formatCode="_(#,##0.0%_);\(#,##0.0%\);_(#,##0.0%_)"/>
    <numFmt numFmtId="189" formatCode="_(###0_);\(###0\);_(###0_)"/>
    <numFmt numFmtId="190" formatCode="_)d/m/yy_)"/>
    <numFmt numFmtId="191" formatCode="_(* #,##0.0_);_(* \(#,##0.0\);_(* &quot;-&quot;?_);@_)"/>
    <numFmt numFmtId="192" formatCode="#,##0;\-#,##0;&quot;-&quot;"/>
    <numFmt numFmtId="193" formatCode="#,##0.00_);\(#,##0.00\);\-_)"/>
    <numFmt numFmtId="194" formatCode="#\ ##0.0"/>
    <numFmt numFmtId="195" formatCode="#,##0_ ;\(#,##0\)_-;&quot;-&quot;"/>
    <numFmt numFmtId="196" formatCode="#,##0.0_);\(#,##0.0\)"/>
    <numFmt numFmtId="197" formatCode="_(#,##0_);\(#,##0\);_(#,##0_)"/>
    <numFmt numFmtId="198" formatCode="_ * #,##0.00_ ;_ * \-#,##0.00_ ;_ * &quot;-&quot;??_ ;_ @_ "/>
    <numFmt numFmtId="199" formatCode="&quot;On&quot;_);;&quot;Off&quot;_)"/>
    <numFmt numFmtId="200" formatCode="#,##0.000;[Red]\-#,##0.000"/>
    <numFmt numFmtId="201" formatCode="0.000E+00"/>
    <numFmt numFmtId="202" formatCode="0%;[Red]\(0%\)"/>
    <numFmt numFmtId="203" formatCode="0.00\ \ \x"/>
    <numFmt numFmtId="204" formatCode="_-* #,##0.000_-;\-* #,##0.000_-;_-* &quot;-&quot;??_-;_-@_-"/>
    <numFmt numFmtId="205" formatCode="_-* #,##0.00_-;[Red]\(#,##0.00\)_-;_-* &quot;-&quot;??_-;_-@_-"/>
    <numFmt numFmtId="206" formatCode="_(#,##0.0%_);\(#,##0.0%\);_(&quot;-&quot;_)"/>
    <numFmt numFmtId="207" formatCode="_(* #,##0_);_(* \(#,##0\);_(* 0_);_(@_)"/>
    <numFmt numFmtId="208" formatCode="_(* #,##0_);_(* \(#,##0\);_(* &quot;0&quot;_);_(@_)"/>
    <numFmt numFmtId="209" formatCode="_-* #,##0.00_-;\-* #,##0.00_-;_-* &quot;-&quot;_-;_-@_-"/>
    <numFmt numFmtId="210" formatCode="_(* #,##0.0&quot;m&quot;_);_(* \(#,##0.0\)&quot;m&quot;;_(* &quot;-&quot;_);_(@_)"/>
    <numFmt numFmtId="211" formatCode="_(* #,##0.000&quot;m&quot;_);_(* \(#,##0.000\);_(* &quot;-&quot;_);_(@_)"/>
    <numFmt numFmtId="212" formatCode="#,##0.0;\-#,##0.0;\-"/>
    <numFmt numFmtId="213" formatCode="#,##0;\(#,##0\);\-"/>
    <numFmt numFmtId="214" formatCode="#,##0;\(#,##0.\);\-"/>
    <numFmt numFmtId="215" formatCode="#,##0.00;\(#,##0.00\);\-"/>
    <numFmt numFmtId="216" formatCode="_(&quot;$&quot;* #,##0.0&quot;m&quot;_);_(&quot;$&quot;* \(#,##0.0\)&quot;m&quot;__;_(* &quot;-&quot;_);_(@_)"/>
    <numFmt numFmtId="217" formatCode="d\ mmm\ yyyy"/>
    <numFmt numFmtId="218" formatCode="yyyy"/>
    <numFmt numFmtId="219" formatCode="mm/dd/yy"/>
    <numFmt numFmtId="220" formatCode="_(\€* #,##0.0&quot;m&quot;_);_(\€* \(#,##0.0\)&quot;m&quot;;_(* &quot;-&quot;_);_(@_)"/>
    <numFmt numFmtId="221" formatCode="_(\€* #,##0.00_);_(* \(#,##0.0\);_(* &quot;-&quot;_);_(@_)"/>
    <numFmt numFmtId="222" formatCode="_([$€-2]* #,##0.00_);_([$€-2]* \(#,##0.00\);_([$€-2]* &quot;-&quot;??_)"/>
    <numFmt numFmtId="223" formatCode="\ ;\ ;"/>
    <numFmt numFmtId="224" formatCode="_(* #,##0.0_);_(* \(#,##0.0\);_(* &quot;-&quot;?_);_(@_)"/>
    <numFmt numFmtId="225" formatCode="_(* #,##0_);_(* \(#,##0\);_(* &quot;-&quot;?_);_(@_)"/>
    <numFmt numFmtId="226" formatCode="_(&quot;$&quot;* #,##0.0_);_(&quot;$&quot;* \(#,##0.0\);_(* &quot;-&quot;??_);_(@_)"/>
    <numFmt numFmtId="227" formatCode="_(* #,##0.0_);_(* \(#,##0.0\);_(* &quot;-&quot;??_);_(@_)"/>
    <numFmt numFmtId="228" formatCode="0.00%;\(0.00%\);_(* &quot;-&quot;??_)"/>
    <numFmt numFmtId="229" formatCode="#,##0_ ;\-#,##0\ "/>
    <numFmt numFmtId="230" formatCode="#,##0_ ;[Red]\(#,##0\)\ "/>
    <numFmt numFmtId="231" formatCode="_)d\-mmm\-yy_)"/>
    <numFmt numFmtId="232" formatCode="_(#,##0.0_);\(#,##0.0\);_(&quot;-&quot;_)"/>
    <numFmt numFmtId="233" formatCode="##0.0"/>
    <numFmt numFmtId="234" formatCode="0.0&quot;x&quot;;\-0.0&quot;x&quot;"/>
    <numFmt numFmtId="235" formatCode="_(* #,##0.0&quot;x&quot;_);_(* \(#,##0.00\);_(* &quot;-&quot;_);_(@_)"/>
    <numFmt numFmtId="236" formatCode="#,##0.0000_);[Red]\(#,##0.0000\)"/>
    <numFmt numFmtId="237" formatCode="0\ &quot;yrs&quot;"/>
    <numFmt numFmtId="238" formatCode="&quot;$&quot;#,###"/>
    <numFmt numFmtId="239" formatCode="#,###_);\(#,###\)"/>
    <numFmt numFmtId="240" formatCode="&quot;$&quot;#,##0.000000_);\(&quot;$&quot;#,##0.00\)"/>
    <numFmt numFmtId="241" formatCode="&quot;$&quot;#,##0.0&quot;m&quot;;\-&quot;$&quot;#,##0.0&quot;m&quot;"/>
    <numFmt numFmtId="242" formatCode="#,##0.0&quot;¢&quot;;\-#,##0.0&quot;¢&quot;"/>
    <numFmt numFmtId="243" formatCode="000000"/>
    <numFmt numFmtId="244" formatCode="&quot;$&quot;#,##0.000;[Red]\-&quot;$&quot;#,##0.000"/>
    <numFmt numFmtId="245" formatCode="0.0%;\-0.0%;#"/>
    <numFmt numFmtId="246" formatCode="0_);\(0\)"/>
    <numFmt numFmtId="247" formatCode="#,##0.0&quot;x&quot;;\-#,##0.0&quot;x&quot;"/>
    <numFmt numFmtId="248" formatCode="_-* #,##0.00\ _D_M_-;\-* #,##0.00\ _D_M_-;_-* &quot;-&quot;??\ _D_M_-;_-@_-"/>
    <numFmt numFmtId="249" formatCode="#,##0;\(#,##0\)"/>
    <numFmt numFmtId="250" formatCode="&quot;$&quot;#,##0.00;\(&quot;$&quot;#,##0.00\)"/>
    <numFmt numFmtId="251" formatCode="&quot;$&quot;#,##0.00\ ;\(&quot;$&quot;#,##0.00\)"/>
    <numFmt numFmtId="252" formatCode="0_);[Red]\(0\)"/>
    <numFmt numFmtId="253" formatCode="dd\-mmm\-yy"/>
    <numFmt numFmtId="254" formatCode="_-* #,##0.00_-;\(#,##0.00\);_-* &quot;-&quot;??_-;_-@_-"/>
    <numFmt numFmtId="255" formatCode="#,##0.000_ ;[Red]\-#,##0.000\ "/>
    <numFmt numFmtId="256" formatCode="_-* #,##0_-;_-* #,##0\-;_-* &quot;-&quot;_-;_-@_-"/>
    <numFmt numFmtId="257" formatCode="_-* #,##0.00_-;_-* #,##0.00\-;_-* &quot;-&quot;??_-;_-@_-"/>
    <numFmt numFmtId="258" formatCode="#,##0&quot;m&quot;;\-#,##0&quot;m&quot;"/>
    <numFmt numFmtId="259" formatCode="_-&quot;$&quot;* #,##0.00000_-;\-&quot;$&quot;* #,##0.00000_-;_-&quot;$&quot;* &quot;-&quot;??_-;_-@_-"/>
    <numFmt numFmtId="260" formatCode="#,##0.0000;[Red]\(#,##0.0000\)"/>
    <numFmt numFmtId="261" formatCode="0.00_)"/>
    <numFmt numFmtId="262" formatCode="#,##0;[Red]\(#,##0.0\)"/>
    <numFmt numFmtId="263" formatCode="0.00%;\(0.00%\)"/>
    <numFmt numFmtId="264" formatCode="#,##0.00;\(#,##0.00\)"/>
    <numFmt numFmtId="265" formatCode="_-* #,##0_-;[Red]\(\ #,##0\);_-* &quot;-&quot;??_-;_-@_-"/>
    <numFmt numFmtId="266" formatCode="_(* #,##0.00%_);_(* \(#,##0.00%\);_(* #,##0.00%_);_(@_)"/>
    <numFmt numFmtId="267" formatCode="#,##0_-;\(#,##0\);&quot;-&quot;_-;_-@_-"/>
    <numFmt numFmtId="268" formatCode="_-&quot;F&quot;\ * #,##0_-;_-&quot;F&quot;\ * #,##0\-;_-&quot;F&quot;\ * &quot;-&quot;_-;_-@_-"/>
    <numFmt numFmtId="269" formatCode="_-&quot;F&quot;\ * #,##0.00_-;_-&quot;F&quot;\ * #,##0.00\-;_-&quot;F&quot;\ * &quot;-&quot;??_-;_-@_-"/>
    <numFmt numFmtId="270" formatCode="&quot;$&quot;#,##0.0,,&quot;m&quot;;\-&quot;$&quot;#,##0.0,,&quot;m&quot;"/>
    <numFmt numFmtId="271" formatCode="#,##0.0,,;\-#,##0.0,,"/>
    <numFmt numFmtId="272" formatCode="&quot;$&quot;#,##0.0,,&quot;k&quot;;\-&quot;$&quot;#,##0.0,,&quot;k&quot;"/>
    <numFmt numFmtId="273" formatCode="#,##0.0,;\-#,##0.0,"/>
  </numFmts>
  <fonts count="38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MS Sans Serif"/>
      <family val="2"/>
    </font>
    <font>
      <sz val="8"/>
      <name val="Arial"/>
      <family val="2"/>
    </font>
    <font>
      <b/>
      <sz val="12"/>
      <name val="Arial"/>
      <family val="2"/>
    </font>
    <font>
      <sz val="10"/>
      <name val="Arial"/>
      <family val="2"/>
    </font>
    <font>
      <sz val="10"/>
      <name val="Arial Black"/>
      <family val="2"/>
    </font>
    <font>
      <sz val="10"/>
      <name val="Palatino"/>
      <family val="1"/>
    </font>
    <font>
      <sz val="8"/>
      <name val="Palatino"/>
      <family val="1"/>
    </font>
    <font>
      <sz val="10"/>
      <color indexed="8"/>
      <name val="Arial"/>
      <family val="2"/>
    </font>
    <font>
      <b/>
      <sz val="11"/>
      <name val="Arial"/>
      <family val="2"/>
    </font>
    <font>
      <sz val="11"/>
      <name val="Arial"/>
      <family val="2"/>
    </font>
    <font>
      <b/>
      <sz val="12"/>
      <color indexed="9"/>
      <name val="Arial"/>
      <family val="2"/>
    </font>
    <font>
      <b/>
      <sz val="14"/>
      <color indexed="18"/>
      <name val="Arial"/>
      <family val="2"/>
    </font>
    <font>
      <b/>
      <sz val="10"/>
      <color indexed="9"/>
      <name val="Arial"/>
      <family val="2"/>
    </font>
    <font>
      <b/>
      <sz val="12"/>
      <color indexed="51"/>
      <name val="Arial"/>
      <family val="2"/>
    </font>
    <font>
      <sz val="10"/>
      <color indexed="18"/>
      <name val="Arial"/>
      <family val="2"/>
    </font>
    <font>
      <b/>
      <i/>
      <sz val="10"/>
      <color indexed="9"/>
      <name val="Arial"/>
      <family val="2"/>
    </font>
    <font>
      <sz val="10"/>
      <color indexed="51"/>
      <name val="Arial"/>
      <family val="2"/>
    </font>
    <font>
      <sz val="10"/>
      <color indexed="9"/>
      <name val="Arial"/>
      <family val="2"/>
    </font>
    <font>
      <sz val="12"/>
      <name val="Arial"/>
      <family val="2"/>
    </font>
    <font>
      <sz val="9"/>
      <name val="Arial"/>
      <family val="2"/>
    </font>
    <font>
      <b/>
      <sz val="9"/>
      <name val="Arial"/>
      <family val="2"/>
    </font>
    <font>
      <b/>
      <sz val="14"/>
      <name val="Arial"/>
      <family val="2"/>
    </font>
    <font>
      <u/>
      <sz val="10"/>
      <color indexed="12"/>
      <name val="Arial"/>
      <family val="2"/>
    </font>
    <font>
      <sz val="12"/>
      <name val="Times New Roman"/>
      <family val="1"/>
    </font>
    <font>
      <sz val="12"/>
      <name val="Arial Narrow"/>
      <family val="2"/>
    </font>
    <font>
      <sz val="12"/>
      <name val="Trebuchet MS"/>
      <family val="2"/>
    </font>
    <font>
      <b/>
      <sz val="10"/>
      <name val="Trebuchet MS"/>
      <family val="2"/>
    </font>
    <font>
      <sz val="8"/>
      <name val="Trebuchet MS"/>
      <family val="2"/>
    </font>
    <font>
      <sz val="10"/>
      <name val="Times New Roman"/>
      <family val="1"/>
    </font>
    <font>
      <sz val="12"/>
      <name val="Times New Roman"/>
      <family val="1"/>
    </font>
    <font>
      <sz val="12"/>
      <name val="Arial"/>
      <family val="2"/>
    </font>
    <font>
      <b/>
      <sz val="10"/>
      <color indexed="8"/>
      <name val="Arial"/>
      <family val="2"/>
    </font>
    <font>
      <b/>
      <sz val="8.5"/>
      <name val="Trebuchet MS"/>
      <family val="2"/>
    </font>
    <font>
      <sz val="11"/>
      <color indexed="8"/>
      <name val="Times New Roman"/>
      <family val="1"/>
    </font>
    <font>
      <sz val="10"/>
      <name val="Courier"/>
      <family val="3"/>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i/>
      <sz val="11"/>
      <color indexed="8"/>
      <name val="Times New Roman"/>
      <family val="1"/>
    </font>
    <font>
      <b/>
      <sz val="11"/>
      <color indexed="16"/>
      <name val="Times New Roman"/>
      <family val="1"/>
    </font>
    <font>
      <b/>
      <sz val="22"/>
      <color indexed="8"/>
      <name val="Times New Roman"/>
      <family val="1"/>
    </font>
    <font>
      <b/>
      <sz val="16"/>
      <name val="Arial"/>
      <family val="2"/>
    </font>
    <font>
      <sz val="9"/>
      <name val="SwitzerlandNarrow"/>
    </font>
    <font>
      <sz val="9"/>
      <color indexed="12"/>
      <name val="SwitzerlandNarrow"/>
    </font>
    <font>
      <sz val="10"/>
      <color indexed="12"/>
      <name val="Arial"/>
      <family val="2"/>
    </font>
    <font>
      <sz val="10"/>
      <name val="Trebuchet MS"/>
      <family val="2"/>
    </font>
    <font>
      <sz val="18"/>
      <name val="Arial"/>
      <family val="2"/>
    </font>
    <font>
      <b/>
      <sz val="8"/>
      <name val="Arial"/>
      <family val="2"/>
    </font>
    <font>
      <sz val="9"/>
      <color indexed="81"/>
      <name val="Tahoma"/>
      <family val="2"/>
    </font>
    <font>
      <b/>
      <sz val="9"/>
      <color indexed="81"/>
      <name val="Tahoma"/>
      <family val="2"/>
    </font>
    <font>
      <sz val="12"/>
      <name val="Helv"/>
    </font>
    <font>
      <sz val="10"/>
      <name val="Helvetica 45 Light"/>
      <family val="2"/>
    </font>
    <font>
      <sz val="10"/>
      <name val="Geneva"/>
    </font>
    <font>
      <sz val="10"/>
      <color indexed="22"/>
      <name val="Arial"/>
      <family val="2"/>
    </font>
    <font>
      <sz val="10"/>
      <color indexed="12"/>
      <name val="Palatino"/>
      <family val="1"/>
    </font>
    <font>
      <sz val="10"/>
      <name val="Bookman"/>
      <family val="1"/>
    </font>
    <font>
      <sz val="8"/>
      <name val="Times New Roman"/>
      <family val="1"/>
    </font>
    <font>
      <b/>
      <sz val="8"/>
      <color indexed="24"/>
      <name val="Arial"/>
      <family val="2"/>
    </font>
    <font>
      <b/>
      <sz val="9"/>
      <color indexed="24"/>
      <name val="Arial"/>
      <family val="2"/>
    </font>
    <font>
      <b/>
      <sz val="11"/>
      <color indexed="24"/>
      <name val="Arial"/>
      <family val="2"/>
    </font>
    <font>
      <sz val="8"/>
      <color indexed="8"/>
      <name val="Verdana"/>
      <family val="2"/>
    </font>
    <font>
      <sz val="12"/>
      <name val="Times"/>
      <family val="1"/>
    </font>
    <font>
      <sz val="10"/>
      <name val="Helv"/>
    </font>
    <font>
      <sz val="10"/>
      <name val="Times"/>
      <family val="1"/>
    </font>
    <font>
      <sz val="10"/>
      <color indexed="23"/>
      <name val="Arial"/>
      <family val="2"/>
    </font>
    <font>
      <sz val="9"/>
      <name val="Times New Roman"/>
      <family val="1"/>
    </font>
    <font>
      <sz val="9"/>
      <name val="Trebuchet MS"/>
      <family val="2"/>
    </font>
    <font>
      <b/>
      <sz val="9"/>
      <name val="Arial Narrow"/>
      <family val="2"/>
    </font>
    <font>
      <b/>
      <sz val="10"/>
      <name val="Tms Rmn"/>
    </font>
    <font>
      <b/>
      <sz val="10"/>
      <name val="Times New Roman"/>
      <family val="1"/>
    </font>
    <font>
      <b/>
      <sz val="18"/>
      <name val="Arial"/>
      <family val="2"/>
    </font>
    <font>
      <b/>
      <sz val="11"/>
      <name val="Trebuchet MS"/>
      <family val="2"/>
    </font>
    <font>
      <u/>
      <sz val="10"/>
      <color indexed="12"/>
      <name val="Trebuchet MS"/>
      <family val="2"/>
    </font>
    <font>
      <b/>
      <sz val="10"/>
      <color indexed="56"/>
      <name val="Wingdings"/>
      <charset val="2"/>
    </font>
    <font>
      <b/>
      <u/>
      <sz val="8"/>
      <color indexed="56"/>
      <name val="Arial"/>
      <family val="2"/>
    </font>
    <font>
      <sz val="7"/>
      <name val="Small Fonts"/>
      <family val="2"/>
    </font>
    <font>
      <sz val="7"/>
      <name val="Small Fonts"/>
      <family val="3"/>
      <charset val="128"/>
    </font>
    <font>
      <sz val="10"/>
      <name val="Tms Rmn"/>
    </font>
    <font>
      <sz val="10"/>
      <color indexed="14"/>
      <name val="Arial"/>
      <family val="2"/>
    </font>
    <font>
      <sz val="10"/>
      <name val="MS Sans Serif"/>
      <family val="2"/>
    </font>
    <font>
      <sz val="8"/>
      <color indexed="16"/>
      <name val="Century Schoolbook"/>
      <family val="1"/>
    </font>
    <font>
      <b/>
      <u/>
      <sz val="14"/>
      <name val="Helv"/>
    </font>
    <font>
      <b/>
      <sz val="14"/>
      <name val="Helv"/>
    </font>
    <font>
      <b/>
      <i/>
      <sz val="10"/>
      <name val="Times New Roman"/>
      <family val="1"/>
    </font>
    <font>
      <b/>
      <sz val="13"/>
      <name val="Arial"/>
      <family val="2"/>
    </font>
    <font>
      <sz val="9.5"/>
      <name val="Trebuchet MS"/>
      <family val="2"/>
    </font>
    <font>
      <sz val="8.5"/>
      <name val="Trebuchet MS"/>
      <family val="2"/>
    </font>
    <font>
      <b/>
      <i/>
      <sz val="7"/>
      <name val="Trebuchet MS"/>
      <family val="2"/>
    </font>
    <font>
      <b/>
      <sz val="8"/>
      <name val="Trebuchet MS"/>
      <family val="2"/>
    </font>
    <font>
      <b/>
      <sz val="11"/>
      <name val="Times New Roman"/>
      <family val="1"/>
    </font>
    <font>
      <sz val="14"/>
      <name val="ＭＳ 明朝"/>
      <family val="1"/>
      <charset val="128"/>
    </font>
    <font>
      <sz val="10"/>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10"/>
      <name val="Arial"/>
      <family val="2"/>
    </font>
    <font>
      <sz val="10"/>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name val="Arial MT"/>
    </font>
    <font>
      <b/>
      <sz val="11"/>
      <color indexed="63"/>
      <name val="Calibri"/>
      <family val="2"/>
    </font>
    <font>
      <sz val="11"/>
      <color indexed="10"/>
      <name val="Calibri"/>
      <family val="2"/>
    </font>
    <font>
      <sz val="10"/>
      <color indexed="8"/>
      <name val="Arial"/>
      <family val="2"/>
    </font>
    <font>
      <sz val="10"/>
      <name val="Arial"/>
      <family val="2"/>
    </font>
    <font>
      <b/>
      <sz val="12"/>
      <name val="Times New Roman"/>
      <family val="1"/>
    </font>
    <font>
      <sz val="11"/>
      <name val="Century Gothic"/>
      <family val="2"/>
    </font>
    <font>
      <b/>
      <sz val="14"/>
      <color indexed="18"/>
      <name val="Century Gothic"/>
      <family val="2"/>
    </font>
    <font>
      <sz val="14"/>
      <color indexed="18"/>
      <name val="Century Gothic"/>
      <family val="2"/>
    </font>
    <font>
      <i/>
      <sz val="10"/>
      <name val="Century Gothic"/>
      <family val="2"/>
    </font>
    <font>
      <b/>
      <sz val="11"/>
      <color indexed="51"/>
      <name val="Century Gothic"/>
      <family val="2"/>
    </font>
    <font>
      <sz val="10"/>
      <name val="Century Gothic"/>
      <family val="2"/>
    </font>
    <font>
      <b/>
      <sz val="10"/>
      <color indexed="9"/>
      <name val="Century Gothic"/>
      <family val="2"/>
    </font>
    <font>
      <b/>
      <sz val="10"/>
      <name val="Century Gothic"/>
      <family val="2"/>
    </font>
    <font>
      <u/>
      <sz val="10"/>
      <color indexed="12"/>
      <name val="Century Gothic"/>
      <family val="2"/>
    </font>
    <font>
      <u/>
      <sz val="10"/>
      <name val="Century Gothic"/>
      <family val="2"/>
    </font>
    <font>
      <b/>
      <sz val="13"/>
      <color indexed="18"/>
      <name val="Century Gothic"/>
      <family val="2"/>
    </font>
    <font>
      <sz val="12"/>
      <name val="Century Gothic"/>
      <family val="2"/>
    </font>
    <font>
      <b/>
      <sz val="10"/>
      <color indexed="10"/>
      <name val="Century Gothic"/>
      <family val="2"/>
    </font>
    <font>
      <sz val="8"/>
      <name val="Century Gothic"/>
      <family val="2"/>
    </font>
    <font>
      <sz val="10"/>
      <color indexed="8"/>
      <name val="Century Gothic"/>
      <family val="2"/>
    </font>
    <font>
      <b/>
      <sz val="11"/>
      <name val="Century Gothic"/>
      <family val="2"/>
    </font>
    <font>
      <b/>
      <sz val="12"/>
      <color indexed="51"/>
      <name val="Century Gothic"/>
      <family val="2"/>
    </font>
    <font>
      <b/>
      <i/>
      <sz val="10"/>
      <name val="Century Gothic"/>
      <family val="2"/>
    </font>
    <font>
      <b/>
      <sz val="11"/>
      <color indexed="8"/>
      <name val="Century Gothic"/>
      <family val="2"/>
    </font>
    <font>
      <sz val="11"/>
      <color indexed="8"/>
      <name val="Century Gothic"/>
      <family val="2"/>
    </font>
    <font>
      <sz val="10"/>
      <color indexed="10"/>
      <name val="Century Gothic"/>
      <family val="2"/>
    </font>
    <font>
      <sz val="10"/>
      <color indexed="51"/>
      <name val="Century Gothic"/>
      <family val="2"/>
    </font>
    <font>
      <b/>
      <u/>
      <sz val="10"/>
      <color indexed="12"/>
      <name val="Century Gothic"/>
      <family val="2"/>
    </font>
    <font>
      <sz val="10"/>
      <color indexed="12"/>
      <name val="Century Gothic"/>
      <family val="2"/>
    </font>
    <font>
      <sz val="10"/>
      <color indexed="18"/>
      <name val="Century Gothic"/>
      <family val="2"/>
    </font>
    <font>
      <b/>
      <sz val="12"/>
      <color indexed="9"/>
      <name val="Century Gothic"/>
      <family val="2"/>
    </font>
    <font>
      <sz val="10"/>
      <color indexed="9"/>
      <name val="Century Gothic"/>
      <family val="2"/>
    </font>
    <font>
      <b/>
      <i/>
      <sz val="10"/>
      <color indexed="9"/>
      <name val="Century Gothic"/>
      <family val="2"/>
    </font>
    <font>
      <b/>
      <u/>
      <sz val="10"/>
      <name val="Century Gothic"/>
      <family val="2"/>
    </font>
    <font>
      <b/>
      <sz val="14"/>
      <color indexed="62"/>
      <name val="Century Gothic"/>
      <family val="2"/>
    </font>
    <font>
      <sz val="10"/>
      <color indexed="62"/>
      <name val="Century Gothic"/>
      <family val="2"/>
    </font>
    <font>
      <b/>
      <sz val="14"/>
      <color indexed="9"/>
      <name val="Century Gothic"/>
      <family val="2"/>
    </font>
    <font>
      <sz val="14"/>
      <color indexed="9"/>
      <name val="Century Gothic"/>
      <family val="2"/>
    </font>
    <font>
      <b/>
      <sz val="12"/>
      <color indexed="8"/>
      <name val="Century Gothic"/>
      <family val="2"/>
    </font>
    <font>
      <b/>
      <sz val="12"/>
      <name val="Century Gothic"/>
      <family val="2"/>
    </font>
    <font>
      <b/>
      <sz val="16"/>
      <color indexed="18"/>
      <name val="Century Gothic"/>
      <family val="2"/>
    </font>
    <font>
      <b/>
      <u/>
      <sz val="10"/>
      <color indexed="9"/>
      <name val="Century Gothic"/>
      <family val="2"/>
    </font>
    <font>
      <b/>
      <sz val="11"/>
      <color indexed="8"/>
      <name val="Calibri"/>
      <family val="2"/>
    </font>
    <font>
      <sz val="10"/>
      <color theme="1"/>
      <name val="Arial"/>
      <family val="2"/>
    </font>
    <font>
      <sz val="8"/>
      <color theme="1"/>
      <name val="Verdana"/>
      <family val="2"/>
    </font>
    <font>
      <sz val="10"/>
      <color theme="0"/>
      <name val="Arial"/>
      <family val="2"/>
    </font>
    <font>
      <sz val="8"/>
      <color theme="0"/>
      <name val="Verdana"/>
      <family val="2"/>
    </font>
    <font>
      <sz val="10"/>
      <color rgb="FF9C0006"/>
      <name val="Arial"/>
      <family val="2"/>
    </font>
    <font>
      <sz val="8"/>
      <color rgb="FF9C0006"/>
      <name val="Verdana"/>
      <family val="2"/>
    </font>
    <font>
      <b/>
      <sz val="10"/>
      <color rgb="FFFA7D00"/>
      <name val="Arial"/>
      <family val="2"/>
    </font>
    <font>
      <b/>
      <sz val="8"/>
      <color rgb="FFFA7D00"/>
      <name val="Verdana"/>
      <family val="2"/>
    </font>
    <font>
      <b/>
      <sz val="10"/>
      <color theme="0"/>
      <name val="Arial"/>
      <family val="2"/>
    </font>
    <font>
      <b/>
      <sz val="8"/>
      <color theme="0"/>
      <name val="Verdana"/>
      <family val="2"/>
    </font>
    <font>
      <i/>
      <sz val="10"/>
      <color rgb="FF7F7F7F"/>
      <name val="Arial"/>
      <family val="2"/>
    </font>
    <font>
      <i/>
      <sz val="8"/>
      <color rgb="FF7F7F7F"/>
      <name val="Verdana"/>
      <family val="2"/>
    </font>
    <font>
      <u/>
      <sz val="8"/>
      <color rgb="FF800080"/>
      <name val="Arial"/>
      <family val="2"/>
    </font>
    <font>
      <sz val="10"/>
      <color rgb="FF006100"/>
      <name val="Arial"/>
      <family val="2"/>
    </font>
    <font>
      <sz val="8"/>
      <color rgb="FF006100"/>
      <name val="Verdana"/>
      <family val="2"/>
    </font>
    <font>
      <b/>
      <sz val="15"/>
      <color theme="3"/>
      <name val="Arial"/>
      <family val="2"/>
    </font>
    <font>
      <b/>
      <sz val="15"/>
      <color theme="3"/>
      <name val="Verdana"/>
      <family val="2"/>
    </font>
    <font>
      <b/>
      <sz val="13"/>
      <color theme="3"/>
      <name val="Arial"/>
      <family val="2"/>
    </font>
    <font>
      <b/>
      <sz val="13"/>
      <color theme="3"/>
      <name val="Verdana"/>
      <family val="2"/>
    </font>
    <font>
      <b/>
      <sz val="11"/>
      <color theme="3"/>
      <name val="Arial"/>
      <family val="2"/>
    </font>
    <font>
      <b/>
      <sz val="11"/>
      <color theme="3"/>
      <name val="Verdana"/>
      <family val="2"/>
    </font>
    <font>
      <u/>
      <sz val="8"/>
      <color rgb="FF0000FF"/>
      <name val="Arial"/>
      <family val="2"/>
    </font>
    <font>
      <u/>
      <sz val="10"/>
      <color theme="10"/>
      <name val="Arial"/>
      <family val="2"/>
    </font>
    <font>
      <sz val="10"/>
      <color rgb="FF3F3F76"/>
      <name val="Arial"/>
      <family val="2"/>
    </font>
    <font>
      <sz val="8"/>
      <color rgb="FF3F3F76"/>
      <name val="Verdana"/>
      <family val="2"/>
    </font>
    <font>
      <sz val="10"/>
      <color rgb="FFFA7D00"/>
      <name val="Arial"/>
      <family val="2"/>
    </font>
    <font>
      <sz val="8"/>
      <color rgb="FFFA7D00"/>
      <name val="Verdana"/>
      <family val="2"/>
    </font>
    <font>
      <sz val="10"/>
      <color rgb="FF9C6500"/>
      <name val="Arial"/>
      <family val="2"/>
    </font>
    <font>
      <sz val="8"/>
      <color rgb="FF9C6500"/>
      <name val="Verdana"/>
      <family val="2"/>
    </font>
    <font>
      <sz val="11"/>
      <color theme="1"/>
      <name val="Calibri"/>
      <family val="2"/>
      <scheme val="minor"/>
    </font>
    <font>
      <b/>
      <sz val="10"/>
      <color rgb="FF3F3F3F"/>
      <name val="Arial"/>
      <family val="2"/>
    </font>
    <font>
      <b/>
      <sz val="8"/>
      <color rgb="FF3F3F3F"/>
      <name val="Verdana"/>
      <family val="2"/>
    </font>
    <font>
      <b/>
      <sz val="18"/>
      <color theme="3"/>
      <name val="Cambria"/>
      <family val="2"/>
      <scheme val="major"/>
    </font>
    <font>
      <b/>
      <sz val="10"/>
      <color theme="1"/>
      <name val="Arial"/>
      <family val="2"/>
    </font>
    <font>
      <b/>
      <sz val="8"/>
      <color theme="1"/>
      <name val="Verdana"/>
      <family val="2"/>
    </font>
    <font>
      <sz val="10"/>
      <color rgb="FFFF0000"/>
      <name val="Arial"/>
      <family val="2"/>
    </font>
    <font>
      <sz val="8"/>
      <color rgb="FFFF0000"/>
      <name val="Verdana"/>
      <family val="2"/>
    </font>
    <font>
      <sz val="10"/>
      <name val="Arial"/>
      <family val="2"/>
    </font>
    <font>
      <sz val="10"/>
      <color rgb="FF000000"/>
      <name val="Arial"/>
      <family val="2"/>
    </font>
    <font>
      <b/>
      <sz val="12"/>
      <color indexed="18"/>
      <name val="Century Gothic"/>
      <family val="2"/>
    </font>
    <font>
      <sz val="12"/>
      <color indexed="18"/>
      <name val="Century Gothic"/>
      <family val="2"/>
    </font>
    <font>
      <sz val="12"/>
      <color indexed="9"/>
      <name val="Century Gothic"/>
      <family val="2"/>
    </font>
    <font>
      <b/>
      <i/>
      <sz val="12"/>
      <color indexed="9"/>
      <name val="Century Gothic"/>
      <family val="2"/>
    </font>
    <font>
      <i/>
      <sz val="12"/>
      <color indexed="9"/>
      <name val="Century Gothic"/>
      <family val="2"/>
    </font>
    <font>
      <i/>
      <sz val="12"/>
      <name val="Century Gothic"/>
      <family val="2"/>
    </font>
    <font>
      <b/>
      <u/>
      <sz val="12"/>
      <name val="Century Gothic"/>
      <family val="2"/>
    </font>
    <font>
      <u/>
      <sz val="12"/>
      <name val="Century Gothic"/>
      <family val="2"/>
    </font>
    <font>
      <sz val="12"/>
      <color indexed="8"/>
      <name val="Century Gothic"/>
      <family val="2"/>
    </font>
    <font>
      <b/>
      <i/>
      <u/>
      <sz val="12"/>
      <name val="Century Gothic"/>
      <family val="2"/>
    </font>
    <font>
      <b/>
      <i/>
      <sz val="12"/>
      <name val="Century Gothic"/>
      <family val="2"/>
    </font>
    <font>
      <i/>
      <u/>
      <sz val="12"/>
      <name val="Century Gothic"/>
      <family val="2"/>
    </font>
    <font>
      <sz val="11"/>
      <color theme="1"/>
      <name val="Calibri"/>
      <family val="2"/>
    </font>
    <font>
      <sz val="10"/>
      <color theme="1"/>
      <name val="Century Gothic"/>
      <family val="2"/>
    </font>
    <font>
      <sz val="10"/>
      <color theme="0"/>
      <name val="Century Gothic"/>
      <family val="2"/>
    </font>
    <font>
      <sz val="9"/>
      <name val="AGaramond"/>
    </font>
    <font>
      <sz val="9"/>
      <name val="Stone Sans"/>
      <family val="2"/>
    </font>
    <font>
      <sz val="10"/>
      <color indexed="20"/>
      <name val="Arial"/>
      <family val="2"/>
    </font>
    <font>
      <sz val="10"/>
      <color indexed="36"/>
      <name val="Arial"/>
      <family val="2"/>
    </font>
    <font>
      <sz val="8"/>
      <color indexed="36"/>
      <name val="Verdana"/>
      <family val="2"/>
    </font>
    <font>
      <sz val="10"/>
      <name val="Helvetica"/>
      <family val="2"/>
    </font>
    <font>
      <sz val="10"/>
      <color indexed="12"/>
      <name val="Helvetica"/>
      <family val="2"/>
    </font>
    <font>
      <sz val="10"/>
      <name val="Arial Narrow"/>
      <family val="2"/>
    </font>
    <font>
      <b/>
      <sz val="10"/>
      <color indexed="52"/>
      <name val="Arial"/>
      <family val="2"/>
    </font>
    <font>
      <sz val="8"/>
      <name val="Tahoma"/>
      <family val="2"/>
    </font>
    <font>
      <b/>
      <sz val="8"/>
      <color theme="1"/>
      <name val="Arial"/>
      <family val="2"/>
    </font>
    <font>
      <sz val="8"/>
      <color theme="1"/>
      <name val="Arial"/>
      <family val="2"/>
    </font>
    <font>
      <sz val="10"/>
      <color theme="1"/>
      <name val="Calibri"/>
      <family val="2"/>
      <scheme val="minor"/>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b/>
      <sz val="9"/>
      <color theme="1"/>
      <name val="Arial"/>
      <family val="2"/>
    </font>
    <font>
      <sz val="9"/>
      <name val="Stone Sans"/>
    </font>
    <font>
      <sz val="10"/>
      <color indexed="17"/>
      <name val="Arial Narrow"/>
      <family val="2"/>
    </font>
    <font>
      <sz val="10"/>
      <color indexed="17"/>
      <name val="Arial"/>
      <family val="2"/>
    </font>
    <font>
      <i/>
      <sz val="10"/>
      <color indexed="23"/>
      <name val="Arial"/>
      <family val="2"/>
    </font>
    <font>
      <u/>
      <sz val="8"/>
      <color indexed="20"/>
      <name val="Arial"/>
      <family val="2"/>
    </font>
    <font>
      <u/>
      <sz val="8"/>
      <color indexed="36"/>
      <name val="Arial"/>
      <family val="2"/>
    </font>
    <font>
      <sz val="9"/>
      <name val="GillSans"/>
    </font>
    <font>
      <sz val="9"/>
      <name val="GillSans Light"/>
    </font>
    <font>
      <sz val="10"/>
      <color indexed="12"/>
      <name val="Arial Narrow"/>
      <family val="2"/>
    </font>
    <font>
      <b/>
      <sz val="15"/>
      <color indexed="56"/>
      <name val="Arial"/>
      <family val="2"/>
    </font>
    <font>
      <b/>
      <sz val="15"/>
      <color theme="3"/>
      <name val="Calibri"/>
      <family val="2"/>
    </font>
    <font>
      <b/>
      <sz val="13"/>
      <color indexed="56"/>
      <name val="Arial"/>
      <family val="2"/>
    </font>
    <font>
      <b/>
      <sz val="13"/>
      <color theme="3"/>
      <name val="Calibri"/>
      <family val="2"/>
    </font>
    <font>
      <b/>
      <sz val="11"/>
      <color indexed="56"/>
      <name val="Arial"/>
      <family val="2"/>
    </font>
    <font>
      <b/>
      <sz val="11"/>
      <color theme="3"/>
      <name val="Calibri"/>
      <family val="2"/>
    </font>
    <font>
      <b/>
      <sz val="11"/>
      <color theme="3"/>
      <name val="Century Gothic"/>
      <family val="2"/>
    </font>
    <font>
      <b/>
      <sz val="14"/>
      <color indexed="12"/>
      <name val="Arial"/>
      <family val="2"/>
    </font>
    <font>
      <b/>
      <sz val="8.5"/>
      <name val="Univers 65"/>
      <family val="2"/>
    </font>
    <font>
      <b/>
      <u/>
      <sz val="10"/>
      <color theme="9" tint="-0.24994659260841701"/>
      <name val="Arial"/>
      <family val="2"/>
    </font>
    <font>
      <u/>
      <sz val="11"/>
      <color theme="10"/>
      <name val="Calibri"/>
      <family val="2"/>
    </font>
    <font>
      <sz val="10"/>
      <name val="Stone Sans"/>
      <family val="2"/>
    </font>
    <font>
      <sz val="10"/>
      <name val="Optima"/>
    </font>
    <font>
      <sz val="10"/>
      <color indexed="62"/>
      <name val="Arial"/>
      <family val="2"/>
    </font>
    <font>
      <sz val="10"/>
      <name val="IQE Hlv Narrow"/>
    </font>
    <font>
      <sz val="8"/>
      <color indexed="23"/>
      <name val="Verdana"/>
      <family val="2"/>
    </font>
    <font>
      <sz val="10"/>
      <color indexed="12"/>
      <name val="Calibri"/>
      <family val="2"/>
      <scheme val="minor"/>
    </font>
    <font>
      <sz val="8"/>
      <color indexed="60"/>
      <name val="MS Sans Serif"/>
      <family val="2"/>
    </font>
    <font>
      <b/>
      <sz val="9"/>
      <color indexed="9"/>
      <name val="Arial"/>
      <family val="2"/>
    </font>
    <font>
      <b/>
      <sz val="9"/>
      <color indexed="16"/>
      <name val="Arial"/>
      <family val="2"/>
    </font>
    <font>
      <sz val="10"/>
      <color indexed="52"/>
      <name val="Arial"/>
      <family val="2"/>
    </font>
    <font>
      <b/>
      <sz val="12"/>
      <name val="Arial Narrow"/>
      <family val="2"/>
    </font>
    <font>
      <sz val="8"/>
      <name val="Optima"/>
      <family val="2"/>
    </font>
    <font>
      <sz val="12"/>
      <color indexed="14"/>
      <name val="Arial"/>
      <family val="2"/>
    </font>
    <font>
      <b/>
      <sz val="10"/>
      <name val="Arial Narrow"/>
      <family val="2"/>
    </font>
    <font>
      <sz val="12"/>
      <name val="Optima"/>
    </font>
    <font>
      <b/>
      <sz val="12"/>
      <color indexed="12"/>
      <name val="Arial"/>
      <family val="2"/>
    </font>
    <font>
      <sz val="10"/>
      <color indexed="60"/>
      <name val="Arial"/>
      <family val="2"/>
    </font>
    <font>
      <sz val="12"/>
      <name val="Portugal"/>
    </font>
    <font>
      <b/>
      <sz val="10"/>
      <color indexed="63"/>
      <name val="Arial"/>
      <family val="2"/>
    </font>
    <font>
      <sz val="9"/>
      <color theme="0"/>
      <name val="Century Gothic"/>
      <family val="2"/>
    </font>
    <font>
      <b/>
      <sz val="14"/>
      <name val="Arial Narrow"/>
      <family val="2"/>
    </font>
    <font>
      <sz val="8.5"/>
      <name val="Univers 55"/>
      <family val="2"/>
    </font>
    <font>
      <sz val="10"/>
      <color indexed="18"/>
      <name val="Times New Roman"/>
      <family val="1"/>
    </font>
    <font>
      <b/>
      <sz val="10"/>
      <name val="MS Sans Serif"/>
      <family val="2"/>
    </font>
    <font>
      <b/>
      <sz val="18"/>
      <color indexed="62"/>
      <name val="Cambria"/>
      <family val="2"/>
    </font>
    <font>
      <b/>
      <sz val="16"/>
      <color indexed="9"/>
      <name val="Arial"/>
      <family val="2"/>
    </font>
    <font>
      <b/>
      <u/>
      <sz val="12"/>
      <name val="Arial"/>
      <family val="2"/>
    </font>
    <font>
      <b/>
      <sz val="11"/>
      <color indexed="17"/>
      <name val="Arial"/>
      <family val="2"/>
    </font>
    <font>
      <b/>
      <sz val="10"/>
      <color indexed="12"/>
      <name val="Arial"/>
      <family val="2"/>
    </font>
    <font>
      <sz val="10"/>
      <color theme="1" tint="0.24994659260841701"/>
      <name val="Arial"/>
      <family val="2"/>
    </font>
    <font>
      <sz val="9"/>
      <color indexed="21"/>
      <name val="Helvetica-Black"/>
    </font>
    <font>
      <b/>
      <sz val="9"/>
      <name val="Palatino"/>
      <family val="1"/>
    </font>
    <font>
      <b/>
      <sz val="8"/>
      <color rgb="FFC00000"/>
      <name val="Arial"/>
      <family val="2"/>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name val="Helv"/>
      <charset val="204"/>
    </font>
    <font>
      <sz val="12"/>
      <name val="Weiss"/>
    </font>
    <font>
      <sz val="14"/>
      <name val="System"/>
      <family val="2"/>
    </font>
    <font>
      <sz val="10"/>
      <name val="Geneva"/>
      <family val="2"/>
    </font>
    <font>
      <sz val="9"/>
      <color indexed="8"/>
      <name val="Arial"/>
      <family val="2"/>
    </font>
    <font>
      <sz val="10"/>
      <color theme="1"/>
      <name val="Calibri"/>
      <family val="2"/>
    </font>
    <font>
      <sz val="10"/>
      <color theme="1"/>
      <name val="Trebuchet MS"/>
      <family val="2"/>
    </font>
    <font>
      <sz val="11"/>
      <color theme="1"/>
      <name val="Calibri"/>
      <family val="2"/>
    </font>
    <font>
      <sz val="11"/>
      <color theme="0"/>
      <name val="Calibri"/>
      <family val="2"/>
    </font>
    <font>
      <sz val="10"/>
      <color theme="0"/>
      <name val="Calibri"/>
      <family val="2"/>
    </font>
    <font>
      <sz val="10"/>
      <color indexed="12"/>
      <name val="Times New Roman"/>
      <family val="1"/>
    </font>
    <font>
      <sz val="11"/>
      <color rgb="FF9C0006"/>
      <name val="Calibri"/>
      <family val="2"/>
    </font>
    <font>
      <sz val="11"/>
      <color indexed="16"/>
      <name val="Calibri"/>
      <family val="2"/>
    </font>
    <font>
      <b/>
      <sz val="10"/>
      <name val="Arial Rounded MT Bold"/>
      <family val="2"/>
    </font>
    <font>
      <b/>
      <sz val="11"/>
      <color rgb="FFFA7D00"/>
      <name val="Calibri"/>
      <family val="2"/>
    </font>
    <font>
      <b/>
      <sz val="11"/>
      <color indexed="53"/>
      <name val="Calibri"/>
      <family val="2"/>
    </font>
    <font>
      <b/>
      <sz val="11"/>
      <color indexed="13"/>
      <name val="Calibri"/>
      <family val="2"/>
    </font>
    <font>
      <outline/>
      <sz val="14"/>
      <name val="N Helvetica Narrow"/>
    </font>
    <font>
      <b/>
      <sz val="11"/>
      <color theme="0"/>
      <name val="Calibri"/>
      <family val="2"/>
    </font>
    <font>
      <b/>
      <sz val="10"/>
      <color theme="0"/>
      <name val="Calibri"/>
      <family val="2"/>
    </font>
    <font>
      <sz val="10"/>
      <name val="Verdana"/>
      <family val="2"/>
    </font>
    <font>
      <sz val="11"/>
      <color indexed="8"/>
      <name val="Arial"/>
      <family val="2"/>
    </font>
    <font>
      <b/>
      <sz val="11"/>
      <name val="Calibri"/>
      <family val="2"/>
      <scheme val="minor"/>
    </font>
    <font>
      <i/>
      <sz val="11"/>
      <color rgb="FF7F7F7F"/>
      <name val="Calibri"/>
      <family val="2"/>
    </font>
    <font>
      <i/>
      <sz val="10"/>
      <color rgb="FF7F7F7F"/>
      <name val="Calibri"/>
      <family val="2"/>
    </font>
    <font>
      <sz val="10"/>
      <color indexed="17"/>
      <name val="Times New Roman"/>
      <family val="1"/>
    </font>
    <font>
      <sz val="9"/>
      <name val="GillSans"/>
      <family val="2"/>
    </font>
    <font>
      <sz val="9"/>
      <name val="GillSans Light"/>
      <family val="2"/>
    </font>
    <font>
      <sz val="11"/>
      <color rgb="FF006100"/>
      <name val="Calibri"/>
      <family val="2"/>
    </font>
    <font>
      <b/>
      <sz val="15"/>
      <color indexed="62"/>
      <name val="Calibri"/>
      <family val="2"/>
    </font>
    <font>
      <b/>
      <sz val="13"/>
      <color indexed="62"/>
      <name val="Calibri"/>
      <family val="2"/>
    </font>
    <font>
      <b/>
      <sz val="11"/>
      <color indexed="62"/>
      <name val="Calibri"/>
      <family val="2"/>
    </font>
    <font>
      <b/>
      <u/>
      <sz val="14"/>
      <color indexed="8"/>
      <name val="Times New Roman"/>
      <family val="1"/>
    </font>
    <font>
      <b/>
      <sz val="12"/>
      <color indexed="8"/>
      <name val="Arial"/>
      <family val="2"/>
    </font>
    <font>
      <u/>
      <sz val="8"/>
      <color indexed="12"/>
      <name val="Trebuchet MS"/>
      <family val="2"/>
    </font>
    <font>
      <u/>
      <sz val="7.5"/>
      <color indexed="12"/>
      <name val="Arial"/>
      <family val="2"/>
    </font>
    <font>
      <u/>
      <sz val="8"/>
      <color rgb="FF0000FF"/>
      <name val="Calibri"/>
      <family val="2"/>
    </font>
    <font>
      <u/>
      <sz val="7.2"/>
      <color indexed="12"/>
      <name val="Arial"/>
      <family val="2"/>
    </font>
    <font>
      <sz val="11"/>
      <color rgb="FF3F3F76"/>
      <name val="Calibri"/>
      <family val="2"/>
    </font>
    <font>
      <sz val="11"/>
      <color indexed="48"/>
      <name val="Calibri"/>
      <family val="2"/>
    </font>
    <font>
      <sz val="10"/>
      <color rgb="FF3F3F76"/>
      <name val="Calibri"/>
      <family val="2"/>
    </font>
    <font>
      <sz val="11"/>
      <color rgb="FFFA7D00"/>
      <name val="Calibri"/>
      <family val="2"/>
    </font>
    <font>
      <sz val="11"/>
      <color indexed="53"/>
      <name val="Calibri"/>
      <family val="2"/>
    </font>
    <font>
      <sz val="10"/>
      <color rgb="FFFA7D00"/>
      <name val="Calibri"/>
      <family val="2"/>
    </font>
    <font>
      <sz val="11"/>
      <color rgb="FF9C6500"/>
      <name val="Calibri"/>
      <family val="2"/>
    </font>
    <font>
      <sz val="10"/>
      <color rgb="FF9C6500"/>
      <name val="Calibri"/>
      <family val="2"/>
    </font>
    <font>
      <sz val="11"/>
      <color rgb="FF9C6500"/>
      <name val="Calibri"/>
      <family val="2"/>
      <scheme val="minor"/>
    </font>
    <font>
      <b/>
      <i/>
      <sz val="16"/>
      <name val="Helv"/>
    </font>
    <font>
      <sz val="12"/>
      <color theme="1"/>
      <name val="Arial"/>
      <family val="2"/>
    </font>
    <font>
      <sz val="10"/>
      <color theme="1"/>
      <name val="Arial Narrow"/>
      <family val="2"/>
    </font>
    <font>
      <b/>
      <sz val="9"/>
      <color indexed="8"/>
      <name val="Tahoma"/>
      <family val="2"/>
    </font>
    <font>
      <b/>
      <sz val="11"/>
      <color rgb="FF3F3F3F"/>
      <name val="Calibri"/>
      <family val="2"/>
    </font>
    <font>
      <sz val="10"/>
      <color indexed="8"/>
      <name val="Verdana"/>
      <family val="2"/>
    </font>
    <font>
      <b/>
      <i/>
      <sz val="10"/>
      <color indexed="8"/>
      <name val="Arial"/>
      <family val="2"/>
    </font>
    <font>
      <b/>
      <sz val="10"/>
      <color indexed="8"/>
      <name val="Verdana"/>
      <family val="2"/>
    </font>
    <font>
      <b/>
      <sz val="10"/>
      <color indexed="9"/>
      <name val="Verdana"/>
      <family val="2"/>
    </font>
    <font>
      <b/>
      <sz val="10"/>
      <color indexed="17"/>
      <name val="Arial"/>
      <family val="2"/>
    </font>
    <font>
      <b/>
      <sz val="16"/>
      <color indexed="13"/>
      <name val="Arial"/>
      <family val="2"/>
    </font>
    <font>
      <b/>
      <sz val="9"/>
      <name val="Frutiger 45 Light"/>
      <family val="2"/>
    </font>
    <font>
      <sz val="8"/>
      <color theme="1"/>
      <name val="Tahoma"/>
      <family val="2"/>
    </font>
    <font>
      <sz val="11"/>
      <color theme="1"/>
      <name val="Arial"/>
      <family val="2"/>
    </font>
    <font>
      <b/>
      <sz val="10"/>
      <color indexed="39"/>
      <name val="Arial"/>
      <family val="2"/>
    </font>
    <font>
      <sz val="10"/>
      <color indexed="39"/>
      <name val="Arial"/>
      <family val="2"/>
    </font>
    <font>
      <sz val="19"/>
      <color indexed="48"/>
      <name val="Arial"/>
      <family val="2"/>
    </font>
    <font>
      <b/>
      <sz val="12"/>
      <name val="Palatino"/>
      <family val="1"/>
    </font>
    <font>
      <sz val="9"/>
      <color indexed="21"/>
      <name val="Helvetica-Black"/>
      <family val="2"/>
    </font>
    <font>
      <sz val="11"/>
      <name val="Helvetica-Black"/>
      <family val="2"/>
    </font>
    <font>
      <sz val="14"/>
      <name val="Arial"/>
      <family val="2"/>
    </font>
    <font>
      <b/>
      <i/>
      <sz val="14"/>
      <color indexed="9"/>
      <name val="Times New Roman"/>
      <family val="1"/>
    </font>
    <font>
      <b/>
      <sz val="10"/>
      <color theme="1"/>
      <name val="Trebuchet MS"/>
      <family val="2"/>
    </font>
    <font>
      <b/>
      <sz val="11"/>
      <color theme="1"/>
      <name val="Calibri"/>
      <family val="2"/>
    </font>
    <font>
      <b/>
      <sz val="10"/>
      <color theme="1"/>
      <name val="Calibri"/>
      <family val="2"/>
    </font>
    <font>
      <sz val="10"/>
      <color indexed="10"/>
      <name val="Arial Narrow"/>
      <family val="2"/>
    </font>
    <font>
      <sz val="11"/>
      <color rgb="FFFF0000"/>
      <name val="Calibri"/>
      <family val="2"/>
    </font>
    <font>
      <sz val="10"/>
      <color rgb="FFFF0000"/>
      <name val="Calibri"/>
      <family val="2"/>
    </font>
    <font>
      <sz val="12"/>
      <color indexed="9"/>
      <name val="Weiss"/>
    </font>
    <font>
      <sz val="11"/>
      <color theme="1"/>
      <name val="Calibri"/>
      <family val="2"/>
    </font>
    <font>
      <sz val="11"/>
      <color theme="1"/>
      <name val="Calibri"/>
      <family val="2"/>
    </font>
    <font>
      <sz val="10"/>
      <color rgb="FFFF0000"/>
      <name val="Century Gothic"/>
      <family val="2"/>
    </font>
  </fonts>
  <fills count="1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8"/>
        <bgColor indexed="64"/>
      </patternFill>
    </fill>
    <fill>
      <patternFill patternType="solid">
        <fgColor indexed="12"/>
        <bgColor indexed="64"/>
      </patternFill>
    </fill>
    <fill>
      <patternFill patternType="solid">
        <fgColor indexed="4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17"/>
      </patternFill>
    </fill>
    <fill>
      <patternFill patternType="solid">
        <fgColor indexed="22"/>
      </patternFill>
    </fill>
    <fill>
      <patternFill patternType="solid">
        <fgColor indexed="55"/>
      </patternFill>
    </fill>
    <fill>
      <patternFill patternType="solid">
        <fgColor indexed="22"/>
        <bgColor indexed="64"/>
      </patternFill>
    </fill>
    <fill>
      <patternFill patternType="lightGray">
        <fgColor indexed="15"/>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gray125">
        <fgColor indexed="8"/>
      </patternFill>
    </fill>
    <fill>
      <patternFill patternType="solid">
        <fgColor indexed="65"/>
        <bgColor indexed="64"/>
      </patternFill>
    </fill>
    <fill>
      <patternFill patternType="solid">
        <fgColor indexed="18"/>
        <bgColor indexed="64"/>
      </patternFill>
    </fill>
    <fill>
      <patternFill patternType="mediumGray"/>
    </fill>
    <fill>
      <patternFill patternType="solid">
        <fgColor indexed="42"/>
        <bgColor indexed="64"/>
      </patternFill>
    </fill>
    <fill>
      <patternFill patternType="solid">
        <fgColor indexed="46"/>
        <bgColor indexed="64"/>
      </patternFill>
    </fill>
    <fill>
      <patternFill patternType="solid">
        <fgColor indexed="44"/>
        <bgColor indexed="64"/>
      </patternFill>
    </fill>
    <fill>
      <patternFill patternType="solid">
        <fgColor indexed="56"/>
        <bgColor indexed="64"/>
      </patternFill>
    </fill>
    <fill>
      <patternFill patternType="solid">
        <fgColor indexed="13"/>
        <bgColor indexed="64"/>
      </patternFill>
    </fill>
    <fill>
      <patternFill patternType="solid">
        <fgColor indexed="49"/>
        <bgColor indexed="64"/>
      </patternFill>
    </fill>
    <fill>
      <patternFill patternType="solid">
        <fgColor indexed="47"/>
        <bgColor indexed="64"/>
      </patternFill>
    </fill>
    <fill>
      <patternFill patternType="solid">
        <fgColor indexed="50"/>
        <bgColor indexed="64"/>
      </patternFill>
    </fill>
    <fill>
      <patternFill patternType="solid">
        <fgColor indexed="9"/>
      </patternFill>
    </fill>
    <fill>
      <patternFill patternType="solid">
        <fgColor indexed="56"/>
      </patternFill>
    </fill>
    <fill>
      <patternFill patternType="solid">
        <fgColor indexed="41"/>
        <bgColor indexed="64"/>
      </patternFill>
    </fill>
    <fill>
      <patternFill patternType="solid">
        <fgColor indexed="18"/>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1"/>
      </patternFill>
    </fill>
    <fill>
      <patternFill patternType="solid">
        <fgColor rgb="FFFFFF00"/>
        <bgColor indexed="64"/>
      </patternFill>
    </fill>
    <fill>
      <patternFill patternType="solid">
        <fgColor indexed="15"/>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3"/>
      </patternFill>
    </fill>
    <fill>
      <patternFill patternType="solid">
        <fgColor indexed="27"/>
        <bgColor indexed="27"/>
      </patternFill>
    </fill>
    <fill>
      <patternFill patternType="solid">
        <fgColor indexed="47"/>
        <bgColor indexed="47"/>
      </patternFill>
    </fill>
    <fill>
      <patternFill patternType="solid">
        <fgColor indexed="61"/>
      </patternFill>
    </fill>
    <fill>
      <patternFill patternType="solid">
        <fgColor indexed="9"/>
        <bgColor indexed="15"/>
      </patternFill>
    </fill>
    <fill>
      <patternFill patternType="solid">
        <fgColor theme="0" tint="-0.14996795556505021"/>
        <bgColor indexed="64"/>
      </patternFill>
    </fill>
    <fill>
      <patternFill patternType="solid">
        <fgColor indexed="43"/>
        <bgColor indexed="64"/>
      </patternFill>
    </fill>
    <fill>
      <patternFill patternType="solid">
        <fgColor indexed="41"/>
        <bgColor indexed="15"/>
      </patternFill>
    </fill>
    <fill>
      <patternFill patternType="solid">
        <fgColor indexed="27"/>
        <bgColor indexed="64"/>
      </patternFill>
    </fill>
    <fill>
      <patternFill patternType="gray0625">
        <bgColor indexed="44"/>
      </patternFill>
    </fill>
    <fill>
      <patternFill patternType="solid">
        <fgColor indexed="62"/>
        <bgColor indexed="64"/>
      </patternFill>
    </fill>
    <fill>
      <patternFill patternType="solid">
        <fgColor indexed="52"/>
        <bgColor indexed="64"/>
      </patternFill>
    </fill>
    <fill>
      <patternFill patternType="solid">
        <fgColor indexed="30"/>
        <bgColor indexed="64"/>
      </patternFill>
    </fill>
    <fill>
      <patternFill patternType="mediumGray">
        <fgColor indexed="22"/>
      </patternFill>
    </fill>
    <fill>
      <patternFill patternType="solid">
        <fgColor theme="1"/>
        <bgColor indexed="64"/>
      </patternFill>
    </fill>
    <fill>
      <patternFill patternType="solid">
        <fgColor indexed="34"/>
        <bgColor indexed="64"/>
      </patternFill>
    </fill>
    <fill>
      <patternFill patternType="solid">
        <fgColor theme="4" tint="0.39997558519241921"/>
        <bgColor indexed="6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52"/>
        <bgColor indexed="52"/>
      </patternFill>
    </fill>
    <fill>
      <patternFill patternType="solid">
        <fgColor indexed="13"/>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gray0625">
        <bgColor indexed="22"/>
      </patternFill>
    </fill>
    <fill>
      <patternFill patternType="solid">
        <fgColor rgb="FFFFFFCC"/>
        <bgColor indexed="64"/>
      </patternFill>
    </fill>
    <fill>
      <patternFill patternType="solid">
        <fgColor theme="0" tint="-0.249977111117893"/>
        <bgColor indexed="64"/>
      </patternFill>
    </fill>
    <fill>
      <patternFill patternType="solid">
        <fgColor indexed="17"/>
      </patternFill>
    </fill>
    <fill>
      <patternFill patternType="gray0625"/>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1"/>
        <bgColor indexed="64"/>
      </patternFill>
    </fill>
  </fills>
  <borders count="131">
    <border>
      <left/>
      <right/>
      <top/>
      <bottom/>
      <diagonal/>
    </border>
    <border>
      <left/>
      <right style="medium">
        <color indexed="64"/>
      </right>
      <top/>
      <bottom/>
      <diagonal/>
    </border>
    <border>
      <left style="medium">
        <color indexed="18"/>
      </left>
      <right style="medium">
        <color indexed="18"/>
      </right>
      <top style="medium">
        <color indexed="18"/>
      </top>
      <bottom style="medium">
        <color indexed="18"/>
      </bottom>
      <diagonal/>
    </border>
    <border>
      <left/>
      <right/>
      <top/>
      <bottom style="medium">
        <color indexed="64"/>
      </bottom>
      <diagonal/>
    </border>
    <border>
      <left/>
      <right/>
      <top/>
      <bottom style="thin">
        <color indexed="4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8"/>
      </top>
      <bottom style="thin">
        <color indexed="8"/>
      </bottom>
      <diagonal/>
    </border>
    <border>
      <left/>
      <right/>
      <top style="hair">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double">
        <color indexed="64"/>
      </top>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double">
        <color indexed="64"/>
      </bottom>
      <diagonal/>
    </border>
    <border>
      <left/>
      <right style="thin">
        <color indexed="23"/>
      </right>
      <top/>
      <bottom/>
      <diagonal/>
    </border>
    <border>
      <left/>
      <right/>
      <top style="thin">
        <color indexed="23"/>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40"/>
      </left>
      <right style="medium">
        <color indexed="40"/>
      </right>
      <top style="medium">
        <color indexed="40"/>
      </top>
      <bottom style="medium">
        <color indexed="40"/>
      </bottom>
      <diagonal/>
    </border>
    <border>
      <left/>
      <right/>
      <top/>
      <bottom style="thick">
        <color indexed="56"/>
      </bottom>
      <diagonal/>
    </border>
    <border>
      <left/>
      <right/>
      <top/>
      <bottom style="thick">
        <color indexed="49"/>
      </bottom>
      <diagonal/>
    </border>
    <border>
      <left/>
      <right/>
      <top/>
      <bottom style="medium">
        <color indexed="21"/>
      </bottom>
      <diagonal/>
    </border>
    <border>
      <left style="thin">
        <color indexed="10"/>
      </left>
      <right style="thin">
        <color indexed="10"/>
      </right>
      <top style="thin">
        <color indexed="10"/>
      </top>
      <bottom style="thin">
        <color indexed="10"/>
      </bottom>
      <diagonal/>
    </border>
    <border>
      <left style="medium">
        <color indexed="64"/>
      </left>
      <right/>
      <top style="thin">
        <color indexed="64"/>
      </top>
      <bottom style="thin">
        <color indexed="64"/>
      </bottom>
      <diagonal/>
    </border>
    <border>
      <left/>
      <right/>
      <top style="thin">
        <color theme="0"/>
      </top>
      <bottom style="thin">
        <color theme="0"/>
      </bottom>
      <diagonal/>
    </border>
    <border>
      <left/>
      <right/>
      <top style="thin">
        <color indexed="56"/>
      </top>
      <bottom style="double">
        <color indexed="56"/>
      </bottom>
      <diagonal/>
    </border>
    <border>
      <left/>
      <right/>
      <top style="hair">
        <color indexed="8"/>
      </top>
      <bottom style="hair">
        <color indexed="8"/>
      </bottom>
      <diagonal/>
    </border>
    <border>
      <left/>
      <right/>
      <top style="double">
        <color indexed="64"/>
      </top>
      <bottom style="double">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style="medium">
        <color indexed="64"/>
      </bottom>
      <diagonal/>
    </border>
    <border>
      <left/>
      <right/>
      <top/>
      <bottom style="thick">
        <color indexed="48"/>
      </bottom>
      <diagonal/>
    </border>
    <border>
      <left/>
      <right/>
      <top/>
      <bottom style="thick">
        <color indexed="38"/>
      </bottom>
      <diagonal/>
    </border>
    <border>
      <left/>
      <right/>
      <top/>
      <bottom style="medium">
        <color indexed="38"/>
      </bottom>
      <diagonal/>
    </border>
    <border>
      <left/>
      <right/>
      <top/>
      <bottom style="medium">
        <color indexed="49"/>
      </bottom>
      <diagonal/>
    </border>
    <border>
      <left style="hair">
        <color indexed="12"/>
      </left>
      <right style="hair">
        <color indexed="12"/>
      </right>
      <top style="hair">
        <color indexed="12"/>
      </top>
      <bottom style="hair">
        <color indexed="1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3"/>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auto="1"/>
      </top>
      <bottom/>
      <diagonal/>
    </border>
    <border>
      <left style="medium">
        <color indexed="18"/>
      </left>
      <right style="medium">
        <color indexed="18"/>
      </right>
      <top style="medium">
        <color indexed="18"/>
      </top>
      <bottom style="medium">
        <color indexed="18"/>
      </bottom>
      <diagonal/>
    </border>
  </borders>
  <cellStyleXfs count="30052">
    <xf numFmtId="0" fontId="0" fillId="0" borderId="0"/>
    <xf numFmtId="183" fontId="6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10" fillId="0" borderId="0"/>
    <xf numFmtId="0" fontId="10" fillId="0" borderId="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applyFill="0" applyBorder="0" applyAlignment="0" applyProtection="0"/>
    <xf numFmtId="0" fontId="61" fillId="0" borderId="0" applyFill="0" applyBorder="0" applyAlignment="0" applyProtection="0"/>
    <xf numFmtId="0" fontId="61"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NumberFormat="0" applyFill="0" applyBorder="0" applyAlignment="0" applyProtection="0"/>
    <xf numFmtId="0" fontId="10" fillId="0" borderId="0" applyNumberFormat="0" applyFill="0" applyBorder="0" applyAlignment="0" applyProtection="0"/>
    <xf numFmtId="0" fontId="30" fillId="0" borderId="0" applyNumberFormat="0" applyFill="0" applyBorder="0" applyAlignment="0" applyProtection="0"/>
    <xf numFmtId="37" fontId="60" fillId="0" borderId="0" applyFont="0" applyFill="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7" fillId="49" borderId="0" applyNumberFormat="0" applyBorder="0" applyAlignment="0" applyProtection="0"/>
    <xf numFmtId="0" fontId="109" fillId="2"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7" fillId="50" borderId="0" applyNumberFormat="0" applyBorder="0" applyAlignment="0" applyProtection="0"/>
    <xf numFmtId="0" fontId="109" fillId="3"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7" fillId="51" borderId="0" applyNumberFormat="0" applyBorder="0" applyAlignment="0" applyProtection="0"/>
    <xf numFmtId="0" fontId="109" fillId="4"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7" fillId="52" borderId="0" applyNumberFormat="0" applyBorder="0" applyAlignment="0" applyProtection="0"/>
    <xf numFmtId="0" fontId="109" fillId="5" borderId="0" applyNumberFormat="0" applyBorder="0" applyAlignment="0" applyProtection="0"/>
    <xf numFmtId="0" fontId="166" fillId="53" borderId="0" applyNumberFormat="0" applyBorder="0" applyAlignment="0" applyProtection="0"/>
    <xf numFmtId="0" fontId="166" fillId="53" borderId="0" applyNumberFormat="0" applyBorder="0" applyAlignment="0" applyProtection="0"/>
    <xf numFmtId="0" fontId="166" fillId="53" borderId="0" applyNumberFormat="0" applyBorder="0" applyAlignment="0" applyProtection="0"/>
    <xf numFmtId="0" fontId="167" fillId="53" borderId="0" applyNumberFormat="0" applyBorder="0" applyAlignment="0" applyProtection="0"/>
    <xf numFmtId="0" fontId="109" fillId="6"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7" fillId="54" borderId="0" applyNumberFormat="0" applyBorder="0" applyAlignment="0" applyProtection="0"/>
    <xf numFmtId="0" fontId="109" fillId="7"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7" fillId="55" borderId="0" applyNumberFormat="0" applyBorder="0" applyAlignment="0" applyProtection="0"/>
    <xf numFmtId="0" fontId="109" fillId="8"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6" borderId="0" applyNumberFormat="0" applyBorder="0" applyAlignment="0" applyProtection="0"/>
    <xf numFmtId="0" fontId="109" fillId="9" borderId="0" applyNumberFormat="0" applyBorder="0" applyAlignment="0" applyProtection="0"/>
    <xf numFmtId="0" fontId="166" fillId="57" borderId="0" applyNumberFormat="0" applyBorder="0" applyAlignment="0" applyProtection="0"/>
    <xf numFmtId="0" fontId="166" fillId="57" borderId="0" applyNumberFormat="0" applyBorder="0" applyAlignment="0" applyProtection="0"/>
    <xf numFmtId="0" fontId="166" fillId="57" borderId="0" applyNumberFormat="0" applyBorder="0" applyAlignment="0" applyProtection="0"/>
    <xf numFmtId="0" fontId="167" fillId="57" borderId="0" applyNumberFormat="0" applyBorder="0" applyAlignment="0" applyProtection="0"/>
    <xf numFmtId="0" fontId="109" fillId="1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7" fillId="58" borderId="0" applyNumberFormat="0" applyBorder="0" applyAlignment="0" applyProtection="0"/>
    <xf numFmtId="0" fontId="109" fillId="5"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7" fillId="59" borderId="0" applyNumberFormat="0" applyBorder="0" applyAlignment="0" applyProtection="0"/>
    <xf numFmtId="0" fontId="109" fillId="8"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7" fillId="60" borderId="0" applyNumberFormat="0" applyBorder="0" applyAlignment="0" applyProtection="0"/>
    <xf numFmtId="0" fontId="109" fillId="11" borderId="0" applyNumberFormat="0" applyBorder="0" applyAlignment="0" applyProtection="0"/>
    <xf numFmtId="0" fontId="168" fillId="61" borderId="0" applyNumberFormat="0" applyBorder="0" applyAlignment="0" applyProtection="0"/>
    <xf numFmtId="0" fontId="168" fillId="61" borderId="0" applyNumberFormat="0" applyBorder="0" applyAlignment="0" applyProtection="0"/>
    <xf numFmtId="0" fontId="168" fillId="61" borderId="0" applyNumberFormat="0" applyBorder="0" applyAlignment="0" applyProtection="0"/>
    <xf numFmtId="0" fontId="169" fillId="61" borderId="0" applyNumberFormat="0" applyBorder="0" applyAlignment="0" applyProtection="0"/>
    <xf numFmtId="0" fontId="110" fillId="12" borderId="0" applyNumberFormat="0" applyBorder="0" applyAlignment="0" applyProtection="0"/>
    <xf numFmtId="0" fontId="168" fillId="62" borderId="0" applyNumberFormat="0" applyBorder="0" applyAlignment="0" applyProtection="0"/>
    <xf numFmtId="0" fontId="168" fillId="62" borderId="0" applyNumberFormat="0" applyBorder="0" applyAlignment="0" applyProtection="0"/>
    <xf numFmtId="0" fontId="168" fillId="62" borderId="0" applyNumberFormat="0" applyBorder="0" applyAlignment="0" applyProtection="0"/>
    <xf numFmtId="0" fontId="169" fillId="62" borderId="0" applyNumberFormat="0" applyBorder="0" applyAlignment="0" applyProtection="0"/>
    <xf numFmtId="0" fontId="110" fillId="9"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9" fillId="63" borderId="0" applyNumberFormat="0" applyBorder="0" applyAlignment="0" applyProtection="0"/>
    <xf numFmtId="0" fontId="110" fillId="10"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9" fillId="64" borderId="0" applyNumberFormat="0" applyBorder="0" applyAlignment="0" applyProtection="0"/>
    <xf numFmtId="0" fontId="110" fillId="13" borderId="0" applyNumberFormat="0" applyBorder="0" applyAlignment="0" applyProtection="0"/>
    <xf numFmtId="0" fontId="168" fillId="65" borderId="0" applyNumberFormat="0" applyBorder="0" applyAlignment="0" applyProtection="0"/>
    <xf numFmtId="0" fontId="168" fillId="65" borderId="0" applyNumberFormat="0" applyBorder="0" applyAlignment="0" applyProtection="0"/>
    <xf numFmtId="0" fontId="168" fillId="65" borderId="0" applyNumberFormat="0" applyBorder="0" applyAlignment="0" applyProtection="0"/>
    <xf numFmtId="0" fontId="169" fillId="65" borderId="0" applyNumberFormat="0" applyBorder="0" applyAlignment="0" applyProtection="0"/>
    <xf numFmtId="0" fontId="110" fillId="14"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9" fillId="66" borderId="0" applyNumberFormat="0" applyBorder="0" applyAlignment="0" applyProtection="0"/>
    <xf numFmtId="0" fontId="110" fillId="15" borderId="0" applyNumberFormat="0" applyBorder="0" applyAlignment="0" applyProtection="0"/>
    <xf numFmtId="0" fontId="19" fillId="16" borderId="1" applyNumberFormat="0" applyBorder="0" applyProtection="0">
      <alignment horizontal="left" vertical="center"/>
    </xf>
    <xf numFmtId="0" fontId="17" fillId="17" borderId="0" applyNumberFormat="0" applyBorder="0" applyAlignment="0" applyProtection="0"/>
    <xf numFmtId="0" fontId="24" fillId="18"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9" fillId="67" borderId="0" applyNumberFormat="0" applyBorder="0" applyAlignment="0" applyProtection="0"/>
    <xf numFmtId="0" fontId="110" fillId="19"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9" fillId="68" borderId="0" applyNumberFormat="0" applyBorder="0" applyAlignment="0" applyProtection="0"/>
    <xf numFmtId="0" fontId="110" fillId="20"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9" fillId="69" borderId="0" applyNumberFormat="0" applyBorder="0" applyAlignment="0" applyProtection="0"/>
    <xf numFmtId="0" fontId="110" fillId="21"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9" fillId="70" borderId="0" applyNumberFormat="0" applyBorder="0" applyAlignment="0" applyProtection="0"/>
    <xf numFmtId="0" fontId="110" fillId="13"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9" fillId="71" borderId="0" applyNumberFormat="0" applyBorder="0" applyAlignment="0" applyProtection="0"/>
    <xf numFmtId="0" fontId="110" fillId="14"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9" fillId="72" borderId="0" applyNumberFormat="0" applyBorder="0" applyAlignment="0" applyProtection="0"/>
    <xf numFmtId="0" fontId="110" fillId="22" borderId="0" applyNumberFormat="0" applyBorder="0" applyAlignment="0" applyProtection="0"/>
    <xf numFmtId="184" fontId="8" fillId="0" borderId="2">
      <alignment horizontal="center" vertical="center"/>
      <protection locked="0"/>
    </xf>
    <xf numFmtId="185" fontId="8" fillId="0" borderId="2">
      <alignment horizontal="center" vertical="center"/>
      <protection locked="0"/>
    </xf>
    <xf numFmtId="186" fontId="8" fillId="0" borderId="2">
      <alignment horizontal="center" vertical="center"/>
      <protection locked="0"/>
    </xf>
    <xf numFmtId="187" fontId="8" fillId="0" borderId="2">
      <alignment horizontal="center" vertical="center"/>
      <protection locked="0"/>
    </xf>
    <xf numFmtId="188" fontId="8" fillId="0" borderId="2">
      <alignment horizontal="center" vertical="center"/>
      <protection locked="0"/>
    </xf>
    <xf numFmtId="189" fontId="8" fillId="0" borderId="2">
      <alignment horizontal="center" vertical="center"/>
      <protection locked="0"/>
    </xf>
    <xf numFmtId="0" fontId="8" fillId="0" borderId="2" applyAlignment="0">
      <protection locked="0"/>
    </xf>
    <xf numFmtId="184" fontId="8" fillId="0" borderId="2">
      <alignment vertical="center"/>
      <protection locked="0"/>
    </xf>
    <xf numFmtId="190" fontId="8" fillId="0" borderId="2">
      <alignment horizontal="right" vertical="center"/>
      <protection locked="0"/>
    </xf>
    <xf numFmtId="186" fontId="8" fillId="0" borderId="2">
      <alignment vertical="center"/>
      <protection locked="0"/>
    </xf>
    <xf numFmtId="175" fontId="8" fillId="0" borderId="2">
      <alignment vertical="center"/>
      <protection locked="0"/>
    </xf>
    <xf numFmtId="188" fontId="8" fillId="0" borderId="2">
      <alignment vertical="center"/>
      <protection locked="0"/>
    </xf>
    <xf numFmtId="189" fontId="8" fillId="0" borderId="2">
      <alignment horizontal="right" vertical="center"/>
      <protection locked="0"/>
    </xf>
    <xf numFmtId="0" fontId="63" fillId="23" borderId="0" applyNumberFormat="0" applyFont="0" applyBorder="0" applyAlignment="0" applyProtection="0"/>
    <xf numFmtId="0" fontId="170" fillId="73" borderId="0" applyNumberFormat="0" applyBorder="0" applyAlignment="0" applyProtection="0"/>
    <xf numFmtId="0" fontId="170" fillId="73" borderId="0" applyNumberFormat="0" applyBorder="0" applyAlignment="0" applyProtection="0"/>
    <xf numFmtId="0" fontId="170" fillId="73" borderId="0" applyNumberFormat="0" applyBorder="0" applyAlignment="0" applyProtection="0"/>
    <xf numFmtId="0" fontId="171" fillId="73" borderId="0" applyNumberFormat="0" applyBorder="0" applyAlignment="0" applyProtection="0"/>
    <xf numFmtId="0" fontId="111" fillId="3" borderId="0" applyNumberFormat="0" applyBorder="0" applyAlignment="0" applyProtection="0"/>
    <xf numFmtId="9" fontId="64" fillId="0" borderId="0">
      <alignment horizontal="center"/>
    </xf>
    <xf numFmtId="3" fontId="44" fillId="0" borderId="0"/>
    <xf numFmtId="0" fontId="34" fillId="0" borderId="0">
      <protection locked="0"/>
    </xf>
    <xf numFmtId="3" fontId="44" fillId="0" borderId="0"/>
    <xf numFmtId="0" fontId="65" fillId="0" borderId="0"/>
    <xf numFmtId="0" fontId="66" fillId="0" borderId="3" applyNumberFormat="0" applyFont="0" applyFill="0" applyAlignment="0" applyProtection="0"/>
    <xf numFmtId="0" fontId="66" fillId="0" borderId="4" applyNumberFormat="0" applyFont="0" applyFill="0" applyAlignment="0" applyProtection="0"/>
    <xf numFmtId="49" fontId="67" fillId="0" borderId="0" applyFont="0" applyFill="0" applyBorder="0" applyAlignment="0" applyProtection="0">
      <alignment horizontal="left"/>
    </xf>
    <xf numFmtId="49" fontId="67" fillId="0" borderId="0" applyFont="0" applyFill="0" applyBorder="0" applyAlignment="0" applyProtection="0">
      <alignment horizontal="left"/>
    </xf>
    <xf numFmtId="49" fontId="67" fillId="0" borderId="0" applyFont="0" applyFill="0" applyBorder="0" applyAlignment="0" applyProtection="0">
      <alignment horizontal="left"/>
    </xf>
    <xf numFmtId="191" fontId="26" fillId="0" borderId="0" applyAlignment="0" applyProtection="0"/>
    <xf numFmtId="191" fontId="26" fillId="0" borderId="0" applyAlignment="0" applyProtection="0"/>
    <xf numFmtId="191" fontId="26" fillId="0" borderId="0" applyAlignment="0" applyProtection="0"/>
    <xf numFmtId="191" fontId="26" fillId="0" borderId="0" applyAlignment="0" applyProtection="0"/>
    <xf numFmtId="167" fontId="8" fillId="0" borderId="0" applyFill="0" applyBorder="0" applyAlignment="0" applyProtection="0"/>
    <xf numFmtId="167" fontId="8" fillId="0" borderId="0" applyFill="0" applyBorder="0" applyAlignment="0" applyProtection="0"/>
    <xf numFmtId="167" fontId="8" fillId="0" borderId="0" applyFill="0" applyBorder="0" applyAlignment="0" applyProtection="0"/>
    <xf numFmtId="167" fontId="8" fillId="0" borderId="0" applyFill="0" applyBorder="0" applyAlignment="0" applyProtection="0"/>
    <xf numFmtId="49" fontId="8" fillId="0" borderId="0" applyNumberFormat="0" applyAlignment="0" applyProtection="0">
      <alignment horizontal="left"/>
    </xf>
    <xf numFmtId="49" fontId="8" fillId="0" borderId="0" applyNumberFormat="0" applyAlignment="0" applyProtection="0">
      <alignment horizontal="left"/>
    </xf>
    <xf numFmtId="49" fontId="8" fillId="0" borderId="0" applyNumberFormat="0" applyAlignment="0" applyProtection="0">
      <alignment horizontal="left"/>
    </xf>
    <xf numFmtId="49" fontId="8" fillId="0" borderId="0" applyNumberFormat="0" applyAlignment="0" applyProtection="0">
      <alignment horizontal="left"/>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49" fontId="69" fillId="0" borderId="0" applyAlignment="0" applyProtection="0">
      <alignment horizontal="left"/>
    </xf>
    <xf numFmtId="49" fontId="69" fillId="0" borderId="0" applyAlignment="0" applyProtection="0">
      <alignment horizontal="left"/>
    </xf>
    <xf numFmtId="49" fontId="69" fillId="0" borderId="0" applyAlignment="0" applyProtection="0">
      <alignment horizontal="left"/>
    </xf>
    <xf numFmtId="192" fontId="14" fillId="0" borderId="0" applyFill="0" applyBorder="0" applyAlignment="0"/>
    <xf numFmtId="0" fontId="172" fillId="74" borderId="86" applyNumberFormat="0" applyAlignment="0" applyProtection="0"/>
    <xf numFmtId="0" fontId="172" fillId="74" borderId="86" applyNumberFormat="0" applyAlignment="0" applyProtection="0"/>
    <xf numFmtId="0" fontId="172" fillId="74" borderId="86" applyNumberFormat="0" applyAlignment="0" applyProtection="0"/>
    <xf numFmtId="0" fontId="173" fillId="74" borderId="86" applyNumberFormat="0" applyAlignment="0" applyProtection="0"/>
    <xf numFmtId="0" fontId="112" fillId="24" borderId="6" applyNumberFormat="0" applyAlignment="0" applyProtection="0"/>
    <xf numFmtId="0" fontId="8" fillId="0" borderId="0" applyNumberFormat="0" applyFont="0" applyFill="0" applyBorder="0">
      <alignment horizontal="center" vertical="center"/>
      <protection locked="0"/>
    </xf>
    <xf numFmtId="184" fontId="8" fillId="0" borderId="0" applyFill="0" applyBorder="0">
      <alignment horizontal="center" vertical="center"/>
    </xf>
    <xf numFmtId="185" fontId="8" fillId="0" borderId="0" applyFill="0" applyBorder="0">
      <alignment horizontal="center" vertical="center"/>
    </xf>
    <xf numFmtId="186" fontId="8" fillId="0" borderId="0" applyFill="0" applyBorder="0">
      <alignment horizontal="center" vertical="center"/>
    </xf>
    <xf numFmtId="187" fontId="8" fillId="0" borderId="0" applyFill="0" applyBorder="0">
      <alignment horizontal="center" vertical="center"/>
    </xf>
    <xf numFmtId="188" fontId="8" fillId="0" borderId="0" applyFill="0" applyBorder="0">
      <alignment horizontal="center" vertical="center"/>
    </xf>
    <xf numFmtId="189" fontId="8" fillId="0" borderId="0" applyFill="0" applyBorder="0">
      <alignment horizontal="center" vertical="center"/>
    </xf>
    <xf numFmtId="0" fontId="174" fillId="75" borderId="87" applyNumberFormat="0" applyAlignment="0" applyProtection="0"/>
    <xf numFmtId="0" fontId="174" fillId="75" borderId="87" applyNumberFormat="0" applyAlignment="0" applyProtection="0"/>
    <xf numFmtId="0" fontId="174" fillId="75" borderId="87" applyNumberFormat="0" applyAlignment="0" applyProtection="0"/>
    <xf numFmtId="0" fontId="175" fillId="75" borderId="87" applyNumberFormat="0" applyAlignment="0" applyProtection="0"/>
    <xf numFmtId="0" fontId="113" fillId="25" borderId="7" applyNumberFormat="0" applyAlignment="0" applyProtection="0"/>
    <xf numFmtId="43" fontId="5" fillId="0" borderId="0" applyFont="0" applyFill="0" applyBorder="0" applyAlignment="0" applyProtection="0"/>
    <xf numFmtId="43" fontId="10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6"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164" fontId="8"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164" fontId="5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0" fillId="0" borderId="0" applyFont="0" applyFill="0" applyBorder="0" applyAlignment="0" applyProtection="0"/>
    <xf numFmtId="164" fontId="14" fillId="0" borderId="0" applyFont="0" applyFill="0" applyBorder="0" applyAlignment="0" applyProtection="0"/>
    <xf numFmtId="164" fontId="12" fillId="0" borderId="0" applyFont="0" applyFill="0" applyBorder="0" applyAlignment="0" applyProtection="0"/>
    <xf numFmtId="3" fontId="37" fillId="0" borderId="0" applyFont="0" applyFill="0" applyBorder="0" applyAlignment="0" applyProtection="0"/>
    <xf numFmtId="0" fontId="71"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10"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0" fontId="72" fillId="0" borderId="0"/>
    <xf numFmtId="176" fontId="35" fillId="0" borderId="0" applyFill="0" applyBorder="0" applyProtection="0"/>
    <xf numFmtId="0" fontId="73" fillId="0" borderId="0"/>
    <xf numFmtId="44" fontId="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0"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26" fillId="0" borderId="0" applyFont="0" applyFill="0" applyBorder="0" applyAlignment="0" applyProtection="0"/>
    <xf numFmtId="44" fontId="10" fillId="0" borderId="0" applyFont="0" applyFill="0" applyBorder="0" applyAlignment="0" applyProtection="0"/>
    <xf numFmtId="179" fontId="37" fillId="0" borderId="0" applyFont="0" applyFill="0" applyBorder="0" applyAlignment="0" applyProtection="0"/>
    <xf numFmtId="179" fontId="25" fillId="0" borderId="0" applyFont="0" applyFill="0" applyBorder="0" applyAlignment="0" applyProtection="0"/>
    <xf numFmtId="179" fontId="10" fillId="0" borderId="0" applyFont="0" applyFill="0" applyBorder="0" applyAlignment="0" applyProtection="0"/>
    <xf numFmtId="0" fontId="37" fillId="0" borderId="0" applyFont="0" applyFill="0" applyBorder="0" applyAlignment="0" applyProtection="0"/>
    <xf numFmtId="15" fontId="10" fillId="0" borderId="0"/>
    <xf numFmtId="15" fontId="10" fillId="0" borderId="0"/>
    <xf numFmtId="0" fontId="25" fillId="0" borderId="0" applyFont="0" applyFill="0" applyBorder="0" applyAlignment="0" applyProtection="0"/>
    <xf numFmtId="15" fontId="10" fillId="0" borderId="0"/>
    <xf numFmtId="0" fontId="25" fillId="0" borderId="0" applyFont="0" applyFill="0" applyBorder="0" applyAlignment="0" applyProtection="0"/>
    <xf numFmtId="0" fontId="25" fillId="0" borderId="0" applyFont="0" applyFill="0" applyBorder="0" applyAlignment="0" applyProtection="0"/>
    <xf numFmtId="0" fontId="10" fillId="0" borderId="0" applyFont="0" applyFill="0" applyBorder="0" applyAlignment="0" applyProtection="0"/>
    <xf numFmtId="15" fontId="10" fillId="0" borderId="0"/>
    <xf numFmtId="177" fontId="35" fillId="0" borderId="0" applyFill="0" applyBorder="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49" fontId="74" fillId="0" borderId="0"/>
    <xf numFmtId="0" fontId="75" fillId="0" borderId="0">
      <alignment horizontal="left"/>
    </xf>
    <xf numFmtId="180" fontId="5"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7"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26" fillId="0" borderId="0" applyFont="0" applyFill="0" applyBorder="0" applyAlignment="0" applyProtection="0"/>
    <xf numFmtId="180" fontId="10"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0" applyNumberFormat="0" applyFill="0" applyBorder="0" applyAlignment="0" applyProtection="0"/>
    <xf numFmtId="0" fontId="114" fillId="0" borderId="0" applyNumberFormat="0" applyFill="0" applyBorder="0" applyAlignment="0" applyProtection="0"/>
    <xf numFmtId="0" fontId="76" fillId="0" borderId="0">
      <alignment horizontal="right"/>
      <protection locked="0"/>
    </xf>
    <xf numFmtId="0" fontId="77" fillId="0" borderId="0">
      <alignment horizontal="left" vertical="top" indent="1"/>
      <protection locked="0"/>
    </xf>
    <xf numFmtId="0" fontId="76" fillId="0" borderId="0">
      <alignment horizontal="left" vertical="top" indent="1"/>
      <protection locked="0"/>
    </xf>
    <xf numFmtId="2" fontId="37" fillId="0" borderId="0" applyFont="0" applyFill="0" applyBorder="0" applyAlignment="0" applyProtection="0"/>
    <xf numFmtId="2" fontId="25" fillId="0" borderId="0" applyFont="0" applyFill="0" applyBorder="0" applyAlignment="0" applyProtection="0"/>
    <xf numFmtId="2" fontId="10" fillId="0" borderId="0" applyFont="0" applyFill="0" applyBorder="0" applyAlignment="0" applyProtection="0"/>
    <xf numFmtId="0" fontId="178" fillId="0" borderId="0" applyNumberFormat="0" applyFill="0" applyBorder="0" applyAlignment="0" applyProtection="0"/>
    <xf numFmtId="0" fontId="8" fillId="0" borderId="0"/>
    <xf numFmtId="0" fontId="8" fillId="0" borderId="0"/>
    <xf numFmtId="0" fontId="8" fillId="0" borderId="0"/>
    <xf numFmtId="0" fontId="8" fillId="0" borderId="0"/>
    <xf numFmtId="0" fontId="179" fillId="76" borderId="0" applyNumberFormat="0" applyBorder="0" applyAlignment="0" applyProtection="0"/>
    <xf numFmtId="0" fontId="179" fillId="76" borderId="0" applyNumberFormat="0" applyBorder="0" applyAlignment="0" applyProtection="0"/>
    <xf numFmtId="0" fontId="179" fillId="76" borderId="0" applyNumberFormat="0" applyBorder="0" applyAlignment="0" applyProtection="0"/>
    <xf numFmtId="0" fontId="180" fillId="76" borderId="0" applyNumberFormat="0" applyBorder="0" applyAlignment="0" applyProtection="0"/>
    <xf numFmtId="0" fontId="115" fillId="4" borderId="0" applyNumberFormat="0" applyBorder="0" applyAlignment="0" applyProtection="0"/>
    <xf numFmtId="0" fontId="78" fillId="0" borderId="8"/>
    <xf numFmtId="194" fontId="79" fillId="0" borderId="9"/>
    <xf numFmtId="194" fontId="79" fillId="0" borderId="9"/>
    <xf numFmtId="194" fontId="79" fillId="0" borderId="9"/>
    <xf numFmtId="194" fontId="79" fillId="0" borderId="9"/>
    <xf numFmtId="0" fontId="41" fillId="0" borderId="0"/>
    <xf numFmtId="38" fontId="8" fillId="26" borderId="0" applyNumberFormat="0" applyBorder="0" applyAlignment="0" applyProtection="0"/>
    <xf numFmtId="0" fontId="42" fillId="0" borderId="10">
      <alignment horizontal="left"/>
    </xf>
    <xf numFmtId="0" fontId="43" fillId="0" borderId="0">
      <alignment horizontal="right"/>
    </xf>
    <xf numFmtId="37" fontId="44" fillId="0" borderId="0">
      <alignment horizontal="right"/>
    </xf>
    <xf numFmtId="0" fontId="45" fillId="0" borderId="0">
      <alignment horizontal="left"/>
    </xf>
    <xf numFmtId="37" fontId="46" fillId="0" borderId="0">
      <alignment horizontal="right"/>
    </xf>
    <xf numFmtId="0" fontId="9" fillId="0" borderId="11" applyNumberFormat="0" applyAlignment="0" applyProtection="0">
      <alignment horizontal="left" vertical="center"/>
    </xf>
    <xf numFmtId="0" fontId="9" fillId="0" borderId="12">
      <alignment horizontal="left" vertical="center"/>
    </xf>
    <xf numFmtId="0" fontId="47" fillId="16" borderId="0"/>
    <xf numFmtId="0" fontId="56" fillId="0" borderId="0" applyNumberFormat="0" applyFill="0" applyBorder="0" applyAlignment="0" applyProtection="0"/>
    <xf numFmtId="0" fontId="181" fillId="0" borderId="88" applyNumberFormat="0" applyFill="0" applyAlignment="0" applyProtection="0"/>
    <xf numFmtId="0" fontId="181" fillId="0" borderId="88" applyNumberFormat="0" applyFill="0" applyAlignment="0" applyProtection="0"/>
    <xf numFmtId="0" fontId="80" fillId="0" borderId="0"/>
    <xf numFmtId="0" fontId="182" fillId="0" borderId="88" applyNumberFormat="0" applyFill="0" applyAlignment="0" applyProtection="0"/>
    <xf numFmtId="0" fontId="116" fillId="0" borderId="13" applyNumberFormat="0" applyFill="0" applyAlignment="0" applyProtection="0"/>
    <xf numFmtId="0" fontId="8" fillId="0" borderId="0" applyNumberFormat="0" applyFill="0" applyBorder="0" applyAlignment="0" applyProtection="0"/>
    <xf numFmtId="0" fontId="183" fillId="0" borderId="89" applyNumberFormat="0" applyFill="0" applyAlignment="0" applyProtection="0"/>
    <xf numFmtId="0" fontId="183" fillId="0" borderId="89" applyNumberFormat="0" applyFill="0" applyAlignment="0" applyProtection="0"/>
    <xf numFmtId="0" fontId="9" fillId="0" borderId="0"/>
    <xf numFmtId="0" fontId="184" fillId="0" borderId="89" applyNumberFormat="0" applyFill="0" applyAlignment="0" applyProtection="0"/>
    <xf numFmtId="0" fontId="117" fillId="0" borderId="14" applyNumberFormat="0" applyFill="0" applyAlignment="0" applyProtection="0"/>
    <xf numFmtId="0" fontId="185" fillId="0" borderId="90" applyNumberFormat="0" applyFill="0" applyAlignment="0" applyProtection="0"/>
    <xf numFmtId="0" fontId="185" fillId="0" borderId="90" applyNumberFormat="0" applyFill="0" applyAlignment="0" applyProtection="0"/>
    <xf numFmtId="0" fontId="185" fillId="0" borderId="90" applyNumberFormat="0" applyFill="0" applyAlignment="0" applyProtection="0"/>
    <xf numFmtId="3" fontId="6" fillId="0" borderId="0"/>
    <xf numFmtId="0" fontId="186" fillId="0" borderId="90" applyNumberFormat="0" applyFill="0" applyAlignment="0" applyProtection="0"/>
    <xf numFmtId="0" fontId="118" fillId="0" borderId="15"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18" fillId="0" borderId="0" applyNumberFormat="0" applyFill="0" applyBorder="0" applyAlignment="0" applyProtection="0"/>
    <xf numFmtId="0" fontId="15" fillId="0" borderId="0" applyFill="0" applyAlignment="0" applyProtection="0">
      <protection locked="0"/>
    </xf>
    <xf numFmtId="195" fontId="14" fillId="0" borderId="0">
      <alignment horizontal="left"/>
    </xf>
    <xf numFmtId="0" fontId="32" fillId="0" borderId="16">
      <protection locked="0"/>
    </xf>
    <xf numFmtId="0" fontId="81" fillId="0" borderId="0"/>
    <xf numFmtId="0" fontId="33" fillId="0" borderId="0" applyProtection="0"/>
    <xf numFmtId="0" fontId="39" fillId="0" borderId="0" applyProtection="0"/>
    <xf numFmtId="196" fontId="6" fillId="0" borderId="0" applyProtection="0"/>
    <xf numFmtId="196" fontId="6" fillId="0" borderId="0" applyProtection="0"/>
    <xf numFmtId="196" fontId="6" fillId="0" borderId="0" applyProtection="0"/>
    <xf numFmtId="196" fontId="6" fillId="0" borderId="0" applyProtection="0"/>
    <xf numFmtId="0" fontId="63" fillId="27" borderId="0" applyNumberFormat="0" applyFont="0" applyBorder="0" applyAlignment="0" applyProtection="0"/>
    <xf numFmtId="0" fontId="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29" fillId="0" borderId="0" applyNumberFormat="0" applyFill="0" applyBorder="0" applyAlignment="0" applyProtection="0">
      <alignment vertical="top"/>
      <protection locked="0"/>
    </xf>
    <xf numFmtId="0" fontId="187" fillId="0" borderId="0" applyNumberFormat="0" applyFill="0" applyBorder="0" applyAlignment="0" applyProtection="0"/>
    <xf numFmtId="0" fontId="187" fillId="0" borderId="0" applyNumberFormat="0" applyFill="0" applyBorder="0" applyAlignment="0" applyProtection="0"/>
    <xf numFmtId="0" fontId="7" fillId="0" borderId="0" applyNumberFormat="0" applyFill="0" applyBorder="0" applyAlignment="0" applyProtection="0"/>
    <xf numFmtId="0" fontId="82" fillId="0" borderId="0" applyNumberFormat="0" applyFill="0" applyBorder="0" applyAlignment="0" applyProtection="0">
      <alignment vertical="top"/>
      <protection locked="0"/>
    </xf>
    <xf numFmtId="0" fontId="187" fillId="0" borderId="0" applyNumberFormat="0" applyFill="0" applyBorder="0" applyAlignment="0" applyProtection="0"/>
    <xf numFmtId="0" fontId="188" fillId="0" borderId="0" applyNumberFormat="0" applyFill="0" applyBorder="0" applyAlignment="0" applyProtection="0"/>
    <xf numFmtId="0" fontId="83" fillId="0" borderId="0" applyFill="0" applyBorder="0" applyAlignment="0">
      <protection locked="0"/>
    </xf>
    <xf numFmtId="0" fontId="84" fillId="0" borderId="0" applyFill="0" applyBorder="0" applyAlignment="0">
      <protection locked="0"/>
    </xf>
    <xf numFmtId="3" fontId="24" fillId="28" borderId="0"/>
    <xf numFmtId="167" fontId="24" fillId="28" borderId="0"/>
    <xf numFmtId="15" fontId="24" fillId="28" borderId="0"/>
    <xf numFmtId="0" fontId="189" fillId="77" borderId="86" applyNumberFormat="0" applyAlignment="0" applyProtection="0"/>
    <xf numFmtId="10" fontId="8" fillId="29" borderId="17" applyNumberFormat="0" applyBorder="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90"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19" fillId="7" borderId="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0" fontId="189" fillId="77" borderId="86" applyNumberFormat="0" applyAlignment="0" applyProtection="0"/>
    <xf numFmtId="3" fontId="24" fillId="28" borderId="0"/>
    <xf numFmtId="170" fontId="24" fillId="28" borderId="0"/>
    <xf numFmtId="167" fontId="24" fillId="28" borderId="0"/>
    <xf numFmtId="4" fontId="24" fillId="28" borderId="0"/>
    <xf numFmtId="10" fontId="24" fillId="28" borderId="0"/>
    <xf numFmtId="1" fontId="8" fillId="0" borderId="0"/>
    <xf numFmtId="1" fontId="8" fillId="0" borderId="0"/>
    <xf numFmtId="1" fontId="8" fillId="0" borderId="0"/>
    <xf numFmtId="1" fontId="8" fillId="0" borderId="0"/>
    <xf numFmtId="0" fontId="191" fillId="0" borderId="91" applyNumberFormat="0" applyFill="0" applyAlignment="0" applyProtection="0"/>
    <xf numFmtId="0" fontId="191" fillId="0" borderId="91" applyNumberFormat="0" applyFill="0" applyAlignment="0" applyProtection="0"/>
    <xf numFmtId="0" fontId="191" fillId="0" borderId="91" applyNumberFormat="0" applyFill="0" applyAlignment="0" applyProtection="0"/>
    <xf numFmtId="0" fontId="192" fillId="0" borderId="91" applyNumberFormat="0" applyFill="0" applyAlignment="0" applyProtection="0"/>
    <xf numFmtId="0" fontId="120" fillId="0" borderId="18" applyNumberFormat="0" applyFill="0" applyAlignment="0" applyProtection="0"/>
    <xf numFmtId="0" fontId="57" fillId="0" borderId="17" applyFill="0">
      <alignment horizontal="center" vertical="center"/>
    </xf>
    <xf numFmtId="0" fontId="8" fillId="0" borderId="17" applyFill="0">
      <alignment horizontal="center" vertical="center"/>
    </xf>
    <xf numFmtId="197" fontId="8" fillId="0" borderId="17" applyFill="0">
      <alignment horizontal="center" vertical="center"/>
    </xf>
    <xf numFmtId="0" fontId="60" fillId="0" borderId="0"/>
    <xf numFmtId="198" fontId="10" fillId="0" borderId="0" applyFont="0" applyFill="0" applyBorder="0" applyAlignment="0" applyProtection="0"/>
    <xf numFmtId="0" fontId="9" fillId="0" borderId="0" applyFill="0" applyBorder="0" applyAlignment="0"/>
    <xf numFmtId="0" fontId="193" fillId="78" borderId="0" applyNumberFormat="0" applyBorder="0" applyAlignment="0" applyProtection="0"/>
    <xf numFmtId="0" fontId="193" fillId="78" borderId="0" applyNumberFormat="0" applyBorder="0" applyAlignment="0" applyProtection="0"/>
    <xf numFmtId="0" fontId="193" fillId="78" borderId="0" applyNumberFormat="0" applyBorder="0" applyAlignment="0" applyProtection="0"/>
    <xf numFmtId="0" fontId="194" fillId="78" borderId="0" applyNumberFormat="0" applyBorder="0" applyAlignment="0" applyProtection="0"/>
    <xf numFmtId="0" fontId="121" fillId="30" borderId="0" applyNumberFormat="0" applyBorder="0" applyAlignment="0" applyProtection="0"/>
    <xf numFmtId="37" fontId="85" fillId="0" borderId="0"/>
    <xf numFmtId="37" fontId="85" fillId="0" borderId="0"/>
    <xf numFmtId="37" fontId="85" fillId="0" borderId="0"/>
    <xf numFmtId="37" fontId="86" fillId="0" borderId="0"/>
    <xf numFmtId="0" fontId="10" fillId="0" borderId="0"/>
    <xf numFmtId="0" fontId="78" fillId="0" borderId="0"/>
    <xf numFmtId="0" fontId="72" fillId="0" borderId="0"/>
    <xf numFmtId="0" fontId="166" fillId="0" borderId="0"/>
    <xf numFmtId="0" fontId="10" fillId="0" borderId="0" applyNumberFormat="0" applyFill="0" applyBorder="0" applyAlignment="0" applyProtection="0"/>
    <xf numFmtId="0" fontId="10" fillId="0" borderId="0" applyNumberFormat="0" applyFill="0" applyBorder="0" applyAlignment="0" applyProtection="0"/>
    <xf numFmtId="0" fontId="166" fillId="0" borderId="0"/>
    <xf numFmtId="0" fontId="166" fillId="0" borderId="0"/>
    <xf numFmtId="0" fontId="166" fillId="0" borderId="0"/>
    <xf numFmtId="0" fontId="1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31" fillId="0" borderId="0"/>
    <xf numFmtId="0" fontId="10" fillId="0" borderId="0"/>
    <xf numFmtId="37" fontId="122" fillId="0" borderId="0"/>
    <xf numFmtId="0" fontId="31" fillId="0" borderId="0"/>
    <xf numFmtId="0" fontId="33" fillId="0" borderId="0" applyProtection="0"/>
    <xf numFmtId="0" fontId="33" fillId="0" borderId="0" applyProtection="0"/>
    <xf numFmtId="0" fontId="14" fillId="0" borderId="0"/>
    <xf numFmtId="0" fontId="1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55" fillId="0" borderId="0"/>
    <xf numFmtId="0" fontId="55" fillId="0" borderId="0"/>
    <xf numFmtId="0" fontId="1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55" fillId="0" borderId="0"/>
    <xf numFmtId="0" fontId="166" fillId="0" borderId="0"/>
    <xf numFmtId="0" fontId="55" fillId="0" borderId="0"/>
    <xf numFmtId="0" fontId="1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31" fillId="0" borderId="0"/>
    <xf numFmtId="0" fontId="166" fillId="0" borderId="0"/>
    <xf numFmtId="0" fontId="166" fillId="0" borderId="0"/>
    <xf numFmtId="0" fontId="166" fillId="0" borderId="0"/>
    <xf numFmtId="0" fontId="166" fillId="0" borderId="0"/>
    <xf numFmtId="0" fontId="166" fillId="0" borderId="0"/>
    <xf numFmtId="0" fontId="10" fillId="0" borderId="0"/>
    <xf numFmtId="0" fontId="167" fillId="0" borderId="0"/>
    <xf numFmtId="0" fontId="167" fillId="0" borderId="0"/>
    <xf numFmtId="0" fontId="166" fillId="0" borderId="0"/>
    <xf numFmtId="0" fontId="166" fillId="0" borderId="0"/>
    <xf numFmtId="0" fontId="166" fillId="0" borderId="0"/>
    <xf numFmtId="0" fontId="166" fillId="0" borderId="0"/>
    <xf numFmtId="0" fontId="10" fillId="0" borderId="0" applyNumberFormat="0" applyFill="0" applyBorder="0" applyAlignment="0" applyProtection="0"/>
    <xf numFmtId="0" fontId="10" fillId="0" borderId="0" applyNumberFormat="0" applyFill="0" applyBorder="0" applyAlignment="0" applyProtection="0"/>
    <xf numFmtId="0" fontId="195" fillId="0" borderId="0"/>
    <xf numFmtId="0" fontId="10" fillId="0" borderId="0"/>
    <xf numFmtId="0" fontId="10" fillId="0" borderId="0"/>
    <xf numFmtId="0" fontId="10" fillId="0" borderId="0"/>
    <xf numFmtId="0" fontId="166" fillId="0" borderId="0"/>
    <xf numFmtId="0" fontId="10" fillId="0" borderId="0"/>
    <xf numFmtId="0" fontId="10" fillId="0" borderId="0"/>
    <xf numFmtId="0" fontId="166" fillId="0" borderId="0"/>
    <xf numFmtId="0" fontId="10" fillId="0" borderId="0"/>
    <xf numFmtId="0" fontId="10" fillId="0" borderId="0"/>
    <xf numFmtId="0" fontId="166" fillId="0" borderId="0"/>
    <xf numFmtId="0" fontId="10" fillId="0" borderId="0"/>
    <xf numFmtId="0" fontId="10" fillId="0" borderId="0"/>
    <xf numFmtId="0" fontId="166" fillId="0" borderId="0"/>
    <xf numFmtId="0" fontId="10" fillId="0" borderId="0"/>
    <xf numFmtId="0" fontId="1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6"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6"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79" fillId="0" borderId="0"/>
    <xf numFmtId="194" fontId="79" fillId="0" borderId="0"/>
    <xf numFmtId="194" fontId="79" fillId="0" borderId="0"/>
    <xf numFmtId="194" fontId="79" fillId="0" borderId="0"/>
    <xf numFmtId="0" fontId="10" fillId="0" borderId="0"/>
    <xf numFmtId="0" fontId="36" fillId="0" borderId="0"/>
    <xf numFmtId="0" fontId="12" fillId="0" borderId="0"/>
    <xf numFmtId="0" fontId="33" fillId="0" borderId="0" applyProtection="0"/>
    <xf numFmtId="0" fontId="31" fillId="0" borderId="0"/>
    <xf numFmtId="0" fontId="5" fillId="0" borderId="0"/>
    <xf numFmtId="0" fontId="5" fillId="0" borderId="0"/>
    <xf numFmtId="0" fontId="37" fillId="0" borderId="0"/>
    <xf numFmtId="0" fontId="87" fillId="0" borderId="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70"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02"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09" fillId="31" borderId="19"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88" fillId="0" borderId="0">
      <alignment horizontal="left"/>
    </xf>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5" fontId="10" fillId="0" borderId="0"/>
    <xf numFmtId="15" fontId="10" fillId="0" borderId="0"/>
    <xf numFmtId="15" fontId="10" fillId="0" borderId="0"/>
    <xf numFmtId="15" fontId="10" fillId="0" borderId="0"/>
    <xf numFmtId="0" fontId="196" fillId="74" borderId="93" applyNumberFormat="0" applyAlignment="0" applyProtection="0"/>
    <xf numFmtId="0" fontId="196" fillId="74" borderId="93" applyNumberFormat="0" applyAlignment="0" applyProtection="0"/>
    <xf numFmtId="0" fontId="196" fillId="74" borderId="93" applyNumberFormat="0" applyAlignment="0" applyProtection="0"/>
    <xf numFmtId="0" fontId="197" fillId="74" borderId="93" applyNumberFormat="0" applyAlignment="0" applyProtection="0"/>
    <xf numFmtId="0" fontId="123" fillId="24" borderId="20" applyNumberFormat="0" applyAlignment="0" applyProtection="0"/>
    <xf numFmtId="40" fontId="40" fillId="32" borderId="0">
      <alignment horizontal="right"/>
    </xf>
    <xf numFmtId="0" fontId="48" fillId="32" borderId="0">
      <alignment horizontal="right"/>
    </xf>
    <xf numFmtId="0" fontId="49" fillId="32" borderId="21"/>
    <xf numFmtId="0" fontId="49" fillId="0" borderId="0" applyBorder="0">
      <alignment horizontal="centerContinuous"/>
    </xf>
    <xf numFmtId="0" fontId="50" fillId="0" borderId="0" applyBorder="0">
      <alignment horizontal="centerContinuous"/>
    </xf>
    <xf numFmtId="38" fontId="10" fillId="0" borderId="0"/>
    <xf numFmtId="38" fontId="10" fillId="0" borderId="0"/>
    <xf numFmtId="38" fontId="10" fillId="0" borderId="0"/>
    <xf numFmtId="38" fontId="10" fillId="0" borderId="0"/>
    <xf numFmtId="181" fontId="10" fillId="0" borderId="0"/>
    <xf numFmtId="181" fontId="10" fillId="0" borderId="0"/>
    <xf numFmtId="181" fontId="10" fillId="0" borderId="0"/>
    <xf numFmtId="181" fontId="10" fillId="0" borderId="0"/>
    <xf numFmtId="10" fontId="10" fillId="0" borderId="0"/>
    <xf numFmtId="10" fontId="10" fillId="0" borderId="0"/>
    <xf numFmtId="10" fontId="10" fillId="0" borderId="0"/>
    <xf numFmtId="10" fontId="10" fillId="0" borderId="0"/>
    <xf numFmtId="200" fontId="10" fillId="0" borderId="0"/>
    <xf numFmtId="200" fontId="10" fillId="0" borderId="0"/>
    <xf numFmtId="200" fontId="10" fillId="0" borderId="0"/>
    <xf numFmtId="200" fontId="10" fillId="0" borderId="0"/>
    <xf numFmtId="201" fontId="10" fillId="0" borderId="0"/>
    <xf numFmtId="201" fontId="10" fillId="0" borderId="0"/>
    <xf numFmtId="201" fontId="10" fillId="0" borderId="0"/>
    <xf numFmtId="201" fontId="10" fillId="0" borderId="0"/>
    <xf numFmtId="169" fontId="10" fillId="0" borderId="0"/>
    <xf numFmtId="169" fontId="10" fillId="0" borderId="0"/>
    <xf numFmtId="169" fontId="10" fillId="0" borderId="0"/>
    <xf numFmtId="169" fontId="10" fillId="0" borderId="0"/>
    <xf numFmtId="202" fontId="10" fillId="0" borderId="0" applyFont="0" applyFill="0" applyBorder="0" applyAlignment="0"/>
    <xf numFmtId="202" fontId="10" fillId="0" borderId="0" applyFont="0" applyFill="0" applyBorder="0" applyAlignment="0"/>
    <xf numFmtId="202" fontId="10" fillId="0" borderId="0" applyFont="0" applyFill="0" applyBorder="0" applyAlignment="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7" fillId="0" borderId="0" applyFill="0" applyBorder="0">
      <alignment horizontal="right" vertical="center"/>
    </xf>
    <xf numFmtId="4" fontId="75" fillId="0" borderId="0">
      <alignment horizontal="right"/>
    </xf>
    <xf numFmtId="0" fontId="89" fillId="0" borderId="0" applyNumberFormat="0" applyFont="0" applyFill="0" applyBorder="0" applyAlignment="0" applyProtection="0">
      <alignment horizontal="left"/>
    </xf>
    <xf numFmtId="203" fontId="10" fillId="0" borderId="0"/>
    <xf numFmtId="203" fontId="10" fillId="0" borderId="0"/>
    <xf numFmtId="203" fontId="10" fillId="0" borderId="0"/>
    <xf numFmtId="203" fontId="10" fillId="0" borderId="0"/>
    <xf numFmtId="4" fontId="90" fillId="0" borderId="0">
      <alignment horizontal="right"/>
    </xf>
    <xf numFmtId="184" fontId="8" fillId="0" borderId="0" applyFill="0" applyBorder="0">
      <alignment horizontal="right" vertical="center"/>
    </xf>
    <xf numFmtId="190" fontId="8" fillId="0" borderId="0" applyFill="0" applyBorder="0">
      <alignment horizontal="right" vertical="center"/>
    </xf>
    <xf numFmtId="186" fontId="8" fillId="0" borderId="0" applyFill="0" applyBorder="0">
      <alignment horizontal="right" vertical="center"/>
    </xf>
    <xf numFmtId="187" fontId="8" fillId="0" borderId="0" applyFill="0" applyBorder="0">
      <alignment horizontal="right" vertical="center"/>
    </xf>
    <xf numFmtId="188" fontId="8" fillId="0" borderId="0" applyFill="0" applyBorder="0">
      <alignment horizontal="right" vertical="center"/>
    </xf>
    <xf numFmtId="189" fontId="8" fillId="0" borderId="0" applyFill="0" applyBorder="0">
      <alignment horizontal="right" vertical="center"/>
    </xf>
    <xf numFmtId="0" fontId="91" fillId="0" borderId="0"/>
    <xf numFmtId="0" fontId="92" fillId="0" borderId="0"/>
    <xf numFmtId="0" fontId="93" fillId="0" borderId="0">
      <alignment horizontal="left"/>
    </xf>
    <xf numFmtId="0" fontId="94" fillId="0" borderId="0" applyFill="0" applyBorder="0" applyAlignment="0"/>
    <xf numFmtId="0" fontId="28" fillId="0" borderId="0" applyFill="0" applyBorder="0" applyAlignment="0"/>
    <xf numFmtId="0" fontId="51" fillId="0" borderId="0"/>
    <xf numFmtId="0" fontId="41" fillId="33" borderId="0"/>
    <xf numFmtId="0" fontId="10" fillId="0" borderId="0"/>
    <xf numFmtId="0" fontId="10" fillId="0" borderId="0"/>
    <xf numFmtId="0" fontId="10" fillId="0" borderId="0"/>
    <xf numFmtId="171" fontId="14" fillId="0" borderId="0"/>
    <xf numFmtId="195" fontId="10" fillId="0" borderId="0"/>
    <xf numFmtId="195" fontId="10" fillId="0" borderId="0"/>
    <xf numFmtId="195" fontId="10" fillId="0" borderId="0"/>
    <xf numFmtId="0" fontId="6" fillId="26" borderId="22" applyFont="0" applyBorder="0"/>
    <xf numFmtId="195" fontId="54" fillId="0" borderId="0"/>
    <xf numFmtId="0" fontId="9" fillId="0" borderId="0"/>
    <xf numFmtId="0" fontId="28" fillId="0" borderId="0"/>
    <xf numFmtId="15" fontId="10" fillId="0" borderId="0"/>
    <xf numFmtId="10" fontId="10" fillId="0" borderId="0"/>
    <xf numFmtId="0" fontId="87"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87" fillId="0" borderId="8"/>
    <xf numFmtId="194" fontId="35" fillId="0" borderId="23"/>
    <xf numFmtId="194" fontId="35" fillId="0" borderId="23"/>
    <xf numFmtId="194" fontId="35" fillId="0" borderId="23"/>
    <xf numFmtId="194" fontId="35" fillId="0" borderId="23"/>
    <xf numFmtId="3" fontId="52" fillId="0" borderId="0"/>
    <xf numFmtId="3" fontId="53" fillId="0" borderId="24"/>
    <xf numFmtId="3" fontId="53" fillId="0" borderId="25"/>
    <xf numFmtId="3" fontId="53" fillId="0" borderId="26"/>
    <xf numFmtId="3" fontId="52" fillId="0" borderId="0"/>
    <xf numFmtId="0" fontId="95" fillId="0" borderId="0" applyProtection="0">
      <alignment horizontal="left" vertical="center" indent="4"/>
    </xf>
    <xf numFmtId="0" fontId="95" fillId="0" borderId="0" applyProtection="0">
      <alignment horizontal="center"/>
    </xf>
    <xf numFmtId="0" fontId="96" fillId="0" borderId="0" applyProtection="0">
      <alignment horizontal="center"/>
    </xf>
    <xf numFmtId="0" fontId="77" fillId="0" borderId="0">
      <protection locked="0"/>
    </xf>
    <xf numFmtId="0" fontId="97" fillId="0" borderId="0">
      <protection locked="0"/>
    </xf>
    <xf numFmtId="0" fontId="34" fillId="0" borderId="0">
      <alignment horizontal="left" indent="1"/>
      <protection locked="0"/>
    </xf>
    <xf numFmtId="0" fontId="76" fillId="0" borderId="0">
      <alignment horizontal="center"/>
      <protection locked="0"/>
    </xf>
    <xf numFmtId="0" fontId="76" fillId="0" borderId="0">
      <alignment readingOrder="1"/>
      <protection locked="0"/>
    </xf>
    <xf numFmtId="165" fontId="76" fillId="0" borderId="0">
      <alignment horizontal="right"/>
      <protection locked="0"/>
    </xf>
    <xf numFmtId="0" fontId="6" fillId="0" borderId="0" applyFill="0" applyBorder="0" applyProtection="0">
      <alignment horizontal="left"/>
    </xf>
    <xf numFmtId="0" fontId="98" fillId="0" borderId="0">
      <protection locked="0"/>
    </xf>
    <xf numFmtId="40" fontId="99" fillId="0" borderId="0"/>
    <xf numFmtId="0" fontId="198" fillId="0" borderId="0" applyNumberFormat="0" applyFill="0" applyBorder="0" applyAlignment="0" applyProtection="0"/>
    <xf numFmtId="0" fontId="87"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0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37" fillId="0" borderId="27" applyNumberFormat="0" applyFont="0" applyFill="0" applyAlignment="0" applyProtection="0"/>
    <xf numFmtId="0" fontId="199" fillId="0" borderId="94" applyNumberFormat="0" applyFill="0" applyAlignment="0" applyProtection="0"/>
    <xf numFmtId="0" fontId="199" fillId="0" borderId="94" applyNumberFormat="0" applyFill="0" applyAlignment="0" applyProtection="0"/>
    <xf numFmtId="0" fontId="25" fillId="0" borderId="27" applyNumberFormat="0" applyFont="0" applyFill="0" applyAlignment="0" applyProtection="0"/>
    <xf numFmtId="0" fontId="199" fillId="0" borderId="94" applyNumberFormat="0" applyFill="0" applyAlignment="0" applyProtection="0"/>
    <xf numFmtId="0" fontId="200" fillId="0" borderId="94" applyNumberFormat="0" applyFill="0" applyAlignment="0" applyProtection="0"/>
    <xf numFmtId="0" fontId="25" fillId="0" borderId="27" applyNumberFormat="0" applyFont="0" applyFill="0" applyAlignment="0" applyProtection="0"/>
    <xf numFmtId="0" fontId="25" fillId="0" borderId="27" applyNumberFormat="0" applyFont="0" applyFill="0" applyAlignment="0" applyProtection="0"/>
    <xf numFmtId="0" fontId="165" fillId="0" borderId="28" applyNumberFormat="0" applyFill="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124" fillId="0" borderId="0" applyNumberFormat="0" applyFill="0" applyBorder="0" applyAlignment="0" applyProtection="0"/>
    <xf numFmtId="9" fontId="10" fillId="0" borderId="0" applyFont="0" applyFill="0" applyBorder="0" applyAlignment="0" applyProtection="0"/>
    <xf numFmtId="0" fontId="100" fillId="0" borderId="0"/>
    <xf numFmtId="43"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2" fontId="10" fillId="0" borderId="0" applyFont="0" applyFill="0" applyBorder="0" applyAlignment="0" applyProtection="0"/>
    <xf numFmtId="0" fontId="203"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74" fillId="77" borderId="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5" fillId="7" borderId="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4" fillId="77" borderId="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4" fillId="77" borderId="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5" fillId="7" borderId="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4" fillId="77" borderId="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4" fillId="77" borderId="86" applyNumberFormat="0" applyAlignment="0" applyProtection="0"/>
    <xf numFmtId="0" fontId="5" fillId="0" borderId="0"/>
    <xf numFmtId="0" fontId="5" fillId="0" borderId="0"/>
    <xf numFmtId="0" fontId="265" fillId="7" borderId="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4" fillId="77" borderId="86" applyNumberFormat="0" applyAlignment="0" applyProtection="0"/>
    <xf numFmtId="0" fontId="74" fillId="77" borderId="86" applyNumberFormat="0" applyAlignment="0" applyProtection="0"/>
    <xf numFmtId="0" fontId="251" fillId="4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207" fontId="251" fillId="99"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51" fillId="47" borderId="0"/>
    <xf numFmtId="0" fontId="5" fillId="0" borderId="0" applyNumberFormat="0" applyFill="0" applyBorder="0" applyAlignment="0" applyProtection="0"/>
    <xf numFmtId="43" fontId="251" fillId="47" borderId="0"/>
    <xf numFmtId="10" fontId="251" fillId="47" borderId="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65" fontId="5" fillId="39" borderId="0" applyFont="0" applyBorder="0" applyAlignment="0">
      <alignment horizontal="right"/>
      <protection locked="0"/>
    </xf>
    <xf numFmtId="165" fontId="5" fillId="39" borderId="0" applyFont="0" applyBorder="0" applyAlignment="0">
      <alignment horizontal="right"/>
      <protection locked="0"/>
    </xf>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65" fontId="5" fillId="100" borderId="0" applyFont="0" applyBorder="0" applyAlignment="0">
      <alignment horizontal="right"/>
      <protection locked="0"/>
    </xf>
    <xf numFmtId="165" fontId="5" fillId="39" borderId="0" applyFont="0" applyBorder="0" applyAlignment="0">
      <alignment horizontal="right"/>
      <protection locked="0"/>
    </xf>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165" fontId="5" fillId="39" borderId="0" applyFont="0" applyBorder="0" applyAlignment="0">
      <alignment horizontal="right"/>
      <protection locked="0"/>
    </xf>
    <xf numFmtId="165" fontId="5" fillId="39" borderId="0" applyFont="0" applyBorder="0" applyAlignment="0">
      <alignment horizontal="right"/>
      <protection locked="0"/>
    </xf>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65" fontId="5" fillId="39" borderId="0" applyFont="0" applyBorder="0" applyAlignment="0">
      <alignment horizontal="right"/>
      <protection locked="0"/>
    </xf>
    <xf numFmtId="165" fontId="5" fillId="39" borderId="0" applyFont="0" applyBorder="0" applyAlignment="0">
      <alignment horizontal="right"/>
      <protection locked="0"/>
    </xf>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65" fontId="5" fillId="39" borderId="0" applyFont="0" applyBorder="0" applyAlignment="0">
      <alignment horizontal="right"/>
      <protection locked="0"/>
    </xf>
    <xf numFmtId="165" fontId="5" fillId="39" borderId="0" applyFont="0" applyBorder="0" applyAlignment="0">
      <alignment horizontal="right"/>
      <protection locked="0"/>
    </xf>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65" fontId="5" fillId="39" borderId="0" applyFont="0" applyBorder="0" applyAlignment="0">
      <alignment horizontal="right"/>
      <protection locked="0"/>
    </xf>
    <xf numFmtId="165" fontId="5" fillId="39" borderId="0" applyFont="0" applyBorder="0" applyAlignment="0">
      <alignment horizontal="right"/>
      <protection locked="0"/>
    </xf>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10" fontId="5" fillId="39" borderId="0" applyFont="0" applyBorder="0">
      <alignment horizontal="right"/>
      <protection locked="0"/>
    </xf>
    <xf numFmtId="10" fontId="5" fillId="39" borderId="0" applyFont="0" applyBorder="0">
      <alignment horizontal="right"/>
      <protection locked="0"/>
    </xf>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0" fontId="5" fillId="39" borderId="0" applyFont="0" applyBorder="0">
      <alignment horizontal="right"/>
      <protection locked="0"/>
    </xf>
    <xf numFmtId="10" fontId="5" fillId="39" borderId="0" applyFont="0" applyBorder="0">
      <alignment horizontal="right"/>
      <protection locked="0"/>
    </xf>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65" fontId="5" fillId="39" borderId="0" applyFont="0" applyBorder="0" applyAlignment="0">
      <alignment horizontal="right"/>
      <protection locked="0"/>
    </xf>
    <xf numFmtId="3" fontId="5" fillId="101" borderId="0" applyFont="0" applyBorder="0">
      <protection locked="0"/>
    </xf>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3" fontId="5" fillId="101" borderId="0" applyFont="0" applyBorder="0">
      <protection locked="0"/>
    </xf>
    <xf numFmtId="3" fontId="5" fillId="101" borderId="0" applyFont="0" applyBorder="0">
      <protection locked="0"/>
    </xf>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3" fontId="5" fillId="101" borderId="0" applyFont="0" applyBorder="0">
      <protection locked="0"/>
    </xf>
    <xf numFmtId="167" fontId="27" fillId="101" borderId="0" applyBorder="0" applyAlignment="0">
      <protection locked="0"/>
    </xf>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225" fontId="5" fillId="37" borderId="0" applyFont="0" applyBorder="0">
      <alignment horizontal="right"/>
      <protection locked="0"/>
    </xf>
    <xf numFmtId="225" fontId="5" fillId="37" borderId="0" applyFont="0" applyBorder="0">
      <alignment horizontal="right"/>
      <protection locked="0"/>
    </xf>
    <xf numFmtId="225" fontId="5" fillId="37" borderId="0" applyFont="0" applyBorder="0">
      <alignment horizontal="right"/>
      <protection locked="0"/>
    </xf>
    <xf numFmtId="225" fontId="5" fillId="37" borderId="0" applyFont="0" applyBorder="0">
      <alignment horizontal="right"/>
      <protection locked="0"/>
    </xf>
    <xf numFmtId="0" fontId="268" fillId="81" borderId="0">
      <alignment horizontal="center"/>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165" fontId="5" fillId="29" borderId="0" applyFont="0" applyBorder="0">
      <alignment horizontal="right"/>
      <protection locked="0"/>
    </xf>
    <xf numFmtId="0" fontId="269" fillId="32" borderId="19" applyNumberFormat="0" applyAlignment="0"/>
    <xf numFmtId="0" fontId="264" fillId="0" borderId="0" applyFont="0" applyFill="0" applyBorder="0" applyAlignment="0" applyProtection="0"/>
    <xf numFmtId="167" fontId="270" fillId="102" borderId="0" applyBorder="0" applyAlignment="0"/>
    <xf numFmtId="0" fontId="271" fillId="29" borderId="17">
      <alignment horizontal="left" indent="2"/>
    </xf>
    <xf numFmtId="0" fontId="8" fillId="26" borderId="0"/>
    <xf numFmtId="0" fontId="272" fillId="0" borderId="18" applyNumberFormat="0" applyFill="0" applyAlignment="0" applyProtection="0"/>
    <xf numFmtId="0" fontId="120" fillId="0" borderId="18" applyNumberFormat="0" applyFill="0" applyAlignment="0" applyProtection="0"/>
    <xf numFmtId="224" fontId="26" fillId="26" borderId="21" applyFont="0" applyBorder="0" applyAlignment="0"/>
    <xf numFmtId="167" fontId="27" fillId="26" borderId="0" applyFont="0" applyBorder="0" applyAlignment="0"/>
    <xf numFmtId="0" fontId="57" fillId="0" borderId="17" applyFill="0">
      <alignment horizontal="center" vertical="center"/>
    </xf>
    <xf numFmtId="0" fontId="8" fillId="0" borderId="17" applyFill="0">
      <alignment horizontal="center" vertical="center"/>
    </xf>
    <xf numFmtId="197" fontId="8" fillId="0" borderId="17" applyFill="0">
      <alignment horizontal="center" vertical="center"/>
    </xf>
    <xf numFmtId="0" fontId="273" fillId="0" borderId="0"/>
    <xf numFmtId="0" fontId="263" fillId="0" borderId="0" applyFont="0" applyFill="0" applyBorder="0" applyAlignment="0" applyProtection="0"/>
    <xf numFmtId="0" fontId="221" fillId="0" borderId="0" applyFont="0" applyFill="0" applyBorder="0" applyAlignment="0" applyProtection="0"/>
    <xf numFmtId="0" fontId="274" fillId="0" borderId="0" applyFont="0" applyFill="0" applyBorder="0" applyAlignment="0" applyProtection="0"/>
    <xf numFmtId="196" fontId="275" fillId="0" borderId="0"/>
    <xf numFmtId="0" fontId="276" fillId="0" borderId="0"/>
    <xf numFmtId="0" fontId="9" fillId="0" borderId="0" applyFill="0" applyBorder="0" applyAlignment="0"/>
    <xf numFmtId="0" fontId="9" fillId="0" borderId="0" applyFill="0" applyBorder="0">
      <alignment horizontal="left" vertical="center"/>
    </xf>
    <xf numFmtId="0" fontId="277" fillId="0" borderId="0" applyFont="0" applyFill="0" applyBorder="0" applyAlignment="0" applyProtection="0"/>
    <xf numFmtId="0" fontId="264" fillId="0" borderId="0"/>
    <xf numFmtId="0" fontId="6" fillId="103" borderId="12">
      <alignment vertical="center"/>
    </xf>
    <xf numFmtId="0" fontId="278" fillId="39" borderId="0" applyNumberFormat="0" applyBorder="0" applyProtection="0">
      <alignment vertical="center"/>
    </xf>
    <xf numFmtId="226" fontId="5" fillId="0" borderId="0" applyFont="0" applyFill="0" applyBorder="0" applyAlignment="0" applyProtection="0"/>
    <xf numFmtId="226" fontId="5" fillId="0" borderId="0" applyFont="0" applyFill="0" applyBorder="0" applyAlignment="0" applyProtection="0"/>
    <xf numFmtId="227" fontId="5" fillId="0" borderId="0" applyFont="0" applyFill="0" applyBorder="0" applyAlignment="0" applyProtection="0"/>
    <xf numFmtId="228" fontId="5"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0" fontId="279" fillId="30" borderId="0" applyNumberFormat="0" applyBorder="0" applyAlignment="0" applyProtection="0"/>
    <xf numFmtId="0" fontId="121" fillId="30" borderId="0" applyNumberFormat="0" applyBorder="0" applyAlignment="0" applyProtection="0"/>
    <xf numFmtId="0" fontId="35" fillId="0" borderId="0"/>
    <xf numFmtId="0" fontId="5" fillId="0" borderId="0"/>
    <xf numFmtId="229" fontId="13"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0" fillId="0" borderId="0"/>
    <xf numFmtId="0" fontId="280" fillId="0" borderId="0"/>
    <xf numFmtId="0" fontId="5" fillId="0" borderId="0"/>
    <xf numFmtId="0" fontId="280" fillId="0" borderId="0"/>
    <xf numFmtId="0" fontId="5" fillId="0" borderId="0"/>
    <xf numFmtId="0" fontId="5" fillId="0" borderId="0" applyNumberFormat="0" applyFill="0" applyBorder="0" applyAlignment="0" applyProtection="0"/>
    <xf numFmtId="0" fontId="5" fillId="0" borderId="0"/>
    <xf numFmtId="0" fontId="31"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33" fillId="0" borderId="0" applyProtection="0"/>
    <xf numFmtId="0" fontId="4" fillId="0" borderId="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109" fillId="0" borderId="0"/>
    <xf numFmtId="0" fontId="19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5" fillId="31" borderId="19"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4" fillId="79" borderId="92" applyNumberFormat="0" applyFont="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4" fillId="79" borderId="92"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3" fontId="25" fillId="0" borderId="0" applyFont="0" applyFill="0" applyBorder="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281" fillId="24" borderId="20" applyNumberFormat="0" applyAlignment="0" applyProtection="0"/>
    <xf numFmtId="0" fontId="196" fillId="45" borderId="93" applyNumberFormat="0" applyAlignment="0" applyProtection="0"/>
    <xf numFmtId="0" fontId="282" fillId="104" borderId="93" applyNumberFormat="0" applyAlignment="0" applyProtection="0"/>
    <xf numFmtId="0" fontId="123" fillId="24" borderId="20" applyNumberFormat="0" applyAlignment="0" applyProtection="0"/>
    <xf numFmtId="0" fontId="196" fillId="45" borderId="93" applyNumberFormat="0" applyAlignment="0" applyProtection="0"/>
    <xf numFmtId="0" fontId="196" fillId="45" borderId="93" applyNumberFormat="0" applyAlignment="0" applyProtection="0"/>
    <xf numFmtId="0" fontId="197" fillId="45" borderId="93" applyNumberFormat="0" applyAlignment="0" applyProtection="0"/>
    <xf numFmtId="0" fontId="197" fillId="45" borderId="93" applyNumberFormat="0" applyAlignment="0" applyProtection="0"/>
    <xf numFmtId="3" fontId="5" fillId="0" borderId="0" applyFont="0" applyFill="0" applyBorder="0" applyAlignment="0" applyProtection="0"/>
    <xf numFmtId="0" fontId="283" fillId="0" borderId="0"/>
    <xf numFmtId="9" fontId="227" fillId="0" borderId="0"/>
    <xf numFmtId="167" fontId="227" fillId="0" borderId="0" applyFont="0" applyFill="0" applyBorder="0" applyAlignment="0" applyProtection="0"/>
    <xf numFmtId="0" fontId="221" fillId="0" borderId="0" applyFont="0" applyFill="0" applyBorder="0" applyAlignment="0" applyProtection="0"/>
    <xf numFmtId="0" fontId="2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9" fontId="5" fillId="0" borderId="0" applyFont="0" applyFill="0" applyBorder="0" applyAlignment="0" applyProtection="0"/>
    <xf numFmtId="9" fontId="5" fillId="0" borderId="0" applyFont="0" applyFill="0" applyBorder="0" applyAlignment="0" applyProtection="0"/>
    <xf numFmtId="15" fontId="5" fillId="0" borderId="0"/>
    <xf numFmtId="15" fontId="5" fillId="0" borderId="0"/>
    <xf numFmtId="9" fontId="5" fillId="0" borderId="0" applyFont="0" applyFill="0" applyBorder="0" applyAlignment="0" applyProtection="0"/>
    <xf numFmtId="15"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applyFont="0" applyFill="0" applyBorder="0" applyAlignment="0" applyProtection="0"/>
    <xf numFmtId="9"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2"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3" fillId="0" borderId="0" applyFont="0" applyFill="0" applyBorder="0" applyAlignment="0" applyProtection="0"/>
    <xf numFmtId="10" fontId="227" fillId="0" borderId="0"/>
    <xf numFmtId="167" fontId="284" fillId="0" borderId="0"/>
    <xf numFmtId="0" fontId="6" fillId="43" borderId="12">
      <alignment vertical="center"/>
    </xf>
    <xf numFmtId="0" fontId="6" fillId="43" borderId="12">
      <alignment vertical="center"/>
    </xf>
    <xf numFmtId="0" fontId="6" fillId="43" borderId="12">
      <alignment vertical="center"/>
    </xf>
    <xf numFmtId="0" fontId="6" fillId="43" borderId="12">
      <alignment vertical="center"/>
    </xf>
    <xf numFmtId="0" fontId="57" fillId="0" borderId="0" applyFill="0" applyBorder="0">
      <alignment horizontal="right" vertical="center"/>
    </xf>
    <xf numFmtId="0" fontId="57" fillId="0" borderId="0" applyFill="0" applyBorder="0">
      <alignment vertical="center"/>
    </xf>
    <xf numFmtId="0" fontId="6" fillId="43" borderId="12">
      <alignment vertical="center"/>
    </xf>
    <xf numFmtId="15" fontId="89" fillId="0" borderId="0" applyFont="0" applyFill="0" applyBorder="0" applyAlignment="0" applyProtection="0"/>
    <xf numFmtId="4" fontId="89" fillId="0" borderId="0" applyFont="0" applyFill="0" applyBorder="0" applyAlignment="0" applyProtection="0"/>
    <xf numFmtId="230" fontId="285" fillId="0" borderId="29"/>
    <xf numFmtId="0" fontId="286" fillId="0" borderId="3">
      <alignment horizontal="center"/>
    </xf>
    <xf numFmtId="3" fontId="89" fillId="0" borderId="0" applyFont="0" applyFill="0" applyBorder="0" applyAlignment="0" applyProtection="0"/>
    <xf numFmtId="0" fontId="89" fillId="105" borderId="0" applyNumberFormat="0" applyFont="0" applyBorder="0" applyAlignment="0" applyProtection="0"/>
    <xf numFmtId="184" fontId="8" fillId="0" borderId="0" applyFill="0" applyBorder="0">
      <alignment horizontal="right" vertical="center"/>
    </xf>
    <xf numFmtId="190" fontId="8" fillId="0" borderId="0" applyFill="0" applyBorder="0">
      <alignment horizontal="right" vertical="center"/>
    </xf>
    <xf numFmtId="231" fontId="8" fillId="0" borderId="0" applyFill="0" applyBorder="0">
      <alignment horizontal="right" vertical="center"/>
    </xf>
    <xf numFmtId="186" fontId="8" fillId="0" borderId="0" applyFill="0" applyBorder="0">
      <alignment horizontal="right" vertical="center"/>
    </xf>
    <xf numFmtId="187" fontId="8" fillId="0" borderId="0" applyFill="0" applyBorder="0">
      <alignment horizontal="right" vertical="center"/>
    </xf>
    <xf numFmtId="232" fontId="8" fillId="0" borderId="0" applyFill="0" applyBorder="0">
      <alignment horizontal="right" vertical="center"/>
    </xf>
    <xf numFmtId="188" fontId="8" fillId="0" borderId="0" applyFill="0" applyBorder="0">
      <alignment horizontal="right" vertical="center"/>
    </xf>
    <xf numFmtId="189" fontId="8" fillId="0" borderId="0" applyFill="0" applyBorder="0">
      <alignment horizontal="right" vertical="center"/>
    </xf>
    <xf numFmtId="0" fontId="14" fillId="29" borderId="107">
      <alignment horizontal="left"/>
    </xf>
    <xf numFmtId="0" fontId="14" fillId="29" borderId="107">
      <alignment horizontal="left"/>
    </xf>
    <xf numFmtId="0" fontId="5" fillId="31" borderId="0" applyNumberFormat="0" applyFont="0" applyBorder="0" applyAlignment="0" applyProtection="0"/>
    <xf numFmtId="0" fontId="5" fillId="45" borderId="0" applyNumberFormat="0" applyFont="0" applyBorder="0" applyAlignment="0" applyProtection="0"/>
    <xf numFmtId="0" fontId="5" fillId="24" borderId="0" applyNumberFormat="0" applyFont="0" applyBorder="0" applyAlignment="0" applyProtection="0"/>
    <xf numFmtId="0" fontId="5" fillId="0" borderId="0" applyNumberFormat="0" applyFont="0" applyFill="0" applyBorder="0" applyAlignment="0" applyProtection="0"/>
    <xf numFmtId="0" fontId="5" fillId="24"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28" fillId="0" borderId="0" applyFill="0" applyBorder="0" applyAlignment="0"/>
    <xf numFmtId="0" fontId="287" fillId="0" borderId="0" applyNumberFormat="0" applyFill="0" applyBorder="0" applyAlignment="0" applyProtection="0"/>
    <xf numFmtId="0" fontId="288" fillId="40" borderId="0"/>
    <xf numFmtId="233" fontId="5" fillId="0" borderId="0" applyFill="0" applyBorder="0" applyProtection="0">
      <alignment horizontal="right" vertical="center" wrapText="1"/>
    </xf>
    <xf numFmtId="0" fontId="227" fillId="98" borderId="0" applyFont="0" applyFill="0" applyBorder="0" applyAlignment="0" applyProtection="0"/>
    <xf numFmtId="171" fontId="14" fillId="0" borderId="0"/>
    <xf numFmtId="0" fontId="6" fillId="26" borderId="22" applyFont="0" applyBorder="0"/>
    <xf numFmtId="0" fontId="28" fillId="0" borderId="0"/>
    <xf numFmtId="0" fontId="28" fillId="0" borderId="0"/>
    <xf numFmtId="10" fontId="54" fillId="0" borderId="0"/>
    <xf numFmtId="0" fontId="289" fillId="29" borderId="12">
      <alignment horizontal="left"/>
    </xf>
    <xf numFmtId="0" fontId="290" fillId="29" borderId="42">
      <alignment horizontal="left"/>
    </xf>
    <xf numFmtId="0" fontId="291" fillId="29" borderId="17">
      <alignment horizontal="left"/>
    </xf>
    <xf numFmtId="0" fontId="292" fillId="97" borderId="108">
      <alignment horizontal="left" vertical="center" wrapText="1" indent="1"/>
    </xf>
    <xf numFmtId="0" fontId="293" fillId="16" borderId="10" applyBorder="0" applyProtection="0">
      <alignment horizontal="centerContinuous" vertical="center"/>
    </xf>
    <xf numFmtId="0" fontId="294" fillId="0" borderId="0" applyBorder="0" applyProtection="0">
      <alignment vertical="center"/>
    </xf>
    <xf numFmtId="0" fontId="295" fillId="0" borderId="0" applyFill="0"/>
    <xf numFmtId="0" fontId="296" fillId="0" borderId="0">
      <alignment horizontal="left"/>
    </xf>
    <xf numFmtId="0" fontId="296" fillId="0" borderId="36" applyFill="0" applyBorder="0" applyProtection="0">
      <alignment horizontal="left" vertical="top"/>
    </xf>
    <xf numFmtId="0" fontId="288" fillId="85" borderId="0">
      <alignment horizontal="left" vertical="center"/>
      <protection locked="0"/>
    </xf>
    <xf numFmtId="0" fontId="297" fillId="106" borderId="0">
      <alignment vertical="center"/>
      <protection locked="0"/>
    </xf>
    <xf numFmtId="0" fontId="227" fillId="38" borderId="0"/>
    <xf numFmtId="0" fontId="62" fillId="0" borderId="0" applyFill="0" applyBorder="0" applyAlignment="0" applyProtection="0"/>
    <xf numFmtId="49" fontId="5" fillId="0" borderId="0" applyFont="0" applyFill="0" applyBorder="0" applyAlignment="0" applyProtection="0"/>
    <xf numFmtId="0" fontId="298" fillId="0" borderId="0"/>
    <xf numFmtId="0" fontId="264" fillId="0" borderId="0"/>
    <xf numFmtId="0" fontId="299" fillId="0" borderId="0"/>
    <xf numFmtId="0" fontId="299" fillId="0" borderId="0"/>
    <xf numFmtId="0" fontId="298" fillId="0" borderId="0"/>
    <xf numFmtId="196" fontId="300" fillId="0" borderId="0"/>
    <xf numFmtId="0" fontId="221" fillId="0" borderId="0" applyFont="0" applyFill="0" applyBorder="0" applyAlignment="0" applyProtection="0"/>
    <xf numFmtId="0" fontId="243" fillId="0" borderId="0" applyFont="0" applyFill="0" applyBorder="0" applyAlignment="0" applyProtection="0"/>
    <xf numFmtId="0" fontId="221" fillId="0" borderId="0" applyFont="0" applyFill="0" applyBorder="0" applyAlignment="0" applyProtection="0"/>
    <xf numFmtId="0" fontId="263" fillId="0" borderId="0" applyFont="0" applyFill="0" applyBorder="0" applyAlignment="0" applyProtection="0"/>
    <xf numFmtId="234" fontId="251" fillId="47" borderId="0" applyFont="0" applyFill="0" applyBorder="0" applyAlignment="0" applyProtection="0"/>
    <xf numFmtId="235" fontId="5"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27" fillId="107" borderId="0" applyNumberFormat="0" applyBorder="0" applyAlignment="0" applyProtection="0"/>
    <xf numFmtId="0" fontId="301" fillId="0" borderId="0" applyFill="0" applyBorder="0">
      <alignment horizontal="left" vertical="center"/>
      <protection locked="0"/>
    </xf>
    <xf numFmtId="0" fontId="298" fillId="0" borderId="0"/>
    <xf numFmtId="0" fontId="302" fillId="0" borderId="0" applyFill="0" applyBorder="0">
      <alignment horizontal="left" vertical="center"/>
      <protection locked="0"/>
    </xf>
    <xf numFmtId="0" fontId="199" fillId="0" borderId="109" applyNumberFormat="0" applyFill="0" applyAlignment="0" applyProtection="0"/>
    <xf numFmtId="0" fontId="165" fillId="0" borderId="28" applyNumberFormat="0" applyFill="0" applyAlignment="0" applyProtection="0"/>
    <xf numFmtId="0" fontId="199" fillId="0" borderId="109" applyNumberFormat="0" applyFill="0" applyAlignment="0" applyProtection="0"/>
    <xf numFmtId="0" fontId="199" fillId="0" borderId="109" applyNumberFormat="0" applyFill="0" applyAlignment="0" applyProtection="0"/>
    <xf numFmtId="0" fontId="200" fillId="0" borderId="109" applyNumberFormat="0" applyFill="0" applyAlignment="0" applyProtection="0"/>
    <xf numFmtId="0" fontId="200" fillId="0" borderId="109" applyNumberFormat="0" applyFill="0" applyAlignment="0" applyProtection="0"/>
    <xf numFmtId="0" fontId="221"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106" fillId="0" borderId="0" applyNumberFormat="0" applyFill="0" applyBorder="0" applyAlignment="0" applyProtection="0"/>
    <xf numFmtId="0" fontId="124" fillId="0" borderId="0" applyNumberFormat="0" applyFill="0" applyBorder="0" applyAlignment="0" applyProtection="0"/>
    <xf numFmtId="0" fontId="263" fillId="0" borderId="0"/>
    <xf numFmtId="236" fontId="5" fillId="0" borderId="10" applyBorder="0" applyProtection="0">
      <alignment horizontal="right"/>
    </xf>
    <xf numFmtId="1" fontId="264" fillId="0" borderId="12">
      <alignment vertical="center"/>
    </xf>
    <xf numFmtId="0" fontId="127" fillId="0" borderId="8"/>
    <xf numFmtId="237" fontId="5" fillId="0" borderId="0" applyFont="0" applyFill="0" applyBorder="0" applyAlignment="0" applyProtection="0"/>
    <xf numFmtId="0" fontId="221" fillId="29" borderId="0"/>
    <xf numFmtId="0" fontId="5" fillId="0" borderId="0"/>
    <xf numFmtId="0" fontId="5" fillId="0" borderId="0"/>
    <xf numFmtId="0" fontId="4" fillId="0" borderId="0"/>
    <xf numFmtId="0" fontId="5"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5" fontId="5" fillId="0" borderId="0"/>
    <xf numFmtId="15" fontId="5" fillId="0" borderId="0"/>
    <xf numFmtId="15" fontId="5" fillId="0" borderId="0"/>
    <xf numFmtId="38" fontId="5" fillId="0" borderId="0"/>
    <xf numFmtId="38" fontId="5" fillId="0" borderId="0"/>
    <xf numFmtId="38" fontId="5" fillId="0" borderId="0"/>
    <xf numFmtId="181" fontId="5" fillId="0" borderId="0"/>
    <xf numFmtId="181" fontId="5" fillId="0" borderId="0"/>
    <xf numFmtId="181" fontId="5" fillId="0" borderId="0"/>
    <xf numFmtId="10" fontId="5" fillId="0" borderId="0"/>
    <xf numFmtId="10" fontId="5" fillId="0" borderId="0"/>
    <xf numFmtId="10" fontId="5" fillId="0" borderId="0"/>
    <xf numFmtId="200" fontId="5" fillId="0" borderId="0"/>
    <xf numFmtId="200" fontId="5" fillId="0" borderId="0"/>
    <xf numFmtId="200" fontId="5" fillId="0" borderId="0"/>
    <xf numFmtId="201" fontId="5" fillId="0" borderId="0"/>
    <xf numFmtId="201" fontId="5" fillId="0" borderId="0"/>
    <xf numFmtId="201" fontId="5" fillId="0" borderId="0"/>
    <xf numFmtId="169" fontId="5" fillId="0" borderId="0"/>
    <xf numFmtId="169" fontId="5" fillId="0" borderId="0"/>
    <xf numFmtId="169" fontId="5" fillId="0" borderId="0"/>
    <xf numFmtId="202" fontId="5" fillId="0" borderId="0" applyFont="0" applyFill="0" applyBorder="0" applyAlignment="0"/>
    <xf numFmtId="202" fontId="5" fillId="0" borderId="0" applyFont="0" applyFill="0" applyBorder="0" applyAlignment="0"/>
    <xf numFmtId="202" fontId="5" fillId="0" borderId="0" applyFont="0" applyFill="0" applyBorder="0" applyAlignment="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03" fontId="5" fillId="0" borderId="0"/>
    <xf numFmtId="203" fontId="5" fillId="0" borderId="0"/>
    <xf numFmtId="203" fontId="5" fillId="0" borderId="0"/>
    <xf numFmtId="0" fontId="5" fillId="0" borderId="0"/>
    <xf numFmtId="0" fontId="5" fillId="0" borderId="0"/>
    <xf numFmtId="195" fontId="5" fillId="0" borderId="0"/>
    <xf numFmtId="195" fontId="5" fillId="0" borderId="0"/>
    <xf numFmtId="15" fontId="5" fillId="0" borderId="0"/>
    <xf numFmtId="10" fontId="5" fillId="0" borderId="0"/>
    <xf numFmtId="0" fontId="5" fillId="0" borderId="0"/>
    <xf numFmtId="0" fontId="217" fillId="0" borderId="0"/>
    <xf numFmtId="0" fontId="217" fillId="0" borderId="0"/>
    <xf numFmtId="9" fontId="5" fillId="0" borderId="0" applyFont="0" applyFill="0" applyBorder="0" applyAlignment="0" applyProtection="0"/>
    <xf numFmtId="0" fontId="217" fillId="0" borderId="0"/>
    <xf numFmtId="0" fontId="5" fillId="0" borderId="0"/>
    <xf numFmtId="0" fontId="5" fillId="0" borderId="0" applyNumberFormat="0" applyFill="0" applyBorder="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7" fillId="77" borderId="86" applyNumberFormat="0" applyAlignment="0" applyProtection="0"/>
    <xf numFmtId="0" fontId="5" fillId="0" borderId="0"/>
    <xf numFmtId="0" fontId="267"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3" fontId="25" fillId="0" borderId="0" applyFont="0" applyFill="0" applyBorder="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0" fontId="74" fillId="77" borderId="86" applyNumberFormat="0" applyAlignment="0" applyProtection="0"/>
    <xf numFmtId="3" fontId="266" fillId="0" borderId="106"/>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5" fillId="0" borderId="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74" fillId="77" borderId="86" applyNumberFormat="0" applyAlignment="0" applyProtection="0"/>
    <xf numFmtId="0" fontId="74" fillId="77" borderId="86" applyNumberFormat="0" applyAlignment="0" applyProtection="0"/>
    <xf numFmtId="0" fontId="265" fillId="7" borderId="6" applyNumberFormat="0" applyAlignment="0" applyProtection="0"/>
    <xf numFmtId="0" fontId="227" fillId="43" borderId="0"/>
    <xf numFmtId="0" fontId="264" fillId="0" borderId="0"/>
    <xf numFmtId="0" fontId="263" fillId="0" borderId="0" applyFont="0" applyFill="0" applyBorder="0" applyAlignment="0" applyProtection="0"/>
    <xf numFmtId="224" fontId="5" fillId="29" borderId="0" applyFont="0" applyBorder="0">
      <alignment horizontal="right"/>
    </xf>
    <xf numFmtId="167" fontId="5" fillId="29" borderId="0" applyFont="0" applyBorder="0" applyAlignment="0"/>
    <xf numFmtId="167" fontId="5" fillId="29" borderId="0" applyFont="0" applyBorder="0" applyAlignment="0"/>
    <xf numFmtId="167" fontId="5" fillId="29" borderId="0" applyFont="0" applyBorder="0" applyAlignment="0"/>
    <xf numFmtId="167" fontId="5" fillId="29" borderId="0" applyFont="0" applyBorder="0" applyAlignment="0"/>
    <xf numFmtId="224" fontId="5" fillId="29" borderId="0" applyFont="0" applyBorder="0">
      <alignment horizontal="right"/>
    </xf>
    <xf numFmtId="224" fontId="5" fillId="29" borderId="0" applyFont="0" applyBorder="0">
      <alignment horizontal="right"/>
    </xf>
    <xf numFmtId="224" fontId="5" fillId="29" borderId="0" applyFont="0" applyBorder="0">
      <alignment horizontal="right"/>
    </xf>
    <xf numFmtId="224" fontId="5" fillId="29" borderId="0" applyFont="0" applyBorder="0">
      <alignment horizontal="right"/>
    </xf>
    <xf numFmtId="0" fontId="84" fillId="0" borderId="0" applyFill="0" applyBorder="0">
      <alignment horizontal="left" vertical="center"/>
      <protection locked="0"/>
    </xf>
    <xf numFmtId="0" fontId="84" fillId="0" borderId="0" applyFill="0" applyBorder="0" applyAlignment="0">
      <protection locked="0"/>
    </xf>
    <xf numFmtId="0" fontId="83" fillId="0" borderId="0" applyFill="0" applyBorder="0">
      <alignment horizontal="center" vertical="center"/>
      <protection locked="0"/>
    </xf>
    <xf numFmtId="0" fontId="83" fillId="0" borderId="0" applyFill="0" applyBorder="0" applyAlignment="0">
      <protection locked="0"/>
    </xf>
    <xf numFmtId="0" fontId="18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72" fillId="0" borderId="0" applyFont="0" applyFill="0" applyBorder="0" applyAlignment="0" applyProtection="0">
      <alignment horizontal="left"/>
    </xf>
    <xf numFmtId="223" fontId="24" fillId="0" borderId="0" applyAlignment="0">
      <alignment horizontal="right"/>
      <protection hidden="1"/>
    </xf>
    <xf numFmtId="195" fontId="14" fillId="0" borderId="0">
      <alignment horizontal="left"/>
    </xf>
    <xf numFmtId="195" fontId="14" fillId="0" borderId="0">
      <alignment horizontal="left"/>
    </xf>
    <xf numFmtId="167" fontId="260" fillId="0" borderId="0"/>
    <xf numFmtId="0" fontId="259" fillId="29" borderId="0">
      <alignment vertical="center"/>
    </xf>
    <xf numFmtId="0" fontId="8" fillId="0" borderId="0" applyFill="0" applyBorder="0" applyAlignment="0"/>
    <xf numFmtId="0" fontId="258" fillId="0" borderId="0" applyNumberFormat="0" applyFill="0" applyBorder="0" applyAlignment="0" applyProtection="0"/>
    <xf numFmtId="0" fontId="8" fillId="0" borderId="0" applyFill="0" applyBorder="0">
      <alignment vertical="center"/>
    </xf>
    <xf numFmtId="0" fontId="8" fillId="0" borderId="0" applyFill="0" applyBorder="0" applyAlignment="0"/>
    <xf numFmtId="0" fontId="8" fillId="0" borderId="0" applyFill="0" applyBorder="0">
      <alignment vertical="center"/>
    </xf>
    <xf numFmtId="0" fontId="256" fillId="0" borderId="0" applyNumberFormat="0" applyFill="0" applyBorder="0" applyAlignment="0" applyProtection="0"/>
    <xf numFmtId="0" fontId="186" fillId="0" borderId="105" applyNumberFormat="0" applyFill="0" applyAlignment="0" applyProtection="0"/>
    <xf numFmtId="0" fontId="186" fillId="0" borderId="105" applyNumberFormat="0" applyFill="0" applyAlignment="0" applyProtection="0"/>
    <xf numFmtId="0" fontId="57" fillId="0" borderId="0" applyFill="0" applyBorder="0" applyAlignment="0"/>
    <xf numFmtId="0" fontId="185" fillId="0" borderId="105" applyNumberFormat="0" applyFill="0" applyAlignment="0" applyProtection="0"/>
    <xf numFmtId="0" fontId="185" fillId="0" borderId="105" applyNumberFormat="0" applyFill="0" applyAlignment="0" applyProtection="0"/>
    <xf numFmtId="0" fontId="57" fillId="0" borderId="0" applyFill="0" applyBorder="0">
      <alignment vertical="center"/>
    </xf>
    <xf numFmtId="0" fontId="185" fillId="0" borderId="105" applyNumberFormat="0" applyFill="0" applyAlignment="0" applyProtection="0"/>
    <xf numFmtId="0" fontId="185" fillId="0" borderId="105" applyNumberFormat="0" applyFill="0" applyAlignment="0" applyProtection="0"/>
    <xf numFmtId="0" fontId="257" fillId="0" borderId="0" applyNumberFormat="0" applyFill="0" applyAlignment="0" applyProtection="0"/>
    <xf numFmtId="0" fontId="57" fillId="0" borderId="0" applyFill="0" applyBorder="0">
      <alignment vertical="center"/>
    </xf>
    <xf numFmtId="0" fontId="256" fillId="0" borderId="15" applyNumberFormat="0" applyFill="0" applyAlignment="0" applyProtection="0"/>
    <xf numFmtId="0" fontId="184" fillId="0" borderId="104" applyNumberFormat="0" applyFill="0" applyAlignment="0" applyProtection="0"/>
    <xf numFmtId="0" fontId="184" fillId="0" borderId="104" applyNumberFormat="0" applyFill="0" applyAlignment="0" applyProtection="0"/>
    <xf numFmtId="0" fontId="27" fillId="0" borderId="0" applyFill="0" applyBorder="0" applyAlignment="0"/>
    <xf numFmtId="0" fontId="183" fillId="0" borderId="104" applyNumberFormat="0" applyFill="0" applyAlignment="0" applyProtection="0"/>
    <xf numFmtId="0" fontId="183" fillId="0" borderId="104" applyNumberFormat="0" applyFill="0" applyAlignment="0" applyProtection="0"/>
    <xf numFmtId="0" fontId="27" fillId="0" borderId="0" applyFill="0" applyBorder="0">
      <alignment vertical="center"/>
    </xf>
    <xf numFmtId="0" fontId="183" fillId="0" borderId="104" applyNumberFormat="0" applyFill="0" applyAlignment="0" applyProtection="0"/>
    <xf numFmtId="0" fontId="183" fillId="0" borderId="104" applyNumberFormat="0" applyFill="0" applyAlignment="0" applyProtection="0"/>
    <xf numFmtId="0" fontId="255" fillId="0" borderId="0" applyNumberFormat="0" applyFill="0" applyAlignment="0" applyProtection="0"/>
    <xf numFmtId="0" fontId="27" fillId="0" borderId="0" applyFill="0" applyBorder="0">
      <alignment vertical="center"/>
    </xf>
    <xf numFmtId="0" fontId="254" fillId="0" borderId="14" applyNumberFormat="0" applyFill="0" applyAlignment="0" applyProtection="0"/>
    <xf numFmtId="0" fontId="182" fillId="0" borderId="103" applyNumberFormat="0" applyFill="0" applyAlignment="0" applyProtection="0"/>
    <xf numFmtId="0" fontId="182" fillId="0" borderId="103" applyNumberFormat="0" applyFill="0" applyAlignment="0" applyProtection="0"/>
    <xf numFmtId="0" fontId="6" fillId="0" borderId="0" applyFill="0" applyBorder="0" applyAlignment="0"/>
    <xf numFmtId="0" fontId="181" fillId="0" borderId="103" applyNumberFormat="0" applyFill="0" applyAlignment="0" applyProtection="0"/>
    <xf numFmtId="0" fontId="181" fillId="0" borderId="103" applyNumberFormat="0" applyFill="0" applyAlignment="0" applyProtection="0"/>
    <xf numFmtId="0" fontId="6" fillId="0" borderId="0" applyFill="0" applyBorder="0">
      <alignment vertical="center"/>
    </xf>
    <xf numFmtId="0" fontId="181" fillId="0" borderId="103" applyNumberFormat="0" applyFill="0" applyAlignment="0" applyProtection="0"/>
    <xf numFmtId="0" fontId="181" fillId="0" borderId="103" applyNumberFormat="0" applyFill="0" applyAlignment="0" applyProtection="0"/>
    <xf numFmtId="0" fontId="253" fillId="0" borderId="0" applyNumberFormat="0" applyFill="0" applyAlignment="0" applyProtection="0"/>
    <xf numFmtId="0" fontId="6" fillId="0" borderId="0" applyFill="0" applyBorder="0">
      <alignment vertical="center"/>
    </xf>
    <xf numFmtId="0" fontId="252" fillId="0" borderId="13" applyNumberFormat="0" applyFill="0" applyAlignment="0" applyProtection="0"/>
    <xf numFmtId="0" fontId="180" fillId="14" borderId="0" applyNumberFormat="0" applyBorder="0" applyAlignment="0" applyProtection="0"/>
    <xf numFmtId="0" fontId="180"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15" fillId="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45" fillId="4" borderId="0" applyNumberFormat="0" applyBorder="0" applyAlignment="0" applyProtection="0"/>
    <xf numFmtId="0" fontId="251" fillId="32" borderId="102"/>
    <xf numFmtId="0" fontId="250" fillId="0" borderId="0"/>
    <xf numFmtId="0" fontId="249" fillId="0" borderId="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2" fontId="5" fillId="0" borderId="0" applyFont="0" applyFill="0" applyBorder="0" applyAlignment="0" applyProtection="0"/>
    <xf numFmtId="0" fontId="114" fillId="0" borderId="0" applyNumberFormat="0" applyFill="0" applyBorder="0" applyAlignment="0" applyProtection="0"/>
    <xf numFmtId="0" fontId="246" fillId="0" borderId="0" applyNumberFormat="0" applyFill="0" applyBorder="0" applyAlignment="0" applyProtection="0"/>
    <xf numFmtId="222" fontId="5"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221" fontId="54" fillId="47" borderId="0" applyFont="0" applyFill="0" applyBorder="0" applyAlignment="0" applyProtection="0"/>
    <xf numFmtId="220" fontId="5" fillId="0" borderId="0" applyFont="0" applyFill="0" applyBorder="0" applyAlignment="0" applyProtection="0"/>
    <xf numFmtId="0" fontId="244" fillId="98" borderId="100">
      <alignment horizontal="center"/>
    </xf>
    <xf numFmtId="211" fontId="5" fillId="98" borderId="100" applyNumberFormat="0" applyFont="0" applyAlignment="0" applyProtection="0"/>
    <xf numFmtId="0" fontId="245" fillId="98" borderId="100">
      <alignment horizontal="center"/>
    </xf>
    <xf numFmtId="0" fontId="244" fillId="98" borderId="101"/>
    <xf numFmtId="0" fontId="244" fillId="29" borderId="100"/>
    <xf numFmtId="0" fontId="243" fillId="0" borderId="0" applyFont="0" applyFill="0" applyBorder="0" applyAlignment="0" applyProtection="0"/>
    <xf numFmtId="0" fontId="221"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8" fontId="227" fillId="0" borderId="0"/>
    <xf numFmtId="217" fontId="227" fillId="0" borderId="0" applyFont="0" applyFill="0" applyBorder="0" applyAlignment="0" applyProtection="0"/>
    <xf numFmtId="0" fontId="24" fillId="85" borderId="95">
      <alignment horizontal="center"/>
    </xf>
    <xf numFmtId="213" fontId="242" fillId="26" borderId="95">
      <alignment vertical="center"/>
    </xf>
    <xf numFmtId="213" fontId="231" fillId="97" borderId="95">
      <alignment horizontal="right" vertical="center" indent="1"/>
    </xf>
    <xf numFmtId="0" fontId="5" fillId="98" borderId="0" applyNumberFormat="0"/>
    <xf numFmtId="213" fontId="231" fillId="32" borderId="95">
      <alignment horizontal="right" vertical="center" indent="1"/>
    </xf>
    <xf numFmtId="0" fontId="241" fillId="85" borderId="99">
      <alignment horizontal="center" vertical="center"/>
    </xf>
    <xf numFmtId="174" fontId="5" fillId="0" borderId="0" applyFont="0" applyFill="0" applyBorder="0" applyAlignment="0" applyProtection="0"/>
    <xf numFmtId="17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16" fontId="227" fillId="0" borderId="0" applyFont="0" applyFill="0" applyBorder="0" applyAlignment="0" applyProtection="0"/>
    <xf numFmtId="215" fontId="240" fillId="0" borderId="0">
      <alignment horizontal="center" vertical="center"/>
    </xf>
    <xf numFmtId="0" fontId="239" fillId="0" borderId="0">
      <alignment horizontal="left" vertical="center"/>
    </xf>
    <xf numFmtId="214" fontId="238" fillId="42" borderId="95">
      <alignment horizontal="right"/>
    </xf>
    <xf numFmtId="214" fontId="238" fillId="42" borderId="95">
      <alignment horizontal="right"/>
    </xf>
    <xf numFmtId="9" fontId="238" fillId="42" borderId="95"/>
    <xf numFmtId="214" fontId="237" fillId="42" borderId="95">
      <alignment horizontal="right"/>
    </xf>
    <xf numFmtId="213" fontId="236" fillId="29" borderId="95"/>
    <xf numFmtId="0" fontId="235" fillId="0" borderId="98"/>
    <xf numFmtId="0" fontId="234" fillId="0" borderId="97"/>
    <xf numFmtId="0" fontId="233" fillId="0" borderId="0">
      <alignment horizontal="left" vertical="center"/>
    </xf>
    <xf numFmtId="213" fontId="232" fillId="83" borderId="96"/>
    <xf numFmtId="212" fontId="231" fillId="0" borderId="0">
      <alignment horizontal="center" vertical="center"/>
    </xf>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64" fontId="14"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 fillId="0" borderId="0" applyFont="0" applyFill="0" applyBorder="0" applyAlignment="0" applyProtection="0"/>
    <xf numFmtId="0" fontId="89" fillId="0" borderId="0" applyFont="0" applyFill="0" applyBorder="0" applyAlignment="0" applyProtection="0"/>
    <xf numFmtId="211" fontId="5" fillId="0" borderId="0" applyFont="0" applyFill="0" applyBorder="0" applyAlignment="0" applyProtection="0"/>
    <xf numFmtId="210" fontId="227" fillId="0" borderId="0" applyFont="0" applyFill="0"/>
    <xf numFmtId="165" fontId="5" fillId="0" borderId="0" applyFont="0" applyFill="0" applyBorder="0" applyAlignment="0" applyProtection="0"/>
    <xf numFmtId="0" fontId="230" fillId="26" borderId="95">
      <alignment vertical="center"/>
    </xf>
    <xf numFmtId="0" fontId="230" fillId="97" borderId="95">
      <alignment vertical="center"/>
    </xf>
    <xf numFmtId="0" fontId="113" fillId="25" borderId="7" applyNumberFormat="0" applyAlignment="0" applyProtection="0"/>
    <xf numFmtId="0" fontId="19" fillId="25" borderId="7" applyNumberFormat="0" applyAlignment="0" applyProtection="0"/>
    <xf numFmtId="189" fontId="8" fillId="0" borderId="0" applyFill="0" applyBorder="0">
      <alignment horizontal="center" vertical="center"/>
    </xf>
    <xf numFmtId="188" fontId="8" fillId="0" borderId="0" applyFill="0" applyBorder="0">
      <alignment horizontal="center" vertical="center"/>
    </xf>
    <xf numFmtId="187" fontId="8" fillId="0" borderId="0" applyFill="0" applyBorder="0">
      <alignment horizontal="center" vertical="center"/>
    </xf>
    <xf numFmtId="186" fontId="8" fillId="0" borderId="0" applyFill="0" applyBorder="0">
      <alignment horizontal="center" vertical="center"/>
    </xf>
    <xf numFmtId="185" fontId="8" fillId="0" borderId="0" applyFill="0" applyBorder="0">
      <alignment horizontal="center" vertical="center"/>
    </xf>
    <xf numFmtId="184" fontId="8" fillId="0" borderId="0" applyFill="0" applyBorder="0">
      <alignment horizontal="center" vertical="center"/>
    </xf>
    <xf numFmtId="0" fontId="229" fillId="0" borderId="0" applyNumberFormat="0" applyFont="0" applyFill="0" applyBorder="0">
      <alignment horizontal="center" vertical="center"/>
      <protection locked="0"/>
    </xf>
    <xf numFmtId="0" fontId="8" fillId="0" borderId="0" applyNumberFormat="0" applyFont="0" applyFill="0" applyBorder="0">
      <alignment horizontal="center" vertical="center"/>
      <protection locked="0"/>
    </xf>
    <xf numFmtId="0" fontId="173" fillId="45" borderId="86" applyNumberFormat="0" applyAlignment="0" applyProtection="0"/>
    <xf numFmtId="0" fontId="173" fillId="45" borderId="86" applyNumberFormat="0" applyAlignment="0" applyProtection="0"/>
    <xf numFmtId="0" fontId="172" fillId="45" borderId="86" applyNumberFormat="0" applyAlignment="0" applyProtection="0"/>
    <xf numFmtId="0" fontId="172" fillId="45" borderId="86" applyNumberFormat="0" applyAlignment="0" applyProtection="0"/>
    <xf numFmtId="0" fontId="112" fillId="24" borderId="6" applyNumberFormat="0" applyAlignment="0" applyProtection="0"/>
    <xf numFmtId="0" fontId="172" fillId="45" borderId="86" applyNumberFormat="0" applyAlignment="0" applyProtection="0"/>
    <xf numFmtId="0" fontId="172" fillId="45" borderId="86" applyNumberFormat="0" applyAlignment="0" applyProtection="0"/>
    <xf numFmtId="0" fontId="228" fillId="24" borderId="6" applyNumberFormat="0" applyAlignment="0" applyProtection="0"/>
    <xf numFmtId="0" fontId="5" fillId="47" borderId="0" applyNumberFormat="0"/>
    <xf numFmtId="192" fontId="14" fillId="0" borderId="0" applyFill="0" applyBorder="0" applyAlignment="0"/>
    <xf numFmtId="209" fontId="227" fillId="96" borderId="0"/>
    <xf numFmtId="208" fontId="5" fillId="0" borderId="0"/>
    <xf numFmtId="208" fontId="5" fillId="0" borderId="0"/>
    <xf numFmtId="207" fontId="227" fillId="0" borderId="0"/>
    <xf numFmtId="0" fontId="226" fillId="0" borderId="0" applyNumberFormat="0" applyFill="0" applyBorder="0" applyAlignment="0">
      <protection locked="0"/>
    </xf>
    <xf numFmtId="9" fontId="64" fillId="0" borderId="0">
      <alignment horizontal="center"/>
    </xf>
    <xf numFmtId="165" fontId="5" fillId="26" borderId="0" applyNumberFormat="0" applyFont="0" applyBorder="0" applyAlignment="0">
      <alignment horizontal="right"/>
    </xf>
    <xf numFmtId="0" fontId="225" fillId="0" borderId="0" applyNumberFormat="0" applyFill="0" applyBorder="0" applyAlignment="0"/>
    <xf numFmtId="0" fontId="224" fillId="95" borderId="0" applyNumberFormat="0" applyBorder="0" applyAlignment="0" applyProtection="0"/>
    <xf numFmtId="0" fontId="224" fillId="95" borderId="0" applyNumberFormat="0" applyBorder="0" applyAlignment="0" applyProtection="0"/>
    <xf numFmtId="0" fontId="223" fillId="95" borderId="0" applyNumberFormat="0" applyBorder="0" applyAlignment="0" applyProtection="0"/>
    <xf numFmtId="0" fontId="223" fillId="95" borderId="0" applyNumberFormat="0" applyBorder="0" applyAlignment="0" applyProtection="0"/>
    <xf numFmtId="0" fontId="111" fillId="3" borderId="0" applyNumberFormat="0" applyBorder="0" applyAlignment="0" applyProtection="0"/>
    <xf numFmtId="0" fontId="223" fillId="95" borderId="0" applyNumberFormat="0" applyBorder="0" applyAlignment="0" applyProtection="0"/>
    <xf numFmtId="0" fontId="223" fillId="95" borderId="0" applyNumberFormat="0" applyBorder="0" applyAlignment="0" applyProtection="0"/>
    <xf numFmtId="0" fontId="222" fillId="3" borderId="0" applyNumberFormat="0" applyBorder="0" applyAlignment="0" applyProtection="0"/>
    <xf numFmtId="174" fontId="35" fillId="0" borderId="0" applyFont="0" applyFill="0" applyBorder="0" applyAlignment="0" applyProtection="0"/>
    <xf numFmtId="189" fontId="8" fillId="0" borderId="2">
      <alignment horizontal="right" vertical="center"/>
      <protection locked="0"/>
    </xf>
    <xf numFmtId="206" fontId="34" fillId="0" borderId="2">
      <alignment vertical="center"/>
      <protection locked="0"/>
    </xf>
    <xf numFmtId="188" fontId="8" fillId="0" borderId="2">
      <alignment vertical="center"/>
      <protection locked="0"/>
    </xf>
    <xf numFmtId="187" fontId="8" fillId="0" borderId="2">
      <alignment vertical="center"/>
      <protection locked="0"/>
    </xf>
    <xf numFmtId="175" fontId="8" fillId="0" borderId="2">
      <alignment vertical="center"/>
      <protection locked="0"/>
    </xf>
    <xf numFmtId="186" fontId="8" fillId="0" borderId="2">
      <alignment vertical="center"/>
      <protection locked="0"/>
    </xf>
    <xf numFmtId="190" fontId="8" fillId="0" borderId="2">
      <alignment horizontal="right" vertical="center"/>
      <protection locked="0"/>
    </xf>
    <xf numFmtId="184" fontId="8" fillId="0" borderId="2">
      <alignment vertical="center"/>
      <protection locked="0"/>
    </xf>
    <xf numFmtId="0" fontId="8" fillId="0" borderId="2" applyAlignment="0">
      <protection locked="0"/>
    </xf>
    <xf numFmtId="189" fontId="8" fillId="0" borderId="2">
      <alignment horizontal="center" vertical="center"/>
      <protection locked="0"/>
    </xf>
    <xf numFmtId="188" fontId="8" fillId="0" borderId="2">
      <alignment horizontal="center" vertical="center"/>
      <protection locked="0"/>
    </xf>
    <xf numFmtId="187" fontId="8" fillId="0" borderId="2">
      <alignment horizontal="center" vertical="center"/>
      <protection locked="0"/>
    </xf>
    <xf numFmtId="186" fontId="8" fillId="0" borderId="2">
      <alignment horizontal="center" vertical="center"/>
      <protection locked="0"/>
    </xf>
    <xf numFmtId="185" fontId="8" fillId="0" borderId="2">
      <alignment horizontal="center" vertical="center"/>
      <protection locked="0"/>
    </xf>
    <xf numFmtId="184" fontId="8" fillId="0" borderId="2">
      <alignment horizontal="center" vertical="center"/>
      <protection locked="0"/>
    </xf>
    <xf numFmtId="10" fontId="6" fillId="41" borderId="0"/>
    <xf numFmtId="10" fontId="6" fillId="41" borderId="0"/>
    <xf numFmtId="10" fontId="6" fillId="41" borderId="0"/>
    <xf numFmtId="10" fontId="6" fillId="41" borderId="0"/>
    <xf numFmtId="10" fontId="6" fillId="41" borderId="0"/>
    <xf numFmtId="0" fontId="221" fillId="0" borderId="0">
      <alignment horizontal="right"/>
    </xf>
    <xf numFmtId="0" fontId="221" fillId="0" borderId="0">
      <alignment horizontal="right"/>
    </xf>
    <xf numFmtId="0" fontId="221" fillId="0" borderId="0"/>
    <xf numFmtId="0" fontId="221" fillId="0" borderId="0">
      <alignment horizontal="right"/>
    </xf>
    <xf numFmtId="0" fontId="221" fillId="0" borderId="0" applyFont="0" applyFill="0" applyBorder="0" applyAlignment="0" applyProtection="0">
      <alignment horizontal="right"/>
    </xf>
    <xf numFmtId="0" fontId="220" fillId="0" borderId="0"/>
    <xf numFmtId="0" fontId="110" fillId="22" borderId="0" applyNumberFormat="0" applyBorder="0" applyAlignment="0" applyProtection="0"/>
    <xf numFmtId="0" fontId="24" fillId="22" borderId="0" applyNumberFormat="0" applyBorder="0" applyAlignment="0" applyProtection="0"/>
    <xf numFmtId="0" fontId="110" fillId="94" borderId="0" applyNumberFormat="0" applyBorder="0" applyAlignment="0" applyProtection="0"/>
    <xf numFmtId="0" fontId="109" fillId="94" borderId="0" applyNumberFormat="0" applyBorder="0" applyAlignment="0" applyProtection="0"/>
    <xf numFmtId="0" fontId="109" fillId="88"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10" fillId="14"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24" fillId="14" borderId="0" applyNumberFormat="0" applyBorder="0" applyAlignment="0" applyProtection="0"/>
    <xf numFmtId="0" fontId="110" fillId="87" borderId="0" applyNumberFormat="0" applyBorder="0" applyAlignment="0" applyProtection="0"/>
    <xf numFmtId="0" fontId="109" fillId="86" borderId="0" applyNumberFormat="0" applyBorder="0" applyAlignment="0" applyProtection="0"/>
    <xf numFmtId="0" fontId="109" fillId="93"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10" fillId="13"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24" fillId="13" borderId="0" applyNumberFormat="0" applyBorder="0" applyAlignment="0" applyProtection="0"/>
    <xf numFmtId="0" fontId="110" fillId="89" borderId="0" applyNumberFormat="0" applyBorder="0" applyAlignment="0" applyProtection="0"/>
    <xf numFmtId="0" fontId="109" fillId="89" borderId="0" applyNumberFormat="0" applyBorder="0" applyAlignment="0" applyProtection="0"/>
    <xf numFmtId="0" fontId="109" fillId="86" borderId="0" applyNumberFormat="0" applyBorder="0" applyAlignment="0" applyProtection="0"/>
    <xf numFmtId="0" fontId="110" fillId="21" borderId="0" applyNumberFormat="0" applyBorder="0" applyAlignment="0" applyProtection="0"/>
    <xf numFmtId="0" fontId="24" fillId="21" borderId="0" applyNumberFormat="0" applyBorder="0" applyAlignment="0" applyProtection="0"/>
    <xf numFmtId="0" fontId="110" fillId="89" borderId="0" applyNumberFormat="0" applyBorder="0" applyAlignment="0" applyProtection="0"/>
    <xf numFmtId="0" fontId="109" fillId="91" borderId="0" applyNumberFormat="0" applyBorder="0" applyAlignment="0" applyProtection="0"/>
    <xf numFmtId="0" fontId="109" fillId="88" borderId="0" applyNumberFormat="0" applyBorder="0" applyAlignment="0" applyProtection="0"/>
    <xf numFmtId="0" fontId="110" fillId="20" borderId="0" applyNumberFormat="0" applyBorder="0" applyAlignment="0" applyProtection="0"/>
    <xf numFmtId="0" fontId="24" fillId="20" borderId="0" applyNumberFormat="0" applyBorder="0" applyAlignment="0" applyProtection="0"/>
    <xf numFmtId="0" fontId="110" fillId="90" borderId="0" applyNumberFormat="0" applyBorder="0" applyAlignment="0" applyProtection="0"/>
    <xf numFmtId="0" fontId="109" fillId="89" borderId="0" applyNumberFormat="0" applyBorder="0" applyAlignment="0" applyProtection="0"/>
    <xf numFmtId="0" fontId="109" fillId="88"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3" fontId="25" fillId="0" borderId="0" applyFont="0" applyFill="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10" fillId="19"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24" fillId="19" borderId="0" applyNumberFormat="0" applyBorder="0" applyAlignment="0" applyProtection="0"/>
    <xf numFmtId="0" fontId="110" fillId="87" borderId="0" applyNumberFormat="0" applyBorder="0" applyAlignment="0" applyProtection="0"/>
    <xf numFmtId="0" fontId="109" fillId="86" borderId="0" applyNumberFormat="0" applyBorder="0" applyAlignment="0" applyProtection="0"/>
    <xf numFmtId="0" fontId="109" fillId="86" borderId="0" applyNumberFormat="0" applyBorder="0" applyAlignment="0" applyProtection="0"/>
    <xf numFmtId="0" fontId="219" fillId="85" borderId="0" applyNumberFormat="0" applyBorder="0" applyAlignment="0" applyProtection="0"/>
    <xf numFmtId="0" fontId="219" fillId="84" borderId="0" applyNumberFormat="0" applyBorder="0" applyAlignment="0" applyProtection="0"/>
    <xf numFmtId="0" fontId="169" fillId="7" borderId="0" applyNumberFormat="0" applyBorder="0" applyAlignment="0" applyProtection="0"/>
    <xf numFmtId="0" fontId="169" fillId="7" borderId="0" applyNumberFormat="0" applyBorder="0" applyAlignment="0" applyProtection="0"/>
    <xf numFmtId="0" fontId="168" fillId="7" borderId="0" applyNumberFormat="0" applyBorder="0" applyAlignment="0" applyProtection="0"/>
    <xf numFmtId="0" fontId="168" fillId="7" borderId="0" applyNumberFormat="0" applyBorder="0" applyAlignment="0" applyProtection="0"/>
    <xf numFmtId="0" fontId="110" fillId="15" borderId="0" applyNumberFormat="0" applyBorder="0" applyAlignment="0" applyProtection="0"/>
    <xf numFmtId="0" fontId="168" fillId="7" borderId="0" applyNumberFormat="0" applyBorder="0" applyAlignment="0" applyProtection="0"/>
    <xf numFmtId="0" fontId="168" fillId="7" borderId="0" applyNumberFormat="0" applyBorder="0" applyAlignment="0" applyProtection="0"/>
    <xf numFmtId="0" fontId="24" fillId="15" borderId="0" applyNumberFormat="0" applyBorder="0" applyAlignment="0" applyProtection="0"/>
    <xf numFmtId="0" fontId="169" fillId="80" borderId="0" applyNumberFormat="0" applyBorder="0" applyAlignment="0" applyProtection="0"/>
    <xf numFmtId="0" fontId="169" fillId="80" borderId="0" applyNumberFormat="0" applyBorder="0" applyAlignment="0" applyProtection="0"/>
    <xf numFmtId="0" fontId="168" fillId="80" borderId="0" applyNumberFormat="0" applyBorder="0" applyAlignment="0" applyProtection="0"/>
    <xf numFmtId="0" fontId="168" fillId="80" borderId="0" applyNumberFormat="0" applyBorder="0" applyAlignment="0" applyProtection="0"/>
    <xf numFmtId="0" fontId="5" fillId="0" borderId="0"/>
    <xf numFmtId="0" fontId="110" fillId="14" borderId="0" applyNumberFormat="0" applyBorder="0" applyAlignment="0" applyProtection="0"/>
    <xf numFmtId="0" fontId="168" fillId="80" borderId="0" applyNumberFormat="0" applyBorder="0" applyAlignment="0" applyProtection="0"/>
    <xf numFmtId="0" fontId="168" fillId="80" borderId="0" applyNumberFormat="0" applyBorder="0" applyAlignment="0" applyProtection="0"/>
    <xf numFmtId="0" fontId="24" fillId="14" borderId="0" applyNumberFormat="0" applyBorder="0" applyAlignment="0" applyProtection="0"/>
    <xf numFmtId="0" fontId="169" fillId="24" borderId="0" applyNumberFormat="0" applyBorder="0" applyAlignment="0" applyProtection="0"/>
    <xf numFmtId="0" fontId="169" fillId="24" borderId="0" applyNumberFormat="0" applyBorder="0" applyAlignment="0" applyProtection="0"/>
    <xf numFmtId="0" fontId="168" fillId="24" borderId="0" applyNumberFormat="0" applyBorder="0" applyAlignment="0" applyProtection="0"/>
    <xf numFmtId="0" fontId="168" fillId="24" borderId="0" applyNumberFormat="0" applyBorder="0" applyAlignment="0" applyProtection="0"/>
    <xf numFmtId="0" fontId="110" fillId="13" borderId="0" applyNumberFormat="0" applyBorder="0" applyAlignment="0" applyProtection="0"/>
    <xf numFmtId="0" fontId="168" fillId="24" borderId="0" applyNumberFormat="0" applyBorder="0" applyAlignment="0" applyProtection="0"/>
    <xf numFmtId="0" fontId="168" fillId="24" borderId="0" applyNumberFormat="0" applyBorder="0" applyAlignment="0" applyProtection="0"/>
    <xf numFmtId="0" fontId="24" fillId="13"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10" fillId="1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4" fillId="10" borderId="0" applyNumberFormat="0" applyBorder="0" applyAlignment="0" applyProtection="0"/>
    <xf numFmtId="0" fontId="110" fillId="9" borderId="0" applyNumberFormat="0" applyBorder="0" applyAlignment="0" applyProtection="0"/>
    <xf numFmtId="0" fontId="24" fillId="9" borderId="0" applyNumberFormat="0" applyBorder="0" applyAlignment="0" applyProtection="0"/>
    <xf numFmtId="0" fontId="169" fillId="80" borderId="0" applyNumberFormat="0" applyBorder="0" applyAlignment="0" applyProtection="0"/>
    <xf numFmtId="0" fontId="169" fillId="80" borderId="0" applyNumberFormat="0" applyBorder="0" applyAlignment="0" applyProtection="0"/>
    <xf numFmtId="0" fontId="168" fillId="80" borderId="0" applyNumberFormat="0" applyBorder="0" applyAlignment="0" applyProtection="0"/>
    <xf numFmtId="0" fontId="168" fillId="80" borderId="0" applyNumberFormat="0" applyBorder="0" applyAlignment="0" applyProtection="0"/>
    <xf numFmtId="0" fontId="110" fillId="12" borderId="0" applyNumberFormat="0" applyBorder="0" applyAlignment="0" applyProtection="0"/>
    <xf numFmtId="0" fontId="168" fillId="80" borderId="0" applyNumberFormat="0" applyBorder="0" applyAlignment="0" applyProtection="0"/>
    <xf numFmtId="0" fontId="168" fillId="80" borderId="0" applyNumberFormat="0" applyBorder="0" applyAlignment="0" applyProtection="0"/>
    <xf numFmtId="0" fontId="24" fillId="12" borderId="0" applyNumberFormat="0" applyBorder="0" applyAlignment="0" applyProtection="0"/>
    <xf numFmtId="0" fontId="218" fillId="26"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09"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4" fillId="11"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09" fillId="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 fillId="8" borderId="0" applyNumberFormat="0" applyBorder="0" applyAlignment="0" applyProtection="0"/>
    <xf numFmtId="0" fontId="167" fillId="24" borderId="0" applyNumberFormat="0" applyBorder="0" applyAlignment="0" applyProtection="0"/>
    <xf numFmtId="0" fontId="167" fillId="24" borderId="0" applyNumberFormat="0" applyBorder="0" applyAlignment="0" applyProtection="0"/>
    <xf numFmtId="3" fontId="25" fillId="0" borderId="0" applyFont="0" applyFill="0" applyBorder="0" applyAlignment="0" applyProtection="0"/>
    <xf numFmtId="0" fontId="109"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4" fillId="5" borderId="0" applyNumberFormat="0" applyBorder="0" applyAlignment="0" applyProtection="0"/>
    <xf numFmtId="0" fontId="167" fillId="30" borderId="0" applyNumberFormat="0" applyBorder="0" applyAlignment="0" applyProtection="0"/>
    <xf numFmtId="0" fontId="167" fillId="30" borderId="0" applyNumberFormat="0" applyBorder="0" applyAlignment="0" applyProtection="0"/>
    <xf numFmtId="0" fontId="109" fillId="1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 fillId="10" borderId="0" applyNumberFormat="0" applyBorder="0" applyAlignment="0" applyProtection="0"/>
    <xf numFmtId="0" fontId="109" fillId="9" borderId="0" applyNumberFormat="0" applyBorder="0" applyAlignment="0" applyProtection="0"/>
    <xf numFmtId="0" fontId="14" fillId="9" borderId="0" applyNumberFormat="0" applyBorder="0" applyAlignment="0" applyProtection="0"/>
    <xf numFmtId="0" fontId="167" fillId="14" borderId="0" applyNumberFormat="0" applyBorder="0" applyAlignment="0" applyProtection="0"/>
    <xf numFmtId="0" fontId="167" fillId="14" borderId="0" applyNumberFormat="0" applyBorder="0" applyAlignment="0" applyProtection="0"/>
    <xf numFmtId="0" fontId="109" fillId="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 fillId="8" borderId="0" applyNumberFormat="0" applyBorder="0" applyAlignment="0" applyProtection="0"/>
    <xf numFmtId="0" fontId="218" fillId="83" borderId="0" applyNumberFormat="0" applyBorder="0" applyAlignment="0" applyProtection="0"/>
    <xf numFmtId="0" fontId="109" fillId="7" borderId="0" applyNumberFormat="0" applyBorder="0" applyAlignment="0" applyProtection="0"/>
    <xf numFmtId="0" fontId="14" fillId="7" borderId="0" applyNumberFormat="0" applyBorder="0" applyAlignment="0" applyProtection="0"/>
    <xf numFmtId="0" fontId="167" fillId="82" borderId="0" applyNumberFormat="0" applyBorder="0" applyAlignment="0" applyProtection="0"/>
    <xf numFmtId="0" fontId="167" fillId="82" borderId="0" applyNumberFormat="0" applyBorder="0" applyAlignment="0" applyProtection="0"/>
    <xf numFmtId="0" fontId="109" fillId="6"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14" fillId="6"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09" fillId="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4" fillId="5" borderId="0" applyNumberFormat="0" applyBorder="0" applyAlignment="0" applyProtection="0"/>
    <xf numFmtId="0" fontId="167" fillId="31" borderId="0" applyNumberFormat="0" applyBorder="0" applyAlignment="0" applyProtection="0"/>
    <xf numFmtId="0" fontId="167" fillId="31" borderId="0" applyNumberFormat="0" applyBorder="0" applyAlignment="0" applyProtection="0"/>
    <xf numFmtId="0" fontId="109" fillId="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4" fillId="4"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09" fillId="3"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4" fillId="3" borderId="0" applyNumberFormat="0" applyBorder="0" applyAlignment="0" applyProtection="0"/>
    <xf numFmtId="0" fontId="167" fillId="82" borderId="0" applyNumberFormat="0" applyBorder="0" applyAlignment="0" applyProtection="0"/>
    <xf numFmtId="0" fontId="167" fillId="82" borderId="0" applyNumberFormat="0" applyBorder="0" applyAlignment="0" applyProtection="0"/>
    <xf numFmtId="0" fontId="109" fillId="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4" fillId="82" borderId="0" applyNumberFormat="0" applyBorder="0" applyAlignment="0" applyProtection="0"/>
    <xf numFmtId="0" fontId="14" fillId="2" borderId="0" applyNumberFormat="0" applyBorder="0" applyAlignment="0" applyProtection="0"/>
    <xf numFmtId="0" fontId="218" fillId="32" borderId="0" applyNumberFormat="0" applyBorder="0" applyAlignment="0" applyProtection="0"/>
    <xf numFmtId="205" fontId="8" fillId="0" borderId="0"/>
    <xf numFmtId="205"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6" fillId="45" borderId="93" applyNumberFormat="0" applyAlignment="0" applyProtection="0"/>
    <xf numFmtId="0" fontId="5" fillId="0" borderId="0"/>
    <xf numFmtId="0" fontId="5" fillId="0" borderId="0"/>
    <xf numFmtId="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5" fillId="0" borderId="0"/>
    <xf numFmtId="0" fontId="5" fillId="0" borderId="0"/>
    <xf numFmtId="0" fontId="5" fillId="0" borderId="0"/>
    <xf numFmtId="0" fontId="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0" fontId="5" fillId="0" borderId="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 fontId="25" fillId="0" borderId="0" applyFont="0" applyFill="0" applyBorder="0" applyAlignment="0" applyProtection="0"/>
    <xf numFmtId="0" fontId="2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5" fillId="0" borderId="0"/>
    <xf numFmtId="222" fontId="5" fillId="0" borderId="0"/>
    <xf numFmtId="0" fontId="5" fillId="0" borderId="0"/>
    <xf numFmtId="0" fontId="303" fillId="0" borderId="0"/>
    <xf numFmtId="222" fontId="5" fillId="0" borderId="0"/>
    <xf numFmtId="0" fontId="5" fillId="0" borderId="0"/>
    <xf numFmtId="0" fontId="303" fillId="0" borderId="0"/>
    <xf numFmtId="0" fontId="5" fillId="0" borderId="0"/>
    <xf numFmtId="183" fontId="60" fillId="0" borderId="0" applyFont="0" applyFill="0" applyBorder="0" applyAlignment="0" applyProtection="0"/>
    <xf numFmtId="238" fontId="35" fillId="0" borderId="0" applyFont="0" applyFill="0" applyBorder="0" applyAlignment="0" applyProtection="0"/>
    <xf numFmtId="238" fontId="35" fillId="0" borderId="0" applyFont="0" applyFill="0" applyBorder="0" applyAlignment="0" applyProtection="0"/>
    <xf numFmtId="238" fontId="35" fillId="0" borderId="0" applyFont="0" applyFill="0" applyBorder="0" applyAlignment="0" applyProtection="0"/>
    <xf numFmtId="238" fontId="35" fillId="0" borderId="0" applyFont="0" applyFill="0" applyBorder="0" applyAlignment="0" applyProtection="0"/>
    <xf numFmtId="238" fontId="35" fillId="0" borderId="0" applyFont="0" applyFill="0" applyBorder="0" applyAlignment="0" applyProtection="0"/>
    <xf numFmtId="239" fontId="304" fillId="0" borderId="0" applyFont="0" applyFill="0" applyBorder="0" applyAlignment="0" applyProtection="0"/>
    <xf numFmtId="240" fontId="35" fillId="0" borderId="0" applyFont="0" applyFill="0" applyBorder="0" applyAlignment="0" applyProtection="0"/>
    <xf numFmtId="238" fontId="35" fillId="0" borderId="0" applyFont="0" applyFill="0" applyBorder="0" applyAlignment="0" applyProtection="0"/>
    <xf numFmtId="241" fontId="30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0" borderId="0"/>
    <xf numFmtId="0" fontId="306" fillId="0" borderId="0"/>
    <xf numFmtId="0" fontId="3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7" fillId="0" borderId="11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42" fontId="304" fillId="0" borderId="0" applyFont="0" applyFill="0" applyBorder="0" applyAlignment="0" applyProtection="0"/>
    <xf numFmtId="243" fontId="35" fillId="0" borderId="0" applyFont="0" applyFill="0" applyBorder="0" applyAlignment="0" applyProtection="0"/>
    <xf numFmtId="243" fontId="35" fillId="0" borderId="0" applyFont="0" applyFill="0" applyBorder="0" applyAlignment="0" applyProtection="0"/>
    <xf numFmtId="243" fontId="35" fillId="0" borderId="0" applyFont="0" applyFill="0" applyBorder="0" applyAlignment="0" applyProtection="0"/>
    <xf numFmtId="243" fontId="35" fillId="0" borderId="0" applyFont="0" applyFill="0" applyBorder="0" applyAlignment="0" applyProtection="0"/>
    <xf numFmtId="243" fontId="35" fillId="0" borderId="0" applyFont="0" applyFill="0" applyBorder="0" applyAlignment="0" applyProtection="0"/>
    <xf numFmtId="242" fontId="304" fillId="0" borderId="0" applyFont="0" applyFill="0" applyBorder="0" applyAlignment="0" applyProtection="0"/>
    <xf numFmtId="244" fontId="35" fillId="0" borderId="0" applyFont="0" applyFill="0" applyBorder="0" applyAlignment="0" applyProtection="0"/>
    <xf numFmtId="243" fontId="35" fillId="0" borderId="0" applyFont="0" applyFill="0" applyBorder="0" applyAlignment="0" applyProtection="0"/>
    <xf numFmtId="0" fontId="5" fillId="0" borderId="0" applyNumberFormat="0" applyFill="0" applyBorder="0" applyAlignment="0" applyProtection="0"/>
    <xf numFmtId="0" fontId="30" fillId="0" borderId="0" applyNumberFormat="0" applyFill="0" applyBorder="0" applyAlignment="0" applyProtection="0"/>
    <xf numFmtId="245" fontId="304" fillId="0" borderId="0" applyFont="0" applyFill="0" applyBorder="0" applyAlignment="0" applyProtection="0"/>
    <xf numFmtId="246" fontId="304" fillId="0" borderId="0" applyFont="0" applyFill="0" applyBorder="0" applyAlignment="0" applyProtection="0"/>
    <xf numFmtId="247" fontId="5"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8"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8"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2" fillId="49" borderId="0" applyNumberFormat="0" applyBorder="0" applyAlignment="0" applyProtection="0"/>
    <xf numFmtId="0" fontId="109"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4"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4" fillId="2" borderId="0" applyNumberFormat="0" applyBorder="0" applyAlignment="0" applyProtection="0"/>
    <xf numFmtId="0" fontId="2" fillId="49" borderId="0" applyNumberFormat="0" applyBorder="0" applyAlignment="0" applyProtection="0"/>
    <xf numFmtId="0" fontId="14"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4"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4"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95"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09"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10"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09" fillId="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8"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8"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2" fillId="50" borderId="0" applyNumberFormat="0" applyBorder="0" applyAlignment="0" applyProtection="0"/>
    <xf numFmtId="0" fontId="109" fillId="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4"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4" fillId="3" borderId="0" applyNumberFormat="0" applyBorder="0" applyAlignment="0" applyProtection="0"/>
    <xf numFmtId="0" fontId="2" fillId="50" borderId="0" applyNumberFormat="0" applyBorder="0" applyAlignment="0" applyProtection="0"/>
    <xf numFmtId="0" fontId="14"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4"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4"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09"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310"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09" fillId="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8"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8"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2" fillId="51" borderId="0" applyNumberFormat="0" applyBorder="0" applyAlignment="0" applyProtection="0"/>
    <xf numFmtId="0" fontId="109" fillId="3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4"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3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4" fillId="4" borderId="0" applyNumberFormat="0" applyBorder="0" applyAlignment="0" applyProtection="0"/>
    <xf numFmtId="0" fontId="2" fillId="51" borderId="0" applyNumberFormat="0" applyBorder="0" applyAlignment="0" applyProtection="0"/>
    <xf numFmtId="0" fontId="14"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4"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4"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9"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10"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09"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8"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8"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2" fillId="52" borderId="0" applyNumberFormat="0" applyBorder="0" applyAlignment="0" applyProtection="0"/>
    <xf numFmtId="0" fontId="109"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4"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4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4" fillId="5" borderId="0" applyNumberFormat="0" applyBorder="0" applyAlignment="0" applyProtection="0"/>
    <xf numFmtId="0" fontId="2" fillId="52" borderId="0" applyNumberFormat="0" applyBorder="0" applyAlignment="0" applyProtection="0"/>
    <xf numFmtId="0" fontId="14"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4"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4"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9"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10"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09" fillId="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8"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8"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4" fillId="6" borderId="0" applyNumberFormat="0" applyBorder="0" applyAlignment="0" applyProtection="0"/>
    <xf numFmtId="0" fontId="2" fillId="53" borderId="0" applyNumberFormat="0" applyBorder="0" applyAlignment="0" applyProtection="0"/>
    <xf numFmtId="0" fontId="14"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9"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9"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4"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9"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4"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4"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09"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10"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95"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95"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09"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8"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8"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2" fillId="54" borderId="0" applyNumberFormat="0" applyBorder="0" applyAlignment="0" applyProtection="0"/>
    <xf numFmtId="0" fontId="109" fillId="31"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9"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9"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9"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4"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09"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310"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09" fillId="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8"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8"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67" fillId="55" borderId="0" applyNumberFormat="0" applyBorder="0" applyAlignment="0" applyProtection="0"/>
    <xf numFmtId="0" fontId="167" fillId="55" borderId="0" applyNumberFormat="0" applyBorder="0" applyAlignment="0" applyProtection="0"/>
    <xf numFmtId="0" fontId="2" fillId="55" borderId="0" applyNumberFormat="0" applyBorder="0" applyAlignment="0" applyProtection="0"/>
    <xf numFmtId="0" fontId="109" fillId="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2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4" fillId="8" borderId="0" applyNumberFormat="0" applyBorder="0" applyAlignment="0" applyProtection="0"/>
    <xf numFmtId="0" fontId="2" fillId="55" borderId="0" applyNumberFormat="0" applyBorder="0" applyAlignment="0" applyProtection="0"/>
    <xf numFmtId="0" fontId="14"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9"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9"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4"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9"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4"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4"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95" fillId="55" borderId="0" applyNumberFormat="0" applyBorder="0" applyAlignment="0" applyProtection="0"/>
    <xf numFmtId="0" fontId="309"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10"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09" fillId="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8"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8"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67" fillId="56" borderId="0" applyNumberFormat="0" applyBorder="0" applyAlignment="0" applyProtection="0"/>
    <xf numFmtId="0" fontId="167"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9"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9"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9"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4"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9"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10"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09"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8"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8"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0" fontId="2" fillId="57" borderId="0" applyNumberFormat="0" applyBorder="0" applyAlignment="0" applyProtection="0"/>
    <xf numFmtId="0" fontId="109" fillId="3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4"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3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4" fillId="10" borderId="0" applyNumberFormat="0" applyBorder="0" applyAlignment="0" applyProtection="0"/>
    <xf numFmtId="0" fontId="2" fillId="57" borderId="0" applyNumberFormat="0" applyBorder="0" applyAlignment="0" applyProtection="0"/>
    <xf numFmtId="0" fontId="14"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4"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4"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09"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10"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09" fillId="1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8"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8"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 fillId="58" borderId="0" applyNumberFormat="0" applyBorder="0" applyAlignment="0" applyProtection="0"/>
    <xf numFmtId="0" fontId="109" fillId="3"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2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4" fillId="5" borderId="0" applyNumberFormat="0" applyBorder="0" applyAlignment="0" applyProtection="0"/>
    <xf numFmtId="0" fontId="2" fillId="58" borderId="0" applyNumberFormat="0" applyBorder="0" applyAlignment="0" applyProtection="0"/>
    <xf numFmtId="0" fontId="14"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9"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9"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4"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9"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4"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4"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09"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10"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09" fillId="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8"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8"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2" fillId="59" borderId="0" applyNumberFormat="0" applyBorder="0" applyAlignment="0" applyProtection="0"/>
    <xf numFmtId="0" fontId="109" fillId="6"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4" fillId="8" borderId="0" applyNumberFormat="0" applyBorder="0" applyAlignment="0" applyProtection="0"/>
    <xf numFmtId="0" fontId="2" fillId="59" borderId="0" applyNumberFormat="0" applyBorder="0" applyAlignment="0" applyProtection="0"/>
    <xf numFmtId="0" fontId="14"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9"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9"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4"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9"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4"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4"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9"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10"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9" fillId="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8"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8"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67" fillId="60" borderId="0" applyNumberFormat="0" applyBorder="0" applyAlignment="0" applyProtection="0"/>
    <xf numFmtId="0" fontId="167" fillId="60" borderId="0" applyNumberFormat="0" applyBorder="0" applyAlignment="0" applyProtection="0"/>
    <xf numFmtId="0" fontId="2" fillId="60" borderId="0" applyNumberFormat="0" applyBorder="0" applyAlignment="0" applyProtection="0"/>
    <xf numFmtId="0" fontId="109" fillId="3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7"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4" fillId="11" borderId="0" applyNumberFormat="0" applyBorder="0" applyAlignment="0" applyProtection="0"/>
    <xf numFmtId="0" fontId="2" fillId="60" borderId="0" applyNumberFormat="0" applyBorder="0" applyAlignment="0" applyProtection="0"/>
    <xf numFmtId="0" fontId="14"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9"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9"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4"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9"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4"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4"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09"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0"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09"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311" fillId="61" borderId="0" applyNumberFormat="0" applyBorder="0" applyAlignment="0" applyProtection="0"/>
    <xf numFmtId="0" fontId="110" fillId="14" borderId="0" applyNumberFormat="0" applyBorder="0" applyAlignment="0" applyProtection="0"/>
    <xf numFmtId="0" fontId="110" fillId="12" borderId="0" applyNumberFormat="0" applyBorder="0" applyAlignment="0" applyProtection="0"/>
    <xf numFmtId="0" fontId="168" fillId="61" borderId="0" applyNumberFormat="0" applyBorder="0" applyAlignment="0" applyProtection="0"/>
    <xf numFmtId="0" fontId="110" fillId="9" borderId="0" applyNumberFormat="0" applyBorder="0" applyAlignment="0" applyProtection="0"/>
    <xf numFmtId="0" fontId="168" fillId="62" borderId="0" applyNumberFormat="0" applyBorder="0" applyAlignment="0" applyProtection="0"/>
    <xf numFmtId="0" fontId="24"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311" fillId="62" borderId="0" applyNumberFormat="0" applyBorder="0" applyAlignment="0" applyProtection="0"/>
    <xf numFmtId="0" fontId="110" fillId="7" borderId="0" applyNumberFormat="0" applyBorder="0" applyAlignment="0" applyProtection="0"/>
    <xf numFmtId="0" fontId="312" fillId="62" borderId="0" applyNumberFormat="0" applyBorder="0" applyAlignment="0" applyProtection="0"/>
    <xf numFmtId="0" fontId="169" fillId="62"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68" fillId="62" borderId="0" applyNumberFormat="0" applyBorder="0" applyAlignment="0" applyProtection="0"/>
    <xf numFmtId="0" fontId="168" fillId="63" borderId="0" applyNumberFormat="0" applyBorder="0" applyAlignment="0" applyProtection="0"/>
    <xf numFmtId="0" fontId="168" fillId="10" borderId="0" applyNumberFormat="0" applyBorder="0" applyAlignment="0" applyProtection="0"/>
    <xf numFmtId="0" fontId="24"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311" fillId="63" borderId="0" applyNumberFormat="0" applyBorder="0" applyAlignment="0" applyProtection="0"/>
    <xf numFmtId="0" fontId="110" fillId="30" borderId="0" applyNumberFormat="0" applyBorder="0" applyAlignment="0" applyProtection="0"/>
    <xf numFmtId="0" fontId="110" fillId="10" borderId="0" applyNumberFormat="0" applyBorder="0" applyAlignment="0" applyProtection="0"/>
    <xf numFmtId="0" fontId="168" fillId="63" borderId="0" applyNumberFormat="0" applyBorder="0" applyAlignment="0" applyProtection="0"/>
    <xf numFmtId="0" fontId="168" fillId="64" borderId="0" applyNumberFormat="0" applyBorder="0" applyAlignment="0" applyProtection="0"/>
    <xf numFmtId="0" fontId="168" fillId="13" borderId="0" applyNumberFormat="0" applyBorder="0" applyAlignment="0" applyProtection="0"/>
    <xf numFmtId="0" fontId="24"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311" fillId="64" borderId="0" applyNumberFormat="0" applyBorder="0" applyAlignment="0" applyProtection="0"/>
    <xf numFmtId="0" fontId="110" fillId="24" borderId="0" applyNumberFormat="0" applyBorder="0" applyAlignment="0" applyProtection="0"/>
    <xf numFmtId="0" fontId="110" fillId="13" borderId="0" applyNumberFormat="0" applyBorder="0" applyAlignment="0" applyProtection="0"/>
    <xf numFmtId="0" fontId="168" fillId="6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311" fillId="65" borderId="0" applyNumberFormat="0" applyBorder="0" applyAlignment="0" applyProtection="0"/>
    <xf numFmtId="0" fontId="110" fillId="14"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168" fillId="15" borderId="0" applyNumberFormat="0" applyBorder="0" applyAlignment="0" applyProtection="0"/>
    <xf numFmtId="0" fontId="24"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311" fillId="66" borderId="0" applyNumberFormat="0" applyBorder="0" applyAlignment="0" applyProtection="0"/>
    <xf numFmtId="0" fontId="110" fillId="7" borderId="0" applyNumberFormat="0" applyBorder="0" applyAlignment="0" applyProtection="0"/>
    <xf numFmtId="0" fontId="110" fillId="15" borderId="0" applyNumberFormat="0" applyBorder="0" applyAlignment="0" applyProtection="0"/>
    <xf numFmtId="0" fontId="168" fillId="66" borderId="0" applyNumberFormat="0" applyBorder="0" applyAlignment="0" applyProtection="0"/>
    <xf numFmtId="0" fontId="19" fillId="16" borderId="1" applyNumberFormat="0" applyBorder="0" applyProtection="0">
      <alignment horizontal="left" vertical="center"/>
    </xf>
    <xf numFmtId="0" fontId="19" fillId="16" borderId="1" applyNumberFormat="0" applyBorder="0" applyProtection="0">
      <alignment horizontal="left" vertical="center"/>
    </xf>
    <xf numFmtId="0" fontId="109" fillId="87" borderId="0" applyNumberFormat="0" applyBorder="0" applyAlignment="0" applyProtection="0"/>
    <xf numFmtId="0" fontId="109" fillId="109" borderId="0" applyNumberFormat="0" applyBorder="0" applyAlignment="0" applyProtection="0"/>
    <xf numFmtId="0" fontId="110" fillId="110" borderId="0" applyNumberFormat="0" applyBorder="0" applyAlignment="0" applyProtection="0"/>
    <xf numFmtId="0" fontId="312"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10" fillId="19" borderId="0" applyNumberFormat="0" applyBorder="0" applyAlignment="0" applyProtection="0"/>
    <xf numFmtId="0" fontId="311" fillId="67"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11" borderId="0" applyNumberFormat="0" applyBorder="0" applyAlignment="0" applyProtection="0"/>
    <xf numFmtId="0" fontId="110" fillId="14"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68" fillId="67" borderId="0" applyNumberFormat="0" applyBorder="0" applyAlignment="0" applyProtection="0"/>
    <xf numFmtId="0" fontId="110" fillId="19" borderId="0" applyNumberFormat="0" applyBorder="0" applyAlignment="0" applyProtection="0"/>
    <xf numFmtId="0" fontId="110" fillId="111" borderId="0" applyNumberFormat="0" applyBorder="0" applyAlignment="0" applyProtection="0"/>
    <xf numFmtId="0" fontId="110" fillId="111" borderId="0" applyNumberFormat="0" applyBorder="0" applyAlignment="0" applyProtection="0"/>
    <xf numFmtId="0" fontId="110" fillId="46" borderId="0" applyNumberFormat="0" applyBorder="0" applyAlignment="0" applyProtection="0"/>
    <xf numFmtId="0" fontId="110" fillId="111" borderId="0" applyNumberFormat="0" applyBorder="0" applyAlignment="0" applyProtection="0"/>
    <xf numFmtId="0" fontId="110" fillId="111"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109" fillId="112" borderId="0" applyNumberFormat="0" applyBorder="0" applyAlignment="0" applyProtection="0"/>
    <xf numFmtId="0" fontId="109" fillId="113" borderId="0" applyNumberFormat="0" applyBorder="0" applyAlignment="0" applyProtection="0"/>
    <xf numFmtId="0" fontId="312"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10" fillId="20" borderId="0" applyNumberFormat="0" applyBorder="0" applyAlignment="0" applyProtection="0"/>
    <xf numFmtId="0" fontId="311" fillId="68" borderId="0" applyNumberFormat="0" applyBorder="0" applyAlignment="0" applyProtection="0"/>
    <xf numFmtId="0" fontId="168" fillId="68" borderId="0" applyNumberFormat="0" applyBorder="0" applyAlignment="0" applyProtection="0"/>
    <xf numFmtId="0" fontId="24" fillId="20" borderId="0" applyNumberFormat="0" applyBorder="0" applyAlignment="0" applyProtection="0"/>
    <xf numFmtId="0" fontId="110" fillId="20" borderId="0" applyNumberFormat="0" applyBorder="0" applyAlignment="0" applyProtection="0"/>
    <xf numFmtId="0" fontId="110" fillId="20" borderId="0" applyNumberFormat="0" applyBorder="0" applyAlignment="0" applyProtection="0"/>
    <xf numFmtId="0" fontId="110" fillId="114"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110" fillId="114" borderId="0" applyNumberFormat="0" applyBorder="0" applyAlignment="0" applyProtection="0"/>
    <xf numFmtId="0" fontId="169" fillId="68" borderId="0" applyNumberFormat="0" applyBorder="0" applyAlignment="0" applyProtection="0"/>
    <xf numFmtId="0" fontId="110" fillId="20" borderId="0" applyNumberFormat="0" applyBorder="0" applyAlignment="0" applyProtection="0"/>
    <xf numFmtId="0" fontId="110" fillId="20"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22"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312" fillId="68" borderId="0" applyNumberFormat="0" applyBorder="0" applyAlignment="0" applyProtection="0"/>
    <xf numFmtId="0" fontId="312" fillId="68" borderId="0" applyNumberFormat="0" applyBorder="0" applyAlignment="0" applyProtection="0"/>
    <xf numFmtId="0" fontId="109" fillId="115" borderId="0" applyNumberFormat="0" applyBorder="0" applyAlignment="0" applyProtection="0"/>
    <xf numFmtId="0" fontId="109" fillId="116" borderId="0" applyNumberFormat="0" applyBorder="0" applyAlignment="0" applyProtection="0"/>
    <xf numFmtId="0" fontId="312"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10" fillId="21" borderId="0" applyNumberFormat="0" applyBorder="0" applyAlignment="0" applyProtection="0"/>
    <xf numFmtId="0" fontId="311" fillId="69" borderId="0" applyNumberFormat="0" applyBorder="0" applyAlignment="0" applyProtection="0"/>
    <xf numFmtId="0" fontId="168" fillId="69" borderId="0" applyNumberFormat="0" applyBorder="0" applyAlignment="0" applyProtection="0"/>
    <xf numFmtId="0" fontId="24"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90"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68" fillId="69" borderId="0" applyNumberFormat="0" applyBorder="0" applyAlignment="0" applyProtection="0"/>
    <xf numFmtId="0" fontId="110" fillId="90" borderId="0" applyNumberFormat="0" applyBorder="0" applyAlignment="0" applyProtection="0"/>
    <xf numFmtId="0" fontId="169" fillId="69"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11"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109" fillId="116" borderId="0" applyNumberFormat="0" applyBorder="0" applyAlignment="0" applyProtection="0"/>
    <xf numFmtId="0" fontId="312"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10" fillId="13" borderId="0" applyNumberFormat="0" applyBorder="0" applyAlignment="0" applyProtection="0"/>
    <xf numFmtId="0" fontId="311" fillId="70"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17" borderId="0" applyNumberFormat="0" applyBorder="0" applyAlignment="0" applyProtection="0"/>
    <xf numFmtId="0" fontId="110" fillId="118"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68" fillId="70" borderId="0" applyNumberFormat="0" applyBorder="0" applyAlignment="0" applyProtection="0"/>
    <xf numFmtId="0" fontId="110" fillId="13" borderId="0" applyNumberFormat="0" applyBorder="0" applyAlignment="0" applyProtection="0"/>
    <xf numFmtId="0" fontId="110" fillId="117" borderId="0" applyNumberFormat="0" applyBorder="0" applyAlignment="0" applyProtection="0"/>
    <xf numFmtId="0" fontId="110" fillId="117" borderId="0" applyNumberFormat="0" applyBorder="0" applyAlignment="0" applyProtection="0"/>
    <xf numFmtId="0" fontId="110" fillId="118" borderId="0" applyNumberFormat="0" applyBorder="0" applyAlignment="0" applyProtection="0"/>
    <xf numFmtId="0" fontId="110" fillId="117" borderId="0" applyNumberFormat="0" applyBorder="0" applyAlignment="0" applyProtection="0"/>
    <xf numFmtId="0" fontId="110" fillId="117"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109" fillId="87" borderId="0" applyNumberFormat="0" applyBorder="0" applyAlignment="0" applyProtection="0"/>
    <xf numFmtId="0" fontId="109" fillId="109" borderId="0" applyNumberFormat="0" applyBorder="0" applyAlignment="0" applyProtection="0"/>
    <xf numFmtId="0" fontId="110" fillId="109" borderId="0" applyNumberFormat="0" applyBorder="0" applyAlignment="0" applyProtection="0"/>
    <xf numFmtId="0" fontId="312"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10" fillId="14" borderId="0" applyNumberFormat="0" applyBorder="0" applyAlignment="0" applyProtection="0"/>
    <xf numFmtId="0" fontId="311" fillId="7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19"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68" fillId="71" borderId="0" applyNumberFormat="0" applyBorder="0" applyAlignment="0" applyProtection="0"/>
    <xf numFmtId="0" fontId="110" fillId="14" borderId="0" applyNumberFormat="0" applyBorder="0" applyAlignment="0" applyProtection="0"/>
    <xf numFmtId="0" fontId="110" fillId="119" borderId="0" applyNumberFormat="0" applyBorder="0" applyAlignment="0" applyProtection="0"/>
    <xf numFmtId="0" fontId="110" fillId="119" borderId="0" applyNumberFormat="0" applyBorder="0" applyAlignment="0" applyProtection="0"/>
    <xf numFmtId="0" fontId="110" fillId="14" borderId="0" applyNumberFormat="0" applyBorder="0" applyAlignment="0" applyProtection="0"/>
    <xf numFmtId="0" fontId="110" fillId="119" borderId="0" applyNumberFormat="0" applyBorder="0" applyAlignment="0" applyProtection="0"/>
    <xf numFmtId="0" fontId="110" fillId="119"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109" fillId="113" borderId="0" applyNumberFormat="0" applyBorder="0" applyAlignment="0" applyProtection="0"/>
    <xf numFmtId="0" fontId="312"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10" fillId="22" borderId="0" applyNumberFormat="0" applyBorder="0" applyAlignment="0" applyProtection="0"/>
    <xf numFmtId="0" fontId="311" fillId="72" borderId="0" applyNumberFormat="0" applyBorder="0" applyAlignment="0" applyProtection="0"/>
    <xf numFmtId="0" fontId="168" fillId="72" borderId="0" applyNumberFormat="0" applyBorder="0" applyAlignment="0" applyProtection="0"/>
    <xf numFmtId="0" fontId="24"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120"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68" fillId="72" borderId="0" applyNumberFormat="0" applyBorder="0" applyAlignment="0" applyProtection="0"/>
    <xf numFmtId="0" fontId="110" fillId="120" borderId="0" applyNumberFormat="0" applyBorder="0" applyAlignment="0" applyProtection="0"/>
    <xf numFmtId="0" fontId="169" fillId="7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120" borderId="0" applyNumberFormat="0" applyBorder="0" applyAlignment="0" applyProtection="0"/>
    <xf numFmtId="0" fontId="110" fillId="120" borderId="0" applyNumberFormat="0" applyBorder="0" applyAlignment="0" applyProtection="0"/>
    <xf numFmtId="0" fontId="110" fillId="121" borderId="0" applyNumberFormat="0" applyBorder="0" applyAlignment="0" applyProtection="0"/>
    <xf numFmtId="0" fontId="110" fillId="120" borderId="0" applyNumberFormat="0" applyBorder="0" applyAlignment="0" applyProtection="0"/>
    <xf numFmtId="0" fontId="110" fillId="120" borderId="0" applyNumberFormat="0" applyBorder="0" applyAlignment="0" applyProtection="0"/>
    <xf numFmtId="0" fontId="312" fillId="72" borderId="0" applyNumberFormat="0" applyBorder="0" applyAlignment="0" applyProtection="0"/>
    <xf numFmtId="0" fontId="312" fillId="72" borderId="0" applyNumberFormat="0" applyBorder="0" applyAlignment="0" applyProtection="0"/>
    <xf numFmtId="0" fontId="57" fillId="0" borderId="0" applyNumberFormat="0" applyFill="0" applyBorder="0" applyAlignment="0" applyProtection="0"/>
    <xf numFmtId="0" fontId="8" fillId="0" borderId="0" applyNumberFormat="0" applyFill="0" applyBorder="0" applyAlignment="0" applyProtection="0"/>
    <xf numFmtId="0" fontId="30" fillId="0" borderId="0"/>
    <xf numFmtId="10" fontId="6" fillId="41" borderId="0"/>
    <xf numFmtId="3" fontId="313" fillId="98" borderId="17">
      <alignment horizontal="center"/>
      <protection locked="0"/>
    </xf>
    <xf numFmtId="10" fontId="6" fillId="41" borderId="0"/>
    <xf numFmtId="3" fontId="313" fillId="98" borderId="0">
      <alignment horizontal="center"/>
      <protection locked="0"/>
    </xf>
    <xf numFmtId="17" fontId="54" fillId="98" borderId="17">
      <alignment horizontal="center"/>
      <protection locked="0"/>
    </xf>
    <xf numFmtId="17" fontId="54" fillId="98" borderId="17">
      <alignment horizontal="center"/>
      <protection locked="0"/>
    </xf>
    <xf numFmtId="184" fontId="8" fillId="0" borderId="2">
      <alignment horizontal="center" vertical="center"/>
      <protection locked="0"/>
    </xf>
    <xf numFmtId="184" fontId="8" fillId="0" borderId="2">
      <alignment horizontal="center" vertical="center"/>
      <protection locked="0"/>
    </xf>
    <xf numFmtId="185" fontId="8" fillId="0" borderId="2">
      <alignment horizontal="center" vertical="center"/>
      <protection locked="0"/>
    </xf>
    <xf numFmtId="185" fontId="8" fillId="0" borderId="2">
      <alignment horizontal="center" vertical="center"/>
      <protection locked="0"/>
    </xf>
    <xf numFmtId="186" fontId="8" fillId="0" borderId="2">
      <alignment horizontal="center" vertical="center"/>
      <protection locked="0"/>
    </xf>
    <xf numFmtId="186" fontId="8" fillId="0" borderId="2">
      <alignment horizontal="center" vertical="center"/>
      <protection locked="0"/>
    </xf>
    <xf numFmtId="187" fontId="8" fillId="0" borderId="2">
      <alignment horizontal="center" vertical="center"/>
      <protection locked="0"/>
    </xf>
    <xf numFmtId="187" fontId="8" fillId="0" borderId="2">
      <alignment horizontal="center" vertical="center"/>
      <protection locked="0"/>
    </xf>
    <xf numFmtId="188" fontId="8" fillId="0" borderId="2">
      <alignment horizontal="center" vertical="center"/>
      <protection locked="0"/>
    </xf>
    <xf numFmtId="188" fontId="8" fillId="0" borderId="2">
      <alignment horizontal="center" vertical="center"/>
      <protection locked="0"/>
    </xf>
    <xf numFmtId="189" fontId="8" fillId="0" borderId="2">
      <alignment horizontal="center" vertical="center"/>
      <protection locked="0"/>
    </xf>
    <xf numFmtId="189" fontId="8" fillId="0" borderId="2">
      <alignment horizontal="center" vertical="center"/>
      <protection locked="0"/>
    </xf>
    <xf numFmtId="0" fontId="8" fillId="0" borderId="2" applyAlignment="0">
      <protection locked="0"/>
    </xf>
    <xf numFmtId="0" fontId="8" fillId="0" borderId="2" applyAlignment="0">
      <protection locked="0"/>
    </xf>
    <xf numFmtId="184" fontId="8" fillId="0" borderId="2">
      <alignment vertical="center"/>
      <protection locked="0"/>
    </xf>
    <xf numFmtId="184" fontId="8" fillId="0" borderId="2">
      <alignment vertical="center"/>
      <protection locked="0"/>
    </xf>
    <xf numFmtId="190" fontId="8" fillId="0" borderId="2">
      <alignment horizontal="right" vertical="center"/>
      <protection locked="0"/>
    </xf>
    <xf numFmtId="190" fontId="8" fillId="0" borderId="2">
      <alignment horizontal="right" vertical="center"/>
      <protection locked="0"/>
    </xf>
    <xf numFmtId="186" fontId="8" fillId="0" borderId="2">
      <alignment vertical="center"/>
      <protection locked="0"/>
    </xf>
    <xf numFmtId="186" fontId="8" fillId="0" borderId="2">
      <alignment vertical="center"/>
      <protection locked="0"/>
    </xf>
    <xf numFmtId="187" fontId="8" fillId="0" borderId="2">
      <alignment vertical="center"/>
      <protection locked="0"/>
    </xf>
    <xf numFmtId="175" fontId="8" fillId="0" borderId="2">
      <alignment vertical="center"/>
      <protection locked="0"/>
    </xf>
    <xf numFmtId="187" fontId="8" fillId="0" borderId="2">
      <alignment vertical="center"/>
      <protection locked="0"/>
    </xf>
    <xf numFmtId="175" fontId="8" fillId="0" borderId="2">
      <alignment vertical="center"/>
      <protection locked="0"/>
    </xf>
    <xf numFmtId="188" fontId="8" fillId="0" borderId="2">
      <alignment vertical="center"/>
      <protection locked="0"/>
    </xf>
    <xf numFmtId="189" fontId="8" fillId="0" borderId="2">
      <alignment horizontal="right" vertical="center"/>
      <protection locked="0"/>
    </xf>
    <xf numFmtId="189" fontId="8" fillId="0" borderId="2">
      <alignment horizontal="right" vertical="center"/>
      <protection locked="0"/>
    </xf>
    <xf numFmtId="0" fontId="111" fillId="3" borderId="0" applyNumberFormat="0" applyBorder="0" applyAlignment="0" applyProtection="0"/>
    <xf numFmtId="0" fontId="314" fillId="7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315" fillId="113" borderId="0" applyNumberFormat="0" applyBorder="0" applyAlignment="0" applyProtection="0"/>
    <xf numFmtId="0" fontId="111" fillId="3" borderId="0" applyNumberFormat="0" applyBorder="0" applyAlignment="0" applyProtection="0"/>
    <xf numFmtId="0" fontId="170" fillId="73" borderId="0" applyNumberFormat="0" applyBorder="0" applyAlignment="0" applyProtection="0"/>
    <xf numFmtId="165" fontId="5" fillId="26" borderId="0" applyNumberFormat="0" applyFont="0" applyBorder="0" applyAlignment="0">
      <alignment horizontal="right"/>
    </xf>
    <xf numFmtId="165" fontId="5" fillId="26" borderId="0" applyNumberFormat="0" applyFont="0" applyBorder="0" applyAlignment="0">
      <alignment horizontal="right"/>
    </xf>
    <xf numFmtId="0" fontId="34" fillId="0" borderId="0">
      <protection locked="0"/>
    </xf>
    <xf numFmtId="0" fontId="316" fillId="0" borderId="0" applyNumberFormat="0" applyFill="0" applyBorder="0" applyAlignment="0" applyProtection="0"/>
    <xf numFmtId="0" fontId="65" fillId="0" borderId="0"/>
    <xf numFmtId="0" fontId="65" fillId="0" borderId="0"/>
    <xf numFmtId="37" fontId="304" fillId="0" borderId="10" applyNumberFormat="0" applyFont="0" applyFill="0" applyAlignment="0" applyProtection="0"/>
    <xf numFmtId="49" fontId="67" fillId="0" borderId="0" applyFont="0" applyFill="0" applyBorder="0" applyAlignment="0" applyProtection="0">
      <alignment horizontal="left"/>
    </xf>
    <xf numFmtId="49" fontId="67" fillId="0" borderId="0" applyFont="0" applyFill="0" applyBorder="0" applyAlignment="0" applyProtection="0">
      <alignment horizontal="left"/>
    </xf>
    <xf numFmtId="49" fontId="67" fillId="0" borderId="0" applyFont="0" applyFill="0" applyBorder="0" applyAlignment="0" applyProtection="0">
      <alignment horizontal="left"/>
    </xf>
    <xf numFmtId="49" fontId="67" fillId="0" borderId="0" applyFont="0" applyFill="0" applyBorder="0" applyAlignment="0" applyProtection="0">
      <alignment horizontal="left"/>
    </xf>
    <xf numFmtId="191" fontId="26" fillId="0" borderId="0" applyAlignment="0" applyProtection="0"/>
    <xf numFmtId="191" fontId="26" fillId="0" borderId="0" applyAlignment="0" applyProtection="0"/>
    <xf numFmtId="191" fontId="26" fillId="0" borderId="0" applyAlignment="0" applyProtection="0"/>
    <xf numFmtId="191" fontId="26" fillId="0" borderId="0" applyAlignment="0" applyProtection="0"/>
    <xf numFmtId="167" fontId="8" fillId="0" borderId="0" applyFill="0" applyBorder="0" applyAlignment="0" applyProtection="0"/>
    <xf numFmtId="167" fontId="8" fillId="0" borderId="0" applyFill="0" applyBorder="0" applyAlignment="0" applyProtection="0"/>
    <xf numFmtId="167" fontId="8" fillId="0" borderId="0" applyFill="0" applyBorder="0" applyAlignment="0" applyProtection="0"/>
    <xf numFmtId="167" fontId="8" fillId="0" borderId="0" applyFill="0" applyBorder="0" applyAlignment="0" applyProtection="0"/>
    <xf numFmtId="49" fontId="8" fillId="0" borderId="0" applyNumberFormat="0" applyAlignment="0" applyProtection="0">
      <alignment horizontal="left"/>
    </xf>
    <xf numFmtId="49" fontId="8" fillId="0" borderId="0" applyNumberFormat="0" applyAlignment="0" applyProtection="0">
      <alignment horizontal="left"/>
    </xf>
    <xf numFmtId="49" fontId="8" fillId="0" borderId="0" applyNumberFormat="0" applyAlignment="0" applyProtection="0">
      <alignment horizontal="left"/>
    </xf>
    <xf numFmtId="49" fontId="8" fillId="0" borderId="0" applyNumberFormat="0" applyAlignment="0" applyProtection="0">
      <alignment horizontal="left"/>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5"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49" fontId="69" fillId="0" borderId="0" applyAlignment="0" applyProtection="0">
      <alignment horizontal="left"/>
    </xf>
    <xf numFmtId="49" fontId="69" fillId="0" borderId="0" applyAlignment="0" applyProtection="0">
      <alignment horizontal="left"/>
    </xf>
    <xf numFmtId="49" fontId="69" fillId="0" borderId="0" applyAlignment="0" applyProtection="0">
      <alignment horizontal="left"/>
    </xf>
    <xf numFmtId="0" fontId="112" fillId="45" borderId="6" applyNumberFormat="0" applyAlignment="0" applyProtection="0"/>
    <xf numFmtId="0" fontId="228" fillId="24" borderId="6" applyNumberFormat="0" applyAlignment="0" applyProtection="0"/>
    <xf numFmtId="0" fontId="228" fillId="24" borderId="6" applyNumberFormat="0" applyAlignment="0" applyProtection="0"/>
    <xf numFmtId="0" fontId="228" fillId="24" borderId="6" applyNumberFormat="0" applyAlignment="0" applyProtection="0"/>
    <xf numFmtId="0" fontId="112" fillId="24" borderId="6" applyNumberFormat="0" applyAlignment="0" applyProtection="0"/>
    <xf numFmtId="0" fontId="112" fillId="24"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317" fillId="74" borderId="8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228" fillId="24"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72" fillId="74" borderId="86" applyNumberFormat="0" applyAlignment="0" applyProtection="0"/>
    <xf numFmtId="0" fontId="112" fillId="45" borderId="6" applyNumberFormat="0" applyAlignment="0" applyProtection="0"/>
    <xf numFmtId="0" fontId="112" fillId="45"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228" fillId="24"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45" borderId="6" applyNumberFormat="0" applyAlignment="0" applyProtection="0"/>
    <xf numFmtId="0" fontId="112" fillId="45"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318" fillId="122" borderId="6" applyNumberFormat="0" applyAlignment="0" applyProtection="0"/>
    <xf numFmtId="0" fontId="318" fillId="122" borderId="6" applyNumberFormat="0" applyAlignment="0" applyProtection="0"/>
    <xf numFmtId="0" fontId="228" fillId="24" borderId="6" applyNumberFormat="0" applyAlignment="0" applyProtection="0"/>
    <xf numFmtId="0" fontId="112" fillId="45"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12" fillId="24" borderId="6" applyNumberFormat="0" applyAlignment="0" applyProtection="0"/>
    <xf numFmtId="0" fontId="172" fillId="74" borderId="86" applyNumberFormat="0" applyAlignment="0" applyProtection="0"/>
    <xf numFmtId="0" fontId="319" fillId="45" borderId="6" applyNumberFormat="0" applyAlignment="0" applyProtection="0"/>
    <xf numFmtId="0" fontId="8" fillId="0" borderId="0" applyNumberFormat="0" applyFont="0" applyFill="0" applyBorder="0">
      <alignment horizontal="center" vertical="center"/>
      <protection locked="0"/>
    </xf>
    <xf numFmtId="0" fontId="8" fillId="0" borderId="0" applyNumberFormat="0" applyFont="0" applyFill="0" applyBorder="0">
      <alignment horizontal="center" vertical="center"/>
      <protection locked="0"/>
    </xf>
    <xf numFmtId="184" fontId="8" fillId="0" borderId="0" applyFill="0" applyBorder="0">
      <alignment horizontal="center" vertical="center"/>
    </xf>
    <xf numFmtId="184" fontId="8" fillId="0" borderId="0" applyFill="0" applyBorder="0">
      <alignment horizontal="center" vertical="center"/>
    </xf>
    <xf numFmtId="185" fontId="8" fillId="0" borderId="0" applyFill="0" applyBorder="0">
      <alignment horizontal="center" vertical="center"/>
    </xf>
    <xf numFmtId="185" fontId="8" fillId="0" borderId="0" applyFill="0" applyBorder="0">
      <alignment horizontal="center" vertical="center"/>
    </xf>
    <xf numFmtId="186" fontId="8" fillId="0" borderId="0" applyFill="0" applyBorder="0">
      <alignment horizontal="center" vertical="center"/>
    </xf>
    <xf numFmtId="186" fontId="8" fillId="0" borderId="0" applyFill="0" applyBorder="0">
      <alignment horizontal="center" vertical="center"/>
    </xf>
    <xf numFmtId="187" fontId="8" fillId="0" borderId="0" applyFill="0" applyBorder="0">
      <alignment horizontal="center" vertical="center"/>
    </xf>
    <xf numFmtId="187" fontId="8" fillId="0" borderId="0" applyFill="0" applyBorder="0">
      <alignment horizontal="center" vertical="center"/>
    </xf>
    <xf numFmtId="188" fontId="8" fillId="0" borderId="0" applyFill="0" applyBorder="0">
      <alignment horizontal="center" vertical="center"/>
    </xf>
    <xf numFmtId="188" fontId="8" fillId="0" borderId="0" applyFill="0" applyBorder="0">
      <alignment horizontal="center" vertical="center"/>
    </xf>
    <xf numFmtId="189" fontId="8" fillId="0" borderId="0" applyFill="0" applyBorder="0">
      <alignment horizontal="center" vertical="center"/>
    </xf>
    <xf numFmtId="189" fontId="8" fillId="0" borderId="0" applyFill="0" applyBorder="0">
      <alignment horizontal="center" vertical="center"/>
    </xf>
    <xf numFmtId="239" fontId="320" fillId="0" borderId="0" applyFill="0" applyBorder="0" applyAlignment="0" applyProtection="0"/>
    <xf numFmtId="0" fontId="113" fillId="25" borderId="7" applyNumberFormat="0" applyAlignment="0" applyProtection="0"/>
    <xf numFmtId="0" fontId="113" fillId="25" borderId="7" applyNumberFormat="0" applyAlignment="0" applyProtection="0"/>
    <xf numFmtId="0" fontId="321" fillId="75" borderId="87" applyNumberFormat="0" applyAlignment="0" applyProtection="0"/>
    <xf numFmtId="0" fontId="174" fillId="75" borderId="87" applyNumberFormat="0" applyAlignment="0" applyProtection="0"/>
    <xf numFmtId="0" fontId="19" fillId="25" borderId="7" applyNumberFormat="0" applyAlignment="0" applyProtection="0"/>
    <xf numFmtId="0" fontId="113" fillId="25" borderId="7" applyNumberFormat="0" applyAlignment="0" applyProtection="0"/>
    <xf numFmtId="0" fontId="113" fillId="25" borderId="7" applyNumberFormat="0" applyAlignment="0" applyProtection="0"/>
    <xf numFmtId="0" fontId="113" fillId="90" borderId="7" applyNumberFormat="0" applyAlignment="0" applyProtection="0"/>
    <xf numFmtId="0" fontId="322" fillId="75" borderId="87" applyNumberFormat="0" applyAlignment="0" applyProtection="0"/>
    <xf numFmtId="0" fontId="175" fillId="75" borderId="87" applyNumberFormat="0" applyAlignment="0" applyProtection="0"/>
    <xf numFmtId="0" fontId="113" fillId="25" borderId="7" applyNumberFormat="0" applyAlignment="0" applyProtection="0"/>
    <xf numFmtId="0" fontId="113" fillId="25" borderId="7" applyNumberFormat="0" applyAlignment="0" applyProtection="0"/>
    <xf numFmtId="0" fontId="174" fillId="75" borderId="87" applyNumberFormat="0" applyAlignment="0" applyProtection="0"/>
    <xf numFmtId="0" fontId="35" fillId="0" borderId="0">
      <alignment horizontal="center" vertical="top" wrapText="1"/>
    </xf>
    <xf numFmtId="165" fontId="5" fillId="0" borderId="0" applyFont="0" applyFill="0" applyBorder="0" applyAlignment="0" applyProtection="0"/>
    <xf numFmtId="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248" fontId="5"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43" fontId="109"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248" fontId="5" fillId="0" borderId="0" applyFont="0" applyFill="0" applyBorder="0" applyAlignment="0" applyProtection="0"/>
    <xf numFmtId="43" fontId="10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43" fontId="310" fillId="0" borderId="0" applyFont="0" applyFill="0" applyBorder="0" applyAlignment="0" applyProtection="0"/>
    <xf numFmtId="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applyFont="0" applyFill="0" applyBorder="0" applyAlignment="0" applyProtection="0"/>
    <xf numFmtId="43" fontId="30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164" fontId="3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7"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applyFont="0" applyFill="0" applyBorder="0" applyAlignment="0" applyProtection="0"/>
    <xf numFmtId="164"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1" fillId="0" borderId="0"/>
    <xf numFmtId="0" fontId="71" fillId="0" borderId="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5" fillId="0" borderId="0" applyFont="0" applyFill="0" applyBorder="0" applyAlignment="0" applyProtection="0"/>
    <xf numFmtId="3" fontId="30"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5" fillId="0" borderId="0" applyFont="0" applyFill="0" applyBorder="0" applyAlignment="0" applyProtection="0"/>
    <xf numFmtId="3" fontId="324" fillId="0" borderId="0" applyFont="0" applyFill="0" applyBorder="0" applyAlignment="0" applyProtection="0"/>
    <xf numFmtId="3" fontId="30" fillId="0" borderId="0" applyFill="0" applyBorder="0" applyAlignment="0" applyProtection="0"/>
    <xf numFmtId="0" fontId="72" fillId="0" borderId="0"/>
    <xf numFmtId="0" fontId="71" fillId="0" borderId="0"/>
    <xf numFmtId="0" fontId="71" fillId="0" borderId="0"/>
    <xf numFmtId="0" fontId="72" fillId="0" borderId="0"/>
    <xf numFmtId="0" fontId="41" fillId="0" borderId="0"/>
    <xf numFmtId="174" fontId="5" fillId="0" borderId="0" applyFont="0" applyFill="0" applyBorder="0" applyAlignment="0" applyProtection="0"/>
    <xf numFmtId="249" fontId="251" fillId="0" borderId="0" applyFill="0" applyBorder="0">
      <protection locked="0"/>
    </xf>
    <xf numFmtId="250" fontId="227" fillId="0" borderId="0" applyFill="0" applyBorder="0"/>
    <xf numFmtId="250" fontId="251" fillId="0" borderId="0" applyFill="0" applyBorder="0">
      <protection locked="0"/>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0"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09" fillId="0" borderId="0" applyFont="0" applyFill="0" applyBorder="0" applyAlignment="0" applyProtection="0"/>
    <xf numFmtId="44" fontId="5" fillId="0" borderId="0" applyFont="0" applyFill="0" applyBorder="0" applyAlignment="0" applyProtection="0"/>
    <xf numFmtId="44" fontId="30" fillId="0" borderId="0" applyFont="0" applyFill="0" applyBorder="0" applyAlignment="0" applyProtection="0"/>
    <xf numFmtId="44" fontId="109"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0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51"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44" fontId="167" fillId="0" borderId="0" applyFont="0" applyFill="0" applyBorder="0" applyAlignment="0" applyProtection="0"/>
    <xf numFmtId="251" fontId="5" fillId="0" borderId="0" applyFont="0" applyFill="0" applyBorder="0" applyAlignment="0" applyProtection="0"/>
    <xf numFmtId="251" fontId="5" fillId="0" borderId="0" applyFont="0" applyFill="0" applyBorder="0" applyAlignment="0" applyProtection="0"/>
    <xf numFmtId="251"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9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9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9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9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19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9" fontId="5" fillId="0" borderId="0" applyFont="0" applyFill="0" applyBorder="0" applyAlignment="0" applyProtection="0"/>
    <xf numFmtId="179" fontId="30" fillId="0" borderId="0" applyFont="0" applyFill="0" applyBorder="0" applyAlignment="0" applyProtection="0"/>
    <xf numFmtId="179" fontId="324" fillId="0" borderId="0" applyFont="0" applyFill="0" applyBorder="0" applyAlignment="0" applyProtection="0"/>
    <xf numFmtId="179" fontId="5" fillId="0" borderId="0" applyFont="0" applyFill="0" applyBorder="0" applyAlignment="0" applyProtection="0"/>
    <xf numFmtId="0" fontId="41" fillId="0" borderId="0"/>
    <xf numFmtId="0" fontId="72" fillId="0" borderId="0"/>
    <xf numFmtId="0" fontId="5" fillId="0" borderId="0" applyFont="0" applyFill="0" applyBorder="0" applyAlignment="0" applyProtection="0"/>
    <xf numFmtId="0" fontId="30" fillId="0" borderId="0" applyFont="0" applyFill="0" applyBorder="0" applyAlignment="0" applyProtection="0"/>
    <xf numFmtId="21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5" fontId="5" fillId="0" borderId="0"/>
    <xf numFmtId="15" fontId="5" fillId="0" borderId="0"/>
    <xf numFmtId="0" fontId="5" fillId="0" borderId="0" applyFont="0" applyFill="0" applyBorder="0" applyAlignment="0" applyProtection="0"/>
    <xf numFmtId="0" fontId="32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15" fontId="251" fillId="0" borderId="0" applyFill="0" applyBorder="0">
      <protection locked="0"/>
    </xf>
    <xf numFmtId="1" fontId="227" fillId="0" borderId="0" applyFill="0" applyBorder="0">
      <alignment horizontal="right"/>
    </xf>
    <xf numFmtId="2" fontId="227" fillId="0" borderId="0" applyFill="0" applyBorder="0">
      <alignment horizontal="right"/>
    </xf>
    <xf numFmtId="2" fontId="251" fillId="0" borderId="0" applyFill="0" applyBorder="0">
      <protection locked="0"/>
    </xf>
    <xf numFmtId="169" fontId="227" fillId="0" borderId="0" applyFill="0" applyBorder="0">
      <alignment horizontal="right"/>
    </xf>
    <xf numFmtId="169" fontId="251" fillId="0" borderId="0" applyFill="0" applyBorder="0">
      <protection locked="0"/>
    </xf>
    <xf numFmtId="193" fontId="5" fillId="0" borderId="0" applyFont="0" applyFill="0" applyBorder="0" applyAlignment="0" applyProtection="0"/>
    <xf numFmtId="193" fontId="5" fillId="0" borderId="0" applyFont="0" applyFill="0" applyBorder="0" applyAlignment="0" applyProtection="0"/>
    <xf numFmtId="38" fontId="89" fillId="0" borderId="111">
      <alignment vertical="center"/>
    </xf>
    <xf numFmtId="49" fontId="325" fillId="108" borderId="112">
      <alignment horizontal="center" vertical="center" wrapText="1"/>
    </xf>
    <xf numFmtId="0" fontId="165" fillId="123" borderId="0" applyNumberFormat="0" applyBorder="0" applyAlignment="0" applyProtection="0"/>
    <xf numFmtId="0" fontId="165" fillId="124" borderId="0" applyNumberFormat="0" applyBorder="0" applyAlignment="0" applyProtection="0"/>
    <xf numFmtId="0" fontId="165" fillId="125" borderId="0" applyNumberFormat="0" applyBorder="0" applyAlignment="0" applyProtection="0"/>
    <xf numFmtId="0" fontId="165" fillId="126" borderId="0" applyNumberFormat="0" applyBorder="0" applyAlignment="0" applyProtection="0"/>
    <xf numFmtId="0" fontId="9" fillId="0" borderId="113" applyNumberFormat="0" applyFont="0" applyBorder="0" applyAlignment="0">
      <alignment horizontal="centerContinuous"/>
    </xf>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222" fontId="109" fillId="0" borderId="0" applyFont="0" applyFill="0" applyBorder="0" applyAlignment="0" applyProtection="0"/>
    <xf numFmtId="222" fontId="109" fillId="0" borderId="0" applyFont="0" applyFill="0" applyBorder="0" applyAlignment="0" applyProtection="0"/>
    <xf numFmtId="0" fontId="114" fillId="0" borderId="0" applyNumberFormat="0" applyFill="0" applyBorder="0" applyAlignment="0" applyProtection="0"/>
    <xf numFmtId="0" fontId="176" fillId="0" borderId="0" applyNumberFormat="0" applyFill="0" applyBorder="0" applyAlignment="0" applyProtection="0"/>
    <xf numFmtId="0" fontId="246"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177"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76" fillId="0" borderId="0" applyNumberFormat="0" applyFill="0" applyBorder="0" applyAlignment="0" applyProtection="0"/>
    <xf numFmtId="37" fontId="328" fillId="0" borderId="0"/>
    <xf numFmtId="2" fontId="5" fillId="0" borderId="0" applyFont="0" applyFill="0" applyBorder="0" applyAlignment="0" applyProtection="0"/>
    <xf numFmtId="2" fontId="30" fillId="0" borderId="0" applyFont="0" applyFill="0" applyBorder="0" applyAlignment="0" applyProtection="0"/>
    <xf numFmtId="252" fontId="5" fillId="0" borderId="0" applyFont="0" applyFill="0" applyBorder="0" applyAlignment="0" applyProtection="0"/>
    <xf numFmtId="2" fontId="324" fillId="0" borderId="0" applyFont="0" applyFill="0" applyBorder="0" applyAlignment="0" applyProtection="0"/>
    <xf numFmtId="2" fontId="5" fillId="0" borderId="0" applyFont="0" applyFill="0" applyBorder="0" applyAlignment="0" applyProtection="0"/>
    <xf numFmtId="252" fontId="5" fillId="0" borderId="0" applyFont="0" applyFill="0" applyBorder="0" applyAlignment="0" applyProtection="0"/>
    <xf numFmtId="0" fontId="178" fillId="0" borderId="0" applyNumberFormat="0" applyFill="0" applyBorder="0" applyAlignment="0" applyProtection="0"/>
    <xf numFmtId="0" fontId="66" fillId="0" borderId="0" applyFill="0" applyBorder="0" applyProtection="0">
      <alignment horizontal="left"/>
    </xf>
    <xf numFmtId="37" fontId="35" fillId="0" borderId="0"/>
    <xf numFmtId="0" fontId="8" fillId="0" borderId="0"/>
    <xf numFmtId="0" fontId="8" fillId="0" borderId="0"/>
    <xf numFmtId="0" fontId="8" fillId="0" borderId="0"/>
    <xf numFmtId="0" fontId="8" fillId="0" borderId="0"/>
    <xf numFmtId="0" fontId="329" fillId="0" borderId="0"/>
    <xf numFmtId="0" fontId="330" fillId="0" borderId="0"/>
    <xf numFmtId="0" fontId="115" fillId="4" borderId="0" applyNumberFormat="0" applyBorder="0" applyAlignment="0" applyProtection="0"/>
    <xf numFmtId="0" fontId="331" fillId="76"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91" borderId="0" applyNumberFormat="0" applyBorder="0" applyAlignment="0" applyProtection="0"/>
    <xf numFmtId="0" fontId="115" fillId="4" borderId="0" applyNumberFormat="0" applyBorder="0" applyAlignment="0" applyProtection="0"/>
    <xf numFmtId="0" fontId="179" fillId="76" borderId="0" applyNumberFormat="0" applyBorder="0" applyAlignment="0" applyProtection="0"/>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0" fontId="78" fillId="0" borderId="8"/>
    <xf numFmtId="194" fontId="79" fillId="0" borderId="9"/>
    <xf numFmtId="194" fontId="79" fillId="0" borderId="9"/>
    <xf numFmtId="194" fontId="79" fillId="0" borderId="9"/>
    <xf numFmtId="194" fontId="79" fillId="0" borderId="9"/>
    <xf numFmtId="0" fontId="41" fillId="0" borderId="0"/>
    <xf numFmtId="0" fontId="41" fillId="0" borderId="0"/>
    <xf numFmtId="38" fontId="8" fillId="26" borderId="0" applyNumberFormat="0" applyBorder="0" applyAlignment="0" applyProtection="0"/>
    <xf numFmtId="38" fontId="8" fillId="26" borderId="0" applyNumberFormat="0" applyBorder="0" applyAlignment="0" applyProtection="0"/>
    <xf numFmtId="9" fontId="54" fillId="98" borderId="0">
      <alignment horizontal="right"/>
      <protection locked="0"/>
    </xf>
    <xf numFmtId="0" fontId="5" fillId="127" borderId="0"/>
    <xf numFmtId="0" fontId="9" fillId="0" borderId="114" applyNumberFormat="0" applyAlignment="0" applyProtection="0">
      <alignment horizontal="left" vertical="center"/>
    </xf>
    <xf numFmtId="0" fontId="9" fillId="0" borderId="114" applyNumberFormat="0" applyAlignment="0" applyProtection="0">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9" fillId="0" borderId="12">
      <alignment horizontal="left" vertical="center"/>
    </xf>
    <xf numFmtId="0" fontId="252" fillId="0" borderId="13" applyNumberFormat="0" applyFill="0" applyAlignment="0" applyProtection="0"/>
    <xf numFmtId="0" fontId="80" fillId="0" borderId="0"/>
    <xf numFmtId="0" fontId="80" fillId="0" borderId="0"/>
    <xf numFmtId="0" fontId="253" fillId="0" borderId="88" applyNumberFormat="0" applyFill="0" applyAlignment="0" applyProtection="0"/>
    <xf numFmtId="0" fontId="332" fillId="0" borderId="104" applyNumberFormat="0" applyFill="0" applyAlignment="0" applyProtection="0"/>
    <xf numFmtId="0" fontId="181" fillId="0" borderId="88" applyNumberFormat="0" applyFill="0" applyAlignment="0" applyProtection="0"/>
    <xf numFmtId="0" fontId="332" fillId="0" borderId="115" applyNumberFormat="0" applyFill="0" applyAlignment="0" applyProtection="0"/>
    <xf numFmtId="0" fontId="332" fillId="0" borderId="104" applyNumberFormat="0" applyFill="0" applyAlignment="0" applyProtection="0"/>
    <xf numFmtId="0" fontId="6" fillId="0" borderId="0" applyFill="0" applyBorder="0">
      <alignment vertical="center"/>
    </xf>
    <xf numFmtId="0" fontId="80" fillId="0" borderId="0"/>
    <xf numFmtId="0" fontId="253" fillId="0" borderId="88" applyNumberFormat="0" applyFill="0" applyAlignment="0" applyProtection="0"/>
    <xf numFmtId="0" fontId="80" fillId="0" borderId="0"/>
    <xf numFmtId="0" fontId="80" fillId="0" borderId="0"/>
    <xf numFmtId="0" fontId="80" fillId="0" borderId="0" applyNumberFormat="0" applyFill="0" applyBorder="0" applyAlignment="0" applyProtection="0"/>
    <xf numFmtId="0" fontId="181" fillId="0" borderId="88" applyNumberFormat="0" applyFill="0" applyAlignment="0" applyProtection="0"/>
    <xf numFmtId="0" fontId="181" fillId="0" borderId="88" applyNumberFormat="0" applyFill="0" applyAlignment="0" applyProtection="0"/>
    <xf numFmtId="0" fontId="6" fillId="0" borderId="0" applyFill="0" applyBorder="0" applyAlignment="0"/>
    <xf numFmtId="0" fontId="56" fillId="0" borderId="0" applyNumberFormat="0" applyFill="0" applyBorder="0" applyAlignment="0" applyProtection="0"/>
    <xf numFmtId="0" fontId="6" fillId="0" borderId="0" applyFill="0" applyBorder="0" applyAlignment="0"/>
    <xf numFmtId="0" fontId="6" fillId="0" borderId="0" applyFill="0" applyBorder="0" applyAlignment="0"/>
    <xf numFmtId="0" fontId="254" fillId="0" borderId="14" applyNumberFormat="0" applyFill="0" applyAlignment="0" applyProtection="0"/>
    <xf numFmtId="0" fontId="9" fillId="0" borderId="0"/>
    <xf numFmtId="0" fontId="9" fillId="0" borderId="0"/>
    <xf numFmtId="0" fontId="255" fillId="0" borderId="89" applyNumberFormat="0" applyFill="0" applyAlignment="0" applyProtection="0"/>
    <xf numFmtId="0" fontId="333" fillId="0" borderId="116" applyNumberFormat="0" applyFill="0" applyAlignment="0" applyProtection="0"/>
    <xf numFmtId="0" fontId="254" fillId="0" borderId="14"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333" fillId="0" borderId="14" applyNumberFormat="0" applyFill="0" applyAlignment="0" applyProtection="0"/>
    <xf numFmtId="0" fontId="27" fillId="0" borderId="0" applyFill="0" applyBorder="0">
      <alignment vertical="center"/>
    </xf>
    <xf numFmtId="0" fontId="9" fillId="0" borderId="0"/>
    <xf numFmtId="0" fontId="9" fillId="0" borderId="0"/>
    <xf numFmtId="0" fontId="183" fillId="0" borderId="89" applyNumberFormat="0" applyFill="0" applyAlignment="0" applyProtection="0"/>
    <xf numFmtId="0" fontId="9" fillId="0" borderId="0" applyNumberFormat="0" applyFill="0" applyBorder="0" applyAlignment="0" applyProtection="0"/>
    <xf numFmtId="0" fontId="255" fillId="0" borderId="89" applyNumberFormat="0" applyFill="0" applyAlignment="0" applyProtection="0"/>
    <xf numFmtId="0" fontId="9" fillId="0" borderId="0"/>
    <xf numFmtId="0" fontId="184" fillId="0" borderId="89" applyNumberFormat="0" applyFill="0" applyAlignment="0" applyProtection="0"/>
    <xf numFmtId="0" fontId="9" fillId="0" borderId="0"/>
    <xf numFmtId="0" fontId="9" fillId="0" borderId="0"/>
    <xf numFmtId="0" fontId="9" fillId="0" borderId="0" applyNumberFormat="0" applyFill="0" applyBorder="0" applyAlignment="0" applyProtection="0"/>
    <xf numFmtId="0" fontId="183" fillId="0" borderId="89" applyNumberFormat="0" applyFill="0" applyAlignment="0" applyProtection="0"/>
    <xf numFmtId="0" fontId="183" fillId="0" borderId="89" applyNumberFormat="0" applyFill="0" applyAlignment="0" applyProtection="0"/>
    <xf numFmtId="0" fontId="27" fillId="0" borderId="0" applyFill="0" applyBorder="0" applyAlignment="0"/>
    <xf numFmtId="0" fontId="8" fillId="0" borderId="0" applyNumberFormat="0" applyFill="0" applyBorder="0" applyAlignment="0" applyProtection="0"/>
    <xf numFmtId="0" fontId="27" fillId="0" borderId="0" applyFill="0" applyBorder="0" applyAlignment="0"/>
    <xf numFmtId="0" fontId="27" fillId="0" borderId="0" applyFill="0" applyBorder="0" applyAlignment="0"/>
    <xf numFmtId="0" fontId="256" fillId="0" borderId="15" applyNumberFormat="0" applyFill="0" applyAlignment="0" applyProtection="0"/>
    <xf numFmtId="3" fontId="6" fillId="0" borderId="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3" fontId="6" fillId="0" borderId="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257" fillId="0" borderId="90"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8" applyNumberFormat="0" applyFill="0" applyAlignment="0" applyProtection="0"/>
    <xf numFmtId="0" fontId="334" fillId="0" borderId="118" applyNumberFormat="0" applyFill="0" applyAlignment="0" applyProtection="0"/>
    <xf numFmtId="0" fontId="57" fillId="0" borderId="0" applyFill="0" applyBorder="0">
      <alignment vertical="center"/>
    </xf>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57" fillId="0" borderId="0" applyFill="0" applyBorder="0" applyAlignment="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57" fillId="0" borderId="0" applyFill="0" applyBorder="0" applyAlignment="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5"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7" applyNumberFormat="0" applyFill="0" applyAlignment="0" applyProtection="0"/>
    <xf numFmtId="0" fontId="334" fillId="0" borderId="118" applyNumberFormat="0" applyFill="0" applyAlignment="0" applyProtection="0"/>
    <xf numFmtId="0" fontId="334" fillId="0" borderId="118" applyNumberFormat="0" applyFill="0" applyAlignment="0" applyProtection="0"/>
    <xf numFmtId="0" fontId="57" fillId="0" borderId="0" applyFill="0" applyBorder="0">
      <alignment vertical="center"/>
    </xf>
    <xf numFmtId="3" fontId="6" fillId="0" borderId="0"/>
    <xf numFmtId="3" fontId="6" fillId="0" borderId="0"/>
    <xf numFmtId="0" fontId="185" fillId="0" borderId="90" applyNumberFormat="0" applyFill="0" applyAlignment="0" applyProtection="0"/>
    <xf numFmtId="0" fontId="257" fillId="0" borderId="90" applyNumberFormat="0" applyFill="0" applyAlignment="0" applyProtection="0"/>
    <xf numFmtId="3" fontId="6" fillId="0" borderId="0"/>
    <xf numFmtId="0" fontId="186" fillId="0" borderId="90" applyNumberFormat="0" applyFill="0" applyAlignment="0" applyProtection="0"/>
    <xf numFmtId="3" fontId="6" fillId="0" borderId="0"/>
    <xf numFmtId="3" fontId="6" fillId="0" borderId="0"/>
    <xf numFmtId="0" fontId="185" fillId="0" borderId="90" applyNumberFormat="0" applyFill="0" applyAlignment="0" applyProtection="0"/>
    <xf numFmtId="0" fontId="185" fillId="0" borderId="90" applyNumberFormat="0" applyFill="0" applyAlignment="0" applyProtection="0"/>
    <xf numFmtId="0" fontId="57" fillId="0" borderId="0" applyFill="0" applyBorder="0" applyAlignment="0"/>
    <xf numFmtId="0" fontId="57" fillId="0" borderId="0" applyFill="0" applyBorder="0" applyAlignment="0"/>
    <xf numFmtId="0" fontId="57" fillId="0" borderId="0" applyFill="0" applyBorder="0" applyAlignment="0"/>
    <xf numFmtId="0" fontId="256" fillId="0" borderId="0" applyNumberFormat="0" applyFill="0" applyBorder="0" applyAlignment="0" applyProtection="0"/>
    <xf numFmtId="0" fontId="8" fillId="0" borderId="0" applyFill="0" applyBorder="0" applyAlignment="0"/>
    <xf numFmtId="0" fontId="8" fillId="0" borderId="0" applyFill="0" applyBorder="0" applyAlignment="0"/>
    <xf numFmtId="0" fontId="257" fillId="0" borderId="0" applyNumberFormat="0" applyFill="0" applyBorder="0" applyAlignment="0" applyProtection="0"/>
    <xf numFmtId="0" fontId="334" fillId="0" borderId="0" applyNumberFormat="0" applyFill="0" applyBorder="0" applyAlignment="0" applyProtection="0"/>
    <xf numFmtId="0" fontId="185" fillId="0" borderId="0" applyNumberFormat="0" applyFill="0" applyBorder="0" applyAlignment="0" applyProtection="0"/>
    <xf numFmtId="0" fontId="256" fillId="0" borderId="0" applyNumberFormat="0" applyFill="0" applyBorder="0" applyAlignment="0" applyProtection="0"/>
    <xf numFmtId="0" fontId="8" fillId="0" borderId="0" applyFill="0" applyBorder="0" applyAlignment="0"/>
    <xf numFmtId="0" fontId="8" fillId="0" borderId="0" applyFill="0" applyBorder="0" applyAlignment="0"/>
    <xf numFmtId="0" fontId="334" fillId="0" borderId="0" applyNumberFormat="0" applyFill="0" applyBorder="0" applyAlignment="0" applyProtection="0"/>
    <xf numFmtId="0" fontId="8" fillId="0" borderId="0" applyFill="0" applyBorder="0" applyAlignment="0"/>
    <xf numFmtId="0" fontId="185" fillId="0" borderId="0" applyNumberFormat="0" applyFill="0" applyBorder="0" applyAlignment="0" applyProtection="0"/>
    <xf numFmtId="0" fontId="257" fillId="0" borderId="0" applyNumberFormat="0" applyFill="0" applyBorder="0" applyAlignment="0" applyProtection="0"/>
    <xf numFmtId="0" fontId="8" fillId="0" borderId="0" applyFill="0" applyBorder="0" applyAlignment="0"/>
    <xf numFmtId="0" fontId="8" fillId="0" borderId="0" applyFill="0" applyBorder="0" applyAlignment="0"/>
    <xf numFmtId="0" fontId="185" fillId="0" borderId="0" applyNumberFormat="0" applyFill="0" applyBorder="0" applyAlignment="0" applyProtection="0"/>
    <xf numFmtId="0" fontId="8" fillId="0" borderId="0" applyFill="0" applyBorder="0" applyAlignment="0"/>
    <xf numFmtId="0" fontId="47" fillId="16" borderId="0"/>
    <xf numFmtId="0" fontId="47" fillId="16" borderId="0"/>
    <xf numFmtId="0" fontId="47" fillId="16" borderId="0"/>
    <xf numFmtId="0" fontId="335" fillId="0" borderId="0"/>
    <xf numFmtId="195" fontId="14" fillId="0" borderId="0">
      <alignment horizontal="left"/>
    </xf>
    <xf numFmtId="195" fontId="14" fillId="0" borderId="0">
      <alignment horizontal="left"/>
    </xf>
    <xf numFmtId="0" fontId="324" fillId="0" borderId="0" applyFont="0">
      <alignment horizontal="left"/>
    </xf>
    <xf numFmtId="195" fontId="14" fillId="0" borderId="0">
      <alignment horizontal="left"/>
    </xf>
    <xf numFmtId="0" fontId="81" fillId="0" borderId="0"/>
    <xf numFmtId="0" fontId="38" fillId="0" borderId="0"/>
    <xf numFmtId="0" fontId="33" fillId="0" borderId="0" applyProtection="0"/>
    <xf numFmtId="0" fontId="336" fillId="0" borderId="0"/>
    <xf numFmtId="0" fontId="39" fillId="0" borderId="0" applyProtection="0"/>
    <xf numFmtId="0" fontId="28" fillId="0" borderId="0">
      <alignment horizontal="left"/>
    </xf>
    <xf numFmtId="196" fontId="6" fillId="0" borderId="0" applyProtection="0"/>
    <xf numFmtId="196" fontId="6" fillId="0" borderId="0" applyProtection="0"/>
    <xf numFmtId="196" fontId="6" fillId="0" borderId="0" applyProtection="0"/>
    <xf numFmtId="196" fontId="6" fillId="0" borderId="0" applyProtection="0"/>
    <xf numFmtId="0" fontId="188" fillId="0" borderId="0" applyNumberFormat="0" applyFill="0" applyBorder="0" applyAlignment="0" applyProtection="0"/>
    <xf numFmtId="0" fontId="337" fillId="0" borderId="0" applyNumberFormat="0" applyFill="0" applyBorder="0" applyAlignment="0" applyProtection="0">
      <alignment vertical="top"/>
      <protection locked="0"/>
    </xf>
    <xf numFmtId="0" fontId="187" fillId="0" borderId="0" applyNumberFormat="0" applyFill="0" applyBorder="0" applyAlignment="0" applyProtection="0"/>
    <xf numFmtId="0" fontId="187" fillId="0" borderId="0" applyNumberFormat="0" applyFill="0" applyBorder="0" applyAlignment="0" applyProtection="0"/>
    <xf numFmtId="0" fontId="338" fillId="0" borderId="0" applyNumberFormat="0" applyFill="0" applyBorder="0" applyAlignment="0" applyProtection="0">
      <alignment vertical="top"/>
      <protection locked="0"/>
    </xf>
    <xf numFmtId="0" fontId="339" fillId="0" borderId="0" applyNumberFormat="0" applyFill="0" applyBorder="0" applyAlignment="0" applyProtection="0"/>
    <xf numFmtId="0" fontId="187" fillId="0" borderId="0" applyNumberFormat="0" applyFill="0" applyBorder="0" applyAlignment="0" applyProtection="0"/>
    <xf numFmtId="0" fontId="29" fillId="0" borderId="0" applyNumberFormat="0" applyFill="0" applyBorder="0" applyAlignment="0" applyProtection="0">
      <alignment vertical="top"/>
      <protection locked="0"/>
    </xf>
    <xf numFmtId="0" fontId="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29"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84" fillId="0" borderId="0" applyFill="0" applyBorder="0" applyAlignment="0">
      <protection locked="0"/>
    </xf>
    <xf numFmtId="253" fontId="313" fillId="43" borderId="119"/>
    <xf numFmtId="254" fontId="313" fillId="98" borderId="119"/>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10" fontId="8" fillId="29" borderId="17" applyNumberFormat="0" applyBorder="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17" fontId="54" fillId="0" borderId="0" applyNumberFormat="0" applyBorder="0">
      <protection locked="0"/>
    </xf>
    <xf numFmtId="0" fontId="265" fillId="7" borderId="6" applyNumberFormat="0" applyAlignment="0" applyProtection="0"/>
    <xf numFmtId="0" fontId="119" fillId="7" borderId="6" applyNumberFormat="0" applyAlignment="0" applyProtection="0"/>
    <xf numFmtId="0" fontId="119" fillId="7" borderId="6" applyNumberFormat="0" applyAlignment="0" applyProtection="0"/>
    <xf numFmtId="17" fontId="54" fillId="0" borderId="0" applyNumberFormat="0" applyBorder="0">
      <protection locked="0"/>
    </xf>
    <xf numFmtId="0" fontId="119" fillId="7" borderId="6" applyNumberFormat="0" applyAlignment="0" applyProtection="0"/>
    <xf numFmtId="0" fontId="119" fillId="7" borderId="6" applyNumberFormat="0" applyAlignment="0" applyProtection="0"/>
    <xf numFmtId="0" fontId="341" fillId="77" borderId="86" applyNumberFormat="0" applyAlignment="0" applyProtection="0"/>
    <xf numFmtId="0" fontId="265" fillId="7" borderId="6" applyNumberFormat="0" applyAlignment="0" applyProtection="0"/>
    <xf numFmtId="0" fontId="119" fillId="7" borderId="6" applyNumberFormat="0" applyAlignment="0" applyProtection="0"/>
    <xf numFmtId="0" fontId="119" fillId="7" borderId="6" applyNumberFormat="0" applyAlignment="0" applyProtection="0"/>
    <xf numFmtId="0" fontId="265" fillId="7" borderId="6" applyNumberFormat="0" applyAlignment="0" applyProtection="0"/>
    <xf numFmtId="0" fontId="265" fillId="7" borderId="6" applyNumberFormat="0" applyAlignment="0" applyProtection="0"/>
    <xf numFmtId="0" fontId="119" fillId="7" borderId="6" applyNumberFormat="0" applyAlignment="0" applyProtection="0"/>
    <xf numFmtId="0" fontId="119" fillId="7" borderId="6" applyNumberFormat="0" applyAlignment="0" applyProtection="0"/>
    <xf numFmtId="3" fontId="266" fillId="0" borderId="106"/>
    <xf numFmtId="0" fontId="119" fillId="7" borderId="6" applyNumberFormat="0" applyAlignment="0" applyProtection="0"/>
    <xf numFmtId="0" fontId="119" fillId="7" borderId="6" applyNumberFormat="0" applyAlignment="0" applyProtection="0"/>
    <xf numFmtId="0" fontId="265" fillId="7" borderId="6" applyNumberFormat="0" applyAlignment="0" applyProtection="0"/>
    <xf numFmtId="0" fontId="119" fillId="7" borderId="6" applyNumberFormat="0" applyAlignment="0" applyProtection="0"/>
    <xf numFmtId="0" fontId="119" fillId="7" borderId="6" applyNumberFormat="0" applyAlignment="0" applyProtection="0"/>
    <xf numFmtId="3" fontId="266" fillId="0" borderId="106"/>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3" fontId="266" fillId="0" borderId="106"/>
    <xf numFmtId="3" fontId="266" fillId="0" borderId="106"/>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119" fillId="7" borderId="6" applyNumberFormat="0" applyAlignment="0" applyProtection="0"/>
    <xf numFmtId="0" fontId="342" fillId="94" borderId="6" applyNumberFormat="0" applyAlignment="0" applyProtection="0"/>
    <xf numFmtId="0" fontId="342" fillId="94" borderId="6" applyNumberFormat="0" applyAlignment="0" applyProtection="0"/>
    <xf numFmtId="0" fontId="265" fillId="7" borderId="6" applyNumberFormat="0" applyAlignment="0" applyProtection="0"/>
    <xf numFmtId="0" fontId="119" fillId="7" borderId="6" applyNumberFormat="0" applyAlignment="0" applyProtection="0"/>
    <xf numFmtId="0" fontId="119"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17" fontId="54" fillId="0" borderId="0" applyNumberFormat="0" applyBorder="0">
      <protection locked="0"/>
    </xf>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189" fillId="77" borderId="86" applyNumberFormat="0" applyAlignment="0" applyProtection="0"/>
    <xf numFmtId="0" fontId="265" fillId="7" borderId="6" applyNumberFormat="0" applyAlignment="0" applyProtection="0"/>
    <xf numFmtId="0" fontId="343" fillId="77" borderId="8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17" fontId="54" fillId="0" borderId="0" applyNumberFormat="0" applyBorder="0">
      <protection locked="0"/>
    </xf>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343" fillId="77" borderId="8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3" fontId="266" fillId="0" borderId="106"/>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189" fillId="77" borderId="86" applyNumberFormat="0" applyAlignment="0" applyProtection="0"/>
    <xf numFmtId="0" fontId="265" fillId="7" borderId="6" applyNumberFormat="0" applyAlignment="0" applyProtection="0"/>
    <xf numFmtId="0" fontId="343" fillId="77" borderId="86" applyNumberFormat="0" applyAlignment="0" applyProtection="0"/>
    <xf numFmtId="0" fontId="265" fillId="7" borderId="6" applyNumberFormat="0" applyAlignment="0" applyProtection="0"/>
    <xf numFmtId="0" fontId="119"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3" fontId="266" fillId="0" borderId="106"/>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0" fontId="189" fillId="77" borderId="8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3" fontId="266" fillId="0" borderId="106"/>
    <xf numFmtId="3" fontId="266" fillId="0" borderId="106"/>
    <xf numFmtId="3" fontId="266" fillId="0" borderId="106"/>
    <xf numFmtId="0" fontId="189" fillId="77" borderId="8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0" fontId="265" fillId="7" borderId="6" applyNumberFormat="0" applyAlignment="0" applyProtection="0"/>
    <xf numFmtId="165" fontId="5" fillId="100" borderId="0" applyFont="0" applyBorder="0" applyAlignment="0">
      <alignment horizontal="right"/>
      <protection locked="0"/>
    </xf>
    <xf numFmtId="165" fontId="5" fillId="100" borderId="0" applyFont="0" applyBorder="0" applyAlignment="0">
      <alignment horizontal="right"/>
      <protection locked="0"/>
    </xf>
    <xf numFmtId="255" fontId="195" fillId="128" borderId="120">
      <protection locked="0"/>
    </xf>
    <xf numFmtId="255" fontId="195" fillId="128" borderId="120">
      <protection locked="0"/>
    </xf>
    <xf numFmtId="255" fontId="195" fillId="128" borderId="120">
      <protection locked="0"/>
    </xf>
    <xf numFmtId="49" fontId="195" fillId="128" borderId="120" applyFont="0" applyAlignment="0">
      <alignment horizontal="left" vertical="center" wrapText="1"/>
      <protection locked="0"/>
    </xf>
    <xf numFmtId="49" fontId="195" fillId="128" borderId="120" applyFont="0" applyAlignment="0">
      <alignment horizontal="left" vertical="center" wrapText="1"/>
      <protection locked="0"/>
    </xf>
    <xf numFmtId="49" fontId="195" fillId="128" borderId="120" applyFont="0" applyAlignment="0">
      <alignment horizontal="left" vertical="center" wrapText="1"/>
      <protection locked="0"/>
    </xf>
    <xf numFmtId="1" fontId="8" fillId="0" borderId="0"/>
    <xf numFmtId="1" fontId="8" fillId="0" borderId="0"/>
    <xf numFmtId="1" fontId="8" fillId="0" borderId="0"/>
    <xf numFmtId="1" fontId="8" fillId="0" borderId="0"/>
    <xf numFmtId="256" fontId="5" fillId="0" borderId="0" applyFont="0" applyFill="0" applyBorder="0" applyAlignment="0" applyProtection="0"/>
    <xf numFmtId="257" fontId="5" fillId="0" borderId="0" applyFont="0" applyFill="0" applyBorder="0" applyAlignment="0" applyProtection="0"/>
    <xf numFmtId="0" fontId="271" fillId="29" borderId="17">
      <alignment horizontal="left" indent="2"/>
    </xf>
    <xf numFmtId="0" fontId="271" fillId="29" borderId="17">
      <alignment horizontal="left" indent="2"/>
    </xf>
    <xf numFmtId="0" fontId="271" fillId="29" borderId="17">
      <alignment horizontal="left" indent="2"/>
    </xf>
    <xf numFmtId="0" fontId="120" fillId="0" borderId="18" applyNumberFormat="0" applyFill="0" applyAlignment="0" applyProtection="0"/>
    <xf numFmtId="0" fontId="344" fillId="0" borderId="91" applyNumberFormat="0" applyFill="0" applyAlignment="0" applyProtection="0"/>
    <xf numFmtId="0" fontId="191" fillId="0" borderId="91" applyNumberFormat="0" applyFill="0" applyAlignment="0" applyProtection="0"/>
    <xf numFmtId="0" fontId="272" fillId="0" borderId="18" applyNumberFormat="0" applyFill="0" applyAlignment="0" applyProtection="0"/>
    <xf numFmtId="0" fontId="120" fillId="0" borderId="18" applyNumberFormat="0" applyFill="0" applyAlignment="0" applyProtection="0"/>
    <xf numFmtId="0" fontId="120" fillId="0" borderId="18" applyNumberFormat="0" applyFill="0" applyAlignment="0" applyProtection="0"/>
    <xf numFmtId="0" fontId="345" fillId="0" borderId="121" applyNumberFormat="0" applyFill="0" applyAlignment="0" applyProtection="0"/>
    <xf numFmtId="0" fontId="346" fillId="0" borderId="91" applyNumberFormat="0" applyFill="0" applyAlignment="0" applyProtection="0"/>
    <xf numFmtId="0" fontId="192" fillId="0" borderId="91" applyNumberFormat="0" applyFill="0" applyAlignment="0" applyProtection="0"/>
    <xf numFmtId="0" fontId="120" fillId="0" borderId="18" applyNumberFormat="0" applyFill="0" applyAlignment="0" applyProtection="0"/>
    <xf numFmtId="0" fontId="120" fillId="0" borderId="18" applyNumberFormat="0" applyFill="0" applyAlignment="0" applyProtection="0"/>
    <xf numFmtId="0" fontId="191" fillId="0" borderId="91" applyNumberFormat="0" applyFill="0" applyAlignment="0" applyProtection="0"/>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57"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0"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197" fontId="8" fillId="0" borderId="17" applyFill="0">
      <alignment horizontal="center" vertical="center"/>
    </xf>
    <xf numFmtId="258" fontId="5" fillId="0" borderId="0" applyFont="0" applyFill="0" applyBorder="0" applyAlignment="0" applyProtection="0"/>
    <xf numFmtId="259" fontId="35" fillId="0" borderId="0" applyFont="0" applyFill="0" applyBorder="0" applyAlignment="0" applyProtection="0"/>
    <xf numFmtId="259" fontId="35" fillId="0" borderId="0" applyFont="0" applyFill="0" applyBorder="0" applyAlignment="0" applyProtection="0"/>
    <xf numFmtId="259" fontId="35" fillId="0" borderId="0" applyFont="0" applyFill="0" applyBorder="0" applyAlignment="0" applyProtection="0"/>
    <xf numFmtId="259" fontId="35" fillId="0" borderId="0" applyFont="0" applyFill="0" applyBorder="0" applyAlignment="0" applyProtection="0"/>
    <xf numFmtId="259" fontId="35" fillId="0" borderId="0" applyFont="0" applyFill="0" applyBorder="0" applyAlignment="0" applyProtection="0"/>
    <xf numFmtId="258" fontId="5" fillId="0" borderId="0" applyFont="0" applyFill="0" applyBorder="0" applyAlignment="0" applyProtection="0"/>
    <xf numFmtId="260" fontId="35" fillId="0" borderId="0" applyFont="0" applyFill="0" applyBorder="0" applyAlignment="0" applyProtection="0"/>
    <xf numFmtId="259" fontId="35" fillId="0" borderId="0" applyFont="0" applyFill="0" applyBorder="0" applyAlignment="0" applyProtection="0"/>
    <xf numFmtId="17" fontId="304" fillId="0" borderId="0" applyFont="0" applyFill="0" applyBorder="0" applyAlignment="0" applyProtection="0"/>
    <xf numFmtId="0" fontId="9" fillId="0" borderId="0" applyFill="0" applyBorder="0" applyAlignment="0"/>
    <xf numFmtId="0" fontId="9" fillId="0" borderId="0" applyFill="0" applyBorder="0" applyAlignment="0"/>
    <xf numFmtId="0" fontId="9" fillId="0" borderId="0" applyFill="0" applyBorder="0">
      <alignment horizontal="left" vertical="center"/>
    </xf>
    <xf numFmtId="0" fontId="6" fillId="103" borderId="12">
      <alignment vertical="center"/>
    </xf>
    <xf numFmtId="0" fontId="121" fillId="30" borderId="0" applyNumberFormat="0" applyBorder="0" applyAlignment="0" applyProtection="0"/>
    <xf numFmtId="0" fontId="347" fillId="78" borderId="0" applyNumberFormat="0" applyBorder="0" applyAlignment="0" applyProtection="0"/>
    <xf numFmtId="0" fontId="193" fillId="78" borderId="0" applyNumberFormat="0" applyBorder="0" applyAlignment="0" applyProtection="0"/>
    <xf numFmtId="0" fontId="279"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94" borderId="0" applyNumberFormat="0" applyBorder="0" applyAlignment="0" applyProtection="0"/>
    <xf numFmtId="0" fontId="348" fillId="78" borderId="0" applyNumberFormat="0" applyBorder="0" applyAlignment="0" applyProtection="0"/>
    <xf numFmtId="0" fontId="194" fillId="78"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93" fillId="78" borderId="0" applyNumberFormat="0" applyBorder="0" applyAlignment="0" applyProtection="0"/>
    <xf numFmtId="0" fontId="349" fillId="78" borderId="0" applyNumberFormat="0" applyBorder="0" applyAlignment="0" applyProtection="0"/>
    <xf numFmtId="37" fontId="85" fillId="0" borderId="0"/>
    <xf numFmtId="37" fontId="85" fillId="0" borderId="0"/>
    <xf numFmtId="37" fontId="85" fillId="0" borderId="0"/>
    <xf numFmtId="37" fontId="85" fillId="0" borderId="0"/>
    <xf numFmtId="255" fontId="195" fillId="129" borderId="120"/>
    <xf numFmtId="255" fontId="195" fillId="129" borderId="120"/>
    <xf numFmtId="255" fontId="195" fillId="129" borderId="120"/>
    <xf numFmtId="261" fontId="35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95" fillId="0" borderId="0"/>
    <xf numFmtId="0" fontId="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32"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Fill="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7"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19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51"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32"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4"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32" borderId="0"/>
    <xf numFmtId="0" fontId="5" fillId="32"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80" fillId="0" borderId="0"/>
    <xf numFmtId="0" fontId="2" fillId="0" borderId="0"/>
    <xf numFmtId="0" fontId="2" fillId="0" borderId="0"/>
    <xf numFmtId="0" fontId="5" fillId="0" borderId="0" applyNumberFormat="0" applyFill="0" applyBorder="0" applyAlignment="0" applyProtection="0"/>
    <xf numFmtId="0" fontId="204" fillId="0" borderId="0"/>
    <xf numFmtId="0" fontId="2" fillId="0" borderId="0"/>
    <xf numFmtId="0" fontId="2" fillId="0" borderId="0"/>
    <xf numFmtId="0" fontId="2" fillId="0" borderId="0"/>
    <xf numFmtId="0" fontId="2" fillId="0" borderId="0"/>
    <xf numFmtId="0" fontId="2" fillId="0" borderId="0"/>
    <xf numFmtId="0" fontId="323" fillId="0" borderId="0"/>
    <xf numFmtId="0" fontId="2" fillId="0" borderId="0"/>
    <xf numFmtId="0" fontId="109" fillId="0" borderId="0"/>
    <xf numFmtId="0" fontId="2" fillId="0" borderId="0"/>
    <xf numFmtId="0" fontId="2" fillId="0" borderId="0"/>
    <xf numFmtId="0" fontId="109" fillId="0" borderId="0"/>
    <xf numFmtId="0" fontId="5" fillId="0" borderId="0"/>
    <xf numFmtId="0" fontId="2" fillId="0" borderId="0"/>
    <xf numFmtId="0" fontId="204"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applyFill="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3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195" fillId="0" borderId="0"/>
    <xf numFmtId="0" fontId="1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3"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10" fillId="0" borderId="0"/>
    <xf numFmtId="0" fontId="2" fillId="0" borderId="0"/>
    <xf numFmtId="0" fontId="2" fillId="0" borderId="0"/>
    <xf numFmtId="0" fontId="2" fillId="0" borderId="0"/>
    <xf numFmtId="0" fontId="2" fillId="0" borderId="0"/>
    <xf numFmtId="0" fontId="195"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5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35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5" fillId="0" borderId="0" applyNumberFormat="0" applyFill="0" applyBorder="0" applyAlignment="0" applyProtection="0"/>
    <xf numFmtId="0" fontId="5" fillId="0" borderId="0"/>
    <xf numFmtId="0" fontId="195" fillId="0" borderId="0">
      <protection locked="0"/>
    </xf>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32" borderId="0"/>
    <xf numFmtId="0" fontId="5" fillId="3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32"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55" fillId="0" borderId="0"/>
    <xf numFmtId="0" fontId="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3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protection locked="0"/>
    </xf>
    <xf numFmtId="0" fontId="2" fillId="0" borderId="0"/>
    <xf numFmtId="0" fontId="2" fillId="0" borderId="0"/>
    <xf numFmtId="0" fontId="2" fillId="0" borderId="0"/>
    <xf numFmtId="0" fontId="2" fillId="0" borderId="0"/>
    <xf numFmtId="0" fontId="3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195"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310" fillId="0" borderId="0"/>
    <xf numFmtId="0" fontId="195" fillId="0" borderId="0"/>
    <xf numFmtId="0" fontId="2" fillId="0" borderId="0"/>
    <xf numFmtId="0" fontId="2" fillId="0" borderId="0"/>
    <xf numFmtId="0" fontId="2" fillId="0" borderId="0"/>
    <xf numFmtId="0" fontId="2" fillId="0" borderId="0"/>
    <xf numFmtId="0" fontId="310" fillId="0" borderId="0"/>
    <xf numFmtId="0" fontId="5" fillId="0" borderId="0"/>
    <xf numFmtId="0" fontId="2" fillId="0" borderId="0"/>
    <xf numFmtId="0" fontId="2" fillId="0" borderId="0"/>
    <xf numFmtId="0" fontId="310" fillId="0" borderId="0"/>
    <xf numFmtId="0" fontId="19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applyNumberFormat="0" applyFill="0" applyBorder="0" applyAlignment="0" applyProtection="0"/>
    <xf numFmtId="0" fontId="5" fillId="0" borderId="0" applyFill="0"/>
    <xf numFmtId="0" fontId="5" fillId="0" borderId="0"/>
    <xf numFmtId="0" fontId="55" fillId="0" borderId="0"/>
    <xf numFmtId="0" fontId="2" fillId="0" borderId="0"/>
    <xf numFmtId="0" fontId="2" fillId="0" borderId="0"/>
    <xf numFmtId="0" fontId="2" fillId="0" borderId="0"/>
    <xf numFmtId="0" fontId="5" fillId="0" borderId="0" applyNumberFormat="0" applyFill="0" applyBorder="0" applyAlignment="0" applyProtection="0"/>
    <xf numFmtId="0" fontId="195" fillId="0" borderId="0"/>
    <xf numFmtId="0" fontId="35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5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35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55" fillId="0" borderId="0"/>
    <xf numFmtId="0" fontId="2" fillId="0" borderId="0"/>
    <xf numFmtId="0" fontId="2" fillId="0" borderId="0"/>
    <xf numFmtId="0" fontId="195"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5"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310" fillId="0" borderId="0"/>
    <xf numFmtId="0" fontId="5" fillId="0" borderId="0"/>
    <xf numFmtId="0" fontId="310" fillId="0" borderId="0"/>
    <xf numFmtId="0" fontId="2" fillId="0" borderId="0"/>
    <xf numFmtId="0" fontId="310"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5"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109" fillId="0" borderId="0"/>
    <xf numFmtId="0" fontId="195" fillId="0" borderId="0"/>
    <xf numFmtId="0" fontId="195" fillId="0" borderId="0"/>
    <xf numFmtId="0" fontId="30" fillId="0" borderId="0"/>
    <xf numFmtId="0" fontId="5" fillId="0" borderId="0"/>
    <xf numFmtId="0" fontId="309" fillId="0" borderId="0"/>
    <xf numFmtId="0" fontId="30" fillId="0" borderId="0"/>
    <xf numFmtId="0" fontId="30"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3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5" fillId="0" borderId="0"/>
    <xf numFmtId="0" fontId="14" fillId="0" borderId="0"/>
    <xf numFmtId="0" fontId="5" fillId="0" borderId="0"/>
    <xf numFmtId="0" fontId="5" fillId="0" borderId="0"/>
    <xf numFmtId="0" fontId="2" fillId="0" borderId="0"/>
    <xf numFmtId="0" fontId="30" fillId="0" borderId="0"/>
    <xf numFmtId="0" fontId="30" fillId="0" borderId="0"/>
    <xf numFmtId="0" fontId="5" fillId="0" borderId="0"/>
    <xf numFmtId="0" fontId="2" fillId="0" borderId="0"/>
    <xf numFmtId="0" fontId="2" fillId="0" borderId="0"/>
    <xf numFmtId="0" fontId="5"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35" fillId="0" borderId="0"/>
    <xf numFmtId="0" fontId="2" fillId="0" borderId="0"/>
    <xf numFmtId="0" fontId="2" fillId="0" borderId="0"/>
    <xf numFmtId="0" fontId="5" fillId="0" borderId="0"/>
    <xf numFmtId="0" fontId="2" fillId="0" borderId="0"/>
    <xf numFmtId="0" fontId="2" fillId="0" borderId="0"/>
    <xf numFmtId="0" fontId="2" fillId="0" borderId="0"/>
    <xf numFmtId="0" fontId="310" fillId="0" borderId="0"/>
    <xf numFmtId="0" fontId="14" fillId="0" borderId="0"/>
    <xf numFmtId="0" fontId="5" fillId="32"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1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applyNumberFormat="0" applyFill="0" applyBorder="0" applyAlignment="0" applyProtection="0"/>
    <xf numFmtId="0" fontId="5" fillId="0" borderId="0" applyFill="0"/>
    <xf numFmtId="0" fontId="2" fillId="0" borderId="0"/>
    <xf numFmtId="0" fontId="2" fillId="0" borderId="0"/>
    <xf numFmtId="0" fontId="2" fillId="0" borderId="0"/>
    <xf numFmtId="0" fontId="2" fillId="0" borderId="0"/>
    <xf numFmtId="0" fontId="2" fillId="0" borderId="0"/>
    <xf numFmtId="0" fontId="310"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4" fillId="0" borderId="0"/>
    <xf numFmtId="0" fontId="2" fillId="0" borderId="0"/>
    <xf numFmtId="0" fontId="5" fillId="0" borderId="0"/>
    <xf numFmtId="0" fontId="308" fillId="0" borderId="0"/>
    <xf numFmtId="0" fontId="310" fillId="0" borderId="0"/>
    <xf numFmtId="0" fontId="5" fillId="0" borderId="0"/>
    <xf numFmtId="0" fontId="308" fillId="0" borderId="0"/>
    <xf numFmtId="0" fontId="2" fillId="0" borderId="0"/>
    <xf numFmtId="0" fontId="5" fillId="0" borderId="0"/>
    <xf numFmtId="0" fontId="2" fillId="0" borderId="0"/>
    <xf numFmtId="0" fontId="5" fillId="0" borderId="0"/>
    <xf numFmtId="0" fontId="2" fillId="0" borderId="0"/>
    <xf numFmtId="0" fontId="5" fillId="0" borderId="0"/>
    <xf numFmtId="0" fontId="14" fillId="0" borderId="0"/>
    <xf numFmtId="0" fontId="195" fillId="0" borderId="0"/>
    <xf numFmtId="0" fontId="195" fillId="0" borderId="0"/>
    <xf numFmtId="0" fontId="195" fillId="0" borderId="0"/>
    <xf numFmtId="0" fontId="167" fillId="0" borderId="0"/>
    <xf numFmtId="0" fontId="195" fillId="0" borderId="0"/>
    <xf numFmtId="0" fontId="195" fillId="0" borderId="0"/>
    <xf numFmtId="0" fontId="2" fillId="0" borderId="0"/>
    <xf numFmtId="0" fontId="2" fillId="0" borderId="0"/>
    <xf numFmtId="0" fontId="2" fillId="0" borderId="0"/>
    <xf numFmtId="0" fontId="5" fillId="0" borderId="0"/>
    <xf numFmtId="0" fontId="167" fillId="0" borderId="0"/>
    <xf numFmtId="0" fontId="310" fillId="0" borderId="0"/>
    <xf numFmtId="0" fontId="14" fillId="0" borderId="0"/>
    <xf numFmtId="0" fontId="5"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194" fontId="79" fillId="0" borderId="0"/>
    <xf numFmtId="194" fontId="79" fillId="0" borderId="0"/>
    <xf numFmtId="194" fontId="79" fillId="0" borderId="0"/>
    <xf numFmtId="194" fontId="79" fillId="0" borderId="0"/>
    <xf numFmtId="0" fontId="251" fillId="0" borderId="0" applyFill="0" applyBorder="0">
      <protection locked="0"/>
    </xf>
    <xf numFmtId="0" fontId="5" fillId="0" borderId="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67"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88" borderId="19" applyNumberFormat="0" applyFont="0" applyAlignment="0" applyProtection="0"/>
    <xf numFmtId="0" fontId="5" fillId="88"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309" fillId="79" borderId="92"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308"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308" fillId="79" borderId="92" applyNumberFormat="0" applyFont="0" applyAlignment="0" applyProtection="0"/>
    <xf numFmtId="0" fontId="308"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308" fillId="79" borderId="92" applyNumberFormat="0" applyFont="0" applyAlignment="0" applyProtection="0"/>
    <xf numFmtId="0" fontId="308"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308"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351"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309"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5" fillId="0" borderId="0">
      <alignment horizontal="left"/>
    </xf>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310"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2" fillId="79" borderId="92"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2" fillId="79" borderId="92"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5" fillId="31" borderId="19" applyNumberFormat="0" applyFont="0" applyAlignment="0" applyProtection="0"/>
    <xf numFmtId="0" fontId="5" fillId="31" borderId="19" applyNumberFormat="0" applyFont="0" applyAlignment="0" applyProtection="0"/>
    <xf numFmtId="0" fontId="14" fillId="31" borderId="19" applyNumberFormat="0" applyFont="0" applyAlignment="0" applyProtection="0"/>
    <xf numFmtId="0" fontId="353" fillId="26" borderId="19">
      <alignment vertical="center"/>
    </xf>
    <xf numFmtId="199" fontId="5" fillId="0" borderId="0" applyFont="0" applyFill="0" applyBorder="0" applyAlignment="0" applyProtection="0"/>
    <xf numFmtId="199" fontId="5" fillId="0" borderId="0" applyFont="0" applyFill="0" applyBorder="0" applyAlignment="0" applyProtection="0"/>
    <xf numFmtId="15" fontId="5" fillId="0" borderId="0"/>
    <xf numFmtId="15" fontId="5" fillId="0" borderId="0"/>
    <xf numFmtId="0" fontId="123" fillId="45" borderId="20" applyNumberFormat="0" applyAlignment="0" applyProtection="0"/>
    <xf numFmtId="0" fontId="123" fillId="45" borderId="20" applyNumberFormat="0" applyAlignment="0" applyProtection="0"/>
    <xf numFmtId="0" fontId="281" fillId="24" borderId="20" applyNumberFormat="0" applyAlignment="0" applyProtection="0"/>
    <xf numFmtId="0" fontId="281" fillId="24" borderId="20" applyNumberFormat="0" applyAlignment="0" applyProtection="0"/>
    <xf numFmtId="0" fontId="281"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354" fillId="74" borderId="93"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281" fillId="24" borderId="20"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96" fillId="74" borderId="93" applyNumberFormat="0" applyAlignment="0" applyProtection="0"/>
    <xf numFmtId="0" fontId="123" fillId="45" borderId="20" applyNumberFormat="0" applyAlignment="0" applyProtection="0"/>
    <xf numFmtId="0" fontId="123" fillId="45" borderId="20"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281" fillId="24" borderId="20"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281"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122" borderId="20" applyNumberFormat="0" applyAlignment="0" applyProtection="0"/>
    <xf numFmtId="0" fontId="123" fillId="122"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45"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196" fillId="74" borderId="93" applyNumberFormat="0" applyAlignment="0" applyProtection="0"/>
    <xf numFmtId="0" fontId="123" fillId="45" borderId="20" applyNumberFormat="0" applyAlignment="0" applyProtection="0"/>
    <xf numFmtId="178" fontId="14" fillId="45" borderId="0">
      <alignment horizontal="right"/>
    </xf>
    <xf numFmtId="40" fontId="40" fillId="32" borderId="0">
      <alignment horizontal="right"/>
    </xf>
    <xf numFmtId="40" fontId="40" fillId="32" borderId="0">
      <alignment horizontal="right"/>
    </xf>
    <xf numFmtId="173" fontId="355" fillId="32" borderId="0">
      <alignment horizontal="right"/>
    </xf>
    <xf numFmtId="40" fontId="40" fillId="32" borderId="0">
      <alignment horizontal="right"/>
    </xf>
    <xf numFmtId="178" fontId="14" fillId="45" borderId="0">
      <alignment horizontal="right"/>
    </xf>
    <xf numFmtId="178" fontId="14" fillId="45" borderId="0">
      <alignment horizontal="right"/>
    </xf>
    <xf numFmtId="178" fontId="14" fillId="45" borderId="0">
      <alignment horizontal="right"/>
    </xf>
    <xf numFmtId="178" fontId="14" fillId="45" borderId="0">
      <alignment horizontal="right"/>
    </xf>
    <xf numFmtId="178" fontId="14" fillId="45" borderId="0">
      <alignment horizontal="right"/>
    </xf>
    <xf numFmtId="178" fontId="14" fillId="45" borderId="0">
      <alignment horizontal="right"/>
    </xf>
    <xf numFmtId="178" fontId="14" fillId="45" borderId="0">
      <alignment horizontal="right"/>
    </xf>
    <xf numFmtId="0" fontId="356" fillId="121" borderId="0">
      <alignment horizontal="center"/>
    </xf>
    <xf numFmtId="0" fontId="48" fillId="32" borderId="0">
      <alignment horizontal="right"/>
    </xf>
    <xf numFmtId="0" fontId="48" fillId="32" borderId="0">
      <alignment horizontal="right"/>
    </xf>
    <xf numFmtId="0" fontId="357" fillId="41" borderId="0">
      <alignment horizontal="center" shrinkToFit="1"/>
    </xf>
    <xf numFmtId="0" fontId="48" fillId="32" borderId="0">
      <alignment horizontal="right"/>
    </xf>
    <xf numFmtId="0" fontId="356" fillId="121" borderId="0">
      <alignment horizontal="center"/>
    </xf>
    <xf numFmtId="0" fontId="356" fillId="121" borderId="0">
      <alignment horizontal="center"/>
    </xf>
    <xf numFmtId="0" fontId="356" fillId="121" borderId="0">
      <alignment horizontal="center"/>
    </xf>
    <xf numFmtId="0" fontId="356" fillId="121" borderId="0">
      <alignment horizontal="center"/>
    </xf>
    <xf numFmtId="0" fontId="356" fillId="121" borderId="0">
      <alignment horizontal="center"/>
    </xf>
    <xf numFmtId="0" fontId="356" fillId="121" borderId="0">
      <alignment horizontal="center"/>
    </xf>
    <xf numFmtId="0" fontId="356" fillId="121" borderId="0">
      <alignment horizontal="center"/>
    </xf>
    <xf numFmtId="0" fontId="19" fillId="130" borderId="21"/>
    <xf numFmtId="0" fontId="49" fillId="32" borderId="21"/>
    <xf numFmtId="0" fontId="49" fillId="32" borderId="21"/>
    <xf numFmtId="0" fontId="358" fillId="130" borderId="0"/>
    <xf numFmtId="0" fontId="49" fillId="32" borderId="21"/>
    <xf numFmtId="0" fontId="19" fillId="130" borderId="21"/>
    <xf numFmtId="0" fontId="19" fillId="130" borderId="21"/>
    <xf numFmtId="0" fontId="19" fillId="130" borderId="21"/>
    <xf numFmtId="0" fontId="19" fillId="130" borderId="21"/>
    <xf numFmtId="0" fontId="19" fillId="130" borderId="21"/>
    <xf numFmtId="0" fontId="19" fillId="130" borderId="21"/>
    <xf numFmtId="0" fontId="19" fillId="130" borderId="21"/>
    <xf numFmtId="0" fontId="359" fillId="45" borderId="0" applyBorder="0">
      <alignment horizontal="centerContinuous"/>
    </xf>
    <xf numFmtId="0" fontId="360" fillId="130" borderId="0" applyBorder="0">
      <alignment horizontal="centerContinuous"/>
    </xf>
    <xf numFmtId="38" fontId="5" fillId="0" borderId="0"/>
    <xf numFmtId="38" fontId="5" fillId="0" borderId="0"/>
    <xf numFmtId="181" fontId="5" fillId="0" borderId="0"/>
    <xf numFmtId="181" fontId="5" fillId="0" borderId="0"/>
    <xf numFmtId="10" fontId="5" fillId="0" borderId="0"/>
    <xf numFmtId="10" fontId="5" fillId="0" borderId="0"/>
    <xf numFmtId="200" fontId="5" fillId="0" borderId="0"/>
    <xf numFmtId="200" fontId="5" fillId="0" borderId="0"/>
    <xf numFmtId="201" fontId="5" fillId="0" borderId="0"/>
    <xf numFmtId="201" fontId="5" fillId="0" borderId="0"/>
    <xf numFmtId="169" fontId="5" fillId="0" borderId="0"/>
    <xf numFmtId="169" fontId="5" fillId="0" borderId="0"/>
    <xf numFmtId="8" fontId="304" fillId="131" borderId="0" applyNumberFormat="0" applyFont="0" applyBorder="0" applyAlignment="0" applyProtection="0"/>
    <xf numFmtId="0" fontId="361" fillId="0" borderId="0" applyNumberFormat="0">
      <alignment horizontal="center" vertical="center"/>
    </xf>
    <xf numFmtId="202" fontId="5" fillId="0" borderId="0" applyFont="0" applyFill="0" applyBorder="0" applyAlignment="0"/>
    <xf numFmtId="202" fontId="5" fillId="0" borderId="0" applyFont="0" applyFill="0" applyBorder="0" applyAlignment="0"/>
    <xf numFmtId="10" fontId="5" fillId="0" borderId="0" applyFont="0" applyFill="0" applyBorder="0" applyAlignment="0" applyProtection="0"/>
    <xf numFmtId="262" fontId="5" fillId="0" borderId="0" applyFill="0" applyBorder="0"/>
    <xf numFmtId="10" fontId="5" fillId="0" borderId="0" applyFont="0" applyFill="0" applyBorder="0" applyAlignment="0" applyProtection="0"/>
    <xf numFmtId="263" fontId="251" fillId="0" borderId="0" applyFill="0" applyBorder="0">
      <protection locked="0"/>
    </xf>
    <xf numFmtId="262" fontId="5" fillId="0" borderId="0" applyFill="0" applyBorder="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4"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2"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67" fillId="0" borderId="0" applyFont="0" applyFill="0" applyBorder="0" applyAlignment="0" applyProtection="0"/>
    <xf numFmtId="9" fontId="362" fillId="0" borderId="0" applyFont="0" applyFill="0" applyBorder="0" applyAlignment="0" applyProtection="0"/>
    <xf numFmtId="9" fontId="5" fillId="0" borderId="0" applyFont="0" applyFill="0" applyBorder="0" applyAlignment="0" applyProtection="0"/>
    <xf numFmtId="10" fontId="5" fillId="0" borderId="0" applyFont="0" applyFill="0" applyBorder="0" applyAlignment="0" applyProtection="0"/>
    <xf numFmtId="9" fontId="195" fillId="0" borderId="0" applyFont="0" applyFill="0" applyBorder="0" applyAlignment="0" applyProtection="0"/>
    <xf numFmtId="9" fontId="2"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10" fontId="5" fillId="0" borderId="0" applyFont="0" applyFill="0" applyBorder="0" applyAlignment="0" applyProtection="0"/>
    <xf numFmtId="9" fontId="2" fillId="0" borderId="0" applyFont="0" applyFill="0" applyBorder="0" applyAlignment="0" applyProtection="0"/>
    <xf numFmtId="9" fontId="109"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10" fontId="5"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10"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4" fillId="0" borderId="0" applyFont="0" applyFill="0" applyBorder="0" applyAlignment="0" applyProtection="0"/>
    <xf numFmtId="10" fontId="5" fillId="0" borderId="0" applyFont="0" applyFill="0" applyBorder="0" applyAlignment="0" applyProtection="0"/>
    <xf numFmtId="9" fontId="14" fillId="0" borderId="0" applyFont="0" applyFill="0" applyBorder="0" applyAlignment="0" applyProtection="0"/>
    <xf numFmtId="10" fontId="5" fillId="0" borderId="0" applyFont="0" applyFill="0" applyBorder="0" applyAlignment="0" applyProtection="0"/>
    <xf numFmtId="9" fontId="2" fillId="0" borderId="0" applyFont="0" applyFill="0" applyBorder="0" applyAlignment="0" applyProtection="0"/>
    <xf numFmtId="9" fontId="19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9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6" fillId="43" borderId="12">
      <alignment vertical="center"/>
    </xf>
    <xf numFmtId="0" fontId="6" fillId="43" borderId="12">
      <alignment vertical="center"/>
    </xf>
    <xf numFmtId="0" fontId="6" fillId="43" borderId="12">
      <alignment vertical="center"/>
    </xf>
    <xf numFmtId="0" fontId="6" fillId="43" borderId="12">
      <alignment vertical="center"/>
    </xf>
    <xf numFmtId="0" fontId="57" fillId="0" borderId="0" applyFill="0" applyBorder="0">
      <alignment horizontal="right" vertical="center"/>
    </xf>
    <xf numFmtId="0" fontId="57" fillId="0" borderId="0" applyFill="0" applyBorder="0">
      <alignment horizontal="right" vertical="center"/>
    </xf>
    <xf numFmtId="0" fontId="57" fillId="0" borderId="0" applyFill="0" applyBorder="0">
      <alignment vertical="center"/>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286" fillId="0" borderId="122">
      <alignment horizontal="center"/>
    </xf>
    <xf numFmtId="0" fontId="286" fillId="0" borderId="122">
      <alignment horizontal="center"/>
    </xf>
    <xf numFmtId="0" fontId="286" fillId="0" borderId="122">
      <alignment horizontal="center"/>
    </xf>
    <xf numFmtId="0" fontId="286" fillId="0" borderId="122">
      <alignment horizontal="center"/>
    </xf>
    <xf numFmtId="0" fontId="286" fillId="0" borderId="122">
      <alignment horizontal="center"/>
    </xf>
    <xf numFmtId="0" fontId="286" fillId="0" borderId="122">
      <alignment horizontal="center"/>
    </xf>
    <xf numFmtId="0" fontId="286" fillId="0" borderId="122">
      <alignment horizontal="center"/>
    </xf>
    <xf numFmtId="203" fontId="5" fillId="0" borderId="0"/>
    <xf numFmtId="264" fontId="5" fillId="0" borderId="0"/>
    <xf numFmtId="203" fontId="5" fillId="0" borderId="0"/>
    <xf numFmtId="184" fontId="8" fillId="0" borderId="0" applyFill="0" applyBorder="0">
      <alignment horizontal="right" vertical="center"/>
    </xf>
    <xf numFmtId="184" fontId="8" fillId="0" borderId="0" applyFill="0" applyBorder="0">
      <alignment horizontal="right" vertical="center"/>
    </xf>
    <xf numFmtId="190" fontId="8" fillId="0" borderId="0" applyFill="0" applyBorder="0">
      <alignment horizontal="right" vertical="center"/>
    </xf>
    <xf numFmtId="231" fontId="8" fillId="0" borderId="0" applyFill="0" applyBorder="0">
      <alignment horizontal="right" vertical="center"/>
    </xf>
    <xf numFmtId="186" fontId="8" fillId="0" borderId="0" applyFill="0" applyBorder="0">
      <alignment horizontal="right" vertical="center"/>
    </xf>
    <xf numFmtId="186" fontId="8" fillId="0" borderId="0" applyFill="0" applyBorder="0">
      <alignment horizontal="right" vertical="center"/>
    </xf>
    <xf numFmtId="187" fontId="8" fillId="0" borderId="0" applyFill="0" applyBorder="0">
      <alignment horizontal="right" vertical="center"/>
    </xf>
    <xf numFmtId="232" fontId="8" fillId="0" borderId="0" applyFill="0" applyBorder="0">
      <alignment horizontal="right" vertical="center"/>
    </xf>
    <xf numFmtId="188" fontId="8" fillId="0" borderId="0" applyFill="0" applyBorder="0">
      <alignment horizontal="right" vertical="center"/>
    </xf>
    <xf numFmtId="188" fontId="8" fillId="0" borderId="0" applyFill="0" applyBorder="0">
      <alignment horizontal="right" vertical="center"/>
    </xf>
    <xf numFmtId="189" fontId="8" fillId="0" borderId="0" applyFill="0" applyBorder="0">
      <alignment horizontal="right" vertical="center"/>
    </xf>
    <xf numFmtId="189" fontId="8" fillId="0" borderId="0" applyFill="0" applyBorder="0">
      <alignment horizontal="right" vertical="center"/>
    </xf>
    <xf numFmtId="255" fontId="363" fillId="128" borderId="123">
      <alignment horizontal="right" indent="2"/>
      <protection locked="0"/>
    </xf>
    <xf numFmtId="0" fontId="14" fillId="29" borderId="107">
      <alignment horizontal="left"/>
    </xf>
    <xf numFmtId="0" fontId="14" fillId="29" borderId="107">
      <alignment horizontal="left"/>
    </xf>
    <xf numFmtId="0" fontId="14" fillId="29" borderId="107">
      <alignment horizontal="left"/>
    </xf>
    <xf numFmtId="0" fontId="14" fillId="29" borderId="107">
      <alignment horizontal="left"/>
    </xf>
    <xf numFmtId="4" fontId="38" fillId="30" borderId="124" applyNumberFormat="0" applyProtection="0">
      <alignment vertical="center"/>
    </xf>
    <xf numFmtId="4" fontId="364" fillId="30" borderId="124" applyNumberFormat="0" applyProtection="0">
      <alignment vertical="center"/>
    </xf>
    <xf numFmtId="4" fontId="38" fillId="30" borderId="124" applyNumberFormat="0" applyProtection="0">
      <alignment horizontal="left" vertical="center" indent="1"/>
    </xf>
    <xf numFmtId="0" fontId="38" fillId="30" borderId="124" applyNumberFormat="0" applyProtection="0">
      <alignment horizontal="left" vertical="top" indent="1"/>
    </xf>
    <xf numFmtId="4" fontId="38" fillId="132" borderId="0" applyNumberFormat="0" applyProtection="0">
      <alignment horizontal="left" vertical="center" indent="1"/>
    </xf>
    <xf numFmtId="4" fontId="14" fillId="3" borderId="124" applyNumberFormat="0" applyProtection="0">
      <alignment horizontal="right" vertical="center"/>
    </xf>
    <xf numFmtId="4" fontId="14" fillId="9" borderId="124" applyNumberFormat="0" applyProtection="0">
      <alignment horizontal="right" vertical="center"/>
    </xf>
    <xf numFmtId="4" fontId="14" fillId="20" borderId="124" applyNumberFormat="0" applyProtection="0">
      <alignment horizontal="right" vertical="center"/>
    </xf>
    <xf numFmtId="4" fontId="14" fillId="11" borderId="124" applyNumberFormat="0" applyProtection="0">
      <alignment horizontal="right" vertical="center"/>
    </xf>
    <xf numFmtId="4" fontId="14" fillId="15" borderId="124" applyNumberFormat="0" applyProtection="0">
      <alignment horizontal="right" vertical="center"/>
    </xf>
    <xf numFmtId="4" fontId="14" fillId="22" borderId="124" applyNumberFormat="0" applyProtection="0">
      <alignment horizontal="right" vertical="center"/>
    </xf>
    <xf numFmtId="4" fontId="14" fillId="21" borderId="124" applyNumberFormat="0" applyProtection="0">
      <alignment horizontal="right" vertical="center"/>
    </xf>
    <xf numFmtId="4" fontId="14" fillId="133" borderId="124" applyNumberFormat="0" applyProtection="0">
      <alignment horizontal="right" vertical="center"/>
    </xf>
    <xf numFmtId="4" fontId="14" fillId="10" borderId="124" applyNumberFormat="0" applyProtection="0">
      <alignment horizontal="right" vertical="center"/>
    </xf>
    <xf numFmtId="4" fontId="38" fillId="134" borderId="125" applyNumberFormat="0" applyProtection="0">
      <alignment horizontal="left" vertical="center" indent="1"/>
    </xf>
    <xf numFmtId="4" fontId="14" fillId="135" borderId="0" applyNumberFormat="0" applyProtection="0">
      <alignment horizontal="left" vertical="center" indent="1"/>
    </xf>
    <xf numFmtId="4" fontId="336" fillId="118" borderId="0" applyNumberFormat="0" applyProtection="0">
      <alignment horizontal="left" vertical="center" indent="1"/>
    </xf>
    <xf numFmtId="4" fontId="14" fillId="132" borderId="124" applyNumberFormat="0" applyProtection="0">
      <alignment horizontal="right" vertical="center"/>
    </xf>
    <xf numFmtId="4" fontId="14" fillId="135" borderId="0" applyNumberFormat="0" applyProtection="0">
      <alignment horizontal="left" vertical="center" indent="1"/>
    </xf>
    <xf numFmtId="4" fontId="14" fillId="132" borderId="0" applyNumberFormat="0" applyProtection="0">
      <alignment horizontal="left" vertical="center" indent="1"/>
    </xf>
    <xf numFmtId="0" fontId="5" fillId="118" borderId="124" applyNumberFormat="0" applyProtection="0">
      <alignment horizontal="left" vertical="center" indent="1"/>
    </xf>
    <xf numFmtId="0" fontId="5" fillId="118" borderId="124" applyNumberFormat="0" applyProtection="0">
      <alignment horizontal="left" vertical="top" indent="1"/>
    </xf>
    <xf numFmtId="0" fontId="5" fillId="132" borderId="124" applyNumberFormat="0" applyProtection="0">
      <alignment horizontal="left" vertical="center" indent="1"/>
    </xf>
    <xf numFmtId="0" fontId="5" fillId="132" borderId="124" applyNumberFormat="0" applyProtection="0">
      <alignment horizontal="left" vertical="top" indent="1"/>
    </xf>
    <xf numFmtId="0" fontId="5" fillId="8" borderId="124" applyNumberFormat="0" applyProtection="0">
      <alignment horizontal="left" vertical="center" indent="1"/>
    </xf>
    <xf numFmtId="0" fontId="5" fillId="8" borderId="124" applyNumberFormat="0" applyProtection="0">
      <alignment horizontal="left" vertical="top" indent="1"/>
    </xf>
    <xf numFmtId="0" fontId="5" fillId="135" borderId="124" applyNumberFormat="0" applyProtection="0">
      <alignment horizontal="left" vertical="center" indent="1"/>
    </xf>
    <xf numFmtId="0" fontId="5" fillId="135" borderId="124" applyNumberFormat="0" applyProtection="0">
      <alignment horizontal="left" vertical="top" indent="1"/>
    </xf>
    <xf numFmtId="0" fontId="5" fillId="45" borderId="126" applyNumberFormat="0">
      <protection locked="0"/>
    </xf>
    <xf numFmtId="0" fontId="5" fillId="45" borderId="126" applyNumberFormat="0">
      <protection locked="0"/>
    </xf>
    <xf numFmtId="4" fontId="14" fillId="31" borderId="124" applyNumberFormat="0" applyProtection="0">
      <alignment vertical="center"/>
    </xf>
    <xf numFmtId="4" fontId="365" fillId="31" borderId="124" applyNumberFormat="0" applyProtection="0">
      <alignment vertical="center"/>
    </xf>
    <xf numFmtId="4" fontId="14" fillId="31" borderId="124" applyNumberFormat="0" applyProtection="0">
      <alignment horizontal="left" vertical="center" indent="1"/>
    </xf>
    <xf numFmtId="0" fontId="14" fillId="31" borderId="124" applyNumberFormat="0" applyProtection="0">
      <alignment horizontal="left" vertical="top" indent="1"/>
    </xf>
    <xf numFmtId="4" fontId="14" fillId="135" borderId="124" applyNumberFormat="0" applyProtection="0">
      <alignment horizontal="right" vertical="center"/>
    </xf>
    <xf numFmtId="4" fontId="365" fillId="135" borderId="124" applyNumberFormat="0" applyProtection="0">
      <alignment horizontal="right" vertical="center"/>
    </xf>
    <xf numFmtId="4" fontId="14" fillId="132" borderId="124" applyNumberFormat="0" applyProtection="0">
      <alignment horizontal="left" vertical="center" indent="1"/>
    </xf>
    <xf numFmtId="0" fontId="14" fillId="132" borderId="124" applyNumberFormat="0" applyProtection="0">
      <alignment horizontal="left" vertical="top" indent="1"/>
    </xf>
    <xf numFmtId="4" fontId="366" fillId="82" borderId="0" applyNumberFormat="0" applyProtection="0">
      <alignment horizontal="left" vertical="center" indent="1"/>
    </xf>
    <xf numFmtId="4" fontId="106" fillId="135" borderId="124" applyNumberFormat="0" applyProtection="0">
      <alignment horizontal="right" vertical="center"/>
    </xf>
    <xf numFmtId="0" fontId="5" fillId="31" borderId="0" applyNumberFormat="0" applyFont="0" applyBorder="0" applyAlignment="0" applyProtection="0"/>
    <xf numFmtId="0" fontId="5" fillId="45" borderId="0" applyNumberFormat="0" applyFont="0" applyBorder="0" applyAlignment="0" applyProtection="0"/>
    <xf numFmtId="0" fontId="5" fillId="24" borderId="0" applyNumberFormat="0" applyFont="0" applyBorder="0" applyAlignment="0" applyProtection="0"/>
    <xf numFmtId="0" fontId="5" fillId="0" borderId="0" applyNumberFormat="0" applyFont="0" applyFill="0" applyBorder="0" applyAlignment="0" applyProtection="0"/>
    <xf numFmtId="0" fontId="5" fillId="24"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265" fontId="54" fillId="0" borderId="17">
      <alignment horizontal="right"/>
    </xf>
    <xf numFmtId="265" fontId="54" fillId="0" borderId="17">
      <alignment horizontal="right"/>
    </xf>
    <xf numFmtId="0" fontId="94" fillId="0" borderId="0" applyFill="0" applyBorder="0" applyAlignment="0"/>
    <xf numFmtId="0" fontId="94" fillId="0" borderId="0" applyFill="0" applyBorder="0" applyAlignment="0"/>
    <xf numFmtId="0" fontId="367" fillId="136" borderId="0" applyNumberFormat="0" applyFont="0" applyBorder="0" applyAlignment="0" applyProtection="0"/>
    <xf numFmtId="0" fontId="28" fillId="0" borderId="0" applyFill="0" applyBorder="0" applyAlignment="0"/>
    <xf numFmtId="0" fontId="41" fillId="33" borderId="0"/>
    <xf numFmtId="0" fontId="41" fillId="33" borderId="0"/>
    <xf numFmtId="0" fontId="5" fillId="0" borderId="0"/>
    <xf numFmtId="266" fontId="14" fillId="0" borderId="0" applyFill="0" applyBorder="0" applyAlignment="0"/>
    <xf numFmtId="0" fontId="5" fillId="0" borderId="0"/>
    <xf numFmtId="0" fontId="5" fillId="0" borderId="0"/>
    <xf numFmtId="0" fontId="5" fillId="0" borderId="0"/>
    <xf numFmtId="0" fontId="5" fillId="0" borderId="0"/>
    <xf numFmtId="38" fontId="89" fillId="0" borderId="1" applyBorder="0"/>
    <xf numFmtId="195" fontId="5" fillId="0" borderId="0"/>
    <xf numFmtId="195" fontId="5" fillId="0" borderId="0"/>
    <xf numFmtId="171" fontId="14" fillId="0" borderId="0"/>
    <xf numFmtId="195" fontId="5" fillId="0" borderId="0"/>
    <xf numFmtId="195" fontId="5" fillId="0" borderId="0"/>
    <xf numFmtId="171" fontId="14" fillId="0" borderId="0"/>
    <xf numFmtId="171" fontId="14" fillId="0" borderId="0"/>
    <xf numFmtId="0" fontId="6" fillId="26" borderId="22" applyFont="0" applyBorder="0"/>
    <xf numFmtId="0" fontId="6" fillId="26" borderId="22" applyFont="0" applyBorder="0"/>
    <xf numFmtId="0" fontId="6" fillId="26" borderId="22" applyFont="0" applyBorder="0"/>
    <xf numFmtId="0" fontId="6" fillId="26" borderId="22" applyFont="0" applyBorder="0"/>
    <xf numFmtId="0" fontId="9" fillId="0" borderId="0"/>
    <xf numFmtId="0" fontId="9" fillId="0" borderId="0"/>
    <xf numFmtId="0" fontId="28" fillId="0" borderId="0"/>
    <xf numFmtId="15" fontId="5" fillId="0" borderId="0"/>
    <xf numFmtId="15" fontId="5" fillId="0" borderId="0"/>
    <xf numFmtId="15" fontId="5" fillId="0" borderId="0"/>
    <xf numFmtId="15" fontId="5" fillId="0" borderId="0"/>
    <xf numFmtId="10" fontId="5" fillId="0" borderId="0"/>
    <xf numFmtId="10" fontId="5" fillId="0" borderId="0"/>
    <xf numFmtId="10" fontId="5" fillId="0" borderId="0"/>
    <xf numFmtId="10" fontId="5" fillId="0" borderId="0"/>
    <xf numFmtId="0" fontId="99" fillId="0" borderId="0"/>
    <xf numFmtId="37" fontId="35" fillId="0" borderId="12"/>
    <xf numFmtId="0" fontId="289" fillId="29" borderId="12">
      <alignment horizontal="left"/>
    </xf>
    <xf numFmtId="0" fontId="289" fillId="29" borderId="12">
      <alignment horizontal="left"/>
    </xf>
    <xf numFmtId="0" fontId="289" fillId="29" borderId="12">
      <alignment horizontal="left"/>
    </xf>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87" fillId="0" borderId="8"/>
    <xf numFmtId="0" fontId="291" fillId="29" borderId="17">
      <alignment horizontal="left"/>
    </xf>
    <xf numFmtId="0" fontId="291" fillId="29" borderId="17">
      <alignment horizontal="left"/>
    </xf>
    <xf numFmtId="0" fontId="291" fillId="29" borderId="17">
      <alignment horizontal="left"/>
    </xf>
    <xf numFmtId="41" fontId="313" fillId="98" borderId="0">
      <alignment horizontal="center"/>
      <protection locked="0"/>
    </xf>
    <xf numFmtId="0" fontId="368" fillId="16" borderId="10" applyBorder="0" applyProtection="0">
      <alignment horizontal="centerContinuous" vertical="center"/>
    </xf>
    <xf numFmtId="0" fontId="368" fillId="16" borderId="10" applyBorder="0" applyProtection="0">
      <alignment horizontal="centerContinuous" vertical="center"/>
    </xf>
    <xf numFmtId="0" fontId="34" fillId="0" borderId="0">
      <alignment horizontal="left" indent="1"/>
      <protection locked="0"/>
    </xf>
    <xf numFmtId="0" fontId="6" fillId="0" borderId="0" applyFill="0" applyBorder="0" applyProtection="0">
      <alignment horizontal="left"/>
    </xf>
    <xf numFmtId="0" fontId="6" fillId="0" borderId="0" applyFill="0" applyBorder="0" applyProtection="0">
      <alignment horizontal="left"/>
    </xf>
    <xf numFmtId="0" fontId="296" fillId="0" borderId="36" applyFill="0" applyBorder="0" applyProtection="0">
      <alignment horizontal="left" vertical="top"/>
    </xf>
    <xf numFmtId="0" fontId="8" fillId="0" borderId="36" applyFill="0" applyBorder="0" applyProtection="0">
      <alignment horizontal="left" vertical="top"/>
    </xf>
    <xf numFmtId="267" fontId="5" fillId="0" borderId="0" applyFill="0" applyBorder="0"/>
    <xf numFmtId="49" fontId="5" fillId="0" borderId="0" applyFont="0" applyFill="0" applyBorder="0" applyAlignment="0" applyProtection="0"/>
    <xf numFmtId="49" fontId="5" fillId="0" borderId="0" applyFont="0" applyFill="0" applyBorder="0" applyAlignment="0" applyProtection="0"/>
    <xf numFmtId="0" fontId="369" fillId="0" borderId="0"/>
    <xf numFmtId="0" fontId="369"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370" fillId="0" borderId="0"/>
    <xf numFmtId="0" fontId="287" fillId="0" borderId="0" applyNumberFormat="0" applyFill="0" applyBorder="0" applyAlignment="0" applyProtection="0"/>
    <xf numFmtId="0" fontId="108" fillId="0" borderId="0" applyNumberFormat="0" applyFill="0" applyBorder="0" applyAlignment="0" applyProtection="0"/>
    <xf numFmtId="0" fontId="198" fillId="0" borderId="0" applyNumberFormat="0" applyFill="0" applyBorder="0" applyAlignment="0" applyProtection="0"/>
    <xf numFmtId="0" fontId="370"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371" fillId="35" borderId="0"/>
    <xf numFmtId="249" fontId="276" fillId="0" borderId="12" applyFill="0"/>
    <xf numFmtId="249" fontId="276" fillId="0" borderId="12" applyFill="0"/>
    <xf numFmtId="0" fontId="199" fillId="0" borderId="94"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72" fillId="0" borderId="94"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373" fillId="0" borderId="94"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99" fillId="0" borderId="94"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99" fillId="0" borderId="94"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99" fillId="0" borderId="94"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38" fillId="0" borderId="28"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165" fillId="0" borderId="127" applyNumberFormat="0" applyFill="0" applyAlignment="0" applyProtection="0"/>
    <xf numFmtId="0" fontId="5" fillId="0" borderId="27" applyNumberFormat="0" applyFont="0" applyFill="0" applyAlignment="0" applyProtection="0"/>
    <xf numFmtId="0" fontId="374" fillId="0" borderId="94" applyNumberFormat="0" applyFill="0" applyAlignment="0" applyProtection="0"/>
    <xf numFmtId="0" fontId="5" fillId="0" borderId="27" applyNumberFormat="0" applyFont="0" applyFill="0" applyAlignment="0" applyProtection="0"/>
    <xf numFmtId="249" fontId="227" fillId="0" borderId="129" applyFill="0"/>
    <xf numFmtId="249" fontId="227" fillId="0" borderId="129" applyFill="0"/>
    <xf numFmtId="0" fontId="165" fillId="0" borderId="28"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374" fillId="0" borderId="94" applyNumberFormat="0" applyFill="0" applyAlignment="0" applyProtection="0"/>
    <xf numFmtId="0" fontId="165" fillId="0" borderId="28" applyNumberFormat="0" applyFill="0" applyAlignment="0" applyProtection="0"/>
    <xf numFmtId="0" fontId="165" fillId="0" borderId="109" applyNumberFormat="0" applyFill="0" applyAlignment="0" applyProtection="0"/>
    <xf numFmtId="0" fontId="25" fillId="0" borderId="27" applyNumberFormat="0" applyFont="0" applyFill="0" applyAlignment="0" applyProtection="0"/>
    <xf numFmtId="0" fontId="199" fillId="0" borderId="94" applyNumberFormat="0" applyFill="0" applyAlignment="0" applyProtection="0"/>
    <xf numFmtId="0" fontId="199" fillId="0" borderId="94" applyNumberFormat="0" applyFill="0" applyAlignment="0" applyProtection="0"/>
    <xf numFmtId="0" fontId="199" fillId="0" borderId="94" applyNumberFormat="0" applyFill="0" applyAlignment="0" applyProtection="0"/>
    <xf numFmtId="0" fontId="199" fillId="0" borderId="94" applyNumberFormat="0" applyFill="0" applyAlignment="0" applyProtection="0"/>
    <xf numFmtId="41" fontId="5" fillId="0" borderId="0" applyFont="0" applyFill="0" applyBorder="0" applyAlignment="0" applyProtection="0"/>
    <xf numFmtId="43" fontId="5" fillId="0" borderId="0" applyFont="0" applyFill="0" applyBorder="0" applyAlignment="0" applyProtection="0"/>
    <xf numFmtId="37" fontId="5" fillId="0" borderId="0" applyNumberFormat="0" applyFill="0" applyBorder="0" applyAlignment="0" applyProtection="0"/>
    <xf numFmtId="265" fontId="54" fillId="37" borderId="17">
      <alignment horizontal="right"/>
    </xf>
    <xf numFmtId="265" fontId="54" fillId="37" borderId="17">
      <alignment horizontal="right"/>
    </xf>
    <xf numFmtId="37" fontId="304" fillId="0" borderId="0" applyNumberFormat="0" applyFont="0" applyBorder="0" applyAlignment="0" applyProtection="0"/>
    <xf numFmtId="37" fontId="304" fillId="0" borderId="0" applyNumberFormat="0" applyFont="0" applyFill="0" applyBorder="0" applyProtection="0"/>
    <xf numFmtId="265" fontId="54" fillId="0" borderId="17">
      <alignment horizontal="right"/>
    </xf>
    <xf numFmtId="265" fontId="54" fillId="0" borderId="17">
      <alignment horizontal="right"/>
    </xf>
    <xf numFmtId="42" fontId="5" fillId="0" borderId="0" applyFont="0" applyFill="0" applyBorder="0" applyAlignment="0" applyProtection="0"/>
    <xf numFmtId="268" fontId="5" fillId="0" borderId="0" applyFont="0" applyFill="0" applyBorder="0" applyAlignment="0" applyProtection="0"/>
    <xf numFmtId="269" fontId="5" fillId="0" borderId="0" applyFont="0" applyFill="0" applyBorder="0" applyAlignment="0" applyProtection="0"/>
    <xf numFmtId="0" fontId="375" fillId="0" borderId="0" applyNumberFormat="0" applyFill="0" applyBorder="0"/>
    <xf numFmtId="0" fontId="124" fillId="0" borderId="0" applyNumberFormat="0" applyFill="0" applyBorder="0" applyAlignment="0" applyProtection="0"/>
    <xf numFmtId="0" fontId="376" fillId="0" borderId="0" applyNumberFormat="0" applyFill="0" applyBorder="0" applyAlignment="0" applyProtection="0"/>
    <xf numFmtId="0" fontId="201" fillId="0" borderId="0" applyNumberFormat="0" applyFill="0" applyBorder="0" applyAlignment="0" applyProtection="0"/>
    <xf numFmtId="0" fontId="106" fillId="0" borderId="0" applyNumberFormat="0" applyFill="0" applyBorder="0" applyAlignment="0" applyProtection="0"/>
    <xf numFmtId="0" fontId="124" fillId="0" borderId="0" applyNumberFormat="0" applyFill="0" applyBorder="0" applyAlignment="0" applyProtection="0"/>
    <xf numFmtId="0" fontId="377" fillId="0" borderId="0" applyNumberFormat="0" applyFill="0" applyBorder="0" applyAlignment="0" applyProtection="0"/>
    <xf numFmtId="0" fontId="20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01" fillId="0" borderId="0" applyNumberFormat="0" applyFill="0" applyBorder="0" applyAlignment="0" applyProtection="0"/>
    <xf numFmtId="37" fontId="378" fillId="0" borderId="0" applyNumberFormat="0" applyFill="0" applyBorder="0" applyAlignment="0" applyProtection="0"/>
    <xf numFmtId="0" fontId="88" fillId="0" borderId="0" applyNumberFormat="0" applyFill="0" applyBorder="0" applyAlignment="0"/>
    <xf numFmtId="37" fontId="304" fillId="0" borderId="0" applyNumberFormat="0" applyFont="0" applyFill="0" applyBorder="0" applyProtection="0">
      <alignment horizontal="right" vertical="top" wrapText="1"/>
    </xf>
    <xf numFmtId="270" fontId="60" fillId="0" borderId="0" applyFont="0" applyFill="0" applyBorder="0" applyAlignment="0" applyProtection="0"/>
    <xf numFmtId="271" fontId="304" fillId="0" borderId="0" applyFont="0" applyFill="0" applyBorder="0" applyAlignment="0" applyProtection="0"/>
    <xf numFmtId="272" fontId="60" fillId="0" borderId="0" applyFont="0" applyFill="0" applyBorder="0" applyAlignment="0" applyProtection="0"/>
    <xf numFmtId="273" fontId="304" fillId="0" borderId="0" applyFont="0" applyFill="0" applyBorder="0" applyAlignment="0" applyProtection="0"/>
    <xf numFmtId="1" fontId="264" fillId="0" borderId="12">
      <alignment vertical="center"/>
    </xf>
    <xf numFmtId="236" fontId="5" fillId="0" borderId="10" applyBorder="0" applyProtection="0">
      <alignment horizontal="right"/>
    </xf>
    <xf numFmtId="236" fontId="5" fillId="0" borderId="10" applyBorder="0" applyProtection="0">
      <alignment horizontal="right"/>
    </xf>
    <xf numFmtId="1" fontId="264" fillId="0" borderId="12">
      <alignment vertical="center"/>
    </xf>
    <xf numFmtId="236" fontId="5" fillId="0" borderId="10" applyBorder="0" applyProtection="0">
      <alignment horizontal="right"/>
    </xf>
    <xf numFmtId="236" fontId="5" fillId="0" borderId="10" applyBorder="0" applyProtection="0">
      <alignment horizontal="right"/>
    </xf>
    <xf numFmtId="236" fontId="5" fillId="0" borderId="10" applyBorder="0" applyProtection="0">
      <alignment horizontal="right"/>
    </xf>
    <xf numFmtId="0" fontId="127" fillId="0" borderId="8"/>
    <xf numFmtId="0" fontId="127" fillId="0" borderId="8"/>
    <xf numFmtId="0" fontId="127" fillId="0" borderId="8"/>
    <xf numFmtId="0" fontId="127" fillId="0" borderId="8"/>
    <xf numFmtId="0" fontId="127" fillId="0" borderId="8"/>
    <xf numFmtId="0" fontId="127" fillId="0" borderId="8"/>
    <xf numFmtId="0" fontId="127" fillId="0" borderId="8"/>
    <xf numFmtId="9" fontId="5" fillId="0" borderId="0" applyFont="0" applyFill="0" applyBorder="0" applyAlignment="0" applyProtection="0"/>
    <xf numFmtId="0" fontId="5" fillId="0" borderId="0"/>
    <xf numFmtId="0" fontId="5" fillId="0" borderId="0"/>
    <xf numFmtId="0" fontId="5" fillId="0" borderId="0"/>
    <xf numFmtId="184" fontId="8" fillId="0" borderId="130">
      <alignment horizontal="center" vertical="center"/>
      <protection locked="0"/>
    </xf>
    <xf numFmtId="185" fontId="8" fillId="0" borderId="130">
      <alignment horizontal="center" vertical="center"/>
      <protection locked="0"/>
    </xf>
    <xf numFmtId="186" fontId="8" fillId="0" borderId="130">
      <alignment horizontal="center" vertical="center"/>
      <protection locked="0"/>
    </xf>
    <xf numFmtId="187" fontId="8" fillId="0" borderId="130">
      <alignment horizontal="center" vertical="center"/>
      <protection locked="0"/>
    </xf>
    <xf numFmtId="188" fontId="8" fillId="0" borderId="130">
      <alignment horizontal="center" vertical="center"/>
      <protection locked="0"/>
    </xf>
    <xf numFmtId="189" fontId="8" fillId="0" borderId="130">
      <alignment horizontal="center" vertical="center"/>
      <protection locked="0"/>
    </xf>
    <xf numFmtId="0" fontId="8" fillId="0" borderId="130" applyAlignment="0">
      <protection locked="0"/>
    </xf>
    <xf numFmtId="184" fontId="8" fillId="0" borderId="130">
      <alignment vertical="center"/>
      <protection locked="0"/>
    </xf>
    <xf numFmtId="190" fontId="8" fillId="0" borderId="130">
      <alignment horizontal="right" vertical="center"/>
      <protection locked="0"/>
    </xf>
    <xf numFmtId="186" fontId="8" fillId="0" borderId="130">
      <alignment vertical="center"/>
      <protection locked="0"/>
    </xf>
    <xf numFmtId="175" fontId="8" fillId="0" borderId="130">
      <alignment vertical="center"/>
      <protection locked="0"/>
    </xf>
    <xf numFmtId="188" fontId="8" fillId="0" borderId="130">
      <alignment vertical="center"/>
      <protection locked="0"/>
    </xf>
    <xf numFmtId="189" fontId="8" fillId="0" borderId="130">
      <alignment horizontal="right" vertical="center"/>
      <protection locked="0"/>
    </xf>
    <xf numFmtId="0" fontId="66" fillId="0" borderId="122" applyNumberFormat="0" applyFont="0" applyFill="0" applyAlignment="0" applyProtection="0"/>
    <xf numFmtId="3" fontId="25" fillId="0" borderId="0" applyFont="0" applyFill="0" applyBorder="0" applyAlignment="0" applyProtection="0"/>
    <xf numFmtId="0" fontId="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9" fillId="0" borderId="0"/>
    <xf numFmtId="0" fontId="380" fillId="0" borderId="0"/>
    <xf numFmtId="0" fontId="380" fillId="0" borderId="0"/>
    <xf numFmtId="0" fontId="1" fillId="0" borderId="0"/>
    <xf numFmtId="43" fontId="1" fillId="0" borderId="0" applyFont="0" applyFill="0" applyBorder="0" applyAlignment="0" applyProtection="0"/>
  </cellStyleXfs>
  <cellXfs count="1172">
    <xf numFmtId="0" fontId="0" fillId="0" borderId="0" xfId="0"/>
    <xf numFmtId="0" fontId="10" fillId="0" borderId="0" xfId="1528" applyFont="1"/>
    <xf numFmtId="0" fontId="16" fillId="0" borderId="0" xfId="1528" applyFont="1"/>
    <xf numFmtId="0" fontId="16" fillId="0" borderId="0" xfId="1528" applyFont="1" applyBorder="1"/>
    <xf numFmtId="170" fontId="6" fillId="0" borderId="0" xfId="1528" applyNumberFormat="1" applyFont="1" applyBorder="1" applyAlignment="1">
      <alignment horizontal="left"/>
    </xf>
    <xf numFmtId="0" fontId="10" fillId="0" borderId="0" xfId="1528" applyFont="1" applyBorder="1"/>
    <xf numFmtId="0" fontId="10" fillId="0" borderId="0" xfId="1528" applyFont="1" applyBorder="1" applyAlignment="1">
      <alignment vertical="top"/>
    </xf>
    <xf numFmtId="0" fontId="16" fillId="0" borderId="0" xfId="1528" applyFont="1" applyBorder="1" applyAlignment="1">
      <alignment horizontal="right"/>
    </xf>
    <xf numFmtId="0" fontId="15" fillId="0" borderId="0" xfId="1528" applyFont="1" applyFill="1" applyBorder="1" applyAlignment="1">
      <alignment horizontal="center"/>
    </xf>
    <xf numFmtId="170" fontId="17" fillId="0" borderId="0" xfId="1528" applyNumberFormat="1" applyFont="1" applyFill="1" applyBorder="1" applyAlignment="1">
      <alignment horizontal="left" vertical="top"/>
    </xf>
    <xf numFmtId="0" fontId="10" fillId="32" borderId="0" xfId="1528" applyFont="1" applyFill="1" applyBorder="1" applyAlignment="1">
      <alignment vertical="top"/>
    </xf>
    <xf numFmtId="0" fontId="11" fillId="0" borderId="0" xfId="1292" applyFont="1" applyFill="1" applyBorder="1" applyAlignment="1">
      <alignment horizontal="center" vertical="center"/>
    </xf>
    <xf numFmtId="0" fontId="12" fillId="0" borderId="0" xfId="1528"/>
    <xf numFmtId="0" fontId="15" fillId="0" borderId="0" xfId="1528" applyFont="1" applyBorder="1" applyAlignment="1">
      <alignment horizontal="right"/>
    </xf>
    <xf numFmtId="37" fontId="16" fillId="0" borderId="0" xfId="1528" applyNumberFormat="1" applyFont="1"/>
    <xf numFmtId="0" fontId="5" fillId="0" borderId="0" xfId="1531" applyAlignment="1">
      <alignment wrapText="1"/>
    </xf>
    <xf numFmtId="0" fontId="5" fillId="0" borderId="0" xfId="1531" applyFill="1" applyAlignment="1">
      <alignment wrapText="1"/>
    </xf>
    <xf numFmtId="0" fontId="5" fillId="0" borderId="0" xfId="1531" applyAlignment="1">
      <alignment horizontal="center" wrapText="1"/>
    </xf>
    <xf numFmtId="0" fontId="5" fillId="32" borderId="0" xfId="1531" applyFill="1" applyAlignment="1">
      <alignment wrapText="1"/>
    </xf>
    <xf numFmtId="0" fontId="14" fillId="0" borderId="0" xfId="1531" applyFont="1" applyAlignment="1">
      <alignment wrapText="1"/>
    </xf>
    <xf numFmtId="0" fontId="14" fillId="0" borderId="0" xfId="1531" applyFont="1" applyFill="1" applyAlignment="1">
      <alignment horizontal="left" vertical="top" wrapText="1"/>
    </xf>
    <xf numFmtId="0" fontId="14" fillId="38" borderId="0" xfId="1531" applyFont="1" applyFill="1" applyAlignment="1">
      <alignment horizontal="left" vertical="top"/>
    </xf>
    <xf numFmtId="0" fontId="19" fillId="0" borderId="34" xfId="1531" applyFont="1" applyFill="1" applyBorder="1" applyAlignment="1">
      <alignment vertical="center"/>
    </xf>
    <xf numFmtId="0" fontId="19" fillId="0" borderId="21" xfId="1531" applyFont="1" applyFill="1" applyBorder="1" applyAlignment="1">
      <alignment vertical="center"/>
    </xf>
    <xf numFmtId="49" fontId="22" fillId="0" borderId="0" xfId="1528" applyNumberFormat="1" applyFont="1" applyBorder="1" applyAlignment="1">
      <alignment horizontal="left"/>
    </xf>
    <xf numFmtId="0" fontId="15" fillId="0" borderId="0" xfId="1528" applyFont="1"/>
    <xf numFmtId="0" fontId="14" fillId="0" borderId="35" xfId="1531" applyFont="1" applyFill="1" applyBorder="1" applyAlignment="1">
      <alignment horizontal="left" vertical="center"/>
    </xf>
    <xf numFmtId="0" fontId="14" fillId="0" borderId="36" xfId="1531" applyFont="1" applyFill="1" applyBorder="1" applyAlignment="1">
      <alignment horizontal="left" vertical="center"/>
    </xf>
    <xf numFmtId="0" fontId="14" fillId="0" borderId="42" xfId="1531" applyFont="1" applyFill="1" applyBorder="1" applyAlignment="1">
      <alignment horizontal="left" vertical="center"/>
    </xf>
    <xf numFmtId="0" fontId="19" fillId="0" borderId="38" xfId="1531" applyFont="1" applyFill="1" applyBorder="1" applyAlignment="1">
      <alignment vertical="center"/>
    </xf>
    <xf numFmtId="0" fontId="14" fillId="0" borderId="0" xfId="1531" applyFont="1" applyFill="1" applyBorder="1" applyAlignment="1">
      <alignment horizontal="left" vertical="center"/>
    </xf>
    <xf numFmtId="0" fontId="19" fillId="0" borderId="0" xfId="1531" applyFont="1" applyFill="1" applyBorder="1" applyAlignment="1">
      <alignment vertical="center"/>
    </xf>
    <xf numFmtId="49" fontId="19" fillId="0" borderId="38" xfId="1528" applyNumberFormat="1" applyFont="1" applyBorder="1" applyAlignment="1">
      <alignment horizontal="left"/>
    </xf>
    <xf numFmtId="0" fontId="0" fillId="0" borderId="0" xfId="0" applyBorder="1"/>
    <xf numFmtId="0" fontId="0" fillId="0" borderId="10" xfId="0" applyBorder="1"/>
    <xf numFmtId="0" fontId="0" fillId="0" borderId="37" xfId="0" applyBorder="1"/>
    <xf numFmtId="0" fontId="128" fillId="34" borderId="0" xfId="1532" applyFont="1" applyFill="1" applyBorder="1"/>
    <xf numFmtId="0" fontId="128" fillId="34" borderId="0" xfId="1532" applyFont="1" applyFill="1"/>
    <xf numFmtId="0" fontId="129" fillId="32" borderId="49" xfId="1532" applyFont="1" applyFill="1" applyBorder="1" applyAlignment="1">
      <alignment horizontal="center"/>
    </xf>
    <xf numFmtId="0" fontId="129" fillId="32" borderId="3" xfId="1532" applyFont="1" applyFill="1" applyBorder="1" applyAlignment="1">
      <alignment horizontal="center"/>
    </xf>
    <xf numFmtId="0" fontId="130" fillId="32" borderId="50" xfId="1532" applyFont="1" applyFill="1" applyBorder="1" applyAlignment="1">
      <alignment horizontal="center"/>
    </xf>
    <xf numFmtId="0" fontId="131" fillId="34" borderId="43" xfId="1528" quotePrefix="1" applyFont="1" applyFill="1" applyBorder="1" applyAlignment="1">
      <alignment horizontal="left"/>
    </xf>
    <xf numFmtId="174" fontId="132" fillId="34" borderId="0" xfId="1528" applyNumberFormat="1" applyFont="1" applyFill="1" applyBorder="1" applyAlignment="1">
      <alignment horizontal="center"/>
    </xf>
    <xf numFmtId="0" fontId="133" fillId="34" borderId="0" xfId="1528" applyFont="1" applyFill="1" applyBorder="1" applyAlignment="1">
      <alignment horizontal="center"/>
    </xf>
    <xf numFmtId="0" fontId="133" fillId="34" borderId="1" xfId="1528" applyFont="1" applyFill="1" applyBorder="1"/>
    <xf numFmtId="0" fontId="134" fillId="35" borderId="62" xfId="1528" applyFont="1" applyFill="1" applyBorder="1" applyAlignment="1">
      <alignment horizontal="center" vertical="center"/>
    </xf>
    <xf numFmtId="174" fontId="134" fillId="35" borderId="63" xfId="1528" applyNumberFormat="1" applyFont="1" applyFill="1" applyBorder="1" applyAlignment="1">
      <alignment horizontal="center" vertical="center"/>
    </xf>
    <xf numFmtId="0" fontId="134" fillId="35" borderId="63" xfId="1528" applyFont="1" applyFill="1" applyBorder="1" applyAlignment="1">
      <alignment horizontal="center" vertical="center"/>
    </xf>
    <xf numFmtId="0" fontId="134" fillId="35" borderId="64" xfId="1528" applyFont="1" applyFill="1" applyBorder="1" applyAlignment="1">
      <alignment horizontal="center" vertical="center"/>
    </xf>
    <xf numFmtId="0" fontId="135" fillId="34" borderId="65" xfId="1528" applyFont="1" applyFill="1" applyBorder="1" applyAlignment="1">
      <alignment horizontal="left"/>
    </xf>
    <xf numFmtId="0" fontId="135" fillId="34" borderId="58" xfId="1528" applyFont="1" applyFill="1" applyBorder="1" applyAlignment="1">
      <alignment horizontal="left"/>
    </xf>
    <xf numFmtId="0" fontId="135" fillId="34" borderId="21" xfId="1528" applyFont="1" applyFill="1" applyBorder="1" applyAlignment="1">
      <alignment horizontal="left"/>
    </xf>
    <xf numFmtId="0" fontId="136" fillId="34" borderId="48" xfId="1292" applyFont="1" applyFill="1" applyBorder="1" applyAlignment="1">
      <alignment horizontal="center"/>
    </xf>
    <xf numFmtId="0" fontId="135" fillId="34" borderId="1" xfId="1528" applyFont="1" applyFill="1" applyBorder="1" applyAlignment="1">
      <alignment horizontal="left"/>
    </xf>
    <xf numFmtId="0" fontId="135" fillId="34" borderId="38" xfId="1528" applyFont="1" applyFill="1" applyBorder="1" applyAlignment="1">
      <alignment horizontal="left"/>
    </xf>
    <xf numFmtId="0" fontId="135" fillId="34" borderId="38" xfId="1528" applyFont="1" applyFill="1" applyBorder="1" applyAlignment="1"/>
    <xf numFmtId="0" fontId="135" fillId="34" borderId="66" xfId="1528" applyFont="1" applyFill="1" applyBorder="1" applyAlignment="1"/>
    <xf numFmtId="174" fontId="135" fillId="0" borderId="32" xfId="1528" applyNumberFormat="1" applyFont="1" applyFill="1" applyBorder="1" applyAlignment="1">
      <alignment horizontal="center" vertical="center"/>
    </xf>
    <xf numFmtId="0" fontId="135" fillId="0" borderId="32" xfId="1528" applyFont="1" applyFill="1" applyBorder="1" applyAlignment="1">
      <alignment horizontal="center" vertical="center"/>
    </xf>
    <xf numFmtId="0" fontId="135" fillId="0" borderId="52" xfId="1528" applyFont="1" applyFill="1" applyBorder="1" applyAlignment="1">
      <alignment horizontal="center" vertical="center"/>
    </xf>
    <xf numFmtId="0" fontId="135" fillId="34" borderId="29" xfId="1528" applyFont="1" applyFill="1" applyBorder="1" applyAlignment="1"/>
    <xf numFmtId="0" fontId="135" fillId="34" borderId="37" xfId="1528" applyFont="1" applyFill="1" applyBorder="1" applyAlignment="1"/>
    <xf numFmtId="0" fontId="137" fillId="34" borderId="67" xfId="1528" applyFont="1" applyFill="1" applyBorder="1" applyAlignment="1">
      <alignment horizontal="center"/>
    </xf>
    <xf numFmtId="0" fontId="135" fillId="34" borderId="32" xfId="1528" applyFont="1" applyFill="1" applyBorder="1" applyAlignment="1"/>
    <xf numFmtId="0" fontId="137" fillId="34" borderId="52" xfId="1528" applyFont="1" applyFill="1" applyBorder="1" applyAlignment="1">
      <alignment horizontal="center"/>
    </xf>
    <xf numFmtId="0" fontId="133" fillId="34" borderId="32" xfId="1528" applyFont="1" applyFill="1" applyBorder="1" applyAlignment="1"/>
    <xf numFmtId="0" fontId="137" fillId="34" borderId="48" xfId="1528" applyFont="1" applyFill="1" applyBorder="1" applyAlignment="1">
      <alignment horizontal="center"/>
    </xf>
    <xf numFmtId="0" fontId="135" fillId="0" borderId="29" xfId="1528" applyFont="1" applyFill="1" applyBorder="1" applyAlignment="1"/>
    <xf numFmtId="0" fontId="136" fillId="34" borderId="48" xfId="1292" quotePrefix="1" applyFont="1" applyFill="1" applyBorder="1" applyAlignment="1">
      <alignment horizontal="center"/>
    </xf>
    <xf numFmtId="0" fontId="136" fillId="34" borderId="67" xfId="1292" applyFont="1" applyFill="1" applyBorder="1" applyAlignment="1">
      <alignment horizontal="center"/>
    </xf>
    <xf numFmtId="0" fontId="133" fillId="34" borderId="29" xfId="1528" applyFont="1" applyFill="1" applyBorder="1" applyAlignment="1"/>
    <xf numFmtId="0" fontId="133" fillId="34" borderId="37" xfId="1528" applyFont="1" applyFill="1" applyBorder="1" applyAlignment="1"/>
    <xf numFmtId="174" fontId="135" fillId="34" borderId="36" xfId="1528" applyNumberFormat="1" applyFont="1" applyFill="1" applyBorder="1" applyAlignment="1"/>
    <xf numFmtId="0" fontId="135" fillId="34" borderId="36" xfId="1528" applyFont="1" applyFill="1" applyBorder="1" applyAlignment="1"/>
    <xf numFmtId="0" fontId="136" fillId="34" borderId="0" xfId="1292" applyFont="1" applyFill="1" applyBorder="1" applyAlignment="1">
      <alignment horizontal="center"/>
    </xf>
    <xf numFmtId="174" fontId="135" fillId="34" borderId="42" xfId="1528" applyNumberFormat="1" applyFont="1" applyFill="1" applyBorder="1" applyAlignment="1"/>
    <xf numFmtId="0" fontId="137" fillId="34" borderId="67" xfId="1532" applyFont="1" applyFill="1" applyBorder="1" applyAlignment="1">
      <alignment horizontal="center"/>
    </xf>
    <xf numFmtId="0" fontId="137" fillId="34" borderId="0" xfId="1532" applyFont="1" applyFill="1" applyBorder="1" applyAlignment="1">
      <alignment horizontal="center"/>
    </xf>
    <xf numFmtId="174" fontId="135" fillId="34" borderId="35" xfId="1528" applyNumberFormat="1" applyFont="1" applyFill="1" applyBorder="1" applyAlignment="1"/>
    <xf numFmtId="0" fontId="137" fillId="34" borderId="52" xfId="1532" applyFont="1" applyFill="1" applyBorder="1" applyAlignment="1">
      <alignment horizontal="center"/>
    </xf>
    <xf numFmtId="0" fontId="135" fillId="34" borderId="42" xfId="1528" applyFont="1" applyFill="1" applyBorder="1" applyAlignment="1"/>
    <xf numFmtId="0" fontId="133" fillId="34" borderId="33" xfId="1528" applyFont="1" applyFill="1" applyBorder="1" applyAlignment="1"/>
    <xf numFmtId="0" fontId="135" fillId="34" borderId="0" xfId="1528" applyFont="1" applyFill="1" applyBorder="1" applyAlignment="1"/>
    <xf numFmtId="0" fontId="133" fillId="34" borderId="68" xfId="1528" applyFont="1" applyFill="1" applyBorder="1" applyAlignment="1"/>
    <xf numFmtId="0" fontId="133" fillId="34" borderId="3" xfId="1528" applyFont="1" applyFill="1" applyBorder="1" applyAlignment="1"/>
    <xf numFmtId="0" fontId="137" fillId="34" borderId="69" xfId="1528" applyFont="1" applyFill="1" applyBorder="1" applyAlignment="1">
      <alignment horizontal="center"/>
    </xf>
    <xf numFmtId="0" fontId="140" fillId="0" borderId="0" xfId="1530" applyFont="1" applyFill="1" applyAlignment="1">
      <alignment horizontal="left"/>
    </xf>
    <xf numFmtId="0" fontId="139" fillId="0" borderId="0" xfId="893" applyFont="1"/>
    <xf numFmtId="0" fontId="135" fillId="0" borderId="0" xfId="1530" applyFont="1" applyFill="1" applyBorder="1" applyAlignment="1">
      <alignment horizontal="left"/>
    </xf>
    <xf numFmtId="0" fontId="135" fillId="0" borderId="0" xfId="1530" applyFont="1" applyFill="1" applyAlignment="1">
      <alignment horizontal="left"/>
    </xf>
    <xf numFmtId="0" fontId="133" fillId="0" borderId="0" xfId="0" applyFont="1" applyFill="1" applyAlignment="1"/>
    <xf numFmtId="0" fontId="133" fillId="0" borderId="0" xfId="0" applyFont="1" applyAlignment="1"/>
    <xf numFmtId="0" fontId="139" fillId="0" borderId="0" xfId="1283" applyFont="1" applyFill="1" applyBorder="1" applyAlignment="1">
      <alignment horizontal="left"/>
      <protection locked="0"/>
    </xf>
    <xf numFmtId="0" fontId="139" fillId="0" borderId="0" xfId="1283" applyFont="1" applyFill="1" applyBorder="1">
      <protection locked="0"/>
    </xf>
    <xf numFmtId="0" fontId="141" fillId="0" borderId="0" xfId="0" applyFont="1" applyFill="1" applyBorder="1" applyAlignment="1"/>
    <xf numFmtId="0" fontId="141" fillId="0" borderId="0" xfId="0" applyFont="1" applyAlignment="1"/>
    <xf numFmtId="0" fontId="133" fillId="0" borderId="0" xfId="1041" applyFont="1" applyFill="1" applyBorder="1">
      <protection locked="0"/>
    </xf>
    <xf numFmtId="0" fontId="133" fillId="0" borderId="0" xfId="1041" applyFont="1" applyFill="1" applyBorder="1" applyAlignment="1">
      <alignment horizontal="left"/>
      <protection locked="0"/>
    </xf>
    <xf numFmtId="0" fontId="133" fillId="0" borderId="0" xfId="1530" applyFont="1" applyFill="1" applyBorder="1" applyAlignment="1">
      <alignment vertical="top"/>
    </xf>
    <xf numFmtId="0" fontId="133" fillId="0" borderId="0" xfId="1041" applyFont="1" applyFill="1" applyBorder="1" applyAlignment="1">
      <protection locked="0"/>
    </xf>
    <xf numFmtId="0" fontId="133" fillId="0" borderId="0" xfId="0" applyFont="1" applyFill="1" applyBorder="1" applyAlignment="1"/>
    <xf numFmtId="0" fontId="133" fillId="0" borderId="0" xfId="1528" applyFont="1"/>
    <xf numFmtId="0" fontId="133" fillId="0" borderId="0" xfId="1528" applyFont="1" applyBorder="1"/>
    <xf numFmtId="165" fontId="129" fillId="0" borderId="0" xfId="1528" applyNumberFormat="1" applyFont="1" applyFill="1" applyBorder="1" applyAlignment="1">
      <alignment horizontal="center"/>
    </xf>
    <xf numFmtId="170" fontId="133" fillId="0" borderId="0" xfId="1528" applyNumberFormat="1" applyFont="1" applyAlignment="1">
      <alignment horizontal="left"/>
    </xf>
    <xf numFmtId="49" fontId="133" fillId="0" borderId="0" xfId="1528" applyNumberFormat="1" applyFont="1"/>
    <xf numFmtId="165" fontId="143" fillId="0" borderId="0" xfId="1528" applyNumberFormat="1" applyFont="1" applyFill="1" applyBorder="1" applyAlignment="1">
      <alignment horizontal="centerContinuous"/>
    </xf>
    <xf numFmtId="0" fontId="143" fillId="0" borderId="0" xfId="1528" applyFont="1" applyFill="1" applyBorder="1" applyAlignment="1">
      <alignment horizontal="centerContinuous"/>
    </xf>
    <xf numFmtId="49" fontId="128" fillId="0" borderId="0" xfId="1528" applyNumberFormat="1" applyFont="1"/>
    <xf numFmtId="165" fontId="128" fillId="0" borderId="0" xfId="1528" applyNumberFormat="1" applyFont="1" applyBorder="1"/>
    <xf numFmtId="165" fontId="128" fillId="0" borderId="0" xfId="1528" applyNumberFormat="1" applyFont="1" applyBorder="1" applyAlignment="1">
      <alignment horizontal="center"/>
    </xf>
    <xf numFmtId="0" fontId="128" fillId="0" borderId="0" xfId="1528" applyFont="1" applyAlignment="1">
      <alignment horizontal="right"/>
    </xf>
    <xf numFmtId="170" fontId="135" fillId="0" borderId="0" xfId="1528" applyNumberFormat="1" applyFont="1" applyBorder="1" applyAlignment="1">
      <alignment horizontal="left"/>
    </xf>
    <xf numFmtId="0" fontId="133" fillId="0" borderId="0" xfId="1292" applyFont="1" applyFill="1" applyBorder="1" applyAlignment="1">
      <alignment horizontal="center" vertical="center"/>
    </xf>
    <xf numFmtId="0" fontId="128" fillId="0" borderId="0" xfId="1528" applyFont="1"/>
    <xf numFmtId="170" fontId="143" fillId="34" borderId="0" xfId="1528" applyNumberFormat="1" applyFont="1" applyFill="1" applyBorder="1" applyAlignment="1">
      <alignment horizontal="center" vertical="top" wrapText="1"/>
    </xf>
    <xf numFmtId="49" fontId="143" fillId="34" borderId="0" xfId="1528" applyNumberFormat="1" applyFont="1" applyFill="1" applyBorder="1" applyAlignment="1">
      <alignment horizontal="center" vertical="top" wrapText="1"/>
    </xf>
    <xf numFmtId="0" fontId="133" fillId="0" borderId="0" xfId="1528" applyFont="1" applyAlignment="1">
      <alignment horizontal="center"/>
    </xf>
    <xf numFmtId="169" fontId="134" fillId="35" borderId="17" xfId="1528" applyNumberFormat="1" applyFont="1" applyFill="1" applyBorder="1" applyAlignment="1">
      <alignment horizontal="center" vertical="top" wrapText="1"/>
    </xf>
    <xf numFmtId="49" fontId="134" fillId="35" borderId="22" xfId="1528" applyNumberFormat="1" applyFont="1" applyFill="1" applyBorder="1" applyAlignment="1">
      <alignment horizontal="center" vertical="top" wrapText="1"/>
    </xf>
    <xf numFmtId="49" fontId="134" fillId="35" borderId="31" xfId="1528" applyNumberFormat="1" applyFont="1" applyFill="1" applyBorder="1" applyAlignment="1">
      <alignment horizontal="center" vertical="top" wrapText="1"/>
    </xf>
    <xf numFmtId="165" fontId="134" fillId="35" borderId="22" xfId="1528" quotePrefix="1" applyNumberFormat="1" applyFont="1" applyFill="1" applyBorder="1" applyAlignment="1">
      <alignment horizontal="center" vertical="top" wrapText="1"/>
    </xf>
    <xf numFmtId="165" fontId="134" fillId="35" borderId="17" xfId="1528" applyNumberFormat="1" applyFont="1" applyFill="1" applyBorder="1" applyAlignment="1">
      <alignment horizontal="center" vertical="top" wrapText="1"/>
    </xf>
    <xf numFmtId="165" fontId="134" fillId="35" borderId="12" xfId="1528" applyNumberFormat="1" applyFont="1" applyFill="1" applyBorder="1" applyAlignment="1">
      <alignment horizontal="center" vertical="top" wrapText="1"/>
    </xf>
    <xf numFmtId="0" fontId="135" fillId="0" borderId="0" xfId="1528" applyFont="1"/>
    <xf numFmtId="170" fontId="133" fillId="0" borderId="29" xfId="1528" applyNumberFormat="1" applyFont="1" applyBorder="1" applyAlignment="1">
      <alignment horizontal="left"/>
    </xf>
    <xf numFmtId="49" fontId="131" fillId="0" borderId="36" xfId="1528" applyNumberFormat="1" applyFont="1" applyBorder="1"/>
    <xf numFmtId="0" fontId="133" fillId="0" borderId="21" xfId="1528" applyFont="1" applyBorder="1"/>
    <xf numFmtId="165" fontId="133" fillId="0" borderId="35" xfId="1138" applyNumberFormat="1" applyFont="1" applyBorder="1" applyAlignment="1">
      <alignment horizontal="center"/>
    </xf>
    <xf numFmtId="0" fontId="133" fillId="0" borderId="32" xfId="1138" applyNumberFormat="1" applyFont="1" applyBorder="1" applyAlignment="1">
      <alignment horizontal="center"/>
    </xf>
    <xf numFmtId="165" fontId="133" fillId="0" borderId="34" xfId="1138" applyNumberFormat="1" applyFont="1" applyBorder="1" applyAlignment="1">
      <alignment horizontal="center"/>
    </xf>
    <xf numFmtId="165" fontId="133" fillId="0" borderId="29" xfId="1138" applyNumberFormat="1" applyFont="1" applyBorder="1" applyAlignment="1">
      <alignment horizontal="center"/>
    </xf>
    <xf numFmtId="165" fontId="133" fillId="0" borderId="32" xfId="1138" applyNumberFormat="1" applyFont="1" applyBorder="1" applyAlignment="1">
      <alignment horizontal="center"/>
    </xf>
    <xf numFmtId="0" fontId="133" fillId="0" borderId="36" xfId="1528" applyFont="1" applyBorder="1"/>
    <xf numFmtId="49" fontId="131" fillId="0" borderId="21" xfId="1528" applyNumberFormat="1" applyFont="1" applyBorder="1"/>
    <xf numFmtId="0" fontId="133" fillId="0" borderId="29" xfId="1528" applyNumberFormat="1" applyFont="1" applyBorder="1" applyAlignment="1">
      <alignment horizontal="center"/>
    </xf>
    <xf numFmtId="0" fontId="133" fillId="0" borderId="21" xfId="1528" applyFont="1" applyBorder="1" applyAlignment="1">
      <alignment horizontal="center"/>
    </xf>
    <xf numFmtId="0" fontId="133" fillId="0" borderId="29" xfId="1528" applyFont="1" applyBorder="1"/>
    <xf numFmtId="0" fontId="133" fillId="0" borderId="29" xfId="1528" applyFont="1" applyBorder="1" applyAlignment="1">
      <alignment horizontal="center"/>
    </xf>
    <xf numFmtId="1" fontId="133" fillId="0" borderId="29" xfId="1528" applyNumberFormat="1" applyFont="1" applyBorder="1" applyAlignment="1">
      <alignment horizontal="left"/>
    </xf>
    <xf numFmtId="49" fontId="133" fillId="0" borderId="36" xfId="1528" applyNumberFormat="1" applyFont="1" applyFill="1" applyBorder="1"/>
    <xf numFmtId="49" fontId="133" fillId="0" borderId="21" xfId="1528" applyNumberFormat="1" applyFont="1" applyFill="1" applyBorder="1"/>
    <xf numFmtId="37" fontId="133" fillId="0" borderId="36" xfId="1528" applyNumberFormat="1" applyFont="1" applyFill="1" applyBorder="1" applyAlignment="1">
      <alignment horizontal="right"/>
    </xf>
    <xf numFmtId="49" fontId="133" fillId="0" borderId="36" xfId="1528" applyNumberFormat="1" applyFont="1" applyBorder="1"/>
    <xf numFmtId="49" fontId="133" fillId="0" borderId="21" xfId="1528" applyNumberFormat="1" applyFont="1" applyBorder="1"/>
    <xf numFmtId="49" fontId="135" fillId="0" borderId="36" xfId="1528" applyNumberFormat="1" applyFont="1" applyBorder="1"/>
    <xf numFmtId="49" fontId="135" fillId="0" borderId="21" xfId="1528" applyNumberFormat="1" applyFont="1" applyBorder="1"/>
    <xf numFmtId="37" fontId="133" fillId="0" borderId="32" xfId="1528" applyNumberFormat="1" applyFont="1" applyFill="1" applyBorder="1" applyAlignment="1">
      <alignment horizontal="right"/>
    </xf>
    <xf numFmtId="0" fontId="133" fillId="0" borderId="0" xfId="1528" applyNumberFormat="1" applyFont="1" applyFill="1" applyBorder="1" applyAlignment="1">
      <alignment horizontal="center"/>
    </xf>
    <xf numFmtId="0" fontId="133" fillId="0" borderId="29" xfId="1528" applyNumberFormat="1" applyFont="1" applyFill="1" applyBorder="1" applyAlignment="1">
      <alignment horizontal="center"/>
    </xf>
    <xf numFmtId="0" fontId="133" fillId="0" borderId="21" xfId="1528" applyFont="1" applyFill="1" applyBorder="1"/>
    <xf numFmtId="37" fontId="133" fillId="0" borderId="29" xfId="1528" applyNumberFormat="1" applyFont="1" applyFill="1" applyBorder="1" applyAlignment="1"/>
    <xf numFmtId="49" fontId="135" fillId="0" borderId="36" xfId="1528" applyNumberFormat="1" applyFont="1" applyBorder="1" applyAlignment="1">
      <alignment horizontal="left"/>
    </xf>
    <xf numFmtId="49" fontId="131" fillId="0" borderId="36" xfId="1528" applyNumberFormat="1" applyFont="1" applyFill="1" applyBorder="1"/>
    <xf numFmtId="49" fontId="131" fillId="0" borderId="21" xfId="1528" applyNumberFormat="1" applyFont="1" applyFill="1" applyBorder="1"/>
    <xf numFmtId="49" fontId="133" fillId="0" borderId="21" xfId="1528" quotePrefix="1" applyNumberFormat="1" applyFont="1" applyFill="1" applyBorder="1" applyAlignment="1">
      <alignment horizontal="left"/>
    </xf>
    <xf numFmtId="0" fontId="131" fillId="0" borderId="21" xfId="1528" quotePrefix="1" applyNumberFormat="1" applyFont="1" applyFill="1" applyBorder="1" applyAlignment="1">
      <alignment horizontal="left"/>
    </xf>
    <xf numFmtId="173" fontId="133" fillId="0" borderId="29" xfId="0" applyNumberFormat="1" applyFont="1" applyFill="1" applyBorder="1" applyAlignment="1">
      <alignment horizontal="right" vertical="top" wrapText="1"/>
    </xf>
    <xf numFmtId="37" fontId="133" fillId="0" borderId="29" xfId="1528" applyNumberFormat="1" applyFont="1" applyFill="1" applyBorder="1" applyAlignment="1">
      <alignment horizontal="right"/>
    </xf>
    <xf numFmtId="37" fontId="133" fillId="0" borderId="21" xfId="1528" applyNumberFormat="1" applyFont="1" applyFill="1" applyBorder="1" applyAlignment="1"/>
    <xf numFmtId="170" fontId="135" fillId="0" borderId="29" xfId="1528" applyNumberFormat="1" applyFont="1" applyBorder="1" applyAlignment="1">
      <alignment horizontal="left"/>
    </xf>
    <xf numFmtId="49" fontId="135" fillId="0" borderId="29" xfId="1528" applyNumberFormat="1" applyFont="1" applyBorder="1"/>
    <xf numFmtId="0" fontId="135" fillId="0" borderId="29" xfId="1528" applyNumberFormat="1" applyFont="1" applyFill="1" applyBorder="1" applyAlignment="1">
      <alignment horizontal="center"/>
    </xf>
    <xf numFmtId="0" fontId="135" fillId="0" borderId="0" xfId="1528" applyFont="1" applyBorder="1"/>
    <xf numFmtId="0" fontId="133" fillId="0" borderId="37" xfId="1528" applyFont="1" applyBorder="1"/>
    <xf numFmtId="0" fontId="133" fillId="0" borderId="42" xfId="1528" applyFont="1" applyBorder="1"/>
    <xf numFmtId="0" fontId="133" fillId="0" borderId="38" xfId="1528" applyFont="1" applyBorder="1"/>
    <xf numFmtId="0" fontId="133" fillId="0" borderId="0" xfId="1528" applyFont="1" applyAlignment="1"/>
    <xf numFmtId="0" fontId="133" fillId="0" borderId="0" xfId="1528" applyFont="1" applyBorder="1" applyAlignment="1" applyProtection="1">
      <protection locked="0"/>
    </xf>
    <xf numFmtId="0" fontId="133" fillId="0" borderId="0" xfId="1528" applyFont="1" applyAlignment="1">
      <alignment vertical="top"/>
    </xf>
    <xf numFmtId="0" fontId="133" fillId="0" borderId="0" xfId="1528" quotePrefix="1" applyFont="1" applyBorder="1" applyAlignment="1">
      <alignment horizontal="left" vertical="top"/>
    </xf>
    <xf numFmtId="0" fontId="133" fillId="0" borderId="0" xfId="0" applyFont="1" applyAlignment="1">
      <alignment vertical="top"/>
    </xf>
    <xf numFmtId="0" fontId="133" fillId="0" borderId="0" xfId="0" applyFont="1" applyAlignment="1">
      <alignment vertical="top" wrapText="1"/>
    </xf>
    <xf numFmtId="0" fontId="133" fillId="0" borderId="0" xfId="1528" applyFont="1" applyBorder="1" applyAlignment="1">
      <alignment vertical="top"/>
    </xf>
    <xf numFmtId="0" fontId="133" fillId="0" borderId="0" xfId="1528" quotePrefix="1" applyFont="1" applyBorder="1" applyAlignment="1">
      <alignment horizontal="left" vertical="top" wrapText="1"/>
    </xf>
    <xf numFmtId="0" fontId="133" fillId="0" borderId="0" xfId="1528" quotePrefix="1" applyFont="1" applyAlignment="1">
      <alignment horizontal="left" vertical="top"/>
    </xf>
    <xf numFmtId="0" fontId="133" fillId="0" borderId="0" xfId="1528" applyFont="1" applyFill="1"/>
    <xf numFmtId="0" fontId="133" fillId="0" borderId="0" xfId="0" applyFont="1" applyFill="1"/>
    <xf numFmtId="0" fontId="133" fillId="0" borderId="0" xfId="1528" applyFont="1" applyFill="1" applyAlignment="1"/>
    <xf numFmtId="0" fontId="133" fillId="0" borderId="0" xfId="1528" applyFont="1" applyFill="1" applyBorder="1"/>
    <xf numFmtId="0" fontId="141" fillId="0" borderId="0" xfId="0" applyFont="1" applyFill="1"/>
    <xf numFmtId="37" fontId="133" fillId="0" borderId="0" xfId="1528" applyNumberFormat="1" applyFont="1"/>
    <xf numFmtId="49" fontId="133" fillId="0" borderId="0" xfId="1528" quotePrefix="1" applyNumberFormat="1" applyFont="1" applyAlignment="1">
      <alignment horizontal="left"/>
    </xf>
    <xf numFmtId="0" fontId="138" fillId="0" borderId="0" xfId="893" applyFont="1" applyFill="1" applyBorder="1" applyAlignment="1">
      <alignment horizontal="left"/>
    </xf>
    <xf numFmtId="0" fontId="139" fillId="0" borderId="0" xfId="893" applyFont="1" applyFill="1" applyBorder="1"/>
    <xf numFmtId="0" fontId="139" fillId="0" borderId="0" xfId="893" applyFont="1" applyBorder="1"/>
    <xf numFmtId="0" fontId="138" fillId="0" borderId="0" xfId="893" applyFont="1" applyFill="1" applyAlignment="1">
      <alignment horizontal="left"/>
    </xf>
    <xf numFmtId="0" fontId="139" fillId="0" borderId="0" xfId="893" applyFont="1" applyFill="1"/>
    <xf numFmtId="0" fontId="146" fillId="0" borderId="0" xfId="893" applyFont="1" applyFill="1" applyAlignment="1">
      <alignment horizontal="left"/>
    </xf>
    <xf numFmtId="0" fontId="147" fillId="0" borderId="0" xfId="893" applyFont="1"/>
    <xf numFmtId="0" fontId="135" fillId="0" borderId="0" xfId="1285" applyFont="1" applyFill="1" applyBorder="1"/>
    <xf numFmtId="0" fontId="135" fillId="0" borderId="0" xfId="1530" applyFont="1" applyFill="1" applyBorder="1" applyAlignment="1">
      <alignment vertical="top"/>
    </xf>
    <xf numFmtId="0" fontId="133" fillId="0" borderId="0" xfId="1041" applyFont="1" applyFill="1" applyBorder="1" applyAlignment="1">
      <alignment horizontal="justify" vertical="top" wrapText="1"/>
      <protection locked="0"/>
    </xf>
    <xf numFmtId="0" fontId="133" fillId="0" borderId="0" xfId="893" applyFont="1" applyAlignment="1">
      <alignment vertical="top"/>
    </xf>
    <xf numFmtId="0" fontId="133" fillId="0" borderId="0" xfId="893" applyFont="1" applyAlignment="1">
      <alignment horizontal="left" vertical="top"/>
    </xf>
    <xf numFmtId="0" fontId="133" fillId="0" borderId="0" xfId="893" applyFont="1" applyAlignment="1"/>
    <xf numFmtId="0" fontId="135" fillId="0" borderId="0" xfId="1041" applyFont="1" applyFill="1" applyBorder="1" applyAlignment="1">
      <protection locked="0"/>
    </xf>
    <xf numFmtId="0" fontId="133" fillId="0" borderId="0" xfId="1041" applyNumberFormat="1" applyFont="1" applyFill="1" applyBorder="1" applyAlignment="1">
      <protection locked="0"/>
    </xf>
    <xf numFmtId="0" fontId="133" fillId="0" borderId="0" xfId="893" applyFont="1" applyFill="1" applyAlignment="1">
      <alignment horizontal="left"/>
    </xf>
    <xf numFmtId="0" fontId="131" fillId="0" borderId="0" xfId="893" applyFont="1" applyAlignment="1">
      <alignment horizontal="left"/>
    </xf>
    <xf numFmtId="0" fontId="135" fillId="0" borderId="0" xfId="893" applyFont="1" applyAlignment="1">
      <alignment horizontal="left"/>
    </xf>
    <xf numFmtId="0" fontId="133" fillId="0" borderId="0" xfId="893" applyFont="1" applyAlignment="1">
      <alignment horizontal="left"/>
    </xf>
    <xf numFmtId="0" fontId="133" fillId="0" borderId="0" xfId="893" applyNumberFormat="1" applyFont="1" applyAlignment="1">
      <alignment horizontal="left"/>
    </xf>
    <xf numFmtId="0" fontId="133" fillId="0" borderId="0" xfId="0" applyFont="1" applyFill="1" applyAlignment="1">
      <alignment vertical="top" wrapText="1"/>
    </xf>
    <xf numFmtId="0" fontId="133" fillId="0" borderId="0" xfId="1527" applyFont="1" applyAlignment="1"/>
    <xf numFmtId="0" fontId="131" fillId="0" borderId="0" xfId="1527" applyFont="1" applyAlignment="1"/>
    <xf numFmtId="0" fontId="135" fillId="0" borderId="0" xfId="893" applyFont="1" applyAlignment="1"/>
    <xf numFmtId="0" fontId="133" fillId="0" borderId="0" xfId="0" applyFont="1" applyAlignment="1">
      <alignment wrapText="1"/>
    </xf>
    <xf numFmtId="0" fontId="133" fillId="0" borderId="0" xfId="1533" applyFont="1" applyAlignment="1">
      <alignment horizontal="left"/>
    </xf>
    <xf numFmtId="0" fontId="141" fillId="0" borderId="0" xfId="1529" applyFont="1" applyAlignment="1"/>
    <xf numFmtId="0" fontId="133" fillId="0" borderId="0" xfId="1529" applyFont="1" applyAlignment="1"/>
    <xf numFmtId="0" fontId="131" fillId="0" borderId="0" xfId="893" applyFont="1" applyAlignment="1"/>
    <xf numFmtId="0" fontId="131" fillId="0" borderId="0" xfId="1041" applyFont="1" applyFill="1" applyBorder="1" applyAlignment="1">
      <protection locked="0"/>
    </xf>
    <xf numFmtId="0" fontId="141" fillId="0" borderId="0" xfId="1529" applyFont="1" applyBorder="1" applyAlignment="1"/>
    <xf numFmtId="0" fontId="143" fillId="0" borderId="0" xfId="893" applyFont="1" applyFill="1" applyAlignment="1">
      <alignment horizontal="left"/>
    </xf>
    <xf numFmtId="0" fontId="128" fillId="0" borderId="0" xfId="893" applyFont="1"/>
    <xf numFmtId="0" fontId="133" fillId="0" borderId="0" xfId="1460" applyFont="1"/>
    <xf numFmtId="0" fontId="148" fillId="0" borderId="0" xfId="1460" applyFont="1"/>
    <xf numFmtId="0" fontId="148" fillId="0" borderId="0" xfId="893" applyFont="1" applyAlignment="1"/>
    <xf numFmtId="0" fontId="133" fillId="0" borderId="0" xfId="1528" applyFont="1" applyBorder="1" applyAlignment="1">
      <alignment horizontal="center"/>
    </xf>
    <xf numFmtId="165" fontId="133" fillId="0" borderId="0" xfId="1528" applyNumberFormat="1" applyFont="1" applyBorder="1" applyAlignment="1">
      <alignment horizontal="center"/>
    </xf>
    <xf numFmtId="165" fontId="133" fillId="0" borderId="0" xfId="1528" applyNumberFormat="1" applyFont="1" applyBorder="1"/>
    <xf numFmtId="49" fontId="135" fillId="34" borderId="0" xfId="1528" applyNumberFormat="1" applyFont="1" applyFill="1" applyBorder="1" applyAlignment="1">
      <alignment horizontal="center" vertical="top" wrapText="1"/>
    </xf>
    <xf numFmtId="165" fontId="133" fillId="0" borderId="0" xfId="1528" applyNumberFormat="1" applyFont="1" applyBorder="1" applyAlignment="1">
      <alignment horizontal="center" vertical="top" wrapText="1"/>
    </xf>
    <xf numFmtId="165" fontId="134" fillId="35" borderId="22" xfId="1528" applyNumberFormat="1" applyFont="1" applyFill="1" applyBorder="1" applyAlignment="1">
      <alignment horizontal="center" vertical="top" wrapText="1"/>
    </xf>
    <xf numFmtId="2" fontId="134" fillId="35" borderId="31" xfId="1528" applyNumberFormat="1" applyFont="1" applyFill="1" applyBorder="1" applyAlignment="1">
      <alignment horizontal="center" vertical="top" wrapText="1"/>
    </xf>
    <xf numFmtId="170" fontId="134" fillId="35" borderId="17" xfId="1528" applyNumberFormat="1" applyFont="1" applyFill="1" applyBorder="1" applyAlignment="1">
      <alignment horizontal="center" vertical="top" wrapText="1"/>
    </xf>
    <xf numFmtId="0" fontId="150" fillId="0" borderId="0" xfId="1528" applyFont="1"/>
    <xf numFmtId="170" fontId="133" fillId="0" borderId="32" xfId="1528" applyNumberFormat="1" applyFont="1" applyBorder="1" applyAlignment="1">
      <alignment horizontal="center"/>
    </xf>
    <xf numFmtId="0" fontId="151" fillId="0" borderId="0" xfId="1528" applyFont="1"/>
    <xf numFmtId="37" fontId="133" fillId="0" borderId="29" xfId="1528" applyNumberFormat="1" applyFont="1" applyBorder="1" applyAlignment="1">
      <alignment horizontal="right"/>
    </xf>
    <xf numFmtId="37" fontId="133" fillId="0" borderId="21" xfId="1528" applyNumberFormat="1" applyFont="1" applyBorder="1" applyAlignment="1">
      <alignment horizontal="right"/>
    </xf>
    <xf numFmtId="170" fontId="133" fillId="0" borderId="29" xfId="1528" applyNumberFormat="1" applyFont="1" applyBorder="1" applyAlignment="1">
      <alignment horizontal="center"/>
    </xf>
    <xf numFmtId="0" fontId="133" fillId="0" borderId="36" xfId="1528" applyNumberFormat="1" applyFont="1" applyBorder="1"/>
    <xf numFmtId="37" fontId="133" fillId="0" borderId="0" xfId="1528" applyNumberFormat="1" applyFont="1" applyBorder="1" applyAlignment="1">
      <alignment horizontal="right"/>
    </xf>
    <xf numFmtId="37" fontId="133" fillId="0" borderId="17" xfId="1528" applyNumberFormat="1" applyFont="1" applyFill="1" applyBorder="1" applyAlignment="1">
      <alignment horizontal="right"/>
    </xf>
    <xf numFmtId="165" fontId="133" fillId="0" borderId="0" xfId="1528" applyNumberFormat="1" applyFont="1" applyFill="1" applyBorder="1"/>
    <xf numFmtId="37" fontId="133" fillId="0" borderId="29" xfId="1138" applyNumberFormat="1" applyFont="1" applyFill="1" applyBorder="1" applyAlignment="1">
      <alignment horizontal="right"/>
    </xf>
    <xf numFmtId="37" fontId="133" fillId="0" borderId="21" xfId="1528" applyNumberFormat="1" applyFont="1" applyFill="1" applyBorder="1" applyAlignment="1">
      <alignment horizontal="right"/>
    </xf>
    <xf numFmtId="49" fontId="133" fillId="0" borderId="0" xfId="1528" quotePrefix="1" applyNumberFormat="1" applyFont="1" applyFill="1" applyBorder="1" applyAlignment="1">
      <alignment horizontal="left"/>
    </xf>
    <xf numFmtId="49" fontId="131" fillId="0" borderId="0" xfId="1528" quotePrefix="1" applyNumberFormat="1" applyFont="1" applyBorder="1" applyAlignment="1">
      <alignment horizontal="left"/>
    </xf>
    <xf numFmtId="49" fontId="133" fillId="0" borderId="0" xfId="1528" quotePrefix="1" applyNumberFormat="1" applyFont="1" applyBorder="1" applyAlignment="1">
      <alignment horizontal="left"/>
    </xf>
    <xf numFmtId="3" fontId="133" fillId="0" borderId="29" xfId="1138" applyNumberFormat="1" applyFont="1" applyFill="1" applyBorder="1" applyAlignment="1">
      <alignment horizontal="right"/>
    </xf>
    <xf numFmtId="49" fontId="133" fillId="0" borderId="36" xfId="1528" applyNumberFormat="1" applyFont="1" applyBorder="1" applyAlignment="1">
      <alignment vertical="top"/>
    </xf>
    <xf numFmtId="49" fontId="133" fillId="0" borderId="21" xfId="1528" applyNumberFormat="1" applyFont="1" applyBorder="1" applyAlignment="1">
      <alignment vertical="top"/>
    </xf>
    <xf numFmtId="165" fontId="133" fillId="0" borderId="0" xfId="1528" applyNumberFormat="1" applyFont="1" applyFill="1" applyBorder="1" applyAlignment="1">
      <alignment vertical="top"/>
    </xf>
    <xf numFmtId="37" fontId="133" fillId="0" borderId="36" xfId="1528" applyNumberFormat="1" applyFont="1" applyFill="1" applyBorder="1" applyAlignment="1">
      <alignment horizontal="right" vertical="top"/>
    </xf>
    <xf numFmtId="37" fontId="133" fillId="0" borderId="29" xfId="1528" applyNumberFormat="1" applyFont="1" applyFill="1" applyBorder="1" applyAlignment="1">
      <alignment horizontal="right" vertical="top"/>
    </xf>
    <xf numFmtId="37" fontId="133" fillId="0" borderId="21" xfId="1528" applyNumberFormat="1" applyFont="1" applyFill="1" applyBorder="1" applyAlignment="1">
      <alignment horizontal="right" vertical="top"/>
    </xf>
    <xf numFmtId="37" fontId="133" fillId="0" borderId="29" xfId="1138" applyNumberFormat="1" applyFont="1" applyFill="1" applyBorder="1" applyAlignment="1">
      <alignment horizontal="right" vertical="top"/>
    </xf>
    <xf numFmtId="37" fontId="133" fillId="0" borderId="21" xfId="1528" applyNumberFormat="1" applyFont="1" applyBorder="1"/>
    <xf numFmtId="170" fontId="133" fillId="0" borderId="29" xfId="1528" applyNumberFormat="1" applyFont="1" applyFill="1" applyBorder="1" applyAlignment="1">
      <alignment horizontal="center"/>
    </xf>
    <xf numFmtId="37" fontId="133" fillId="0" borderId="30" xfId="1138" applyNumberFormat="1" applyFont="1" applyFill="1" applyBorder="1" applyAlignment="1">
      <alignment horizontal="right"/>
    </xf>
    <xf numFmtId="49" fontId="135" fillId="0" borderId="42" xfId="1528" applyNumberFormat="1" applyFont="1" applyBorder="1"/>
    <xf numFmtId="49" fontId="133" fillId="0" borderId="38" xfId="1528" applyNumberFormat="1" applyFont="1" applyBorder="1"/>
    <xf numFmtId="165" fontId="133" fillId="0" borderId="37" xfId="1528" applyNumberFormat="1" applyFont="1" applyBorder="1" applyAlignment="1">
      <alignment horizontal="right"/>
    </xf>
    <xf numFmtId="165" fontId="133" fillId="0" borderId="39" xfId="1528" applyNumberFormat="1" applyFont="1" applyFill="1" applyBorder="1" applyAlignment="1">
      <alignment horizontal="right"/>
    </xf>
    <xf numFmtId="165" fontId="133" fillId="0" borderId="41" xfId="1528" applyNumberFormat="1" applyFont="1" applyFill="1" applyBorder="1" applyAlignment="1">
      <alignment horizontal="right"/>
    </xf>
    <xf numFmtId="2" fontId="133" fillId="0" borderId="41" xfId="1528" applyNumberFormat="1" applyFont="1" applyFill="1" applyBorder="1" applyAlignment="1">
      <alignment horizontal="right"/>
    </xf>
    <xf numFmtId="2" fontId="133" fillId="0" borderId="40" xfId="1528" applyNumberFormat="1" applyFont="1" applyFill="1" applyBorder="1" applyAlignment="1">
      <alignment horizontal="right"/>
    </xf>
    <xf numFmtId="170" fontId="133" fillId="0" borderId="37" xfId="1528" applyNumberFormat="1" applyFont="1" applyFill="1" applyBorder="1" applyAlignment="1">
      <alignment horizontal="center"/>
    </xf>
    <xf numFmtId="49" fontId="135" fillId="0" borderId="0" xfId="1528" applyNumberFormat="1" applyFont="1" applyBorder="1"/>
    <xf numFmtId="49" fontId="133" fillId="0" borderId="0" xfId="1528" applyNumberFormat="1" applyFont="1" applyBorder="1"/>
    <xf numFmtId="165" fontId="133" fillId="0" borderId="0" xfId="1528" applyNumberFormat="1" applyFont="1" applyBorder="1" applyAlignment="1">
      <alignment horizontal="right"/>
    </xf>
    <xf numFmtId="165" fontId="133" fillId="0" borderId="0" xfId="1528" applyNumberFormat="1" applyFont="1" applyFill="1" applyBorder="1" applyAlignment="1">
      <alignment horizontal="right"/>
    </xf>
    <xf numFmtId="2" fontId="133" fillId="0" borderId="0" xfId="1528" applyNumberFormat="1" applyFont="1" applyFill="1" applyBorder="1" applyAlignment="1">
      <alignment horizontal="right"/>
    </xf>
    <xf numFmtId="170" fontId="133" fillId="0" borderId="0" xfId="1528" applyNumberFormat="1" applyFont="1" applyFill="1" applyBorder="1" applyAlignment="1">
      <alignment horizontal="center"/>
    </xf>
    <xf numFmtId="170" fontId="133" fillId="0" borderId="0" xfId="1528" applyNumberFormat="1" applyFont="1" applyAlignment="1">
      <alignment horizontal="right"/>
    </xf>
    <xf numFmtId="0" fontId="133" fillId="0" borderId="0" xfId="0" applyFont="1" applyAlignment="1">
      <alignment horizontal="left" vertical="top" wrapText="1"/>
    </xf>
    <xf numFmtId="0" fontId="133" fillId="0" borderId="0" xfId="1528" applyFont="1" applyAlignment="1">
      <alignment horizontal="left" vertical="top"/>
    </xf>
    <xf numFmtId="0" fontId="133" fillId="0" borderId="0" xfId="1528" applyFont="1" applyBorder="1" applyAlignment="1">
      <alignment horizontal="left" vertical="top"/>
    </xf>
    <xf numFmtId="49" fontId="133" fillId="0" borderId="0" xfId="1528" applyNumberFormat="1" applyFont="1" applyAlignment="1">
      <alignment vertical="top"/>
    </xf>
    <xf numFmtId="0" fontId="133" fillId="0" borderId="0" xfId="1528" applyFont="1" applyBorder="1" applyAlignment="1">
      <alignment horizontal="center" vertical="top"/>
    </xf>
    <xf numFmtId="49" fontId="133" fillId="0" borderId="0" xfId="1528" applyNumberFormat="1" applyFont="1" applyFill="1" applyAlignment="1">
      <alignment vertical="top"/>
    </xf>
    <xf numFmtId="0" fontId="133" fillId="0" borderId="0" xfId="1528" applyFont="1" applyFill="1" applyAlignment="1">
      <alignment vertical="top"/>
    </xf>
    <xf numFmtId="0" fontId="152" fillId="0" borderId="0" xfId="0" applyFont="1" applyFill="1" applyAlignment="1">
      <alignment wrapText="1"/>
    </xf>
    <xf numFmtId="170" fontId="153" fillId="0" borderId="0" xfId="1528" applyNumberFormat="1" applyFont="1" applyFill="1" applyBorder="1" applyAlignment="1">
      <alignment horizontal="left" vertical="top"/>
    </xf>
    <xf numFmtId="0" fontId="133" fillId="0" borderId="33" xfId="1528" applyFont="1" applyBorder="1"/>
    <xf numFmtId="0" fontId="133" fillId="0" borderId="34" xfId="1528" applyFont="1" applyBorder="1"/>
    <xf numFmtId="0" fontId="133" fillId="0" borderId="35" xfId="1528" applyFont="1" applyBorder="1"/>
    <xf numFmtId="0" fontId="133" fillId="0" borderId="21" xfId="1528" applyFont="1" applyBorder="1" applyAlignment="1">
      <alignment vertical="top"/>
    </xf>
    <xf numFmtId="0" fontId="133" fillId="0" borderId="0" xfId="0" applyFont="1"/>
    <xf numFmtId="0" fontId="133" fillId="0" borderId="36" xfId="1528" applyFont="1" applyBorder="1" applyAlignment="1">
      <alignment vertical="top"/>
    </xf>
    <xf numFmtId="0" fontId="133" fillId="0" borderId="0" xfId="1528" applyFont="1" applyFill="1" applyBorder="1" applyAlignment="1">
      <alignment vertical="top"/>
    </xf>
    <xf numFmtId="0" fontId="133" fillId="0" borderId="10" xfId="1528" applyFont="1" applyBorder="1"/>
    <xf numFmtId="0" fontId="133" fillId="32" borderId="0" xfId="1528" applyFont="1" applyFill="1" applyBorder="1"/>
    <xf numFmtId="0" fontId="142" fillId="32" borderId="0" xfId="0" applyFont="1" applyFill="1" applyAlignment="1">
      <alignment wrapText="1"/>
    </xf>
    <xf numFmtId="0" fontId="133" fillId="0" borderId="0" xfId="0" applyFont="1" applyFill="1" applyAlignment="1">
      <alignment wrapText="1"/>
    </xf>
    <xf numFmtId="165" fontId="159" fillId="32" borderId="0" xfId="1528" applyNumberFormat="1" applyFont="1" applyFill="1" applyBorder="1" applyAlignment="1">
      <alignment horizontal="center" wrapText="1"/>
    </xf>
    <xf numFmtId="0" fontId="160" fillId="32" borderId="0" xfId="0" applyFont="1" applyFill="1" applyBorder="1" applyAlignment="1">
      <alignment wrapText="1"/>
    </xf>
    <xf numFmtId="0" fontId="133" fillId="32" borderId="0" xfId="0" applyFont="1" applyFill="1" applyAlignment="1">
      <alignment wrapText="1"/>
    </xf>
    <xf numFmtId="0" fontId="133" fillId="32" borderId="0" xfId="1528" applyFont="1" applyFill="1" applyBorder="1" applyAlignment="1">
      <alignment vertical="top"/>
    </xf>
    <xf numFmtId="170" fontId="161" fillId="32" borderId="0" xfId="1528" applyNumberFormat="1" applyFont="1" applyFill="1" applyBorder="1" applyAlignment="1">
      <alignment horizontal="left" vertical="top"/>
    </xf>
    <xf numFmtId="170" fontId="143" fillId="0" borderId="0" xfId="1528" applyNumberFormat="1" applyFont="1" applyFill="1" applyBorder="1" applyAlignment="1">
      <alignment horizontal="center"/>
    </xf>
    <xf numFmtId="170" fontId="143" fillId="32" borderId="0" xfId="1528" applyNumberFormat="1" applyFont="1" applyFill="1" applyBorder="1" applyAlignment="1">
      <alignment horizontal="center"/>
    </xf>
    <xf numFmtId="171" fontId="133" fillId="32" borderId="0" xfId="1528" applyNumberFormat="1" applyFont="1" applyFill="1"/>
    <xf numFmtId="171" fontId="133" fillId="0" borderId="0" xfId="1528" applyNumberFormat="1" applyFont="1"/>
    <xf numFmtId="171" fontId="133" fillId="0" borderId="0" xfId="1528" applyNumberFormat="1" applyFont="1" applyBorder="1"/>
    <xf numFmtId="171" fontId="135" fillId="0" borderId="0" xfId="1528" applyNumberFormat="1" applyFont="1" applyBorder="1" applyAlignment="1">
      <alignment horizontal="left"/>
    </xf>
    <xf numFmtId="171" fontId="135" fillId="0" borderId="0" xfId="1528" quotePrefix="1" applyNumberFormat="1" applyFont="1" applyBorder="1" applyAlignment="1">
      <alignment horizontal="left" wrapText="1"/>
    </xf>
    <xf numFmtId="171" fontId="133" fillId="0" borderId="0" xfId="1528" quotePrefix="1" applyNumberFormat="1" applyFont="1" applyAlignment="1">
      <alignment horizontal="left"/>
    </xf>
    <xf numFmtId="171" fontId="128" fillId="0" borderId="0" xfId="1528" applyNumberFormat="1" applyFont="1"/>
    <xf numFmtId="171" fontId="128" fillId="32" borderId="0" xfId="1528" applyNumberFormat="1" applyFont="1" applyFill="1"/>
    <xf numFmtId="171" fontId="135" fillId="0" borderId="0" xfId="1528" quotePrefix="1" applyNumberFormat="1" applyFont="1" applyBorder="1" applyAlignment="1">
      <alignment horizontal="left"/>
    </xf>
    <xf numFmtId="0" fontId="158" fillId="0" borderId="0" xfId="0" applyFont="1" applyFill="1" applyAlignment="1">
      <alignment horizontal="center" wrapText="1"/>
    </xf>
    <xf numFmtId="0" fontId="142" fillId="0" borderId="0" xfId="0" applyFont="1" applyFill="1" applyAlignment="1">
      <alignment horizontal="center" wrapText="1"/>
    </xf>
    <xf numFmtId="165" fontId="159" fillId="0" borderId="0" xfId="1528" applyNumberFormat="1" applyFont="1" applyFill="1" applyBorder="1" applyAlignment="1">
      <alignment horizontal="center" wrapText="1"/>
    </xf>
    <xf numFmtId="0" fontId="160" fillId="0" borderId="0" xfId="0" applyFont="1" applyFill="1" applyBorder="1" applyAlignment="1">
      <alignment wrapText="1"/>
    </xf>
    <xf numFmtId="170" fontId="161" fillId="0" borderId="0" xfId="1528" applyNumberFormat="1" applyFont="1" applyFill="1" applyBorder="1" applyAlignment="1">
      <alignment horizontal="left" vertical="top"/>
    </xf>
    <xf numFmtId="171" fontId="143" fillId="0" borderId="0" xfId="1528" quotePrefix="1" applyNumberFormat="1" applyFont="1" applyFill="1" applyBorder="1" applyAlignment="1">
      <alignment horizontal="left"/>
    </xf>
    <xf numFmtId="171" fontId="128" fillId="0" borderId="0" xfId="1528" applyNumberFormat="1" applyFont="1" applyFill="1"/>
    <xf numFmtId="171" fontId="133" fillId="0" borderId="0" xfId="1528" applyNumberFormat="1" applyFont="1" applyFill="1"/>
    <xf numFmtId="171" fontId="133" fillId="0" borderId="0" xfId="1528" applyNumberFormat="1" applyFont="1" applyFill="1" applyBorder="1"/>
    <xf numFmtId="171" fontId="135" fillId="0" borderId="0" xfId="1528" applyNumberFormat="1" applyFont="1" applyFill="1" applyBorder="1" applyAlignment="1">
      <alignment horizontal="left"/>
    </xf>
    <xf numFmtId="171" fontId="133" fillId="0" borderId="0" xfId="1528" quotePrefix="1" applyNumberFormat="1" applyFont="1" applyFill="1" applyAlignment="1">
      <alignment horizontal="left"/>
    </xf>
    <xf numFmtId="37" fontId="133" fillId="0" borderId="0" xfId="1528" applyNumberFormat="1" applyFont="1" applyBorder="1"/>
    <xf numFmtId="49" fontId="135" fillId="0" borderId="0" xfId="1528" applyNumberFormat="1" applyFont="1" applyBorder="1" applyAlignment="1">
      <alignment horizontal="left"/>
    </xf>
    <xf numFmtId="0" fontId="133" fillId="0" borderId="0" xfId="1528" applyFont="1" applyBorder="1" applyAlignment="1">
      <alignment horizontal="right"/>
    </xf>
    <xf numFmtId="165" fontId="133" fillId="0" borderId="0" xfId="1528" applyNumberFormat="1" applyFont="1"/>
    <xf numFmtId="0" fontId="134" fillId="35" borderId="35" xfId="1528" applyNumberFormat="1" applyFont="1" applyFill="1" applyBorder="1" applyAlignment="1">
      <alignment horizontal="center" vertical="top"/>
    </xf>
    <xf numFmtId="165" fontId="134" fillId="35" borderId="35" xfId="1528" applyNumberFormat="1" applyFont="1" applyFill="1" applyBorder="1" applyAlignment="1">
      <alignment vertical="top"/>
    </xf>
    <xf numFmtId="165" fontId="134" fillId="35" borderId="33" xfId="1528" applyNumberFormat="1" applyFont="1" applyFill="1" applyBorder="1" applyAlignment="1">
      <alignment vertical="top"/>
    </xf>
    <xf numFmtId="165" fontId="134" fillId="35" borderId="22" xfId="1528" applyNumberFormat="1" applyFont="1" applyFill="1" applyBorder="1" applyAlignment="1">
      <alignment horizontal="centerContinuous" vertical="top"/>
    </xf>
    <xf numFmtId="165" fontId="134" fillId="35" borderId="17" xfId="1528" applyNumberFormat="1" applyFont="1" applyFill="1" applyBorder="1" applyAlignment="1">
      <alignment horizontal="centerContinuous" vertical="top"/>
    </xf>
    <xf numFmtId="165" fontId="134" fillId="35" borderId="32" xfId="1528" applyNumberFormat="1" applyFont="1" applyFill="1" applyBorder="1" applyAlignment="1">
      <alignment horizontal="center" vertical="top"/>
    </xf>
    <xf numFmtId="0" fontId="134" fillId="35" borderId="36" xfId="1528" applyNumberFormat="1" applyFont="1" applyFill="1" applyBorder="1" applyAlignment="1">
      <alignment horizontal="center" vertical="top"/>
    </xf>
    <xf numFmtId="165" fontId="134" fillId="35" borderId="36" xfId="1528" applyNumberFormat="1" applyFont="1" applyFill="1" applyBorder="1" applyAlignment="1">
      <alignment vertical="top"/>
    </xf>
    <xf numFmtId="165" fontId="134" fillId="35" borderId="0" xfId="1528" applyNumberFormat="1" applyFont="1" applyFill="1" applyBorder="1" applyAlignment="1">
      <alignment vertical="top"/>
    </xf>
    <xf numFmtId="165" fontId="134" fillId="35" borderId="36" xfId="1528" applyNumberFormat="1" applyFont="1" applyFill="1" applyBorder="1" applyAlignment="1">
      <alignment horizontal="center" vertical="top"/>
    </xf>
    <xf numFmtId="165" fontId="134" fillId="35" borderId="29" xfId="1528" applyNumberFormat="1" applyFont="1" applyFill="1" applyBorder="1" applyAlignment="1">
      <alignment horizontal="center" vertical="top"/>
    </xf>
    <xf numFmtId="0" fontId="154" fillId="35" borderId="42" xfId="1528" applyNumberFormat="1" applyFont="1" applyFill="1" applyBorder="1" applyAlignment="1">
      <alignment horizontal="center" vertical="top"/>
    </xf>
    <xf numFmtId="165" fontId="154" fillId="35" borderId="42" xfId="1528" applyNumberFormat="1" applyFont="1" applyFill="1" applyBorder="1" applyAlignment="1">
      <alignment vertical="top"/>
    </xf>
    <xf numFmtId="165" fontId="154" fillId="35" borderId="10" xfId="1528" applyNumberFormat="1" applyFont="1" applyFill="1" applyBorder="1" applyAlignment="1">
      <alignment vertical="top"/>
    </xf>
    <xf numFmtId="165" fontId="154" fillId="35" borderId="42" xfId="1528" applyNumberFormat="1" applyFont="1" applyFill="1" applyBorder="1" applyAlignment="1">
      <alignment horizontal="center" vertical="top"/>
    </xf>
    <xf numFmtId="165" fontId="154" fillId="35" borderId="37" xfId="1528" applyNumberFormat="1" applyFont="1" applyFill="1" applyBorder="1" applyAlignment="1">
      <alignment horizontal="center" vertical="top"/>
    </xf>
    <xf numFmtId="165" fontId="134" fillId="35" borderId="37" xfId="1528" applyNumberFormat="1" applyFont="1" applyFill="1" applyBorder="1" applyAlignment="1">
      <alignment horizontal="center" vertical="top"/>
    </xf>
    <xf numFmtId="165" fontId="133" fillId="0" borderId="36" xfId="1528" applyNumberFormat="1" applyFont="1" applyBorder="1"/>
    <xf numFmtId="165" fontId="133" fillId="0" borderId="32" xfId="1528" applyNumberFormat="1" applyFont="1" applyBorder="1"/>
    <xf numFmtId="165" fontId="133" fillId="0" borderId="29" xfId="1528" applyNumberFormat="1" applyFont="1" applyBorder="1"/>
    <xf numFmtId="165" fontId="133" fillId="0" borderId="29" xfId="1528" applyNumberFormat="1" applyFont="1" applyBorder="1" applyAlignment="1">
      <alignment horizontal="center"/>
    </xf>
    <xf numFmtId="165" fontId="133" fillId="0" borderId="29" xfId="1528" applyNumberFormat="1" applyFont="1" applyFill="1" applyBorder="1"/>
    <xf numFmtId="165" fontId="136" fillId="0" borderId="29" xfId="1292" applyNumberFormat="1" applyFont="1" applyBorder="1" applyAlignment="1">
      <alignment horizontal="center"/>
    </xf>
    <xf numFmtId="165" fontId="133" fillId="0" borderId="36" xfId="1528" applyNumberFormat="1" applyFont="1" applyFill="1" applyBorder="1"/>
    <xf numFmtId="165" fontId="136" fillId="0" borderId="29" xfId="1292" quotePrefix="1" applyNumberFormat="1" applyFont="1" applyBorder="1" applyAlignment="1">
      <alignment horizontal="center"/>
    </xf>
    <xf numFmtId="165" fontId="133" fillId="0" borderId="36" xfId="1528" quotePrefix="1" applyNumberFormat="1" applyFont="1" applyFill="1" applyBorder="1"/>
    <xf numFmtId="165" fontId="133" fillId="0" borderId="37" xfId="1528" applyNumberFormat="1" applyFont="1" applyFill="1" applyBorder="1"/>
    <xf numFmtId="165" fontId="133" fillId="0" borderId="42" xfId="1528" applyNumberFormat="1" applyFont="1" applyBorder="1"/>
    <xf numFmtId="165" fontId="133" fillId="0" borderId="10" xfId="1528" applyNumberFormat="1" applyFont="1" applyBorder="1"/>
    <xf numFmtId="165" fontId="133" fillId="0" borderId="37" xfId="1528" applyNumberFormat="1" applyFont="1" applyBorder="1"/>
    <xf numFmtId="165" fontId="131" fillId="0" borderId="36" xfId="1528" applyNumberFormat="1" applyFont="1" applyBorder="1"/>
    <xf numFmtId="0" fontId="133" fillId="0" borderId="29" xfId="1528" quotePrefix="1" applyNumberFormat="1" applyFont="1" applyBorder="1" applyAlignment="1">
      <alignment horizontal="left"/>
    </xf>
    <xf numFmtId="0" fontId="133" fillId="0" borderId="37" xfId="1528" quotePrefix="1" applyNumberFormat="1" applyFont="1" applyBorder="1" applyAlignment="1">
      <alignment horizontal="left"/>
    </xf>
    <xf numFmtId="165" fontId="133" fillId="0" borderId="37" xfId="1528" applyNumberFormat="1" applyFont="1" applyBorder="1" applyAlignment="1">
      <alignment horizontal="center"/>
    </xf>
    <xf numFmtId="0" fontId="133" fillId="0" borderId="0" xfId="1528" applyNumberFormat="1" applyFont="1"/>
    <xf numFmtId="0" fontId="135" fillId="0" borderId="0" xfId="1528" applyNumberFormat="1" applyFont="1"/>
    <xf numFmtId="49" fontId="133" fillId="0" borderId="0" xfId="1528" applyNumberFormat="1" applyFont="1" applyAlignment="1">
      <alignment horizontal="left"/>
    </xf>
    <xf numFmtId="165" fontId="133" fillId="0" borderId="0" xfId="1528" quotePrefix="1" applyNumberFormat="1" applyFont="1" applyAlignment="1">
      <alignment horizontal="left"/>
    </xf>
    <xf numFmtId="0" fontId="133" fillId="32" borderId="0" xfId="1528" applyFont="1" applyFill="1"/>
    <xf numFmtId="170" fontId="153" fillId="32" borderId="0" xfId="1528" applyNumberFormat="1" applyFont="1" applyFill="1" applyBorder="1" applyAlignment="1">
      <alignment horizontal="left" vertical="top"/>
    </xf>
    <xf numFmtId="170" fontId="135" fillId="32" borderId="0" xfId="1528" applyNumberFormat="1" applyFont="1" applyFill="1" applyBorder="1" applyAlignment="1">
      <alignment horizontal="left"/>
    </xf>
    <xf numFmtId="0" fontId="133" fillId="32" borderId="0" xfId="1292" applyFont="1" applyFill="1" applyBorder="1" applyAlignment="1">
      <alignment horizontal="center" vertical="center"/>
    </xf>
    <xf numFmtId="171" fontId="133" fillId="32" borderId="0" xfId="1528" applyNumberFormat="1" applyFont="1" applyFill="1" applyBorder="1"/>
    <xf numFmtId="0" fontId="133" fillId="0" borderId="0" xfId="0" applyFont="1" applyAlignment="1">
      <alignment horizontal="center" wrapText="1"/>
    </xf>
    <xf numFmtId="0" fontId="152" fillId="0" borderId="0" xfId="0" applyFont="1" applyFill="1" applyAlignment="1">
      <alignment horizontal="center" wrapText="1"/>
    </xf>
    <xf numFmtId="170" fontId="162" fillId="0" borderId="0" xfId="1528" applyNumberFormat="1" applyFont="1" applyFill="1" applyBorder="1" applyAlignment="1">
      <alignment horizontal="center"/>
    </xf>
    <xf numFmtId="0" fontId="135" fillId="0" borderId="0" xfId="1528" applyFont="1" applyBorder="1" applyAlignment="1">
      <alignment horizontal="right"/>
    </xf>
    <xf numFmtId="165" fontId="135" fillId="0" borderId="0" xfId="1528" applyNumberFormat="1" applyFont="1" applyBorder="1" applyAlignment="1"/>
    <xf numFmtId="2" fontId="135" fillId="0" borderId="0" xfId="1528" applyNumberFormat="1" applyFont="1" applyBorder="1" applyAlignment="1">
      <alignment horizontal="center"/>
    </xf>
    <xf numFmtId="2" fontId="133" fillId="0" borderId="0" xfId="1528" applyNumberFormat="1" applyFont="1" applyBorder="1" applyAlignment="1">
      <alignment horizontal="center"/>
    </xf>
    <xf numFmtId="170" fontId="133" fillId="0" borderId="0" xfId="1528" applyNumberFormat="1" applyFont="1" applyBorder="1"/>
    <xf numFmtId="49" fontId="134" fillId="35" borderId="12" xfId="1528" applyNumberFormat="1" applyFont="1" applyFill="1" applyBorder="1" applyAlignment="1">
      <alignment horizontal="center" vertical="top" wrapText="1"/>
    </xf>
    <xf numFmtId="49" fontId="134" fillId="35" borderId="12" xfId="1528" applyNumberFormat="1" applyFont="1" applyFill="1" applyBorder="1" applyAlignment="1">
      <alignment horizontal="left" vertical="top" wrapText="1"/>
    </xf>
    <xf numFmtId="165" fontId="134" fillId="35" borderId="17" xfId="1528" quotePrefix="1" applyNumberFormat="1" applyFont="1" applyFill="1" applyBorder="1" applyAlignment="1">
      <alignment horizontal="center" vertical="top" wrapText="1"/>
    </xf>
    <xf numFmtId="165" fontId="135" fillId="0" borderId="0" xfId="1528" quotePrefix="1" applyNumberFormat="1" applyFont="1" applyBorder="1" applyAlignment="1">
      <alignment horizontal="center" wrapText="1"/>
    </xf>
    <xf numFmtId="170" fontId="133" fillId="0" borderId="29" xfId="1528" applyNumberFormat="1" applyFont="1" applyBorder="1"/>
    <xf numFmtId="49" fontId="133" fillId="0" borderId="35" xfId="1528" applyNumberFormat="1" applyFont="1" applyBorder="1" applyAlignment="1">
      <alignment horizontal="center"/>
    </xf>
    <xf numFmtId="49" fontId="133" fillId="0" borderId="34" xfId="1528" applyNumberFormat="1" applyFont="1" applyBorder="1" applyAlignment="1">
      <alignment horizontal="center"/>
    </xf>
    <xf numFmtId="165" fontId="133" fillId="0" borderId="32" xfId="1528" applyNumberFormat="1" applyFont="1" applyBorder="1" applyAlignment="1">
      <alignment horizontal="center"/>
    </xf>
    <xf numFmtId="49" fontId="133" fillId="0" borderId="36" xfId="1528" applyNumberFormat="1" applyFont="1" applyBorder="1" applyAlignment="1">
      <alignment horizontal="center"/>
    </xf>
    <xf numFmtId="49" fontId="133" fillId="0" borderId="21" xfId="1528" applyNumberFormat="1" applyFont="1" applyBorder="1" applyAlignment="1">
      <alignment horizontal="center"/>
    </xf>
    <xf numFmtId="1" fontId="133" fillId="0" borderId="29" xfId="1528" quotePrefix="1" applyNumberFormat="1" applyFont="1" applyBorder="1" applyAlignment="1">
      <alignment horizontal="center"/>
    </xf>
    <xf numFmtId="49" fontId="133" fillId="0" borderId="21" xfId="1528" applyNumberFormat="1" applyFont="1" applyBorder="1" applyAlignment="1">
      <alignment horizontal="left"/>
    </xf>
    <xf numFmtId="37" fontId="133" fillId="0" borderId="29" xfId="1528" applyNumberFormat="1" applyFont="1" applyBorder="1"/>
    <xf numFmtId="49" fontId="135" fillId="0" borderId="21" xfId="1528" quotePrefix="1" applyNumberFormat="1" applyFont="1" applyBorder="1" applyAlignment="1">
      <alignment horizontal="right"/>
    </xf>
    <xf numFmtId="165" fontId="133" fillId="0" borderId="30" xfId="1528" applyNumberFormat="1" applyFont="1" applyFill="1" applyBorder="1"/>
    <xf numFmtId="170" fontId="133" fillId="0" borderId="37" xfId="1528" applyNumberFormat="1" applyFont="1" applyBorder="1"/>
    <xf numFmtId="49" fontId="133" fillId="0" borderId="42" xfId="1528" applyNumberFormat="1" applyFont="1" applyBorder="1"/>
    <xf numFmtId="0" fontId="133" fillId="0" borderId="77" xfId="1528" applyFont="1" applyBorder="1"/>
    <xf numFmtId="170" fontId="133" fillId="0" borderId="0" xfId="1528" applyNumberFormat="1" applyFont="1"/>
    <xf numFmtId="0" fontId="133" fillId="0" borderId="0" xfId="1528" applyFont="1" applyAlignment="1">
      <alignment wrapText="1"/>
    </xf>
    <xf numFmtId="4" fontId="133" fillId="0" borderId="0" xfId="0" applyNumberFormat="1" applyFont="1"/>
    <xf numFmtId="170" fontId="133" fillId="0" borderId="0" xfId="1528" quotePrefix="1" applyNumberFormat="1" applyFont="1" applyAlignment="1">
      <alignment horizontal="left"/>
    </xf>
    <xf numFmtId="0" fontId="133" fillId="0" borderId="0" xfId="0" applyFont="1" applyAlignment="1">
      <alignment horizontal="left" vertical="top"/>
    </xf>
    <xf numFmtId="0" fontId="128" fillId="0" borderId="0" xfId="1528" applyFont="1" applyAlignment="1"/>
    <xf numFmtId="0" fontId="133" fillId="0" borderId="0" xfId="1528" applyFont="1" applyBorder="1" applyAlignment="1"/>
    <xf numFmtId="0" fontId="135" fillId="0" borderId="0" xfId="1528" applyFont="1" applyAlignment="1"/>
    <xf numFmtId="0" fontId="154" fillId="35" borderId="35" xfId="1528" applyFont="1" applyFill="1" applyBorder="1" applyAlignment="1"/>
    <xf numFmtId="0" fontId="154" fillId="35" borderId="33" xfId="1528" applyFont="1" applyFill="1" applyBorder="1" applyAlignment="1"/>
    <xf numFmtId="0" fontId="154" fillId="35" borderId="34" xfId="1528" applyFont="1" applyFill="1" applyBorder="1" applyAlignment="1"/>
    <xf numFmtId="0" fontId="128" fillId="0" borderId="0" xfId="1528" applyFont="1" applyFill="1" applyBorder="1" applyAlignment="1"/>
    <xf numFmtId="0" fontId="154" fillId="35" borderId="36" xfId="1528" applyFont="1" applyFill="1" applyBorder="1" applyAlignment="1"/>
    <xf numFmtId="0" fontId="154" fillId="35" borderId="21" xfId="1528" applyFont="1" applyFill="1" applyBorder="1" applyAlignment="1"/>
    <xf numFmtId="0" fontId="154" fillId="35" borderId="0" xfId="1528" applyFont="1" applyFill="1" applyBorder="1" applyAlignment="1"/>
    <xf numFmtId="0" fontId="134" fillId="35" borderId="0" xfId="1528" applyFont="1" applyFill="1" applyBorder="1" applyAlignment="1">
      <alignment horizontal="centerContinuous"/>
    </xf>
    <xf numFmtId="0" fontId="154" fillId="35" borderId="36" xfId="1528" applyFont="1" applyFill="1" applyBorder="1" applyAlignment="1">
      <alignment horizontal="center"/>
    </xf>
    <xf numFmtId="0" fontId="154" fillId="35" borderId="0" xfId="1528" applyFont="1" applyFill="1" applyBorder="1" applyAlignment="1">
      <alignment horizontal="center"/>
    </xf>
    <xf numFmtId="49" fontId="134" fillId="35" borderId="35" xfId="1528" applyNumberFormat="1" applyFont="1" applyFill="1" applyBorder="1" applyAlignment="1">
      <alignment horizontal="center"/>
    </xf>
    <xf numFmtId="49" fontId="134" fillId="35" borderId="32" xfId="1528" applyNumberFormat="1" applyFont="1" applyFill="1" applyBorder="1" applyAlignment="1">
      <alignment horizontal="center"/>
    </xf>
    <xf numFmtId="49" fontId="134" fillId="35" borderId="33" xfId="1528" applyNumberFormat="1" applyFont="1" applyFill="1" applyBorder="1" applyAlignment="1">
      <alignment horizontal="center"/>
    </xf>
    <xf numFmtId="49" fontId="143" fillId="0" borderId="0" xfId="1528" applyNumberFormat="1" applyFont="1" applyFill="1" applyBorder="1" applyAlignment="1">
      <alignment horizontal="center"/>
    </xf>
    <xf numFmtId="0" fontId="134" fillId="35" borderId="36" xfId="1528" applyFont="1" applyFill="1" applyBorder="1" applyAlignment="1"/>
    <xf numFmtId="0" fontId="133" fillId="0" borderId="42" xfId="1528" applyFont="1" applyFill="1" applyBorder="1" applyAlignment="1">
      <alignment horizontal="center"/>
    </xf>
    <xf numFmtId="0" fontId="133" fillId="0" borderId="37" xfId="1528" applyFont="1" applyFill="1" applyBorder="1" applyAlignment="1">
      <alignment horizontal="center"/>
    </xf>
    <xf numFmtId="0" fontId="133" fillId="0" borderId="10" xfId="1528" applyFont="1" applyFill="1" applyBorder="1" applyAlignment="1">
      <alignment horizontal="center"/>
    </xf>
    <xf numFmtId="0" fontId="143" fillId="0" borderId="0" xfId="1528" applyFont="1" applyFill="1" applyBorder="1" applyAlignment="1">
      <alignment horizontal="center"/>
    </xf>
    <xf numFmtId="0" fontId="133" fillId="0" borderId="35" xfId="1528" applyFont="1" applyBorder="1" applyAlignment="1"/>
    <xf numFmtId="0" fontId="133" fillId="0" borderId="34" xfId="1528" applyFont="1" applyBorder="1" applyAlignment="1"/>
    <xf numFmtId="0" fontId="133" fillId="0" borderId="29" xfId="1528" applyFont="1" applyBorder="1" applyAlignment="1"/>
    <xf numFmtId="0" fontId="133" fillId="0" borderId="21" xfId="1528" applyFont="1" applyBorder="1" applyAlignment="1"/>
    <xf numFmtId="0" fontId="133" fillId="0" borderId="36" xfId="1528" applyFont="1" applyBorder="1" applyAlignment="1"/>
    <xf numFmtId="0" fontId="145" fillId="0" borderId="21" xfId="1528" applyFont="1" applyBorder="1" applyAlignment="1"/>
    <xf numFmtId="0" fontId="133" fillId="0" borderId="21" xfId="1528" applyFont="1" applyBorder="1" applyAlignment="1">
      <alignment vertical="center" wrapText="1"/>
    </xf>
    <xf numFmtId="37" fontId="133" fillId="0" borderId="0" xfId="1528" applyNumberFormat="1" applyFont="1" applyFill="1" applyBorder="1" applyAlignment="1"/>
    <xf numFmtId="37" fontId="133" fillId="0" borderId="21" xfId="1528" applyNumberFormat="1" applyFont="1" applyBorder="1" applyAlignment="1">
      <alignment horizontal="left"/>
    </xf>
    <xf numFmtId="0" fontId="131" fillId="0" borderId="21" xfId="1528" applyFont="1" applyBorder="1" applyAlignment="1">
      <alignment vertical="center" wrapText="1"/>
    </xf>
    <xf numFmtId="0" fontId="135" fillId="0" borderId="21" xfId="1528" applyFont="1" applyBorder="1" applyAlignment="1">
      <alignment vertical="top" wrapText="1"/>
    </xf>
    <xf numFmtId="0" fontId="128" fillId="0" borderId="0" xfId="1528" applyFont="1" applyFill="1" applyBorder="1" applyAlignment="1">
      <alignment vertical="top"/>
    </xf>
    <xf numFmtId="0" fontId="133" fillId="0" borderId="42" xfId="1528" applyFont="1" applyBorder="1" applyAlignment="1"/>
    <xf numFmtId="0" fontId="133" fillId="0" borderId="38" xfId="1528" applyFont="1" applyBorder="1" applyAlignment="1"/>
    <xf numFmtId="0" fontId="133" fillId="0" borderId="37" xfId="1528" applyFont="1" applyBorder="1" applyAlignment="1"/>
    <xf numFmtId="0" fontId="133" fillId="0" borderId="10" xfId="1528" applyFont="1" applyBorder="1" applyAlignment="1"/>
    <xf numFmtId="170" fontId="133" fillId="0" borderId="0" xfId="1528" applyNumberFormat="1" applyFont="1" applyFill="1" applyBorder="1" applyAlignment="1">
      <alignment horizontal="left"/>
    </xf>
    <xf numFmtId="0" fontId="133" fillId="0" borderId="0" xfId="1528" applyFont="1" applyFill="1" applyBorder="1" applyAlignment="1">
      <alignment horizontal="right"/>
    </xf>
    <xf numFmtId="0" fontId="133" fillId="0" borderId="0" xfId="1528" quotePrefix="1" applyFont="1" applyAlignment="1">
      <alignment horizontal="left"/>
    </xf>
    <xf numFmtId="0" fontId="135" fillId="0" borderId="0" xfId="1528" quotePrefix="1" applyFont="1" applyBorder="1" applyAlignment="1">
      <alignment horizontal="left" vertical="top" wrapText="1"/>
    </xf>
    <xf numFmtId="165" fontId="135" fillId="0" borderId="0" xfId="1528" applyNumberFormat="1" applyFont="1" applyBorder="1" applyAlignment="1">
      <alignment horizontal="center" wrapText="1"/>
    </xf>
    <xf numFmtId="2" fontId="135" fillId="0" borderId="0" xfId="1528" applyNumberFormat="1" applyFont="1" applyBorder="1" applyAlignment="1">
      <alignment horizontal="center" wrapText="1"/>
    </xf>
    <xf numFmtId="0" fontId="135" fillId="0" borderId="0" xfId="1528" applyFont="1" applyAlignment="1">
      <alignment horizontal="center" wrapText="1"/>
    </xf>
    <xf numFmtId="0" fontId="134" fillId="35" borderId="17" xfId="1528" applyFont="1" applyFill="1" applyBorder="1" applyAlignment="1">
      <alignment horizontal="left" vertical="top" wrapText="1"/>
    </xf>
    <xf numFmtId="0" fontId="128" fillId="0" borderId="0" xfId="1528" applyFont="1" applyBorder="1"/>
    <xf numFmtId="0" fontId="133" fillId="0" borderId="29" xfId="1528" applyFont="1" applyBorder="1" applyAlignment="1">
      <alignment vertical="top"/>
    </xf>
    <xf numFmtId="37" fontId="133" fillId="0" borderId="37" xfId="1528" applyNumberFormat="1" applyFont="1" applyBorder="1"/>
    <xf numFmtId="0" fontId="134" fillId="35" borderId="22" xfId="1528" applyFont="1" applyFill="1" applyBorder="1" applyAlignment="1">
      <alignment vertical="center"/>
    </xf>
    <xf numFmtId="37" fontId="154" fillId="35" borderId="12" xfId="1528" applyNumberFormat="1" applyFont="1" applyFill="1" applyBorder="1"/>
    <xf numFmtId="0" fontId="154" fillId="35" borderId="31" xfId="1528" applyFont="1" applyFill="1" applyBorder="1" applyAlignment="1">
      <alignment horizontal="center"/>
    </xf>
    <xf numFmtId="37" fontId="128" fillId="0" borderId="0" xfId="1528" applyNumberFormat="1" applyFont="1"/>
    <xf numFmtId="0" fontId="134" fillId="35" borderId="42" xfId="1528" applyFont="1" applyFill="1" applyBorder="1" applyAlignment="1">
      <alignment vertical="center"/>
    </xf>
    <xf numFmtId="37" fontId="154" fillId="35" borderId="10" xfId="1528" applyNumberFormat="1" applyFont="1" applyFill="1" applyBorder="1"/>
    <xf numFmtId="37" fontId="154" fillId="35" borderId="31" xfId="1528" applyNumberFormat="1" applyFont="1" applyFill="1" applyBorder="1"/>
    <xf numFmtId="0" fontId="154" fillId="35" borderId="17" xfId="1528" applyFont="1" applyFill="1" applyBorder="1"/>
    <xf numFmtId="37" fontId="154" fillId="35" borderId="17" xfId="1528" applyNumberFormat="1" applyFont="1" applyFill="1" applyBorder="1"/>
    <xf numFmtId="37" fontId="134" fillId="35" borderId="17" xfId="1528" applyNumberFormat="1" applyFont="1" applyFill="1" applyBorder="1" applyAlignment="1">
      <alignment horizontal="center" vertical="top" wrapText="1"/>
    </xf>
    <xf numFmtId="0" fontId="133" fillId="0" borderId="0" xfId="1531" applyFont="1" applyAlignment="1">
      <alignment wrapText="1"/>
    </xf>
    <xf numFmtId="0" fontId="133" fillId="0" borderId="0" xfId="1531" applyFont="1" applyFill="1" applyAlignment="1">
      <alignment wrapText="1"/>
    </xf>
    <xf numFmtId="0" fontId="133" fillId="0" borderId="0" xfId="1531" applyFont="1" applyAlignment="1">
      <alignment horizontal="center" wrapText="1"/>
    </xf>
    <xf numFmtId="0" fontId="133" fillId="32" borderId="0" xfId="1531" applyFont="1" applyFill="1" applyAlignment="1">
      <alignment wrapText="1"/>
    </xf>
    <xf numFmtId="0" fontId="133" fillId="0" borderId="0" xfId="1531" applyFont="1" applyFill="1" applyAlignment="1">
      <alignment horizontal="left" vertical="top" wrapText="1"/>
    </xf>
    <xf numFmtId="0" fontId="133" fillId="0" borderId="0" xfId="1531" applyFont="1" applyFill="1" applyAlignment="1">
      <alignment horizontal="left" vertical="top"/>
    </xf>
    <xf numFmtId="0" fontId="128" fillId="0" borderId="0" xfId="1528" applyFont="1" applyBorder="1" applyAlignment="1">
      <alignment horizontal="right"/>
    </xf>
    <xf numFmtId="0" fontId="143" fillId="0" borderId="0" xfId="1528" applyFont="1" applyBorder="1" applyAlignment="1">
      <alignment horizontal="right"/>
    </xf>
    <xf numFmtId="0" fontId="133" fillId="35" borderId="22" xfId="1528" applyFont="1" applyFill="1" applyBorder="1" applyAlignment="1">
      <alignment vertical="top"/>
    </xf>
    <xf numFmtId="0" fontId="134" fillId="35" borderId="31" xfId="1528" applyFont="1" applyFill="1" applyBorder="1" applyAlignment="1">
      <alignment vertical="top"/>
    </xf>
    <xf numFmtId="0" fontId="134" fillId="35" borderId="17" xfId="1528" applyFont="1" applyFill="1" applyBorder="1" applyAlignment="1">
      <alignment horizontal="center" vertical="top" wrapText="1"/>
    </xf>
    <xf numFmtId="0" fontId="133" fillId="32" borderId="29" xfId="1528" applyFont="1" applyFill="1" applyBorder="1" applyAlignment="1">
      <alignment horizontal="center"/>
    </xf>
    <xf numFmtId="0" fontId="133" fillId="0" borderId="0" xfId="1531" applyFont="1" applyBorder="1" applyAlignment="1">
      <alignment vertical="top"/>
    </xf>
    <xf numFmtId="0" fontId="133" fillId="0" borderId="21" xfId="1531" applyFont="1" applyBorder="1" applyAlignment="1">
      <alignment vertical="top"/>
    </xf>
    <xf numFmtId="0" fontId="133" fillId="0" borderId="29" xfId="1531" applyFont="1" applyBorder="1" applyAlignment="1">
      <alignment vertical="top" wrapText="1"/>
    </xf>
    <xf numFmtId="2" fontId="133" fillId="32" borderId="29" xfId="1531" applyNumberFormat="1" applyFont="1" applyFill="1" applyBorder="1"/>
    <xf numFmtId="0" fontId="133" fillId="0" borderId="21" xfId="1531" applyFont="1" applyBorder="1"/>
    <xf numFmtId="0" fontId="133" fillId="0" borderId="29" xfId="1531" applyFont="1" applyBorder="1" applyAlignment="1">
      <alignment vertical="top"/>
    </xf>
    <xf numFmtId="0" fontId="133" fillId="32" borderId="29" xfId="1531" applyFont="1" applyFill="1" applyBorder="1"/>
    <xf numFmtId="39" fontId="133" fillId="32" borderId="29" xfId="1528" applyNumberFormat="1" applyFont="1" applyFill="1" applyBorder="1"/>
    <xf numFmtId="0" fontId="135" fillId="0" borderId="0" xfId="1531" applyFont="1" applyBorder="1" applyAlignment="1">
      <alignment vertical="top"/>
    </xf>
    <xf numFmtId="43" fontId="128" fillId="0" borderId="0" xfId="1091" applyFont="1" applyBorder="1"/>
    <xf numFmtId="37" fontId="128" fillId="0" borderId="0" xfId="1528" applyNumberFormat="1" applyFont="1" applyBorder="1"/>
    <xf numFmtId="182" fontId="128" fillId="0" borderId="0" xfId="1091" applyNumberFormat="1" applyFont="1"/>
    <xf numFmtId="44" fontId="128" fillId="0" borderId="0" xfId="1178" applyFont="1"/>
    <xf numFmtId="44" fontId="133" fillId="0" borderId="0" xfId="1528" applyNumberFormat="1" applyFont="1"/>
    <xf numFmtId="43" fontId="128" fillId="0" borderId="0" xfId="1091" applyFont="1"/>
    <xf numFmtId="39" fontId="133" fillId="0" borderId="29" xfId="1528" applyNumberFormat="1" applyFont="1" applyFill="1" applyBorder="1"/>
    <xf numFmtId="43" fontId="128" fillId="0" borderId="0" xfId="1528" applyNumberFormat="1" applyFont="1" applyBorder="1"/>
    <xf numFmtId="0" fontId="130" fillId="0" borderId="0" xfId="894" applyFont="1" applyFill="1" applyBorder="1" applyAlignment="1"/>
    <xf numFmtId="0" fontId="135" fillId="0" borderId="0" xfId="1460" applyFont="1" applyAlignment="1">
      <alignment horizontal="center"/>
    </xf>
    <xf numFmtId="0" fontId="133" fillId="0" borderId="0" xfId="1460" applyFont="1" applyAlignment="1">
      <alignment horizontal="center"/>
    </xf>
    <xf numFmtId="0" fontId="134" fillId="35" borderId="44" xfId="1460" applyFont="1" applyFill="1" applyBorder="1" applyAlignment="1">
      <alignment horizontal="left" vertical="center"/>
    </xf>
    <xf numFmtId="0" fontId="134" fillId="35" borderId="45" xfId="1460" applyFont="1" applyFill="1" applyBorder="1" applyAlignment="1">
      <alignment horizontal="center" vertical="center"/>
    </xf>
    <xf numFmtId="0" fontId="134" fillId="35" borderId="57" xfId="1460" applyFont="1" applyFill="1" applyBorder="1" applyAlignment="1">
      <alignment horizontal="center" vertical="center" wrapText="1"/>
    </xf>
    <xf numFmtId="0" fontId="134" fillId="35" borderId="45" xfId="1460" applyFont="1" applyFill="1" applyBorder="1" applyAlignment="1">
      <alignment horizontal="center" vertical="center" wrapText="1"/>
    </xf>
    <xf numFmtId="0" fontId="134" fillId="35" borderId="70" xfId="1460" applyFont="1" applyFill="1" applyBorder="1" applyAlignment="1">
      <alignment horizontal="center" vertical="center"/>
    </xf>
    <xf numFmtId="0" fontId="134" fillId="35" borderId="31" xfId="1460" applyFont="1" applyFill="1" applyBorder="1" applyAlignment="1">
      <alignment horizontal="center" vertical="center" wrapText="1"/>
    </xf>
    <xf numFmtId="0" fontId="134" fillId="35" borderId="17" xfId="1460" applyFont="1" applyFill="1" applyBorder="1" applyAlignment="1">
      <alignment horizontal="center" vertical="center" wrapText="1"/>
    </xf>
    <xf numFmtId="0" fontId="134" fillId="0" borderId="79" xfId="1460" applyFont="1" applyFill="1" applyBorder="1" applyAlignment="1">
      <alignment horizontal="left" vertical="center"/>
    </xf>
    <xf numFmtId="0" fontId="133" fillId="0" borderId="0" xfId="1460" quotePrefix="1" applyFont="1" applyBorder="1" applyAlignment="1">
      <alignment horizontal="center"/>
    </xf>
    <xf numFmtId="0" fontId="134" fillId="0" borderId="34" xfId="1460" applyFont="1" applyFill="1" applyBorder="1" applyAlignment="1">
      <alignment horizontal="center" vertical="center"/>
    </xf>
    <xf numFmtId="0" fontId="135" fillId="0" borderId="80" xfId="1460" applyFont="1" applyFill="1" applyBorder="1" applyAlignment="1"/>
    <xf numFmtId="37" fontId="133" fillId="0" borderId="29" xfId="1460" quotePrefix="1" applyNumberFormat="1" applyFont="1" applyBorder="1" applyAlignment="1">
      <alignment horizontal="center"/>
    </xf>
    <xf numFmtId="0" fontId="133" fillId="0" borderId="0" xfId="1460" applyFont="1" applyBorder="1"/>
    <xf numFmtId="0" fontId="133" fillId="0" borderId="21" xfId="1460" applyFont="1" applyBorder="1"/>
    <xf numFmtId="0" fontId="133" fillId="0" borderId="21" xfId="1460" applyFont="1" applyFill="1" applyBorder="1"/>
    <xf numFmtId="0" fontId="133" fillId="0" borderId="80" xfId="1460" applyFont="1" applyFill="1" applyBorder="1" applyAlignment="1"/>
    <xf numFmtId="168" fontId="133" fillId="0" borderId="29" xfId="1093" applyNumberFormat="1" applyFont="1" applyBorder="1"/>
    <xf numFmtId="168" fontId="133" fillId="0" borderId="0" xfId="1093" applyNumberFormat="1" applyFont="1" applyBorder="1"/>
    <xf numFmtId="168" fontId="133" fillId="0" borderId="0" xfId="1093" quotePrefix="1" applyNumberFormat="1" applyFont="1" applyBorder="1"/>
    <xf numFmtId="168" fontId="133" fillId="0" borderId="21" xfId="1093" applyNumberFormat="1" applyFont="1" applyBorder="1"/>
    <xf numFmtId="168" fontId="133" fillId="0" borderId="17" xfId="1093" applyNumberFormat="1" applyFont="1" applyBorder="1"/>
    <xf numFmtId="168" fontId="133" fillId="0" borderId="12" xfId="1093" applyNumberFormat="1" applyFont="1" applyBorder="1"/>
    <xf numFmtId="168" fontId="133" fillId="0" borderId="31" xfId="1093" applyNumberFormat="1" applyFont="1" applyBorder="1"/>
    <xf numFmtId="0" fontId="133" fillId="0" borderId="29" xfId="1460" applyFont="1" applyBorder="1"/>
    <xf numFmtId="168" fontId="133" fillId="0" borderId="0" xfId="1460" applyNumberFormat="1" applyFont="1" applyBorder="1"/>
    <xf numFmtId="0" fontId="154" fillId="0" borderId="21" xfId="1526" applyFont="1" applyFill="1" applyBorder="1" applyAlignment="1">
      <alignment horizontal="right" vertical="center" indent="1"/>
    </xf>
    <xf numFmtId="37" fontId="133" fillId="0" borderId="29" xfId="1460" applyNumberFormat="1" applyFont="1" applyBorder="1"/>
    <xf numFmtId="0" fontId="133" fillId="0" borderId="17" xfId="1460" applyFont="1" applyBorder="1"/>
    <xf numFmtId="168" fontId="133" fillId="0" borderId="30" xfId="1460" applyNumberFormat="1" applyFont="1" applyFill="1" applyBorder="1"/>
    <xf numFmtId="168" fontId="133" fillId="0" borderId="51" xfId="1460" applyNumberFormat="1" applyFont="1" applyFill="1" applyBorder="1"/>
    <xf numFmtId="168" fontId="133" fillId="0" borderId="78" xfId="1460" applyNumberFormat="1" applyFont="1" applyFill="1" applyBorder="1"/>
    <xf numFmtId="168" fontId="133" fillId="0" borderId="21" xfId="1460" applyNumberFormat="1" applyFont="1" applyFill="1" applyBorder="1"/>
    <xf numFmtId="0" fontId="133" fillId="0" borderId="37" xfId="1460" applyFont="1" applyBorder="1"/>
    <xf numFmtId="0" fontId="133" fillId="0" borderId="0" xfId="1460" applyFont="1" applyFill="1" applyBorder="1"/>
    <xf numFmtId="0" fontId="133" fillId="0" borderId="38" xfId="1460" applyFont="1" applyBorder="1"/>
    <xf numFmtId="0" fontId="135" fillId="0" borderId="81" xfId="1460" applyFont="1" applyFill="1" applyBorder="1" applyAlignment="1"/>
    <xf numFmtId="37" fontId="133" fillId="0" borderId="30" xfId="1460" applyNumberFormat="1" applyFont="1" applyFill="1" applyBorder="1"/>
    <xf numFmtId="168" fontId="133" fillId="0" borderId="51" xfId="1091" applyNumberFormat="1" applyFont="1" applyFill="1" applyBorder="1"/>
    <xf numFmtId="37" fontId="133" fillId="0" borderId="38" xfId="1460" applyNumberFormat="1" applyFont="1" applyFill="1" applyBorder="1"/>
    <xf numFmtId="0" fontId="135" fillId="0" borderId="0" xfId="1460" applyFont="1"/>
    <xf numFmtId="0" fontId="135" fillId="43" borderId="12" xfId="0" applyFont="1" applyFill="1" applyBorder="1" applyAlignment="1">
      <alignment vertical="center"/>
    </xf>
    <xf numFmtId="0" fontId="162" fillId="43" borderId="12" xfId="0" applyFont="1" applyFill="1" applyBorder="1" applyAlignment="1">
      <alignment vertical="center"/>
    </xf>
    <xf numFmtId="0" fontId="135" fillId="32" borderId="0" xfId="0" applyFont="1" applyFill="1" applyBorder="1" applyAlignment="1">
      <alignment vertical="center"/>
    </xf>
    <xf numFmtId="0" fontId="133" fillId="32" borderId="0" xfId="0" applyFont="1" applyFill="1"/>
    <xf numFmtId="0" fontId="135" fillId="32" borderId="0" xfId="1178" applyNumberFormat="1" applyFont="1" applyFill="1" applyBorder="1" applyAlignment="1">
      <alignment horizontal="right" vertical="center"/>
    </xf>
    <xf numFmtId="204" fontId="133" fillId="44" borderId="61" xfId="1091" applyNumberFormat="1" applyFont="1" applyFill="1" applyBorder="1" applyAlignment="1">
      <alignment horizontal="right"/>
    </xf>
    <xf numFmtId="204" fontId="133" fillId="47" borderId="0" xfId="1091" applyNumberFormat="1" applyFont="1" applyFill="1" applyBorder="1" applyAlignment="1">
      <alignment horizontal="right"/>
    </xf>
    <xf numFmtId="204" fontId="133" fillId="47" borderId="0" xfId="1091" applyNumberFormat="1" applyFont="1" applyFill="1"/>
    <xf numFmtId="204" fontId="133" fillId="32" borderId="0" xfId="1091" applyNumberFormat="1" applyFont="1" applyFill="1"/>
    <xf numFmtId="204" fontId="133" fillId="32" borderId="0" xfId="1091" applyNumberFormat="1" applyFont="1" applyFill="1" applyBorder="1" applyAlignment="1">
      <alignment horizontal="center" vertical="center"/>
    </xf>
    <xf numFmtId="0" fontId="133" fillId="32" borderId="0" xfId="0" applyFont="1" applyFill="1" applyBorder="1"/>
    <xf numFmtId="0" fontId="133" fillId="32" borderId="0" xfId="0" applyFont="1" applyFill="1" applyBorder="1" applyAlignment="1">
      <alignment horizontal="left" vertical="center"/>
    </xf>
    <xf numFmtId="2" fontId="133" fillId="32" borderId="0" xfId="0" applyNumberFormat="1" applyFont="1" applyFill="1"/>
    <xf numFmtId="0" fontId="134" fillId="35" borderId="35" xfId="1460" applyFont="1" applyFill="1" applyBorder="1" applyAlignment="1">
      <alignment horizontal="left" vertical="center"/>
    </xf>
    <xf numFmtId="0" fontId="134" fillId="35" borderId="42" xfId="1460" applyFont="1" applyFill="1" applyBorder="1" applyAlignment="1">
      <alignment horizontal="center" vertical="center" wrapText="1"/>
    </xf>
    <xf numFmtId="0" fontId="134" fillId="35" borderId="0" xfId="1460" applyFont="1" applyFill="1" applyBorder="1" applyAlignment="1">
      <alignment horizontal="center" vertical="center" wrapText="1"/>
    </xf>
    <xf numFmtId="0" fontId="134" fillId="35" borderId="38" xfId="1460" applyFont="1" applyFill="1" applyBorder="1" applyAlignment="1">
      <alignment horizontal="center" vertical="center"/>
    </xf>
    <xf numFmtId="0" fontId="134" fillId="35" borderId="37" xfId="1460" applyFont="1" applyFill="1" applyBorder="1" applyAlignment="1">
      <alignment horizontal="center" vertical="center" wrapText="1"/>
    </xf>
    <xf numFmtId="0" fontId="134" fillId="0" borderId="32" xfId="1460" applyFont="1" applyFill="1" applyBorder="1" applyAlignment="1">
      <alignment horizontal="left" vertical="center"/>
    </xf>
    <xf numFmtId="0" fontId="133" fillId="0" borderId="33" xfId="1460" quotePrefix="1" applyFont="1" applyBorder="1" applyAlignment="1">
      <alignment horizontal="center"/>
    </xf>
    <xf numFmtId="0" fontId="133" fillId="0" borderId="21" xfId="1460" quotePrefix="1" applyFont="1" applyBorder="1" applyAlignment="1">
      <alignment horizontal="center"/>
    </xf>
    <xf numFmtId="0" fontId="134" fillId="0" borderId="0" xfId="1460" applyFont="1" applyFill="1" applyBorder="1" applyAlignment="1">
      <alignment horizontal="center" vertical="center"/>
    </xf>
    <xf numFmtId="0" fontId="134" fillId="0" borderId="32" xfId="1460" applyFont="1" applyFill="1" applyBorder="1" applyAlignment="1">
      <alignment horizontal="center" vertical="center"/>
    </xf>
    <xf numFmtId="0" fontId="135" fillId="0" borderId="29" xfId="1460" applyFont="1" applyFill="1" applyBorder="1" applyAlignment="1"/>
    <xf numFmtId="0" fontId="133" fillId="0" borderId="0" xfId="1460" quotePrefix="1" applyFont="1" applyBorder="1"/>
    <xf numFmtId="0" fontId="133" fillId="0" borderId="29" xfId="1460" applyFont="1" applyFill="1" applyBorder="1"/>
    <xf numFmtId="0" fontId="133" fillId="0" borderId="29" xfId="1460" applyFont="1" applyFill="1" applyBorder="1" applyAlignment="1"/>
    <xf numFmtId="168" fontId="133" fillId="0" borderId="0" xfId="1093" applyNumberFormat="1" applyFont="1" applyFill="1" applyBorder="1"/>
    <xf numFmtId="168" fontId="133" fillId="0" borderId="22" xfId="1093" applyNumberFormat="1" applyFont="1" applyBorder="1"/>
    <xf numFmtId="168" fontId="133" fillId="0" borderId="31" xfId="1093" applyNumberFormat="1" applyFont="1" applyFill="1" applyBorder="1"/>
    <xf numFmtId="0" fontId="133" fillId="0" borderId="12" xfId="1460" applyFont="1" applyBorder="1"/>
    <xf numFmtId="0" fontId="133" fillId="0" borderId="31" xfId="1460" applyFont="1" applyBorder="1"/>
    <xf numFmtId="0" fontId="133" fillId="0" borderId="12" xfId="1460" applyFont="1" applyFill="1" applyBorder="1"/>
    <xf numFmtId="0" fontId="133" fillId="0" borderId="59" xfId="1460" applyFont="1" applyFill="1" applyBorder="1"/>
    <xf numFmtId="0" fontId="133" fillId="0" borderId="78" xfId="1460" applyFont="1" applyFill="1" applyBorder="1"/>
    <xf numFmtId="168" fontId="133" fillId="0" borderId="78" xfId="1091" applyNumberFormat="1" applyFont="1" applyFill="1" applyBorder="1"/>
    <xf numFmtId="168" fontId="133" fillId="0" borderId="41" xfId="1091" applyNumberFormat="1" applyFont="1" applyFill="1" applyBorder="1"/>
    <xf numFmtId="0" fontId="135" fillId="0" borderId="37" xfId="1460" applyFont="1" applyFill="1" applyBorder="1" applyAlignment="1"/>
    <xf numFmtId="37" fontId="133" fillId="0" borderId="51" xfId="1460" applyNumberFormat="1" applyFont="1" applyFill="1" applyBorder="1"/>
    <xf numFmtId="0" fontId="133" fillId="0" borderId="37" xfId="1460" applyFont="1" applyFill="1" applyBorder="1"/>
    <xf numFmtId="43" fontId="133" fillId="0" borderId="29" xfId="1091" applyFont="1" applyFill="1" applyBorder="1"/>
    <xf numFmtId="0" fontId="133" fillId="0" borderId="36" xfId="1460" applyFont="1" applyFill="1" applyBorder="1" applyAlignment="1"/>
    <xf numFmtId="168" fontId="133" fillId="0" borderId="0" xfId="1091" applyNumberFormat="1" applyFont="1" applyBorder="1"/>
    <xf numFmtId="168" fontId="133" fillId="0" borderId="22" xfId="1091" applyNumberFormat="1" applyFont="1" applyBorder="1"/>
    <xf numFmtId="43" fontId="133" fillId="0" borderId="12" xfId="1093" applyFont="1" applyBorder="1"/>
    <xf numFmtId="43" fontId="133" fillId="0" borderId="31" xfId="1093" applyFont="1" applyBorder="1"/>
    <xf numFmtId="168" fontId="133" fillId="0" borderId="31" xfId="1460" applyNumberFormat="1" applyFont="1" applyFill="1" applyBorder="1"/>
    <xf numFmtId="0" fontId="133" fillId="0" borderId="41" xfId="1460" applyFont="1" applyFill="1" applyBorder="1"/>
    <xf numFmtId="168" fontId="133" fillId="0" borderId="21" xfId="1093" applyNumberFormat="1" applyFont="1" applyFill="1" applyBorder="1"/>
    <xf numFmtId="168" fontId="133" fillId="0" borderId="12" xfId="1091" applyNumberFormat="1" applyFont="1" applyBorder="1"/>
    <xf numFmtId="168" fontId="133" fillId="0" borderId="31" xfId="1091" applyNumberFormat="1" applyFont="1" applyBorder="1"/>
    <xf numFmtId="168" fontId="133" fillId="0" borderId="31" xfId="1091" applyNumberFormat="1" applyFont="1" applyFill="1" applyBorder="1"/>
    <xf numFmtId="168" fontId="133" fillId="0" borderId="21" xfId="1091" applyNumberFormat="1" applyFont="1" applyBorder="1"/>
    <xf numFmtId="168" fontId="133" fillId="0" borderId="0" xfId="1091" applyNumberFormat="1" applyFont="1" applyFill="1" applyBorder="1"/>
    <xf numFmtId="168" fontId="133" fillId="0" borderId="0" xfId="1091" applyNumberFormat="1" applyFont="1"/>
    <xf numFmtId="43" fontId="133" fillId="0" borderId="78" xfId="1460" applyNumberFormat="1" applyFont="1" applyFill="1" applyBorder="1"/>
    <xf numFmtId="0" fontId="135" fillId="0" borderId="35" xfId="1460" applyFont="1" applyBorder="1"/>
    <xf numFmtId="0" fontId="133" fillId="0" borderId="33" xfId="1460" applyFont="1" applyBorder="1"/>
    <xf numFmtId="0" fontId="133" fillId="0" borderId="34" xfId="1460" applyFont="1" applyBorder="1"/>
    <xf numFmtId="0" fontId="135" fillId="0" borderId="36" xfId="1460" applyFont="1" applyBorder="1"/>
    <xf numFmtId="0" fontId="135" fillId="0" borderId="0" xfId="1460" applyFont="1" applyBorder="1" applyAlignment="1">
      <alignment horizontal="center"/>
    </xf>
    <xf numFmtId="0" fontId="134" fillId="35" borderId="33" xfId="1460" applyFont="1" applyFill="1" applyBorder="1" applyAlignment="1">
      <alignment horizontal="center" vertical="center" wrapText="1"/>
    </xf>
    <xf numFmtId="0" fontId="134" fillId="35" borderId="34" xfId="1460" applyFont="1" applyFill="1" applyBorder="1" applyAlignment="1">
      <alignment horizontal="center"/>
    </xf>
    <xf numFmtId="0" fontId="134" fillId="35" borderId="0" xfId="1460" applyFont="1" applyFill="1" applyBorder="1" applyAlignment="1">
      <alignment horizontal="center"/>
    </xf>
    <xf numFmtId="0" fontId="164" fillId="35" borderId="21" xfId="1460" applyFont="1" applyFill="1" applyBorder="1"/>
    <xf numFmtId="0" fontId="134" fillId="0" borderId="42" xfId="1460" applyFont="1" applyFill="1" applyBorder="1" applyAlignment="1">
      <alignment horizontal="center" vertical="center"/>
    </xf>
    <xf numFmtId="0" fontId="134" fillId="0" borderId="10" xfId="1460" applyFont="1" applyFill="1" applyBorder="1" applyAlignment="1">
      <alignment horizontal="center" vertical="center"/>
    </xf>
    <xf numFmtId="0" fontId="133" fillId="0" borderId="42" xfId="1460" quotePrefix="1" applyFont="1" applyFill="1" applyBorder="1" applyAlignment="1">
      <alignment horizontal="center"/>
    </xf>
    <xf numFmtId="0" fontId="133" fillId="0" borderId="17" xfId="1460" quotePrefix="1" applyFont="1" applyFill="1" applyBorder="1" applyAlignment="1">
      <alignment horizontal="center"/>
    </xf>
    <xf numFmtId="0" fontId="133" fillId="0" borderId="37" xfId="1460" quotePrefix="1" applyFont="1" applyFill="1" applyBorder="1" applyAlignment="1">
      <alignment horizontal="center"/>
    </xf>
    <xf numFmtId="0" fontId="133" fillId="0" borderId="0" xfId="1460" applyFont="1" applyFill="1"/>
    <xf numFmtId="0" fontId="135" fillId="0" borderId="12" xfId="1460" applyFont="1" applyFill="1" applyBorder="1" applyAlignment="1">
      <alignment horizontal="center" vertical="center"/>
    </xf>
    <xf numFmtId="0" fontId="156" fillId="0" borderId="36" xfId="1460" applyFont="1" applyFill="1" applyBorder="1"/>
    <xf numFmtId="0" fontId="156" fillId="0" borderId="32" xfId="1460" applyFont="1" applyFill="1" applyBorder="1"/>
    <xf numFmtId="0" fontId="156" fillId="0" borderId="29" xfId="1460" applyFont="1" applyFill="1" applyBorder="1"/>
    <xf numFmtId="43" fontId="156" fillId="0" borderId="29" xfId="1093" applyFont="1" applyFill="1" applyBorder="1"/>
    <xf numFmtId="0" fontId="135" fillId="0" borderId="29" xfId="1460" applyFont="1" applyFill="1" applyBorder="1"/>
    <xf numFmtId="3" fontId="133" fillId="0" borderId="35" xfId="1460" applyNumberFormat="1" applyFont="1" applyFill="1" applyBorder="1"/>
    <xf numFmtId="0" fontId="133" fillId="0" borderId="34" xfId="1460" applyFont="1" applyFill="1" applyBorder="1"/>
    <xf numFmtId="0" fontId="133" fillId="0" borderId="36" xfId="1460" applyFont="1" applyFill="1" applyBorder="1" applyAlignment="1">
      <alignment horizontal="center" vertical="center"/>
    </xf>
    <xf numFmtId="168" fontId="133" fillId="0" borderId="29" xfId="1091" quotePrefix="1" applyNumberFormat="1" applyFont="1" applyFill="1" applyBorder="1" applyAlignment="1">
      <alignment horizontal="center" vertical="center"/>
    </xf>
    <xf numFmtId="168" fontId="133" fillId="0" borderId="29" xfId="1091" applyNumberFormat="1" applyFont="1" applyFill="1" applyBorder="1" applyAlignment="1">
      <alignment horizontal="center" vertical="center"/>
    </xf>
    <xf numFmtId="0" fontId="133" fillId="0" borderId="36" xfId="1460" applyFont="1" applyFill="1" applyBorder="1"/>
    <xf numFmtId="0" fontId="133" fillId="0" borderId="29" xfId="1460" applyFont="1" applyFill="1" applyBorder="1" applyAlignment="1">
      <alignment horizontal="center" vertical="center"/>
    </xf>
    <xf numFmtId="0" fontId="133" fillId="0" borderId="0" xfId="1460" applyFont="1" applyFill="1" applyBorder="1" applyAlignment="1">
      <alignment horizontal="center" vertical="center"/>
    </xf>
    <xf numFmtId="43" fontId="133" fillId="0" borderId="29" xfId="1093" applyFont="1" applyFill="1" applyBorder="1" applyAlignment="1">
      <alignment horizontal="center" vertical="center"/>
    </xf>
    <xf numFmtId="3" fontId="133" fillId="0" borderId="36" xfId="1460" applyNumberFormat="1" applyFont="1" applyFill="1" applyBorder="1"/>
    <xf numFmtId="0" fontId="137" fillId="0" borderId="21" xfId="1460" applyFont="1" applyFill="1" applyBorder="1"/>
    <xf numFmtId="0" fontId="137" fillId="0" borderId="36" xfId="1460" applyFont="1" applyFill="1" applyBorder="1" applyAlignment="1">
      <alignment horizontal="center" vertical="center"/>
    </xf>
    <xf numFmtId="0" fontId="137" fillId="0" borderId="29" xfId="1460" applyFont="1" applyFill="1" applyBorder="1"/>
    <xf numFmtId="0" fontId="137" fillId="0" borderId="36" xfId="1460" applyFont="1" applyFill="1" applyBorder="1"/>
    <xf numFmtId="0" fontId="137" fillId="0" borderId="29" xfId="1460" applyFont="1" applyFill="1" applyBorder="1" applyAlignment="1">
      <alignment horizontal="center" vertical="center"/>
    </xf>
    <xf numFmtId="0" fontId="137" fillId="0" borderId="0" xfId="1460" applyFont="1" applyFill="1" applyBorder="1" applyAlignment="1">
      <alignment horizontal="center" vertical="center"/>
    </xf>
    <xf numFmtId="43" fontId="137" fillId="0" borderId="29" xfId="1093" applyFont="1" applyFill="1" applyBorder="1" applyAlignment="1">
      <alignment horizontal="center" vertical="center"/>
    </xf>
    <xf numFmtId="0" fontId="133" fillId="0" borderId="42" xfId="1460" applyFont="1" applyFill="1" applyBorder="1"/>
    <xf numFmtId="0" fontId="133" fillId="0" borderId="38" xfId="1460" applyFont="1" applyFill="1" applyBorder="1"/>
    <xf numFmtId="0" fontId="133" fillId="0" borderId="10" xfId="1460" applyFont="1" applyFill="1" applyBorder="1"/>
    <xf numFmtId="43" fontId="133" fillId="0" borderId="37" xfId="1093" applyFont="1" applyFill="1" applyBorder="1"/>
    <xf numFmtId="0" fontId="135" fillId="0" borderId="36" xfId="1460" applyFont="1" applyFill="1" applyBorder="1"/>
    <xf numFmtId="0" fontId="135" fillId="0" borderId="35" xfId="1460" applyFont="1" applyFill="1" applyBorder="1"/>
    <xf numFmtId="0" fontId="133" fillId="0" borderId="35" xfId="1460" applyFont="1" applyFill="1" applyBorder="1"/>
    <xf numFmtId="0" fontId="133" fillId="0" borderId="32" xfId="1460" applyFont="1" applyFill="1" applyBorder="1"/>
    <xf numFmtId="168" fontId="133" fillId="0" borderId="32" xfId="1091" applyNumberFormat="1" applyFont="1" applyBorder="1"/>
    <xf numFmtId="168" fontId="133" fillId="0" borderId="34" xfId="1093" applyNumberFormat="1" applyFont="1" applyBorder="1"/>
    <xf numFmtId="168" fontId="133" fillId="0" borderId="29" xfId="1091" applyNumberFormat="1" applyFont="1" applyBorder="1"/>
    <xf numFmtId="168" fontId="133" fillId="0" borderId="29" xfId="1093" applyNumberFormat="1" applyFont="1" applyFill="1" applyBorder="1"/>
    <xf numFmtId="0" fontId="135" fillId="0" borderId="22" xfId="1460" applyFont="1" applyFill="1" applyBorder="1"/>
    <xf numFmtId="0" fontId="133" fillId="0" borderId="17" xfId="1460" applyFont="1" applyFill="1" applyBorder="1"/>
    <xf numFmtId="168" fontId="133" fillId="0" borderId="17" xfId="1093" applyNumberFormat="1" applyFont="1" applyFill="1" applyBorder="1"/>
    <xf numFmtId="43" fontId="133" fillId="0" borderId="17" xfId="1093" applyFont="1" applyFill="1" applyBorder="1"/>
    <xf numFmtId="168" fontId="133" fillId="0" borderId="17" xfId="1091" applyNumberFormat="1" applyFont="1" applyFill="1" applyBorder="1"/>
    <xf numFmtId="0" fontId="135" fillId="0" borderId="0" xfId="1390" applyFont="1"/>
    <xf numFmtId="0" fontId="133" fillId="0" borderId="22" xfId="1460" applyFont="1" applyFill="1" applyBorder="1"/>
    <xf numFmtId="0" fontId="133" fillId="0" borderId="0" xfId="1460" applyFont="1" applyAlignment="1"/>
    <xf numFmtId="0" fontId="135" fillId="0" borderId="0" xfId="1460" applyFont="1" applyBorder="1"/>
    <xf numFmtId="0" fontId="135" fillId="0" borderId="0" xfId="1460" applyFont="1" applyFill="1" applyBorder="1" applyAlignment="1">
      <alignment horizontal="center"/>
    </xf>
    <xf numFmtId="0" fontId="135" fillId="0" borderId="35" xfId="1460" applyFont="1" applyBorder="1" applyAlignment="1"/>
    <xf numFmtId="0" fontId="135" fillId="0" borderId="34" xfId="1460" applyFont="1" applyBorder="1" applyAlignment="1">
      <alignment horizontal="center"/>
    </xf>
    <xf numFmtId="0" fontId="133" fillId="0" borderId="36" xfId="1460" quotePrefix="1" applyFont="1" applyFill="1" applyBorder="1" applyAlignment="1">
      <alignment horizontal="center"/>
    </xf>
    <xf numFmtId="6" fontId="133" fillId="0" borderId="36" xfId="1460" quotePrefix="1" applyNumberFormat="1" applyFont="1" applyFill="1" applyBorder="1" applyAlignment="1">
      <alignment horizontal="center"/>
    </xf>
    <xf numFmtId="168" fontId="133" fillId="0" borderId="36" xfId="1091" quotePrefix="1" applyNumberFormat="1" applyFont="1" applyFill="1" applyBorder="1" applyAlignment="1">
      <alignment horizontal="center"/>
    </xf>
    <xf numFmtId="6" fontId="133" fillId="0" borderId="17" xfId="1460" quotePrefix="1" applyNumberFormat="1" applyFont="1" applyFill="1" applyBorder="1" applyAlignment="1">
      <alignment horizontal="center"/>
    </xf>
    <xf numFmtId="0" fontId="133" fillId="0" borderId="35" xfId="1460" applyFont="1" applyFill="1" applyBorder="1" applyAlignment="1">
      <alignment horizontal="left" wrapText="1"/>
    </xf>
    <xf numFmtId="0" fontId="133" fillId="0" borderId="34" xfId="1460" applyFont="1" applyFill="1" applyBorder="1" applyAlignment="1">
      <alignment horizontal="left" wrapText="1"/>
    </xf>
    <xf numFmtId="168" fontId="133" fillId="0" borderId="32" xfId="1115" applyNumberFormat="1" applyFont="1" applyFill="1" applyBorder="1"/>
    <xf numFmtId="168" fontId="133" fillId="0" borderId="32" xfId="1091" applyNumberFormat="1" applyFont="1" applyFill="1" applyBorder="1"/>
    <xf numFmtId="168" fontId="133" fillId="0" borderId="32" xfId="1093" quotePrefix="1" applyNumberFormat="1" applyFont="1" applyFill="1" applyBorder="1"/>
    <xf numFmtId="0" fontId="133" fillId="0" borderId="36" xfId="1460" applyFont="1" applyFill="1" applyBorder="1" applyAlignment="1">
      <alignment horizontal="left" wrapText="1"/>
    </xf>
    <xf numFmtId="0" fontId="133" fillId="0" borderId="21" xfId="1460" applyFont="1" applyFill="1" applyBorder="1" applyAlignment="1">
      <alignment horizontal="left" wrapText="1"/>
    </xf>
    <xf numFmtId="168" fontId="133" fillId="0" borderId="29" xfId="1115" applyNumberFormat="1" applyFont="1" applyFill="1" applyBorder="1"/>
    <xf numFmtId="168" fontId="133" fillId="0" borderId="29" xfId="1091" applyNumberFormat="1" applyFont="1" applyFill="1" applyBorder="1"/>
    <xf numFmtId="0" fontId="135" fillId="0" borderId="82" xfId="1460" applyFont="1" applyFill="1" applyBorder="1"/>
    <xf numFmtId="168" fontId="133" fillId="0" borderId="83" xfId="1091" applyNumberFormat="1" applyFont="1" applyFill="1" applyBorder="1"/>
    <xf numFmtId="168" fontId="133" fillId="0" borderId="83" xfId="1093" applyNumberFormat="1" applyFont="1" applyFill="1" applyBorder="1"/>
    <xf numFmtId="168" fontId="133" fillId="0" borderId="84" xfId="1093" applyNumberFormat="1" applyFont="1" applyFill="1" applyBorder="1"/>
    <xf numFmtId="0" fontId="135" fillId="0" borderId="0" xfId="1460" applyFont="1" applyFill="1" applyBorder="1"/>
    <xf numFmtId="6" fontId="133" fillId="0" borderId="32" xfId="1460" quotePrefix="1" applyNumberFormat="1" applyFont="1" applyFill="1" applyBorder="1" applyAlignment="1">
      <alignment horizontal="center"/>
    </xf>
    <xf numFmtId="168" fontId="133" fillId="0" borderId="37" xfId="1091" applyNumberFormat="1" applyFont="1" applyFill="1" applyBorder="1"/>
    <xf numFmtId="43" fontId="133" fillId="0" borderId="0" xfId="1091" applyFont="1" applyFill="1" applyBorder="1"/>
    <xf numFmtId="43" fontId="133" fillId="0" borderId="0" xfId="1091" quotePrefix="1" applyFont="1" applyFill="1" applyBorder="1"/>
    <xf numFmtId="0" fontId="135" fillId="0" borderId="0" xfId="1460" applyFont="1" applyFill="1"/>
    <xf numFmtId="168" fontId="133" fillId="0" borderId="37" xfId="1091" applyNumberFormat="1" applyFont="1" applyBorder="1"/>
    <xf numFmtId="168" fontId="133" fillId="0" borderId="17" xfId="1091" applyNumberFormat="1" applyFont="1" applyBorder="1"/>
    <xf numFmtId="0" fontId="133" fillId="0" borderId="32" xfId="0" applyFont="1" applyBorder="1"/>
    <xf numFmtId="0" fontId="133" fillId="0" borderId="29" xfId="0" applyFont="1" applyBorder="1"/>
    <xf numFmtId="0" fontId="133" fillId="0" borderId="32" xfId="0" applyFont="1" applyBorder="1" applyAlignment="1">
      <alignment horizontal="center"/>
    </xf>
    <xf numFmtId="0" fontId="134" fillId="35" borderId="33" xfId="0" applyFont="1" applyFill="1" applyBorder="1" applyAlignment="1">
      <alignment horizontal="center" vertical="center"/>
    </xf>
    <xf numFmtId="0" fontId="134" fillId="35" borderId="0" xfId="0" applyFont="1" applyFill="1" applyBorder="1" applyAlignment="1">
      <alignment horizontal="center" vertical="center" wrapText="1"/>
    </xf>
    <xf numFmtId="0" fontId="133" fillId="0" borderId="37" xfId="0" applyFont="1" applyBorder="1"/>
    <xf numFmtId="0" fontId="134" fillId="35" borderId="35" xfId="0" applyFont="1" applyFill="1" applyBorder="1" applyAlignment="1">
      <alignment horizontal="center" vertical="center"/>
    </xf>
    <xf numFmtId="0" fontId="134" fillId="35" borderId="34" xfId="0" applyFont="1" applyFill="1" applyBorder="1" applyAlignment="1">
      <alignment horizontal="center" vertical="center"/>
    </xf>
    <xf numFmtId="0" fontId="133" fillId="0" borderId="17" xfId="0" applyFont="1" applyBorder="1" applyAlignment="1">
      <alignment horizontal="center"/>
    </xf>
    <xf numFmtId="0" fontId="133" fillId="0" borderId="37" xfId="0" applyFont="1" applyBorder="1" applyAlignment="1">
      <alignment horizontal="center"/>
    </xf>
    <xf numFmtId="0" fontId="134" fillId="35" borderId="10" xfId="1460" applyFont="1" applyFill="1" applyBorder="1" applyAlignment="1">
      <alignment horizontal="center" vertical="center" wrapText="1"/>
    </xf>
    <xf numFmtId="0" fontId="134" fillId="35" borderId="38" xfId="1460" applyFont="1" applyFill="1" applyBorder="1" applyAlignment="1">
      <alignment horizontal="center" vertical="center" wrapText="1"/>
    </xf>
    <xf numFmtId="6" fontId="133" fillId="0" borderId="31" xfId="1460" quotePrefix="1" applyNumberFormat="1" applyFont="1" applyFill="1" applyBorder="1" applyAlignment="1">
      <alignment horizontal="center"/>
    </xf>
    <xf numFmtId="0" fontId="0" fillId="0" borderId="29" xfId="0" applyBorder="1" applyAlignment="1">
      <alignment horizontal="center"/>
    </xf>
    <xf numFmtId="0" fontId="0" fillId="0" borderId="37" xfId="0" applyBorder="1" applyAlignment="1">
      <alignment horizontal="center"/>
    </xf>
    <xf numFmtId="0" fontId="0" fillId="0" borderId="1" xfId="0" applyBorder="1"/>
    <xf numFmtId="0" fontId="0" fillId="0" borderId="56" xfId="0" applyBorder="1"/>
    <xf numFmtId="0" fontId="0" fillId="0" borderId="57" xfId="0" applyBorder="1"/>
    <xf numFmtId="0" fontId="0" fillId="0" borderId="58" xfId="0" applyBorder="1"/>
    <xf numFmtId="0" fontId="135" fillId="34" borderId="79" xfId="1528" applyFont="1" applyFill="1" applyBorder="1" applyAlignment="1"/>
    <xf numFmtId="0" fontId="135" fillId="34" borderId="80" xfId="1528" applyFont="1" applyFill="1" applyBorder="1" applyAlignment="1"/>
    <xf numFmtId="0" fontId="135" fillId="34" borderId="85" xfId="1528" applyFont="1" applyFill="1" applyBorder="1" applyAlignment="1"/>
    <xf numFmtId="0" fontId="133" fillId="34" borderId="49" xfId="1528" applyFont="1" applyFill="1" applyBorder="1" applyAlignment="1">
      <alignment horizontal="left"/>
    </xf>
    <xf numFmtId="174" fontId="133" fillId="34" borderId="3" xfId="1528" applyNumberFormat="1" applyFont="1" applyFill="1" applyBorder="1"/>
    <xf numFmtId="0" fontId="133" fillId="34" borderId="3" xfId="1528" applyFont="1" applyFill="1" applyBorder="1" applyAlignment="1">
      <alignment horizontal="center"/>
    </xf>
    <xf numFmtId="0" fontId="133" fillId="34" borderId="50" xfId="1528" applyFont="1" applyFill="1" applyBorder="1"/>
    <xf numFmtId="170" fontId="153" fillId="0" borderId="0" xfId="1528" applyNumberFormat="1" applyFont="1" applyFill="1" applyBorder="1" applyAlignment="1">
      <alignment horizontal="left" vertical="top"/>
    </xf>
    <xf numFmtId="0" fontId="139" fillId="0" borderId="0" xfId="1528" applyFont="1" applyBorder="1" applyAlignment="1">
      <alignment vertical="top"/>
    </xf>
    <xf numFmtId="0" fontId="139" fillId="0" borderId="0" xfId="1528" applyFont="1" applyBorder="1"/>
    <xf numFmtId="170" fontId="162" fillId="0" borderId="0" xfId="1528" applyNumberFormat="1" applyFont="1" applyBorder="1" applyAlignment="1">
      <alignment horizontal="left"/>
    </xf>
    <xf numFmtId="0" fontId="139" fillId="0" borderId="0" xfId="1292" applyFont="1" applyFill="1" applyBorder="1" applyAlignment="1">
      <alignment horizontal="center" vertical="center"/>
    </xf>
    <xf numFmtId="165" fontId="139" fillId="0" borderId="0" xfId="1528" applyNumberFormat="1" applyFont="1" applyBorder="1" applyAlignment="1">
      <alignment horizontal="center"/>
    </xf>
    <xf numFmtId="0" fontId="139" fillId="0" borderId="0" xfId="1528" applyFont="1"/>
    <xf numFmtId="169" fontId="153" fillId="35" borderId="44" xfId="1528" applyNumberFormat="1" applyFont="1" applyFill="1" applyBorder="1" applyAlignment="1">
      <alignment horizontal="center" vertical="top" wrapText="1"/>
    </xf>
    <xf numFmtId="0" fontId="207" fillId="35" borderId="45" xfId="1528" applyFont="1" applyFill="1" applyBorder="1" applyAlignment="1">
      <alignment vertical="top"/>
    </xf>
    <xf numFmtId="0" fontId="208" fillId="35" borderId="47" xfId="1528" applyFont="1" applyFill="1" applyBorder="1" applyAlignment="1">
      <alignment vertical="top" wrapText="1"/>
    </xf>
    <xf numFmtId="0" fontId="153" fillId="35" borderId="45" xfId="1528" applyFont="1" applyFill="1" applyBorder="1" applyAlignment="1">
      <alignment vertical="top" wrapText="1"/>
    </xf>
    <xf numFmtId="0" fontId="207" fillId="35" borderId="45" xfId="1528" quotePrefix="1" applyFont="1" applyFill="1" applyBorder="1" applyAlignment="1">
      <alignment horizontal="center" vertical="top" wrapText="1"/>
    </xf>
    <xf numFmtId="0" fontId="209" fillId="35" borderId="46" xfId="1528" quotePrefix="1" applyFont="1" applyFill="1" applyBorder="1" applyAlignment="1">
      <alignment horizontal="center" vertical="top" wrapText="1"/>
    </xf>
    <xf numFmtId="165" fontId="153" fillId="35" borderId="47" xfId="1528" applyNumberFormat="1" applyFont="1" applyFill="1" applyBorder="1" applyAlignment="1">
      <alignment horizontal="center" vertical="top" wrapText="1"/>
    </xf>
    <xf numFmtId="165" fontId="153" fillId="35" borderId="17" xfId="1528" applyNumberFormat="1" applyFont="1" applyFill="1" applyBorder="1" applyAlignment="1">
      <alignment horizontal="center" vertical="top" wrapText="1"/>
    </xf>
    <xf numFmtId="2" fontId="153" fillId="35" borderId="46" xfId="1528" applyNumberFormat="1" applyFont="1" applyFill="1" applyBorder="1" applyAlignment="1">
      <alignment horizontal="center" vertical="top" wrapText="1"/>
    </xf>
    <xf numFmtId="2" fontId="153" fillId="35" borderId="70" xfId="1528" applyNumberFormat="1" applyFont="1" applyFill="1" applyBorder="1" applyAlignment="1">
      <alignment horizontal="center" vertical="top" wrapText="1"/>
    </xf>
    <xf numFmtId="169" fontId="139" fillId="0" borderId="35" xfId="1528" applyNumberFormat="1" applyFont="1" applyBorder="1" applyAlignment="1">
      <alignment horizontal="center"/>
    </xf>
    <xf numFmtId="0" fontId="139" fillId="0" borderId="33" xfId="1528" applyFont="1" applyBorder="1"/>
    <xf numFmtId="0" fontId="139" fillId="0" borderId="34" xfId="1528" applyFont="1" applyBorder="1"/>
    <xf numFmtId="0" fontId="139" fillId="0" borderId="35" xfId="1528" applyFont="1" applyBorder="1"/>
    <xf numFmtId="165" fontId="139" fillId="0" borderId="32" xfId="1138" applyNumberFormat="1" applyFont="1" applyBorder="1" applyAlignment="1">
      <alignment horizontal="center"/>
    </xf>
    <xf numFmtId="0" fontId="139" fillId="0" borderId="48" xfId="1528" applyFont="1" applyBorder="1" applyAlignment="1">
      <alignment horizontal="center"/>
    </xf>
    <xf numFmtId="169" fontId="139" fillId="0" borderId="36" xfId="1528" applyNumberFormat="1" applyFont="1" applyBorder="1" applyAlignment="1">
      <alignment horizontal="center"/>
    </xf>
    <xf numFmtId="0" fontId="139" fillId="0" borderId="21" xfId="1528" applyFont="1" applyBorder="1"/>
    <xf numFmtId="0" fontId="139" fillId="0" borderId="36" xfId="1528" applyFont="1" applyBorder="1"/>
    <xf numFmtId="0" fontId="139" fillId="0" borderId="29" xfId="1528" applyFont="1" applyBorder="1" applyAlignment="1">
      <alignment horizontal="center"/>
    </xf>
    <xf numFmtId="169" fontId="162" fillId="0" borderId="36" xfId="1528" applyNumberFormat="1" applyFont="1" applyBorder="1" applyAlignment="1">
      <alignment horizontal="left"/>
    </xf>
    <xf numFmtId="171" fontId="162" fillId="36" borderId="29" xfId="1138" quotePrefix="1" applyNumberFormat="1" applyFont="1" applyFill="1" applyBorder="1" applyAlignment="1">
      <alignment horizontal="center"/>
    </xf>
    <xf numFmtId="171" fontId="162" fillId="36" borderId="29" xfId="1138" applyNumberFormat="1" applyFont="1" applyFill="1" applyBorder="1" applyAlignment="1">
      <alignment horizontal="center"/>
    </xf>
    <xf numFmtId="171" fontId="139" fillId="36" borderId="29" xfId="1138" applyNumberFormat="1" applyFont="1" applyFill="1" applyBorder="1" applyAlignment="1">
      <alignment horizontal="center"/>
    </xf>
    <xf numFmtId="171" fontId="139" fillId="36" borderId="48" xfId="1138" applyNumberFormat="1" applyFont="1" applyFill="1" applyBorder="1" applyAlignment="1">
      <alignment horizontal="center"/>
    </xf>
    <xf numFmtId="169" fontId="139" fillId="0" borderId="36" xfId="1528" applyNumberFormat="1" applyFont="1" applyBorder="1" applyAlignment="1">
      <alignment horizontal="center" vertical="top"/>
    </xf>
    <xf numFmtId="49" fontId="139" fillId="0" borderId="0" xfId="1528" applyNumberFormat="1" applyFont="1" applyBorder="1" applyAlignment="1">
      <alignment vertical="top"/>
    </xf>
    <xf numFmtId="0" fontId="139" fillId="0" borderId="21" xfId="1528" applyFont="1" applyBorder="1" applyAlignment="1">
      <alignment vertical="top"/>
    </xf>
    <xf numFmtId="37" fontId="139" fillId="0" borderId="29" xfId="1528" applyNumberFormat="1" applyFont="1" applyFill="1" applyBorder="1" applyAlignment="1">
      <alignment vertical="top"/>
    </xf>
    <xf numFmtId="37" fontId="139" fillId="0" borderId="48" xfId="1528" applyNumberFormat="1" applyFont="1" applyFill="1" applyBorder="1" applyAlignment="1">
      <alignment vertical="top"/>
    </xf>
    <xf numFmtId="0" fontId="139" fillId="0" borderId="0" xfId="1528" applyFont="1" applyAlignment="1">
      <alignment vertical="top"/>
    </xf>
    <xf numFmtId="49" fontId="211" fillId="0" borderId="36" xfId="1528" applyNumberFormat="1" applyFont="1" applyFill="1" applyBorder="1"/>
    <xf numFmtId="49" fontId="210" fillId="0" borderId="0" xfId="1528" applyNumberFormat="1" applyFont="1" applyBorder="1"/>
    <xf numFmtId="49" fontId="212" fillId="0" borderId="36" xfId="1528" applyNumberFormat="1" applyFont="1" applyFill="1" applyBorder="1" applyAlignment="1">
      <alignment horizontal="left" vertical="top"/>
    </xf>
    <xf numFmtId="3" fontId="139" fillId="0" borderId="29" xfId="1528" applyNumberFormat="1" applyFont="1" applyFill="1" applyBorder="1" applyAlignment="1">
      <alignment vertical="top"/>
    </xf>
    <xf numFmtId="0" fontId="139" fillId="0" borderId="36" xfId="1528" applyNumberFormat="1" applyFont="1" applyFill="1" applyBorder="1"/>
    <xf numFmtId="3" fontId="139" fillId="0" borderId="37" xfId="1528" applyNumberFormat="1" applyFont="1" applyFill="1" applyBorder="1" applyAlignment="1">
      <alignment vertical="top"/>
    </xf>
    <xf numFmtId="37" fontId="139" fillId="0" borderId="37" xfId="1528" applyNumberFormat="1" applyFont="1" applyFill="1" applyBorder="1" applyAlignment="1">
      <alignment vertical="top"/>
    </xf>
    <xf numFmtId="49" fontId="139" fillId="0" borderId="36" xfId="1528" applyNumberFormat="1" applyFont="1" applyBorder="1" applyAlignment="1">
      <alignment horizontal="center" vertical="top"/>
    </xf>
    <xf numFmtId="37" fontId="139" fillId="0" borderId="0" xfId="1528" applyNumberFormat="1" applyFont="1" applyFill="1" applyBorder="1" applyAlignment="1">
      <alignment vertical="top"/>
    </xf>
    <xf numFmtId="169" fontId="210" fillId="0" borderId="36" xfId="1528" applyNumberFormat="1" applyFont="1" applyBorder="1" applyAlignment="1">
      <alignment horizontal="center" vertical="top"/>
    </xf>
    <xf numFmtId="49" fontId="210" fillId="0" borderId="0" xfId="1528" applyNumberFormat="1" applyFont="1" applyBorder="1" applyAlignment="1">
      <alignment vertical="top"/>
    </xf>
    <xf numFmtId="0" fontId="210" fillId="0" borderId="21" xfId="1528" applyFont="1" applyBorder="1" applyAlignment="1">
      <alignment vertical="top"/>
    </xf>
    <xf numFmtId="49" fontId="214" fillId="0" borderId="36" xfId="1528" applyNumberFormat="1" applyFont="1" applyFill="1" applyBorder="1"/>
    <xf numFmtId="0" fontId="210" fillId="0" borderId="0" xfId="1528" applyFont="1" applyBorder="1" applyAlignment="1">
      <alignment vertical="top"/>
    </xf>
    <xf numFmtId="37" fontId="210" fillId="0" borderId="29" xfId="1528" applyNumberFormat="1" applyFont="1" applyFill="1" applyBorder="1" applyAlignment="1">
      <alignment vertical="top"/>
    </xf>
    <xf numFmtId="0" fontId="210" fillId="0" borderId="0" xfId="1528" applyFont="1" applyAlignment="1">
      <alignment vertical="top"/>
    </xf>
    <xf numFmtId="0" fontId="139" fillId="0" borderId="0" xfId="1528" applyNumberFormat="1" applyFont="1" applyBorder="1" applyAlignment="1">
      <alignment vertical="top"/>
    </xf>
    <xf numFmtId="0" fontId="139" fillId="0" borderId="36" xfId="1528" applyNumberFormat="1" applyFont="1" applyBorder="1"/>
    <xf numFmtId="0" fontId="139" fillId="0" borderId="0" xfId="1528" applyNumberFormat="1" applyFont="1" applyBorder="1"/>
    <xf numFmtId="0" fontId="139" fillId="0" borderId="37" xfId="1528" applyNumberFormat="1" applyFont="1" applyFill="1" applyBorder="1" applyAlignment="1">
      <alignment vertical="top"/>
    </xf>
    <xf numFmtId="0" fontId="210" fillId="0" borderId="36" xfId="1528" applyNumberFormat="1" applyFont="1" applyBorder="1" applyAlignment="1">
      <alignment horizontal="center" vertical="top"/>
    </xf>
    <xf numFmtId="0" fontId="210" fillId="0" borderId="0" xfId="1528" applyNumberFormat="1" applyFont="1" applyBorder="1"/>
    <xf numFmtId="0" fontId="139" fillId="0" borderId="36" xfId="1528" applyNumberFormat="1" applyFont="1" applyBorder="1" applyAlignment="1">
      <alignment horizontal="center" vertical="top"/>
    </xf>
    <xf numFmtId="0" fontId="139" fillId="0" borderId="21" xfId="1528" applyNumberFormat="1" applyFont="1" applyBorder="1" applyAlignment="1">
      <alignment vertical="top"/>
    </xf>
    <xf numFmtId="0" fontId="139" fillId="0" borderId="29" xfId="1528" applyNumberFormat="1" applyFont="1" applyFill="1" applyBorder="1" applyAlignment="1">
      <alignment vertical="top"/>
    </xf>
    <xf numFmtId="0" fontId="139" fillId="0" borderId="48" xfId="1528" applyNumberFormat="1" applyFont="1" applyFill="1" applyBorder="1" applyAlignment="1">
      <alignment vertical="top"/>
    </xf>
    <xf numFmtId="0" fontId="139" fillId="0" borderId="0" xfId="1528" applyNumberFormat="1" applyFont="1" applyAlignment="1">
      <alignment vertical="top"/>
    </xf>
    <xf numFmtId="49" fontId="162" fillId="0" borderId="0" xfId="1528" applyNumberFormat="1" applyFont="1" applyBorder="1" applyAlignment="1">
      <alignment vertical="top"/>
    </xf>
    <xf numFmtId="0" fontId="162" fillId="0" borderId="71" xfId="1528" applyNumberFormat="1" applyFont="1" applyFill="1" applyBorder="1"/>
    <xf numFmtId="0" fontId="162" fillId="0" borderId="72" xfId="1528" applyFont="1" applyBorder="1" applyAlignment="1">
      <alignment vertical="top"/>
    </xf>
    <xf numFmtId="0" fontId="162" fillId="0" borderId="73" xfId="1528" applyFont="1" applyBorder="1" applyAlignment="1">
      <alignment vertical="top"/>
    </xf>
    <xf numFmtId="0" fontId="162" fillId="0" borderId="0" xfId="1528" applyFont="1" applyAlignment="1">
      <alignment vertical="top"/>
    </xf>
    <xf numFmtId="0" fontId="162" fillId="0" borderId="0" xfId="1528" applyFont="1" applyBorder="1" applyAlignment="1">
      <alignment vertical="top"/>
    </xf>
    <xf numFmtId="0" fontId="139" fillId="0" borderId="36" xfId="1528" applyNumberFormat="1" applyFont="1" applyBorder="1" applyAlignment="1">
      <alignment horizontal="left" vertical="top"/>
    </xf>
    <xf numFmtId="0" fontId="139" fillId="0" borderId="0" xfId="1528" applyNumberFormat="1" applyFont="1" applyFill="1" applyBorder="1" applyAlignment="1">
      <alignment vertical="top"/>
    </xf>
    <xf numFmtId="0" fontId="139" fillId="0" borderId="29" xfId="0" applyNumberFormat="1" applyFont="1" applyFill="1" applyBorder="1" applyAlignment="1">
      <alignment horizontal="right" vertical="top" wrapText="1"/>
    </xf>
    <xf numFmtId="0" fontId="139" fillId="0" borderId="48" xfId="0" applyNumberFormat="1" applyFont="1" applyFill="1" applyBorder="1" applyAlignment="1">
      <alignment horizontal="right" vertical="top" wrapText="1"/>
    </xf>
    <xf numFmtId="0" fontId="212" fillId="0" borderId="36" xfId="1528" applyNumberFormat="1" applyFont="1" applyBorder="1"/>
    <xf numFmtId="3" fontId="139" fillId="0" borderId="0" xfId="1528" applyNumberFormat="1" applyFont="1" applyFill="1" applyBorder="1" applyAlignment="1">
      <alignment vertical="top"/>
    </xf>
    <xf numFmtId="3" fontId="139" fillId="0" borderId="29" xfId="0" applyNumberFormat="1" applyFont="1" applyFill="1" applyBorder="1" applyAlignment="1">
      <alignment horizontal="right" vertical="top" wrapText="1"/>
    </xf>
    <xf numFmtId="3" fontId="139" fillId="0" borderId="48" xfId="0" applyNumberFormat="1" applyFont="1" applyFill="1" applyBorder="1" applyAlignment="1">
      <alignment horizontal="right" vertical="top" wrapText="1"/>
    </xf>
    <xf numFmtId="3" fontId="210" fillId="0" borderId="32" xfId="1528" applyNumberFormat="1" applyFont="1" applyFill="1" applyBorder="1" applyAlignment="1">
      <alignment vertical="top"/>
    </xf>
    <xf numFmtId="3" fontId="210" fillId="0" borderId="48" xfId="1528" applyNumberFormat="1" applyFont="1" applyFill="1" applyBorder="1" applyAlignment="1">
      <alignment vertical="top"/>
    </xf>
    <xf numFmtId="3" fontId="210" fillId="0" borderId="36" xfId="1528" applyNumberFormat="1" applyFont="1" applyFill="1" applyBorder="1" applyAlignment="1">
      <alignment vertical="top"/>
    </xf>
    <xf numFmtId="0" fontId="139" fillId="0" borderId="21" xfId="1528" applyNumberFormat="1" applyFont="1" applyBorder="1"/>
    <xf numFmtId="3" fontId="210" fillId="0" borderId="67" xfId="1528" applyNumberFormat="1" applyFont="1" applyFill="1" applyBorder="1" applyAlignment="1">
      <alignment vertical="top"/>
    </xf>
    <xf numFmtId="49" fontId="139" fillId="0" borderId="0" xfId="1528" applyNumberFormat="1" applyFont="1" applyBorder="1"/>
    <xf numFmtId="49" fontId="139" fillId="0" borderId="21" xfId="1528" quotePrefix="1" applyNumberFormat="1" applyFont="1" applyBorder="1" applyAlignment="1">
      <alignment horizontal="left"/>
    </xf>
    <xf numFmtId="3" fontId="139" fillId="0" borderId="36" xfId="0" applyNumberFormat="1" applyFont="1" applyFill="1" applyBorder="1" applyAlignment="1">
      <alignment horizontal="right" vertical="top" wrapText="1"/>
    </xf>
    <xf numFmtId="0" fontId="139" fillId="0" borderId="21" xfId="1528" quotePrefix="1" applyNumberFormat="1" applyFont="1" applyBorder="1" applyAlignment="1">
      <alignment horizontal="left"/>
    </xf>
    <xf numFmtId="3" fontId="139" fillId="0" borderId="67" xfId="1528" applyNumberFormat="1" applyFont="1" applyFill="1" applyBorder="1" applyAlignment="1">
      <alignment vertical="top"/>
    </xf>
    <xf numFmtId="173" fontId="210" fillId="0" borderId="32" xfId="0" applyNumberFormat="1" applyFont="1" applyFill="1" applyBorder="1" applyAlignment="1">
      <alignment horizontal="right" vertical="top" wrapText="1"/>
    </xf>
    <xf numFmtId="173" fontId="210" fillId="0" borderId="48" xfId="0" applyNumberFormat="1" applyFont="1" applyFill="1" applyBorder="1" applyAlignment="1">
      <alignment horizontal="right" vertical="top" wrapText="1"/>
    </xf>
    <xf numFmtId="49" fontId="139" fillId="0" borderId="36" xfId="1528" applyNumberFormat="1" applyFont="1" applyBorder="1" applyAlignment="1">
      <alignment horizontal="left" vertical="top"/>
    </xf>
    <xf numFmtId="3" fontId="139" fillId="0" borderId="0" xfId="0" applyNumberFormat="1" applyFont="1" applyFill="1" applyBorder="1" applyAlignment="1">
      <alignment horizontal="right" vertical="top" wrapText="1"/>
    </xf>
    <xf numFmtId="3" fontId="139" fillId="0" borderId="48" xfId="1528" applyNumberFormat="1" applyFont="1" applyFill="1" applyBorder="1" applyAlignment="1">
      <alignment vertical="top"/>
    </xf>
    <xf numFmtId="3" fontId="207" fillId="0" borderId="29" xfId="0" applyNumberFormat="1" applyFont="1" applyFill="1" applyBorder="1" applyAlignment="1">
      <alignment horizontal="right" vertical="top" wrapText="1"/>
    </xf>
    <xf numFmtId="3" fontId="209" fillId="0" borderId="48" xfId="1528" applyNumberFormat="1" applyFont="1" applyFill="1" applyBorder="1" applyAlignment="1">
      <alignment vertical="top"/>
    </xf>
    <xf numFmtId="3" fontId="139" fillId="0" borderId="21" xfId="0" applyNumberFormat="1" applyFont="1" applyFill="1" applyBorder="1" applyAlignment="1">
      <alignment horizontal="right" vertical="top" wrapText="1"/>
    </xf>
    <xf numFmtId="0" fontId="139" fillId="0" borderId="0" xfId="0" applyFont="1"/>
    <xf numFmtId="3" fontId="139" fillId="0" borderId="36" xfId="1528" applyNumberFormat="1" applyFont="1" applyFill="1" applyBorder="1" applyAlignment="1">
      <alignment horizontal="center" vertical="top"/>
    </xf>
    <xf numFmtId="0" fontId="162" fillId="0" borderId="0" xfId="1528" applyFont="1"/>
    <xf numFmtId="49" fontId="210" fillId="0" borderId="21" xfId="1528" quotePrefix="1" applyNumberFormat="1" applyFont="1" applyBorder="1" applyAlignment="1">
      <alignment horizontal="left"/>
    </xf>
    <xf numFmtId="0" fontId="215" fillId="0" borderId="36" xfId="1528" applyNumberFormat="1" applyFont="1" applyBorder="1"/>
    <xf numFmtId="0" fontId="210" fillId="0" borderId="0" xfId="1528" applyFont="1" applyBorder="1"/>
    <xf numFmtId="0" fontId="210" fillId="0" borderId="21" xfId="1528" applyFont="1" applyBorder="1"/>
    <xf numFmtId="3" fontId="210" fillId="0" borderId="35" xfId="0" applyNumberFormat="1" applyFont="1" applyFill="1" applyBorder="1" applyAlignment="1">
      <alignment horizontal="right" vertical="top" wrapText="1"/>
    </xf>
    <xf numFmtId="0" fontId="139" fillId="0" borderId="36" xfId="1528" applyFont="1" applyBorder="1" applyAlignment="1">
      <alignment vertical="top"/>
    </xf>
    <xf numFmtId="169" fontId="162" fillId="0" borderId="36" xfId="1528" applyNumberFormat="1" applyFont="1" applyBorder="1" applyAlignment="1">
      <alignment horizontal="center"/>
    </xf>
    <xf numFmtId="0" fontId="215" fillId="0" borderId="0" xfId="1528" quotePrefix="1" applyFont="1" applyBorder="1" applyAlignment="1">
      <alignment horizontal="left"/>
    </xf>
    <xf numFmtId="0" fontId="215" fillId="0" borderId="21" xfId="1528" applyFont="1" applyBorder="1"/>
    <xf numFmtId="0" fontId="162" fillId="0" borderId="71" xfId="1528" applyNumberFormat="1" applyFont="1" applyBorder="1"/>
    <xf numFmtId="0" fontId="162" fillId="0" borderId="72" xfId="1528" applyFont="1" applyBorder="1"/>
    <xf numFmtId="0" fontId="162" fillId="0" borderId="73" xfId="1528" applyFont="1" applyBorder="1"/>
    <xf numFmtId="3" fontId="162" fillId="0" borderId="55" xfId="1528" applyNumberFormat="1" applyFont="1" applyFill="1" applyBorder="1"/>
    <xf numFmtId="0" fontId="162" fillId="0" borderId="0" xfId="1528" applyFont="1" applyBorder="1"/>
    <xf numFmtId="0" fontId="210" fillId="0" borderId="0" xfId="1528" quotePrefix="1" applyFont="1" applyBorder="1" applyAlignment="1">
      <alignment horizontal="left"/>
    </xf>
    <xf numFmtId="0" fontId="162" fillId="0" borderId="36" xfId="1528" applyNumberFormat="1" applyFont="1" applyBorder="1"/>
    <xf numFmtId="3" fontId="139" fillId="0" borderId="29" xfId="1528" applyNumberFormat="1" applyFont="1" applyFill="1" applyBorder="1"/>
    <xf numFmtId="3" fontId="139" fillId="0" borderId="48" xfId="1528" applyNumberFormat="1" applyFont="1" applyFill="1" applyBorder="1"/>
    <xf numFmtId="0" fontId="139" fillId="0" borderId="0" xfId="1528" quotePrefix="1" applyFont="1" applyBorder="1" applyAlignment="1">
      <alignment horizontal="right" vertical="top"/>
    </xf>
    <xf numFmtId="0" fontId="139" fillId="0" borderId="0" xfId="1528" quotePrefix="1" applyFont="1" applyBorder="1" applyAlignment="1">
      <alignment horizontal="right"/>
    </xf>
    <xf numFmtId="169" fontId="162" fillId="0" borderId="36" xfId="1528" quotePrefix="1" applyNumberFormat="1" applyFont="1" applyFill="1" applyBorder="1" applyAlignment="1">
      <alignment horizontal="left" vertical="top"/>
    </xf>
    <xf numFmtId="0" fontId="210" fillId="0" borderId="0" xfId="1528" applyFont="1" applyFill="1" applyBorder="1" applyAlignment="1">
      <alignment vertical="top"/>
    </xf>
    <xf numFmtId="0" fontId="139" fillId="0" borderId="0" xfId="1528" applyFont="1" applyFill="1" applyBorder="1" applyAlignment="1">
      <alignment vertical="top"/>
    </xf>
    <xf numFmtId="0" fontId="210" fillId="0" borderId="0" xfId="1528" quotePrefix="1" applyFont="1" applyFill="1" applyBorder="1" applyAlignment="1">
      <alignment horizontal="left" vertical="top"/>
    </xf>
    <xf numFmtId="0" fontId="139" fillId="0" borderId="21" xfId="1528" applyFont="1" applyFill="1" applyBorder="1" applyAlignment="1">
      <alignment vertical="top"/>
    </xf>
    <xf numFmtId="0" fontId="139" fillId="0" borderId="29" xfId="1528" applyFont="1" applyFill="1" applyBorder="1" applyAlignment="1">
      <alignment horizontal="center" vertical="top"/>
    </xf>
    <xf numFmtId="0" fontId="139" fillId="0" borderId="48" xfId="1528" applyFont="1" applyFill="1" applyBorder="1" applyAlignment="1">
      <alignment vertical="top"/>
    </xf>
    <xf numFmtId="49" fontId="139" fillId="0" borderId="21" xfId="1528" quotePrefix="1" applyNumberFormat="1" applyFont="1" applyBorder="1" applyAlignment="1">
      <alignment horizontal="left" vertical="top"/>
    </xf>
    <xf numFmtId="0" fontId="139" fillId="0" borderId="36" xfId="1528" applyFont="1" applyFill="1" applyBorder="1" applyAlignment="1">
      <alignment vertical="top"/>
    </xf>
    <xf numFmtId="0" fontId="139" fillId="0" borderId="0" xfId="1528" quotePrefix="1" applyFont="1" applyFill="1" applyBorder="1" applyAlignment="1">
      <alignment horizontal="left" vertical="top"/>
    </xf>
    <xf numFmtId="49" fontId="215" fillId="0" borderId="21" xfId="1528" quotePrefix="1" applyNumberFormat="1" applyFont="1" applyBorder="1" applyAlignment="1">
      <alignment horizontal="left" vertical="top"/>
    </xf>
    <xf numFmtId="0" fontId="139" fillId="0" borderId="0" xfId="1528" quotePrefix="1" applyFont="1" applyBorder="1" applyAlignment="1">
      <alignment horizontal="left" vertical="top"/>
    </xf>
    <xf numFmtId="165" fontId="139" fillId="0" borderId="54" xfId="1528" applyNumberFormat="1" applyFont="1" applyFill="1" applyBorder="1" applyAlignment="1">
      <alignment horizontal="center"/>
    </xf>
    <xf numFmtId="37" fontId="139" fillId="0" borderId="17" xfId="1528" applyNumberFormat="1" applyFont="1" applyFill="1" applyBorder="1" applyAlignment="1">
      <alignment vertical="top"/>
    </xf>
    <xf numFmtId="37" fontId="139" fillId="0" borderId="54" xfId="1528" applyNumberFormat="1" applyFont="1" applyFill="1" applyBorder="1" applyAlignment="1">
      <alignment vertical="top"/>
    </xf>
    <xf numFmtId="37" fontId="139" fillId="0" borderId="32" xfId="1528" applyNumberFormat="1" applyFont="1" applyFill="1" applyBorder="1" applyAlignment="1">
      <alignment vertical="top"/>
    </xf>
    <xf numFmtId="37" fontId="139" fillId="0" borderId="52" xfId="1528" applyNumberFormat="1" applyFont="1" applyFill="1" applyBorder="1" applyAlignment="1">
      <alignment vertical="top"/>
    </xf>
    <xf numFmtId="0" fontId="139" fillId="0" borderId="37" xfId="1528" applyFont="1" applyFill="1" applyBorder="1" applyAlignment="1">
      <alignment vertical="top"/>
    </xf>
    <xf numFmtId="0" fontId="139" fillId="0" borderId="67" xfId="1528" applyFont="1" applyFill="1" applyBorder="1" applyAlignment="1">
      <alignment vertical="top"/>
    </xf>
    <xf numFmtId="0" fontId="162" fillId="0" borderId="0" xfId="1528" quotePrefix="1" applyFont="1" applyBorder="1" applyAlignment="1">
      <alignment horizontal="right" vertical="top"/>
    </xf>
    <xf numFmtId="0" fontId="162" fillId="0" borderId="21" xfId="1528" quotePrefix="1" applyFont="1" applyBorder="1" applyAlignment="1">
      <alignment horizontal="right" vertical="top"/>
    </xf>
    <xf numFmtId="171" fontId="139" fillId="0" borderId="30" xfId="1138" applyNumberFormat="1" applyFont="1" applyFill="1" applyBorder="1" applyAlignment="1">
      <alignment vertical="top"/>
    </xf>
    <xf numFmtId="165" fontId="139" fillId="0" borderId="52" xfId="1528" applyNumberFormat="1" applyFont="1" applyFill="1" applyBorder="1" applyAlignment="1">
      <alignment horizontal="center"/>
    </xf>
    <xf numFmtId="0" fontId="139" fillId="0" borderId="29" xfId="1528" applyFont="1" applyFill="1" applyBorder="1"/>
    <xf numFmtId="0" fontId="139" fillId="0" borderId="48" xfId="1528" applyFont="1" applyFill="1" applyBorder="1"/>
    <xf numFmtId="0" fontId="139" fillId="0" borderId="42" xfId="1528" applyFont="1" applyBorder="1"/>
    <xf numFmtId="0" fontId="139" fillId="0" borderId="10" xfId="1528" applyFont="1" applyBorder="1"/>
    <xf numFmtId="0" fontId="139" fillId="0" borderId="38" xfId="1528" applyFont="1" applyBorder="1"/>
    <xf numFmtId="0" fontId="139" fillId="0" borderId="75" xfId="1528" applyFont="1" applyBorder="1"/>
    <xf numFmtId="0" fontId="139" fillId="0" borderId="3" xfId="1528" applyFont="1" applyBorder="1"/>
    <xf numFmtId="0" fontId="139" fillId="0" borderId="76" xfId="1528" applyFont="1" applyBorder="1"/>
    <xf numFmtId="0" fontId="162" fillId="0" borderId="3" xfId="1528" quotePrefix="1" applyFont="1" applyBorder="1" applyAlignment="1">
      <alignment horizontal="right"/>
    </xf>
    <xf numFmtId="0" fontId="139" fillId="0" borderId="50" xfId="1528" applyFont="1" applyFill="1" applyBorder="1"/>
    <xf numFmtId="0" fontId="162" fillId="0" borderId="0" xfId="1528" quotePrefix="1" applyFont="1" applyAlignment="1">
      <alignment horizontal="right"/>
    </xf>
    <xf numFmtId="0" fontId="139" fillId="0" borderId="0" xfId="1528" applyFont="1" applyFill="1" applyBorder="1"/>
    <xf numFmtId="0" fontId="162" fillId="0" borderId="34" xfId="1528" quotePrefix="1" applyFont="1" applyBorder="1" applyAlignment="1">
      <alignment horizontal="right"/>
    </xf>
    <xf numFmtId="0" fontId="162" fillId="0" borderId="38" xfId="1528" quotePrefix="1" applyFont="1" applyBorder="1" applyAlignment="1">
      <alignment horizontal="right"/>
    </xf>
    <xf numFmtId="0" fontId="139" fillId="0" borderId="0" xfId="1528" quotePrefix="1" applyFont="1" applyBorder="1" applyAlignment="1">
      <alignment horizontal="left"/>
    </xf>
    <xf numFmtId="169" fontId="162" fillId="0" borderId="0" xfId="1528" applyNumberFormat="1" applyFont="1" applyBorder="1" applyAlignment="1">
      <alignment horizontal="left" vertical="top"/>
    </xf>
    <xf numFmtId="0" fontId="139" fillId="0" borderId="0" xfId="1528" applyFont="1" applyFill="1"/>
    <xf numFmtId="49" fontId="162" fillId="0" borderId="0" xfId="1528" applyNumberFormat="1" applyFont="1" applyBorder="1"/>
    <xf numFmtId="0" fontId="139" fillId="0" borderId="0" xfId="0" applyFont="1" applyFill="1"/>
    <xf numFmtId="0" fontId="7" fillId="34" borderId="48" xfId="1292" applyFill="1" applyBorder="1" applyAlignment="1">
      <alignment horizontal="center"/>
    </xf>
    <xf numFmtId="0" fontId="130" fillId="0" borderId="0" xfId="894" applyFont="1" applyFill="1" applyBorder="1" applyAlignment="1"/>
    <xf numFmtId="0" fontId="135" fillId="0" borderId="0" xfId="1460" applyFont="1" applyAlignment="1">
      <alignment horizontal="center"/>
    </xf>
    <xf numFmtId="0" fontId="135" fillId="0" borderId="0" xfId="1460" applyFont="1" applyAlignment="1">
      <alignment horizontal="center"/>
    </xf>
    <xf numFmtId="173" fontId="139" fillId="0" borderId="29" xfId="0" quotePrefix="1" applyNumberFormat="1" applyFont="1" applyFill="1" applyBorder="1" applyAlignment="1">
      <alignment horizontal="right" vertical="top" wrapText="1"/>
    </xf>
    <xf numFmtId="168" fontId="133" fillId="0" borderId="0" xfId="2930" quotePrefix="1" applyNumberFormat="1" applyFont="1" applyBorder="1"/>
    <xf numFmtId="168" fontId="133" fillId="0" borderId="0" xfId="2930" quotePrefix="1" applyNumberFormat="1" applyFont="1" applyBorder="1"/>
    <xf numFmtId="0" fontId="133" fillId="0" borderId="0" xfId="0" applyFont="1"/>
    <xf numFmtId="168" fontId="133" fillId="0" borderId="51" xfId="1091" applyNumberFormat="1" applyFont="1" applyFill="1" applyBorder="1"/>
    <xf numFmtId="0" fontId="133" fillId="43" borderId="12" xfId="0" applyFont="1" applyFill="1" applyBorder="1"/>
    <xf numFmtId="0" fontId="135" fillId="32" borderId="0" xfId="1178" applyNumberFormat="1" applyFont="1" applyFill="1" applyBorder="1" applyAlignment="1">
      <alignment horizontal="right" vertical="center"/>
    </xf>
    <xf numFmtId="204" fontId="133" fillId="44" borderId="61" xfId="1091" applyNumberFormat="1" applyFont="1" applyFill="1" applyBorder="1" applyAlignment="1">
      <alignment horizontal="right"/>
    </xf>
    <xf numFmtId="204" fontId="133" fillId="47" borderId="0" xfId="1091" applyNumberFormat="1" applyFont="1" applyFill="1" applyBorder="1" applyAlignment="1">
      <alignment horizontal="right"/>
    </xf>
    <xf numFmtId="204" fontId="133" fillId="47" borderId="0" xfId="1091" applyNumberFormat="1" applyFont="1" applyFill="1"/>
    <xf numFmtId="204" fontId="133" fillId="32" borderId="0" xfId="1091" applyNumberFormat="1" applyFont="1" applyFill="1"/>
    <xf numFmtId="204" fontId="133" fillId="32" borderId="0" xfId="1091" applyNumberFormat="1" applyFont="1" applyFill="1" applyBorder="1" applyAlignment="1">
      <alignment horizontal="center" vertical="center"/>
    </xf>
    <xf numFmtId="2" fontId="133" fillId="32" borderId="0" xfId="0" applyNumberFormat="1" applyFont="1" applyFill="1"/>
    <xf numFmtId="0" fontId="133" fillId="0" borderId="0" xfId="0" applyFont="1"/>
    <xf numFmtId="0" fontId="133" fillId="0" borderId="29" xfId="3279" applyFont="1" applyFill="1" applyBorder="1"/>
    <xf numFmtId="168" fontId="133" fillId="0" borderId="32" xfId="1091" applyNumberFormat="1" applyFont="1" applyFill="1" applyBorder="1"/>
    <xf numFmtId="168" fontId="133" fillId="0" borderId="21" xfId="1091" applyNumberFormat="1" applyFont="1" applyFill="1" applyBorder="1"/>
    <xf numFmtId="0" fontId="133" fillId="0" borderId="129" xfId="1460" quotePrefix="1" applyFont="1" applyBorder="1" applyAlignment="1">
      <alignment horizontal="center"/>
    </xf>
    <xf numFmtId="0" fontId="133" fillId="0" borderId="52" xfId="1460" quotePrefix="1" applyFont="1" applyBorder="1" applyAlignment="1">
      <alignment horizontal="center"/>
    </xf>
    <xf numFmtId="0" fontId="133" fillId="0" borderId="48" xfId="1460" applyFont="1" applyFill="1" applyBorder="1"/>
    <xf numFmtId="168" fontId="133" fillId="0" borderId="48" xfId="1093" applyNumberFormat="1" applyFont="1" applyFill="1" applyBorder="1"/>
    <xf numFmtId="168" fontId="133" fillId="0" borderId="54" xfId="1093" applyNumberFormat="1" applyFont="1" applyFill="1" applyBorder="1"/>
    <xf numFmtId="168" fontId="133" fillId="0" borderId="54" xfId="1460" applyNumberFormat="1" applyFont="1" applyFill="1" applyBorder="1"/>
    <xf numFmtId="168" fontId="133" fillId="0" borderId="53" xfId="1460" applyNumberFormat="1" applyFont="1" applyFill="1" applyBorder="1"/>
    <xf numFmtId="0" fontId="133" fillId="0" borderId="67" xfId="1460" applyFont="1" applyFill="1" applyBorder="1"/>
    <xf numFmtId="37" fontId="133" fillId="0" borderId="53" xfId="1460" applyNumberFormat="1" applyFont="1" applyFill="1" applyBorder="1"/>
    <xf numFmtId="168" fontId="133" fillId="0" borderId="29" xfId="1091" applyNumberFormat="1" applyFont="1" applyBorder="1" applyAlignment="1">
      <alignment horizontal="right"/>
    </xf>
    <xf numFmtId="43" fontId="133" fillId="0" borderId="0" xfId="1091" applyFont="1"/>
    <xf numFmtId="181" fontId="133" fillId="0" borderId="0" xfId="1091" applyNumberFormat="1" applyFont="1"/>
    <xf numFmtId="168" fontId="133" fillId="0" borderId="29" xfId="1091" quotePrefix="1" applyNumberFormat="1" applyFont="1" applyBorder="1"/>
    <xf numFmtId="0" fontId="133" fillId="34" borderId="0" xfId="1528" applyFont="1" applyFill="1" applyBorder="1"/>
    <xf numFmtId="0" fontId="133" fillId="34" borderId="0" xfId="1528" applyFont="1" applyFill="1"/>
    <xf numFmtId="0" fontId="133" fillId="34" borderId="0" xfId="0" applyFont="1" applyFill="1" applyAlignment="1">
      <alignment wrapText="1"/>
    </xf>
    <xf numFmtId="0" fontId="133" fillId="34" borderId="0" xfId="1528" applyFont="1" applyFill="1" applyBorder="1" applyAlignment="1">
      <alignment vertical="top"/>
    </xf>
    <xf numFmtId="0" fontId="133" fillId="34" borderId="0" xfId="0" applyFont="1" applyFill="1" applyBorder="1" applyAlignment="1">
      <alignment horizontal="center" wrapText="1"/>
    </xf>
    <xf numFmtId="0" fontId="133" fillId="34" borderId="0" xfId="0" applyFont="1" applyFill="1" applyAlignment="1">
      <alignment horizontal="left" vertical="top" wrapText="1"/>
    </xf>
    <xf numFmtId="0" fontId="143" fillId="34" borderId="0" xfId="1528" applyFont="1" applyFill="1" applyBorder="1" applyAlignment="1">
      <alignment horizontal="center"/>
    </xf>
    <xf numFmtId="170" fontId="135" fillId="34" borderId="0" xfId="1528" applyNumberFormat="1" applyFont="1" applyFill="1" applyBorder="1" applyAlignment="1">
      <alignment horizontal="left"/>
    </xf>
    <xf numFmtId="0" fontId="133" fillId="34" borderId="0" xfId="1292" applyFont="1" applyFill="1" applyBorder="1" applyAlignment="1">
      <alignment horizontal="center" vertical="center"/>
    </xf>
    <xf numFmtId="0" fontId="128" fillId="34" borderId="0" xfId="1528" applyFont="1" applyFill="1"/>
    <xf numFmtId="170" fontId="142" fillId="34" borderId="0" xfId="1528" applyNumberFormat="1" applyFont="1" applyFill="1" applyBorder="1" applyAlignment="1">
      <alignment horizontal="left"/>
    </xf>
    <xf numFmtId="0" fontId="142" fillId="34" borderId="0" xfId="1528" applyFont="1" applyFill="1" applyBorder="1"/>
    <xf numFmtId="0" fontId="140" fillId="34" borderId="0" xfId="1292" applyFont="1" applyFill="1" applyBorder="1" applyAlignment="1">
      <alignment horizontal="center" vertical="center"/>
    </xf>
    <xf numFmtId="0" fontId="142" fillId="34" borderId="0" xfId="1528" applyFont="1" applyFill="1"/>
    <xf numFmtId="170" fontId="133" fillId="34" borderId="0" xfId="1528" applyNumberFormat="1" applyFont="1" applyFill="1" applyBorder="1" applyAlignment="1">
      <alignment horizontal="left"/>
    </xf>
    <xf numFmtId="0" fontId="128" fillId="34" borderId="0" xfId="1528" applyFont="1" applyFill="1" applyBorder="1"/>
    <xf numFmtId="0" fontId="133" fillId="34" borderId="32" xfId="1528" applyFont="1" applyFill="1" applyBorder="1"/>
    <xf numFmtId="0" fontId="133" fillId="34" borderId="35" xfId="1528" applyFont="1" applyFill="1" applyBorder="1" applyAlignment="1">
      <alignment horizontal="center"/>
    </xf>
    <xf numFmtId="0" fontId="133" fillId="34" borderId="32" xfId="1528" applyFont="1" applyFill="1" applyBorder="1" applyAlignment="1">
      <alignment horizontal="center"/>
    </xf>
    <xf numFmtId="0" fontId="133" fillId="34" borderId="36" xfId="1528" applyFont="1" applyFill="1" applyBorder="1"/>
    <xf numFmtId="0" fontId="133" fillId="34" borderId="36" xfId="1528" applyFont="1" applyFill="1" applyBorder="1" applyAlignment="1">
      <alignment horizontal="center"/>
    </xf>
    <xf numFmtId="0" fontId="133" fillId="34" borderId="29" xfId="1528" applyFont="1" applyFill="1" applyBorder="1" applyAlignment="1">
      <alignment horizontal="center"/>
    </xf>
    <xf numFmtId="0" fontId="135" fillId="34" borderId="36" xfId="1528" applyFont="1" applyFill="1" applyBorder="1"/>
    <xf numFmtId="37" fontId="133" fillId="34" borderId="29" xfId="1528" applyNumberFormat="1" applyFont="1" applyFill="1" applyBorder="1"/>
    <xf numFmtId="37" fontId="133" fillId="34" borderId="36" xfId="1528" applyNumberFormat="1" applyFont="1" applyFill="1" applyBorder="1" applyAlignment="1">
      <alignment vertical="top" wrapText="1"/>
    </xf>
    <xf numFmtId="3" fontId="133" fillId="34" borderId="29" xfId="1528" applyNumberFormat="1" applyFont="1" applyFill="1" applyBorder="1"/>
    <xf numFmtId="37" fontId="133" fillId="34" borderId="36" xfId="1528" applyNumberFormat="1" applyFont="1" applyFill="1" applyBorder="1"/>
    <xf numFmtId="0" fontId="133" fillId="34" borderId="29" xfId="1528" applyFont="1" applyFill="1" applyBorder="1" applyAlignment="1">
      <alignment vertical="top"/>
    </xf>
    <xf numFmtId="3" fontId="133" fillId="34" borderId="29" xfId="1528" applyNumberFormat="1" applyFont="1" applyFill="1" applyBorder="1" applyAlignment="1">
      <alignment vertical="top"/>
    </xf>
    <xf numFmtId="37" fontId="133" fillId="34" borderId="29" xfId="1528" applyNumberFormat="1" applyFont="1" applyFill="1" applyBorder="1" applyAlignment="1">
      <alignment vertical="top"/>
    </xf>
    <xf numFmtId="0" fontId="128" fillId="34" borderId="0" xfId="1528" applyFont="1" applyFill="1" applyBorder="1" applyAlignment="1">
      <alignment vertical="top"/>
    </xf>
    <xf numFmtId="0" fontId="133" fillId="34" borderId="0" xfId="1528" applyFont="1" applyFill="1" applyAlignment="1">
      <alignment vertical="top"/>
    </xf>
    <xf numFmtId="0" fontId="133" fillId="34" borderId="29" xfId="1528" applyFont="1" applyFill="1" applyBorder="1"/>
    <xf numFmtId="0" fontId="133" fillId="34" borderId="36" xfId="1528" applyFont="1" applyFill="1" applyBorder="1" applyAlignment="1">
      <alignment vertical="top"/>
    </xf>
    <xf numFmtId="0" fontId="135" fillId="34" borderId="42" xfId="1528" applyFont="1" applyFill="1" applyBorder="1"/>
    <xf numFmtId="37" fontId="133" fillId="34" borderId="37" xfId="1528" applyNumberFormat="1" applyFont="1" applyFill="1" applyBorder="1"/>
    <xf numFmtId="37" fontId="133" fillId="34" borderId="10" xfId="1528" applyNumberFormat="1" applyFont="1" applyFill="1" applyBorder="1"/>
    <xf numFmtId="37" fontId="133" fillId="34" borderId="12" xfId="1528" applyNumberFormat="1" applyFont="1" applyFill="1" applyBorder="1"/>
    <xf numFmtId="37" fontId="133" fillId="34" borderId="31" xfId="1528" applyNumberFormat="1" applyFont="1" applyFill="1" applyBorder="1"/>
    <xf numFmtId="37" fontId="128" fillId="34" borderId="0" xfId="1528" applyNumberFormat="1" applyFont="1" applyFill="1"/>
    <xf numFmtId="37" fontId="133" fillId="34" borderId="35" xfId="1528" applyNumberFormat="1" applyFont="1" applyFill="1" applyBorder="1"/>
    <xf numFmtId="37" fontId="133" fillId="34" borderId="32" xfId="1528" applyNumberFormat="1" applyFont="1" applyFill="1" applyBorder="1" applyAlignment="1">
      <alignment horizontal="center"/>
    </xf>
    <xf numFmtId="173" fontId="133" fillId="34" borderId="29" xfId="0" applyNumberFormat="1" applyFont="1" applyFill="1" applyBorder="1" applyAlignment="1">
      <alignment horizontal="right" vertical="top" wrapText="1"/>
    </xf>
    <xf numFmtId="0" fontId="133" fillId="34" borderId="37" xfId="1528" applyFont="1" applyFill="1" applyBorder="1"/>
    <xf numFmtId="37" fontId="135" fillId="34" borderId="42" xfId="1528" applyNumberFormat="1" applyFont="1" applyFill="1" applyBorder="1"/>
    <xf numFmtId="37" fontId="133" fillId="34" borderId="30" xfId="1528" applyNumberFormat="1" applyFont="1" applyFill="1" applyBorder="1"/>
    <xf numFmtId="37" fontId="133" fillId="34" borderId="32" xfId="1528" applyNumberFormat="1" applyFont="1" applyFill="1" applyBorder="1"/>
    <xf numFmtId="37" fontId="133" fillId="34" borderId="0" xfId="1528" applyNumberFormat="1" applyFont="1" applyFill="1" applyBorder="1"/>
    <xf numFmtId="173" fontId="133" fillId="34" borderId="17" xfId="0" applyNumberFormat="1" applyFont="1" applyFill="1" applyBorder="1" applyAlignment="1">
      <alignment horizontal="right" vertical="top" wrapText="1"/>
    </xf>
    <xf numFmtId="0" fontId="133" fillId="34" borderId="42" xfId="1528" applyFont="1" applyFill="1" applyBorder="1"/>
    <xf numFmtId="37" fontId="135" fillId="34" borderId="10" xfId="1528" applyNumberFormat="1" applyFont="1" applyFill="1" applyBorder="1"/>
    <xf numFmtId="37" fontId="133" fillId="34" borderId="38" xfId="1528" applyNumberFormat="1" applyFont="1" applyFill="1" applyBorder="1"/>
    <xf numFmtId="165" fontId="133" fillId="34" borderId="29" xfId="1528" applyNumberFormat="1" applyFont="1" applyFill="1" applyBorder="1" applyAlignment="1">
      <alignment horizontal="center"/>
    </xf>
    <xf numFmtId="37" fontId="137" fillId="34" borderId="36" xfId="1528" applyNumberFormat="1" applyFont="1" applyFill="1" applyBorder="1"/>
    <xf numFmtId="37" fontId="133" fillId="34" borderId="17" xfId="1528" applyNumberFormat="1" applyFont="1" applyFill="1" applyBorder="1"/>
    <xf numFmtId="37" fontId="133" fillId="34" borderId="22" xfId="1528" applyNumberFormat="1" applyFont="1" applyFill="1" applyBorder="1"/>
    <xf numFmtId="165" fontId="133" fillId="34" borderId="17" xfId="1528" applyNumberFormat="1" applyFont="1" applyFill="1" applyBorder="1" applyAlignment="1">
      <alignment horizontal="center"/>
    </xf>
    <xf numFmtId="37" fontId="135" fillId="34" borderId="37" xfId="1528" applyNumberFormat="1" applyFont="1" applyFill="1" applyBorder="1"/>
    <xf numFmtId="0" fontId="128" fillId="34" borderId="0" xfId="0" applyFont="1" applyFill="1" applyAlignment="1">
      <alignment horizontal="right"/>
    </xf>
    <xf numFmtId="0" fontId="133" fillId="34" borderId="0" xfId="1528" applyFont="1" applyFill="1" applyAlignment="1"/>
    <xf numFmtId="0" fontId="141" fillId="34" borderId="0" xfId="0" applyFont="1" applyFill="1"/>
    <xf numFmtId="0" fontId="160" fillId="34" borderId="0" xfId="0" applyFont="1" applyFill="1" applyBorder="1" applyAlignment="1">
      <alignment wrapText="1"/>
    </xf>
    <xf numFmtId="170" fontId="153" fillId="34" borderId="0" xfId="1528" applyNumberFormat="1" applyFont="1" applyFill="1" applyBorder="1" applyAlignment="1">
      <alignment horizontal="left" vertical="top"/>
    </xf>
    <xf numFmtId="0" fontId="135" fillId="34" borderId="0" xfId="1530" applyFont="1" applyFill="1" applyBorder="1" applyAlignment="1">
      <alignment horizontal="left"/>
    </xf>
    <xf numFmtId="171" fontId="133" fillId="34" borderId="0" xfId="1528" applyNumberFormat="1" applyFont="1" applyFill="1" applyBorder="1"/>
    <xf numFmtId="171" fontId="133" fillId="34" borderId="0" xfId="1528" applyNumberFormat="1" applyFont="1" applyFill="1"/>
    <xf numFmtId="0" fontId="133" fillId="0" borderId="0" xfId="1460" quotePrefix="1" applyFont="1"/>
    <xf numFmtId="0" fontId="133" fillId="0" borderId="0" xfId="1460" quotePrefix="1" applyFont="1" applyFill="1" applyBorder="1" applyAlignment="1">
      <alignment horizontal="center" vertical="center"/>
    </xf>
    <xf numFmtId="0" fontId="133" fillId="0" borderId="36" xfId="1528" applyFont="1" applyBorder="1" applyAlignment="1">
      <alignment vertical="center"/>
    </xf>
    <xf numFmtId="0" fontId="133" fillId="0" borderId="21" xfId="1528" applyFont="1" applyBorder="1" applyAlignment="1">
      <alignment horizontal="left" vertical="center"/>
    </xf>
    <xf numFmtId="0" fontId="128" fillId="0" borderId="0" xfId="1528" applyFont="1" applyFill="1" applyBorder="1" applyAlignment="1">
      <alignment vertical="center"/>
    </xf>
    <xf numFmtId="0" fontId="133" fillId="0" borderId="0" xfId="1528" applyFont="1" applyAlignment="1">
      <alignment vertical="center"/>
    </xf>
    <xf numFmtId="0" fontId="133" fillId="0" borderId="0" xfId="1528" applyFont="1" applyBorder="1" applyAlignment="1">
      <alignment vertical="center"/>
    </xf>
    <xf numFmtId="0" fontId="7" fillId="34" borderId="48" xfId="1292" quotePrefix="1" applyFill="1" applyBorder="1" applyAlignment="1">
      <alignment horizontal="center"/>
    </xf>
    <xf numFmtId="37" fontId="136" fillId="0" borderId="29" xfId="1292" applyNumberFormat="1" applyFont="1" applyFill="1" applyBorder="1" applyAlignment="1">
      <alignment horizontal="center"/>
    </xf>
    <xf numFmtId="37" fontId="133" fillId="0" borderId="29" xfId="1528" applyNumberFormat="1" applyFont="1" applyFill="1" applyBorder="1" applyAlignment="1">
      <alignment horizontal="center"/>
    </xf>
    <xf numFmtId="0" fontId="136" fillId="0" borderId="29" xfId="1292" applyFont="1" applyFill="1" applyBorder="1" applyAlignment="1">
      <alignment horizontal="center"/>
    </xf>
    <xf numFmtId="168" fontId="133" fillId="0" borderId="0" xfId="1091" applyNumberFormat="1" applyFont="1" applyBorder="1" applyAlignment="1">
      <alignment vertical="top"/>
    </xf>
    <xf numFmtId="168" fontId="133" fillId="32" borderId="0" xfId="1091" applyNumberFormat="1" applyFont="1" applyFill="1" applyBorder="1" applyAlignment="1">
      <alignment vertical="top"/>
    </xf>
    <xf numFmtId="168" fontId="133" fillId="0" borderId="0" xfId="1528" applyNumberFormat="1" applyFont="1"/>
    <xf numFmtId="0" fontId="133" fillId="0" borderId="0" xfId="1531" applyFont="1" applyBorder="1" applyAlignment="1">
      <alignment vertical="center"/>
    </xf>
    <xf numFmtId="0" fontId="133" fillId="0" borderId="21" xfId="1531" applyFont="1" applyBorder="1" applyAlignment="1">
      <alignment vertical="center"/>
    </xf>
    <xf numFmtId="0" fontId="133" fillId="0" borderId="29" xfId="1531" applyFont="1" applyBorder="1" applyAlignment="1">
      <alignment vertical="center" wrapText="1"/>
    </xf>
    <xf numFmtId="37" fontId="133" fillId="0" borderId="29" xfId="1528" applyNumberFormat="1" applyFont="1" applyBorder="1" applyAlignment="1">
      <alignment vertical="center"/>
    </xf>
    <xf numFmtId="0" fontId="128" fillId="0" borderId="0" xfId="1528" applyFont="1" applyBorder="1" applyAlignment="1">
      <alignment vertical="center"/>
    </xf>
    <xf numFmtId="0" fontId="133" fillId="0" borderId="29" xfId="1531" applyFont="1" applyBorder="1" applyAlignment="1">
      <alignment vertical="center"/>
    </xf>
    <xf numFmtId="0" fontId="133" fillId="0" borderId="21" xfId="1528" applyFont="1" applyBorder="1" applyAlignment="1">
      <alignment vertical="center"/>
    </xf>
    <xf numFmtId="0" fontId="135" fillId="0" borderId="0" xfId="1531" applyFont="1" applyBorder="1" applyAlignment="1">
      <alignment vertical="center"/>
    </xf>
    <xf numFmtId="168" fontId="133" fillId="0" borderId="12" xfId="1093" applyNumberFormat="1" applyFont="1" applyFill="1" applyBorder="1"/>
    <xf numFmtId="168" fontId="133" fillId="0" borderId="0" xfId="1460" applyNumberFormat="1" applyFont="1" applyFill="1" applyBorder="1"/>
    <xf numFmtId="37" fontId="133" fillId="0" borderId="0" xfId="1460" applyNumberFormat="1" applyFont="1" applyFill="1" applyBorder="1"/>
    <xf numFmtId="0" fontId="133" fillId="0" borderId="0" xfId="1460" applyFont="1" applyAlignment="1">
      <alignment vertical="center"/>
    </xf>
    <xf numFmtId="0" fontId="135" fillId="0" borderId="0" xfId="1460" applyFont="1" applyAlignment="1">
      <alignment vertical="center"/>
    </xf>
    <xf numFmtId="0" fontId="381" fillId="0" borderId="0" xfId="1460" applyFont="1"/>
    <xf numFmtId="0" fontId="381" fillId="0" borderId="0" xfId="1460" applyFont="1" applyFill="1"/>
    <xf numFmtId="0" fontId="133" fillId="0" borderId="29" xfId="0" applyFont="1" applyFill="1" applyBorder="1"/>
    <xf numFmtId="168" fontId="133" fillId="0" borderId="36" xfId="1528" quotePrefix="1" applyNumberFormat="1" applyFont="1" applyFill="1" applyBorder="1"/>
    <xf numFmtId="165" fontId="133" fillId="0" borderId="32" xfId="1528" applyNumberFormat="1" applyFont="1" applyFill="1" applyBorder="1"/>
    <xf numFmtId="165" fontId="133" fillId="0" borderId="29" xfId="1528" applyNumberFormat="1" applyFont="1" applyFill="1" applyBorder="1" applyAlignment="1">
      <alignment horizontal="center"/>
    </xf>
    <xf numFmtId="37" fontId="133" fillId="0" borderId="29" xfId="1528" applyNumberFormat="1" applyFont="1" applyFill="1" applyBorder="1" applyAlignment="1">
      <alignment vertical="center"/>
    </xf>
    <xf numFmtId="0" fontId="133" fillId="0" borderId="29" xfId="1528" applyFont="1" applyFill="1" applyBorder="1" applyAlignment="1"/>
    <xf numFmtId="37" fontId="133" fillId="0" borderId="30" xfId="1528" applyNumberFormat="1" applyFont="1" applyFill="1" applyBorder="1" applyAlignment="1">
      <alignment vertical="top"/>
    </xf>
    <xf numFmtId="37" fontId="133" fillId="0" borderId="0" xfId="1528" applyNumberFormat="1" applyFont="1" applyFill="1" applyBorder="1" applyAlignment="1">
      <alignment vertical="center"/>
    </xf>
    <xf numFmtId="0" fontId="133" fillId="0" borderId="0" xfId="1528" applyFont="1" applyFill="1" applyBorder="1" applyAlignment="1"/>
    <xf numFmtId="37" fontId="133" fillId="0" borderId="51" xfId="1528" applyNumberFormat="1" applyFont="1" applyFill="1" applyBorder="1" applyAlignment="1">
      <alignment vertical="top"/>
    </xf>
    <xf numFmtId="37" fontId="133" fillId="0" borderId="21" xfId="1528" applyNumberFormat="1" applyFont="1" applyFill="1" applyBorder="1" applyAlignment="1">
      <alignment vertical="center"/>
    </xf>
    <xf numFmtId="173" fontId="133" fillId="0" borderId="21" xfId="0" applyNumberFormat="1" applyFont="1" applyFill="1" applyBorder="1" applyAlignment="1">
      <alignment horizontal="right" vertical="top" wrapText="1"/>
    </xf>
    <xf numFmtId="0" fontId="133" fillId="0" borderId="21" xfId="1528" applyFont="1" applyFill="1" applyBorder="1" applyAlignment="1"/>
    <xf numFmtId="37" fontId="133" fillId="0" borderId="78" xfId="1528" applyNumberFormat="1" applyFont="1" applyFill="1" applyBorder="1" applyAlignment="1">
      <alignment vertical="top"/>
    </xf>
    <xf numFmtId="3" fontId="133" fillId="0" borderId="29" xfId="1528" applyNumberFormat="1" applyFont="1" applyFill="1" applyBorder="1"/>
    <xf numFmtId="37" fontId="133" fillId="0" borderId="29" xfId="1528" applyNumberFormat="1" applyFont="1" applyFill="1" applyBorder="1"/>
    <xf numFmtId="3" fontId="133" fillId="0" borderId="29" xfId="1528" applyNumberFormat="1" applyFont="1" applyFill="1" applyBorder="1" applyAlignment="1">
      <alignment vertical="top"/>
    </xf>
    <xf numFmtId="37" fontId="133" fillId="0" borderId="29" xfId="1528" applyNumberFormat="1" applyFont="1" applyFill="1" applyBorder="1" applyAlignment="1">
      <alignment vertical="top"/>
    </xf>
    <xf numFmtId="2" fontId="133" fillId="0" borderId="29" xfId="1531" applyNumberFormat="1" applyFont="1" applyFill="1" applyBorder="1" applyAlignment="1">
      <alignment vertical="center"/>
    </xf>
    <xf numFmtId="0" fontId="133" fillId="0" borderId="29" xfId="1531" applyFont="1" applyFill="1" applyBorder="1" applyAlignment="1">
      <alignment vertical="center"/>
    </xf>
    <xf numFmtId="39" fontId="133" fillId="0" borderId="29" xfId="1528" applyNumberFormat="1" applyFont="1" applyFill="1" applyBorder="1" applyAlignment="1">
      <alignment vertical="center"/>
    </xf>
    <xf numFmtId="0" fontId="133" fillId="0" borderId="0" xfId="0" applyFont="1" applyFill="1" applyAlignment="1">
      <alignment vertical="top" wrapText="1"/>
    </xf>
    <xf numFmtId="37" fontId="210" fillId="0" borderId="48" xfId="1528" applyNumberFormat="1" applyFont="1" applyFill="1" applyBorder="1" applyAlignment="1">
      <alignment vertical="top"/>
    </xf>
    <xf numFmtId="37" fontId="139" fillId="0" borderId="67" xfId="1528" applyNumberFormat="1" applyFont="1" applyFill="1" applyBorder="1" applyAlignment="1">
      <alignment vertical="top"/>
    </xf>
    <xf numFmtId="172" fontId="210" fillId="0" borderId="29" xfId="0" applyNumberFormat="1" applyFont="1" applyFill="1" applyBorder="1" applyAlignment="1">
      <alignment horizontal="right"/>
    </xf>
    <xf numFmtId="3" fontId="162" fillId="0" borderId="55" xfId="1528" applyNumberFormat="1" applyFont="1" applyFill="1" applyBorder="1" applyAlignment="1">
      <alignment vertical="top"/>
    </xf>
    <xf numFmtId="172" fontId="139" fillId="0" borderId="55" xfId="0" applyNumberFormat="1" applyFont="1" applyFill="1" applyBorder="1" applyAlignment="1">
      <alignment horizontal="right"/>
    </xf>
    <xf numFmtId="3" fontId="162" fillId="0" borderId="74" xfId="1528" applyNumberFormat="1" applyFont="1" applyFill="1" applyBorder="1" applyAlignment="1">
      <alignment vertical="top"/>
    </xf>
    <xf numFmtId="3" fontId="139" fillId="0" borderId="67" xfId="0" applyNumberFormat="1" applyFont="1" applyFill="1" applyBorder="1" applyAlignment="1">
      <alignment horizontal="right" vertical="top" wrapText="1"/>
    </xf>
    <xf numFmtId="172" fontId="139" fillId="0" borderId="32" xfId="0" applyNumberFormat="1" applyFont="1" applyFill="1" applyBorder="1" applyAlignment="1">
      <alignment horizontal="right"/>
    </xf>
    <xf numFmtId="172" fontId="139" fillId="0" borderId="29" xfId="0" applyNumberFormat="1" applyFont="1" applyFill="1" applyBorder="1" applyAlignment="1">
      <alignment horizontal="right"/>
    </xf>
    <xf numFmtId="172" fontId="139" fillId="0" borderId="36" xfId="0" applyNumberFormat="1" applyFont="1" applyFill="1" applyBorder="1" applyAlignment="1">
      <alignment horizontal="right"/>
    </xf>
    <xf numFmtId="172" fontId="139" fillId="0" borderId="37" xfId="0" applyNumberFormat="1" applyFont="1" applyFill="1" applyBorder="1" applyAlignment="1">
      <alignment horizontal="right"/>
    </xf>
    <xf numFmtId="172" fontId="139" fillId="0" borderId="42" xfId="0" applyNumberFormat="1" applyFont="1" applyFill="1" applyBorder="1" applyAlignment="1">
      <alignment horizontal="right"/>
    </xf>
    <xf numFmtId="3" fontId="207" fillId="0" borderId="36" xfId="0" applyNumberFormat="1" applyFont="1" applyFill="1" applyBorder="1" applyAlignment="1">
      <alignment horizontal="right" vertical="top" wrapText="1"/>
    </xf>
    <xf numFmtId="3" fontId="162" fillId="0" borderId="74" xfId="1528" applyNumberFormat="1" applyFont="1" applyFill="1" applyBorder="1"/>
    <xf numFmtId="165" fontId="139" fillId="0" borderId="36" xfId="1528" applyNumberFormat="1" applyFont="1" applyFill="1" applyBorder="1" applyAlignment="1">
      <alignment horizontal="center"/>
    </xf>
    <xf numFmtId="0" fontId="139" fillId="0" borderId="37" xfId="1528" applyFont="1" applyFill="1" applyBorder="1"/>
    <xf numFmtId="0" fontId="162" fillId="0" borderId="37" xfId="1528" quotePrefix="1" applyFont="1" applyFill="1" applyBorder="1" applyAlignment="1">
      <alignment horizontal="right"/>
    </xf>
    <xf numFmtId="37" fontId="139" fillId="0" borderId="74" xfId="1528" applyNumberFormat="1" applyFont="1" applyFill="1" applyBorder="1"/>
    <xf numFmtId="170" fontId="136" fillId="0" borderId="29" xfId="1292" applyNumberFormat="1" applyFont="1" applyFill="1" applyBorder="1" applyAlignment="1">
      <alignment horizontal="center"/>
    </xf>
    <xf numFmtId="0" fontId="7" fillId="0" borderId="0" xfId="1292" applyFill="1" applyAlignment="1">
      <alignment vertical="top"/>
    </xf>
    <xf numFmtId="165" fontId="133" fillId="0" borderId="0" xfId="1528" applyNumberFormat="1" applyFont="1" applyFill="1" applyBorder="1" applyAlignment="1"/>
    <xf numFmtId="170" fontId="133" fillId="0" borderId="0" xfId="1528" applyNumberFormat="1" applyFont="1" applyFill="1" applyAlignment="1">
      <alignment horizontal="right"/>
    </xf>
    <xf numFmtId="0" fontId="133" fillId="0" borderId="0" xfId="0" applyFont="1" applyFill="1" applyAlignment="1">
      <alignment horizontal="left" vertical="top" wrapText="1"/>
    </xf>
    <xf numFmtId="0" fontId="133" fillId="0" borderId="0" xfId="1528" applyFont="1" applyFill="1" applyAlignment="1">
      <alignment horizontal="left" vertical="top"/>
    </xf>
    <xf numFmtId="170" fontId="133" fillId="0" borderId="0" xfId="1528" applyNumberFormat="1" applyFont="1" applyFill="1" applyAlignment="1">
      <alignment horizontal="right" vertical="top"/>
    </xf>
    <xf numFmtId="0" fontId="133" fillId="0" borderId="0" xfId="1528" applyFont="1" applyFill="1" applyAlignment="1">
      <alignment horizontal="center" vertical="top"/>
    </xf>
    <xf numFmtId="0" fontId="133" fillId="0" borderId="0" xfId="1528" applyFont="1" applyFill="1" applyAlignment="1">
      <alignment horizontal="center"/>
    </xf>
    <xf numFmtId="0" fontId="135" fillId="0" borderId="0" xfId="1528" applyFont="1" applyFill="1"/>
    <xf numFmtId="0" fontId="151" fillId="0" borderId="0" xfId="1528" applyFont="1" applyFill="1"/>
    <xf numFmtId="37" fontId="135" fillId="0" borderId="29" xfId="1138" applyNumberFormat="1" applyFont="1" applyFill="1" applyBorder="1" applyAlignment="1">
      <alignment horizontal="right"/>
    </xf>
    <xf numFmtId="173" fontId="133" fillId="0" borderId="30" xfId="0" applyNumberFormat="1" applyFont="1" applyFill="1" applyBorder="1" applyAlignment="1">
      <alignment horizontal="right" vertical="top" wrapText="1"/>
    </xf>
    <xf numFmtId="49" fontId="210" fillId="0" borderId="36" xfId="1528" applyNumberFormat="1" applyFont="1" applyFill="1" applyBorder="1" applyAlignment="1">
      <alignment horizontal="left" vertical="top"/>
    </xf>
    <xf numFmtId="49" fontId="210" fillId="0" borderId="0" xfId="1528" applyNumberFormat="1" applyFont="1" applyFill="1" applyBorder="1"/>
    <xf numFmtId="0" fontId="210" fillId="0" borderId="21" xfId="1528" applyFont="1" applyFill="1" applyBorder="1" applyAlignment="1">
      <alignment vertical="top"/>
    </xf>
    <xf numFmtId="0" fontId="210" fillId="0" borderId="0" xfId="1528" applyNumberFormat="1" applyFont="1" applyFill="1" applyBorder="1" applyAlignment="1">
      <alignment vertical="top"/>
    </xf>
    <xf numFmtId="0" fontId="212" fillId="0" borderId="36" xfId="1528" applyNumberFormat="1" applyFont="1" applyFill="1" applyBorder="1" applyAlignment="1">
      <alignment horizontal="left" vertical="top"/>
    </xf>
    <xf numFmtId="0" fontId="139" fillId="0" borderId="0" xfId="1528" applyNumberFormat="1" applyFont="1" applyFill="1" applyBorder="1"/>
    <xf numFmtId="0" fontId="210" fillId="0" borderId="36" xfId="1528" applyNumberFormat="1" applyFont="1" applyFill="1" applyBorder="1"/>
    <xf numFmtId="0" fontId="210" fillId="0" borderId="0" xfId="1528" applyNumberFormat="1" applyFont="1" applyFill="1" applyBorder="1"/>
    <xf numFmtId="0" fontId="139" fillId="0" borderId="21" xfId="1528" applyNumberFormat="1" applyFont="1" applyFill="1" applyBorder="1" applyAlignment="1">
      <alignment vertical="top"/>
    </xf>
    <xf numFmtId="0" fontId="162" fillId="0" borderId="21" xfId="1528" applyFont="1" applyFill="1" applyBorder="1" applyAlignment="1">
      <alignment vertical="top"/>
    </xf>
    <xf numFmtId="49" fontId="215" fillId="0" borderId="72" xfId="1528" applyNumberFormat="1" applyFont="1" applyFill="1" applyBorder="1"/>
    <xf numFmtId="0" fontId="139" fillId="0" borderId="36" xfId="1528" applyNumberFormat="1" applyFont="1" applyFill="1" applyBorder="1" applyAlignment="1">
      <alignment horizontal="left" vertical="top"/>
    </xf>
    <xf numFmtId="0" fontId="216" fillId="0" borderId="36" xfId="1528" applyNumberFormat="1" applyFont="1" applyFill="1" applyBorder="1"/>
    <xf numFmtId="0" fontId="210" fillId="0" borderId="0" xfId="1528" applyNumberFormat="1" applyFont="1" applyFill="1" applyBorder="1" applyAlignment="1">
      <alignment horizontal="left"/>
    </xf>
    <xf numFmtId="0" fontId="212" fillId="0" borderId="36" xfId="1528" applyNumberFormat="1" applyFont="1" applyFill="1" applyBorder="1"/>
    <xf numFmtId="49" fontId="139" fillId="0" borderId="21" xfId="1528" quotePrefix="1" applyNumberFormat="1" applyFont="1" applyFill="1" applyBorder="1" applyAlignment="1">
      <alignment horizontal="left"/>
    </xf>
    <xf numFmtId="37" fontId="133" fillId="0" borderId="37" xfId="1528" applyNumberFormat="1" applyFont="1" applyFill="1" applyBorder="1" applyAlignment="1">
      <alignment horizontal="right"/>
    </xf>
    <xf numFmtId="49" fontId="135" fillId="0" borderId="21" xfId="1528" applyNumberFormat="1" applyFont="1" applyFill="1" applyBorder="1"/>
    <xf numFmtId="49" fontId="145" fillId="0" borderId="21" xfId="1528" applyNumberFormat="1" applyFont="1" applyFill="1" applyBorder="1" applyAlignment="1">
      <alignment horizontal="left"/>
    </xf>
    <xf numFmtId="0" fontId="7" fillId="0" borderId="0" xfId="1292" applyFill="1" applyAlignment="1">
      <alignment horizontal="center"/>
    </xf>
    <xf numFmtId="0" fontId="136" fillId="0" borderId="0" xfId="1292" applyFont="1" applyFill="1" applyAlignment="1">
      <alignment horizontal="center"/>
    </xf>
    <xf numFmtId="173" fontId="135" fillId="0" borderId="30" xfId="0" applyNumberFormat="1" applyFont="1" applyFill="1" applyBorder="1" applyAlignment="1">
      <alignment horizontal="right" vertical="top" wrapText="1"/>
    </xf>
    <xf numFmtId="0" fontId="133" fillId="0" borderId="38" xfId="1528" applyFont="1" applyFill="1" applyBorder="1"/>
    <xf numFmtId="0" fontId="133" fillId="0" borderId="42" xfId="1528" applyFont="1" applyFill="1" applyBorder="1"/>
    <xf numFmtId="0" fontId="133" fillId="0" borderId="37" xfId="1528" applyNumberFormat="1" applyFont="1" applyFill="1" applyBorder="1"/>
    <xf numFmtId="49" fontId="133" fillId="0" borderId="0" xfId="1528" applyNumberFormat="1" applyFont="1" applyFill="1"/>
    <xf numFmtId="37" fontId="133" fillId="0" borderId="21" xfId="1528" applyNumberFormat="1" applyFont="1" applyFill="1" applyBorder="1" applyAlignment="1">
      <alignment horizontal="center"/>
    </xf>
    <xf numFmtId="37" fontId="135" fillId="0" borderId="29" xfId="1528" applyNumberFormat="1" applyFont="1" applyFill="1" applyBorder="1" applyAlignment="1">
      <alignment horizontal="center"/>
    </xf>
    <xf numFmtId="0" fontId="133" fillId="0" borderId="39" xfId="1528" applyFont="1" applyFill="1" applyBorder="1"/>
    <xf numFmtId="0" fontId="133" fillId="0" borderId="40" xfId="1528" applyFont="1" applyFill="1" applyBorder="1"/>
    <xf numFmtId="0" fontId="133" fillId="0" borderId="36" xfId="1460" applyFont="1" applyBorder="1"/>
    <xf numFmtId="168" fontId="133" fillId="0" borderId="36" xfId="1093" applyNumberFormat="1" applyFont="1" applyBorder="1"/>
    <xf numFmtId="0" fontId="135" fillId="34" borderId="79" xfId="1528" applyFont="1" applyFill="1" applyBorder="1" applyAlignment="1">
      <alignment vertical="center"/>
    </xf>
    <xf numFmtId="0" fontId="133" fillId="0" borderId="80" xfId="0" applyFont="1" applyBorder="1" applyAlignment="1">
      <alignment vertical="center"/>
    </xf>
    <xf numFmtId="0" fontId="133" fillId="0" borderId="85" xfId="0" applyFont="1" applyBorder="1" applyAlignment="1">
      <alignment vertical="center"/>
    </xf>
    <xf numFmtId="0" fontId="135" fillId="34" borderId="80" xfId="1528" applyFont="1" applyFill="1" applyBorder="1" applyAlignment="1">
      <alignment vertical="center"/>
    </xf>
    <xf numFmtId="0" fontId="135" fillId="34" borderId="85" xfId="1528" applyFont="1" applyFill="1" applyBorder="1" applyAlignment="1">
      <alignment vertical="center"/>
    </xf>
    <xf numFmtId="0" fontId="135" fillId="0" borderId="79" xfId="1532" applyFont="1" applyBorder="1" applyAlignment="1">
      <alignment horizontal="left" vertical="center"/>
    </xf>
    <xf numFmtId="0" fontId="135" fillId="0" borderId="80" xfId="1532" applyFont="1" applyBorder="1" applyAlignment="1">
      <alignment horizontal="left" vertical="center"/>
    </xf>
    <xf numFmtId="0" fontId="135" fillId="0" borderId="85" xfId="1532" applyFont="1" applyBorder="1" applyAlignment="1">
      <alignment horizontal="left" vertical="center"/>
    </xf>
    <xf numFmtId="0" fontId="135" fillId="0" borderId="81" xfId="1532" applyFont="1" applyBorder="1" applyAlignment="1">
      <alignment horizontal="left" vertical="center"/>
    </xf>
    <xf numFmtId="0" fontId="129" fillId="32" borderId="56" xfId="1532" applyFont="1" applyFill="1" applyBorder="1" applyAlignment="1">
      <alignment horizontal="center"/>
    </xf>
    <xf numFmtId="0" fontId="129" fillId="32" borderId="57" xfId="1532" applyFont="1" applyFill="1" applyBorder="1" applyAlignment="1">
      <alignment horizontal="center"/>
    </xf>
    <xf numFmtId="0" fontId="130" fillId="32" borderId="58" xfId="1532" applyFont="1" applyFill="1" applyBorder="1" applyAlignment="1">
      <alignment horizontal="center"/>
    </xf>
    <xf numFmtId="0" fontId="133" fillId="0" borderId="80" xfId="1532" applyFont="1" applyBorder="1" applyAlignment="1">
      <alignment vertical="center"/>
    </xf>
    <xf numFmtId="0" fontId="133" fillId="0" borderId="85" xfId="1532" applyFont="1" applyBorder="1" applyAlignment="1">
      <alignment vertical="center"/>
    </xf>
    <xf numFmtId="0" fontId="135" fillId="0" borderId="80" xfId="0" applyFont="1" applyBorder="1" applyAlignment="1">
      <alignment vertical="center"/>
    </xf>
    <xf numFmtId="0" fontId="135" fillId="0" borderId="85" xfId="0" applyFont="1" applyBorder="1" applyAlignment="1">
      <alignment vertical="center"/>
    </xf>
    <xf numFmtId="0" fontId="135" fillId="34" borderId="79" xfId="1528" applyFont="1" applyFill="1" applyBorder="1" applyAlignment="1">
      <alignment vertical="center" wrapText="1"/>
    </xf>
    <xf numFmtId="0" fontId="133" fillId="0" borderId="80" xfId="1532" applyFont="1" applyBorder="1" applyAlignment="1">
      <alignment vertical="center" wrapText="1"/>
    </xf>
    <xf numFmtId="0" fontId="133" fillId="0" borderId="85" xfId="1532" applyFont="1" applyBorder="1" applyAlignment="1">
      <alignment vertical="center" wrapText="1"/>
    </xf>
    <xf numFmtId="0" fontId="135" fillId="34" borderId="62" xfId="1528" applyFont="1" applyFill="1" applyBorder="1" applyAlignment="1">
      <alignment horizontal="left" vertical="center"/>
    </xf>
    <xf numFmtId="0" fontId="135" fillId="34" borderId="80" xfId="1528" applyFont="1" applyFill="1" applyBorder="1" applyAlignment="1">
      <alignment horizontal="left" vertical="center"/>
    </xf>
    <xf numFmtId="0" fontId="135" fillId="34" borderId="85" xfId="1528" applyFont="1" applyFill="1" applyBorder="1" applyAlignment="1">
      <alignment horizontal="left" vertical="center"/>
    </xf>
    <xf numFmtId="0" fontId="133" fillId="0" borderId="0" xfId="1041" applyFont="1" applyFill="1" applyBorder="1" applyAlignment="1">
      <alignment horizontal="justify" vertical="top" wrapText="1"/>
      <protection locked="0"/>
    </xf>
    <xf numFmtId="0" fontId="133" fillId="0" borderId="0" xfId="0" applyFont="1" applyFill="1" applyAlignment="1">
      <alignment vertical="top" wrapText="1"/>
    </xf>
    <xf numFmtId="0" fontId="133" fillId="0" borderId="0" xfId="0" applyFont="1" applyFill="1" applyAlignment="1">
      <alignment vertical="top"/>
    </xf>
    <xf numFmtId="0" fontId="131" fillId="0" borderId="0" xfId="0" applyFont="1" applyFill="1" applyAlignment="1">
      <alignment vertical="top" wrapText="1"/>
    </xf>
    <xf numFmtId="0" fontId="133" fillId="0" borderId="0" xfId="893" applyFont="1" applyBorder="1" applyAlignment="1">
      <alignment horizontal="justify" vertical="top" wrapText="1"/>
    </xf>
    <xf numFmtId="170" fontId="144" fillId="0" borderId="0" xfId="1528" applyNumberFormat="1" applyFont="1" applyFill="1" applyBorder="1" applyAlignment="1">
      <alignment horizontal="left"/>
    </xf>
    <xf numFmtId="165" fontId="129" fillId="0" borderId="0" xfId="1528" applyNumberFormat="1" applyFont="1" applyFill="1" applyBorder="1" applyAlignment="1">
      <alignment horizontal="center"/>
    </xf>
    <xf numFmtId="0" fontId="130" fillId="0" borderId="0" xfId="0" applyFont="1" applyFill="1" applyBorder="1" applyAlignment="1"/>
    <xf numFmtId="0" fontId="129" fillId="0" borderId="0" xfId="0" applyFont="1" applyFill="1" applyBorder="1" applyAlignment="1">
      <alignment horizontal="center"/>
    </xf>
    <xf numFmtId="0" fontId="149" fillId="0" borderId="0" xfId="0" applyFont="1" applyFill="1" applyAlignment="1"/>
    <xf numFmtId="170" fontId="144" fillId="0" borderId="0" xfId="1528" applyNumberFormat="1" applyFont="1" applyFill="1" applyBorder="1" applyAlignment="1">
      <alignment horizontal="left" vertical="top"/>
    </xf>
    <xf numFmtId="165" fontId="205" fillId="0" borderId="0" xfId="1528" applyNumberFormat="1" applyFont="1" applyFill="1" applyBorder="1" applyAlignment="1">
      <alignment horizontal="center" wrapText="1"/>
    </xf>
    <xf numFmtId="0" fontId="206" fillId="0" borderId="0" xfId="0" applyFont="1" applyFill="1" applyBorder="1" applyAlignment="1">
      <alignment wrapText="1"/>
    </xf>
    <xf numFmtId="0" fontId="206" fillId="0" borderId="0" xfId="0" applyFont="1" applyFill="1" applyAlignment="1">
      <alignment wrapText="1"/>
    </xf>
    <xf numFmtId="0" fontId="139" fillId="0" borderId="0" xfId="1528" applyFont="1" applyBorder="1" applyAlignment="1">
      <alignment horizontal="left" wrapText="1"/>
    </xf>
    <xf numFmtId="0" fontId="139" fillId="0" borderId="0" xfId="0" applyFont="1" applyBorder="1" applyAlignment="1"/>
    <xf numFmtId="0" fontId="139" fillId="0" borderId="21" xfId="0" applyFont="1" applyBorder="1" applyAlignment="1"/>
    <xf numFmtId="0" fontId="213" fillId="0" borderId="36" xfId="1292" quotePrefix="1" applyNumberFormat="1" applyFont="1" applyBorder="1" applyAlignment="1">
      <alignment horizontal="center" vertical="top"/>
    </xf>
    <xf numFmtId="0" fontId="213" fillId="0" borderId="0" xfId="1292" quotePrefix="1" applyNumberFormat="1" applyFont="1" applyBorder="1" applyAlignment="1">
      <alignment horizontal="center" vertical="top"/>
    </xf>
    <xf numFmtId="0" fontId="213" fillId="0" borderId="21" xfId="1292" quotePrefix="1" applyNumberFormat="1" applyFont="1" applyFill="1" applyBorder="1" applyAlignment="1">
      <alignment horizontal="center" vertical="top"/>
    </xf>
    <xf numFmtId="165" fontId="157" fillId="0" borderId="0" xfId="1528" applyNumberFormat="1" applyFont="1" applyFill="1" applyBorder="1" applyAlignment="1">
      <alignment horizontal="center" wrapText="1"/>
    </xf>
    <xf numFmtId="0" fontId="158" fillId="0" borderId="0" xfId="0" applyFont="1" applyFill="1" applyAlignment="1">
      <alignment wrapText="1"/>
    </xf>
    <xf numFmtId="170" fontId="153" fillId="0" borderId="0" xfId="1528" applyNumberFormat="1" applyFont="1" applyFill="1" applyBorder="1" applyAlignment="1">
      <alignment horizontal="left" vertical="top"/>
    </xf>
    <xf numFmtId="171" fontId="135" fillId="0" borderId="0" xfId="1528" applyNumberFormat="1" applyFont="1" applyBorder="1" applyAlignment="1">
      <alignment horizontal="left" wrapText="1"/>
    </xf>
    <xf numFmtId="0" fontId="133" fillId="0" borderId="0" xfId="0" applyFont="1" applyAlignment="1">
      <alignment horizontal="left" wrapText="1"/>
    </xf>
    <xf numFmtId="0" fontId="133" fillId="0" borderId="0" xfId="0" applyFont="1" applyFill="1" applyAlignment="1">
      <alignment horizontal="center" wrapText="1"/>
    </xf>
    <xf numFmtId="171" fontId="135" fillId="0" borderId="0" xfId="1528" quotePrefix="1" applyNumberFormat="1" applyFont="1" applyFill="1" applyBorder="1" applyAlignment="1">
      <alignment horizontal="left" wrapText="1"/>
    </xf>
    <xf numFmtId="0" fontId="133" fillId="0" borderId="0" xfId="0" applyFont="1" applyFill="1" applyAlignment="1">
      <alignment wrapText="1"/>
    </xf>
    <xf numFmtId="0" fontId="133" fillId="0" borderId="0" xfId="0" applyFont="1" applyFill="1" applyAlignment="1">
      <alignment horizontal="left" vertical="top"/>
    </xf>
    <xf numFmtId="165" fontId="129" fillId="0" borderId="0" xfId="1528" applyNumberFormat="1" applyFont="1" applyFill="1" applyBorder="1" applyAlignment="1">
      <alignment horizontal="center" wrapText="1"/>
    </xf>
    <xf numFmtId="0" fontId="133" fillId="0" borderId="0" xfId="0" applyFont="1" applyAlignment="1">
      <alignment wrapText="1"/>
    </xf>
    <xf numFmtId="170" fontId="153" fillId="34" borderId="0" xfId="1528" applyNumberFormat="1" applyFont="1" applyFill="1" applyBorder="1" applyAlignment="1">
      <alignment horizontal="left" vertical="top"/>
    </xf>
    <xf numFmtId="165" fontId="129" fillId="32" borderId="0" xfId="1528" applyNumberFormat="1" applyFont="1" applyFill="1" applyBorder="1" applyAlignment="1">
      <alignment horizontal="center" wrapText="1"/>
    </xf>
    <xf numFmtId="0" fontId="152" fillId="32" borderId="0" xfId="0" applyFont="1" applyFill="1" applyAlignment="1">
      <alignment wrapText="1"/>
    </xf>
    <xf numFmtId="0" fontId="152" fillId="32" borderId="0" xfId="0" applyFont="1" applyFill="1" applyAlignment="1"/>
    <xf numFmtId="170" fontId="144" fillId="32" borderId="0" xfId="1528" applyNumberFormat="1" applyFont="1" applyFill="1" applyBorder="1" applyAlignment="1">
      <alignment horizontal="left" vertical="top"/>
    </xf>
    <xf numFmtId="0" fontId="149" fillId="32" borderId="0" xfId="0" applyFont="1" applyFill="1" applyAlignment="1"/>
    <xf numFmtId="0" fontId="133" fillId="0" borderId="0" xfId="0" applyFont="1" applyAlignment="1">
      <alignment horizontal="center" wrapText="1"/>
    </xf>
    <xf numFmtId="0" fontId="152" fillId="0" borderId="0" xfId="0" applyFont="1" applyFill="1" applyAlignment="1">
      <alignment wrapText="1"/>
    </xf>
    <xf numFmtId="170" fontId="144" fillId="0" borderId="0" xfId="1528" applyNumberFormat="1" applyFont="1" applyFill="1" applyBorder="1" applyAlignment="1">
      <alignment horizontal="left" vertical="top" wrapText="1"/>
    </xf>
    <xf numFmtId="0" fontId="149" fillId="0" borderId="0" xfId="0" applyFont="1" applyFill="1" applyAlignment="1">
      <alignment horizontal="left" vertical="top" wrapText="1"/>
    </xf>
    <xf numFmtId="0" fontId="149" fillId="0" borderId="0" xfId="0" applyFont="1" applyFill="1" applyAlignment="1">
      <alignment horizontal="left" vertical="top"/>
    </xf>
    <xf numFmtId="165" fontId="129" fillId="34" borderId="0" xfId="1528" applyNumberFormat="1" applyFont="1" applyFill="1" applyBorder="1" applyAlignment="1">
      <alignment horizontal="center" wrapText="1"/>
    </xf>
    <xf numFmtId="0" fontId="152" fillId="34" borderId="0" xfId="0" applyFont="1" applyFill="1" applyBorder="1" applyAlignment="1">
      <alignment wrapText="1"/>
    </xf>
    <xf numFmtId="170" fontId="144" fillId="34" borderId="0" xfId="1528" applyNumberFormat="1" applyFont="1" applyFill="1" applyBorder="1" applyAlignment="1">
      <alignment horizontal="left" vertical="top" wrapText="1"/>
    </xf>
    <xf numFmtId="0" fontId="149" fillId="34" borderId="0" xfId="0" applyFont="1" applyFill="1" applyBorder="1" applyAlignment="1">
      <alignment horizontal="left" vertical="top" wrapText="1"/>
    </xf>
    <xf numFmtId="0" fontId="133" fillId="34" borderId="22" xfId="1528" applyFont="1" applyFill="1" applyBorder="1" applyAlignment="1">
      <alignment vertical="center" wrapText="1"/>
    </xf>
    <xf numFmtId="0" fontId="133" fillId="34" borderId="12" xfId="893" applyFont="1" applyFill="1" applyBorder="1" applyAlignment="1">
      <alignment wrapText="1"/>
    </xf>
    <xf numFmtId="0" fontId="133" fillId="34" borderId="31" xfId="893" applyFont="1" applyFill="1" applyBorder="1" applyAlignment="1">
      <alignment wrapText="1"/>
    </xf>
    <xf numFmtId="165" fontId="18" fillId="0" borderId="0" xfId="1528" applyNumberFormat="1" applyFont="1" applyFill="1" applyBorder="1" applyAlignment="1">
      <alignment horizontal="center" wrapText="1"/>
    </xf>
    <xf numFmtId="0" fontId="21" fillId="0" borderId="0" xfId="1531" applyFont="1" applyFill="1" applyAlignment="1">
      <alignment horizontal="center" wrapText="1"/>
    </xf>
    <xf numFmtId="170" fontId="20" fillId="0" borderId="0" xfId="1528" applyNumberFormat="1" applyFont="1" applyFill="1" applyBorder="1" applyAlignment="1">
      <alignment horizontal="left" vertical="top" wrapText="1"/>
    </xf>
    <xf numFmtId="0" fontId="23" fillId="0" borderId="0" xfId="1531" applyFont="1" applyFill="1" applyAlignment="1">
      <alignment horizontal="left" vertical="top" wrapText="1"/>
    </xf>
    <xf numFmtId="0" fontId="152" fillId="0" borderId="0" xfId="1531" applyFont="1" applyFill="1" applyAlignment="1">
      <alignment wrapText="1"/>
    </xf>
    <xf numFmtId="0" fontId="149" fillId="0" borderId="0" xfId="1531" applyFont="1" applyFill="1" applyAlignment="1">
      <alignment horizontal="left" vertical="top" wrapText="1"/>
    </xf>
    <xf numFmtId="0" fontId="128" fillId="0" borderId="0" xfId="1528" applyFont="1" applyAlignment="1">
      <alignment vertical="top" wrapText="1"/>
    </xf>
    <xf numFmtId="43" fontId="133" fillId="32" borderId="0" xfId="0" applyNumberFormat="1" applyFont="1" applyFill="1" applyBorder="1" applyAlignment="1">
      <alignment horizontal="left" vertical="center"/>
    </xf>
    <xf numFmtId="0" fontId="130" fillId="0" borderId="0" xfId="894" applyFont="1" applyFill="1" applyBorder="1" applyAlignment="1"/>
    <xf numFmtId="0" fontId="135" fillId="43" borderId="12" xfId="0" applyFont="1" applyFill="1" applyBorder="1" applyAlignment="1">
      <alignment horizontal="left" vertical="center"/>
    </xf>
    <xf numFmtId="43" fontId="133" fillId="0" borderId="60" xfId="0" applyNumberFormat="1" applyFont="1" applyBorder="1"/>
    <xf numFmtId="165" fontId="130" fillId="0" borderId="0" xfId="1528" applyNumberFormat="1" applyFont="1" applyFill="1" applyBorder="1" applyAlignment="1">
      <alignment horizontal="center"/>
    </xf>
    <xf numFmtId="0" fontId="135" fillId="0" borderId="22" xfId="1460" applyFont="1" applyBorder="1" applyAlignment="1">
      <alignment horizontal="center"/>
    </xf>
    <xf numFmtId="0" fontId="135" fillId="0" borderId="12" xfId="1460" applyFont="1" applyBorder="1" applyAlignment="1">
      <alignment horizontal="center"/>
    </xf>
    <xf numFmtId="0" fontId="135" fillId="0" borderId="31" xfId="1460" applyFont="1" applyBorder="1" applyAlignment="1">
      <alignment horizontal="center"/>
    </xf>
    <xf numFmtId="0" fontId="133" fillId="0" borderId="0" xfId="1460" applyFont="1" applyAlignment="1">
      <alignment wrapText="1"/>
    </xf>
    <xf numFmtId="0" fontId="133" fillId="0" borderId="0" xfId="0" applyFont="1" applyAlignment="1">
      <alignment vertical="center" wrapText="1"/>
    </xf>
    <xf numFmtId="0" fontId="163" fillId="0" borderId="0" xfId="1460" applyFont="1" applyAlignment="1">
      <alignment horizontal="center"/>
    </xf>
    <xf numFmtId="0" fontId="133" fillId="0" borderId="0" xfId="1460" applyFont="1" applyAlignment="1">
      <alignment horizontal="center"/>
    </xf>
    <xf numFmtId="0" fontId="134" fillId="35" borderId="35" xfId="1460" applyFont="1" applyFill="1" applyBorder="1" applyAlignment="1">
      <alignment horizontal="center" vertical="center"/>
    </xf>
    <xf numFmtId="0" fontId="134" fillId="35" borderId="33" xfId="1460" applyFont="1" applyFill="1" applyBorder="1" applyAlignment="1">
      <alignment horizontal="center" vertical="center"/>
    </xf>
    <xf numFmtId="0" fontId="134" fillId="35" borderId="42" xfId="1460" applyFont="1" applyFill="1" applyBorder="1" applyAlignment="1">
      <alignment horizontal="center" vertical="center"/>
    </xf>
    <xf numFmtId="0" fontId="134" fillId="35" borderId="10" xfId="1460" applyFont="1" applyFill="1" applyBorder="1" applyAlignment="1">
      <alignment horizontal="center" vertical="center"/>
    </xf>
    <xf numFmtId="0" fontId="135" fillId="0" borderId="22" xfId="1460" applyFont="1" applyFill="1" applyBorder="1" applyAlignment="1">
      <alignment horizontal="left" vertical="center"/>
    </xf>
    <xf numFmtId="0" fontId="135" fillId="0" borderId="12" xfId="1460" applyFont="1" applyFill="1" applyBorder="1" applyAlignment="1">
      <alignment horizontal="left" vertical="center"/>
    </xf>
    <xf numFmtId="0" fontId="133" fillId="0" borderId="42" xfId="1460" applyFont="1" applyFill="1" applyBorder="1" applyAlignment="1">
      <alignment horizontal="left"/>
    </xf>
    <xf numFmtId="0" fontId="133" fillId="0" borderId="38" xfId="1460" applyFont="1" applyFill="1" applyBorder="1" applyAlignment="1">
      <alignment horizontal="left"/>
    </xf>
    <xf numFmtId="0" fontId="134" fillId="48" borderId="0" xfId="1460" applyFont="1" applyFill="1" applyBorder="1" applyAlignment="1">
      <alignment horizontal="center" vertical="center"/>
    </xf>
    <xf numFmtId="0" fontId="135" fillId="0" borderId="0" xfId="1460" applyFont="1" applyBorder="1" applyAlignment="1">
      <alignment horizontal="center"/>
    </xf>
    <xf numFmtId="0" fontId="135" fillId="0" borderId="0" xfId="1460" applyFont="1" applyAlignment="1">
      <alignment horizontal="center"/>
    </xf>
    <xf numFmtId="0" fontId="133" fillId="0" borderId="0" xfId="1460" applyFont="1" applyAlignment="1"/>
    <xf numFmtId="0" fontId="0" fillId="0" borderId="0" xfId="0"/>
  </cellXfs>
  <cellStyles count="30052">
    <cellStyle name=" 1" xfId="4452"/>
    <cellStyle name=" 1 2" xfId="4451"/>
    <cellStyle name=" 1 2 2" xfId="4593"/>
    <cellStyle name=" 1 2 3" xfId="4594"/>
    <cellStyle name=" 1 3" xfId="4595"/>
    <cellStyle name=" 1 3 2" xfId="4596"/>
    <cellStyle name=" 1 3 3" xfId="4597"/>
    <cellStyle name=" 1 4" xfId="4598"/>
    <cellStyle name=" 1 4 2" xfId="4599"/>
    <cellStyle name=" 1_29(d) - Gas extensions -tariffs" xfId="4600"/>
    <cellStyle name="#" xfId="1"/>
    <cellStyle name="# 2" xfId="4601"/>
    <cellStyle name="#_AIFL 09_2003" xfId="4602"/>
    <cellStyle name="#_Custody control file _Current" xfId="4603"/>
    <cellStyle name="#_Hastings Retail Infrastructure Fund Budget" xfId="4604"/>
    <cellStyle name="#_IIC 8_2003" xfId="4605"/>
    <cellStyle name="#_POGUT 06_2004" xfId="4606"/>
    <cellStyle name="#_POPHPL 04_2003.xls" xfId="4607"/>
    <cellStyle name="#_POPHPL 5_2002.xls" xfId="4608"/>
    <cellStyle name="#_QDCF2 04_2004" xfId="4609"/>
    <cellStyle name="$m" xfId="4610"/>
    <cellStyle name="_06 ROS fair value accounting Dec-09 NT" xfId="2"/>
    <cellStyle name="_06 ROS fair value accounting Dec-09 NT 2" xfId="1841"/>
    <cellStyle name="_06 ROS fair value accounting Dec-09 NT_10. B003_Apr 11" xfId="3"/>
    <cellStyle name="_06 ROS fair value accounting Dec-09 NT_10. B003_Apr 11 2" xfId="1842"/>
    <cellStyle name="_06 ROS fair value accounting Dec-09 NT_3. B003_Sep 11" xfId="4"/>
    <cellStyle name="_06 ROS fair value accounting Dec-09 NT_3. B003_Sep 11 2" xfId="1843"/>
    <cellStyle name="_08 ROS fair value accounting Feb-10" xfId="5"/>
    <cellStyle name="_08 ROS fair value accounting Feb-10 2" xfId="1844"/>
    <cellStyle name="_08 ROS fair value accounting Feb-10_10. B003_Apr 11" xfId="6"/>
    <cellStyle name="_08 ROS fair value accounting Feb-10_10. B003_Apr 11 2" xfId="1845"/>
    <cellStyle name="_08 ROS fair value accounting Feb-10_3. B003_Sep 11" xfId="7"/>
    <cellStyle name="_08 ROS fair value accounting Feb-10_3. B003_Sep 11 2" xfId="1846"/>
    <cellStyle name="_080606_Parmelia - MEJ and CAPEX_Final_CRC" xfId="8"/>
    <cellStyle name="_080606_Parmelia - MEJ and CAPEX_Final_CRC 2" xfId="1847"/>
    <cellStyle name="_080606_Parmelia - MEJ and CAPEX_Final_CRC 2 2" xfId="4611"/>
    <cellStyle name="_080606_Parmelia - MEJ and CAPEX_Final_CRC 3" xfId="4612"/>
    <cellStyle name="_080606_Parmelia - MEJ and CAPEX_Final_CRC 4" xfId="4613"/>
    <cellStyle name="_080606_Parmelia - MEJ and CAPEX_Final_CRC_10. B003_Apr 11" xfId="9"/>
    <cellStyle name="_080606_Parmelia - MEJ and CAPEX_Final_CRC_10. B003_Apr 11 2" xfId="1848"/>
    <cellStyle name="_080606_Parmelia - MEJ and CAPEX_Final_CRC_10. B063_Apr 11" xfId="10"/>
    <cellStyle name="_080606_Parmelia - MEJ and CAPEX_Final_CRC_10. B063_Apr 11 2" xfId="1849"/>
    <cellStyle name="_080606_Parmelia - MEJ and CAPEX_Final_CRC_10. B063_Apr 11_3. B003_Sep 11" xfId="11"/>
    <cellStyle name="_080606_Parmelia - MEJ and CAPEX_Final_CRC_10. B063_Apr 11_3. B003_Sep 11 2" xfId="1850"/>
    <cellStyle name="_080606_Parmelia - MEJ and CAPEX_Final_CRC_201203 QLD SIB Report" xfId="4614"/>
    <cellStyle name="_080606_Parmelia - MEJ and CAPEX_Final_CRC_201205 QLD SIB Report" xfId="4615"/>
    <cellStyle name="_080606_Parmelia - MEJ and CAPEX_Final_CRC_3. B003_Sep 11" xfId="12"/>
    <cellStyle name="_080606_Parmelia - MEJ and CAPEX_Final_CRC_3. B003_Sep 11 2" xfId="1851"/>
    <cellStyle name="_080606_Parmelia - MEJ and CAPEX_Final_CRC_Actuals (Pls update Forecast)" xfId="4616"/>
    <cellStyle name="_080606_Parmelia - MEJ and CAPEX_Final_CRC_APA CORP FA Note to EOFY statements for Fixed Assets ADJE-11 v4" xfId="13"/>
    <cellStyle name="_080606_Parmelia - MEJ and CAPEX_Final_CRC_APA CORP FA Note to EOFY statements for Fixed Assets ADJE-11 v4 2" xfId="1852"/>
    <cellStyle name="_080606_Parmelia - MEJ and CAPEX_Final_CRC_APA Group CORP FAR Consolidated Movement Apr-11" xfId="14"/>
    <cellStyle name="_080606_Parmelia - MEJ and CAPEX_Final_CRC_APA Group CORP FAR Consolidated Movement Apr-11 2" xfId="1853"/>
    <cellStyle name="_080606_Parmelia - MEJ and CAPEX_Final_CRC_APA Group CORP FAR Consolidated Movement Mar-11" xfId="15"/>
    <cellStyle name="_080606_Parmelia - MEJ and CAPEX_Final_CRC_APA Group CORP FAR Consolidated Movement Mar-11 2" xfId="1854"/>
    <cellStyle name="_080606_Parmelia - MEJ and CAPEX_Final_CRC_APA Group HY 2010 Financial Statements - Dec 2010 BOARD" xfId="16"/>
    <cellStyle name="_080606_Parmelia - MEJ and CAPEX_Final_CRC_APA Group HY 2010 Financial Statements - Dec 2010 BOARD 2" xfId="1855"/>
    <cellStyle name="_080606_Parmelia - MEJ and CAPEX_Final_CRC_APA Group HY 2010 Financial Statements - Dec 2010 BOARD 3" xfId="4617"/>
    <cellStyle name="_080606_Parmelia - MEJ and CAPEX_Final_CRC_APA Group HY 2010 Financial Statements - Dec 2010 BOARD 4" xfId="4618"/>
    <cellStyle name="_080606_Parmelia - MEJ and CAPEX_Final_CRC_APA Group HY 2010 Financial Statements - Dec 2010 BOARD_APA IAS139 Sep-11" xfId="17"/>
    <cellStyle name="_080606_Parmelia - MEJ and CAPEX_Final_CRC_APA Group HY 2010 Financial Statements - Dec 2010 BOARD_APA IAS139 Sep-11 2" xfId="1856"/>
    <cellStyle name="_080606_Parmelia - MEJ and CAPEX_Final_CRC_APA Group HY 2010 Financial Statements - Dec 2010 BOARD_Draft 2 2012 Regulatory Financial Reports RBP" xfId="4619"/>
    <cellStyle name="_080606_Parmelia - MEJ and CAPEX_Final_CRC_APA Group HY 2010 Financial Statements - Dec 2010 BOARD_Note37" xfId="4450"/>
    <cellStyle name="_080606_Parmelia - MEJ and CAPEX_Final_CRC_APA Group HY 2010 Financial Statements - Dec 2010 BOARD_Note37 2" xfId="4449"/>
    <cellStyle name="_080606_Parmelia - MEJ and CAPEX_Final_CRC_APA Group HY 2010 Financial Statements - Dec 2010 BOARD_Note37 3" xfId="4620"/>
    <cellStyle name="_080606_Parmelia - MEJ and CAPEX_Final_CRC_APA Group HY 2010 Financial Statements - Dec 2010 BOARD_Note37 4" xfId="4621"/>
    <cellStyle name="_080606_Parmelia - MEJ and CAPEX_Final_CRC_APA Group HY 2010 Financial Statements - Dec 2010 BOARD_Note37_Draft 2 2012 Regulatory Financial Reports RBP" xfId="4622"/>
    <cellStyle name="_080606_Parmelia - MEJ and CAPEX_Final_CRC_APA Group HY 2010 Financial Statements - Dec 2010 BOARD_Note37_Rough calculation of RAB as at 30 June 2012" xfId="4448"/>
    <cellStyle name="_080606_Parmelia - MEJ and CAPEX_Final_CRC_APA Group HY 2010 Financial Statements - Dec 2010 BOARD_Rough calculation of RAB as at 30 June 2012" xfId="4447"/>
    <cellStyle name="_080606_Parmelia - MEJ and CAPEX_Final_CRC_APL (B001)_Mar11" xfId="18"/>
    <cellStyle name="_080606_Parmelia - MEJ and CAPEX_Final_CRC_APL (B001)_Mar11 2" xfId="1857"/>
    <cellStyle name="_080606_Parmelia - MEJ and CAPEX_Final_CRC_APL (B001)_Mar11_10. B003_Apr 11" xfId="19"/>
    <cellStyle name="_080606_Parmelia - MEJ and CAPEX_Final_CRC_APL (B001)_Mar11_10. B003_Apr 11 2" xfId="1858"/>
    <cellStyle name="_080606_Parmelia - MEJ and CAPEX_Final_CRC_APL (B001)_Mar11_3. B003_Sep 11" xfId="20"/>
    <cellStyle name="_080606_Parmelia - MEJ and CAPEX_Final_CRC_APL (B001)_Mar11_3. B003_Sep 11 2" xfId="1859"/>
    <cellStyle name="_080606_Parmelia - MEJ and CAPEX_Final_CRC_APT (B002) Rec_Mar11" xfId="21"/>
    <cellStyle name="_080606_Parmelia - MEJ and CAPEX_Final_CRC_APT (B002) Rec_Mar11 2" xfId="1860"/>
    <cellStyle name="_080606_Parmelia - MEJ and CAPEX_Final_CRC_APT (B002) Rec_Mar11_10. B003_Apr 11" xfId="22"/>
    <cellStyle name="_080606_Parmelia - MEJ and CAPEX_Final_CRC_APT (B002) Rec_Mar11_10. B003_Apr 11 2" xfId="1861"/>
    <cellStyle name="_080606_Parmelia - MEJ and CAPEX_Final_CRC_APT (B002) Rec_Mar11_3. B003_Sep 11" xfId="23"/>
    <cellStyle name="_080606_Parmelia - MEJ and CAPEX_Final_CRC_APT (B002) Rec_Mar11_3. B003_Sep 11 2" xfId="1862"/>
    <cellStyle name="_080606_Parmelia - MEJ and CAPEX_Final_CRC_APT 2010 Financial Statements Draft (6)" xfId="24"/>
    <cellStyle name="_080606_Parmelia - MEJ and CAPEX_Final_CRC_APT 2010 Financial Statements Draft (6) 2" xfId="1863"/>
    <cellStyle name="_080606_Parmelia - MEJ and CAPEX_Final_CRC_APT 2010 Financial Statements Draft (7)" xfId="25"/>
    <cellStyle name="_080606_Parmelia - MEJ and CAPEX_Final_CRC_APT 2010 Financial Statements Draft (7) 2" xfId="1864"/>
    <cellStyle name="_080606_Parmelia - MEJ and CAPEX_Final_CRC_APT 2010 Financial Statements Draft (8) (4)" xfId="26"/>
    <cellStyle name="_080606_Parmelia - MEJ and CAPEX_Final_CRC_APT 2010 Financial Statements Draft (8) (4) 2" xfId="1865"/>
    <cellStyle name="_080606_Parmelia - MEJ and CAPEX_Final_CRC_APT 2010 Financial Statements FINAL" xfId="27"/>
    <cellStyle name="_080606_Parmelia - MEJ and CAPEX_Final_CRC_APT 2010 Financial Statements FINAL 2" xfId="1866"/>
    <cellStyle name="_080606_Parmelia - MEJ and CAPEX_Final_CRC_APT 2010 Financial Statements FINAL 3" xfId="4623"/>
    <cellStyle name="_080606_Parmelia - MEJ and CAPEX_Final_CRC_APT 2010 Financial Statements FINAL 4" xfId="4624"/>
    <cellStyle name="_080606_Parmelia - MEJ and CAPEX_Final_CRC_APT 2010 Financial Statements FINAL_APA IAS139 Sep-11" xfId="28"/>
    <cellStyle name="_080606_Parmelia - MEJ and CAPEX_Final_CRC_APT 2010 Financial Statements FINAL_APA IAS139 Sep-11 2" xfId="1867"/>
    <cellStyle name="_080606_Parmelia - MEJ and CAPEX_Final_CRC_APT 2010 Financial Statements FINAL_Draft 2 2012 Regulatory Financial Reports RBP" xfId="4625"/>
    <cellStyle name="_080606_Parmelia - MEJ and CAPEX_Final_CRC_APT 2010 Financial Statements FINAL_Rough calculation of RAB as at 30 June 2012" xfId="4446"/>
    <cellStyle name="_080606_Parmelia - MEJ and CAPEX_Final_CRC_BM08 Cash flow report June 11 Post July Board 28.07.2011" xfId="4626"/>
    <cellStyle name="_080606_Parmelia - MEJ and CAPEX_Final_CRC_Book2" xfId="29"/>
    <cellStyle name="_080606_Parmelia - MEJ and CAPEX_Final_CRC_Book2 2" xfId="1868"/>
    <cellStyle name="_080606_Parmelia - MEJ and CAPEX_Final_CRC_Copy of EII Group Dec10 Financial Statements 4" xfId="30"/>
    <cellStyle name="_080606_Parmelia - MEJ and CAPEX_Final_CRC_Copy of EII Group Dec10 Financial Statements 4 2" xfId="1869"/>
    <cellStyle name="_080606_Parmelia - MEJ and CAPEX_Final_CRC_Draft 2 2012 Regulatory Financial Reports RBP" xfId="4627"/>
    <cellStyle name="_080606_Parmelia - MEJ and CAPEX_Final_CRC_EII - Tax Calc for the period ended 31 Dec 2010(Final)" xfId="31"/>
    <cellStyle name="_080606_Parmelia - MEJ and CAPEX_Final_CRC_EII - Tax Calc for the period ended 31 Dec 2010(Final) 2" xfId="1870"/>
    <cellStyle name="_080606_Parmelia - MEJ and CAPEX_Final_CRC_EII Group Cashflow (Dec10)" xfId="32"/>
    <cellStyle name="_080606_Parmelia - MEJ and CAPEX_Final_CRC_EII Group Cashflow (Dec10) 2" xfId="1871"/>
    <cellStyle name="_080606_Parmelia - MEJ and CAPEX_Final_CRC_EII Group Cashflow (Dec10) reporting" xfId="33"/>
    <cellStyle name="_080606_Parmelia - MEJ and CAPEX_Final_CRC_EII Group Cashflow (Dec10) reporting 2" xfId="1872"/>
    <cellStyle name="_080606_Parmelia - MEJ and CAPEX_Final_CRC_FY11 QLD TM CAPEX REPORT DEC 2010 adj 3" xfId="4628"/>
    <cellStyle name="_080606_Parmelia - MEJ and CAPEX_Final_CRC_FY11 QLD TM CAPEX REPORT DEC 2010 adj 3 - sk corr" xfId="4629"/>
    <cellStyle name="_080606_Parmelia - MEJ and CAPEX_Final_CRC_FY11 QLD TM CAPEX REPORT DEC 2010 adj 3 - sk corrected links" xfId="4630"/>
    <cellStyle name="_080606_Parmelia - MEJ and CAPEX_Final_CRC_FY11_12 SIB Forecast" xfId="4631"/>
    <cellStyle name="_080606_Parmelia - MEJ and CAPEX_Final_CRC_FY12 Budget Capex - Non Transmission" xfId="34"/>
    <cellStyle name="_080606_Parmelia - MEJ and CAPEX_Final_CRC_FY12 Budget Capex - Non Transmission 2" xfId="1873"/>
    <cellStyle name="_080606_Parmelia - MEJ and CAPEX_Final_CRC_FY12 Budget Transmission SIB Vic Draft 6" xfId="4632"/>
    <cellStyle name="_080606_Parmelia - MEJ and CAPEX_Final_CRC_FY12 Budget Transmission SIB Vic Draft 6 2" xfId="4633"/>
    <cellStyle name="_080606_Parmelia - MEJ and CAPEX_Final_CRC_IAS139 Jun-10" xfId="35"/>
    <cellStyle name="_080606_Parmelia - MEJ and CAPEX_Final_CRC_IAS139 Jun-10 2" xfId="1874"/>
    <cellStyle name="_080606_Parmelia - MEJ and CAPEX_Final_CRC_Note 9" xfId="36"/>
    <cellStyle name="_080606_Parmelia - MEJ and CAPEX_Final_CRC_Note 9 2" xfId="1875"/>
    <cellStyle name="_080606_Parmelia - MEJ and CAPEX_Final_CRC_Note15" xfId="37"/>
    <cellStyle name="_080606_Parmelia - MEJ and CAPEX_Final_CRC_Note15 2" xfId="1876"/>
    <cellStyle name="_080606_Parmelia - MEJ and CAPEX_Final_CRC_Note15 3" xfId="4634"/>
    <cellStyle name="_080606_Parmelia - MEJ and CAPEX_Final_CRC_Note15 4" xfId="4635"/>
    <cellStyle name="_080606_Parmelia - MEJ and CAPEX_Final_CRC_Note15_APA IAS139 Sep-11" xfId="38"/>
    <cellStyle name="_080606_Parmelia - MEJ and CAPEX_Final_CRC_Note15_APA IAS139 Sep-11 2" xfId="1877"/>
    <cellStyle name="_080606_Parmelia - MEJ and CAPEX_Final_CRC_Note15_Draft 2 2012 Regulatory Financial Reports RBP" xfId="4636"/>
    <cellStyle name="_080606_Parmelia - MEJ and CAPEX_Final_CRC_Note15_Note37" xfId="4445"/>
    <cellStyle name="_080606_Parmelia - MEJ and CAPEX_Final_CRC_Note15_Note37 2" xfId="4444"/>
    <cellStyle name="_080606_Parmelia - MEJ and CAPEX_Final_CRC_Note15_Note37 3" xfId="4637"/>
    <cellStyle name="_080606_Parmelia - MEJ and CAPEX_Final_CRC_Note15_Note37 4" xfId="4638"/>
    <cellStyle name="_080606_Parmelia - MEJ and CAPEX_Final_CRC_Note15_Note37_Draft 2 2012 Regulatory Financial Reports RBP" xfId="4639"/>
    <cellStyle name="_080606_Parmelia - MEJ and CAPEX_Final_CRC_Note15_Note37_Rough calculation of RAB as at 30 June 2012" xfId="4443"/>
    <cellStyle name="_080606_Parmelia - MEJ and CAPEX_Final_CRC_Note15_Rough calculation of RAB as at 30 June 2012" xfId="4442"/>
    <cellStyle name="_080606_Parmelia - MEJ and CAPEX_Final_CRC_Parent CFlow 2010" xfId="39"/>
    <cellStyle name="_080606_Parmelia - MEJ and CAPEX_Final_CRC_Parent CFlow 2010 2" xfId="1878"/>
    <cellStyle name="_080606_Parmelia - MEJ and CAPEX_Final_CRC_PL " xfId="40"/>
    <cellStyle name="_080606_Parmelia - MEJ and CAPEX_Final_CRC_PL  2" xfId="1879"/>
    <cellStyle name="_080606_Parmelia - MEJ and CAPEX_Final_CRC_QLD TM SIB Fcast" xfId="4640"/>
    <cellStyle name="_080606_Parmelia - MEJ and CAPEX_Final_CRC_QLD TM SIB Fcast_Actuals (Pls update Forecast)" xfId="4641"/>
    <cellStyle name="_080606_Parmelia - MEJ and CAPEX_Final_CRC_Rec - NPAT (PLD)" xfId="41"/>
    <cellStyle name="_080606_Parmelia - MEJ and CAPEX_Final_CRC_Rec - NPAT (PLD) 2" xfId="1880"/>
    <cellStyle name="_080606_Parmelia - MEJ and CAPEX_Final_CRC_Rough calculation of RAB as at 30 June 2012" xfId="4441"/>
    <cellStyle name="_080606_Parmelia - MEJ and CAPEX_Final_CRC_Sheet 1 (2)" xfId="4440"/>
    <cellStyle name="_080606_Parmelia - MEJ and CAPEX_Final_CRC_Sheet 1 (2) 2" xfId="4439"/>
    <cellStyle name="_080606_Parmelia - MEJ and CAPEX_Final_CRC_TB (APA GRP)" xfId="42"/>
    <cellStyle name="_080606_Parmelia - MEJ and CAPEX_Final_CRC_TB (APA GRP) 2" xfId="1881"/>
    <cellStyle name="_080606_Parmelia - MEJ and CAPEX_Final_CRC_TB (APA GRP) 3" xfId="4642"/>
    <cellStyle name="_080606_Parmelia - MEJ and CAPEX_Final_CRC_TB (APA GRP) 4" xfId="4643"/>
    <cellStyle name="_080606_Parmelia - MEJ and CAPEX_Final_CRC_TB (APA GRP)_APA IAS139 Sep-11" xfId="43"/>
    <cellStyle name="_080606_Parmelia - MEJ and CAPEX_Final_CRC_TB (APA GRP)_APA IAS139 Sep-11 2" xfId="1882"/>
    <cellStyle name="_080606_Parmelia - MEJ and CAPEX_Final_CRC_TB (APA GRP)_Draft 2 2012 Regulatory Financial Reports RBP" xfId="4644"/>
    <cellStyle name="_080606_Parmelia - MEJ and CAPEX_Final_CRC_TB (APA GRP)_Note37" xfId="4438"/>
    <cellStyle name="_080606_Parmelia - MEJ and CAPEX_Final_CRC_TB (APA GRP)_Note37 2" xfId="4437"/>
    <cellStyle name="_080606_Parmelia - MEJ and CAPEX_Final_CRC_TB (APA GRP)_Note37 3" xfId="4645"/>
    <cellStyle name="_080606_Parmelia - MEJ and CAPEX_Final_CRC_TB (APA GRP)_Note37 4" xfId="4646"/>
    <cellStyle name="_080606_Parmelia - MEJ and CAPEX_Final_CRC_TB (APA GRP)_Note37_Draft 2 2012 Regulatory Financial Reports RBP" xfId="4647"/>
    <cellStyle name="_080606_Parmelia - MEJ and CAPEX_Final_CRC_TB (APA GRP)_Note37_Rough calculation of RAB as at 30 June 2012" xfId="4436"/>
    <cellStyle name="_080606_Parmelia - MEJ and CAPEX_Final_CRC_TB (APA GRP)_Rough calculation of RAB as at 30 June 2012" xfId="4435"/>
    <cellStyle name="_080606_Parmelia - MEJ and CAPEX_Final_CRC_TM QLD FY12 SIB Capex Budget" xfId="4648"/>
    <cellStyle name="_080606_Parmelia - MEJ and CAPEX_Final_CRC_TM QLD FY12 SIB Capex Budget_QLD TM Capex Summary Report" xfId="4649"/>
    <cellStyle name="_080606_Parmelia - MEJ and CAPEX_Final_CRC_TM QLD FY12 SIB Capex Budget_QLD TM Capex Summary Report_Actuals (Pls update Forecast)" xfId="4650"/>
    <cellStyle name="_080606_Parmelia - MEJ and CAPEX_Final_CRC_WA TM Capex Summary Report" xfId="4651"/>
    <cellStyle name="_080606_Parmelia - MEJ and CAPEX_Final_CRC_WP 11 Reg Deferred Tax Liabilit" xfId="4434"/>
    <cellStyle name="_080606_Parmelia - MEJ and CAPEX_Final_CRC_WP 11 Reg Deferred Tax Liabilit 2" xfId="4652"/>
    <cellStyle name="_080606_Parmelia - MEJ and CAPEX_Final_CRC_WP 11 Reg Deferred Tax Liabilit_Rough calculation of RAB as at 30 June 2012" xfId="4433"/>
    <cellStyle name="_080606_Parmelia - MEJ and CAPEX_Final_CRC_zFY11 Growth &amp; SIB SUMMARY" xfId="4432"/>
    <cellStyle name="_080606_Parmelia - MEJ and CAPEX_Final_CRC_zFY11 SIB Capex SUMMARY" xfId="4431"/>
    <cellStyle name="_081211 1200 Dalmeny - Equity Model (FINAL)" xfId="44"/>
    <cellStyle name="_09 ROS fair value accounting Mar-10" xfId="45"/>
    <cellStyle name="_09 ROS fair value accounting Mar-10 2" xfId="1884"/>
    <cellStyle name="_09 ROS fair value accounting Mar-10_10. B003_Apr 11" xfId="46"/>
    <cellStyle name="_09 ROS fair value accounting Mar-10_10. B003_Apr 11 2" xfId="1885"/>
    <cellStyle name="_09 ROS fair value accounting Mar-10_3. B003_Sep 11" xfId="47"/>
    <cellStyle name="_09 ROS fair value accounting Mar-10_3. B003_Sep 11 2" xfId="1886"/>
    <cellStyle name="_10 ROS fair value accounting Apr-10" xfId="48"/>
    <cellStyle name="_10 ROS fair value accounting Apr-10 2" xfId="1887"/>
    <cellStyle name="_10 ROS fair value accounting Apr-10_10. B003_Apr 11" xfId="49"/>
    <cellStyle name="_10 ROS fair value accounting Apr-10_10. B003_Apr 11 2" xfId="1888"/>
    <cellStyle name="_10 ROS fair value accounting Apr-10_3. B003_Sep 11" xfId="50"/>
    <cellStyle name="_10 ROS fair value accounting Apr-10_3. B003_Sep 11 2" xfId="1889"/>
    <cellStyle name="_2010 Budget FY10" xfId="51"/>
    <cellStyle name="_2010 Budget FY10 2" xfId="1890"/>
    <cellStyle name="_2010 Budget FY10 3" xfId="4653"/>
    <cellStyle name="_2010 Budget FY10 4" xfId="4654"/>
    <cellStyle name="_2010 Budget FY10_10. B003_Apr 11" xfId="52"/>
    <cellStyle name="_2010 Budget FY10_10. B003_Apr 11 2" xfId="1891"/>
    <cellStyle name="_2010 Budget FY10_10. B063_Apr 11" xfId="53"/>
    <cellStyle name="_2010 Budget FY10_10. B063_Apr 11 2" xfId="1892"/>
    <cellStyle name="_2010 Budget FY10_10. B063_Apr 11_3. B003_Sep 11" xfId="54"/>
    <cellStyle name="_2010 Budget FY10_10. B063_Apr 11_3. B003_Sep 11 2" xfId="1893"/>
    <cellStyle name="_2010 Budget FY10_3. B003_Sep 11" xfId="55"/>
    <cellStyle name="_2010 Budget FY10_3. B003_Sep 11 2" xfId="1894"/>
    <cellStyle name="_2010 Budget FY10_APA CORP FA Note to EOFY statements for Fixed Assets ADJE-11 v4" xfId="56"/>
    <cellStyle name="_2010 Budget FY10_APA CORP FA Note to EOFY statements for Fixed Assets ADJE-11 v4 2" xfId="1895"/>
    <cellStyle name="_2010 Budget FY10_APA Group CORP FAR Consolidated Movement Apr-11" xfId="57"/>
    <cellStyle name="_2010 Budget FY10_APA Group CORP FAR Consolidated Movement Apr-11 2" xfId="1896"/>
    <cellStyle name="_2010 Budget FY10_APA Group CORP FAR Consolidated Movement Mar-11" xfId="58"/>
    <cellStyle name="_2010 Budget FY10_APA Group CORP FAR Consolidated Movement Mar-11 2" xfId="1897"/>
    <cellStyle name="_2010 Budget FY10_APA Group HY 2010 Financial Statements - Dec 2010 BOARD" xfId="59"/>
    <cellStyle name="_2010 Budget FY10_APA Group HY 2010 Financial Statements - Dec 2010 BOARD 2" xfId="1898"/>
    <cellStyle name="_2010 Budget FY10_APA Group HY 2010 Financial Statements - Dec 2010 BOARD 3" xfId="4655"/>
    <cellStyle name="_2010 Budget FY10_APA Group HY 2010 Financial Statements - Dec 2010 BOARD 4" xfId="4656"/>
    <cellStyle name="_2010 Budget FY10_APA Group HY 2010 Financial Statements - Dec 2010 BOARD_APA IAS139 Sep-11" xfId="60"/>
    <cellStyle name="_2010 Budget FY10_APA Group HY 2010 Financial Statements - Dec 2010 BOARD_APA IAS139 Sep-11 2" xfId="1899"/>
    <cellStyle name="_2010 Budget FY10_APA Group HY 2010 Financial Statements - Dec 2010 BOARD_Draft 2 2012 Regulatory Financial Reports RBP" xfId="4657"/>
    <cellStyle name="_2010 Budget FY10_APA Group HY 2010 Financial Statements - Dec 2010 BOARD_Note37" xfId="4430"/>
    <cellStyle name="_2010 Budget FY10_APA Group HY 2010 Financial Statements - Dec 2010 BOARD_Note37 2" xfId="4429"/>
    <cellStyle name="_2010 Budget FY10_APA Group HY 2010 Financial Statements - Dec 2010 BOARD_Note37 3" xfId="4658"/>
    <cellStyle name="_2010 Budget FY10_APA Group HY 2010 Financial Statements - Dec 2010 BOARD_Note37 4" xfId="4659"/>
    <cellStyle name="_2010 Budget FY10_APA Group HY 2010 Financial Statements - Dec 2010 BOARD_Note37_Draft 2 2012 Regulatory Financial Reports RBP" xfId="4660"/>
    <cellStyle name="_2010 Budget FY10_APA Group HY 2010 Financial Statements - Dec 2010 BOARD_Note37_Rough calculation of RAB as at 30 June 2012" xfId="4428"/>
    <cellStyle name="_2010 Budget FY10_APA Group HY 2010 Financial Statements - Dec 2010 BOARD_Rough calculation of RAB as at 30 June 2012" xfId="4427"/>
    <cellStyle name="_2010 Budget FY10_APL (B001)_Mar11" xfId="61"/>
    <cellStyle name="_2010 Budget FY10_APL (B001)_Mar11 2" xfId="1900"/>
    <cellStyle name="_2010 Budget FY10_APL (B001)_Mar11_10. B003_Apr 11" xfId="62"/>
    <cellStyle name="_2010 Budget FY10_APL (B001)_Mar11_10. B003_Apr 11 2" xfId="1901"/>
    <cellStyle name="_2010 Budget FY10_APL (B001)_Mar11_3. B003_Sep 11" xfId="63"/>
    <cellStyle name="_2010 Budget FY10_APL (B001)_Mar11_3. B003_Sep 11 2" xfId="1902"/>
    <cellStyle name="_2010 Budget FY10_APT (B002) Rec_Mar11" xfId="64"/>
    <cellStyle name="_2010 Budget FY10_APT (B002) Rec_Mar11 2" xfId="1903"/>
    <cellStyle name="_2010 Budget FY10_APT (B002) Rec_Mar11_10. B003_Apr 11" xfId="65"/>
    <cellStyle name="_2010 Budget FY10_APT (B002) Rec_Mar11_10. B003_Apr 11 2" xfId="1904"/>
    <cellStyle name="_2010 Budget FY10_APT (B002) Rec_Mar11_3. B003_Sep 11" xfId="66"/>
    <cellStyle name="_2010 Budget FY10_APT (B002) Rec_Mar11_3. B003_Sep 11 2" xfId="1905"/>
    <cellStyle name="_2010 Budget FY10_APT 2010 Financial Statements Draft (6)" xfId="67"/>
    <cellStyle name="_2010 Budget FY10_APT 2010 Financial Statements Draft (6) 2" xfId="1906"/>
    <cellStyle name="_2010 Budget FY10_APT 2010 Financial Statements Draft (7)" xfId="68"/>
    <cellStyle name="_2010 Budget FY10_APT 2010 Financial Statements Draft (7) 2" xfId="1907"/>
    <cellStyle name="_2010 Budget FY10_APT 2010 Financial Statements Draft (8) (4)" xfId="69"/>
    <cellStyle name="_2010 Budget FY10_APT 2010 Financial Statements Draft (8) (4) 2" xfId="1908"/>
    <cellStyle name="_2010 Budget FY10_APT 2010 Financial Statements FINAL" xfId="70"/>
    <cellStyle name="_2010 Budget FY10_APT 2010 Financial Statements FINAL 2" xfId="1909"/>
    <cellStyle name="_2010 Budget FY10_APT 2010 Financial Statements FINAL 3" xfId="4661"/>
    <cellStyle name="_2010 Budget FY10_APT 2010 Financial Statements FINAL 4" xfId="4662"/>
    <cellStyle name="_2010 Budget FY10_APT 2010 Financial Statements FINAL_APA IAS139 Sep-11" xfId="71"/>
    <cellStyle name="_2010 Budget FY10_APT 2010 Financial Statements FINAL_APA IAS139 Sep-11 2" xfId="1910"/>
    <cellStyle name="_2010 Budget FY10_APT 2010 Financial Statements FINAL_Draft 2 2012 Regulatory Financial Reports RBP" xfId="4663"/>
    <cellStyle name="_2010 Budget FY10_APT 2010 Financial Statements FINAL_Rough calculation of RAB as at 30 June 2012" xfId="4426"/>
    <cellStyle name="_2010 Budget FY10_BM08 Cash flow report June 11 Post July Board 28.07.2011" xfId="4664"/>
    <cellStyle name="_2010 Budget FY10_Book2" xfId="72"/>
    <cellStyle name="_2010 Budget FY10_Book2 2" xfId="1911"/>
    <cellStyle name="_2010 Budget FY10_Copy of EII Group Dec10 Financial Statements 4" xfId="73"/>
    <cellStyle name="_2010 Budget FY10_Copy of EII Group Dec10 Financial Statements 4 2" xfId="1912"/>
    <cellStyle name="_2010 Budget FY10_Draft 2 2012 Regulatory Financial Reports RBP" xfId="4665"/>
    <cellStyle name="_2010 Budget FY10_EII - Tax Calc for the period ended 31 Dec 2010(Final)" xfId="74"/>
    <cellStyle name="_2010 Budget FY10_EII - Tax Calc for the period ended 31 Dec 2010(Final) 2" xfId="1913"/>
    <cellStyle name="_2010 Budget FY10_EII Group Cashflow (Dec10)" xfId="75"/>
    <cellStyle name="_2010 Budget FY10_EII Group Cashflow (Dec10) 2" xfId="1914"/>
    <cellStyle name="_2010 Budget FY10_EII Group Cashflow (Dec10) reporting" xfId="76"/>
    <cellStyle name="_2010 Budget FY10_EII Group Cashflow (Dec10) reporting 2" xfId="1915"/>
    <cellStyle name="_2010 Budget FY10_IAS139 Jun-10" xfId="77"/>
    <cellStyle name="_2010 Budget FY10_IAS139 Jun-10 2" xfId="1916"/>
    <cellStyle name="_2010 Budget FY10_Note 9" xfId="78"/>
    <cellStyle name="_2010 Budget FY10_Note 9 2" xfId="1917"/>
    <cellStyle name="_2010 Budget FY10_Note15" xfId="79"/>
    <cellStyle name="_2010 Budget FY10_Note15 2" xfId="1918"/>
    <cellStyle name="_2010 Budget FY10_Note15 3" xfId="4666"/>
    <cellStyle name="_2010 Budget FY10_Note15 4" xfId="4667"/>
    <cellStyle name="_2010 Budget FY10_Note15_APA IAS139 Sep-11" xfId="80"/>
    <cellStyle name="_2010 Budget FY10_Note15_APA IAS139 Sep-11 2" xfId="1919"/>
    <cellStyle name="_2010 Budget FY10_Note15_Draft 2 2012 Regulatory Financial Reports RBP" xfId="4668"/>
    <cellStyle name="_2010 Budget FY10_Note15_Note37" xfId="4425"/>
    <cellStyle name="_2010 Budget FY10_Note15_Note37 2" xfId="4424"/>
    <cellStyle name="_2010 Budget FY10_Note15_Note37 3" xfId="4669"/>
    <cellStyle name="_2010 Budget FY10_Note15_Note37 4" xfId="4670"/>
    <cellStyle name="_2010 Budget FY10_Note15_Note37_Draft 2 2012 Regulatory Financial Reports RBP" xfId="4671"/>
    <cellStyle name="_2010 Budget FY10_Note15_Note37_Rough calculation of RAB as at 30 June 2012" xfId="4423"/>
    <cellStyle name="_2010 Budget FY10_Note15_Rough calculation of RAB as at 30 June 2012" xfId="4422"/>
    <cellStyle name="_2010 Budget FY10_Parent CFlow 2010" xfId="81"/>
    <cellStyle name="_2010 Budget FY10_Parent CFlow 2010 2" xfId="1920"/>
    <cellStyle name="_2010 Budget FY10_PL " xfId="82"/>
    <cellStyle name="_2010 Budget FY10_PL  2" xfId="1921"/>
    <cellStyle name="_2010 Budget FY10_QLD TM Capex Summary Report" xfId="4672"/>
    <cellStyle name="_2010 Budget FY10_QLD TM Capex Summary Report_Actuals (Pls update Forecast)" xfId="4673"/>
    <cellStyle name="_2010 Budget FY10_Rec - NPAT (PLD)" xfId="83"/>
    <cellStyle name="_2010 Budget FY10_Rec - NPAT (PLD) 2" xfId="1922"/>
    <cellStyle name="_2010 Budget FY10_Rough calculation of RAB as at 30 June 2012" xfId="4421"/>
    <cellStyle name="_2010 Budget FY10_Sheet 1 (2)" xfId="4420"/>
    <cellStyle name="_2010 Budget FY10_Sheet 1 (2) 2" xfId="4419"/>
    <cellStyle name="_2010 Budget FY10_TB (APA GRP)" xfId="84"/>
    <cellStyle name="_2010 Budget FY10_TB (APA GRP) 2" xfId="1923"/>
    <cellStyle name="_2010 Budget FY10_TB (APA GRP) 3" xfId="4674"/>
    <cellStyle name="_2010 Budget FY10_TB (APA GRP) 4" xfId="4675"/>
    <cellStyle name="_2010 Budget FY10_TB (APA GRP)_APA IAS139 Sep-11" xfId="85"/>
    <cellStyle name="_2010 Budget FY10_TB (APA GRP)_APA IAS139 Sep-11 2" xfId="1924"/>
    <cellStyle name="_2010 Budget FY10_TB (APA GRP)_Draft 2 2012 Regulatory Financial Reports RBP" xfId="4676"/>
    <cellStyle name="_2010 Budget FY10_TB (APA GRP)_Note37" xfId="4418"/>
    <cellStyle name="_2010 Budget FY10_TB (APA GRP)_Note37 2" xfId="4417"/>
    <cellStyle name="_2010 Budget FY10_TB (APA GRP)_Note37 3" xfId="4677"/>
    <cellStyle name="_2010 Budget FY10_TB (APA GRP)_Note37 4" xfId="4678"/>
    <cellStyle name="_2010 Budget FY10_TB (APA GRP)_Note37_Draft 2 2012 Regulatory Financial Reports RBP" xfId="4679"/>
    <cellStyle name="_2010 Budget FY10_TB (APA GRP)_Note37_Rough calculation of RAB as at 30 June 2012" xfId="4416"/>
    <cellStyle name="_2010 Budget FY10_TB (APA GRP)_Rough calculation of RAB as at 30 June 2012" xfId="4415"/>
    <cellStyle name="_2010 Budget FY10_WP 11 Reg Deferred Tax Liabilit" xfId="4414"/>
    <cellStyle name="_2010 Budget FY10_WP 11 Reg Deferred Tax Liabilit 2" xfId="4680"/>
    <cellStyle name="_2010 Budget FY10_WP 11 Reg Deferred Tax Liabilit_Rough calculation of RAB as at 30 June 2012" xfId="4413"/>
    <cellStyle name="_2010 Forecast ROS fair value accountingFINAL" xfId="86"/>
    <cellStyle name="_2011 Budget FY11" xfId="87"/>
    <cellStyle name="_2011 Budget FY11 2" xfId="1926"/>
    <cellStyle name="_2011 Budget FY11_QLD TM Capex Summary Report" xfId="4681"/>
    <cellStyle name="_2011 Budget FY11_QLD TM Capex Summary Report_Actuals (Pls update Forecast)" xfId="4682"/>
    <cellStyle name="_201101 SAM MASTER" xfId="88"/>
    <cellStyle name="_201101 SAM MASTER 2" xfId="1927"/>
    <cellStyle name="_201101 SAM MASTER_QLD TM Capex Summary Report" xfId="4683"/>
    <cellStyle name="_201101 SAM MASTER_QLD TM Capex Summary Report_Actuals (Pls update Forecast)" xfId="4684"/>
    <cellStyle name="_3GIS model v2.77_Distribution Business_Retail Fin Perform " xfId="4685"/>
    <cellStyle name="_3GIS model v2.77_Fleet Overhead Costs 2_Retail Fin Perform " xfId="4686"/>
    <cellStyle name="_3GIS model v2.77_Fleet Overhead Costs_Retail Fin Perform " xfId="4687"/>
    <cellStyle name="_3GIS model v2.77_Forecast 2_Retail Fin Perform " xfId="4688"/>
    <cellStyle name="_3GIS model v2.77_Forecast_Retail Fin Perform " xfId="4689"/>
    <cellStyle name="_3GIS model v2.77_Funding &amp; Cashflow_1_Retail Fin Perform " xfId="4690"/>
    <cellStyle name="_3GIS model v2.77_Funding &amp; Cashflow_Retail Fin Perform " xfId="4691"/>
    <cellStyle name="_3GIS model v2.77_Group P&amp;L_1_Retail Fin Perform " xfId="4692"/>
    <cellStyle name="_3GIS model v2.77_Group P&amp;L_Retail Fin Perform " xfId="4693"/>
    <cellStyle name="_3GIS model v2.77_Opening  Detailed BS_Retail Fin Perform " xfId="4694"/>
    <cellStyle name="_3GIS model v2.77_OUTPUT DB_Retail Fin Perform " xfId="4695"/>
    <cellStyle name="_3GIS model v2.77_OUTPUT EB_Retail Fin Perform " xfId="4696"/>
    <cellStyle name="_3GIS model v2.77_Report_Retail Fin Perform " xfId="4697"/>
    <cellStyle name="_3GIS model v2.77_Retail Fin Perform " xfId="4698"/>
    <cellStyle name="_3GIS model v2.77_Sheet2 2_Retail Fin Perform " xfId="4699"/>
    <cellStyle name="_3GIS model v2.77_Sheet2_Retail Fin Perform " xfId="4700"/>
    <cellStyle name="_3P Major Projects Forecast" xfId="89"/>
    <cellStyle name="_3P Major Projects Forecast 2" xfId="1928"/>
    <cellStyle name="_3P Major Projects Forecast_QLD TM Capex Summary Report" xfId="4701"/>
    <cellStyle name="_3P Major Projects Forecast_QLD TM Capex Summary Report_Actuals (Pls update Forecast)" xfId="4702"/>
    <cellStyle name="_ANNUAL LEAVE" xfId="4703"/>
    <cellStyle name="_ANNUAL LEAVE_prepayments" xfId="4704"/>
    <cellStyle name="_APA Group Balance sheet &amp; Cashflow BUDGET FY09 FINAL" xfId="90"/>
    <cellStyle name="_APA Group Balance sheet &amp; Cashflow BUDGET FY09 FINAL 2" xfId="1929"/>
    <cellStyle name="_APA Group Balance sheet &amp; Cashflow BUDGET FY09 FINAL_10. B003_Apr 11" xfId="91"/>
    <cellStyle name="_APA Group Balance sheet &amp; Cashflow BUDGET FY09 FINAL_10. B003_Apr 11 2" xfId="1930"/>
    <cellStyle name="_APA Group Balance sheet &amp; Cashflow BUDGET FY09 FINAL_10. B063_Apr 11" xfId="92"/>
    <cellStyle name="_APA Group Balance sheet &amp; Cashflow BUDGET FY09 FINAL_10. B063_Apr 11 2" xfId="1931"/>
    <cellStyle name="_APA Group Balance sheet &amp; Cashflow BUDGET FY09 FINAL_10. B063_Apr 11_3. B003_Sep 11" xfId="93"/>
    <cellStyle name="_APA Group Balance sheet &amp; Cashflow BUDGET FY09 FINAL_10. B063_Apr 11_3. B003_Sep 11 2" xfId="1932"/>
    <cellStyle name="_APA Group Balance sheet &amp; Cashflow BUDGET FY09 FINAL_3. B003_Sep 11" xfId="94"/>
    <cellStyle name="_APA Group Balance sheet &amp; Cashflow BUDGET FY09 FINAL_3. B003_Sep 11 2" xfId="1933"/>
    <cellStyle name="_APA Group Balance sheet &amp; Cashflow BUDGET FY09 FINAL_APL (B001)_Mar11" xfId="95"/>
    <cellStyle name="_APA Group Balance sheet &amp; Cashflow BUDGET FY09 FINAL_APL (B001)_Mar11 2" xfId="1934"/>
    <cellStyle name="_APA Group Balance sheet &amp; Cashflow BUDGET FY09 FINAL_APL (B001)_Mar11_10. B003_Apr 11" xfId="96"/>
    <cellStyle name="_APA Group Balance sheet &amp; Cashflow BUDGET FY09 FINAL_APL (B001)_Mar11_10. B003_Apr 11 2" xfId="1935"/>
    <cellStyle name="_APA Group Balance sheet &amp; Cashflow BUDGET FY09 FINAL_APL (B001)_Mar11_3. B003_Sep 11" xfId="97"/>
    <cellStyle name="_APA Group Balance sheet &amp; Cashflow BUDGET FY09 FINAL_APL (B001)_Mar11_3. B003_Sep 11 2" xfId="1936"/>
    <cellStyle name="_APA Group Balance sheet &amp; Cashflow BUDGET FY09 FINAL_APT (B002) Rec_Mar11" xfId="98"/>
    <cellStyle name="_APA Group Balance sheet &amp; Cashflow BUDGET FY09 FINAL_APT (B002) Rec_Mar11 2" xfId="1937"/>
    <cellStyle name="_APA Group Balance sheet &amp; Cashflow BUDGET FY09 FINAL_APT (B002) Rec_Mar11_10. B003_Apr 11" xfId="99"/>
    <cellStyle name="_APA Group Balance sheet &amp; Cashflow BUDGET FY09 FINAL_APT (B002) Rec_Mar11_10. B003_Apr 11 2" xfId="1938"/>
    <cellStyle name="_APA Group Balance sheet &amp; Cashflow BUDGET FY09 FINAL_APT (B002) Rec_Mar11_3. B003_Sep 11" xfId="100"/>
    <cellStyle name="_APA Group Balance sheet &amp; Cashflow BUDGET FY09 FINAL_APT (B002) Rec_Mar11_3. B003_Sep 11 2" xfId="1939"/>
    <cellStyle name="_APA Group Balance sheet &amp; Cashflow BUDGET FY09 FINAL_QLD TM Capex Summary Report" xfId="4705"/>
    <cellStyle name="_APA Group Balance sheet &amp; Cashflow BUDGET FY09 FINAL_QLD TM Capex Summary Report_Actuals (Pls update Forecast)" xfId="4706"/>
    <cellStyle name="_APA Group Balance sheet &amp; Cashflow BUDGET FY09 revised 200808" xfId="101"/>
    <cellStyle name="_APA Group Balance sheet &amp; Cashflow BUDGET FY09 revised 200808 2" xfId="1940"/>
    <cellStyle name="_APA Group Balance sheet &amp; Cashflow BUDGET FY09 revised 200808 3" xfId="4707"/>
    <cellStyle name="_APA Group Balance sheet &amp; Cashflow BUDGET FY09 revised 200808 4" xfId="4708"/>
    <cellStyle name="_APA Group Balance sheet &amp; Cashflow BUDGET FY09 revised 200808_010411  Request for Additional Funding" xfId="102"/>
    <cellStyle name="_APA Group Balance sheet &amp; Cashflow BUDGET FY09 revised 200808_010411  Request for Additional Funding 2" xfId="1941"/>
    <cellStyle name="_APA Group Balance sheet &amp; Cashflow BUDGET FY09 revised 200808_10. B003_Apr 11" xfId="103"/>
    <cellStyle name="_APA Group Balance sheet &amp; Cashflow BUDGET FY09 revised 200808_10. B003_Apr 11 2" xfId="1942"/>
    <cellStyle name="_APA Group Balance sheet &amp; Cashflow BUDGET FY09 revised 200808_10. B063_Apr 11" xfId="104"/>
    <cellStyle name="_APA Group Balance sheet &amp; Cashflow BUDGET FY09 revised 200808_10. B063_Apr 11 2" xfId="1943"/>
    <cellStyle name="_APA Group Balance sheet &amp; Cashflow BUDGET FY09 revised 200808_10. B063_Apr 11_3. B003_Sep 11" xfId="105"/>
    <cellStyle name="_APA Group Balance sheet &amp; Cashflow BUDGET FY09 revised 200808_10. B063_Apr 11_3. B003_Sep 11 2" xfId="1944"/>
    <cellStyle name="_APA Group Balance sheet &amp; Cashflow BUDGET FY09 revised 200808_3. B003_Sep 11" xfId="106"/>
    <cellStyle name="_APA Group Balance sheet &amp; Cashflow BUDGET FY09 revised 200808_3. B003_Sep 11 2" xfId="1945"/>
    <cellStyle name="_APA Group Balance sheet &amp; Cashflow BUDGET FY09 revised 200808_APA CORP FA Note to EOFY statements for Fixed Assets ADJE-11 v4" xfId="107"/>
    <cellStyle name="_APA Group Balance sheet &amp; Cashflow BUDGET FY09 revised 200808_APA CORP FA Note to EOFY statements for Fixed Assets ADJE-11 v4 2" xfId="1946"/>
    <cellStyle name="_APA Group Balance sheet &amp; Cashflow BUDGET FY09 revised 200808_APA Group CORP FAR Consolidated Movement Apr-11" xfId="108"/>
    <cellStyle name="_APA Group Balance sheet &amp; Cashflow BUDGET FY09 revised 200808_APA Group CORP FAR Consolidated Movement Apr-11 2" xfId="1947"/>
    <cellStyle name="_APA Group Balance sheet &amp; Cashflow BUDGET FY09 revised 200808_APA Group CORP FAR Consolidated Movement Mar-11" xfId="109"/>
    <cellStyle name="_APA Group Balance sheet &amp; Cashflow BUDGET FY09 revised 200808_APA Group CORP FAR Consolidated Movement Mar-11 2" xfId="1948"/>
    <cellStyle name="_APA Group Balance sheet &amp; Cashflow BUDGET FY09 revised 200808_APA Group HY 2010 Financial Statements - Dec 2010 BOARD" xfId="110"/>
    <cellStyle name="_APA Group Balance sheet &amp; Cashflow BUDGET FY09 revised 200808_APA Group HY 2010 Financial Statements - Dec 2010 BOARD 2" xfId="1949"/>
    <cellStyle name="_APA Group Balance sheet &amp; Cashflow BUDGET FY09 revised 200808_APA Group HY 2010 Financial Statements - Dec 2010 BOARD 3" xfId="4709"/>
    <cellStyle name="_APA Group Balance sheet &amp; Cashflow BUDGET FY09 revised 200808_APA Group HY 2010 Financial Statements - Dec 2010 BOARD 4" xfId="4710"/>
    <cellStyle name="_APA Group Balance sheet &amp; Cashflow BUDGET FY09 revised 200808_APA Group HY 2010 Financial Statements - Dec 2010 BOARD_APA IAS139 Sep-11" xfId="111"/>
    <cellStyle name="_APA Group Balance sheet &amp; Cashflow BUDGET FY09 revised 200808_APA Group HY 2010 Financial Statements - Dec 2010 BOARD_APA IAS139 Sep-11 2" xfId="1950"/>
    <cellStyle name="_APA Group Balance sheet &amp; Cashflow BUDGET FY09 revised 200808_APA Group HY 2010 Financial Statements - Dec 2010 BOARD_Draft 2 2012 Regulatory Financial Reports RBP" xfId="4711"/>
    <cellStyle name="_APA Group Balance sheet &amp; Cashflow BUDGET FY09 revised 200808_APA Group HY 2010 Financial Statements - Dec 2010 BOARD_Note37" xfId="4412"/>
    <cellStyle name="_APA Group Balance sheet &amp; Cashflow BUDGET FY09 revised 200808_APA Group HY 2010 Financial Statements - Dec 2010 BOARD_Note37 2" xfId="4411"/>
    <cellStyle name="_APA Group Balance sheet &amp; Cashflow BUDGET FY09 revised 200808_APA Group HY 2010 Financial Statements - Dec 2010 BOARD_Note37 3" xfId="4712"/>
    <cellStyle name="_APA Group Balance sheet &amp; Cashflow BUDGET FY09 revised 200808_APA Group HY 2010 Financial Statements - Dec 2010 BOARD_Note37 4" xfId="4713"/>
    <cellStyle name="_APA Group Balance sheet &amp; Cashflow BUDGET FY09 revised 200808_APA Group HY 2010 Financial Statements - Dec 2010 BOARD_Note37_Draft 2 2012 Regulatory Financial Reports RBP" xfId="4714"/>
    <cellStyle name="_APA Group Balance sheet &amp; Cashflow BUDGET FY09 revised 200808_APA Group HY 2010 Financial Statements - Dec 2010 BOARD_Note37_Rough calculation of RAB as at 30 June 2012" xfId="4410"/>
    <cellStyle name="_APA Group Balance sheet &amp; Cashflow BUDGET FY09 revised 200808_APA Group HY 2010 Financial Statements - Dec 2010 BOARD_Rough calculation of RAB as at 30 June 2012" xfId="4409"/>
    <cellStyle name="_APA Group Balance sheet &amp; Cashflow BUDGET FY09 revised 200808_APL (B001)_Mar11" xfId="112"/>
    <cellStyle name="_APA Group Balance sheet &amp; Cashflow BUDGET FY09 revised 200808_APL (B001)_Mar11 2" xfId="1951"/>
    <cellStyle name="_APA Group Balance sheet &amp; Cashflow BUDGET FY09 revised 200808_APL (B001)_Mar11_10. B003_Apr 11" xfId="113"/>
    <cellStyle name="_APA Group Balance sheet &amp; Cashflow BUDGET FY09 revised 200808_APL (B001)_Mar11_10. B003_Apr 11 2" xfId="1952"/>
    <cellStyle name="_APA Group Balance sheet &amp; Cashflow BUDGET FY09 revised 200808_APL (B001)_Mar11_3. B003_Sep 11" xfId="114"/>
    <cellStyle name="_APA Group Balance sheet &amp; Cashflow BUDGET FY09 revised 200808_APL (B001)_Mar11_3. B003_Sep 11 2" xfId="1953"/>
    <cellStyle name="_APA Group Balance sheet &amp; Cashflow BUDGET FY09 revised 200808_APT (B002) Rec_Mar11" xfId="115"/>
    <cellStyle name="_APA Group Balance sheet &amp; Cashflow BUDGET FY09 revised 200808_APT (B002) Rec_Mar11 2" xfId="1954"/>
    <cellStyle name="_APA Group Balance sheet &amp; Cashflow BUDGET FY09 revised 200808_APT (B002) Rec_Mar11_10. B003_Apr 11" xfId="116"/>
    <cellStyle name="_APA Group Balance sheet &amp; Cashflow BUDGET FY09 revised 200808_APT (B002) Rec_Mar11_10. B003_Apr 11 2" xfId="1955"/>
    <cellStyle name="_APA Group Balance sheet &amp; Cashflow BUDGET FY09 revised 200808_APT (B002) Rec_Mar11_3. B003_Sep 11" xfId="117"/>
    <cellStyle name="_APA Group Balance sheet &amp; Cashflow BUDGET FY09 revised 200808_APT (B002) Rec_Mar11_3. B003_Sep 11 2" xfId="1956"/>
    <cellStyle name="_APA Group Balance sheet &amp; Cashflow BUDGET FY09 revised 200808_APT 2010 Financial Statements Draft (6)" xfId="118"/>
    <cellStyle name="_APA Group Balance sheet &amp; Cashflow BUDGET FY09 revised 200808_APT 2010 Financial Statements Draft (6) 2" xfId="1957"/>
    <cellStyle name="_APA Group Balance sheet &amp; Cashflow BUDGET FY09 revised 200808_APT 2010 Financial Statements Draft (7)" xfId="119"/>
    <cellStyle name="_APA Group Balance sheet &amp; Cashflow BUDGET FY09 revised 200808_APT 2010 Financial Statements Draft (7) 2" xfId="1958"/>
    <cellStyle name="_APA Group Balance sheet &amp; Cashflow BUDGET FY09 revised 200808_APT 2010 Financial Statements Draft (8) (4)" xfId="120"/>
    <cellStyle name="_APA Group Balance sheet &amp; Cashflow BUDGET FY09 revised 200808_APT 2010 Financial Statements Draft (8) (4) 2" xfId="1959"/>
    <cellStyle name="_APA Group Balance sheet &amp; Cashflow BUDGET FY09 revised 200808_APT 2010 Financial Statements FINAL" xfId="121"/>
    <cellStyle name="_APA Group Balance sheet &amp; Cashflow BUDGET FY09 revised 200808_APT 2010 Financial Statements FINAL 2" xfId="1960"/>
    <cellStyle name="_APA Group Balance sheet &amp; Cashflow BUDGET FY09 revised 200808_APT 2010 Financial Statements FINAL 3" xfId="4715"/>
    <cellStyle name="_APA Group Balance sheet &amp; Cashflow BUDGET FY09 revised 200808_APT 2010 Financial Statements FINAL 4" xfId="4716"/>
    <cellStyle name="_APA Group Balance sheet &amp; Cashflow BUDGET FY09 revised 200808_APT 2010 Financial Statements FINAL_APA IAS139 Sep-11" xfId="122"/>
    <cellStyle name="_APA Group Balance sheet &amp; Cashflow BUDGET FY09 revised 200808_APT 2010 Financial Statements FINAL_APA IAS139 Sep-11 2" xfId="1961"/>
    <cellStyle name="_APA Group Balance sheet &amp; Cashflow BUDGET FY09 revised 200808_APT 2010 Financial Statements FINAL_Draft 2 2012 Regulatory Financial Reports RBP" xfId="4717"/>
    <cellStyle name="_APA Group Balance sheet &amp; Cashflow BUDGET FY09 revised 200808_APT 2010 Financial Statements FINAL_Rough calculation of RAB as at 30 June 2012" xfId="4408"/>
    <cellStyle name="_APA Group Balance sheet &amp; Cashflow BUDGET FY09 revised 200808_BM08 Cash flow report June 11 Post July Board 28.07.2011" xfId="4718"/>
    <cellStyle name="_APA Group Balance sheet &amp; Cashflow BUDGET FY09 revised 200808_Book2" xfId="123"/>
    <cellStyle name="_APA Group Balance sheet &amp; Cashflow BUDGET FY09 revised 200808_Book2 2" xfId="1962"/>
    <cellStyle name="_APA Group Balance sheet &amp; Cashflow BUDGET FY09 revised 200808_Copy of EII Group Dec10 Financial Statements 4" xfId="124"/>
    <cellStyle name="_APA Group Balance sheet &amp; Cashflow BUDGET FY09 revised 200808_Copy of EII Group Dec10 Financial Statements 4 2" xfId="1963"/>
    <cellStyle name="_APA Group Balance sheet &amp; Cashflow BUDGET FY09 revised 200808_Draft 2 2012 Regulatory Financial Reports RBP" xfId="4719"/>
    <cellStyle name="_APA Group Balance sheet &amp; Cashflow BUDGET FY09 revised 200808_EII - Tax Calc for the period ended 31 Dec 2010(Final)" xfId="125"/>
    <cellStyle name="_APA Group Balance sheet &amp; Cashflow BUDGET FY09 revised 200808_EII - Tax Calc for the period ended 31 Dec 2010(Final) 2" xfId="1964"/>
    <cellStyle name="_APA Group Balance sheet &amp; Cashflow BUDGET FY09 revised 200808_EII Group Cashflow (Dec10)" xfId="126"/>
    <cellStyle name="_APA Group Balance sheet &amp; Cashflow BUDGET FY09 revised 200808_EII Group Cashflow (Dec10) 2" xfId="1965"/>
    <cellStyle name="_APA Group Balance sheet &amp; Cashflow BUDGET FY09 revised 200808_EII Group Cashflow (Dec10) reporting" xfId="127"/>
    <cellStyle name="_APA Group Balance sheet &amp; Cashflow BUDGET FY09 revised 200808_EII Group Cashflow (Dec10) reporting 2" xfId="1966"/>
    <cellStyle name="_APA Group Balance sheet &amp; Cashflow BUDGET FY09 revised 200808_IAS139 Jun-10" xfId="128"/>
    <cellStyle name="_APA Group Balance sheet &amp; Cashflow BUDGET FY09 revised 200808_IAS139 Jun-10 2" xfId="1967"/>
    <cellStyle name="_APA Group Balance sheet &amp; Cashflow BUDGET FY09 revised 200808_Note 9" xfId="129"/>
    <cellStyle name="_APA Group Balance sheet &amp; Cashflow BUDGET FY09 revised 200808_Note 9 2" xfId="1968"/>
    <cellStyle name="_APA Group Balance sheet &amp; Cashflow BUDGET FY09 revised 200808_Note15" xfId="130"/>
    <cellStyle name="_APA Group Balance sheet &amp; Cashflow BUDGET FY09 revised 200808_Note15 2" xfId="1969"/>
    <cellStyle name="_APA Group Balance sheet &amp; Cashflow BUDGET FY09 revised 200808_Note15 3" xfId="4720"/>
    <cellStyle name="_APA Group Balance sheet &amp; Cashflow BUDGET FY09 revised 200808_Note15 4" xfId="4721"/>
    <cellStyle name="_APA Group Balance sheet &amp; Cashflow BUDGET FY09 revised 200808_Note15_APA IAS139 Sep-11" xfId="131"/>
    <cellStyle name="_APA Group Balance sheet &amp; Cashflow BUDGET FY09 revised 200808_Note15_APA IAS139 Sep-11 2" xfId="1970"/>
    <cellStyle name="_APA Group Balance sheet &amp; Cashflow BUDGET FY09 revised 200808_Note15_Draft 2 2012 Regulatory Financial Reports RBP" xfId="4722"/>
    <cellStyle name="_APA Group Balance sheet &amp; Cashflow BUDGET FY09 revised 200808_Note15_Note37" xfId="4407"/>
    <cellStyle name="_APA Group Balance sheet &amp; Cashflow BUDGET FY09 revised 200808_Note15_Note37 2" xfId="4406"/>
    <cellStyle name="_APA Group Balance sheet &amp; Cashflow BUDGET FY09 revised 200808_Note15_Note37 3" xfId="4723"/>
    <cellStyle name="_APA Group Balance sheet &amp; Cashflow BUDGET FY09 revised 200808_Note15_Note37 4" xfId="4724"/>
    <cellStyle name="_APA Group Balance sheet &amp; Cashflow BUDGET FY09 revised 200808_Note15_Note37_Draft 2 2012 Regulatory Financial Reports RBP" xfId="4725"/>
    <cellStyle name="_APA Group Balance sheet &amp; Cashflow BUDGET FY09 revised 200808_Note15_Note37_Rough calculation of RAB as at 30 June 2012" xfId="4405"/>
    <cellStyle name="_APA Group Balance sheet &amp; Cashflow BUDGET FY09 revised 200808_Note15_Rough calculation of RAB as at 30 June 2012" xfId="4404"/>
    <cellStyle name="_APA Group Balance sheet &amp; Cashflow BUDGET FY09 revised 200808_Parent CFlow 2010" xfId="132"/>
    <cellStyle name="_APA Group Balance sheet &amp; Cashflow BUDGET FY09 revised 200808_Parent CFlow 2010 2" xfId="1971"/>
    <cellStyle name="_APA Group Balance sheet &amp; Cashflow BUDGET FY09 revised 200808_PL " xfId="133"/>
    <cellStyle name="_APA Group Balance sheet &amp; Cashflow BUDGET FY09 revised 200808_PL  2" xfId="1972"/>
    <cellStyle name="_APA Group Balance sheet &amp; Cashflow BUDGET FY09 revised 200808_QLD TM Capex Summary Report" xfId="4726"/>
    <cellStyle name="_APA Group Balance sheet &amp; Cashflow BUDGET FY09 revised 200808_QLD TM Capex Summary Report_Actuals (Pls update Forecast)" xfId="4727"/>
    <cellStyle name="_APA Group Balance sheet &amp; Cashflow BUDGET FY09 revised 200808_Rec - NPAT (PLD)" xfId="134"/>
    <cellStyle name="_APA Group Balance sheet &amp; Cashflow BUDGET FY09 revised 200808_Rec - NPAT (PLD) 2" xfId="1973"/>
    <cellStyle name="_APA Group Balance sheet &amp; Cashflow BUDGET FY09 revised 200808_Rough calculation of RAB as at 30 June 2012" xfId="4403"/>
    <cellStyle name="_APA Group Balance sheet &amp; Cashflow BUDGET FY09 revised 200808_Sheet 1 (2)" xfId="4402"/>
    <cellStyle name="_APA Group Balance sheet &amp; Cashflow BUDGET FY09 revised 200808_Sheet 1 (2) 2" xfId="4401"/>
    <cellStyle name="_APA Group Balance sheet &amp; Cashflow BUDGET FY09 revised 200808_TB (APA GRP)" xfId="135"/>
    <cellStyle name="_APA Group Balance sheet &amp; Cashflow BUDGET FY09 revised 200808_TB (APA GRP) 2" xfId="1974"/>
    <cellStyle name="_APA Group Balance sheet &amp; Cashflow BUDGET FY09 revised 200808_TB (APA GRP) 3" xfId="4728"/>
    <cellStyle name="_APA Group Balance sheet &amp; Cashflow BUDGET FY09 revised 200808_TB (APA GRP) 4" xfId="4729"/>
    <cellStyle name="_APA Group Balance sheet &amp; Cashflow BUDGET FY09 revised 200808_TB (APA GRP)_APA IAS139 Sep-11" xfId="136"/>
    <cellStyle name="_APA Group Balance sheet &amp; Cashflow BUDGET FY09 revised 200808_TB (APA GRP)_APA IAS139 Sep-11 2" xfId="1975"/>
    <cellStyle name="_APA Group Balance sheet &amp; Cashflow BUDGET FY09 revised 200808_TB (APA GRP)_Draft 2 2012 Regulatory Financial Reports RBP" xfId="4730"/>
    <cellStyle name="_APA Group Balance sheet &amp; Cashflow BUDGET FY09 revised 200808_TB (APA GRP)_Note37" xfId="4400"/>
    <cellStyle name="_APA Group Balance sheet &amp; Cashflow BUDGET FY09 revised 200808_TB (APA GRP)_Note37 2" xfId="4399"/>
    <cellStyle name="_APA Group Balance sheet &amp; Cashflow BUDGET FY09 revised 200808_TB (APA GRP)_Note37 3" xfId="4731"/>
    <cellStyle name="_APA Group Balance sheet &amp; Cashflow BUDGET FY09 revised 200808_TB (APA GRP)_Note37 4" xfId="4732"/>
    <cellStyle name="_APA Group Balance sheet &amp; Cashflow BUDGET FY09 revised 200808_TB (APA GRP)_Note37_Draft 2 2012 Regulatory Financial Reports RBP" xfId="4733"/>
    <cellStyle name="_APA Group Balance sheet &amp; Cashflow BUDGET FY09 revised 200808_TB (APA GRP)_Note37_Rough calculation of RAB as at 30 June 2012" xfId="4398"/>
    <cellStyle name="_APA Group Balance sheet &amp; Cashflow BUDGET FY09 revised 200808_TB (APA GRP)_Rough calculation of RAB as at 30 June 2012" xfId="4397"/>
    <cellStyle name="_APA Group Balance sheet &amp; Cashflow BUDGET FY09 revised 200808_WP 11 Reg Deferred Tax Liabilit" xfId="4396"/>
    <cellStyle name="_APA Group Balance sheet &amp; Cashflow BUDGET FY09 revised 200808_WP 11 Reg Deferred Tax Liabilit 2" xfId="4734"/>
    <cellStyle name="_APA Group Balance sheet &amp; Cashflow BUDGET FY09 revised 200808_WP 11 Reg Deferred Tax Liabilit_Rough calculation of RAB as at 30 June 2012" xfId="4395"/>
    <cellStyle name="_APA Group Balance sheet &amp; Cashflow BUDGET FY10 Aug review" xfId="137"/>
    <cellStyle name="_APA Group Balance sheet &amp; Cashflow BUDGET FY10 Aug review 2" xfId="1976"/>
    <cellStyle name="_APA Group Balance sheet &amp; Cashflow BUDGET FY10 Aug review_10. B003_Apr 11" xfId="138"/>
    <cellStyle name="_APA Group Balance sheet &amp; Cashflow BUDGET FY10 Aug review_10. B003_Apr 11 2" xfId="1977"/>
    <cellStyle name="_APA Group Balance sheet &amp; Cashflow BUDGET FY10 Aug review_10. B063_Apr 11" xfId="139"/>
    <cellStyle name="_APA Group Balance sheet &amp; Cashflow BUDGET FY10 Aug review_10. B063_Apr 11 2" xfId="1978"/>
    <cellStyle name="_APA Group Balance sheet &amp; Cashflow BUDGET FY10 Aug review_10. B063_Apr 11_3. B003_Sep 11" xfId="140"/>
    <cellStyle name="_APA Group Balance sheet &amp; Cashflow BUDGET FY10 Aug review_10. B063_Apr 11_3. B003_Sep 11 2" xfId="1979"/>
    <cellStyle name="_APA Group Balance sheet &amp; Cashflow BUDGET FY10 Aug review_3. B003_Sep 11" xfId="141"/>
    <cellStyle name="_APA Group Balance sheet &amp; Cashflow BUDGET FY10 Aug review_3. B003_Sep 11 2" xfId="1980"/>
    <cellStyle name="_APA Group Balance sheet &amp; Cashflow BUDGET FY10 Aug review_APL (B001)_Mar11" xfId="142"/>
    <cellStyle name="_APA Group Balance sheet &amp; Cashflow BUDGET FY10 Aug review_APL (B001)_Mar11 2" xfId="1981"/>
    <cellStyle name="_APA Group Balance sheet &amp; Cashflow BUDGET FY10 Aug review_APL (B001)_Mar11_10. B003_Apr 11" xfId="143"/>
    <cellStyle name="_APA Group Balance sheet &amp; Cashflow BUDGET FY10 Aug review_APL (B001)_Mar11_10. B003_Apr 11 2" xfId="1982"/>
    <cellStyle name="_APA Group Balance sheet &amp; Cashflow BUDGET FY10 Aug review_APL (B001)_Mar11_3. B003_Sep 11" xfId="144"/>
    <cellStyle name="_APA Group Balance sheet &amp; Cashflow BUDGET FY10 Aug review_APL (B001)_Mar11_3. B003_Sep 11 2" xfId="1983"/>
    <cellStyle name="_APA Group Balance sheet &amp; Cashflow BUDGET FY10 Aug review_APT (B002) Rec_Mar11" xfId="145"/>
    <cellStyle name="_APA Group Balance sheet &amp; Cashflow BUDGET FY10 Aug review_APT (B002) Rec_Mar11 2" xfId="1984"/>
    <cellStyle name="_APA Group Balance sheet &amp; Cashflow BUDGET FY10 Aug review_APT (B002) Rec_Mar11_10. B003_Apr 11" xfId="146"/>
    <cellStyle name="_APA Group Balance sheet &amp; Cashflow BUDGET FY10 Aug review_APT (B002) Rec_Mar11_10. B003_Apr 11 2" xfId="1985"/>
    <cellStyle name="_APA Group Balance sheet &amp; Cashflow BUDGET FY10 Aug review_APT (B002) Rec_Mar11_3. B003_Sep 11" xfId="147"/>
    <cellStyle name="_APA Group Balance sheet &amp; Cashflow BUDGET FY10 Aug review_APT (B002) Rec_Mar11_3. B003_Sep 11 2" xfId="1986"/>
    <cellStyle name="_APA Group Balance sheet &amp; Cashflow BUDGET FY10 Aug review_QLD TM Capex Summary Report" xfId="4735"/>
    <cellStyle name="_APA Group Balance sheet &amp; Cashflow BUDGET FY10 Aug review_QLD TM Capex Summary Report_Actuals (Pls update Forecast)" xfId="4736"/>
    <cellStyle name="_APA Group Balance sheet &amp; Cashflow BUDGET FY10 DRAFT 130509-1" xfId="148"/>
    <cellStyle name="_APA Group Balance sheet &amp; Cashflow BUDGET FY10 DRAFT 130509-1 2" xfId="1987"/>
    <cellStyle name="_APA Group Balance sheet &amp; Cashflow BUDGET FY10 DRAFT 130509-1_10. B003_Apr 11" xfId="149"/>
    <cellStyle name="_APA Group Balance sheet &amp; Cashflow BUDGET FY10 DRAFT 130509-1_10. B003_Apr 11 2" xfId="1988"/>
    <cellStyle name="_APA Group Balance sheet &amp; Cashflow BUDGET FY10 DRAFT 130509-1_10. B063_Apr 11" xfId="150"/>
    <cellStyle name="_APA Group Balance sheet &amp; Cashflow BUDGET FY10 DRAFT 130509-1_10. B063_Apr 11 2" xfId="1989"/>
    <cellStyle name="_APA Group Balance sheet &amp; Cashflow BUDGET FY10 DRAFT 130509-1_10. B063_Apr 11_3. B003_Sep 11" xfId="151"/>
    <cellStyle name="_APA Group Balance sheet &amp; Cashflow BUDGET FY10 DRAFT 130509-1_10. B063_Apr 11_3. B003_Sep 11 2" xfId="1990"/>
    <cellStyle name="_APA Group Balance sheet &amp; Cashflow BUDGET FY10 DRAFT 130509-1_3. B003_Sep 11" xfId="152"/>
    <cellStyle name="_APA Group Balance sheet &amp; Cashflow BUDGET FY10 DRAFT 130509-1_3. B003_Sep 11 2" xfId="1991"/>
    <cellStyle name="_APA Group Balance sheet &amp; Cashflow BUDGET FY10 DRAFT 130509-1_APL (B001)_Mar11" xfId="153"/>
    <cellStyle name="_APA Group Balance sheet &amp; Cashflow BUDGET FY10 DRAFT 130509-1_APL (B001)_Mar11 2" xfId="1992"/>
    <cellStyle name="_APA Group Balance sheet &amp; Cashflow BUDGET FY10 DRAFT 130509-1_APL (B001)_Mar11_10. B003_Apr 11" xfId="154"/>
    <cellStyle name="_APA Group Balance sheet &amp; Cashflow BUDGET FY10 DRAFT 130509-1_APL (B001)_Mar11_10. B003_Apr 11 2" xfId="1993"/>
    <cellStyle name="_APA Group Balance sheet &amp; Cashflow BUDGET FY10 DRAFT 130509-1_APL (B001)_Mar11_3. B003_Sep 11" xfId="155"/>
    <cellStyle name="_APA Group Balance sheet &amp; Cashflow BUDGET FY10 DRAFT 130509-1_APL (B001)_Mar11_3. B003_Sep 11 2" xfId="1994"/>
    <cellStyle name="_APA Group Balance sheet &amp; Cashflow BUDGET FY10 DRAFT 130509-1_APT (B002) Rec_Mar11" xfId="156"/>
    <cellStyle name="_APA Group Balance sheet &amp; Cashflow BUDGET FY10 DRAFT 130509-1_APT (B002) Rec_Mar11 2" xfId="1995"/>
    <cellStyle name="_APA Group Balance sheet &amp; Cashflow BUDGET FY10 DRAFT 130509-1_APT (B002) Rec_Mar11_10. B003_Apr 11" xfId="157"/>
    <cellStyle name="_APA Group Balance sheet &amp; Cashflow BUDGET FY10 DRAFT 130509-1_APT (B002) Rec_Mar11_10. B003_Apr 11 2" xfId="1996"/>
    <cellStyle name="_APA Group Balance sheet &amp; Cashflow BUDGET FY10 DRAFT 130509-1_APT (B002) Rec_Mar11_3. B003_Sep 11" xfId="158"/>
    <cellStyle name="_APA Group Balance sheet &amp; Cashflow BUDGET FY10 DRAFT 130509-1_APT (B002) Rec_Mar11_3. B003_Sep 11 2" xfId="1997"/>
    <cellStyle name="_APA Group Balance sheet &amp; Cashflow BUDGET FY10 DRAFT 130509-1_QLD TM Capex Summary Report" xfId="4737"/>
    <cellStyle name="_APA Group Balance sheet &amp; Cashflow BUDGET FY10 DRAFT 130509-1_QLD TM Capex Summary Report_Actuals (Pls update Forecast)" xfId="4738"/>
    <cellStyle name="_APA Group Balance sheet &amp; Cashflow BUDGET FY10 DRAFT 170809 update June 09 Bal Sht" xfId="159"/>
    <cellStyle name="_APA Group Balance sheet &amp; Cashflow BUDGET FY10 DRAFT 170809 update June 09 Bal Sht 2" xfId="1998"/>
    <cellStyle name="_APA Group Balance sheet &amp; Cashflow BUDGET FY10 DRAFT 170809 update June 09 Bal Sht_QLD TM Capex Summary Report" xfId="4739"/>
    <cellStyle name="_APA Group Balance sheet &amp; Cashflow BUDGET FY10 DRAFT 170809 update June 09 Bal Sht_QLD TM Capex Summary Report_Actuals (Pls update Forecast)" xfId="4740"/>
    <cellStyle name="_APA Group Balance sheet &amp; Cashflow BUDGET FY11 20.04.10" xfId="160"/>
    <cellStyle name="_APA Group Balance sheet &amp; Cashflow BUDGET FY11 20.04.10 2" xfId="1999"/>
    <cellStyle name="_APA Group Balance sheet &amp; Cashflow BUDGET FY11 20.04.10_QLD TM Capex Summary Report" xfId="4741"/>
    <cellStyle name="_APA Group Balance sheet &amp; Cashflow BUDGET FY11 20.04.10_QLD TM Capex Summary Report_Actuals (Pls update Forecast)" xfId="4742"/>
    <cellStyle name="_APA Group Balance sheet &amp; Cashflow BUDGET FY11 FINAL - updated Cashflow &amp; Bal Sheet" xfId="161"/>
    <cellStyle name="_APA Group Balance sheet &amp; Cashflow BUDGET FY11 FINAL - updated Cashflow &amp; Bal Sheet 2" xfId="2000"/>
    <cellStyle name="_APA GROUP Budget by Month" xfId="162"/>
    <cellStyle name="_APA GROUP Budget by Month 2" xfId="2001"/>
    <cellStyle name="_APA GROUP Budget by Month 3" xfId="4743"/>
    <cellStyle name="_APA GROUP Budget by Month 4" xfId="4744"/>
    <cellStyle name="_APA GROUP Budget by Month_10. B003_Apr 11" xfId="163"/>
    <cellStyle name="_APA GROUP Budget by Month_10. B003_Apr 11 2" xfId="2002"/>
    <cellStyle name="_APA GROUP Budget by Month_10. B063_Apr 11" xfId="164"/>
    <cellStyle name="_APA GROUP Budget by Month_10. B063_Apr 11 2" xfId="2003"/>
    <cellStyle name="_APA GROUP Budget by Month_10. B063_Apr 11_3. B003_Sep 11" xfId="165"/>
    <cellStyle name="_APA GROUP Budget by Month_10. B063_Apr 11_3. B003_Sep 11 2" xfId="2004"/>
    <cellStyle name="_APA GROUP Budget by Month_3. B003_Sep 11" xfId="166"/>
    <cellStyle name="_APA GROUP Budget by Month_3. B003_Sep 11 2" xfId="2005"/>
    <cellStyle name="_APA GROUP Budget by Month_APA CORP FA Note to EOFY statements for Fixed Assets ADJE-11 v4" xfId="167"/>
    <cellStyle name="_APA GROUP Budget by Month_APA CORP FA Note to EOFY statements for Fixed Assets ADJE-11 v4 2" xfId="2006"/>
    <cellStyle name="_APA GROUP Budget by Month_APA Group CORP FAR Consolidated Movement Apr-11" xfId="168"/>
    <cellStyle name="_APA GROUP Budget by Month_APA Group CORP FAR Consolidated Movement Apr-11 2" xfId="2007"/>
    <cellStyle name="_APA GROUP Budget by Month_APA Group CORP FAR Consolidated Movement Mar-11" xfId="169"/>
    <cellStyle name="_APA GROUP Budget by Month_APA Group CORP FAR Consolidated Movement Mar-11 2" xfId="2008"/>
    <cellStyle name="_APA GROUP Budget by Month_APA Group HY 2010 Financial Statements - Dec 2010 BOARD" xfId="170"/>
    <cellStyle name="_APA GROUP Budget by Month_APA Group HY 2010 Financial Statements - Dec 2010 BOARD 2" xfId="2009"/>
    <cellStyle name="_APA GROUP Budget by Month_APA Group HY 2010 Financial Statements - Dec 2010 BOARD 3" xfId="4745"/>
    <cellStyle name="_APA GROUP Budget by Month_APA Group HY 2010 Financial Statements - Dec 2010 BOARD 4" xfId="4746"/>
    <cellStyle name="_APA GROUP Budget by Month_APA Group HY 2010 Financial Statements - Dec 2010 BOARD_APA IAS139 Sep-11" xfId="171"/>
    <cellStyle name="_APA GROUP Budget by Month_APA Group HY 2010 Financial Statements - Dec 2010 BOARD_APA IAS139 Sep-11 2" xfId="2010"/>
    <cellStyle name="_APA GROUP Budget by Month_APA Group HY 2010 Financial Statements - Dec 2010 BOARD_Draft 2 2012 Regulatory Financial Reports RBP" xfId="4747"/>
    <cellStyle name="_APA GROUP Budget by Month_APA Group HY 2010 Financial Statements - Dec 2010 BOARD_Note37" xfId="4394"/>
    <cellStyle name="_APA GROUP Budget by Month_APA Group HY 2010 Financial Statements - Dec 2010 BOARD_Note37 2" xfId="4393"/>
    <cellStyle name="_APA GROUP Budget by Month_APA Group HY 2010 Financial Statements - Dec 2010 BOARD_Note37 3" xfId="4748"/>
    <cellStyle name="_APA GROUP Budget by Month_APA Group HY 2010 Financial Statements - Dec 2010 BOARD_Note37 4" xfId="4749"/>
    <cellStyle name="_APA GROUP Budget by Month_APA Group HY 2010 Financial Statements - Dec 2010 BOARD_Note37_Draft 2 2012 Regulatory Financial Reports RBP" xfId="4750"/>
    <cellStyle name="_APA GROUP Budget by Month_APA Group HY 2010 Financial Statements - Dec 2010 BOARD_Note37_Rough calculation of RAB as at 30 June 2012" xfId="4392"/>
    <cellStyle name="_APA GROUP Budget by Month_APA Group HY 2010 Financial Statements - Dec 2010 BOARD_Rough calculation of RAB as at 30 June 2012" xfId="4391"/>
    <cellStyle name="_APA GROUP Budget by Month_APL (B001)_Mar11" xfId="172"/>
    <cellStyle name="_APA GROUP Budget by Month_APL (B001)_Mar11 2" xfId="2011"/>
    <cellStyle name="_APA GROUP Budget by Month_APL (B001)_Mar11_10. B003_Apr 11" xfId="173"/>
    <cellStyle name="_APA GROUP Budget by Month_APL (B001)_Mar11_10. B003_Apr 11 2" xfId="2012"/>
    <cellStyle name="_APA GROUP Budget by Month_APL (B001)_Mar11_3. B003_Sep 11" xfId="174"/>
    <cellStyle name="_APA GROUP Budget by Month_APL (B001)_Mar11_3. B003_Sep 11 2" xfId="2013"/>
    <cellStyle name="_APA GROUP Budget by Month_APT (B002) Rec_Mar11" xfId="175"/>
    <cellStyle name="_APA GROUP Budget by Month_APT (B002) Rec_Mar11 2" xfId="2014"/>
    <cellStyle name="_APA GROUP Budget by Month_APT (B002) Rec_Mar11_10. B003_Apr 11" xfId="176"/>
    <cellStyle name="_APA GROUP Budget by Month_APT (B002) Rec_Mar11_10. B003_Apr 11 2" xfId="2015"/>
    <cellStyle name="_APA GROUP Budget by Month_APT (B002) Rec_Mar11_3. B003_Sep 11" xfId="177"/>
    <cellStyle name="_APA GROUP Budget by Month_APT (B002) Rec_Mar11_3. B003_Sep 11 2" xfId="2016"/>
    <cellStyle name="_APA GROUP Budget by Month_APT 2010 Financial Statements Draft (6)" xfId="178"/>
    <cellStyle name="_APA GROUP Budget by Month_APT 2010 Financial Statements Draft (6) 2" xfId="2017"/>
    <cellStyle name="_APA GROUP Budget by Month_APT 2010 Financial Statements Draft (7)" xfId="179"/>
    <cellStyle name="_APA GROUP Budget by Month_APT 2010 Financial Statements Draft (7) 2" xfId="2018"/>
    <cellStyle name="_APA GROUP Budget by Month_APT 2010 Financial Statements Draft (8) (4)" xfId="180"/>
    <cellStyle name="_APA GROUP Budget by Month_APT 2010 Financial Statements Draft (8) (4) 2" xfId="2019"/>
    <cellStyle name="_APA GROUP Budget by Month_APT 2010 Financial Statements FINAL" xfId="181"/>
    <cellStyle name="_APA GROUP Budget by Month_APT 2010 Financial Statements FINAL 2" xfId="2020"/>
    <cellStyle name="_APA GROUP Budget by Month_APT 2010 Financial Statements FINAL 3" xfId="4751"/>
    <cellStyle name="_APA GROUP Budget by Month_APT 2010 Financial Statements FINAL 4" xfId="4752"/>
    <cellStyle name="_APA GROUP Budget by Month_APT 2010 Financial Statements FINAL_APA IAS139 Sep-11" xfId="182"/>
    <cellStyle name="_APA GROUP Budget by Month_APT 2010 Financial Statements FINAL_APA IAS139 Sep-11 2" xfId="2021"/>
    <cellStyle name="_APA GROUP Budget by Month_APT 2010 Financial Statements FINAL_Draft 2 2012 Regulatory Financial Reports RBP" xfId="4753"/>
    <cellStyle name="_APA GROUP Budget by Month_APT 2010 Financial Statements FINAL_Rough calculation of RAB as at 30 June 2012" xfId="4390"/>
    <cellStyle name="_APA GROUP Budget by Month_BM08 Cash flow report June 11 Post July Board 28.07.2011" xfId="4754"/>
    <cellStyle name="_APA GROUP Budget by Month_Book2" xfId="183"/>
    <cellStyle name="_APA GROUP Budget by Month_Book2 2" xfId="2022"/>
    <cellStyle name="_APA GROUP Budget by Month_Copy of EII Group Dec10 Financial Statements 4" xfId="184"/>
    <cellStyle name="_APA GROUP Budget by Month_Copy of EII Group Dec10 Financial Statements 4 2" xfId="2023"/>
    <cellStyle name="_APA GROUP Budget by Month_Draft 2 2012 Regulatory Financial Reports RBP" xfId="4755"/>
    <cellStyle name="_APA GROUP Budget by Month_EII - Tax Calc for the period ended 31 Dec 2010(Final)" xfId="185"/>
    <cellStyle name="_APA GROUP Budget by Month_EII - Tax Calc for the period ended 31 Dec 2010(Final) 2" xfId="2024"/>
    <cellStyle name="_APA GROUP Budget by Month_EII Group Cashflow (Dec10)" xfId="186"/>
    <cellStyle name="_APA GROUP Budget by Month_EII Group Cashflow (Dec10) 2" xfId="2025"/>
    <cellStyle name="_APA GROUP Budget by Month_EII Group Cashflow (Dec10) reporting" xfId="187"/>
    <cellStyle name="_APA GROUP Budget by Month_EII Group Cashflow (Dec10) reporting 2" xfId="2026"/>
    <cellStyle name="_APA GROUP Budget by Month_IAS139 Jun-10" xfId="188"/>
    <cellStyle name="_APA GROUP Budget by Month_IAS139 Jun-10 2" xfId="2027"/>
    <cellStyle name="_APA GROUP Budget by Month_Note 9" xfId="189"/>
    <cellStyle name="_APA GROUP Budget by Month_Note 9 2" xfId="2028"/>
    <cellStyle name="_APA GROUP Budget by Month_Note15" xfId="190"/>
    <cellStyle name="_APA GROUP Budget by Month_Note15 2" xfId="2029"/>
    <cellStyle name="_APA GROUP Budget by Month_Note15 3" xfId="4756"/>
    <cellStyle name="_APA GROUP Budget by Month_Note15 4" xfId="4757"/>
    <cellStyle name="_APA GROUP Budget by Month_Note15_APA IAS139 Sep-11" xfId="191"/>
    <cellStyle name="_APA GROUP Budget by Month_Note15_APA IAS139 Sep-11 2" xfId="2030"/>
    <cellStyle name="_APA GROUP Budget by Month_Note15_Draft 2 2012 Regulatory Financial Reports RBP" xfId="4758"/>
    <cellStyle name="_APA GROUP Budget by Month_Note15_Note37" xfId="4389"/>
    <cellStyle name="_APA GROUP Budget by Month_Note15_Note37 2" xfId="4388"/>
    <cellStyle name="_APA GROUP Budget by Month_Note15_Note37 3" xfId="4759"/>
    <cellStyle name="_APA GROUP Budget by Month_Note15_Note37 4" xfId="4760"/>
    <cellStyle name="_APA GROUP Budget by Month_Note15_Note37_Draft 2 2012 Regulatory Financial Reports RBP" xfId="4761"/>
    <cellStyle name="_APA GROUP Budget by Month_Note15_Note37_Rough calculation of RAB as at 30 June 2012" xfId="4387"/>
    <cellStyle name="_APA GROUP Budget by Month_Note15_Rough calculation of RAB as at 30 June 2012" xfId="4386"/>
    <cellStyle name="_APA GROUP Budget by Month_Parent CFlow 2010" xfId="192"/>
    <cellStyle name="_APA GROUP Budget by Month_Parent CFlow 2010 2" xfId="2031"/>
    <cellStyle name="_APA GROUP Budget by Month_PL " xfId="193"/>
    <cellStyle name="_APA GROUP Budget by Month_PL  2" xfId="2032"/>
    <cellStyle name="_APA GROUP Budget by Month_QLD TM Capex Summary Report" xfId="4762"/>
    <cellStyle name="_APA GROUP Budget by Month_QLD TM Capex Summary Report_Actuals (Pls update Forecast)" xfId="4763"/>
    <cellStyle name="_APA GROUP Budget by Month_Rec - NPAT (PLD)" xfId="194"/>
    <cellStyle name="_APA GROUP Budget by Month_Rec - NPAT (PLD) 2" xfId="2033"/>
    <cellStyle name="_APA GROUP Budget by Month_Rough calculation of RAB as at 30 June 2012" xfId="4385"/>
    <cellStyle name="_APA GROUP Budget by Month_Sheet 1 (2)" xfId="4384"/>
    <cellStyle name="_APA GROUP Budget by Month_Sheet 1 (2) 2" xfId="4383"/>
    <cellStyle name="_APA GROUP Budget by Month_TB (APA GRP)" xfId="195"/>
    <cellStyle name="_APA GROUP Budget by Month_TB (APA GRP) 2" xfId="2034"/>
    <cellStyle name="_APA GROUP Budget by Month_TB (APA GRP) 3" xfId="4764"/>
    <cellStyle name="_APA GROUP Budget by Month_TB (APA GRP) 4" xfId="4765"/>
    <cellStyle name="_APA GROUP Budget by Month_TB (APA GRP)_APA IAS139 Sep-11" xfId="196"/>
    <cellStyle name="_APA GROUP Budget by Month_TB (APA GRP)_APA IAS139 Sep-11 2" xfId="2035"/>
    <cellStyle name="_APA GROUP Budget by Month_TB (APA GRP)_Draft 2 2012 Regulatory Financial Reports RBP" xfId="4766"/>
    <cellStyle name="_APA GROUP Budget by Month_TB (APA GRP)_Note37" xfId="4382"/>
    <cellStyle name="_APA GROUP Budget by Month_TB (APA GRP)_Note37 2" xfId="4381"/>
    <cellStyle name="_APA GROUP Budget by Month_TB (APA GRP)_Note37 3" xfId="4767"/>
    <cellStyle name="_APA GROUP Budget by Month_TB (APA GRP)_Note37 4" xfId="4768"/>
    <cellStyle name="_APA GROUP Budget by Month_TB (APA GRP)_Note37_Draft 2 2012 Regulatory Financial Reports RBP" xfId="4769"/>
    <cellStyle name="_APA GROUP Budget by Month_TB (APA GRP)_Note37_Rough calculation of RAB as at 30 June 2012" xfId="4380"/>
    <cellStyle name="_APA GROUP Budget by Month_TB (APA GRP)_Rough calculation of RAB as at 30 June 2012" xfId="4379"/>
    <cellStyle name="_APA GROUP Budget by Month_WP 11 Reg Deferred Tax Liabilit" xfId="4378"/>
    <cellStyle name="_APA GROUP Budget by Month_WP 11 Reg Deferred Tax Liabilit 2" xfId="4770"/>
    <cellStyle name="_APA GROUP Budget by Month_WP 11 Reg Deferred Tax Liabilit_Rough calculation of RAB as at 30 June 2012" xfId="4377"/>
    <cellStyle name="_APA IAS139 Nov-10" xfId="197"/>
    <cellStyle name="_APA IAS139 Nov-10 2" xfId="2036"/>
    <cellStyle name="_APA IAS139 Nov-10_10. B003_Apr 11" xfId="198"/>
    <cellStyle name="_APA IAS139 Nov-10_10. B003_Apr 11 2" xfId="2037"/>
    <cellStyle name="_APA IAS139 Nov-10_3. B003_Sep 11" xfId="199"/>
    <cellStyle name="_APA IAS139 Nov-10_3. B003_Sep 11 2" xfId="2038"/>
    <cellStyle name="_APL (B001) Nov 10 Rec" xfId="200"/>
    <cellStyle name="_APL (B001) Nov 10 Rec 2" xfId="2039"/>
    <cellStyle name="_APL (B001) Nov 10 Rec_10. B003_Apr 11" xfId="201"/>
    <cellStyle name="_APL (B001) Nov 10 Rec_10. B003_Apr 11 2" xfId="2040"/>
    <cellStyle name="_APL (B001) Nov 10 Rec_3. B003_Sep 11" xfId="202"/>
    <cellStyle name="_APL (B001) Nov 10 Rec_3. B003_Sep 11 2" xfId="2041"/>
    <cellStyle name="_APL (B001)_Feb11" xfId="203"/>
    <cellStyle name="_APL (B001)_Feb11 2" xfId="2042"/>
    <cellStyle name="_APL (B001)_Feb11_10. B003_Apr 11" xfId="204"/>
    <cellStyle name="_APL (B001)_Feb11_10. B003_Apr 11 2" xfId="2043"/>
    <cellStyle name="_APL (B001)_Feb11_3. B003_Sep 11" xfId="205"/>
    <cellStyle name="_APL (B001)_Feb11_3. B003_Sep 11 2" xfId="2044"/>
    <cellStyle name="_APL (B001)_Jan11_Rec" xfId="206"/>
    <cellStyle name="_APL (B001)_Jan11_Rec 2" xfId="2045"/>
    <cellStyle name="_APL (B001)_Jan11_Rec_10. B003_Apr 11" xfId="207"/>
    <cellStyle name="_APL (B001)_Jan11_Rec_10. B003_Apr 11 2" xfId="2046"/>
    <cellStyle name="_APL (B001)_Jan11_Rec_3. B003_Sep 11" xfId="208"/>
    <cellStyle name="_APL (B001)_Jan11_Rec_3. B003_Sep 11 2" xfId="2047"/>
    <cellStyle name="_APT (B002) Rec_Mar11" xfId="209"/>
    <cellStyle name="_APT 2009 Financial Statements (draft)" xfId="4771"/>
    <cellStyle name="_APT PARMELIA QTR I Forecast Additional Services" xfId="210"/>
    <cellStyle name="_APT PARMELIA QTR I Forecast Additional Services 2" xfId="2049"/>
    <cellStyle name="_APT PARMELIA QTR I Forecast Additional Services 2 2" xfId="4772"/>
    <cellStyle name="_APT PARMELIA QTR I Forecast Additional Services 3" xfId="4773"/>
    <cellStyle name="_APT PARMELIA QTR I Forecast Additional Services 4" xfId="4774"/>
    <cellStyle name="_APT PARMELIA QTR I Forecast Additional Services_10. B003_Apr 11" xfId="211"/>
    <cellStyle name="_APT PARMELIA QTR I Forecast Additional Services_10. B003_Apr 11 2" xfId="2050"/>
    <cellStyle name="_APT PARMELIA QTR I Forecast Additional Services_10. B063_Apr 11" xfId="212"/>
    <cellStyle name="_APT PARMELIA QTR I Forecast Additional Services_10. B063_Apr 11 2" xfId="2051"/>
    <cellStyle name="_APT PARMELIA QTR I Forecast Additional Services_10. B063_Apr 11_3. B003_Sep 11" xfId="213"/>
    <cellStyle name="_APT PARMELIA QTR I Forecast Additional Services_10. B063_Apr 11_3. B003_Sep 11 2" xfId="2052"/>
    <cellStyle name="_APT PARMELIA QTR I Forecast Additional Services_201203 QLD SIB Report" xfId="4775"/>
    <cellStyle name="_APT PARMELIA QTR I Forecast Additional Services_201205 QLD SIB Report" xfId="4776"/>
    <cellStyle name="_APT PARMELIA QTR I Forecast Additional Services_3. B003_Sep 11" xfId="214"/>
    <cellStyle name="_APT PARMELIA QTR I Forecast Additional Services_3. B003_Sep 11 2" xfId="2053"/>
    <cellStyle name="_APT PARMELIA QTR I Forecast Additional Services_Actuals (Pls update Forecast)" xfId="4777"/>
    <cellStyle name="_APT PARMELIA QTR I Forecast Additional Services_APA CORP FA Note to EOFY statements for Fixed Assets ADJE-11 v4" xfId="215"/>
    <cellStyle name="_APT PARMELIA QTR I Forecast Additional Services_APA CORP FA Note to EOFY statements for Fixed Assets ADJE-11 v4 2" xfId="2054"/>
    <cellStyle name="_APT PARMELIA QTR I Forecast Additional Services_APA Group CORP FAR Consolidated Movement Apr-11" xfId="216"/>
    <cellStyle name="_APT PARMELIA QTR I Forecast Additional Services_APA Group CORP FAR Consolidated Movement Apr-11 2" xfId="2055"/>
    <cellStyle name="_APT PARMELIA QTR I Forecast Additional Services_APA Group CORP FAR Consolidated Movement Mar-11" xfId="217"/>
    <cellStyle name="_APT PARMELIA QTR I Forecast Additional Services_APA Group CORP FAR Consolidated Movement Mar-11 2" xfId="2056"/>
    <cellStyle name="_APT PARMELIA QTR I Forecast Additional Services_APA Group HY 2010 Financial Statements - Dec 2010 BOARD" xfId="218"/>
    <cellStyle name="_APT PARMELIA QTR I Forecast Additional Services_APA Group HY 2010 Financial Statements - Dec 2010 BOARD 2" xfId="2057"/>
    <cellStyle name="_APT PARMELIA QTR I Forecast Additional Services_APA Group HY 2010 Financial Statements - Dec 2010 BOARD 3" xfId="4778"/>
    <cellStyle name="_APT PARMELIA QTR I Forecast Additional Services_APA Group HY 2010 Financial Statements - Dec 2010 BOARD 4" xfId="4779"/>
    <cellStyle name="_APT PARMELIA QTR I Forecast Additional Services_APA Group HY 2010 Financial Statements - Dec 2010 BOARD_APA IAS139 Sep-11" xfId="219"/>
    <cellStyle name="_APT PARMELIA QTR I Forecast Additional Services_APA Group HY 2010 Financial Statements - Dec 2010 BOARD_APA IAS139 Sep-11 2" xfId="2058"/>
    <cellStyle name="_APT PARMELIA QTR I Forecast Additional Services_APA Group HY 2010 Financial Statements - Dec 2010 BOARD_Draft 2 2012 Regulatory Financial Reports RBP" xfId="4780"/>
    <cellStyle name="_APT PARMELIA QTR I Forecast Additional Services_APA Group HY 2010 Financial Statements - Dec 2010 BOARD_Note37" xfId="4376"/>
    <cellStyle name="_APT PARMELIA QTR I Forecast Additional Services_APA Group HY 2010 Financial Statements - Dec 2010 BOARD_Note37 2" xfId="4375"/>
    <cellStyle name="_APT PARMELIA QTR I Forecast Additional Services_APA Group HY 2010 Financial Statements - Dec 2010 BOARD_Note37 3" xfId="4781"/>
    <cellStyle name="_APT PARMELIA QTR I Forecast Additional Services_APA Group HY 2010 Financial Statements - Dec 2010 BOARD_Note37 4" xfId="4782"/>
    <cellStyle name="_APT PARMELIA QTR I Forecast Additional Services_APA Group HY 2010 Financial Statements - Dec 2010 BOARD_Note37_Draft 2 2012 Regulatory Financial Reports RBP" xfId="4783"/>
    <cellStyle name="_APT PARMELIA QTR I Forecast Additional Services_APA Group HY 2010 Financial Statements - Dec 2010 BOARD_Note37_Rough calculation of RAB as at 30 June 2012" xfId="4374"/>
    <cellStyle name="_APT PARMELIA QTR I Forecast Additional Services_APA Group HY 2010 Financial Statements - Dec 2010 BOARD_Rough calculation of RAB as at 30 June 2012" xfId="4373"/>
    <cellStyle name="_APT PARMELIA QTR I Forecast Additional Services_APL (B001)_Mar11" xfId="220"/>
    <cellStyle name="_APT PARMELIA QTR I Forecast Additional Services_APL (B001)_Mar11 2" xfId="2059"/>
    <cellStyle name="_APT PARMELIA QTR I Forecast Additional Services_APL (B001)_Mar11_10. B003_Apr 11" xfId="221"/>
    <cellStyle name="_APT PARMELIA QTR I Forecast Additional Services_APL (B001)_Mar11_10. B003_Apr 11 2" xfId="2060"/>
    <cellStyle name="_APT PARMELIA QTR I Forecast Additional Services_APL (B001)_Mar11_3. B003_Sep 11" xfId="222"/>
    <cellStyle name="_APT PARMELIA QTR I Forecast Additional Services_APL (B001)_Mar11_3. B003_Sep 11 2" xfId="2061"/>
    <cellStyle name="_APT PARMELIA QTR I Forecast Additional Services_APT (B002) Rec_Mar11" xfId="223"/>
    <cellStyle name="_APT PARMELIA QTR I Forecast Additional Services_APT (B002) Rec_Mar11 2" xfId="2062"/>
    <cellStyle name="_APT PARMELIA QTR I Forecast Additional Services_APT (B002) Rec_Mar11_10. B003_Apr 11" xfId="224"/>
    <cellStyle name="_APT PARMELIA QTR I Forecast Additional Services_APT (B002) Rec_Mar11_10. B003_Apr 11 2" xfId="2063"/>
    <cellStyle name="_APT PARMELIA QTR I Forecast Additional Services_APT (B002) Rec_Mar11_3. B003_Sep 11" xfId="225"/>
    <cellStyle name="_APT PARMELIA QTR I Forecast Additional Services_APT (B002) Rec_Mar11_3. B003_Sep 11 2" xfId="2064"/>
    <cellStyle name="_APT PARMELIA QTR I Forecast Additional Services_APT 2010 Financial Statements Draft (6)" xfId="226"/>
    <cellStyle name="_APT PARMELIA QTR I Forecast Additional Services_APT 2010 Financial Statements Draft (6) 2" xfId="2065"/>
    <cellStyle name="_APT PARMELIA QTR I Forecast Additional Services_APT 2010 Financial Statements Draft (7)" xfId="227"/>
    <cellStyle name="_APT PARMELIA QTR I Forecast Additional Services_APT 2010 Financial Statements Draft (7) 2" xfId="2066"/>
    <cellStyle name="_APT PARMELIA QTR I Forecast Additional Services_APT 2010 Financial Statements Draft (8) (4)" xfId="228"/>
    <cellStyle name="_APT PARMELIA QTR I Forecast Additional Services_APT 2010 Financial Statements Draft (8) (4) 2" xfId="2067"/>
    <cellStyle name="_APT PARMELIA QTR I Forecast Additional Services_APT 2010 Financial Statements FINAL" xfId="229"/>
    <cellStyle name="_APT PARMELIA QTR I Forecast Additional Services_APT 2010 Financial Statements FINAL 2" xfId="2068"/>
    <cellStyle name="_APT PARMELIA QTR I Forecast Additional Services_APT 2010 Financial Statements FINAL 3" xfId="4784"/>
    <cellStyle name="_APT PARMELIA QTR I Forecast Additional Services_APT 2010 Financial Statements FINAL 4" xfId="4785"/>
    <cellStyle name="_APT PARMELIA QTR I Forecast Additional Services_APT 2010 Financial Statements FINAL_APA IAS139 Sep-11" xfId="230"/>
    <cellStyle name="_APT PARMELIA QTR I Forecast Additional Services_APT 2010 Financial Statements FINAL_APA IAS139 Sep-11 2" xfId="2069"/>
    <cellStyle name="_APT PARMELIA QTR I Forecast Additional Services_APT 2010 Financial Statements FINAL_Draft 2 2012 Regulatory Financial Reports RBP" xfId="4786"/>
    <cellStyle name="_APT PARMELIA QTR I Forecast Additional Services_APT 2010 Financial Statements FINAL_Rough calculation of RAB as at 30 June 2012" xfId="4372"/>
    <cellStyle name="_APT PARMELIA QTR I Forecast Additional Services_BM08 Cash flow report June 11 Post July Board 28.07.2011" xfId="4787"/>
    <cellStyle name="_APT PARMELIA QTR I Forecast Additional Services_Book2" xfId="231"/>
    <cellStyle name="_APT PARMELIA QTR I Forecast Additional Services_Book2 2" xfId="2070"/>
    <cellStyle name="_APT PARMELIA QTR I Forecast Additional Services_Copy of EII Group Dec10 Financial Statements 4" xfId="232"/>
    <cellStyle name="_APT PARMELIA QTR I Forecast Additional Services_Copy of EII Group Dec10 Financial Statements 4 2" xfId="2071"/>
    <cellStyle name="_APT PARMELIA QTR I Forecast Additional Services_Draft 2 2012 Regulatory Financial Reports RBP" xfId="4788"/>
    <cellStyle name="_APT PARMELIA QTR I Forecast Additional Services_EII - Tax Calc for the period ended 31 Dec 2010(Final)" xfId="233"/>
    <cellStyle name="_APT PARMELIA QTR I Forecast Additional Services_EII - Tax Calc for the period ended 31 Dec 2010(Final) 2" xfId="2072"/>
    <cellStyle name="_APT PARMELIA QTR I Forecast Additional Services_EII Group Cashflow (Dec10)" xfId="234"/>
    <cellStyle name="_APT PARMELIA QTR I Forecast Additional Services_EII Group Cashflow (Dec10) 2" xfId="2073"/>
    <cellStyle name="_APT PARMELIA QTR I Forecast Additional Services_EII Group Cashflow (Dec10) reporting" xfId="235"/>
    <cellStyle name="_APT PARMELIA QTR I Forecast Additional Services_EII Group Cashflow (Dec10) reporting 2" xfId="2074"/>
    <cellStyle name="_APT PARMELIA QTR I Forecast Additional Services_FY11 QLD TM CAPEX REPORT DEC 2010 adj 3" xfId="4789"/>
    <cellStyle name="_APT PARMELIA QTR I Forecast Additional Services_FY11 QLD TM CAPEX REPORT DEC 2010 adj 3 - sk corr" xfId="4790"/>
    <cellStyle name="_APT PARMELIA QTR I Forecast Additional Services_FY11 QLD TM CAPEX REPORT DEC 2010 adj 3 - sk corrected links" xfId="4791"/>
    <cellStyle name="_APT PARMELIA QTR I Forecast Additional Services_FY11_12 SIB Forecast" xfId="4792"/>
    <cellStyle name="_APT PARMELIA QTR I Forecast Additional Services_FY12 Budget Capex - Non Transmission" xfId="236"/>
    <cellStyle name="_APT PARMELIA QTR I Forecast Additional Services_FY12 Budget Capex - Non Transmission 2" xfId="2075"/>
    <cellStyle name="_APT PARMELIA QTR I Forecast Additional Services_FY12 Budget Transmission SIB Vic Draft 6" xfId="4793"/>
    <cellStyle name="_APT PARMELIA QTR I Forecast Additional Services_FY12 Budget Transmission SIB Vic Draft 6 2" xfId="4794"/>
    <cellStyle name="_APT PARMELIA QTR I Forecast Additional Services_IAS139 Jun-10" xfId="237"/>
    <cellStyle name="_APT PARMELIA QTR I Forecast Additional Services_IAS139 Jun-10 2" xfId="2076"/>
    <cellStyle name="_APT PARMELIA QTR I Forecast Additional Services_Note 9" xfId="238"/>
    <cellStyle name="_APT PARMELIA QTR I Forecast Additional Services_Note 9 2" xfId="2077"/>
    <cellStyle name="_APT PARMELIA QTR I Forecast Additional Services_Note15" xfId="239"/>
    <cellStyle name="_APT PARMELIA QTR I Forecast Additional Services_Note15 2" xfId="2078"/>
    <cellStyle name="_APT PARMELIA QTR I Forecast Additional Services_Note15 3" xfId="4795"/>
    <cellStyle name="_APT PARMELIA QTR I Forecast Additional Services_Note15 4" xfId="4796"/>
    <cellStyle name="_APT PARMELIA QTR I Forecast Additional Services_Note15_APA IAS139 Sep-11" xfId="240"/>
    <cellStyle name="_APT PARMELIA QTR I Forecast Additional Services_Note15_APA IAS139 Sep-11 2" xfId="2079"/>
    <cellStyle name="_APT PARMELIA QTR I Forecast Additional Services_Note15_Draft 2 2012 Regulatory Financial Reports RBP" xfId="4797"/>
    <cellStyle name="_APT PARMELIA QTR I Forecast Additional Services_Note15_Note37" xfId="4371"/>
    <cellStyle name="_APT PARMELIA QTR I Forecast Additional Services_Note15_Note37 2" xfId="4370"/>
    <cellStyle name="_APT PARMELIA QTR I Forecast Additional Services_Note15_Note37 3" xfId="4798"/>
    <cellStyle name="_APT PARMELIA QTR I Forecast Additional Services_Note15_Note37 4" xfId="4799"/>
    <cellStyle name="_APT PARMELIA QTR I Forecast Additional Services_Note15_Note37_Draft 2 2012 Regulatory Financial Reports RBP" xfId="4800"/>
    <cellStyle name="_APT PARMELIA QTR I Forecast Additional Services_Note15_Note37_Rough calculation of RAB as at 30 June 2012" xfId="4369"/>
    <cellStyle name="_APT PARMELIA QTR I Forecast Additional Services_Note15_Rough calculation of RAB as at 30 June 2012" xfId="4368"/>
    <cellStyle name="_APT PARMELIA QTR I Forecast Additional Services_Parent CFlow 2010" xfId="241"/>
    <cellStyle name="_APT PARMELIA QTR I Forecast Additional Services_Parent CFlow 2010 2" xfId="2080"/>
    <cellStyle name="_APT PARMELIA QTR I Forecast Additional Services_PL " xfId="242"/>
    <cellStyle name="_APT PARMELIA QTR I Forecast Additional Services_PL  2" xfId="2081"/>
    <cellStyle name="_APT PARMELIA QTR I Forecast Additional Services_QLD TM SIB Fcast" xfId="4801"/>
    <cellStyle name="_APT PARMELIA QTR I Forecast Additional Services_QLD TM SIB Fcast_Actuals (Pls update Forecast)" xfId="4802"/>
    <cellStyle name="_APT PARMELIA QTR I Forecast Additional Services_Rec - NPAT (PLD)" xfId="243"/>
    <cellStyle name="_APT PARMELIA QTR I Forecast Additional Services_Rec - NPAT (PLD) 2" xfId="2082"/>
    <cellStyle name="_APT PARMELIA QTR I Forecast Additional Services_Rough calculation of RAB as at 30 June 2012" xfId="4367"/>
    <cellStyle name="_APT PARMELIA QTR I Forecast Additional Services_Sheet 1 (2)" xfId="4366"/>
    <cellStyle name="_APT PARMELIA QTR I Forecast Additional Services_Sheet 1 (2) 2" xfId="4365"/>
    <cellStyle name="_APT PARMELIA QTR I Forecast Additional Services_TB (APA GRP)" xfId="244"/>
    <cellStyle name="_APT PARMELIA QTR I Forecast Additional Services_TB (APA GRP) 2" xfId="2083"/>
    <cellStyle name="_APT PARMELIA QTR I Forecast Additional Services_TB (APA GRP) 3" xfId="4803"/>
    <cellStyle name="_APT PARMELIA QTR I Forecast Additional Services_TB (APA GRP) 4" xfId="4804"/>
    <cellStyle name="_APT PARMELIA QTR I Forecast Additional Services_TB (APA GRP)_APA IAS139 Sep-11" xfId="245"/>
    <cellStyle name="_APT PARMELIA QTR I Forecast Additional Services_TB (APA GRP)_APA IAS139 Sep-11 2" xfId="2084"/>
    <cellStyle name="_APT PARMELIA QTR I Forecast Additional Services_TB (APA GRP)_Draft 2 2012 Regulatory Financial Reports RBP" xfId="4805"/>
    <cellStyle name="_APT PARMELIA QTR I Forecast Additional Services_TB (APA GRP)_Note37" xfId="4364"/>
    <cellStyle name="_APT PARMELIA QTR I Forecast Additional Services_TB (APA GRP)_Note37 2" xfId="4363"/>
    <cellStyle name="_APT PARMELIA QTR I Forecast Additional Services_TB (APA GRP)_Note37 3" xfId="4806"/>
    <cellStyle name="_APT PARMELIA QTR I Forecast Additional Services_TB (APA GRP)_Note37 4" xfId="4807"/>
    <cellStyle name="_APT PARMELIA QTR I Forecast Additional Services_TB (APA GRP)_Note37_Draft 2 2012 Regulatory Financial Reports RBP" xfId="4808"/>
    <cellStyle name="_APT PARMELIA QTR I Forecast Additional Services_TB (APA GRP)_Note37_Rough calculation of RAB as at 30 June 2012" xfId="4362"/>
    <cellStyle name="_APT PARMELIA QTR I Forecast Additional Services_TB (APA GRP)_Rough calculation of RAB as at 30 June 2012" xfId="4361"/>
    <cellStyle name="_APT PARMELIA QTR I Forecast Additional Services_TM QLD FY12 SIB Capex Budget" xfId="4809"/>
    <cellStyle name="_APT PARMELIA QTR I Forecast Additional Services_TM QLD FY12 SIB Capex Budget_QLD TM Capex Summary Report" xfId="4810"/>
    <cellStyle name="_APT PARMELIA QTR I Forecast Additional Services_TM QLD FY12 SIB Capex Budget_QLD TM Capex Summary Report_Actuals (Pls update Forecast)" xfId="4811"/>
    <cellStyle name="_APT PARMELIA QTR I Forecast Additional Services_WA TM Capex Summary Report" xfId="4812"/>
    <cellStyle name="_APT PARMELIA QTR I Forecast Additional Services_WP 11 Reg Deferred Tax Liabilit" xfId="4360"/>
    <cellStyle name="_APT PARMELIA QTR I Forecast Additional Services_WP 11 Reg Deferred Tax Liabilit 2" xfId="4813"/>
    <cellStyle name="_APT PARMELIA QTR I Forecast Additional Services_WP 11 Reg Deferred Tax Liabilit_Rough calculation of RAB as at 30 June 2012" xfId="4359"/>
    <cellStyle name="_APT PARMELIA QTR I Forecast Additional Services_zFY11 Growth &amp; SIB SUMMARY" xfId="4358"/>
    <cellStyle name="_APT PARMELIA QTR I Forecast Additional Services_zFY11 SIB Capex SUMMARY" xfId="4357"/>
    <cellStyle name="_Aug 09" xfId="4814"/>
    <cellStyle name="_Aug 09 2" xfId="4815"/>
    <cellStyle name="_Aug 09_prepayments" xfId="4816"/>
    <cellStyle name="_Aug 10" xfId="4817"/>
    <cellStyle name="_Aug 10 2" xfId="4818"/>
    <cellStyle name="_Aug 10_prepayments" xfId="4819"/>
    <cellStyle name="_Book2" xfId="246"/>
    <cellStyle name="_Book2 2" xfId="2085"/>
    <cellStyle name="_Book2 2 2" xfId="4820"/>
    <cellStyle name="_Book2 3" xfId="4821"/>
    <cellStyle name="_Book2 4" xfId="4822"/>
    <cellStyle name="_Book2_010411  Request for Additional Funding" xfId="247"/>
    <cellStyle name="_Book2_010411  Request for Additional Funding 2" xfId="2086"/>
    <cellStyle name="_Book2_1" xfId="248"/>
    <cellStyle name="_Book2_10. B003_Apr 11" xfId="249"/>
    <cellStyle name="_Book2_10. B003_Apr 11 2" xfId="2088"/>
    <cellStyle name="_Book2_10. B063_Apr 11" xfId="250"/>
    <cellStyle name="_Book2_10. B063_Apr 11 2" xfId="2089"/>
    <cellStyle name="_Book2_10. B063_Apr 11_3. B003_Sep 11" xfId="251"/>
    <cellStyle name="_Book2_10. B063_Apr 11_3. B003_Sep 11 2" xfId="2090"/>
    <cellStyle name="_Book2_201203 QLD SIB Report" xfId="4823"/>
    <cellStyle name="_Book2_201205 QLD SIB Report" xfId="4824"/>
    <cellStyle name="_Book2_3. B003_Sep 11" xfId="252"/>
    <cellStyle name="_Book2_3. B003_Sep 11 2" xfId="2091"/>
    <cellStyle name="_Book2_Actuals (Pls update Forecast)" xfId="4825"/>
    <cellStyle name="_Book2_APA CORP FA Note to EOFY statements for Fixed Assets ADJE-11 v4" xfId="253"/>
    <cellStyle name="_Book2_APA CORP FA Note to EOFY statements for Fixed Assets ADJE-11 v4 2" xfId="2092"/>
    <cellStyle name="_Book2_APA Group CORP FAR Consolidated Movement Apr-11" xfId="254"/>
    <cellStyle name="_Book2_APA Group CORP FAR Consolidated Movement Apr-11 2" xfId="2093"/>
    <cellStyle name="_Book2_APA Group CORP FAR Consolidated Movement Mar-11" xfId="255"/>
    <cellStyle name="_Book2_APA Group CORP FAR Consolidated Movement Mar-11 2" xfId="2094"/>
    <cellStyle name="_Book2_APA Group HY 2010 Financial Statements - Dec 2010 BOARD" xfId="256"/>
    <cellStyle name="_Book2_APA Group HY 2010 Financial Statements - Dec 2010 BOARD 2" xfId="2095"/>
    <cellStyle name="_Book2_APA Group HY 2010 Financial Statements - Dec 2010 BOARD 3" xfId="4826"/>
    <cellStyle name="_Book2_APA Group HY 2010 Financial Statements - Dec 2010 BOARD 4" xfId="4827"/>
    <cellStyle name="_Book2_APA Group HY 2010 Financial Statements - Dec 2010 BOARD_APA IAS139 Sep-11" xfId="257"/>
    <cellStyle name="_Book2_APA Group HY 2010 Financial Statements - Dec 2010 BOARD_APA IAS139 Sep-11 2" xfId="2096"/>
    <cellStyle name="_Book2_APA Group HY 2010 Financial Statements - Dec 2010 BOARD_Draft 2 2012 Regulatory Financial Reports RBP" xfId="4828"/>
    <cellStyle name="_Book2_APA Group HY 2010 Financial Statements - Dec 2010 BOARD_Note37" xfId="4356"/>
    <cellStyle name="_Book2_APA Group HY 2010 Financial Statements - Dec 2010 BOARD_Note37 2" xfId="4355"/>
    <cellStyle name="_Book2_APA Group HY 2010 Financial Statements - Dec 2010 BOARD_Note37 3" xfId="4829"/>
    <cellStyle name="_Book2_APA Group HY 2010 Financial Statements - Dec 2010 BOARD_Note37 4" xfId="4830"/>
    <cellStyle name="_Book2_APA Group HY 2010 Financial Statements - Dec 2010 BOARD_Note37_Draft 2 2012 Regulatory Financial Reports RBP" xfId="4831"/>
    <cellStyle name="_Book2_APA Group HY 2010 Financial Statements - Dec 2010 BOARD_Note37_Rough calculation of RAB as at 30 June 2012" xfId="4354"/>
    <cellStyle name="_Book2_APA Group HY 2010 Financial Statements - Dec 2010 BOARD_Rough calculation of RAB as at 30 June 2012" xfId="4353"/>
    <cellStyle name="_Book2_APL (B001)_Mar11" xfId="258"/>
    <cellStyle name="_Book2_APL (B001)_Mar11 2" xfId="2097"/>
    <cellStyle name="_Book2_APL (B001)_Mar11_10. B003_Apr 11" xfId="259"/>
    <cellStyle name="_Book2_APL (B001)_Mar11_10. B003_Apr 11 2" xfId="2098"/>
    <cellStyle name="_Book2_APL (B001)_Mar11_3. B003_Sep 11" xfId="260"/>
    <cellStyle name="_Book2_APL (B001)_Mar11_3. B003_Sep 11 2" xfId="2099"/>
    <cellStyle name="_Book2_APT (B002) Rec_Mar11" xfId="261"/>
    <cellStyle name="_Book2_APT (B002) Rec_Mar11 2" xfId="2100"/>
    <cellStyle name="_Book2_APT (B002) Rec_Mar11_10. B003_Apr 11" xfId="262"/>
    <cellStyle name="_Book2_APT (B002) Rec_Mar11_10. B003_Apr 11 2" xfId="2101"/>
    <cellStyle name="_Book2_APT (B002) Rec_Mar11_3. B003_Sep 11" xfId="263"/>
    <cellStyle name="_Book2_APT (B002) Rec_Mar11_3. B003_Sep 11 2" xfId="2102"/>
    <cellStyle name="_Book2_APT 2010 Financial Statements Draft (6)" xfId="264"/>
    <cellStyle name="_Book2_APT 2010 Financial Statements Draft (6) 2" xfId="2103"/>
    <cellStyle name="_Book2_APT 2010 Financial Statements Draft (7)" xfId="265"/>
    <cellStyle name="_Book2_APT 2010 Financial Statements Draft (7) 2" xfId="2104"/>
    <cellStyle name="_Book2_APT 2010 Financial Statements Draft (8) (4)" xfId="266"/>
    <cellStyle name="_Book2_APT 2010 Financial Statements Draft (8) (4) 2" xfId="2105"/>
    <cellStyle name="_Book2_APT 2010 Financial Statements FINAL" xfId="267"/>
    <cellStyle name="_Book2_APT 2010 Financial Statements FINAL 2" xfId="2106"/>
    <cellStyle name="_Book2_APT 2010 Financial Statements FINAL 3" xfId="4832"/>
    <cellStyle name="_Book2_APT 2010 Financial Statements FINAL 4" xfId="4833"/>
    <cellStyle name="_Book2_APT 2010 Financial Statements FINAL_APA IAS139 Sep-11" xfId="268"/>
    <cellStyle name="_Book2_APT 2010 Financial Statements FINAL_APA IAS139 Sep-11 2" xfId="2107"/>
    <cellStyle name="_Book2_APT 2010 Financial Statements FINAL_Draft 2 2012 Regulatory Financial Reports RBP" xfId="4834"/>
    <cellStyle name="_Book2_APT 2010 Financial Statements FINAL_Rough calculation of RAB as at 30 June 2012" xfId="4352"/>
    <cellStyle name="_Book2_BM08 Cash flow report June 11 Post July Board 28.07.2011" xfId="4835"/>
    <cellStyle name="_Book2_Book2" xfId="269"/>
    <cellStyle name="_Book2_Book2 2" xfId="2108"/>
    <cellStyle name="_Book2_Copy of EII Group Dec10 Financial Statements 4" xfId="270"/>
    <cellStyle name="_Book2_Copy of EII Group Dec10 Financial Statements 4 2" xfId="2109"/>
    <cellStyle name="_Book2_Draft 2 2012 Regulatory Financial Reports RBP" xfId="4836"/>
    <cellStyle name="_Book2_EII - Tax Calc for the period ended 31 Dec 2010(Final)" xfId="271"/>
    <cellStyle name="_Book2_EII - Tax Calc for the period ended 31 Dec 2010(Final) 2" xfId="2110"/>
    <cellStyle name="_Book2_EII Group Cashflow (Dec10)" xfId="272"/>
    <cellStyle name="_Book2_EII Group Cashflow (Dec10) 2" xfId="2111"/>
    <cellStyle name="_Book2_EII Group Cashflow (Dec10) reporting" xfId="273"/>
    <cellStyle name="_Book2_EII Group Cashflow (Dec10) reporting 2" xfId="2112"/>
    <cellStyle name="_Book2_FY11 QLD TM CAPEX REPORT DEC 2010 adj 3" xfId="4837"/>
    <cellStyle name="_Book2_FY11 QLD TM CAPEX REPORT DEC 2010 adj 3 - sk corr" xfId="4838"/>
    <cellStyle name="_Book2_FY11 QLD TM CAPEX REPORT DEC 2010 adj 3 - sk corrected links" xfId="4839"/>
    <cellStyle name="_Book2_FY11_12 SIB Forecast" xfId="4840"/>
    <cellStyle name="_Book2_FY12 Budget Capex - Non Transmission" xfId="274"/>
    <cellStyle name="_Book2_FY12 Budget Capex - Non Transmission 2" xfId="2113"/>
    <cellStyle name="_Book2_FY12 Budget Transmission SIB Vic Draft 6" xfId="4841"/>
    <cellStyle name="_Book2_FY12 Budget Transmission SIB Vic Draft 6 2" xfId="4842"/>
    <cellStyle name="_Book2_IAS139 Jun-10" xfId="275"/>
    <cellStyle name="_Book2_IAS139 Jun-10 2" xfId="2114"/>
    <cellStyle name="_Book2_Note 9" xfId="276"/>
    <cellStyle name="_Book2_Note 9 2" xfId="2115"/>
    <cellStyle name="_Book2_Note15" xfId="277"/>
    <cellStyle name="_Book2_Note15 2" xfId="2116"/>
    <cellStyle name="_Book2_Note15 3" xfId="4843"/>
    <cellStyle name="_Book2_Note15 4" xfId="4844"/>
    <cellStyle name="_Book2_Note15_APA IAS139 Sep-11" xfId="278"/>
    <cellStyle name="_Book2_Note15_APA IAS139 Sep-11 2" xfId="2117"/>
    <cellStyle name="_Book2_Note15_Draft 2 2012 Regulatory Financial Reports RBP" xfId="4845"/>
    <cellStyle name="_Book2_Note15_Note37" xfId="4351"/>
    <cellStyle name="_Book2_Note15_Note37 2" xfId="4350"/>
    <cellStyle name="_Book2_Note15_Note37 3" xfId="4846"/>
    <cellStyle name="_Book2_Note15_Note37 4" xfId="4847"/>
    <cellStyle name="_Book2_Note15_Note37_Draft 2 2012 Regulatory Financial Reports RBP" xfId="4848"/>
    <cellStyle name="_Book2_Note15_Note37_Rough calculation of RAB as at 30 June 2012" xfId="4349"/>
    <cellStyle name="_Book2_Note15_Rough calculation of RAB as at 30 June 2012" xfId="4348"/>
    <cellStyle name="_Book2_Parent CFlow 2010" xfId="279"/>
    <cellStyle name="_Book2_Parent CFlow 2010 2" xfId="2118"/>
    <cellStyle name="_Book2_PL " xfId="280"/>
    <cellStyle name="_Book2_PL  2" xfId="2119"/>
    <cellStyle name="_Book2_QLD TM SIB Fcast" xfId="4849"/>
    <cellStyle name="_Book2_QLD TM SIB Fcast_Actuals (Pls update Forecast)" xfId="4850"/>
    <cellStyle name="_Book2_Rec - NPAT (PLD)" xfId="281"/>
    <cellStyle name="_Book2_Rec - NPAT (PLD) 2" xfId="2120"/>
    <cellStyle name="_Book2_Rough calculation of RAB as at 30 June 2012" xfId="4347"/>
    <cellStyle name="_Book2_Sheet 1 (2)" xfId="4346"/>
    <cellStyle name="_Book2_Sheet 1 (2) 2" xfId="4345"/>
    <cellStyle name="_Book2_TB (APA GRP)" xfId="282"/>
    <cellStyle name="_Book2_TB (APA GRP) 2" xfId="2121"/>
    <cellStyle name="_Book2_TB (APA GRP) 3" xfId="4851"/>
    <cellStyle name="_Book2_TB (APA GRP) 4" xfId="4852"/>
    <cellStyle name="_Book2_TB (APA GRP)_APA IAS139 Sep-11" xfId="283"/>
    <cellStyle name="_Book2_TB (APA GRP)_APA IAS139 Sep-11 2" xfId="2122"/>
    <cellStyle name="_Book2_TB (APA GRP)_Draft 2 2012 Regulatory Financial Reports RBP" xfId="4853"/>
    <cellStyle name="_Book2_TB (APA GRP)_Note37" xfId="4344"/>
    <cellStyle name="_Book2_TB (APA GRP)_Note37 2" xfId="4343"/>
    <cellStyle name="_Book2_TB (APA GRP)_Note37 3" xfId="4854"/>
    <cellStyle name="_Book2_TB (APA GRP)_Note37 4" xfId="4855"/>
    <cellStyle name="_Book2_TB (APA GRP)_Note37_Draft 2 2012 Regulatory Financial Reports RBP" xfId="4856"/>
    <cellStyle name="_Book2_TB (APA GRP)_Note37_Rough calculation of RAB as at 30 June 2012" xfId="4342"/>
    <cellStyle name="_Book2_TB (APA GRP)_Rough calculation of RAB as at 30 June 2012" xfId="4341"/>
    <cellStyle name="_Book2_TM QLD FY12 SIB Capex Budget" xfId="4857"/>
    <cellStyle name="_Book2_TM QLD FY12 SIB Capex Budget_QLD TM Capex Summary Report" xfId="4858"/>
    <cellStyle name="_Book2_TM QLD FY12 SIB Capex Budget_QLD TM Capex Summary Report_Actuals (Pls update Forecast)" xfId="4859"/>
    <cellStyle name="_Book2_WA TM Capex Summary Report" xfId="4860"/>
    <cellStyle name="_Book2_WP 11 Reg Deferred Tax Liabilit" xfId="4340"/>
    <cellStyle name="_Book2_WP 11 Reg Deferred Tax Liabilit 2" xfId="4861"/>
    <cellStyle name="_Book2_WP 11 Reg Deferred Tax Liabilit_Rough calculation of RAB as at 30 June 2012" xfId="4339"/>
    <cellStyle name="_Book2_zFY11 Growth &amp; SIB SUMMARY" xfId="4338"/>
    <cellStyle name="_Book2_zFY11 SIB Capex SUMMARY" xfId="4337"/>
    <cellStyle name="_Book3" xfId="284"/>
    <cellStyle name="_Book3 2" xfId="2123"/>
    <cellStyle name="_Book3_10. B003_Apr 11" xfId="285"/>
    <cellStyle name="_Book3_10. B003_Apr 11 2" xfId="2124"/>
    <cellStyle name="_Book3_3. B003_Sep 11" xfId="286"/>
    <cellStyle name="_Book3_3. B003_Sep 11 2" xfId="2125"/>
    <cellStyle name="_Borrowing Costs budget for 12 months ended 31 Dec 10 (amended)" xfId="287"/>
    <cellStyle name="_Borrowing Costs budget for 12 months ended 31 Dec 10 (amended) 2" xfId="2126"/>
    <cellStyle name="_Borrowing Costs budget for 12 months ended 31 Dec 10 (amended)_010411  Request for Additional Funding" xfId="288"/>
    <cellStyle name="_Borrowing Costs budget for 12 months ended 31 Dec 10 (amended)_010411  Request for Additional Funding 2" xfId="2127"/>
    <cellStyle name="_Borrowing Costs budget for 12 months ended 31 Dec 10 (amended)_QLD TM Capex Summary Report" xfId="4862"/>
    <cellStyle name="_Borrowing Costs budget for 12 months ended 31 Dec 10 (amended)_QLD TM Capex Summary Report_Actuals (Pls update Forecast)" xfId="4863"/>
    <cellStyle name="_Borrowing Costs Budget for December 2010" xfId="289"/>
    <cellStyle name="_Borrowing Costs Budget for December 2010 2" xfId="2128"/>
    <cellStyle name="_Borrowing Costs Budget for December 2010_010411  Request for Additional Funding" xfId="290"/>
    <cellStyle name="_Borrowing Costs Budget for December 2010_010411  Request for Additional Funding 2" xfId="2129"/>
    <cellStyle name="_Borrowing Costs Budget for December 2010_QLD TM Capex Summary Report" xfId="4864"/>
    <cellStyle name="_Borrowing Costs Budget for December 2010_QLD TM Capex Summary Report_Actuals (Pls update Forecast)" xfId="4865"/>
    <cellStyle name="_Capex" xfId="4336"/>
    <cellStyle name="_CAPEX - FY12 Bud WA Draft 5 - sent 220211" xfId="291"/>
    <cellStyle name="_Capex 2" xfId="4866"/>
    <cellStyle name="_Capex_29(d) - Gas extensions -tariffs" xfId="4867"/>
    <cellStyle name="_Capital Expenditure Report April 2008" xfId="292"/>
    <cellStyle name="_Capital Expenditure Report April 2008 2" xfId="2131"/>
    <cellStyle name="_Capital Expenditure Report April 2008 2 2" xfId="4868"/>
    <cellStyle name="_Capital Expenditure Report April 2008 3" xfId="4869"/>
    <cellStyle name="_Capital Expenditure Report April 2008 4" xfId="4870"/>
    <cellStyle name="_Capital Expenditure Report April 2008_10. B003_Apr 11" xfId="293"/>
    <cellStyle name="_Capital Expenditure Report April 2008_10. B003_Apr 11 2" xfId="2132"/>
    <cellStyle name="_Capital Expenditure Report April 2008_10. B063_Apr 11" xfId="294"/>
    <cellStyle name="_Capital Expenditure Report April 2008_10. B063_Apr 11 2" xfId="2133"/>
    <cellStyle name="_Capital Expenditure Report April 2008_10. B063_Apr 11_3. B003_Sep 11" xfId="295"/>
    <cellStyle name="_Capital Expenditure Report April 2008_10. B063_Apr 11_3. B003_Sep 11 2" xfId="2134"/>
    <cellStyle name="_Capital Expenditure Report April 2008_201203 QLD SIB Report" xfId="4871"/>
    <cellStyle name="_Capital Expenditure Report April 2008_201205 QLD SIB Report" xfId="4872"/>
    <cellStyle name="_Capital Expenditure Report April 2008_3. B003_Sep 11" xfId="296"/>
    <cellStyle name="_Capital Expenditure Report April 2008_3. B003_Sep 11 2" xfId="2135"/>
    <cellStyle name="_Capital Expenditure Report April 2008_Actuals (Pls update Forecast)" xfId="4873"/>
    <cellStyle name="_Capital Expenditure Report April 2008_APA CORP FA Note to EOFY statements for Fixed Assets ADJE-11 v4" xfId="297"/>
    <cellStyle name="_Capital Expenditure Report April 2008_APA CORP FA Note to EOFY statements for Fixed Assets ADJE-11 v4 2" xfId="2136"/>
    <cellStyle name="_Capital Expenditure Report April 2008_APA Group CORP FAR Consolidated Movement Apr-11" xfId="298"/>
    <cellStyle name="_Capital Expenditure Report April 2008_APA Group CORP FAR Consolidated Movement Apr-11 2" xfId="2137"/>
    <cellStyle name="_Capital Expenditure Report April 2008_APA Group CORP FAR Consolidated Movement Mar-11" xfId="299"/>
    <cellStyle name="_Capital Expenditure Report April 2008_APA Group CORP FAR Consolidated Movement Mar-11 2" xfId="2138"/>
    <cellStyle name="_Capital Expenditure Report April 2008_APA Group HY 2010 Financial Statements - Dec 2010 BOARD" xfId="300"/>
    <cellStyle name="_Capital Expenditure Report April 2008_APA Group HY 2010 Financial Statements - Dec 2010 BOARD 2" xfId="2139"/>
    <cellStyle name="_Capital Expenditure Report April 2008_APA Group HY 2010 Financial Statements - Dec 2010 BOARD 3" xfId="4874"/>
    <cellStyle name="_Capital Expenditure Report April 2008_APA Group HY 2010 Financial Statements - Dec 2010 BOARD 4" xfId="4875"/>
    <cellStyle name="_Capital Expenditure Report April 2008_APA Group HY 2010 Financial Statements - Dec 2010 BOARD_APA IAS139 Sep-11" xfId="301"/>
    <cellStyle name="_Capital Expenditure Report April 2008_APA Group HY 2010 Financial Statements - Dec 2010 BOARD_APA IAS139 Sep-11 2" xfId="2140"/>
    <cellStyle name="_Capital Expenditure Report April 2008_APA Group HY 2010 Financial Statements - Dec 2010 BOARD_Draft 2 2012 Regulatory Financial Reports RBP" xfId="4876"/>
    <cellStyle name="_Capital Expenditure Report April 2008_APA Group HY 2010 Financial Statements - Dec 2010 BOARD_Note37" xfId="4335"/>
    <cellStyle name="_Capital Expenditure Report April 2008_APA Group HY 2010 Financial Statements - Dec 2010 BOARD_Note37 2" xfId="4334"/>
    <cellStyle name="_Capital Expenditure Report April 2008_APA Group HY 2010 Financial Statements - Dec 2010 BOARD_Note37 3" xfId="4877"/>
    <cellStyle name="_Capital Expenditure Report April 2008_APA Group HY 2010 Financial Statements - Dec 2010 BOARD_Note37 4" xfId="4878"/>
    <cellStyle name="_Capital Expenditure Report April 2008_APA Group HY 2010 Financial Statements - Dec 2010 BOARD_Note37_Draft 2 2012 Regulatory Financial Reports RBP" xfId="4879"/>
    <cellStyle name="_Capital Expenditure Report April 2008_APA Group HY 2010 Financial Statements - Dec 2010 BOARD_Note37_Rough calculation of RAB as at 30 June 2012" xfId="4333"/>
    <cellStyle name="_Capital Expenditure Report April 2008_APA Group HY 2010 Financial Statements - Dec 2010 BOARD_Rough calculation of RAB as at 30 June 2012" xfId="4332"/>
    <cellStyle name="_Capital Expenditure Report April 2008_APL (B001)_Mar11" xfId="302"/>
    <cellStyle name="_Capital Expenditure Report April 2008_APL (B001)_Mar11 2" xfId="2141"/>
    <cellStyle name="_Capital Expenditure Report April 2008_APL (B001)_Mar11_10. B003_Apr 11" xfId="303"/>
    <cellStyle name="_Capital Expenditure Report April 2008_APL (B001)_Mar11_10. B003_Apr 11 2" xfId="2142"/>
    <cellStyle name="_Capital Expenditure Report April 2008_APL (B001)_Mar11_3. B003_Sep 11" xfId="304"/>
    <cellStyle name="_Capital Expenditure Report April 2008_APL (B001)_Mar11_3. B003_Sep 11 2" xfId="2143"/>
    <cellStyle name="_Capital Expenditure Report April 2008_APT (B002) Rec_Mar11" xfId="305"/>
    <cellStyle name="_Capital Expenditure Report April 2008_APT (B002) Rec_Mar11 2" xfId="2144"/>
    <cellStyle name="_Capital Expenditure Report April 2008_APT (B002) Rec_Mar11_10. B003_Apr 11" xfId="306"/>
    <cellStyle name="_Capital Expenditure Report April 2008_APT (B002) Rec_Mar11_10. B003_Apr 11 2" xfId="2145"/>
    <cellStyle name="_Capital Expenditure Report April 2008_APT (B002) Rec_Mar11_3. B003_Sep 11" xfId="307"/>
    <cellStyle name="_Capital Expenditure Report April 2008_APT (B002) Rec_Mar11_3. B003_Sep 11 2" xfId="2146"/>
    <cellStyle name="_Capital Expenditure Report April 2008_APT 2010 Financial Statements Draft (6)" xfId="308"/>
    <cellStyle name="_Capital Expenditure Report April 2008_APT 2010 Financial Statements Draft (6) 2" xfId="2147"/>
    <cellStyle name="_Capital Expenditure Report April 2008_APT 2010 Financial Statements Draft (7)" xfId="309"/>
    <cellStyle name="_Capital Expenditure Report April 2008_APT 2010 Financial Statements Draft (7) 2" xfId="2148"/>
    <cellStyle name="_Capital Expenditure Report April 2008_APT 2010 Financial Statements Draft (8) (4)" xfId="310"/>
    <cellStyle name="_Capital Expenditure Report April 2008_APT 2010 Financial Statements Draft (8) (4) 2" xfId="2149"/>
    <cellStyle name="_Capital Expenditure Report April 2008_APT 2010 Financial Statements FINAL" xfId="311"/>
    <cellStyle name="_Capital Expenditure Report April 2008_APT 2010 Financial Statements FINAL 2" xfId="2150"/>
    <cellStyle name="_Capital Expenditure Report April 2008_APT 2010 Financial Statements FINAL 3" xfId="4880"/>
    <cellStyle name="_Capital Expenditure Report April 2008_APT 2010 Financial Statements FINAL 4" xfId="4881"/>
    <cellStyle name="_Capital Expenditure Report April 2008_APT 2010 Financial Statements FINAL_APA IAS139 Sep-11" xfId="312"/>
    <cellStyle name="_Capital Expenditure Report April 2008_APT 2010 Financial Statements FINAL_APA IAS139 Sep-11 2" xfId="2151"/>
    <cellStyle name="_Capital Expenditure Report April 2008_APT 2010 Financial Statements FINAL_Draft 2 2012 Regulatory Financial Reports RBP" xfId="4882"/>
    <cellStyle name="_Capital Expenditure Report April 2008_APT 2010 Financial Statements FINAL_Rough calculation of RAB as at 30 June 2012" xfId="4331"/>
    <cellStyle name="_Capital Expenditure Report April 2008_BM08 Cash flow report June 11 Post July Board 28.07.2011" xfId="4883"/>
    <cellStyle name="_Capital Expenditure Report April 2008_Book2" xfId="313"/>
    <cellStyle name="_Capital Expenditure Report April 2008_Book2 2" xfId="2152"/>
    <cellStyle name="_Capital Expenditure Report April 2008_Copy of EII Group Dec10 Financial Statements 4" xfId="314"/>
    <cellStyle name="_Capital Expenditure Report April 2008_Copy of EII Group Dec10 Financial Statements 4 2" xfId="2153"/>
    <cellStyle name="_Capital Expenditure Report April 2008_Draft 2 2012 Regulatory Financial Reports RBP" xfId="4884"/>
    <cellStyle name="_Capital Expenditure Report April 2008_EII - Tax Calc for the period ended 31 Dec 2010(Final)" xfId="315"/>
    <cellStyle name="_Capital Expenditure Report April 2008_EII - Tax Calc for the period ended 31 Dec 2010(Final) 2" xfId="2154"/>
    <cellStyle name="_Capital Expenditure Report April 2008_EII Group Cashflow (Dec10)" xfId="316"/>
    <cellStyle name="_Capital Expenditure Report April 2008_EII Group Cashflow (Dec10) 2" xfId="2155"/>
    <cellStyle name="_Capital Expenditure Report April 2008_EII Group Cashflow (Dec10) reporting" xfId="317"/>
    <cellStyle name="_Capital Expenditure Report April 2008_EII Group Cashflow (Dec10) reporting 2" xfId="2156"/>
    <cellStyle name="_Capital Expenditure Report April 2008_FY11 QLD TM CAPEX REPORT DEC 2010 adj 3" xfId="4885"/>
    <cellStyle name="_Capital Expenditure Report April 2008_FY11 QLD TM CAPEX REPORT DEC 2010 adj 3 - sk corr" xfId="4886"/>
    <cellStyle name="_Capital Expenditure Report April 2008_FY11 QLD TM CAPEX REPORT DEC 2010 adj 3 - sk corrected links" xfId="4887"/>
    <cellStyle name="_Capital Expenditure Report April 2008_FY11_12 SIB Forecast" xfId="4888"/>
    <cellStyle name="_Capital Expenditure Report April 2008_FY12 Budget Capex - Non Transmission" xfId="318"/>
    <cellStyle name="_Capital Expenditure Report April 2008_FY12 Budget Capex - Non Transmission 2" xfId="2157"/>
    <cellStyle name="_Capital Expenditure Report April 2008_FY12 Budget Transmission SIB Vic Draft 6" xfId="4889"/>
    <cellStyle name="_Capital Expenditure Report April 2008_FY12 Budget Transmission SIB Vic Draft 6 2" xfId="4890"/>
    <cellStyle name="_Capital Expenditure Report April 2008_IAS139 Jun-10" xfId="319"/>
    <cellStyle name="_Capital Expenditure Report April 2008_IAS139 Jun-10 2" xfId="2158"/>
    <cellStyle name="_Capital Expenditure Report April 2008_Note 9" xfId="320"/>
    <cellStyle name="_Capital Expenditure Report April 2008_Note 9 2" xfId="2159"/>
    <cellStyle name="_Capital Expenditure Report April 2008_Note15" xfId="321"/>
    <cellStyle name="_Capital Expenditure Report April 2008_Note15 2" xfId="2160"/>
    <cellStyle name="_Capital Expenditure Report April 2008_Note15 3" xfId="4891"/>
    <cellStyle name="_Capital Expenditure Report April 2008_Note15 4" xfId="4892"/>
    <cellStyle name="_Capital Expenditure Report April 2008_Note15_APA IAS139 Sep-11" xfId="322"/>
    <cellStyle name="_Capital Expenditure Report April 2008_Note15_APA IAS139 Sep-11 2" xfId="2161"/>
    <cellStyle name="_Capital Expenditure Report April 2008_Note15_Draft 2 2012 Regulatory Financial Reports RBP" xfId="4893"/>
    <cellStyle name="_Capital Expenditure Report April 2008_Note15_Note37" xfId="4330"/>
    <cellStyle name="_Capital Expenditure Report April 2008_Note15_Note37 2" xfId="4329"/>
    <cellStyle name="_Capital Expenditure Report April 2008_Note15_Note37 3" xfId="4894"/>
    <cellStyle name="_Capital Expenditure Report April 2008_Note15_Note37 4" xfId="4895"/>
    <cellStyle name="_Capital Expenditure Report April 2008_Note15_Note37_Draft 2 2012 Regulatory Financial Reports RBP" xfId="4896"/>
    <cellStyle name="_Capital Expenditure Report April 2008_Note15_Note37_Rough calculation of RAB as at 30 June 2012" xfId="4328"/>
    <cellStyle name="_Capital Expenditure Report April 2008_Note15_Rough calculation of RAB as at 30 June 2012" xfId="4327"/>
    <cellStyle name="_Capital Expenditure Report April 2008_Parent CFlow 2010" xfId="323"/>
    <cellStyle name="_Capital Expenditure Report April 2008_Parent CFlow 2010 2" xfId="2162"/>
    <cellStyle name="_Capital Expenditure Report April 2008_PL " xfId="324"/>
    <cellStyle name="_Capital Expenditure Report April 2008_PL  2" xfId="2163"/>
    <cellStyle name="_Capital Expenditure Report April 2008_QLD TM SIB Fcast" xfId="4897"/>
    <cellStyle name="_Capital Expenditure Report April 2008_QLD TM SIB Fcast_Actuals (Pls update Forecast)" xfId="4898"/>
    <cellStyle name="_Capital Expenditure Report April 2008_Rec - NPAT (PLD)" xfId="325"/>
    <cellStyle name="_Capital Expenditure Report April 2008_Rec - NPAT (PLD) 2" xfId="2164"/>
    <cellStyle name="_Capital Expenditure Report April 2008_Rough calculation of RAB as at 30 June 2012" xfId="4326"/>
    <cellStyle name="_Capital Expenditure Report April 2008_Sheet 1 (2)" xfId="4325"/>
    <cellStyle name="_Capital Expenditure Report April 2008_Sheet 1 (2) 2" xfId="4324"/>
    <cellStyle name="_Capital Expenditure Report April 2008_TB (APA GRP)" xfId="326"/>
    <cellStyle name="_Capital Expenditure Report April 2008_TB (APA GRP) 2" xfId="2165"/>
    <cellStyle name="_Capital Expenditure Report April 2008_TB (APA GRP) 3" xfId="4899"/>
    <cellStyle name="_Capital Expenditure Report April 2008_TB (APA GRP) 4" xfId="4900"/>
    <cellStyle name="_Capital Expenditure Report April 2008_TB (APA GRP)_APA IAS139 Sep-11" xfId="327"/>
    <cellStyle name="_Capital Expenditure Report April 2008_TB (APA GRP)_APA IAS139 Sep-11 2" xfId="2166"/>
    <cellStyle name="_Capital Expenditure Report April 2008_TB (APA GRP)_Draft 2 2012 Regulatory Financial Reports RBP" xfId="4901"/>
    <cellStyle name="_Capital Expenditure Report April 2008_TB (APA GRP)_Note37" xfId="4323"/>
    <cellStyle name="_Capital Expenditure Report April 2008_TB (APA GRP)_Note37 2" xfId="4322"/>
    <cellStyle name="_Capital Expenditure Report April 2008_TB (APA GRP)_Note37 3" xfId="4902"/>
    <cellStyle name="_Capital Expenditure Report April 2008_TB (APA GRP)_Note37 4" xfId="4903"/>
    <cellStyle name="_Capital Expenditure Report April 2008_TB (APA GRP)_Note37_Draft 2 2012 Regulatory Financial Reports RBP" xfId="4904"/>
    <cellStyle name="_Capital Expenditure Report April 2008_TB (APA GRP)_Note37_Rough calculation of RAB as at 30 June 2012" xfId="4321"/>
    <cellStyle name="_Capital Expenditure Report April 2008_TB (APA GRP)_Rough calculation of RAB as at 30 June 2012" xfId="4320"/>
    <cellStyle name="_Capital Expenditure Report April 2008_TM QLD FY12 SIB Capex Budget" xfId="4905"/>
    <cellStyle name="_Capital Expenditure Report April 2008_TM QLD FY12 SIB Capex Budget_QLD TM Capex Summary Report" xfId="4906"/>
    <cellStyle name="_Capital Expenditure Report April 2008_TM QLD FY12 SIB Capex Budget_QLD TM Capex Summary Report_Actuals (Pls update Forecast)" xfId="4907"/>
    <cellStyle name="_Capital Expenditure Report April 2008_WA TM Capex Summary Report" xfId="4908"/>
    <cellStyle name="_Capital Expenditure Report April 2008_WP 11 Reg Deferred Tax Liabilit" xfId="4319"/>
    <cellStyle name="_Capital Expenditure Report April 2008_WP 11 Reg Deferred Tax Liabilit 2" xfId="4909"/>
    <cellStyle name="_Capital Expenditure Report April 2008_WP 11 Reg Deferred Tax Liabilit_Rough calculation of RAB as at 30 June 2012" xfId="4318"/>
    <cellStyle name="_Capital Expenditure Report April 2008_zFY11 Growth &amp; SIB SUMMARY" xfId="4317"/>
    <cellStyle name="_Capital Expenditure Report April 2008_zFY11 SIB Capex SUMMARY" xfId="4316"/>
    <cellStyle name="_Capital Expenditure Report Jan 2008" xfId="328"/>
    <cellStyle name="_Capital Expenditure Report Jan 2008 2" xfId="2167"/>
    <cellStyle name="_Capital Expenditure Report Jan 2008 2 2" xfId="4910"/>
    <cellStyle name="_Capital Expenditure Report Jan 2008 3" xfId="4911"/>
    <cellStyle name="_Capital Expenditure Report Jan 2008 4" xfId="4912"/>
    <cellStyle name="_Capital Expenditure Report Jan 2008_10. B003_Apr 11" xfId="329"/>
    <cellStyle name="_Capital Expenditure Report Jan 2008_10. B003_Apr 11 2" xfId="2168"/>
    <cellStyle name="_Capital Expenditure Report Jan 2008_10. B063_Apr 11" xfId="330"/>
    <cellStyle name="_Capital Expenditure Report Jan 2008_10. B063_Apr 11 2" xfId="2169"/>
    <cellStyle name="_Capital Expenditure Report Jan 2008_10. B063_Apr 11_3. B003_Sep 11" xfId="331"/>
    <cellStyle name="_Capital Expenditure Report Jan 2008_10. B063_Apr 11_3. B003_Sep 11 2" xfId="2170"/>
    <cellStyle name="_Capital Expenditure Report Jan 2008_201203 QLD SIB Report" xfId="4913"/>
    <cellStyle name="_Capital Expenditure Report Jan 2008_201205 QLD SIB Report" xfId="4914"/>
    <cellStyle name="_Capital Expenditure Report Jan 2008_3. B003_Sep 11" xfId="332"/>
    <cellStyle name="_Capital Expenditure Report Jan 2008_3. B003_Sep 11 2" xfId="2171"/>
    <cellStyle name="_Capital Expenditure Report Jan 2008_Actuals (Pls update Forecast)" xfId="4915"/>
    <cellStyle name="_Capital Expenditure Report Jan 2008_APA CORP FA Note to EOFY statements for Fixed Assets ADJE-11 v4" xfId="333"/>
    <cellStyle name="_Capital Expenditure Report Jan 2008_APA CORP FA Note to EOFY statements for Fixed Assets ADJE-11 v4 2" xfId="2172"/>
    <cellStyle name="_Capital Expenditure Report Jan 2008_APA Group CORP FAR Consolidated Movement Apr-11" xfId="334"/>
    <cellStyle name="_Capital Expenditure Report Jan 2008_APA Group CORP FAR Consolidated Movement Apr-11 2" xfId="2173"/>
    <cellStyle name="_Capital Expenditure Report Jan 2008_APA Group CORP FAR Consolidated Movement Mar-11" xfId="335"/>
    <cellStyle name="_Capital Expenditure Report Jan 2008_APA Group CORP FAR Consolidated Movement Mar-11 2" xfId="2174"/>
    <cellStyle name="_Capital Expenditure Report Jan 2008_APA Group HY 2010 Financial Statements - Dec 2010 BOARD" xfId="336"/>
    <cellStyle name="_Capital Expenditure Report Jan 2008_APA Group HY 2010 Financial Statements - Dec 2010 BOARD 2" xfId="2175"/>
    <cellStyle name="_Capital Expenditure Report Jan 2008_APA Group HY 2010 Financial Statements - Dec 2010 BOARD 3" xfId="4916"/>
    <cellStyle name="_Capital Expenditure Report Jan 2008_APA Group HY 2010 Financial Statements - Dec 2010 BOARD 4" xfId="4917"/>
    <cellStyle name="_Capital Expenditure Report Jan 2008_APA Group HY 2010 Financial Statements - Dec 2010 BOARD_APA IAS139 Sep-11" xfId="337"/>
    <cellStyle name="_Capital Expenditure Report Jan 2008_APA Group HY 2010 Financial Statements - Dec 2010 BOARD_APA IAS139 Sep-11 2" xfId="2176"/>
    <cellStyle name="_Capital Expenditure Report Jan 2008_APA Group HY 2010 Financial Statements - Dec 2010 BOARD_Draft 2 2012 Regulatory Financial Reports RBP" xfId="4918"/>
    <cellStyle name="_Capital Expenditure Report Jan 2008_APA Group HY 2010 Financial Statements - Dec 2010 BOARD_Note37" xfId="4315"/>
    <cellStyle name="_Capital Expenditure Report Jan 2008_APA Group HY 2010 Financial Statements - Dec 2010 BOARD_Note37 2" xfId="4314"/>
    <cellStyle name="_Capital Expenditure Report Jan 2008_APA Group HY 2010 Financial Statements - Dec 2010 BOARD_Note37 3" xfId="4919"/>
    <cellStyle name="_Capital Expenditure Report Jan 2008_APA Group HY 2010 Financial Statements - Dec 2010 BOARD_Note37 4" xfId="4920"/>
    <cellStyle name="_Capital Expenditure Report Jan 2008_APA Group HY 2010 Financial Statements - Dec 2010 BOARD_Note37_Draft 2 2012 Regulatory Financial Reports RBP" xfId="4921"/>
    <cellStyle name="_Capital Expenditure Report Jan 2008_APA Group HY 2010 Financial Statements - Dec 2010 BOARD_Note37_Rough calculation of RAB as at 30 June 2012" xfId="4313"/>
    <cellStyle name="_Capital Expenditure Report Jan 2008_APA Group HY 2010 Financial Statements - Dec 2010 BOARD_Rough calculation of RAB as at 30 June 2012" xfId="4312"/>
    <cellStyle name="_Capital Expenditure Report Jan 2008_APL (B001)_Mar11" xfId="338"/>
    <cellStyle name="_Capital Expenditure Report Jan 2008_APL (B001)_Mar11 2" xfId="2177"/>
    <cellStyle name="_Capital Expenditure Report Jan 2008_APL (B001)_Mar11_10. B003_Apr 11" xfId="339"/>
    <cellStyle name="_Capital Expenditure Report Jan 2008_APL (B001)_Mar11_10. B003_Apr 11 2" xfId="2178"/>
    <cellStyle name="_Capital Expenditure Report Jan 2008_APL (B001)_Mar11_3. B003_Sep 11" xfId="340"/>
    <cellStyle name="_Capital Expenditure Report Jan 2008_APL (B001)_Mar11_3. B003_Sep 11 2" xfId="2179"/>
    <cellStyle name="_Capital Expenditure Report Jan 2008_APT (B002) Rec_Mar11" xfId="341"/>
    <cellStyle name="_Capital Expenditure Report Jan 2008_APT (B002) Rec_Mar11 2" xfId="2180"/>
    <cellStyle name="_Capital Expenditure Report Jan 2008_APT (B002) Rec_Mar11_10. B003_Apr 11" xfId="342"/>
    <cellStyle name="_Capital Expenditure Report Jan 2008_APT (B002) Rec_Mar11_10. B003_Apr 11 2" xfId="2181"/>
    <cellStyle name="_Capital Expenditure Report Jan 2008_APT (B002) Rec_Mar11_3. B003_Sep 11" xfId="343"/>
    <cellStyle name="_Capital Expenditure Report Jan 2008_APT (B002) Rec_Mar11_3. B003_Sep 11 2" xfId="2182"/>
    <cellStyle name="_Capital Expenditure Report Jan 2008_APT 2010 Financial Statements Draft (6)" xfId="344"/>
    <cellStyle name="_Capital Expenditure Report Jan 2008_APT 2010 Financial Statements Draft (6) 2" xfId="2183"/>
    <cellStyle name="_Capital Expenditure Report Jan 2008_APT 2010 Financial Statements Draft (7)" xfId="345"/>
    <cellStyle name="_Capital Expenditure Report Jan 2008_APT 2010 Financial Statements Draft (7) 2" xfId="2184"/>
    <cellStyle name="_Capital Expenditure Report Jan 2008_APT 2010 Financial Statements Draft (8) (4)" xfId="346"/>
    <cellStyle name="_Capital Expenditure Report Jan 2008_APT 2010 Financial Statements Draft (8) (4) 2" xfId="2185"/>
    <cellStyle name="_Capital Expenditure Report Jan 2008_APT 2010 Financial Statements FINAL" xfId="347"/>
    <cellStyle name="_Capital Expenditure Report Jan 2008_APT 2010 Financial Statements FINAL 2" xfId="2186"/>
    <cellStyle name="_Capital Expenditure Report Jan 2008_APT 2010 Financial Statements FINAL 3" xfId="4922"/>
    <cellStyle name="_Capital Expenditure Report Jan 2008_APT 2010 Financial Statements FINAL 4" xfId="4923"/>
    <cellStyle name="_Capital Expenditure Report Jan 2008_APT 2010 Financial Statements FINAL_APA IAS139 Sep-11" xfId="348"/>
    <cellStyle name="_Capital Expenditure Report Jan 2008_APT 2010 Financial Statements FINAL_APA IAS139 Sep-11 2" xfId="2187"/>
    <cellStyle name="_Capital Expenditure Report Jan 2008_APT 2010 Financial Statements FINAL_Draft 2 2012 Regulatory Financial Reports RBP" xfId="4924"/>
    <cellStyle name="_Capital Expenditure Report Jan 2008_APT 2010 Financial Statements FINAL_Rough calculation of RAB as at 30 June 2012" xfId="4311"/>
    <cellStyle name="_Capital Expenditure Report Jan 2008_BM08 Cash flow report June 11 Post July Board 28.07.2011" xfId="4925"/>
    <cellStyle name="_Capital Expenditure Report Jan 2008_Book2" xfId="349"/>
    <cellStyle name="_Capital Expenditure Report Jan 2008_Book2 2" xfId="2188"/>
    <cellStyle name="_Capital Expenditure Report Jan 2008_Copy of EII Group Dec10 Financial Statements 4" xfId="350"/>
    <cellStyle name="_Capital Expenditure Report Jan 2008_Copy of EII Group Dec10 Financial Statements 4 2" xfId="2189"/>
    <cellStyle name="_Capital Expenditure Report Jan 2008_Draft 2 2012 Regulatory Financial Reports RBP" xfId="4926"/>
    <cellStyle name="_Capital Expenditure Report Jan 2008_EII - Tax Calc for the period ended 31 Dec 2010(Final)" xfId="351"/>
    <cellStyle name="_Capital Expenditure Report Jan 2008_EII - Tax Calc for the period ended 31 Dec 2010(Final) 2" xfId="2190"/>
    <cellStyle name="_Capital Expenditure Report Jan 2008_EII Group Cashflow (Dec10)" xfId="352"/>
    <cellStyle name="_Capital Expenditure Report Jan 2008_EII Group Cashflow (Dec10) 2" xfId="2191"/>
    <cellStyle name="_Capital Expenditure Report Jan 2008_EII Group Cashflow (Dec10) reporting" xfId="353"/>
    <cellStyle name="_Capital Expenditure Report Jan 2008_EII Group Cashflow (Dec10) reporting 2" xfId="2192"/>
    <cellStyle name="_Capital Expenditure Report Jan 2008_FY11 QLD TM CAPEX REPORT DEC 2010 adj 3" xfId="4927"/>
    <cellStyle name="_Capital Expenditure Report Jan 2008_FY11 QLD TM CAPEX REPORT DEC 2010 adj 3 - sk corr" xfId="4928"/>
    <cellStyle name="_Capital Expenditure Report Jan 2008_FY11 QLD TM CAPEX REPORT DEC 2010 adj 3 - sk corrected links" xfId="4929"/>
    <cellStyle name="_Capital Expenditure Report Jan 2008_FY11_12 SIB Forecast" xfId="4930"/>
    <cellStyle name="_Capital Expenditure Report Jan 2008_FY12 Budget Capex - Non Transmission" xfId="354"/>
    <cellStyle name="_Capital Expenditure Report Jan 2008_FY12 Budget Capex - Non Transmission 2" xfId="2193"/>
    <cellStyle name="_Capital Expenditure Report Jan 2008_FY12 Budget Transmission SIB Vic Draft 6" xfId="4931"/>
    <cellStyle name="_Capital Expenditure Report Jan 2008_FY12 Budget Transmission SIB Vic Draft 6 2" xfId="4932"/>
    <cellStyle name="_Capital Expenditure Report Jan 2008_IAS139 Jun-10" xfId="355"/>
    <cellStyle name="_Capital Expenditure Report Jan 2008_IAS139 Jun-10 2" xfId="2194"/>
    <cellStyle name="_Capital Expenditure Report Jan 2008_Note 9" xfId="356"/>
    <cellStyle name="_Capital Expenditure Report Jan 2008_Note 9 2" xfId="2195"/>
    <cellStyle name="_Capital Expenditure Report Jan 2008_Note15" xfId="357"/>
    <cellStyle name="_Capital Expenditure Report Jan 2008_Note15 2" xfId="2196"/>
    <cellStyle name="_Capital Expenditure Report Jan 2008_Note15 3" xfId="4933"/>
    <cellStyle name="_Capital Expenditure Report Jan 2008_Note15 4" xfId="4934"/>
    <cellStyle name="_Capital Expenditure Report Jan 2008_Note15_APA IAS139 Sep-11" xfId="358"/>
    <cellStyle name="_Capital Expenditure Report Jan 2008_Note15_APA IAS139 Sep-11 2" xfId="2197"/>
    <cellStyle name="_Capital Expenditure Report Jan 2008_Note15_Draft 2 2012 Regulatory Financial Reports RBP" xfId="4935"/>
    <cellStyle name="_Capital Expenditure Report Jan 2008_Note15_Note37" xfId="4310"/>
    <cellStyle name="_Capital Expenditure Report Jan 2008_Note15_Note37 2" xfId="4309"/>
    <cellStyle name="_Capital Expenditure Report Jan 2008_Note15_Note37 3" xfId="4936"/>
    <cellStyle name="_Capital Expenditure Report Jan 2008_Note15_Note37 4" xfId="4937"/>
    <cellStyle name="_Capital Expenditure Report Jan 2008_Note15_Note37_Draft 2 2012 Regulatory Financial Reports RBP" xfId="4938"/>
    <cellStyle name="_Capital Expenditure Report Jan 2008_Note15_Note37_Rough calculation of RAB as at 30 June 2012" xfId="4308"/>
    <cellStyle name="_Capital Expenditure Report Jan 2008_Note15_Rough calculation of RAB as at 30 June 2012" xfId="4307"/>
    <cellStyle name="_Capital Expenditure Report Jan 2008_Parent CFlow 2010" xfId="359"/>
    <cellStyle name="_Capital Expenditure Report Jan 2008_Parent CFlow 2010 2" xfId="2198"/>
    <cellStyle name="_Capital Expenditure Report Jan 2008_PL " xfId="360"/>
    <cellStyle name="_Capital Expenditure Report Jan 2008_PL  2" xfId="2199"/>
    <cellStyle name="_Capital Expenditure Report Jan 2008_QLD TM SIB Fcast" xfId="4939"/>
    <cellStyle name="_Capital Expenditure Report Jan 2008_QLD TM SIB Fcast_Actuals (Pls update Forecast)" xfId="4940"/>
    <cellStyle name="_Capital Expenditure Report Jan 2008_Rec - NPAT (PLD)" xfId="361"/>
    <cellStyle name="_Capital Expenditure Report Jan 2008_Rec - NPAT (PLD) 2" xfId="2200"/>
    <cellStyle name="_Capital Expenditure Report Jan 2008_Rough calculation of RAB as at 30 June 2012" xfId="4306"/>
    <cellStyle name="_Capital Expenditure Report Jan 2008_Sheet 1 (2)" xfId="4305"/>
    <cellStyle name="_Capital Expenditure Report Jan 2008_Sheet 1 (2) 2" xfId="4304"/>
    <cellStyle name="_Capital Expenditure Report Jan 2008_TB (APA GRP)" xfId="362"/>
    <cellStyle name="_Capital Expenditure Report Jan 2008_TB (APA GRP) 2" xfId="2201"/>
    <cellStyle name="_Capital Expenditure Report Jan 2008_TB (APA GRP) 3" xfId="4941"/>
    <cellStyle name="_Capital Expenditure Report Jan 2008_TB (APA GRP) 4" xfId="4942"/>
    <cellStyle name="_Capital Expenditure Report Jan 2008_TB (APA GRP)_APA IAS139 Sep-11" xfId="363"/>
    <cellStyle name="_Capital Expenditure Report Jan 2008_TB (APA GRP)_APA IAS139 Sep-11 2" xfId="2202"/>
    <cellStyle name="_Capital Expenditure Report Jan 2008_TB (APA GRP)_Draft 2 2012 Regulatory Financial Reports RBP" xfId="4943"/>
    <cellStyle name="_Capital Expenditure Report Jan 2008_TB (APA GRP)_Note37" xfId="4303"/>
    <cellStyle name="_Capital Expenditure Report Jan 2008_TB (APA GRP)_Note37 2" xfId="4302"/>
    <cellStyle name="_Capital Expenditure Report Jan 2008_TB (APA GRP)_Note37 3" xfId="4944"/>
    <cellStyle name="_Capital Expenditure Report Jan 2008_TB (APA GRP)_Note37 4" xfId="4945"/>
    <cellStyle name="_Capital Expenditure Report Jan 2008_TB (APA GRP)_Note37_Draft 2 2012 Regulatory Financial Reports RBP" xfId="4946"/>
    <cellStyle name="_Capital Expenditure Report Jan 2008_TB (APA GRP)_Note37_Rough calculation of RAB as at 30 June 2012" xfId="4301"/>
    <cellStyle name="_Capital Expenditure Report Jan 2008_TB (APA GRP)_Rough calculation of RAB as at 30 June 2012" xfId="4300"/>
    <cellStyle name="_Capital Expenditure Report Jan 2008_TM QLD FY12 SIB Capex Budget" xfId="4947"/>
    <cellStyle name="_Capital Expenditure Report Jan 2008_TM QLD FY12 SIB Capex Budget_QLD TM Capex Summary Report" xfId="4948"/>
    <cellStyle name="_Capital Expenditure Report Jan 2008_TM QLD FY12 SIB Capex Budget_QLD TM Capex Summary Report_Actuals (Pls update Forecast)" xfId="4949"/>
    <cellStyle name="_Capital Expenditure Report Jan 2008_WA TM Capex Summary Report" xfId="4950"/>
    <cellStyle name="_Capital Expenditure Report Jan 2008_WP 11 Reg Deferred Tax Liabilit" xfId="4299"/>
    <cellStyle name="_Capital Expenditure Report Jan 2008_WP 11 Reg Deferred Tax Liabilit 2" xfId="4951"/>
    <cellStyle name="_Capital Expenditure Report Jan 2008_WP 11 Reg Deferred Tax Liabilit_Rough calculation of RAB as at 30 June 2012" xfId="4298"/>
    <cellStyle name="_Capital Expenditure Report Jan 2008_zFY11 Growth &amp; SIB SUMMARY" xfId="4297"/>
    <cellStyle name="_Capital Expenditure Report Jan 2008_zFY11 SIB Capex SUMMARY" xfId="4296"/>
    <cellStyle name="_Capital Expenditure Report March 2008 (2)" xfId="364"/>
    <cellStyle name="_Capital Expenditure Report March 2008 (2) 2" xfId="2203"/>
    <cellStyle name="_Capital Expenditure Report March 2008 (2) 2 2" xfId="4952"/>
    <cellStyle name="_Capital Expenditure Report March 2008 (2) 3" xfId="4953"/>
    <cellStyle name="_Capital Expenditure Report March 2008 (2) 4" xfId="4954"/>
    <cellStyle name="_Capital Expenditure Report March 2008 (2)_10. B003_Apr 11" xfId="365"/>
    <cellStyle name="_Capital Expenditure Report March 2008 (2)_10. B003_Apr 11 2" xfId="2204"/>
    <cellStyle name="_Capital Expenditure Report March 2008 (2)_10. B063_Apr 11" xfId="366"/>
    <cellStyle name="_Capital Expenditure Report March 2008 (2)_10. B063_Apr 11 2" xfId="2205"/>
    <cellStyle name="_Capital Expenditure Report March 2008 (2)_10. B063_Apr 11_3. B003_Sep 11" xfId="367"/>
    <cellStyle name="_Capital Expenditure Report March 2008 (2)_10. B063_Apr 11_3. B003_Sep 11 2" xfId="2206"/>
    <cellStyle name="_Capital Expenditure Report March 2008 (2)_201203 QLD SIB Report" xfId="4955"/>
    <cellStyle name="_Capital Expenditure Report March 2008 (2)_201205 QLD SIB Report" xfId="4956"/>
    <cellStyle name="_Capital Expenditure Report March 2008 (2)_3. B003_Sep 11" xfId="368"/>
    <cellStyle name="_Capital Expenditure Report March 2008 (2)_3. B003_Sep 11 2" xfId="2207"/>
    <cellStyle name="_Capital Expenditure Report March 2008 (2)_Actuals (Pls update Forecast)" xfId="4957"/>
    <cellStyle name="_Capital Expenditure Report March 2008 (2)_APA CORP FA Note to EOFY statements for Fixed Assets ADJE-11 v4" xfId="369"/>
    <cellStyle name="_Capital Expenditure Report March 2008 (2)_APA CORP FA Note to EOFY statements for Fixed Assets ADJE-11 v4 2" xfId="2208"/>
    <cellStyle name="_Capital Expenditure Report March 2008 (2)_APA Group CORP FAR Consolidated Movement Apr-11" xfId="370"/>
    <cellStyle name="_Capital Expenditure Report March 2008 (2)_APA Group CORP FAR Consolidated Movement Apr-11 2" xfId="2209"/>
    <cellStyle name="_Capital Expenditure Report March 2008 (2)_APA Group CORP FAR Consolidated Movement Mar-11" xfId="371"/>
    <cellStyle name="_Capital Expenditure Report March 2008 (2)_APA Group CORP FAR Consolidated Movement Mar-11 2" xfId="2210"/>
    <cellStyle name="_Capital Expenditure Report March 2008 (2)_APA Group HY 2010 Financial Statements - Dec 2010 BOARD" xfId="372"/>
    <cellStyle name="_Capital Expenditure Report March 2008 (2)_APA Group HY 2010 Financial Statements - Dec 2010 BOARD 2" xfId="2211"/>
    <cellStyle name="_Capital Expenditure Report March 2008 (2)_APA Group HY 2010 Financial Statements - Dec 2010 BOARD 3" xfId="4958"/>
    <cellStyle name="_Capital Expenditure Report March 2008 (2)_APA Group HY 2010 Financial Statements - Dec 2010 BOARD 4" xfId="4959"/>
    <cellStyle name="_Capital Expenditure Report March 2008 (2)_APA Group HY 2010 Financial Statements - Dec 2010 BOARD_APA IAS139 Sep-11" xfId="373"/>
    <cellStyle name="_Capital Expenditure Report March 2008 (2)_APA Group HY 2010 Financial Statements - Dec 2010 BOARD_APA IAS139 Sep-11 2" xfId="2212"/>
    <cellStyle name="_Capital Expenditure Report March 2008 (2)_APA Group HY 2010 Financial Statements - Dec 2010 BOARD_Draft 2 2012 Regulatory Financial Reports RBP" xfId="4960"/>
    <cellStyle name="_Capital Expenditure Report March 2008 (2)_APA Group HY 2010 Financial Statements - Dec 2010 BOARD_Note37" xfId="4295"/>
    <cellStyle name="_Capital Expenditure Report March 2008 (2)_APA Group HY 2010 Financial Statements - Dec 2010 BOARD_Note37 2" xfId="4294"/>
    <cellStyle name="_Capital Expenditure Report March 2008 (2)_APA Group HY 2010 Financial Statements - Dec 2010 BOARD_Note37 3" xfId="4961"/>
    <cellStyle name="_Capital Expenditure Report March 2008 (2)_APA Group HY 2010 Financial Statements - Dec 2010 BOARD_Note37 4" xfId="4962"/>
    <cellStyle name="_Capital Expenditure Report March 2008 (2)_APA Group HY 2010 Financial Statements - Dec 2010 BOARD_Note37_Draft 2 2012 Regulatory Financial Reports RBP" xfId="4963"/>
    <cellStyle name="_Capital Expenditure Report March 2008 (2)_APA Group HY 2010 Financial Statements - Dec 2010 BOARD_Note37_Rough calculation of RAB as at 30 June 2012" xfId="4293"/>
    <cellStyle name="_Capital Expenditure Report March 2008 (2)_APA Group HY 2010 Financial Statements - Dec 2010 BOARD_Rough calculation of RAB as at 30 June 2012" xfId="4292"/>
    <cellStyle name="_Capital Expenditure Report March 2008 (2)_APL (B001)_Mar11" xfId="374"/>
    <cellStyle name="_Capital Expenditure Report March 2008 (2)_APL (B001)_Mar11 2" xfId="2213"/>
    <cellStyle name="_Capital Expenditure Report March 2008 (2)_APL (B001)_Mar11_10. B003_Apr 11" xfId="375"/>
    <cellStyle name="_Capital Expenditure Report March 2008 (2)_APL (B001)_Mar11_10. B003_Apr 11 2" xfId="2214"/>
    <cellStyle name="_Capital Expenditure Report March 2008 (2)_APL (B001)_Mar11_3. B003_Sep 11" xfId="376"/>
    <cellStyle name="_Capital Expenditure Report March 2008 (2)_APL (B001)_Mar11_3. B003_Sep 11 2" xfId="2215"/>
    <cellStyle name="_Capital Expenditure Report March 2008 (2)_APT (B002) Rec_Mar11" xfId="377"/>
    <cellStyle name="_Capital Expenditure Report March 2008 (2)_APT (B002) Rec_Mar11 2" xfId="2216"/>
    <cellStyle name="_Capital Expenditure Report March 2008 (2)_APT (B002) Rec_Mar11_10. B003_Apr 11" xfId="378"/>
    <cellStyle name="_Capital Expenditure Report March 2008 (2)_APT (B002) Rec_Mar11_10. B003_Apr 11 2" xfId="2217"/>
    <cellStyle name="_Capital Expenditure Report March 2008 (2)_APT (B002) Rec_Mar11_3. B003_Sep 11" xfId="379"/>
    <cellStyle name="_Capital Expenditure Report March 2008 (2)_APT (B002) Rec_Mar11_3. B003_Sep 11 2" xfId="2218"/>
    <cellStyle name="_Capital Expenditure Report March 2008 (2)_APT 2010 Financial Statements Draft (6)" xfId="380"/>
    <cellStyle name="_Capital Expenditure Report March 2008 (2)_APT 2010 Financial Statements Draft (6) 2" xfId="2219"/>
    <cellStyle name="_Capital Expenditure Report March 2008 (2)_APT 2010 Financial Statements Draft (7)" xfId="381"/>
    <cellStyle name="_Capital Expenditure Report March 2008 (2)_APT 2010 Financial Statements Draft (7) 2" xfId="2220"/>
    <cellStyle name="_Capital Expenditure Report March 2008 (2)_APT 2010 Financial Statements Draft (8) (4)" xfId="382"/>
    <cellStyle name="_Capital Expenditure Report March 2008 (2)_APT 2010 Financial Statements Draft (8) (4) 2" xfId="2221"/>
    <cellStyle name="_Capital Expenditure Report March 2008 (2)_APT 2010 Financial Statements FINAL" xfId="383"/>
    <cellStyle name="_Capital Expenditure Report March 2008 (2)_APT 2010 Financial Statements FINAL 2" xfId="2222"/>
    <cellStyle name="_Capital Expenditure Report March 2008 (2)_APT 2010 Financial Statements FINAL 3" xfId="4964"/>
    <cellStyle name="_Capital Expenditure Report March 2008 (2)_APT 2010 Financial Statements FINAL 4" xfId="4965"/>
    <cellStyle name="_Capital Expenditure Report March 2008 (2)_APT 2010 Financial Statements FINAL_APA IAS139 Sep-11" xfId="384"/>
    <cellStyle name="_Capital Expenditure Report March 2008 (2)_APT 2010 Financial Statements FINAL_APA IAS139 Sep-11 2" xfId="2223"/>
    <cellStyle name="_Capital Expenditure Report March 2008 (2)_APT 2010 Financial Statements FINAL_Draft 2 2012 Regulatory Financial Reports RBP" xfId="4966"/>
    <cellStyle name="_Capital Expenditure Report March 2008 (2)_APT 2010 Financial Statements FINAL_Rough calculation of RAB as at 30 June 2012" xfId="4291"/>
    <cellStyle name="_Capital Expenditure Report March 2008 (2)_BM08 Cash flow report June 11 Post July Board 28.07.2011" xfId="4967"/>
    <cellStyle name="_Capital Expenditure Report March 2008 (2)_Book2" xfId="385"/>
    <cellStyle name="_Capital Expenditure Report March 2008 (2)_Book2 2" xfId="2224"/>
    <cellStyle name="_Capital Expenditure Report March 2008 (2)_Copy of EII Group Dec10 Financial Statements 4" xfId="386"/>
    <cellStyle name="_Capital Expenditure Report March 2008 (2)_Copy of EII Group Dec10 Financial Statements 4 2" xfId="2225"/>
    <cellStyle name="_Capital Expenditure Report March 2008 (2)_Draft 2 2012 Regulatory Financial Reports RBP" xfId="4968"/>
    <cellStyle name="_Capital Expenditure Report March 2008 (2)_EII - Tax Calc for the period ended 31 Dec 2010(Final)" xfId="387"/>
    <cellStyle name="_Capital Expenditure Report March 2008 (2)_EII - Tax Calc for the period ended 31 Dec 2010(Final) 2" xfId="2226"/>
    <cellStyle name="_Capital Expenditure Report March 2008 (2)_EII Group Cashflow (Dec10)" xfId="388"/>
    <cellStyle name="_Capital Expenditure Report March 2008 (2)_EII Group Cashflow (Dec10) 2" xfId="2227"/>
    <cellStyle name="_Capital Expenditure Report March 2008 (2)_EII Group Cashflow (Dec10) reporting" xfId="389"/>
    <cellStyle name="_Capital Expenditure Report March 2008 (2)_EII Group Cashflow (Dec10) reporting 2" xfId="2228"/>
    <cellStyle name="_Capital Expenditure Report March 2008 (2)_FY11 QLD TM CAPEX REPORT DEC 2010 adj 3" xfId="4969"/>
    <cellStyle name="_Capital Expenditure Report March 2008 (2)_FY11 QLD TM CAPEX REPORT DEC 2010 adj 3 - sk corr" xfId="4970"/>
    <cellStyle name="_Capital Expenditure Report March 2008 (2)_FY11 QLD TM CAPEX REPORT DEC 2010 adj 3 - sk corrected links" xfId="4971"/>
    <cellStyle name="_Capital Expenditure Report March 2008 (2)_FY11_12 SIB Forecast" xfId="4972"/>
    <cellStyle name="_Capital Expenditure Report March 2008 (2)_FY12 Budget Capex - Non Transmission" xfId="390"/>
    <cellStyle name="_Capital Expenditure Report March 2008 (2)_FY12 Budget Capex - Non Transmission 2" xfId="2229"/>
    <cellStyle name="_Capital Expenditure Report March 2008 (2)_FY12 Budget Transmission SIB Vic Draft 6" xfId="4973"/>
    <cellStyle name="_Capital Expenditure Report March 2008 (2)_FY12 Budget Transmission SIB Vic Draft 6 2" xfId="4974"/>
    <cellStyle name="_Capital Expenditure Report March 2008 (2)_IAS139 Jun-10" xfId="391"/>
    <cellStyle name="_Capital Expenditure Report March 2008 (2)_IAS139 Jun-10 2" xfId="2230"/>
    <cellStyle name="_Capital Expenditure Report March 2008 (2)_Note 9" xfId="392"/>
    <cellStyle name="_Capital Expenditure Report March 2008 (2)_Note 9 2" xfId="2231"/>
    <cellStyle name="_Capital Expenditure Report March 2008 (2)_Note15" xfId="393"/>
    <cellStyle name="_Capital Expenditure Report March 2008 (2)_Note15 2" xfId="2232"/>
    <cellStyle name="_Capital Expenditure Report March 2008 (2)_Note15 3" xfId="4975"/>
    <cellStyle name="_Capital Expenditure Report March 2008 (2)_Note15 4" xfId="4976"/>
    <cellStyle name="_Capital Expenditure Report March 2008 (2)_Note15_APA IAS139 Sep-11" xfId="394"/>
    <cellStyle name="_Capital Expenditure Report March 2008 (2)_Note15_APA IAS139 Sep-11 2" xfId="2233"/>
    <cellStyle name="_Capital Expenditure Report March 2008 (2)_Note15_Draft 2 2012 Regulatory Financial Reports RBP" xfId="4977"/>
    <cellStyle name="_Capital Expenditure Report March 2008 (2)_Note15_Note37" xfId="4290"/>
    <cellStyle name="_Capital Expenditure Report March 2008 (2)_Note15_Note37 2" xfId="4289"/>
    <cellStyle name="_Capital Expenditure Report March 2008 (2)_Note15_Note37 3" xfId="4978"/>
    <cellStyle name="_Capital Expenditure Report March 2008 (2)_Note15_Note37 4" xfId="4979"/>
    <cellStyle name="_Capital Expenditure Report March 2008 (2)_Note15_Note37_Draft 2 2012 Regulatory Financial Reports RBP" xfId="4980"/>
    <cellStyle name="_Capital Expenditure Report March 2008 (2)_Note15_Note37_Rough calculation of RAB as at 30 June 2012" xfId="4288"/>
    <cellStyle name="_Capital Expenditure Report March 2008 (2)_Note15_Rough calculation of RAB as at 30 June 2012" xfId="4287"/>
    <cellStyle name="_Capital Expenditure Report March 2008 (2)_Parent CFlow 2010" xfId="395"/>
    <cellStyle name="_Capital Expenditure Report March 2008 (2)_Parent CFlow 2010 2" xfId="2234"/>
    <cellStyle name="_Capital Expenditure Report March 2008 (2)_PL " xfId="396"/>
    <cellStyle name="_Capital Expenditure Report March 2008 (2)_PL  2" xfId="2235"/>
    <cellStyle name="_Capital Expenditure Report March 2008 (2)_QLD TM SIB Fcast" xfId="4981"/>
    <cellStyle name="_Capital Expenditure Report March 2008 (2)_QLD TM SIB Fcast_Actuals (Pls update Forecast)" xfId="4982"/>
    <cellStyle name="_Capital Expenditure Report March 2008 (2)_Rec - NPAT (PLD)" xfId="397"/>
    <cellStyle name="_Capital Expenditure Report March 2008 (2)_Rec - NPAT (PLD) 2" xfId="2236"/>
    <cellStyle name="_Capital Expenditure Report March 2008 (2)_Rough calculation of RAB as at 30 June 2012" xfId="4286"/>
    <cellStyle name="_Capital Expenditure Report March 2008 (2)_Sheet 1 (2)" xfId="4285"/>
    <cellStyle name="_Capital Expenditure Report March 2008 (2)_Sheet 1 (2) 2" xfId="4284"/>
    <cellStyle name="_Capital Expenditure Report March 2008 (2)_TB (APA GRP)" xfId="398"/>
    <cellStyle name="_Capital Expenditure Report March 2008 (2)_TB (APA GRP) 2" xfId="2237"/>
    <cellStyle name="_Capital Expenditure Report March 2008 (2)_TB (APA GRP) 3" xfId="4983"/>
    <cellStyle name="_Capital Expenditure Report March 2008 (2)_TB (APA GRP) 4" xfId="4984"/>
    <cellStyle name="_Capital Expenditure Report March 2008 (2)_TB (APA GRP)_APA IAS139 Sep-11" xfId="399"/>
    <cellStyle name="_Capital Expenditure Report March 2008 (2)_TB (APA GRP)_APA IAS139 Sep-11 2" xfId="2238"/>
    <cellStyle name="_Capital Expenditure Report March 2008 (2)_TB (APA GRP)_Draft 2 2012 Regulatory Financial Reports RBP" xfId="4985"/>
    <cellStyle name="_Capital Expenditure Report March 2008 (2)_TB (APA GRP)_Note37" xfId="4283"/>
    <cellStyle name="_Capital Expenditure Report March 2008 (2)_TB (APA GRP)_Note37 2" xfId="4282"/>
    <cellStyle name="_Capital Expenditure Report March 2008 (2)_TB (APA GRP)_Note37 3" xfId="4986"/>
    <cellStyle name="_Capital Expenditure Report March 2008 (2)_TB (APA GRP)_Note37 4" xfId="4987"/>
    <cellStyle name="_Capital Expenditure Report March 2008 (2)_TB (APA GRP)_Note37_Draft 2 2012 Regulatory Financial Reports RBP" xfId="4988"/>
    <cellStyle name="_Capital Expenditure Report March 2008 (2)_TB (APA GRP)_Note37_Rough calculation of RAB as at 30 June 2012" xfId="4281"/>
    <cellStyle name="_Capital Expenditure Report March 2008 (2)_TB (APA GRP)_Rough calculation of RAB as at 30 June 2012" xfId="4280"/>
    <cellStyle name="_Capital Expenditure Report March 2008 (2)_TM QLD FY12 SIB Capex Budget" xfId="4989"/>
    <cellStyle name="_Capital Expenditure Report March 2008 (2)_TM QLD FY12 SIB Capex Budget_QLD TM Capex Summary Report" xfId="4990"/>
    <cellStyle name="_Capital Expenditure Report March 2008 (2)_TM QLD FY12 SIB Capex Budget_QLD TM Capex Summary Report_Actuals (Pls update Forecast)" xfId="4991"/>
    <cellStyle name="_Capital Expenditure Report March 2008 (2)_WA TM Capex Summary Report" xfId="4992"/>
    <cellStyle name="_Capital Expenditure Report March 2008 (2)_WP 11 Reg Deferred Tax Liabilit" xfId="4279"/>
    <cellStyle name="_Capital Expenditure Report March 2008 (2)_WP 11 Reg Deferred Tax Liabilit 2" xfId="4993"/>
    <cellStyle name="_Capital Expenditure Report March 2008 (2)_WP 11 Reg Deferred Tax Liabilit_Rough calculation of RAB as at 30 June 2012" xfId="4278"/>
    <cellStyle name="_Capital Expenditure Report March 2008 (2)_zFY11 Growth &amp; SIB SUMMARY" xfId="4277"/>
    <cellStyle name="_Capital Expenditure Report March 2008 (2)_zFY11 SIB Capex SUMMARY" xfId="4276"/>
    <cellStyle name="_Capital Expenditure Report May 2008" xfId="400"/>
    <cellStyle name="_Capital Expenditure Report May 2008 2" xfId="2239"/>
    <cellStyle name="_Capital Expenditure Report May 2008 2 2" xfId="4994"/>
    <cellStyle name="_Capital Expenditure Report May 2008 3" xfId="4995"/>
    <cellStyle name="_Capital Expenditure Report May 2008 4" xfId="4996"/>
    <cellStyle name="_Capital Expenditure Report May 2008_10. B003_Apr 11" xfId="401"/>
    <cellStyle name="_Capital Expenditure Report May 2008_10. B003_Apr 11 2" xfId="2240"/>
    <cellStyle name="_Capital Expenditure Report May 2008_10. B063_Apr 11" xfId="402"/>
    <cellStyle name="_Capital Expenditure Report May 2008_10. B063_Apr 11 2" xfId="2241"/>
    <cellStyle name="_Capital Expenditure Report May 2008_10. B063_Apr 11_3. B003_Sep 11" xfId="403"/>
    <cellStyle name="_Capital Expenditure Report May 2008_10. B063_Apr 11_3. B003_Sep 11 2" xfId="2242"/>
    <cellStyle name="_Capital Expenditure Report May 2008_201203 QLD SIB Report" xfId="4997"/>
    <cellStyle name="_Capital Expenditure Report May 2008_201205 QLD SIB Report" xfId="4998"/>
    <cellStyle name="_Capital Expenditure Report May 2008_3. B003_Sep 11" xfId="404"/>
    <cellStyle name="_Capital Expenditure Report May 2008_3. B003_Sep 11 2" xfId="2243"/>
    <cellStyle name="_Capital Expenditure Report May 2008_Actuals (Pls update Forecast)" xfId="4999"/>
    <cellStyle name="_Capital Expenditure Report May 2008_APA CORP FA Note to EOFY statements for Fixed Assets ADJE-11 v4" xfId="405"/>
    <cellStyle name="_Capital Expenditure Report May 2008_APA CORP FA Note to EOFY statements for Fixed Assets ADJE-11 v4 2" xfId="2244"/>
    <cellStyle name="_Capital Expenditure Report May 2008_APA Group CORP FAR Consolidated Movement Apr-11" xfId="406"/>
    <cellStyle name="_Capital Expenditure Report May 2008_APA Group CORP FAR Consolidated Movement Apr-11 2" xfId="2245"/>
    <cellStyle name="_Capital Expenditure Report May 2008_APA Group CORP FAR Consolidated Movement Mar-11" xfId="407"/>
    <cellStyle name="_Capital Expenditure Report May 2008_APA Group CORP FAR Consolidated Movement Mar-11 2" xfId="2246"/>
    <cellStyle name="_Capital Expenditure Report May 2008_APA Group HY 2010 Financial Statements - Dec 2010 BOARD" xfId="408"/>
    <cellStyle name="_Capital Expenditure Report May 2008_APA Group HY 2010 Financial Statements - Dec 2010 BOARD 2" xfId="2247"/>
    <cellStyle name="_Capital Expenditure Report May 2008_APA Group HY 2010 Financial Statements - Dec 2010 BOARD 3" xfId="5000"/>
    <cellStyle name="_Capital Expenditure Report May 2008_APA Group HY 2010 Financial Statements - Dec 2010 BOARD 4" xfId="5001"/>
    <cellStyle name="_Capital Expenditure Report May 2008_APA Group HY 2010 Financial Statements - Dec 2010 BOARD_APA IAS139 Sep-11" xfId="409"/>
    <cellStyle name="_Capital Expenditure Report May 2008_APA Group HY 2010 Financial Statements - Dec 2010 BOARD_APA IAS139 Sep-11 2" xfId="2248"/>
    <cellStyle name="_Capital Expenditure Report May 2008_APA Group HY 2010 Financial Statements - Dec 2010 BOARD_Draft 2 2012 Regulatory Financial Reports RBP" xfId="5002"/>
    <cellStyle name="_Capital Expenditure Report May 2008_APA Group HY 2010 Financial Statements - Dec 2010 BOARD_Note37" xfId="4275"/>
    <cellStyle name="_Capital Expenditure Report May 2008_APA Group HY 2010 Financial Statements - Dec 2010 BOARD_Note37 2" xfId="4274"/>
    <cellStyle name="_Capital Expenditure Report May 2008_APA Group HY 2010 Financial Statements - Dec 2010 BOARD_Note37 3" xfId="5003"/>
    <cellStyle name="_Capital Expenditure Report May 2008_APA Group HY 2010 Financial Statements - Dec 2010 BOARD_Note37 4" xfId="5004"/>
    <cellStyle name="_Capital Expenditure Report May 2008_APA Group HY 2010 Financial Statements - Dec 2010 BOARD_Note37_Draft 2 2012 Regulatory Financial Reports RBP" xfId="5005"/>
    <cellStyle name="_Capital Expenditure Report May 2008_APA Group HY 2010 Financial Statements - Dec 2010 BOARD_Note37_Rough calculation of RAB as at 30 June 2012" xfId="4273"/>
    <cellStyle name="_Capital Expenditure Report May 2008_APA Group HY 2010 Financial Statements - Dec 2010 BOARD_Rough calculation of RAB as at 30 June 2012" xfId="4272"/>
    <cellStyle name="_Capital Expenditure Report May 2008_APL (B001)_Mar11" xfId="410"/>
    <cellStyle name="_Capital Expenditure Report May 2008_APL (B001)_Mar11 2" xfId="2249"/>
    <cellStyle name="_Capital Expenditure Report May 2008_APL (B001)_Mar11_10. B003_Apr 11" xfId="411"/>
    <cellStyle name="_Capital Expenditure Report May 2008_APL (B001)_Mar11_10. B003_Apr 11 2" xfId="2250"/>
    <cellStyle name="_Capital Expenditure Report May 2008_APL (B001)_Mar11_3. B003_Sep 11" xfId="412"/>
    <cellStyle name="_Capital Expenditure Report May 2008_APL (B001)_Mar11_3. B003_Sep 11 2" xfId="2251"/>
    <cellStyle name="_Capital Expenditure Report May 2008_APT (B002) Rec_Mar11" xfId="413"/>
    <cellStyle name="_Capital Expenditure Report May 2008_APT (B002) Rec_Mar11 2" xfId="2252"/>
    <cellStyle name="_Capital Expenditure Report May 2008_APT (B002) Rec_Mar11_10. B003_Apr 11" xfId="414"/>
    <cellStyle name="_Capital Expenditure Report May 2008_APT (B002) Rec_Mar11_10. B003_Apr 11 2" xfId="2253"/>
    <cellStyle name="_Capital Expenditure Report May 2008_APT (B002) Rec_Mar11_3. B003_Sep 11" xfId="415"/>
    <cellStyle name="_Capital Expenditure Report May 2008_APT (B002) Rec_Mar11_3. B003_Sep 11 2" xfId="2254"/>
    <cellStyle name="_Capital Expenditure Report May 2008_APT 2010 Financial Statements Draft (6)" xfId="416"/>
    <cellStyle name="_Capital Expenditure Report May 2008_APT 2010 Financial Statements Draft (6) 2" xfId="2255"/>
    <cellStyle name="_Capital Expenditure Report May 2008_APT 2010 Financial Statements Draft (7)" xfId="417"/>
    <cellStyle name="_Capital Expenditure Report May 2008_APT 2010 Financial Statements Draft (7) 2" xfId="2256"/>
    <cellStyle name="_Capital Expenditure Report May 2008_APT 2010 Financial Statements Draft (8) (4)" xfId="418"/>
    <cellStyle name="_Capital Expenditure Report May 2008_APT 2010 Financial Statements Draft (8) (4) 2" xfId="2257"/>
    <cellStyle name="_Capital Expenditure Report May 2008_APT 2010 Financial Statements FINAL" xfId="419"/>
    <cellStyle name="_Capital Expenditure Report May 2008_APT 2010 Financial Statements FINAL 2" xfId="2258"/>
    <cellStyle name="_Capital Expenditure Report May 2008_APT 2010 Financial Statements FINAL 3" xfId="5006"/>
    <cellStyle name="_Capital Expenditure Report May 2008_APT 2010 Financial Statements FINAL 4" xfId="5007"/>
    <cellStyle name="_Capital Expenditure Report May 2008_APT 2010 Financial Statements FINAL_APA IAS139 Sep-11" xfId="420"/>
    <cellStyle name="_Capital Expenditure Report May 2008_APT 2010 Financial Statements FINAL_APA IAS139 Sep-11 2" xfId="2259"/>
    <cellStyle name="_Capital Expenditure Report May 2008_APT 2010 Financial Statements FINAL_Draft 2 2012 Regulatory Financial Reports RBP" xfId="5008"/>
    <cellStyle name="_Capital Expenditure Report May 2008_APT 2010 Financial Statements FINAL_Rough calculation of RAB as at 30 June 2012" xfId="4271"/>
    <cellStyle name="_Capital Expenditure Report May 2008_BM08 Cash flow report June 11 Post July Board 28.07.2011" xfId="5009"/>
    <cellStyle name="_Capital Expenditure Report May 2008_Book2" xfId="421"/>
    <cellStyle name="_Capital Expenditure Report May 2008_Book2 2" xfId="2260"/>
    <cellStyle name="_Capital Expenditure Report May 2008_Copy of EII Group Dec10 Financial Statements 4" xfId="422"/>
    <cellStyle name="_Capital Expenditure Report May 2008_Copy of EII Group Dec10 Financial Statements 4 2" xfId="2261"/>
    <cellStyle name="_Capital Expenditure Report May 2008_Draft 2 2012 Regulatory Financial Reports RBP" xfId="5010"/>
    <cellStyle name="_Capital Expenditure Report May 2008_EII - Tax Calc for the period ended 31 Dec 2010(Final)" xfId="423"/>
    <cellStyle name="_Capital Expenditure Report May 2008_EII - Tax Calc for the period ended 31 Dec 2010(Final) 2" xfId="2262"/>
    <cellStyle name="_Capital Expenditure Report May 2008_EII Group Cashflow (Dec10)" xfId="424"/>
    <cellStyle name="_Capital Expenditure Report May 2008_EII Group Cashflow (Dec10) 2" xfId="2263"/>
    <cellStyle name="_Capital Expenditure Report May 2008_EII Group Cashflow (Dec10) reporting" xfId="425"/>
    <cellStyle name="_Capital Expenditure Report May 2008_EII Group Cashflow (Dec10) reporting 2" xfId="2264"/>
    <cellStyle name="_Capital Expenditure Report May 2008_FY11 QLD TM CAPEX REPORT DEC 2010 adj 3" xfId="5011"/>
    <cellStyle name="_Capital Expenditure Report May 2008_FY11 QLD TM CAPEX REPORT DEC 2010 adj 3 - sk corr" xfId="5012"/>
    <cellStyle name="_Capital Expenditure Report May 2008_FY11 QLD TM CAPEX REPORT DEC 2010 adj 3 - sk corrected links" xfId="5013"/>
    <cellStyle name="_Capital Expenditure Report May 2008_FY11_12 SIB Forecast" xfId="5014"/>
    <cellStyle name="_Capital Expenditure Report May 2008_FY12 Budget Capex - Non Transmission" xfId="426"/>
    <cellStyle name="_Capital Expenditure Report May 2008_FY12 Budget Capex - Non Transmission 2" xfId="2265"/>
    <cellStyle name="_Capital Expenditure Report May 2008_FY12 Budget Transmission SIB Vic Draft 6" xfId="5015"/>
    <cellStyle name="_Capital Expenditure Report May 2008_FY12 Budget Transmission SIB Vic Draft 6 2" xfId="5016"/>
    <cellStyle name="_Capital Expenditure Report May 2008_IAS139 Jun-10" xfId="427"/>
    <cellStyle name="_Capital Expenditure Report May 2008_IAS139 Jun-10 2" xfId="2266"/>
    <cellStyle name="_Capital Expenditure Report May 2008_Note 9" xfId="428"/>
    <cellStyle name="_Capital Expenditure Report May 2008_Note 9 2" xfId="2267"/>
    <cellStyle name="_Capital Expenditure Report May 2008_Note15" xfId="429"/>
    <cellStyle name="_Capital Expenditure Report May 2008_Note15 2" xfId="2268"/>
    <cellStyle name="_Capital Expenditure Report May 2008_Note15 3" xfId="5017"/>
    <cellStyle name="_Capital Expenditure Report May 2008_Note15 4" xfId="5018"/>
    <cellStyle name="_Capital Expenditure Report May 2008_Note15_APA IAS139 Sep-11" xfId="430"/>
    <cellStyle name="_Capital Expenditure Report May 2008_Note15_APA IAS139 Sep-11 2" xfId="2269"/>
    <cellStyle name="_Capital Expenditure Report May 2008_Note15_Draft 2 2012 Regulatory Financial Reports RBP" xfId="5019"/>
    <cellStyle name="_Capital Expenditure Report May 2008_Note15_Note37" xfId="4270"/>
    <cellStyle name="_Capital Expenditure Report May 2008_Note15_Note37 2" xfId="4269"/>
    <cellStyle name="_Capital Expenditure Report May 2008_Note15_Note37 3" xfId="5020"/>
    <cellStyle name="_Capital Expenditure Report May 2008_Note15_Note37 4" xfId="5021"/>
    <cellStyle name="_Capital Expenditure Report May 2008_Note15_Note37_Draft 2 2012 Regulatory Financial Reports RBP" xfId="5022"/>
    <cellStyle name="_Capital Expenditure Report May 2008_Note15_Note37_Rough calculation of RAB as at 30 June 2012" xfId="4268"/>
    <cellStyle name="_Capital Expenditure Report May 2008_Note15_Rough calculation of RAB as at 30 June 2012" xfId="4267"/>
    <cellStyle name="_Capital Expenditure Report May 2008_Parent CFlow 2010" xfId="431"/>
    <cellStyle name="_Capital Expenditure Report May 2008_Parent CFlow 2010 2" xfId="2270"/>
    <cellStyle name="_Capital Expenditure Report May 2008_PL " xfId="432"/>
    <cellStyle name="_Capital Expenditure Report May 2008_PL  2" xfId="2271"/>
    <cellStyle name="_Capital Expenditure Report May 2008_QLD TM SIB Fcast" xfId="5023"/>
    <cellStyle name="_Capital Expenditure Report May 2008_QLD TM SIB Fcast_Actuals (Pls update Forecast)" xfId="5024"/>
    <cellStyle name="_Capital Expenditure Report May 2008_Rec - NPAT (PLD)" xfId="433"/>
    <cellStyle name="_Capital Expenditure Report May 2008_Rec - NPAT (PLD) 2" xfId="2272"/>
    <cellStyle name="_Capital Expenditure Report May 2008_Rough calculation of RAB as at 30 June 2012" xfId="4266"/>
    <cellStyle name="_Capital Expenditure Report May 2008_Sheet 1 (2)" xfId="4265"/>
    <cellStyle name="_Capital Expenditure Report May 2008_Sheet 1 (2) 2" xfId="4264"/>
    <cellStyle name="_Capital Expenditure Report May 2008_TB (APA GRP)" xfId="434"/>
    <cellStyle name="_Capital Expenditure Report May 2008_TB (APA GRP) 2" xfId="2273"/>
    <cellStyle name="_Capital Expenditure Report May 2008_TB (APA GRP) 3" xfId="5025"/>
    <cellStyle name="_Capital Expenditure Report May 2008_TB (APA GRP) 4" xfId="5026"/>
    <cellStyle name="_Capital Expenditure Report May 2008_TB (APA GRP)_APA IAS139 Sep-11" xfId="435"/>
    <cellStyle name="_Capital Expenditure Report May 2008_TB (APA GRP)_APA IAS139 Sep-11 2" xfId="2274"/>
    <cellStyle name="_Capital Expenditure Report May 2008_TB (APA GRP)_Draft 2 2012 Regulatory Financial Reports RBP" xfId="5027"/>
    <cellStyle name="_Capital Expenditure Report May 2008_TB (APA GRP)_Note37" xfId="4263"/>
    <cellStyle name="_Capital Expenditure Report May 2008_TB (APA GRP)_Note37 2" xfId="4262"/>
    <cellStyle name="_Capital Expenditure Report May 2008_TB (APA GRP)_Note37 3" xfId="5028"/>
    <cellStyle name="_Capital Expenditure Report May 2008_TB (APA GRP)_Note37 4" xfId="5029"/>
    <cellStyle name="_Capital Expenditure Report May 2008_TB (APA GRP)_Note37_Draft 2 2012 Regulatory Financial Reports RBP" xfId="5030"/>
    <cellStyle name="_Capital Expenditure Report May 2008_TB (APA GRP)_Note37_Rough calculation of RAB as at 30 June 2012" xfId="4261"/>
    <cellStyle name="_Capital Expenditure Report May 2008_TB (APA GRP)_Rough calculation of RAB as at 30 June 2012" xfId="4260"/>
    <cellStyle name="_Capital Expenditure Report May 2008_TM QLD FY12 SIB Capex Budget" xfId="5031"/>
    <cellStyle name="_Capital Expenditure Report May 2008_TM QLD FY12 SIB Capex Budget_QLD TM Capex Summary Report" xfId="5032"/>
    <cellStyle name="_Capital Expenditure Report May 2008_TM QLD FY12 SIB Capex Budget_QLD TM Capex Summary Report_Actuals (Pls update Forecast)" xfId="5033"/>
    <cellStyle name="_Capital Expenditure Report May 2008_WA TM Capex Summary Report" xfId="5034"/>
    <cellStyle name="_Capital Expenditure Report May 2008_WP 11 Reg Deferred Tax Liabilit" xfId="4259"/>
    <cellStyle name="_Capital Expenditure Report May 2008_WP 11 Reg Deferred Tax Liabilit 2" xfId="5035"/>
    <cellStyle name="_Capital Expenditure Report May 2008_WP 11 Reg Deferred Tax Liabilit_Rough calculation of RAB as at 30 June 2012" xfId="4258"/>
    <cellStyle name="_Capital Expenditure Report May 2008_zFY11 Growth &amp; SIB SUMMARY" xfId="4257"/>
    <cellStyle name="_Capital Expenditure Report May 2008_zFY11 SIB Capex SUMMARY" xfId="4256"/>
    <cellStyle name="_Capital Expenditure Report Oct 2007" xfId="436"/>
    <cellStyle name="_Capital Expenditure Report Oct 2007 2" xfId="2275"/>
    <cellStyle name="_Capital Expenditure Report Oct 2007 2 2" xfId="5036"/>
    <cellStyle name="_Capital Expenditure Report Oct 2007 3" xfId="5037"/>
    <cellStyle name="_Capital Expenditure Report Oct 2007 4" xfId="5038"/>
    <cellStyle name="_Capital Expenditure Report Oct 2007_010411  Request for Additional Funding" xfId="437"/>
    <cellStyle name="_Capital Expenditure Report Oct 2007_010411  Request for Additional Funding 2" xfId="2276"/>
    <cellStyle name="_Capital Expenditure Report Oct 2007_10. B003_Apr 11" xfId="438"/>
    <cellStyle name="_Capital Expenditure Report Oct 2007_10. B003_Apr 11 2" xfId="2277"/>
    <cellStyle name="_Capital Expenditure Report Oct 2007_10. B063_Apr 11" xfId="439"/>
    <cellStyle name="_Capital Expenditure Report Oct 2007_10. B063_Apr 11 2" xfId="2278"/>
    <cellStyle name="_Capital Expenditure Report Oct 2007_10. B063_Apr 11_3. B003_Sep 11" xfId="440"/>
    <cellStyle name="_Capital Expenditure Report Oct 2007_10. B063_Apr 11_3. B003_Sep 11 2" xfId="2279"/>
    <cellStyle name="_Capital Expenditure Report Oct 2007_201203 QLD SIB Report" xfId="5039"/>
    <cellStyle name="_Capital Expenditure Report Oct 2007_201205 QLD SIB Report" xfId="5040"/>
    <cellStyle name="_Capital Expenditure Report Oct 2007_3. B003_Sep 11" xfId="441"/>
    <cellStyle name="_Capital Expenditure Report Oct 2007_3. B003_Sep 11 2" xfId="2280"/>
    <cellStyle name="_Capital Expenditure Report Oct 2007_Actuals (Pls update Forecast)" xfId="5041"/>
    <cellStyle name="_Capital Expenditure Report Oct 2007_APA CORP FA Note to EOFY statements for Fixed Assets ADJE-11 v4" xfId="442"/>
    <cellStyle name="_Capital Expenditure Report Oct 2007_APA CORP FA Note to EOFY statements for Fixed Assets ADJE-11 v4 2" xfId="2281"/>
    <cellStyle name="_Capital Expenditure Report Oct 2007_APA Group CORP FAR Consolidated Movement Apr-11" xfId="443"/>
    <cellStyle name="_Capital Expenditure Report Oct 2007_APA Group CORP FAR Consolidated Movement Apr-11 2" xfId="2282"/>
    <cellStyle name="_Capital Expenditure Report Oct 2007_APA Group CORP FAR Consolidated Movement Mar-11" xfId="444"/>
    <cellStyle name="_Capital Expenditure Report Oct 2007_APA Group CORP FAR Consolidated Movement Mar-11 2" xfId="2283"/>
    <cellStyle name="_Capital Expenditure Report Oct 2007_APA Group HY 2010 Financial Statements - Dec 2010 BOARD" xfId="445"/>
    <cellStyle name="_Capital Expenditure Report Oct 2007_APA Group HY 2010 Financial Statements - Dec 2010 BOARD 2" xfId="2284"/>
    <cellStyle name="_Capital Expenditure Report Oct 2007_APA Group HY 2010 Financial Statements - Dec 2010 BOARD 3" xfId="5042"/>
    <cellStyle name="_Capital Expenditure Report Oct 2007_APA Group HY 2010 Financial Statements - Dec 2010 BOARD 4" xfId="5043"/>
    <cellStyle name="_Capital Expenditure Report Oct 2007_APA Group HY 2010 Financial Statements - Dec 2010 BOARD_APA IAS139 Sep-11" xfId="446"/>
    <cellStyle name="_Capital Expenditure Report Oct 2007_APA Group HY 2010 Financial Statements - Dec 2010 BOARD_APA IAS139 Sep-11 2" xfId="2285"/>
    <cellStyle name="_Capital Expenditure Report Oct 2007_APA Group HY 2010 Financial Statements - Dec 2010 BOARD_Draft 2 2012 Regulatory Financial Reports RBP" xfId="5044"/>
    <cellStyle name="_Capital Expenditure Report Oct 2007_APA Group HY 2010 Financial Statements - Dec 2010 BOARD_Note37" xfId="4255"/>
    <cellStyle name="_Capital Expenditure Report Oct 2007_APA Group HY 2010 Financial Statements - Dec 2010 BOARD_Note37 2" xfId="4254"/>
    <cellStyle name="_Capital Expenditure Report Oct 2007_APA Group HY 2010 Financial Statements - Dec 2010 BOARD_Note37 3" xfId="5045"/>
    <cellStyle name="_Capital Expenditure Report Oct 2007_APA Group HY 2010 Financial Statements - Dec 2010 BOARD_Note37 4" xfId="5046"/>
    <cellStyle name="_Capital Expenditure Report Oct 2007_APA Group HY 2010 Financial Statements - Dec 2010 BOARD_Note37_Draft 2 2012 Regulatory Financial Reports RBP" xfId="5047"/>
    <cellStyle name="_Capital Expenditure Report Oct 2007_APA Group HY 2010 Financial Statements - Dec 2010 BOARD_Note37_Rough calculation of RAB as at 30 June 2012" xfId="4253"/>
    <cellStyle name="_Capital Expenditure Report Oct 2007_APA Group HY 2010 Financial Statements - Dec 2010 BOARD_Rough calculation of RAB as at 30 June 2012" xfId="4252"/>
    <cellStyle name="_Capital Expenditure Report Oct 2007_APL (B001)_Mar11" xfId="447"/>
    <cellStyle name="_Capital Expenditure Report Oct 2007_APL (B001)_Mar11 2" xfId="2286"/>
    <cellStyle name="_Capital Expenditure Report Oct 2007_APL (B001)_Mar11_10. B003_Apr 11" xfId="448"/>
    <cellStyle name="_Capital Expenditure Report Oct 2007_APL (B001)_Mar11_10. B003_Apr 11 2" xfId="2287"/>
    <cellStyle name="_Capital Expenditure Report Oct 2007_APL (B001)_Mar11_3. B003_Sep 11" xfId="449"/>
    <cellStyle name="_Capital Expenditure Report Oct 2007_APL (B001)_Mar11_3. B003_Sep 11 2" xfId="2288"/>
    <cellStyle name="_Capital Expenditure Report Oct 2007_APT (B002) Rec_Mar11" xfId="450"/>
    <cellStyle name="_Capital Expenditure Report Oct 2007_APT (B002) Rec_Mar11 2" xfId="2289"/>
    <cellStyle name="_Capital Expenditure Report Oct 2007_APT (B002) Rec_Mar11_10. B003_Apr 11" xfId="451"/>
    <cellStyle name="_Capital Expenditure Report Oct 2007_APT (B002) Rec_Mar11_10. B003_Apr 11 2" xfId="2290"/>
    <cellStyle name="_Capital Expenditure Report Oct 2007_APT (B002) Rec_Mar11_3. B003_Sep 11" xfId="452"/>
    <cellStyle name="_Capital Expenditure Report Oct 2007_APT (B002) Rec_Mar11_3. B003_Sep 11 2" xfId="2291"/>
    <cellStyle name="_Capital Expenditure Report Oct 2007_APT 2010 Financial Statements Draft (6)" xfId="453"/>
    <cellStyle name="_Capital Expenditure Report Oct 2007_APT 2010 Financial Statements Draft (6) 2" xfId="2292"/>
    <cellStyle name="_Capital Expenditure Report Oct 2007_APT 2010 Financial Statements Draft (7)" xfId="454"/>
    <cellStyle name="_Capital Expenditure Report Oct 2007_APT 2010 Financial Statements Draft (7) 2" xfId="2293"/>
    <cellStyle name="_Capital Expenditure Report Oct 2007_APT 2010 Financial Statements Draft (8) (4)" xfId="455"/>
    <cellStyle name="_Capital Expenditure Report Oct 2007_APT 2010 Financial Statements Draft (8) (4) 2" xfId="2294"/>
    <cellStyle name="_Capital Expenditure Report Oct 2007_APT 2010 Financial Statements FINAL" xfId="456"/>
    <cellStyle name="_Capital Expenditure Report Oct 2007_APT 2010 Financial Statements FINAL 2" xfId="2295"/>
    <cellStyle name="_Capital Expenditure Report Oct 2007_APT 2010 Financial Statements FINAL 3" xfId="5048"/>
    <cellStyle name="_Capital Expenditure Report Oct 2007_APT 2010 Financial Statements FINAL 4" xfId="5049"/>
    <cellStyle name="_Capital Expenditure Report Oct 2007_APT 2010 Financial Statements FINAL_APA IAS139 Sep-11" xfId="457"/>
    <cellStyle name="_Capital Expenditure Report Oct 2007_APT 2010 Financial Statements FINAL_APA IAS139 Sep-11 2" xfId="2296"/>
    <cellStyle name="_Capital Expenditure Report Oct 2007_APT 2010 Financial Statements FINAL_Draft 2 2012 Regulatory Financial Reports RBP" xfId="5050"/>
    <cellStyle name="_Capital Expenditure Report Oct 2007_APT 2010 Financial Statements FINAL_Rough calculation of RAB as at 30 June 2012" xfId="4251"/>
    <cellStyle name="_Capital Expenditure Report Oct 2007_BM08 Cash flow report June 11 Post July Board 28.07.2011" xfId="5051"/>
    <cellStyle name="_Capital Expenditure Report Oct 2007_Book2" xfId="458"/>
    <cellStyle name="_Capital Expenditure Report Oct 2007_Book2 2" xfId="2297"/>
    <cellStyle name="_Capital Expenditure Report Oct 2007_Copy of EII Group Dec10 Financial Statements 4" xfId="459"/>
    <cellStyle name="_Capital Expenditure Report Oct 2007_Copy of EII Group Dec10 Financial Statements 4 2" xfId="2298"/>
    <cellStyle name="_Capital Expenditure Report Oct 2007_Draft 2 2012 Regulatory Financial Reports RBP" xfId="5052"/>
    <cellStyle name="_Capital Expenditure Report Oct 2007_EII - Tax Calc for the period ended 31 Dec 2010(Final)" xfId="460"/>
    <cellStyle name="_Capital Expenditure Report Oct 2007_EII - Tax Calc for the period ended 31 Dec 2010(Final) 2" xfId="2299"/>
    <cellStyle name="_Capital Expenditure Report Oct 2007_EII Group Cashflow (Dec10)" xfId="461"/>
    <cellStyle name="_Capital Expenditure Report Oct 2007_EII Group Cashflow (Dec10) 2" xfId="2300"/>
    <cellStyle name="_Capital Expenditure Report Oct 2007_EII Group Cashflow (Dec10) reporting" xfId="462"/>
    <cellStyle name="_Capital Expenditure Report Oct 2007_EII Group Cashflow (Dec10) reporting 2" xfId="2301"/>
    <cellStyle name="_Capital Expenditure Report Oct 2007_FY11 QLD TM CAPEX REPORT DEC 2010 adj 3" xfId="5053"/>
    <cellStyle name="_Capital Expenditure Report Oct 2007_FY11 QLD TM CAPEX REPORT DEC 2010 adj 3 - sk corr" xfId="5054"/>
    <cellStyle name="_Capital Expenditure Report Oct 2007_FY11 QLD TM CAPEX REPORT DEC 2010 adj 3 - sk corrected links" xfId="5055"/>
    <cellStyle name="_Capital Expenditure Report Oct 2007_FY11_12 SIB Forecast" xfId="5056"/>
    <cellStyle name="_Capital Expenditure Report Oct 2007_FY12 Budget Capex - Non Transmission" xfId="463"/>
    <cellStyle name="_Capital Expenditure Report Oct 2007_FY12 Budget Capex - Non Transmission 2" xfId="2302"/>
    <cellStyle name="_Capital Expenditure Report Oct 2007_FY12 Budget Transmission SIB Vic Draft 6" xfId="5057"/>
    <cellStyle name="_Capital Expenditure Report Oct 2007_FY12 Budget Transmission SIB Vic Draft 6 2" xfId="5058"/>
    <cellStyle name="_Capital Expenditure Report Oct 2007_IAS139 Jun-10" xfId="464"/>
    <cellStyle name="_Capital Expenditure Report Oct 2007_IAS139 Jun-10 2" xfId="2303"/>
    <cellStyle name="_Capital Expenditure Report Oct 2007_Note 9" xfId="465"/>
    <cellStyle name="_Capital Expenditure Report Oct 2007_Note 9 2" xfId="2304"/>
    <cellStyle name="_Capital Expenditure Report Oct 2007_Note15" xfId="466"/>
    <cellStyle name="_Capital Expenditure Report Oct 2007_Note15 2" xfId="2305"/>
    <cellStyle name="_Capital Expenditure Report Oct 2007_Note15 3" xfId="5059"/>
    <cellStyle name="_Capital Expenditure Report Oct 2007_Note15 4" xfId="5060"/>
    <cellStyle name="_Capital Expenditure Report Oct 2007_Note15_APA IAS139 Sep-11" xfId="467"/>
    <cellStyle name="_Capital Expenditure Report Oct 2007_Note15_APA IAS139 Sep-11 2" xfId="2306"/>
    <cellStyle name="_Capital Expenditure Report Oct 2007_Note15_Draft 2 2012 Regulatory Financial Reports RBP" xfId="5061"/>
    <cellStyle name="_Capital Expenditure Report Oct 2007_Note15_Note37" xfId="4250"/>
    <cellStyle name="_Capital Expenditure Report Oct 2007_Note15_Note37 2" xfId="4249"/>
    <cellStyle name="_Capital Expenditure Report Oct 2007_Note15_Note37 3" xfId="5062"/>
    <cellStyle name="_Capital Expenditure Report Oct 2007_Note15_Note37 4" xfId="5063"/>
    <cellStyle name="_Capital Expenditure Report Oct 2007_Note15_Note37_Draft 2 2012 Regulatory Financial Reports RBP" xfId="5064"/>
    <cellStyle name="_Capital Expenditure Report Oct 2007_Note15_Note37_Rough calculation of RAB as at 30 June 2012" xfId="4248"/>
    <cellStyle name="_Capital Expenditure Report Oct 2007_Note15_Rough calculation of RAB as at 30 June 2012" xfId="4247"/>
    <cellStyle name="_Capital Expenditure Report Oct 2007_Parent CFlow 2010" xfId="468"/>
    <cellStyle name="_Capital Expenditure Report Oct 2007_Parent CFlow 2010 2" xfId="2307"/>
    <cellStyle name="_Capital Expenditure Report Oct 2007_PL " xfId="469"/>
    <cellStyle name="_Capital Expenditure Report Oct 2007_PL  2" xfId="2308"/>
    <cellStyle name="_Capital Expenditure Report Oct 2007_QLD TM SIB Fcast" xfId="5065"/>
    <cellStyle name="_Capital Expenditure Report Oct 2007_QLD TM SIB Fcast_Actuals (Pls update Forecast)" xfId="5066"/>
    <cellStyle name="_Capital Expenditure Report Oct 2007_Rec - NPAT (PLD)" xfId="470"/>
    <cellStyle name="_Capital Expenditure Report Oct 2007_Rec - NPAT (PLD) 2" xfId="2309"/>
    <cellStyle name="_Capital Expenditure Report Oct 2007_Rough calculation of RAB as at 30 June 2012" xfId="4246"/>
    <cellStyle name="_Capital Expenditure Report Oct 2007_Sheet 1 (2)" xfId="4245"/>
    <cellStyle name="_Capital Expenditure Report Oct 2007_Sheet 1 (2) 2" xfId="4244"/>
    <cellStyle name="_Capital Expenditure Report Oct 2007_TB (APA GRP)" xfId="471"/>
    <cellStyle name="_Capital Expenditure Report Oct 2007_TB (APA GRP) 2" xfId="2310"/>
    <cellStyle name="_Capital Expenditure Report Oct 2007_TB (APA GRP) 3" xfId="5067"/>
    <cellStyle name="_Capital Expenditure Report Oct 2007_TB (APA GRP) 4" xfId="5068"/>
    <cellStyle name="_Capital Expenditure Report Oct 2007_TB (APA GRP)_APA IAS139 Sep-11" xfId="472"/>
    <cellStyle name="_Capital Expenditure Report Oct 2007_TB (APA GRP)_APA IAS139 Sep-11 2" xfId="2311"/>
    <cellStyle name="_Capital Expenditure Report Oct 2007_TB (APA GRP)_Draft 2 2012 Regulatory Financial Reports RBP" xfId="5069"/>
    <cellStyle name="_Capital Expenditure Report Oct 2007_TB (APA GRP)_Note37" xfId="4243"/>
    <cellStyle name="_Capital Expenditure Report Oct 2007_TB (APA GRP)_Note37 2" xfId="4242"/>
    <cellStyle name="_Capital Expenditure Report Oct 2007_TB (APA GRP)_Note37 3" xfId="5070"/>
    <cellStyle name="_Capital Expenditure Report Oct 2007_TB (APA GRP)_Note37 4" xfId="5071"/>
    <cellStyle name="_Capital Expenditure Report Oct 2007_TB (APA GRP)_Note37_Draft 2 2012 Regulatory Financial Reports RBP" xfId="5072"/>
    <cellStyle name="_Capital Expenditure Report Oct 2007_TB (APA GRP)_Note37_Rough calculation of RAB as at 30 June 2012" xfId="4241"/>
    <cellStyle name="_Capital Expenditure Report Oct 2007_TB (APA GRP)_Rough calculation of RAB as at 30 June 2012" xfId="4240"/>
    <cellStyle name="_Capital Expenditure Report Oct 2007_TM QLD FY12 SIB Capex Budget" xfId="5073"/>
    <cellStyle name="_Capital Expenditure Report Oct 2007_TM QLD FY12 SIB Capex Budget_QLD TM Capex Summary Report" xfId="5074"/>
    <cellStyle name="_Capital Expenditure Report Oct 2007_TM QLD FY12 SIB Capex Budget_QLD TM Capex Summary Report_Actuals (Pls update Forecast)" xfId="5075"/>
    <cellStyle name="_Capital Expenditure Report Oct 2007_WA TM Capex Summary Report" xfId="5076"/>
    <cellStyle name="_Capital Expenditure Report Oct 2007_WP 11 Reg Deferred Tax Liabilit" xfId="4239"/>
    <cellStyle name="_Capital Expenditure Report Oct 2007_WP 11 Reg Deferred Tax Liabilit 2" xfId="5077"/>
    <cellStyle name="_Capital Expenditure Report Oct 2007_WP 11 Reg Deferred Tax Liabilit_Rough calculation of RAB as at 30 June 2012" xfId="4238"/>
    <cellStyle name="_Capital Expenditure Report Oct 2007_zFY11 Growth &amp; SIB SUMMARY" xfId="4237"/>
    <cellStyle name="_Capital Expenditure Report Oct 2007_zFY11 SIB Capex SUMMARY" xfId="4236"/>
    <cellStyle name="_Capital Expenditure Report Sept 2007" xfId="473"/>
    <cellStyle name="_Capital Expenditure Report Sept 2007 2" xfId="2312"/>
    <cellStyle name="_Capital Expenditure Report Sept 2007 2 2" xfId="5078"/>
    <cellStyle name="_Capital Expenditure Report Sept 2007 3" xfId="5079"/>
    <cellStyle name="_Capital Expenditure Report Sept 2007 4" xfId="5080"/>
    <cellStyle name="_Capital Expenditure Report Sept 2007_010411  Request for Additional Funding" xfId="474"/>
    <cellStyle name="_Capital Expenditure Report Sept 2007_010411  Request for Additional Funding 2" xfId="2313"/>
    <cellStyle name="_Capital Expenditure Report Sept 2007_10. B003_Apr 11" xfId="475"/>
    <cellStyle name="_Capital Expenditure Report Sept 2007_10. B003_Apr 11 2" xfId="2314"/>
    <cellStyle name="_Capital Expenditure Report Sept 2007_10. B063_Apr 11" xfId="476"/>
    <cellStyle name="_Capital Expenditure Report Sept 2007_10. B063_Apr 11 2" xfId="2315"/>
    <cellStyle name="_Capital Expenditure Report Sept 2007_10. B063_Apr 11_3. B003_Sep 11" xfId="477"/>
    <cellStyle name="_Capital Expenditure Report Sept 2007_10. B063_Apr 11_3. B003_Sep 11 2" xfId="2316"/>
    <cellStyle name="_Capital Expenditure Report Sept 2007_201203 QLD SIB Report" xfId="5081"/>
    <cellStyle name="_Capital Expenditure Report Sept 2007_201205 QLD SIB Report" xfId="5082"/>
    <cellStyle name="_Capital Expenditure Report Sept 2007_3. B003_Sep 11" xfId="478"/>
    <cellStyle name="_Capital Expenditure Report Sept 2007_3. B003_Sep 11 2" xfId="2317"/>
    <cellStyle name="_Capital Expenditure Report Sept 2007_Actuals (Pls update Forecast)" xfId="5083"/>
    <cellStyle name="_Capital Expenditure Report Sept 2007_APA CORP FA Note to EOFY statements for Fixed Assets ADJE-11 v4" xfId="479"/>
    <cellStyle name="_Capital Expenditure Report Sept 2007_APA CORP FA Note to EOFY statements for Fixed Assets ADJE-11 v4 2" xfId="2318"/>
    <cellStyle name="_Capital Expenditure Report Sept 2007_APA Group CORP FAR Consolidated Movement Apr-11" xfId="480"/>
    <cellStyle name="_Capital Expenditure Report Sept 2007_APA Group CORP FAR Consolidated Movement Apr-11 2" xfId="2319"/>
    <cellStyle name="_Capital Expenditure Report Sept 2007_APA Group CORP FAR Consolidated Movement Mar-11" xfId="481"/>
    <cellStyle name="_Capital Expenditure Report Sept 2007_APA Group CORP FAR Consolidated Movement Mar-11 2" xfId="2320"/>
    <cellStyle name="_Capital Expenditure Report Sept 2007_APA Group HY 2010 Financial Statements - Dec 2010 BOARD" xfId="482"/>
    <cellStyle name="_Capital Expenditure Report Sept 2007_APA Group HY 2010 Financial Statements - Dec 2010 BOARD 2" xfId="2321"/>
    <cellStyle name="_Capital Expenditure Report Sept 2007_APA Group HY 2010 Financial Statements - Dec 2010 BOARD 3" xfId="5084"/>
    <cellStyle name="_Capital Expenditure Report Sept 2007_APA Group HY 2010 Financial Statements - Dec 2010 BOARD 4" xfId="5085"/>
    <cellStyle name="_Capital Expenditure Report Sept 2007_APA Group HY 2010 Financial Statements - Dec 2010 BOARD_APA IAS139 Sep-11" xfId="483"/>
    <cellStyle name="_Capital Expenditure Report Sept 2007_APA Group HY 2010 Financial Statements - Dec 2010 BOARD_APA IAS139 Sep-11 2" xfId="2322"/>
    <cellStyle name="_Capital Expenditure Report Sept 2007_APA Group HY 2010 Financial Statements - Dec 2010 BOARD_Draft 2 2012 Regulatory Financial Reports RBP" xfId="5086"/>
    <cellStyle name="_Capital Expenditure Report Sept 2007_APA Group HY 2010 Financial Statements - Dec 2010 BOARD_Note37" xfId="4235"/>
    <cellStyle name="_Capital Expenditure Report Sept 2007_APA Group HY 2010 Financial Statements - Dec 2010 BOARD_Note37 2" xfId="4454"/>
    <cellStyle name="_Capital Expenditure Report Sept 2007_APA Group HY 2010 Financial Statements - Dec 2010 BOARD_Note37 3" xfId="5087"/>
    <cellStyle name="_Capital Expenditure Report Sept 2007_APA Group HY 2010 Financial Statements - Dec 2010 BOARD_Note37 4" xfId="5088"/>
    <cellStyle name="_Capital Expenditure Report Sept 2007_APA Group HY 2010 Financial Statements - Dec 2010 BOARD_Note37_Draft 2 2012 Regulatory Financial Reports RBP" xfId="5089"/>
    <cellStyle name="_Capital Expenditure Report Sept 2007_APA Group HY 2010 Financial Statements - Dec 2010 BOARD_Note37_Rough calculation of RAB as at 30 June 2012" xfId="4234"/>
    <cellStyle name="_Capital Expenditure Report Sept 2007_APA Group HY 2010 Financial Statements - Dec 2010 BOARD_Rough calculation of RAB as at 30 June 2012" xfId="4233"/>
    <cellStyle name="_Capital Expenditure Report Sept 2007_APL (B001)_Mar11" xfId="484"/>
    <cellStyle name="_Capital Expenditure Report Sept 2007_APL (B001)_Mar11 2" xfId="2323"/>
    <cellStyle name="_Capital Expenditure Report Sept 2007_APL (B001)_Mar11_10. B003_Apr 11" xfId="485"/>
    <cellStyle name="_Capital Expenditure Report Sept 2007_APL (B001)_Mar11_10. B003_Apr 11 2" xfId="2324"/>
    <cellStyle name="_Capital Expenditure Report Sept 2007_APL (B001)_Mar11_3. B003_Sep 11" xfId="486"/>
    <cellStyle name="_Capital Expenditure Report Sept 2007_APL (B001)_Mar11_3. B003_Sep 11 2" xfId="2325"/>
    <cellStyle name="_Capital Expenditure Report Sept 2007_APT (B002) Rec_Mar11" xfId="487"/>
    <cellStyle name="_Capital Expenditure Report Sept 2007_APT (B002) Rec_Mar11 2" xfId="2326"/>
    <cellStyle name="_Capital Expenditure Report Sept 2007_APT (B002) Rec_Mar11_10. B003_Apr 11" xfId="488"/>
    <cellStyle name="_Capital Expenditure Report Sept 2007_APT (B002) Rec_Mar11_10. B003_Apr 11 2" xfId="2327"/>
    <cellStyle name="_Capital Expenditure Report Sept 2007_APT (B002) Rec_Mar11_3. B003_Sep 11" xfId="489"/>
    <cellStyle name="_Capital Expenditure Report Sept 2007_APT (B002) Rec_Mar11_3. B003_Sep 11 2" xfId="2328"/>
    <cellStyle name="_Capital Expenditure Report Sept 2007_APT 2010 Financial Statements Draft (6)" xfId="490"/>
    <cellStyle name="_Capital Expenditure Report Sept 2007_APT 2010 Financial Statements Draft (6) 2" xfId="2329"/>
    <cellStyle name="_Capital Expenditure Report Sept 2007_APT 2010 Financial Statements Draft (7)" xfId="491"/>
    <cellStyle name="_Capital Expenditure Report Sept 2007_APT 2010 Financial Statements Draft (7) 2" xfId="2330"/>
    <cellStyle name="_Capital Expenditure Report Sept 2007_APT 2010 Financial Statements Draft (8) (4)" xfId="492"/>
    <cellStyle name="_Capital Expenditure Report Sept 2007_APT 2010 Financial Statements Draft (8) (4) 2" xfId="2331"/>
    <cellStyle name="_Capital Expenditure Report Sept 2007_APT 2010 Financial Statements FINAL" xfId="493"/>
    <cellStyle name="_Capital Expenditure Report Sept 2007_APT 2010 Financial Statements FINAL 2" xfId="2332"/>
    <cellStyle name="_Capital Expenditure Report Sept 2007_APT 2010 Financial Statements FINAL 3" xfId="5090"/>
    <cellStyle name="_Capital Expenditure Report Sept 2007_APT 2010 Financial Statements FINAL 4" xfId="5091"/>
    <cellStyle name="_Capital Expenditure Report Sept 2007_APT 2010 Financial Statements FINAL_APA IAS139 Sep-11" xfId="494"/>
    <cellStyle name="_Capital Expenditure Report Sept 2007_APT 2010 Financial Statements FINAL_APA IAS139 Sep-11 2" xfId="2333"/>
    <cellStyle name="_Capital Expenditure Report Sept 2007_APT 2010 Financial Statements FINAL_Draft 2 2012 Regulatory Financial Reports RBP" xfId="5092"/>
    <cellStyle name="_Capital Expenditure Report Sept 2007_APT 2010 Financial Statements FINAL_Rough calculation of RAB as at 30 June 2012" xfId="4232"/>
    <cellStyle name="_Capital Expenditure Report Sept 2007_BM08 Cash flow report June 11 Post July Board 28.07.2011" xfId="5093"/>
    <cellStyle name="_Capital Expenditure Report Sept 2007_Book2" xfId="495"/>
    <cellStyle name="_Capital Expenditure Report Sept 2007_Book2 2" xfId="2334"/>
    <cellStyle name="_Capital Expenditure Report Sept 2007_Copy of EII Group Dec10 Financial Statements 4" xfId="496"/>
    <cellStyle name="_Capital Expenditure Report Sept 2007_Copy of EII Group Dec10 Financial Statements 4 2" xfId="2335"/>
    <cellStyle name="_Capital Expenditure Report Sept 2007_Draft 2 2012 Regulatory Financial Reports RBP" xfId="5094"/>
    <cellStyle name="_Capital Expenditure Report Sept 2007_EII - Tax Calc for the period ended 31 Dec 2010(Final)" xfId="497"/>
    <cellStyle name="_Capital Expenditure Report Sept 2007_EII - Tax Calc for the period ended 31 Dec 2010(Final) 2" xfId="2336"/>
    <cellStyle name="_Capital Expenditure Report Sept 2007_EII Group Cashflow (Dec10)" xfId="498"/>
    <cellStyle name="_Capital Expenditure Report Sept 2007_EII Group Cashflow (Dec10) 2" xfId="2337"/>
    <cellStyle name="_Capital Expenditure Report Sept 2007_EII Group Cashflow (Dec10) reporting" xfId="499"/>
    <cellStyle name="_Capital Expenditure Report Sept 2007_EII Group Cashflow (Dec10) reporting 2" xfId="2338"/>
    <cellStyle name="_Capital Expenditure Report Sept 2007_FY11 QLD TM CAPEX REPORT DEC 2010 adj 3" xfId="5095"/>
    <cellStyle name="_Capital Expenditure Report Sept 2007_FY11 QLD TM CAPEX REPORT DEC 2010 adj 3 - sk corr" xfId="5096"/>
    <cellStyle name="_Capital Expenditure Report Sept 2007_FY11 QLD TM CAPEX REPORT DEC 2010 adj 3 - sk corrected links" xfId="5097"/>
    <cellStyle name="_Capital Expenditure Report Sept 2007_FY11_12 SIB Forecast" xfId="5098"/>
    <cellStyle name="_Capital Expenditure Report Sept 2007_FY12 Budget Capex - Non Transmission" xfId="500"/>
    <cellStyle name="_Capital Expenditure Report Sept 2007_FY12 Budget Capex - Non Transmission 2" xfId="2339"/>
    <cellStyle name="_Capital Expenditure Report Sept 2007_FY12 Budget Transmission SIB Vic Draft 6" xfId="5099"/>
    <cellStyle name="_Capital Expenditure Report Sept 2007_FY12 Budget Transmission SIB Vic Draft 6 2" xfId="5100"/>
    <cellStyle name="_Capital Expenditure Report Sept 2007_IAS139 Jun-10" xfId="501"/>
    <cellStyle name="_Capital Expenditure Report Sept 2007_IAS139 Jun-10 2" xfId="2340"/>
    <cellStyle name="_Capital Expenditure Report Sept 2007_Note 9" xfId="502"/>
    <cellStyle name="_Capital Expenditure Report Sept 2007_Note 9 2" xfId="2341"/>
    <cellStyle name="_Capital Expenditure Report Sept 2007_Note15" xfId="503"/>
    <cellStyle name="_Capital Expenditure Report Sept 2007_Note15 2" xfId="2342"/>
    <cellStyle name="_Capital Expenditure Report Sept 2007_Note15 3" xfId="5101"/>
    <cellStyle name="_Capital Expenditure Report Sept 2007_Note15 4" xfId="5102"/>
    <cellStyle name="_Capital Expenditure Report Sept 2007_Note15_APA IAS139 Sep-11" xfId="504"/>
    <cellStyle name="_Capital Expenditure Report Sept 2007_Note15_APA IAS139 Sep-11 2" xfId="2343"/>
    <cellStyle name="_Capital Expenditure Report Sept 2007_Note15_Draft 2 2012 Regulatory Financial Reports RBP" xfId="5103"/>
    <cellStyle name="_Capital Expenditure Report Sept 2007_Note15_Note37" xfId="4231"/>
    <cellStyle name="_Capital Expenditure Report Sept 2007_Note15_Note37 2" xfId="4230"/>
    <cellStyle name="_Capital Expenditure Report Sept 2007_Note15_Note37 3" xfId="5104"/>
    <cellStyle name="_Capital Expenditure Report Sept 2007_Note15_Note37 4" xfId="5105"/>
    <cellStyle name="_Capital Expenditure Report Sept 2007_Note15_Note37_Draft 2 2012 Regulatory Financial Reports RBP" xfId="5106"/>
    <cellStyle name="_Capital Expenditure Report Sept 2007_Note15_Note37_Rough calculation of RAB as at 30 June 2012" xfId="4229"/>
    <cellStyle name="_Capital Expenditure Report Sept 2007_Note15_Rough calculation of RAB as at 30 June 2012" xfId="3412"/>
    <cellStyle name="_Capital Expenditure Report Sept 2007_Parent CFlow 2010" xfId="505"/>
    <cellStyle name="_Capital Expenditure Report Sept 2007_Parent CFlow 2010 2" xfId="2344"/>
    <cellStyle name="_Capital Expenditure Report Sept 2007_PL " xfId="506"/>
    <cellStyle name="_Capital Expenditure Report Sept 2007_PL  2" xfId="2345"/>
    <cellStyle name="_Capital Expenditure Report Sept 2007_QLD TM SIB Fcast" xfId="5107"/>
    <cellStyle name="_Capital Expenditure Report Sept 2007_QLD TM SIB Fcast_Actuals (Pls update Forecast)" xfId="5108"/>
    <cellStyle name="_Capital Expenditure Report Sept 2007_Rec - NPAT (PLD)" xfId="507"/>
    <cellStyle name="_Capital Expenditure Report Sept 2007_Rec - NPAT (PLD) 2" xfId="2346"/>
    <cellStyle name="_Capital Expenditure Report Sept 2007_Rough calculation of RAB as at 30 June 2012" xfId="4228"/>
    <cellStyle name="_Capital Expenditure Report Sept 2007_Sheet 1 (2)" xfId="4227"/>
    <cellStyle name="_Capital Expenditure Report Sept 2007_Sheet 1 (2) 2" xfId="4226"/>
    <cellStyle name="_Capital Expenditure Report Sept 2007_TB (APA GRP)" xfId="508"/>
    <cellStyle name="_Capital Expenditure Report Sept 2007_TB (APA GRP) 2" xfId="2347"/>
    <cellStyle name="_Capital Expenditure Report Sept 2007_TB (APA GRP) 3" xfId="5109"/>
    <cellStyle name="_Capital Expenditure Report Sept 2007_TB (APA GRP) 4" xfId="5110"/>
    <cellStyle name="_Capital Expenditure Report Sept 2007_TB (APA GRP)_APA IAS139 Sep-11" xfId="509"/>
    <cellStyle name="_Capital Expenditure Report Sept 2007_TB (APA GRP)_APA IAS139 Sep-11 2" xfId="2348"/>
    <cellStyle name="_Capital Expenditure Report Sept 2007_TB (APA GRP)_Draft 2 2012 Regulatory Financial Reports RBP" xfId="5111"/>
    <cellStyle name="_Capital Expenditure Report Sept 2007_TB (APA GRP)_Note37" xfId="4225"/>
    <cellStyle name="_Capital Expenditure Report Sept 2007_TB (APA GRP)_Note37 2" xfId="4224"/>
    <cellStyle name="_Capital Expenditure Report Sept 2007_TB (APA GRP)_Note37 3" xfId="5112"/>
    <cellStyle name="_Capital Expenditure Report Sept 2007_TB (APA GRP)_Note37 4" xfId="5113"/>
    <cellStyle name="_Capital Expenditure Report Sept 2007_TB (APA GRP)_Note37_Draft 2 2012 Regulatory Financial Reports RBP" xfId="5114"/>
    <cellStyle name="_Capital Expenditure Report Sept 2007_TB (APA GRP)_Note37_Rough calculation of RAB as at 30 June 2012" xfId="4223"/>
    <cellStyle name="_Capital Expenditure Report Sept 2007_TB (APA GRP)_Rough calculation of RAB as at 30 June 2012" xfId="4222"/>
    <cellStyle name="_Capital Expenditure Report Sept 2007_TM QLD FY12 SIB Capex Budget" xfId="5115"/>
    <cellStyle name="_Capital Expenditure Report Sept 2007_TM QLD FY12 SIB Capex Budget_QLD TM Capex Summary Report" xfId="5116"/>
    <cellStyle name="_Capital Expenditure Report Sept 2007_TM QLD FY12 SIB Capex Budget_QLD TM Capex Summary Report_Actuals (Pls update Forecast)" xfId="5117"/>
    <cellStyle name="_Capital Expenditure Report Sept 2007_WA TM Capex Summary Report" xfId="5118"/>
    <cellStyle name="_Capital Expenditure Report Sept 2007_WP 11 Reg Deferred Tax Liabilit" xfId="4221"/>
    <cellStyle name="_Capital Expenditure Report Sept 2007_WP 11 Reg Deferred Tax Liabilit 2" xfId="5119"/>
    <cellStyle name="_Capital Expenditure Report Sept 2007_WP 11 Reg Deferred Tax Liabilit_Rough calculation of RAB as at 30 June 2012" xfId="4220"/>
    <cellStyle name="_Capital Expenditure Report Sept 2007_zFY11 Growth &amp; SIB SUMMARY" xfId="4219"/>
    <cellStyle name="_Capital Expenditure Report Sept 2007_zFY11 SIB Capex SUMMARY" xfId="4218"/>
    <cellStyle name="_Cashflow forecast - equity investments" xfId="510"/>
    <cellStyle name="_Daandine" xfId="511"/>
    <cellStyle name="_Daandine 2" xfId="2350"/>
    <cellStyle name="_Daandine_010411  Request for Additional Funding" xfId="512"/>
    <cellStyle name="_Daandine_010411  Request for Additional Funding 2" xfId="2351"/>
    <cellStyle name="_Daandine_QLD TM Capex Summary Report" xfId="5120"/>
    <cellStyle name="_Daandine_QLD TM Capex Summary Report_Actuals (Pls update Forecast)" xfId="5121"/>
    <cellStyle name="_Debtors Sch" xfId="5122"/>
    <cellStyle name="_Debtors Sch 2" xfId="5123"/>
    <cellStyle name="_Debtors Sch_prepayments" xfId="5124"/>
    <cellStyle name="_Detail" xfId="5125"/>
    <cellStyle name="_Detail 2" xfId="5126"/>
    <cellStyle name="_Detail_prepayments" xfId="5127"/>
    <cellStyle name="_EII" xfId="513"/>
    <cellStyle name="_EII Accounting Budget to Dec 2010 (BOARD APPROVED amended)" xfId="514"/>
    <cellStyle name="_EII Accounting Budget to Dec 2010 (BOARD APPROVED amended) 2" xfId="2353"/>
    <cellStyle name="_EII Accounting Budget to Dec 2010 (BOARD APPROVED amended) for upload" xfId="515"/>
    <cellStyle name="_EII Accounting Budget to Dec 2010 (BOARD APPROVED amended) for upload 2" xfId="2354"/>
    <cellStyle name="_EII Accounting Budget to Dec 2010 (BOARD APPROVED amended) for upload_010411  Request for Additional Funding" xfId="516"/>
    <cellStyle name="_EII Accounting Budget to Dec 2010 (BOARD APPROVED amended) for upload_010411  Request for Additional Funding 2" xfId="2355"/>
    <cellStyle name="_EII Accounting Budget to Dec 2010 (BOARD APPROVED amended) for upload_QLD TM Capex Summary Report" xfId="5128"/>
    <cellStyle name="_EII Accounting Budget to Dec 2010 (BOARD APPROVED amended) for upload_QLD TM Capex Summary Report_Actuals (Pls update Forecast)" xfId="5129"/>
    <cellStyle name="_EII Accounting Budget to Dec 2010 (BOARD APPROVED amended)_010411  Request for Additional Funding" xfId="517"/>
    <cellStyle name="_EII Accounting Budget to Dec 2010 (BOARD APPROVED amended)_010411  Request for Additional Funding 2" xfId="2356"/>
    <cellStyle name="_EII Accounting Budget to Dec 2010 (BOARD APPROVED amended)_QLD TM Capex Summary Report" xfId="5130"/>
    <cellStyle name="_EII Accounting Budget to Dec 2010 (BOARD APPROVED amended)_QLD TM Capex Summary Report_Actuals (Pls update Forecast)" xfId="5131"/>
    <cellStyle name="_EII Accounting Budget to Dec 2010 (DRAFT v2)" xfId="518"/>
    <cellStyle name="_EII Accounting Budget to Dec 2010 (DRAFT v2) 2" xfId="2357"/>
    <cellStyle name="_EII Accounting Budget to Dec 2010 (DRAFT v2)_010411  Request for Additional Funding" xfId="519"/>
    <cellStyle name="_EII Accounting Budget to Dec 2010 (DRAFT v2)_010411  Request for Additional Funding 2" xfId="2358"/>
    <cellStyle name="_EII Accounting Budget to Dec 2010 (DRAFT v2)_QLD TM Capex Summary Report" xfId="5132"/>
    <cellStyle name="_EII Accounting Budget to Dec 2010 (DRAFT v2)_QLD TM Capex Summary Report_Actuals (Pls update Forecast)" xfId="5133"/>
    <cellStyle name="_EII Accounting Budget to Dec 2010 (REVISED FORMAT)" xfId="520"/>
    <cellStyle name="_EII Accounting Budget to Dec 2011 including forecast" xfId="521"/>
    <cellStyle name="_EII Accounting Budget to Dec 2011 including forecast CAP ADJUST" xfId="522"/>
    <cellStyle name="_EII Group Cashflow (October10)" xfId="523"/>
    <cellStyle name="_EII Group Cashflow (October10) 2" xfId="2362"/>
    <cellStyle name="_EII Group Cashflow (October10)_QLD TM Capex Summary Report" xfId="5134"/>
    <cellStyle name="_EII Group Cashflow (October10)_QLD TM Capex Summary Report_Actuals (Pls update Forecast)" xfId="5135"/>
    <cellStyle name="_Equity Report Sep-09" xfId="524"/>
    <cellStyle name="_Equity Report Sep-09 2" xfId="2363"/>
    <cellStyle name="_Equity Report Sep-09_10. B003_Apr 11" xfId="525"/>
    <cellStyle name="_Equity Report Sep-09_10. B003_Apr 11 2" xfId="2364"/>
    <cellStyle name="_Equity Report Sep-09_10. B063_Apr 11" xfId="526"/>
    <cellStyle name="_Equity Report Sep-09_10. B063_Apr 11 2" xfId="2365"/>
    <cellStyle name="_Equity Report Sep-09_10. B063_Apr 11_3. B003_Sep 11" xfId="527"/>
    <cellStyle name="_Equity Report Sep-09_10. B063_Apr 11_3. B003_Sep 11 2" xfId="2366"/>
    <cellStyle name="_Equity Report Sep-09_3. B003_Sep 11" xfId="528"/>
    <cellStyle name="_Equity Report Sep-09_3. B003_Sep 11 2" xfId="2367"/>
    <cellStyle name="_Equity Report Sep-09_APL (B001)_Mar11" xfId="529"/>
    <cellStyle name="_Equity Report Sep-09_APL (B001)_Mar11 2" xfId="2368"/>
    <cellStyle name="_Equity Report Sep-09_APL (B001)_Mar11_10. B003_Apr 11" xfId="530"/>
    <cellStyle name="_Equity Report Sep-09_APL (B001)_Mar11_10. B003_Apr 11 2" xfId="2369"/>
    <cellStyle name="_Equity Report Sep-09_APL (B001)_Mar11_3. B003_Sep 11" xfId="531"/>
    <cellStyle name="_Equity Report Sep-09_APL (B001)_Mar11_3. B003_Sep 11 2" xfId="2370"/>
    <cellStyle name="_Equity Report Sep-09_APT (B002) Rec_Mar11" xfId="532"/>
    <cellStyle name="_Equity Report Sep-09_APT (B002) Rec_Mar11 2" xfId="2371"/>
    <cellStyle name="_Equity Report Sep-09_APT (B002) Rec_Mar11_10. B003_Apr 11" xfId="533"/>
    <cellStyle name="_Equity Report Sep-09_APT (B002) Rec_Mar11_10. B003_Apr 11 2" xfId="2372"/>
    <cellStyle name="_Equity Report Sep-09_APT (B002) Rec_Mar11_3. B003_Sep 11" xfId="534"/>
    <cellStyle name="_Equity Report Sep-09_APT (B002) Rec_Mar11_3. B003_Sep 11 2" xfId="2373"/>
    <cellStyle name="_Equity Report Sep-09_QLD TM Capex Summary Report" xfId="5136"/>
    <cellStyle name="_Equity Report Sep-09_QLD TM Capex Summary Report_Actuals (Pls update Forecast)" xfId="5137"/>
    <cellStyle name="_Finance Board Report OCTOBER 2007 APA GROUP 071107" xfId="535"/>
    <cellStyle name="_Finance Board Report OCTOBER 2007 APA GROUP 071107 2" xfId="2374"/>
    <cellStyle name="_Finance Board Report OCTOBER 2007 APA GROUP 071107 2 2" xfId="5138"/>
    <cellStyle name="_Finance Board Report OCTOBER 2007 APA GROUP 071107 3" xfId="5139"/>
    <cellStyle name="_Finance Board Report OCTOBER 2007 APA GROUP 071107 4" xfId="5140"/>
    <cellStyle name="_Finance Board Report OCTOBER 2007 APA GROUP 071107_010411  Request for Additional Funding" xfId="536"/>
    <cellStyle name="_Finance Board Report OCTOBER 2007 APA GROUP 071107_010411  Request for Additional Funding 2" xfId="2375"/>
    <cellStyle name="_Finance Board Report OCTOBER 2007 APA GROUP 071107_10. B003_Apr 11" xfId="537"/>
    <cellStyle name="_Finance Board Report OCTOBER 2007 APA GROUP 071107_10. B003_Apr 11 2" xfId="2376"/>
    <cellStyle name="_Finance Board Report OCTOBER 2007 APA GROUP 071107_10. B063_Apr 11" xfId="538"/>
    <cellStyle name="_Finance Board Report OCTOBER 2007 APA GROUP 071107_10. B063_Apr 11 2" xfId="2377"/>
    <cellStyle name="_Finance Board Report OCTOBER 2007 APA GROUP 071107_10. B063_Apr 11_3. B003_Sep 11" xfId="539"/>
    <cellStyle name="_Finance Board Report OCTOBER 2007 APA GROUP 071107_10. B063_Apr 11_3. B003_Sep 11 2" xfId="2378"/>
    <cellStyle name="_Finance Board Report OCTOBER 2007 APA GROUP 071107_201203 QLD SIB Report" xfId="5141"/>
    <cellStyle name="_Finance Board Report OCTOBER 2007 APA GROUP 071107_201205 QLD SIB Report" xfId="5142"/>
    <cellStyle name="_Finance Board Report OCTOBER 2007 APA GROUP 071107_3. B003_Sep 11" xfId="540"/>
    <cellStyle name="_Finance Board Report OCTOBER 2007 APA GROUP 071107_3. B003_Sep 11 2" xfId="2379"/>
    <cellStyle name="_Finance Board Report OCTOBER 2007 APA GROUP 071107_Actuals (Pls update Forecast)" xfId="5143"/>
    <cellStyle name="_Finance Board Report OCTOBER 2007 APA GROUP 071107_APA CORP FA Note to EOFY statements for Fixed Assets ADJE-11 v4" xfId="541"/>
    <cellStyle name="_Finance Board Report OCTOBER 2007 APA GROUP 071107_APA CORP FA Note to EOFY statements for Fixed Assets ADJE-11 v4 2" xfId="2380"/>
    <cellStyle name="_Finance Board Report OCTOBER 2007 APA GROUP 071107_APA Group CORP FAR Consolidated Movement Apr-11" xfId="542"/>
    <cellStyle name="_Finance Board Report OCTOBER 2007 APA GROUP 071107_APA Group CORP FAR Consolidated Movement Apr-11 2" xfId="2381"/>
    <cellStyle name="_Finance Board Report OCTOBER 2007 APA GROUP 071107_APA Group CORP FAR Consolidated Movement Mar-11" xfId="543"/>
    <cellStyle name="_Finance Board Report OCTOBER 2007 APA GROUP 071107_APA Group CORP FAR Consolidated Movement Mar-11 2" xfId="2382"/>
    <cellStyle name="_Finance Board Report OCTOBER 2007 APA GROUP 071107_APA Group HY 2010 Financial Statements - Dec 2010 BOARD" xfId="544"/>
    <cellStyle name="_Finance Board Report OCTOBER 2007 APA GROUP 071107_APA Group HY 2010 Financial Statements - Dec 2010 BOARD 2" xfId="2383"/>
    <cellStyle name="_Finance Board Report OCTOBER 2007 APA GROUP 071107_APA Group HY 2010 Financial Statements - Dec 2010 BOARD 3" xfId="5144"/>
    <cellStyle name="_Finance Board Report OCTOBER 2007 APA GROUP 071107_APA Group HY 2010 Financial Statements - Dec 2010 BOARD 4" xfId="5145"/>
    <cellStyle name="_Finance Board Report OCTOBER 2007 APA GROUP 071107_APA Group HY 2010 Financial Statements - Dec 2010 BOARD_APA IAS139 Sep-11" xfId="545"/>
    <cellStyle name="_Finance Board Report OCTOBER 2007 APA GROUP 071107_APA Group HY 2010 Financial Statements - Dec 2010 BOARD_APA IAS139 Sep-11 2" xfId="2384"/>
    <cellStyle name="_Finance Board Report OCTOBER 2007 APA GROUP 071107_APA Group HY 2010 Financial Statements - Dec 2010 BOARD_Draft 2 2012 Regulatory Financial Reports RBP" xfId="5146"/>
    <cellStyle name="_Finance Board Report OCTOBER 2007 APA GROUP 071107_APA Group HY 2010 Financial Statements - Dec 2010 BOARD_Note37" xfId="4217"/>
    <cellStyle name="_Finance Board Report OCTOBER 2007 APA GROUP 071107_APA Group HY 2010 Financial Statements - Dec 2010 BOARD_Note37 2" xfId="4216"/>
    <cellStyle name="_Finance Board Report OCTOBER 2007 APA GROUP 071107_APA Group HY 2010 Financial Statements - Dec 2010 BOARD_Note37 3" xfId="5147"/>
    <cellStyle name="_Finance Board Report OCTOBER 2007 APA GROUP 071107_APA Group HY 2010 Financial Statements - Dec 2010 BOARD_Note37 4" xfId="5148"/>
    <cellStyle name="_Finance Board Report OCTOBER 2007 APA GROUP 071107_APA Group HY 2010 Financial Statements - Dec 2010 BOARD_Note37_Draft 2 2012 Regulatory Financial Reports RBP" xfId="5149"/>
    <cellStyle name="_Finance Board Report OCTOBER 2007 APA GROUP 071107_APA Group HY 2010 Financial Statements - Dec 2010 BOARD_Note37_Rough calculation of RAB as at 30 June 2012" xfId="4215"/>
    <cellStyle name="_Finance Board Report OCTOBER 2007 APA GROUP 071107_APA Group HY 2010 Financial Statements - Dec 2010 BOARD_Rough calculation of RAB as at 30 June 2012" xfId="4214"/>
    <cellStyle name="_Finance Board Report OCTOBER 2007 APA GROUP 071107_APL (B001)_Mar11" xfId="546"/>
    <cellStyle name="_Finance Board Report OCTOBER 2007 APA GROUP 071107_APL (B001)_Mar11 2" xfId="2385"/>
    <cellStyle name="_Finance Board Report OCTOBER 2007 APA GROUP 071107_APL (B001)_Mar11_10. B003_Apr 11" xfId="547"/>
    <cellStyle name="_Finance Board Report OCTOBER 2007 APA GROUP 071107_APL (B001)_Mar11_10. B003_Apr 11 2" xfId="2386"/>
    <cellStyle name="_Finance Board Report OCTOBER 2007 APA GROUP 071107_APL (B001)_Mar11_3. B003_Sep 11" xfId="548"/>
    <cellStyle name="_Finance Board Report OCTOBER 2007 APA GROUP 071107_APL (B001)_Mar11_3. B003_Sep 11 2" xfId="2387"/>
    <cellStyle name="_Finance Board Report OCTOBER 2007 APA GROUP 071107_APT (B002) Rec_Mar11" xfId="549"/>
    <cellStyle name="_Finance Board Report OCTOBER 2007 APA GROUP 071107_APT (B002) Rec_Mar11 2" xfId="2388"/>
    <cellStyle name="_Finance Board Report OCTOBER 2007 APA GROUP 071107_APT (B002) Rec_Mar11_10. B003_Apr 11" xfId="550"/>
    <cellStyle name="_Finance Board Report OCTOBER 2007 APA GROUP 071107_APT (B002) Rec_Mar11_10. B003_Apr 11 2" xfId="2389"/>
    <cellStyle name="_Finance Board Report OCTOBER 2007 APA GROUP 071107_APT (B002) Rec_Mar11_3. B003_Sep 11" xfId="551"/>
    <cellStyle name="_Finance Board Report OCTOBER 2007 APA GROUP 071107_APT (B002) Rec_Mar11_3. B003_Sep 11 2" xfId="2390"/>
    <cellStyle name="_Finance Board Report OCTOBER 2007 APA GROUP 071107_APT 2010 Financial Statements Draft (6)" xfId="552"/>
    <cellStyle name="_Finance Board Report OCTOBER 2007 APA GROUP 071107_APT 2010 Financial Statements Draft (6) 2" xfId="2391"/>
    <cellStyle name="_Finance Board Report OCTOBER 2007 APA GROUP 071107_APT 2010 Financial Statements Draft (7)" xfId="553"/>
    <cellStyle name="_Finance Board Report OCTOBER 2007 APA GROUP 071107_APT 2010 Financial Statements Draft (7) 2" xfId="2392"/>
    <cellStyle name="_Finance Board Report OCTOBER 2007 APA GROUP 071107_APT 2010 Financial Statements Draft (8) (4)" xfId="554"/>
    <cellStyle name="_Finance Board Report OCTOBER 2007 APA GROUP 071107_APT 2010 Financial Statements Draft (8) (4) 2" xfId="2393"/>
    <cellStyle name="_Finance Board Report OCTOBER 2007 APA GROUP 071107_APT 2010 Financial Statements FINAL" xfId="555"/>
    <cellStyle name="_Finance Board Report OCTOBER 2007 APA GROUP 071107_APT 2010 Financial Statements FINAL 2" xfId="2394"/>
    <cellStyle name="_Finance Board Report OCTOBER 2007 APA GROUP 071107_APT 2010 Financial Statements FINAL 3" xfId="5150"/>
    <cellStyle name="_Finance Board Report OCTOBER 2007 APA GROUP 071107_APT 2010 Financial Statements FINAL 4" xfId="5151"/>
    <cellStyle name="_Finance Board Report OCTOBER 2007 APA GROUP 071107_APT 2010 Financial Statements FINAL_APA IAS139 Sep-11" xfId="556"/>
    <cellStyle name="_Finance Board Report OCTOBER 2007 APA GROUP 071107_APT 2010 Financial Statements FINAL_APA IAS139 Sep-11 2" xfId="2395"/>
    <cellStyle name="_Finance Board Report OCTOBER 2007 APA GROUP 071107_APT 2010 Financial Statements FINAL_Draft 2 2012 Regulatory Financial Reports RBP" xfId="5152"/>
    <cellStyle name="_Finance Board Report OCTOBER 2007 APA GROUP 071107_APT 2010 Financial Statements FINAL_Rough calculation of RAB as at 30 June 2012" xfId="4213"/>
    <cellStyle name="_Finance Board Report OCTOBER 2007 APA GROUP 071107_BM08 Cash flow report June 11 Post July Board 28.07.2011" xfId="5153"/>
    <cellStyle name="_Finance Board Report OCTOBER 2007 APA GROUP 071107_Book2" xfId="557"/>
    <cellStyle name="_Finance Board Report OCTOBER 2007 APA GROUP 071107_Book2 2" xfId="2396"/>
    <cellStyle name="_Finance Board Report OCTOBER 2007 APA GROUP 071107_Copy of EII Group Dec10 Financial Statements 4" xfId="558"/>
    <cellStyle name="_Finance Board Report OCTOBER 2007 APA GROUP 071107_Copy of EII Group Dec10 Financial Statements 4 2" xfId="2397"/>
    <cellStyle name="_Finance Board Report OCTOBER 2007 APA GROUP 071107_Draft 2 2012 Regulatory Financial Reports RBP" xfId="5154"/>
    <cellStyle name="_Finance Board Report OCTOBER 2007 APA GROUP 071107_EII - Tax Calc for the period ended 31 Dec 2010(Final)" xfId="559"/>
    <cellStyle name="_Finance Board Report OCTOBER 2007 APA GROUP 071107_EII - Tax Calc for the period ended 31 Dec 2010(Final) 2" xfId="2398"/>
    <cellStyle name="_Finance Board Report OCTOBER 2007 APA GROUP 071107_EII Group Cashflow (Dec10)" xfId="560"/>
    <cellStyle name="_Finance Board Report OCTOBER 2007 APA GROUP 071107_EII Group Cashflow (Dec10) 2" xfId="2399"/>
    <cellStyle name="_Finance Board Report OCTOBER 2007 APA GROUP 071107_EII Group Cashflow (Dec10) reporting" xfId="561"/>
    <cellStyle name="_Finance Board Report OCTOBER 2007 APA GROUP 071107_EII Group Cashflow (Dec10) reporting 2" xfId="2400"/>
    <cellStyle name="_Finance Board Report OCTOBER 2007 APA GROUP 071107_FY11 QLD TM CAPEX REPORT DEC 2010 adj 3" xfId="5155"/>
    <cellStyle name="_Finance Board Report OCTOBER 2007 APA GROUP 071107_FY11 QLD TM CAPEX REPORT DEC 2010 adj 3 - sk corr" xfId="5156"/>
    <cellStyle name="_Finance Board Report OCTOBER 2007 APA GROUP 071107_FY11 QLD TM CAPEX REPORT DEC 2010 adj 3 - sk corrected links" xfId="5157"/>
    <cellStyle name="_Finance Board Report OCTOBER 2007 APA GROUP 071107_FY11_12 SIB Forecast" xfId="5158"/>
    <cellStyle name="_Finance Board Report OCTOBER 2007 APA GROUP 071107_FY12 Budget Capex - Non Transmission" xfId="562"/>
    <cellStyle name="_Finance Board Report OCTOBER 2007 APA GROUP 071107_FY12 Budget Capex - Non Transmission 2" xfId="2401"/>
    <cellStyle name="_Finance Board Report OCTOBER 2007 APA GROUP 071107_FY12 Budget Transmission SIB Vic Draft 6" xfId="5159"/>
    <cellStyle name="_Finance Board Report OCTOBER 2007 APA GROUP 071107_FY12 Budget Transmission SIB Vic Draft 6 2" xfId="5160"/>
    <cellStyle name="_Finance Board Report OCTOBER 2007 APA GROUP 071107_IAS139 Jun-10" xfId="563"/>
    <cellStyle name="_Finance Board Report OCTOBER 2007 APA GROUP 071107_IAS139 Jun-10 2" xfId="2402"/>
    <cellStyle name="_Finance Board Report OCTOBER 2007 APA GROUP 071107_Note 9" xfId="564"/>
    <cellStyle name="_Finance Board Report OCTOBER 2007 APA GROUP 071107_Note 9 2" xfId="2403"/>
    <cellStyle name="_Finance Board Report OCTOBER 2007 APA GROUP 071107_Note15" xfId="565"/>
    <cellStyle name="_Finance Board Report OCTOBER 2007 APA GROUP 071107_Note15 2" xfId="2404"/>
    <cellStyle name="_Finance Board Report OCTOBER 2007 APA GROUP 071107_Note15 3" xfId="5161"/>
    <cellStyle name="_Finance Board Report OCTOBER 2007 APA GROUP 071107_Note15 4" xfId="5162"/>
    <cellStyle name="_Finance Board Report OCTOBER 2007 APA GROUP 071107_Note15_APA IAS139 Sep-11" xfId="566"/>
    <cellStyle name="_Finance Board Report OCTOBER 2007 APA GROUP 071107_Note15_APA IAS139 Sep-11 2" xfId="2405"/>
    <cellStyle name="_Finance Board Report OCTOBER 2007 APA GROUP 071107_Note15_Draft 2 2012 Regulatory Financial Reports RBP" xfId="5163"/>
    <cellStyle name="_Finance Board Report OCTOBER 2007 APA GROUP 071107_Note15_Note37" xfId="4212"/>
    <cellStyle name="_Finance Board Report OCTOBER 2007 APA GROUP 071107_Note15_Note37 2" xfId="4211"/>
    <cellStyle name="_Finance Board Report OCTOBER 2007 APA GROUP 071107_Note15_Note37 3" xfId="5164"/>
    <cellStyle name="_Finance Board Report OCTOBER 2007 APA GROUP 071107_Note15_Note37 4" xfId="5165"/>
    <cellStyle name="_Finance Board Report OCTOBER 2007 APA GROUP 071107_Note15_Note37_Draft 2 2012 Regulatory Financial Reports RBP" xfId="5166"/>
    <cellStyle name="_Finance Board Report OCTOBER 2007 APA GROUP 071107_Note15_Note37_Rough calculation of RAB as at 30 June 2012" xfId="4210"/>
    <cellStyle name="_Finance Board Report OCTOBER 2007 APA GROUP 071107_Note15_Rough calculation of RAB as at 30 June 2012" xfId="4209"/>
    <cellStyle name="_Finance Board Report OCTOBER 2007 APA GROUP 071107_Parent CFlow 2010" xfId="567"/>
    <cellStyle name="_Finance Board Report OCTOBER 2007 APA GROUP 071107_Parent CFlow 2010 2" xfId="2406"/>
    <cellStyle name="_Finance Board Report OCTOBER 2007 APA GROUP 071107_PL " xfId="568"/>
    <cellStyle name="_Finance Board Report OCTOBER 2007 APA GROUP 071107_PL  2" xfId="2407"/>
    <cellStyle name="_Finance Board Report OCTOBER 2007 APA GROUP 071107_QLD TM SIB Fcast" xfId="5167"/>
    <cellStyle name="_Finance Board Report OCTOBER 2007 APA GROUP 071107_QLD TM SIB Fcast_Actuals (Pls update Forecast)" xfId="5168"/>
    <cellStyle name="_Finance Board Report OCTOBER 2007 APA GROUP 071107_Rec - NPAT (PLD)" xfId="569"/>
    <cellStyle name="_Finance Board Report OCTOBER 2007 APA GROUP 071107_Rec - NPAT (PLD) 2" xfId="2408"/>
    <cellStyle name="_Finance Board Report OCTOBER 2007 APA GROUP 071107_Rough calculation of RAB as at 30 June 2012" xfId="4208"/>
    <cellStyle name="_Finance Board Report OCTOBER 2007 APA GROUP 071107_Sheet 1 (2)" xfId="4207"/>
    <cellStyle name="_Finance Board Report OCTOBER 2007 APA GROUP 071107_Sheet 1 (2) 2" xfId="4206"/>
    <cellStyle name="_Finance Board Report OCTOBER 2007 APA GROUP 071107_TB (APA GRP)" xfId="570"/>
    <cellStyle name="_Finance Board Report OCTOBER 2007 APA GROUP 071107_TB (APA GRP) 2" xfId="2409"/>
    <cellStyle name="_Finance Board Report OCTOBER 2007 APA GROUP 071107_TB (APA GRP) 3" xfId="5169"/>
    <cellStyle name="_Finance Board Report OCTOBER 2007 APA GROUP 071107_TB (APA GRP) 4" xfId="5170"/>
    <cellStyle name="_Finance Board Report OCTOBER 2007 APA GROUP 071107_TB (APA GRP)_APA IAS139 Sep-11" xfId="571"/>
    <cellStyle name="_Finance Board Report OCTOBER 2007 APA GROUP 071107_TB (APA GRP)_APA IAS139 Sep-11 2" xfId="2410"/>
    <cellStyle name="_Finance Board Report OCTOBER 2007 APA GROUP 071107_TB (APA GRP)_Draft 2 2012 Regulatory Financial Reports RBP" xfId="5171"/>
    <cellStyle name="_Finance Board Report OCTOBER 2007 APA GROUP 071107_TB (APA GRP)_Note37" xfId="4205"/>
    <cellStyle name="_Finance Board Report OCTOBER 2007 APA GROUP 071107_TB (APA GRP)_Note37 2" xfId="4204"/>
    <cellStyle name="_Finance Board Report OCTOBER 2007 APA GROUP 071107_TB (APA GRP)_Note37 3" xfId="5172"/>
    <cellStyle name="_Finance Board Report OCTOBER 2007 APA GROUP 071107_TB (APA GRP)_Note37 4" xfId="5173"/>
    <cellStyle name="_Finance Board Report OCTOBER 2007 APA GROUP 071107_TB (APA GRP)_Note37_Draft 2 2012 Regulatory Financial Reports RBP" xfId="5174"/>
    <cellStyle name="_Finance Board Report OCTOBER 2007 APA GROUP 071107_TB (APA GRP)_Note37_Rough calculation of RAB as at 30 June 2012" xfId="4203"/>
    <cellStyle name="_Finance Board Report OCTOBER 2007 APA GROUP 071107_TB (APA GRP)_Rough calculation of RAB as at 30 June 2012" xfId="4202"/>
    <cellStyle name="_Finance Board Report OCTOBER 2007 APA GROUP 071107_TM QLD FY12 SIB Capex Budget" xfId="5175"/>
    <cellStyle name="_Finance Board Report OCTOBER 2007 APA GROUP 071107_TM QLD FY12 SIB Capex Budget_QLD TM Capex Summary Report" xfId="5176"/>
    <cellStyle name="_Finance Board Report OCTOBER 2007 APA GROUP 071107_TM QLD FY12 SIB Capex Budget_QLD TM Capex Summary Report_Actuals (Pls update Forecast)" xfId="5177"/>
    <cellStyle name="_Finance Board Report OCTOBER 2007 APA GROUP 071107_WA TM Capex Summary Report" xfId="5178"/>
    <cellStyle name="_Finance Board Report OCTOBER 2007 APA GROUP 071107_WP 11 Reg Deferred Tax Liabilit" xfId="4201"/>
    <cellStyle name="_Finance Board Report OCTOBER 2007 APA GROUP 071107_WP 11 Reg Deferred Tax Liabilit 2" xfId="5179"/>
    <cellStyle name="_Finance Board Report OCTOBER 2007 APA GROUP 071107_WP 11 Reg Deferred Tax Liabilit_Rough calculation of RAB as at 30 June 2012" xfId="4200"/>
    <cellStyle name="_Finance Board Report OCTOBER 2007 APA GROUP 071107_zFY11 Growth &amp; SIB SUMMARY" xfId="4199"/>
    <cellStyle name="_Finance Board Report OCTOBER 2007 APA GROUP 071107_zFY11 SIB Capex SUMMARY" xfId="4198"/>
    <cellStyle name="_full year forecast back up 201012 SAM MASTER (2)" xfId="572"/>
    <cellStyle name="_full year forecast back up 201012 SAM MASTER (2) 2" xfId="2411"/>
    <cellStyle name="_full year forecast back up 201012 SAM MASTER (2)_QLD TM Capex Summary Report" xfId="5180"/>
    <cellStyle name="_full year forecast back up 201012 SAM MASTER (2)_QLD TM Capex Summary Report_Actuals (Pls update Forecast)" xfId="5181"/>
    <cellStyle name="_FY2009 Budget Envestra Distribution Assumptions" xfId="573"/>
    <cellStyle name="_FY2009 Budget Envestra Distribution Assumptions 2" xfId="2412"/>
    <cellStyle name="_FY2009 Budget Envestra Distribution Assumptions_10. B003_Apr 11" xfId="574"/>
    <cellStyle name="_FY2009 Budget Envestra Distribution Assumptions_10. B003_Apr 11 2" xfId="2413"/>
    <cellStyle name="_FY2009 Budget Envestra Distribution Assumptions_10. B063_Apr 11" xfId="575"/>
    <cellStyle name="_FY2009 Budget Envestra Distribution Assumptions_10. B063_Apr 11 2" xfId="2414"/>
    <cellStyle name="_FY2009 Budget Envestra Distribution Assumptions_10. B063_Apr 11_3. B003_Sep 11" xfId="576"/>
    <cellStyle name="_FY2009 Budget Envestra Distribution Assumptions_10. B063_Apr 11_3. B003_Sep 11 2" xfId="2415"/>
    <cellStyle name="_FY2009 Budget Envestra Distribution Assumptions_3. B003_Sep 11" xfId="577"/>
    <cellStyle name="_FY2009 Budget Envestra Distribution Assumptions_3. B003_Sep 11 2" xfId="2416"/>
    <cellStyle name="_FY2009 Budget Envestra Distribution Assumptions_APL (B001)_Mar11" xfId="578"/>
    <cellStyle name="_FY2009 Budget Envestra Distribution Assumptions_APL (B001)_Mar11 2" xfId="2417"/>
    <cellStyle name="_FY2009 Budget Envestra Distribution Assumptions_APL (B001)_Mar11_10. B003_Apr 11" xfId="579"/>
    <cellStyle name="_FY2009 Budget Envestra Distribution Assumptions_APL (B001)_Mar11_10. B003_Apr 11 2" xfId="2418"/>
    <cellStyle name="_FY2009 Budget Envestra Distribution Assumptions_APL (B001)_Mar11_3. B003_Sep 11" xfId="580"/>
    <cellStyle name="_FY2009 Budget Envestra Distribution Assumptions_APL (B001)_Mar11_3. B003_Sep 11 2" xfId="2419"/>
    <cellStyle name="_FY2009 Budget Envestra Distribution Assumptions_APT (B002) Rec_Mar11" xfId="581"/>
    <cellStyle name="_FY2009 Budget Envestra Distribution Assumptions_APT (B002) Rec_Mar11 2" xfId="2420"/>
    <cellStyle name="_FY2009 Budget Envestra Distribution Assumptions_APT (B002) Rec_Mar11_10. B003_Apr 11" xfId="582"/>
    <cellStyle name="_FY2009 Budget Envestra Distribution Assumptions_APT (B002) Rec_Mar11_10. B003_Apr 11 2" xfId="2421"/>
    <cellStyle name="_FY2009 Budget Envestra Distribution Assumptions_APT (B002) Rec_Mar11_3. B003_Sep 11" xfId="583"/>
    <cellStyle name="_FY2009 Budget Envestra Distribution Assumptions_APT (B002) Rec_Mar11_3. B003_Sep 11 2" xfId="2422"/>
    <cellStyle name="_FY2009 Budget Envestra Distribution Assumptions_QLD TM Capex Summary Report" xfId="5182"/>
    <cellStyle name="_FY2009 Budget Envestra Distribution Assumptions_QLD TM Capex Summary Report_Actuals (Pls update Forecast)" xfId="5183"/>
    <cellStyle name="_FY2009 Fcast Envestra Distribution Assumptions Dec 08" xfId="584"/>
    <cellStyle name="_FY2009 Fcast Envestra Distribution Assumptions Dec 08 2" xfId="2423"/>
    <cellStyle name="_FY2009 Fcast Envestra Distribution Assumptions Dec 08_10. B003_Apr 11" xfId="585"/>
    <cellStyle name="_FY2009 Fcast Envestra Distribution Assumptions Dec 08_10. B003_Apr 11 2" xfId="2424"/>
    <cellStyle name="_FY2009 Fcast Envestra Distribution Assumptions Dec 08_10. B063_Apr 11" xfId="586"/>
    <cellStyle name="_FY2009 Fcast Envestra Distribution Assumptions Dec 08_10. B063_Apr 11 2" xfId="2425"/>
    <cellStyle name="_FY2009 Fcast Envestra Distribution Assumptions Dec 08_10. B063_Apr 11_3. B003_Sep 11" xfId="587"/>
    <cellStyle name="_FY2009 Fcast Envestra Distribution Assumptions Dec 08_10. B063_Apr 11_3. B003_Sep 11 2" xfId="2426"/>
    <cellStyle name="_FY2009 Fcast Envestra Distribution Assumptions Dec 08_3. B003_Sep 11" xfId="588"/>
    <cellStyle name="_FY2009 Fcast Envestra Distribution Assumptions Dec 08_3. B003_Sep 11 2" xfId="2427"/>
    <cellStyle name="_FY2009 Fcast Envestra Distribution Assumptions Dec 08_APL (B001)_Mar11" xfId="589"/>
    <cellStyle name="_FY2009 Fcast Envestra Distribution Assumptions Dec 08_APL (B001)_Mar11 2" xfId="2428"/>
    <cellStyle name="_FY2009 Fcast Envestra Distribution Assumptions Dec 08_APL (B001)_Mar11_10. B003_Apr 11" xfId="590"/>
    <cellStyle name="_FY2009 Fcast Envestra Distribution Assumptions Dec 08_APL (B001)_Mar11_10. B003_Apr 11 2" xfId="2429"/>
    <cellStyle name="_FY2009 Fcast Envestra Distribution Assumptions Dec 08_APL (B001)_Mar11_3. B003_Sep 11" xfId="591"/>
    <cellStyle name="_FY2009 Fcast Envestra Distribution Assumptions Dec 08_APL (B001)_Mar11_3. B003_Sep 11 2" xfId="2430"/>
    <cellStyle name="_FY2009 Fcast Envestra Distribution Assumptions Dec 08_APT (B002) Rec_Mar11" xfId="592"/>
    <cellStyle name="_FY2009 Fcast Envestra Distribution Assumptions Dec 08_APT (B002) Rec_Mar11 2" xfId="2431"/>
    <cellStyle name="_FY2009 Fcast Envestra Distribution Assumptions Dec 08_APT (B002) Rec_Mar11_10. B003_Apr 11" xfId="593"/>
    <cellStyle name="_FY2009 Fcast Envestra Distribution Assumptions Dec 08_APT (B002) Rec_Mar11_10. B003_Apr 11 2" xfId="2432"/>
    <cellStyle name="_FY2009 Fcast Envestra Distribution Assumptions Dec 08_APT (B002) Rec_Mar11_3. B003_Sep 11" xfId="594"/>
    <cellStyle name="_FY2009 Fcast Envestra Distribution Assumptions Dec 08_APT (B002) Rec_Mar11_3. B003_Sep 11 2" xfId="2433"/>
    <cellStyle name="_FY2009 Fcast Envestra Distribution Assumptions Dec 08_QLD TM Capex Summary Report" xfId="5184"/>
    <cellStyle name="_FY2009 Fcast Envestra Distribution Assumptions Dec 08_QLD TM Capex Summary Report_Actuals (Pls update Forecast)" xfId="5185"/>
    <cellStyle name="_GAU Forecast Cash Flow - By location 090115 (2)" xfId="595"/>
    <cellStyle name="_GAU Forecast Cash Flow - By location 090115 (2) 2" xfId="2434"/>
    <cellStyle name="_GAU Forecast Cash Flow - By location 090115 (2) 2 2" xfId="5186"/>
    <cellStyle name="_GAU Forecast Cash Flow - By location 090115 (2) 3" xfId="5187"/>
    <cellStyle name="_GAU Forecast Cash Flow - By location 090115 (2)_201203 QLD SIB Report" xfId="5188"/>
    <cellStyle name="_GAU Forecast Cash Flow - By location 090115 (2)_201205 QLD SIB Report" xfId="5189"/>
    <cellStyle name="_GAU Forecast Cash Flow - By location 090115 (2)_Actuals (Pls update Forecast)" xfId="5190"/>
    <cellStyle name="_GAU Forecast Cash Flow - By location 090115 (2)_FY11 QLD TM CAPEX REPORT DEC 2010 adj 3" xfId="5191"/>
    <cellStyle name="_GAU Forecast Cash Flow - By location 090115 (2)_FY11 QLD TM CAPEX REPORT DEC 2010 adj 3 - sk corr" xfId="5192"/>
    <cellStyle name="_GAU Forecast Cash Flow - By location 090115 (2)_FY11 QLD TM CAPEX REPORT DEC 2010 adj 3 - sk corrected links" xfId="5193"/>
    <cellStyle name="_GAU Forecast Cash Flow - By location 090115 (2)_FY11_12 SIB Forecast" xfId="5194"/>
    <cellStyle name="_GAU Forecast Cash Flow - By location 090115 (2)_FY12 Budget Capex - Non Transmission" xfId="596"/>
    <cellStyle name="_GAU Forecast Cash Flow - By location 090115 (2)_FY12 Budget Capex - Non Transmission 2" xfId="2435"/>
    <cellStyle name="_GAU Forecast Cash Flow - By location 090115 (2)_FY12 Budget Transmission SIB Vic Draft 6" xfId="5195"/>
    <cellStyle name="_GAU Forecast Cash Flow - By location 090115 (2)_FY12 Budget Transmission SIB Vic Draft 6 2" xfId="5196"/>
    <cellStyle name="_GAU Forecast Cash Flow - By location 090115 (2)_QLD TM SIB Fcast" xfId="5197"/>
    <cellStyle name="_GAU Forecast Cash Flow - By location 090115 (2)_QLD TM SIB Fcast_Actuals (Pls update Forecast)" xfId="5198"/>
    <cellStyle name="_GAU Forecast Cash Flow - By location 090115 (2)_TM QLD FY12 SIB Capex Budget" xfId="5199"/>
    <cellStyle name="_GAU Forecast Cash Flow - By location 090115 (2)_TM QLD FY12 SIB Capex Budget_QLD TM Capex Summary Report" xfId="5200"/>
    <cellStyle name="_GAU Forecast Cash Flow - By location 090115 (2)_TM QLD FY12 SIB Capex Budget_QLD TM Capex Summary Report_Actuals (Pls update Forecast)" xfId="5201"/>
    <cellStyle name="_GAU Forecast Cash Flow - By location 090115 (2)_WA TM Capex Summary Report" xfId="5202"/>
    <cellStyle name="_GAU Forecast Cash Flow - By location 090115 (2)_zFY11 Growth &amp; SIB SUMMARY" xfId="4197"/>
    <cellStyle name="_GAU Forecast Cash Flow - By location 090115 (2)_zFY11 SIB Capex SUMMARY" xfId="4196"/>
    <cellStyle name="_GGT budget export -ALL 080403C1-Finaldraft-2" xfId="597"/>
    <cellStyle name="_GGT budget export -ALL 080403C1-Finaldraft-2 2" xfId="2436"/>
    <cellStyle name="_GGT budget export -ALL 080403C1-Finaldraft-2 use this one" xfId="598"/>
    <cellStyle name="_GGT budget export -ALL 080403C1-Finaldraft-2 use this one 2" xfId="2437"/>
    <cellStyle name="_GGT budget export -ALL 080403C1-Finaldraft-2 use this one_QLD TM Capex Summary Report" xfId="5203"/>
    <cellStyle name="_GGT budget export -ALL 080403C1-Finaldraft-2 use this one_QLD TM Capex Summary Report_Actuals (Pls update Forecast)" xfId="5204"/>
    <cellStyle name="_GGT budget export -ALL 080403C1-Finaldraft-2_QLD TM Capex Summary Report" xfId="5205"/>
    <cellStyle name="_GGT budget export -ALL 080403C1-Finaldraft-2_QLD TM Capex Summary Report_Actuals (Pls update Forecast)" xfId="5206"/>
    <cellStyle name="_GROUP CAPITAL EXPENDITURE Mar 10 Ver 2" xfId="599"/>
    <cellStyle name="_GROUP CAPITAL EXPENDITURE Mar 10 Ver 2 2" xfId="2438"/>
    <cellStyle name="_GROUP CAPITAL EXPENDITURE Mar 10 Ver 2_QLD TM Capex Summary Report" xfId="5207"/>
    <cellStyle name="_GROUP CAPITAL EXPENDITURE Mar 10 Ver 2_QLD TM Capex Summary Report_Actuals (Pls update Forecast)" xfId="5208"/>
    <cellStyle name="_IAS139 Apr 10" xfId="600"/>
    <cellStyle name="_IAS139 Apr 10 2" xfId="2439"/>
    <cellStyle name="_IAS139 Apr 10_10. B003_Apr 11" xfId="601"/>
    <cellStyle name="_IAS139 Apr 10_10. B003_Apr 11 2" xfId="2440"/>
    <cellStyle name="_IAS139 Apr 10_3. B003_Sep 11" xfId="602"/>
    <cellStyle name="_IAS139 Apr 10_3. B003_Sep 11 2" xfId="2441"/>
    <cellStyle name="_IAS139 Aug-10" xfId="603"/>
    <cellStyle name="_IAS139 Aug-10 2" xfId="2442"/>
    <cellStyle name="_IAS139 Aug-10_10. B003_Apr 11" xfId="604"/>
    <cellStyle name="_IAS139 Aug-10_10. B003_Apr 11 2" xfId="2443"/>
    <cellStyle name="_IAS139 Aug-10_3. B003_Sep 11" xfId="605"/>
    <cellStyle name="_IAS139 Aug-10_3. B003_Sep 11 2" xfId="2444"/>
    <cellStyle name="_IAS139 Feb 10" xfId="606"/>
    <cellStyle name="_IAS139 Feb 10 2" xfId="2445"/>
    <cellStyle name="_IAS139 Feb 10_10. B003_Apr 11" xfId="607"/>
    <cellStyle name="_IAS139 Feb 10_10. B003_Apr 11 2" xfId="2446"/>
    <cellStyle name="_IAS139 Feb 10_3. B003_Sep 11" xfId="608"/>
    <cellStyle name="_IAS139 Feb 10_3. B003_Sep 11 2" xfId="2447"/>
    <cellStyle name="_IAS139 Jul-10" xfId="609"/>
    <cellStyle name="_IAS139 Jul-10 2" xfId="2448"/>
    <cellStyle name="_IAS139 Jul-10_10. B003_Apr 11" xfId="610"/>
    <cellStyle name="_IAS139 Jul-10_10. B003_Apr 11 2" xfId="2449"/>
    <cellStyle name="_IAS139 Jul-10_3. B003_Sep 11" xfId="611"/>
    <cellStyle name="_IAS139 Jul-10_3. B003_Sep 11 2" xfId="2450"/>
    <cellStyle name="_IAS139 Jun-10" xfId="612"/>
    <cellStyle name="_IAS139 Jun-10 2" xfId="2451"/>
    <cellStyle name="_IAS139 Jun-10_10. B003_Apr 11" xfId="613"/>
    <cellStyle name="_IAS139 Jun-10_10. B003_Apr 11 2" xfId="2452"/>
    <cellStyle name="_IAS139 Jun-10_3. B003_Sep 11" xfId="614"/>
    <cellStyle name="_IAS139 Jun-10_3. B003_Sep 11 2" xfId="2453"/>
    <cellStyle name="_IAS139 Mar 10" xfId="615"/>
    <cellStyle name="_IAS139 Mar 10 2" xfId="2454"/>
    <cellStyle name="_IAS139 Mar 10_10. B003_Apr 11" xfId="616"/>
    <cellStyle name="_IAS139 Mar 10_10. B003_Apr 11 2" xfId="2455"/>
    <cellStyle name="_IAS139 Mar 10_3. B003_Sep 11" xfId="617"/>
    <cellStyle name="_IAS139 Mar 10_3. B003_Sep 11 2" xfId="2456"/>
    <cellStyle name="_IAS139 May 10" xfId="618"/>
    <cellStyle name="_IAS139 May 10 2" xfId="2457"/>
    <cellStyle name="_IAS139 May 10_10. B003_Apr 11" xfId="619"/>
    <cellStyle name="_IAS139 May 10_10. B003_Apr 11 2" xfId="2458"/>
    <cellStyle name="_IAS139 May 10_3. B003_Sep 11" xfId="620"/>
    <cellStyle name="_IAS139 May 10_3. B003_Sep 11 2" xfId="2459"/>
    <cellStyle name="_IAS139 Sep-10" xfId="621"/>
    <cellStyle name="_IAS139 Sep-10 2" xfId="2460"/>
    <cellStyle name="_IAS139 Sep-10_10. B003_Apr 11" xfId="622"/>
    <cellStyle name="_IAS139 Sep-10_10. B003_Apr 11 2" xfId="2461"/>
    <cellStyle name="_IAS139 Sep-10_3. B003_Sep 11" xfId="623"/>
    <cellStyle name="_IAS139 Sep-10_3. B003_Sep 11 2" xfId="2462"/>
    <cellStyle name="_Investment cashflow" xfId="624"/>
    <cellStyle name="_Investment cashflow 2" xfId="2463"/>
    <cellStyle name="_Investment cashflow_QLD TM Capex Summary Report" xfId="5209"/>
    <cellStyle name="_Investment cashflow_QLD TM Capex Summary Report_Actuals (Pls update Forecast)" xfId="5210"/>
    <cellStyle name="_July 10" xfId="5211"/>
    <cellStyle name="_July 10 2" xfId="5212"/>
    <cellStyle name="_July 10_prepayments" xfId="5213"/>
    <cellStyle name="_Kogan North" xfId="625"/>
    <cellStyle name="_Kogan North 2" xfId="2464"/>
    <cellStyle name="_Kogan North_010411  Request for Additional Funding" xfId="626"/>
    <cellStyle name="_Kogan North_010411  Request for Additional Funding 2" xfId="2465"/>
    <cellStyle name="_Kogan North_QLD TM Capex Summary Report" xfId="5214"/>
    <cellStyle name="_Kogan North_QLD TM Capex Summary Report_Actuals (Pls update Forecast)" xfId="5215"/>
    <cellStyle name="_Lease movements" xfId="627"/>
    <cellStyle name="_Lease movements 2" xfId="2466"/>
    <cellStyle name="_Lease movements 3" xfId="5216"/>
    <cellStyle name="_Lease movements 4" xfId="5217"/>
    <cellStyle name="_Lease movements_10. B003_Apr 11" xfId="628"/>
    <cellStyle name="_Lease movements_10. B003_Apr 11 2" xfId="2467"/>
    <cellStyle name="_Lease movements_10. B063_Apr 11" xfId="629"/>
    <cellStyle name="_Lease movements_10. B063_Apr 11 2" xfId="2468"/>
    <cellStyle name="_Lease movements_10. B063_Apr 11_3. B003_Sep 11" xfId="630"/>
    <cellStyle name="_Lease movements_10. B063_Apr 11_3. B003_Sep 11 2" xfId="2469"/>
    <cellStyle name="_Lease movements_3. B003_Sep 11" xfId="631"/>
    <cellStyle name="_Lease movements_3. B003_Sep 11 2" xfId="2470"/>
    <cellStyle name="_Lease movements_APA CORP FA Note to EOFY statements for Fixed Assets ADJE-11 v4" xfId="632"/>
    <cellStyle name="_Lease movements_APA CORP FA Note to EOFY statements for Fixed Assets ADJE-11 v4 2" xfId="2471"/>
    <cellStyle name="_Lease movements_APA Group CORP FAR Consolidated Movement Apr-11" xfId="633"/>
    <cellStyle name="_Lease movements_APA Group CORP FAR Consolidated Movement Apr-11 2" xfId="2472"/>
    <cellStyle name="_Lease movements_APA Group CORP FAR Consolidated Movement Mar-11" xfId="634"/>
    <cellStyle name="_Lease movements_APA Group CORP FAR Consolidated Movement Mar-11 2" xfId="2473"/>
    <cellStyle name="_Lease movements_APA Group HY 2010 Financial Statements - Dec 2010 BOARD" xfId="635"/>
    <cellStyle name="_Lease movements_APA Group HY 2010 Financial Statements - Dec 2010 BOARD 2" xfId="2474"/>
    <cellStyle name="_Lease movements_APA Group HY 2010 Financial Statements - Dec 2010 BOARD 3" xfId="5218"/>
    <cellStyle name="_Lease movements_APA Group HY 2010 Financial Statements - Dec 2010 BOARD 4" xfId="5219"/>
    <cellStyle name="_Lease movements_APA Group HY 2010 Financial Statements - Dec 2010 BOARD_APA IAS139 Sep-11" xfId="636"/>
    <cellStyle name="_Lease movements_APA Group HY 2010 Financial Statements - Dec 2010 BOARD_APA IAS139 Sep-11 2" xfId="2475"/>
    <cellStyle name="_Lease movements_APA Group HY 2010 Financial Statements - Dec 2010 BOARD_Draft 2 2012 Regulatory Financial Reports RBP" xfId="5220"/>
    <cellStyle name="_Lease movements_APA Group HY 2010 Financial Statements - Dec 2010 BOARD_Note37" xfId="4195"/>
    <cellStyle name="_Lease movements_APA Group HY 2010 Financial Statements - Dec 2010 BOARD_Note37 2" xfId="4194"/>
    <cellStyle name="_Lease movements_APA Group HY 2010 Financial Statements - Dec 2010 BOARD_Note37 3" xfId="5221"/>
    <cellStyle name="_Lease movements_APA Group HY 2010 Financial Statements - Dec 2010 BOARD_Note37 4" xfId="5222"/>
    <cellStyle name="_Lease movements_APA Group HY 2010 Financial Statements - Dec 2010 BOARD_Note37_Draft 2 2012 Regulatory Financial Reports RBP" xfId="5223"/>
    <cellStyle name="_Lease movements_APA Group HY 2010 Financial Statements - Dec 2010 BOARD_Note37_Rough calculation of RAB as at 30 June 2012" xfId="4193"/>
    <cellStyle name="_Lease movements_APA Group HY 2010 Financial Statements - Dec 2010 BOARD_Rough calculation of RAB as at 30 June 2012" xfId="4192"/>
    <cellStyle name="_Lease movements_APL (B001)_Mar11" xfId="637"/>
    <cellStyle name="_Lease movements_APL (B001)_Mar11 2" xfId="2476"/>
    <cellStyle name="_Lease movements_APL (B001)_Mar11_10. B003_Apr 11" xfId="638"/>
    <cellStyle name="_Lease movements_APL (B001)_Mar11_10. B003_Apr 11 2" xfId="2477"/>
    <cellStyle name="_Lease movements_APL (B001)_Mar11_3. B003_Sep 11" xfId="639"/>
    <cellStyle name="_Lease movements_APL (B001)_Mar11_3. B003_Sep 11 2" xfId="2478"/>
    <cellStyle name="_Lease movements_APT (B002) Rec_Mar11" xfId="640"/>
    <cellStyle name="_Lease movements_APT (B002) Rec_Mar11 2" xfId="2479"/>
    <cellStyle name="_Lease movements_APT (B002) Rec_Mar11_10. B003_Apr 11" xfId="641"/>
    <cellStyle name="_Lease movements_APT (B002) Rec_Mar11_10. B003_Apr 11 2" xfId="2480"/>
    <cellStyle name="_Lease movements_APT (B002) Rec_Mar11_3. B003_Sep 11" xfId="642"/>
    <cellStyle name="_Lease movements_APT (B002) Rec_Mar11_3. B003_Sep 11 2" xfId="2481"/>
    <cellStyle name="_Lease movements_APT 2010 Financial Statements Draft (6)" xfId="643"/>
    <cellStyle name="_Lease movements_APT 2010 Financial Statements Draft (6) 2" xfId="2482"/>
    <cellStyle name="_Lease movements_APT 2010 Financial Statements Draft (7)" xfId="644"/>
    <cellStyle name="_Lease movements_APT 2010 Financial Statements Draft (7) 2" xfId="2483"/>
    <cellStyle name="_Lease movements_APT 2010 Financial Statements Draft (8) (4)" xfId="645"/>
    <cellStyle name="_Lease movements_APT 2010 Financial Statements Draft (8) (4) 2" xfId="2484"/>
    <cellStyle name="_Lease movements_APT 2010 Financial Statements FINAL" xfId="646"/>
    <cellStyle name="_Lease movements_APT 2010 Financial Statements FINAL 2" xfId="2485"/>
    <cellStyle name="_Lease movements_APT 2010 Financial Statements FINAL 3" xfId="5224"/>
    <cellStyle name="_Lease movements_APT 2010 Financial Statements FINAL 4" xfId="5225"/>
    <cellStyle name="_Lease movements_APT 2010 Financial Statements FINAL_APA IAS139 Sep-11" xfId="647"/>
    <cellStyle name="_Lease movements_APT 2010 Financial Statements FINAL_APA IAS139 Sep-11 2" xfId="2486"/>
    <cellStyle name="_Lease movements_APT 2010 Financial Statements FINAL_Draft 2 2012 Regulatory Financial Reports RBP" xfId="5226"/>
    <cellStyle name="_Lease movements_APT 2010 Financial Statements FINAL_Rough calculation of RAB as at 30 June 2012" xfId="4191"/>
    <cellStyle name="_Lease movements_BM08 Cash flow report June 11 Post July Board 28.07.2011" xfId="5227"/>
    <cellStyle name="_Lease movements_Book2" xfId="648"/>
    <cellStyle name="_Lease movements_Book2 2" xfId="2487"/>
    <cellStyle name="_Lease movements_Copy of EII Group Dec10 Financial Statements 4" xfId="649"/>
    <cellStyle name="_Lease movements_Copy of EII Group Dec10 Financial Statements 4 2" xfId="2488"/>
    <cellStyle name="_Lease movements_Draft 2 2012 Regulatory Financial Reports RBP" xfId="5228"/>
    <cellStyle name="_Lease movements_EII - Tax Calc for the period ended 31 Dec 2010(Final)" xfId="650"/>
    <cellStyle name="_Lease movements_EII - Tax Calc for the period ended 31 Dec 2010(Final) 2" xfId="2489"/>
    <cellStyle name="_Lease movements_EII Group Cashflow (Dec10)" xfId="651"/>
    <cellStyle name="_Lease movements_EII Group Cashflow (Dec10) 2" xfId="2490"/>
    <cellStyle name="_Lease movements_EII Group Cashflow (Dec10) reporting" xfId="652"/>
    <cellStyle name="_Lease movements_EII Group Cashflow (Dec10) reporting 2" xfId="2491"/>
    <cellStyle name="_Lease movements_IAS139 Jun-10" xfId="653"/>
    <cellStyle name="_Lease movements_IAS139 Jun-10 2" xfId="2492"/>
    <cellStyle name="_Lease movements_Note 9" xfId="654"/>
    <cellStyle name="_Lease movements_Note 9 2" xfId="2493"/>
    <cellStyle name="_Lease movements_Note15" xfId="655"/>
    <cellStyle name="_Lease movements_Note15 2" xfId="2494"/>
    <cellStyle name="_Lease movements_Note15 3" xfId="5229"/>
    <cellStyle name="_Lease movements_Note15 4" xfId="5230"/>
    <cellStyle name="_Lease movements_Note15_APA IAS139 Sep-11" xfId="656"/>
    <cellStyle name="_Lease movements_Note15_APA IAS139 Sep-11 2" xfId="2495"/>
    <cellStyle name="_Lease movements_Note15_Draft 2 2012 Regulatory Financial Reports RBP" xfId="5231"/>
    <cellStyle name="_Lease movements_Note15_Note37" xfId="4190"/>
    <cellStyle name="_Lease movements_Note15_Note37 2" xfId="4189"/>
    <cellStyle name="_Lease movements_Note15_Note37 3" xfId="5232"/>
    <cellStyle name="_Lease movements_Note15_Note37 4" xfId="5233"/>
    <cellStyle name="_Lease movements_Note15_Note37_Draft 2 2012 Regulatory Financial Reports RBP" xfId="5234"/>
    <cellStyle name="_Lease movements_Note15_Note37_Rough calculation of RAB as at 30 June 2012" xfId="4188"/>
    <cellStyle name="_Lease movements_Note15_Rough calculation of RAB as at 30 June 2012" xfId="4187"/>
    <cellStyle name="_Lease movements_Parent CFlow 2010" xfId="657"/>
    <cellStyle name="_Lease movements_Parent CFlow 2010 2" xfId="2496"/>
    <cellStyle name="_Lease movements_PL " xfId="658"/>
    <cellStyle name="_Lease movements_PL  2" xfId="2497"/>
    <cellStyle name="_Lease movements_QLD TM Capex Summary Report" xfId="5235"/>
    <cellStyle name="_Lease movements_QLD TM Capex Summary Report_Actuals (Pls update Forecast)" xfId="5236"/>
    <cellStyle name="_Lease movements_Rec - NPAT (PLD)" xfId="659"/>
    <cellStyle name="_Lease movements_Rec - NPAT (PLD) 2" xfId="2498"/>
    <cellStyle name="_Lease movements_Rough calculation of RAB as at 30 June 2012" xfId="4186"/>
    <cellStyle name="_Lease movements_Sheet 1 (2)" xfId="4185"/>
    <cellStyle name="_Lease movements_Sheet 1 (2) 2" xfId="4184"/>
    <cellStyle name="_Lease movements_TB (APA GRP)" xfId="660"/>
    <cellStyle name="_Lease movements_TB (APA GRP) 2" xfId="2499"/>
    <cellStyle name="_Lease movements_TB (APA GRP) 3" xfId="5237"/>
    <cellStyle name="_Lease movements_TB (APA GRP) 4" xfId="5238"/>
    <cellStyle name="_Lease movements_TB (APA GRP)_APA IAS139 Sep-11" xfId="661"/>
    <cellStyle name="_Lease movements_TB (APA GRP)_APA IAS139 Sep-11 2" xfId="2500"/>
    <cellStyle name="_Lease movements_TB (APA GRP)_Draft 2 2012 Regulatory Financial Reports RBP" xfId="5239"/>
    <cellStyle name="_Lease movements_TB (APA GRP)_Note37" xfId="4183"/>
    <cellStyle name="_Lease movements_TB (APA GRP)_Note37 2" xfId="4182"/>
    <cellStyle name="_Lease movements_TB (APA GRP)_Note37 3" xfId="5240"/>
    <cellStyle name="_Lease movements_TB (APA GRP)_Note37 4" xfId="5241"/>
    <cellStyle name="_Lease movements_TB (APA GRP)_Note37_Draft 2 2012 Regulatory Financial Reports RBP" xfId="5242"/>
    <cellStyle name="_Lease movements_TB (APA GRP)_Note37_Rough calculation of RAB as at 30 June 2012" xfId="4181"/>
    <cellStyle name="_Lease movements_TB (APA GRP)_Rough calculation of RAB as at 30 June 2012" xfId="4180"/>
    <cellStyle name="_Lease movements_WP 11 Reg Deferred Tax Liabilit" xfId="4179"/>
    <cellStyle name="_Lease movements_WP 11 Reg Deferred Tax Liabilit 2" xfId="5243"/>
    <cellStyle name="_Lease movements_WP 11 Reg Deferred Tax Liabilit_Rough calculation of RAB as at 30 June 2012" xfId="4178"/>
    <cellStyle name="_Murraylink" xfId="662"/>
    <cellStyle name="_Murraylink 2" xfId="2501"/>
    <cellStyle name="_Murraylink_010411  Request for Additional Funding" xfId="663"/>
    <cellStyle name="_Murraylink_010411  Request for Additional Funding 2" xfId="2502"/>
    <cellStyle name="_Murraylink_QLD TM Capex Summary Report" xfId="5244"/>
    <cellStyle name="_Murraylink_QLD TM Capex Summary Report_Actuals (Pls update Forecast)" xfId="5245"/>
    <cellStyle name="_NGV Inter-entity invoice 09-10" xfId="5246"/>
    <cellStyle name="_NGV Inter-entity invoice 09-10 (2)" xfId="5247"/>
    <cellStyle name="_Note 42 - Commitment for Expenditure" xfId="5248"/>
    <cellStyle name="_Nov 09" xfId="5249"/>
    <cellStyle name="_Nov 09 2" xfId="5250"/>
    <cellStyle name="_Nov 09_prepayments" xfId="5251"/>
    <cellStyle name="_Parmelia CAPEX" xfId="664"/>
    <cellStyle name="_Parmelia CAPEX - Cancelled" xfId="665"/>
    <cellStyle name="_Parmelia CAPEX - Cancelled 2" xfId="2504"/>
    <cellStyle name="_Parmelia CAPEX - Cancelled 2 2" xfId="5252"/>
    <cellStyle name="_Parmelia CAPEX - Cancelled 3" xfId="5253"/>
    <cellStyle name="_Parmelia CAPEX - Cancelled 4" xfId="5254"/>
    <cellStyle name="_Parmelia CAPEX - Cancelled_10. B003_Apr 11" xfId="666"/>
    <cellStyle name="_Parmelia CAPEX - Cancelled_10. B003_Apr 11 2" xfId="2505"/>
    <cellStyle name="_Parmelia CAPEX - Cancelled_10. B063_Apr 11" xfId="667"/>
    <cellStyle name="_Parmelia CAPEX - Cancelled_10. B063_Apr 11 2" xfId="2506"/>
    <cellStyle name="_Parmelia CAPEX - Cancelled_10. B063_Apr 11_3. B003_Sep 11" xfId="668"/>
    <cellStyle name="_Parmelia CAPEX - Cancelled_10. B063_Apr 11_3. B003_Sep 11 2" xfId="2507"/>
    <cellStyle name="_Parmelia CAPEX - Cancelled_201203 QLD SIB Report" xfId="5255"/>
    <cellStyle name="_Parmelia CAPEX - Cancelled_201205 QLD SIB Report" xfId="5256"/>
    <cellStyle name="_Parmelia CAPEX - Cancelled_3. B003_Sep 11" xfId="669"/>
    <cellStyle name="_Parmelia CAPEX - Cancelled_3. B003_Sep 11 2" xfId="2508"/>
    <cellStyle name="_Parmelia CAPEX - Cancelled_Actuals (Pls update Forecast)" xfId="5257"/>
    <cellStyle name="_Parmelia CAPEX - Cancelled_APA CORP FA Note to EOFY statements for Fixed Assets ADJE-11 v4" xfId="670"/>
    <cellStyle name="_Parmelia CAPEX - Cancelled_APA CORP FA Note to EOFY statements for Fixed Assets ADJE-11 v4 2" xfId="2509"/>
    <cellStyle name="_Parmelia CAPEX - Cancelled_APA Group CORP FAR Consolidated Movement Apr-11" xfId="671"/>
    <cellStyle name="_Parmelia CAPEX - Cancelled_APA Group CORP FAR Consolidated Movement Apr-11 2" xfId="2510"/>
    <cellStyle name="_Parmelia CAPEX - Cancelled_APA Group CORP FAR Consolidated Movement Mar-11" xfId="672"/>
    <cellStyle name="_Parmelia CAPEX - Cancelled_APA Group CORP FAR Consolidated Movement Mar-11 2" xfId="2511"/>
    <cellStyle name="_Parmelia CAPEX - Cancelled_APA Group HY 2010 Financial Statements - Dec 2010 BOARD" xfId="673"/>
    <cellStyle name="_Parmelia CAPEX - Cancelled_APA Group HY 2010 Financial Statements - Dec 2010 BOARD 2" xfId="2512"/>
    <cellStyle name="_Parmelia CAPEX - Cancelled_APA Group HY 2010 Financial Statements - Dec 2010 BOARD 3" xfId="5258"/>
    <cellStyle name="_Parmelia CAPEX - Cancelled_APA Group HY 2010 Financial Statements - Dec 2010 BOARD 4" xfId="5259"/>
    <cellStyle name="_Parmelia CAPEX - Cancelled_APA Group HY 2010 Financial Statements - Dec 2010 BOARD_APA IAS139 Sep-11" xfId="674"/>
    <cellStyle name="_Parmelia CAPEX - Cancelled_APA Group HY 2010 Financial Statements - Dec 2010 BOARD_APA IAS139 Sep-11 2" xfId="2513"/>
    <cellStyle name="_Parmelia CAPEX - Cancelled_APA Group HY 2010 Financial Statements - Dec 2010 BOARD_Draft 2 2012 Regulatory Financial Reports RBP" xfId="5260"/>
    <cellStyle name="_Parmelia CAPEX - Cancelled_APA Group HY 2010 Financial Statements - Dec 2010 BOARD_Note37" xfId="4177"/>
    <cellStyle name="_Parmelia CAPEX - Cancelled_APA Group HY 2010 Financial Statements - Dec 2010 BOARD_Note37 2" xfId="4176"/>
    <cellStyle name="_Parmelia CAPEX - Cancelled_APA Group HY 2010 Financial Statements - Dec 2010 BOARD_Note37 3" xfId="5261"/>
    <cellStyle name="_Parmelia CAPEX - Cancelled_APA Group HY 2010 Financial Statements - Dec 2010 BOARD_Note37 4" xfId="5262"/>
    <cellStyle name="_Parmelia CAPEX - Cancelled_APA Group HY 2010 Financial Statements - Dec 2010 BOARD_Note37_Draft 2 2012 Regulatory Financial Reports RBP" xfId="5263"/>
    <cellStyle name="_Parmelia CAPEX - Cancelled_APA Group HY 2010 Financial Statements - Dec 2010 BOARD_Note37_Rough calculation of RAB as at 30 June 2012" xfId="4175"/>
    <cellStyle name="_Parmelia CAPEX - Cancelled_APA Group HY 2010 Financial Statements - Dec 2010 BOARD_Rough calculation of RAB as at 30 June 2012" xfId="4174"/>
    <cellStyle name="_Parmelia CAPEX - Cancelled_APL (B001)_Mar11" xfId="675"/>
    <cellStyle name="_Parmelia CAPEX - Cancelled_APL (B001)_Mar11 2" xfId="2514"/>
    <cellStyle name="_Parmelia CAPEX - Cancelled_APL (B001)_Mar11_10. B003_Apr 11" xfId="676"/>
    <cellStyle name="_Parmelia CAPEX - Cancelled_APL (B001)_Mar11_10. B003_Apr 11 2" xfId="2515"/>
    <cellStyle name="_Parmelia CAPEX - Cancelled_APL (B001)_Mar11_3. B003_Sep 11" xfId="677"/>
    <cellStyle name="_Parmelia CAPEX - Cancelled_APL (B001)_Mar11_3. B003_Sep 11 2" xfId="2516"/>
    <cellStyle name="_Parmelia CAPEX - Cancelled_APT (B002) Rec_Mar11" xfId="678"/>
    <cellStyle name="_Parmelia CAPEX - Cancelled_APT (B002) Rec_Mar11 2" xfId="2517"/>
    <cellStyle name="_Parmelia CAPEX - Cancelled_APT (B002) Rec_Mar11_10. B003_Apr 11" xfId="679"/>
    <cellStyle name="_Parmelia CAPEX - Cancelled_APT (B002) Rec_Mar11_10. B003_Apr 11 2" xfId="2518"/>
    <cellStyle name="_Parmelia CAPEX - Cancelled_APT (B002) Rec_Mar11_3. B003_Sep 11" xfId="680"/>
    <cellStyle name="_Parmelia CAPEX - Cancelled_APT (B002) Rec_Mar11_3. B003_Sep 11 2" xfId="2519"/>
    <cellStyle name="_Parmelia CAPEX - Cancelled_APT 2010 Financial Statements Draft (6)" xfId="681"/>
    <cellStyle name="_Parmelia CAPEX - Cancelled_APT 2010 Financial Statements Draft (6) 2" xfId="2520"/>
    <cellStyle name="_Parmelia CAPEX - Cancelled_APT 2010 Financial Statements Draft (7)" xfId="682"/>
    <cellStyle name="_Parmelia CAPEX - Cancelled_APT 2010 Financial Statements Draft (7) 2" xfId="2521"/>
    <cellStyle name="_Parmelia CAPEX - Cancelled_APT 2010 Financial Statements Draft (8) (4)" xfId="683"/>
    <cellStyle name="_Parmelia CAPEX - Cancelled_APT 2010 Financial Statements Draft (8) (4) 2" xfId="2522"/>
    <cellStyle name="_Parmelia CAPEX - Cancelled_APT 2010 Financial Statements FINAL" xfId="684"/>
    <cellStyle name="_Parmelia CAPEX - Cancelled_APT 2010 Financial Statements FINAL 2" xfId="2523"/>
    <cellStyle name="_Parmelia CAPEX - Cancelled_APT 2010 Financial Statements FINAL 3" xfId="5264"/>
    <cellStyle name="_Parmelia CAPEX - Cancelled_APT 2010 Financial Statements FINAL 4" xfId="5265"/>
    <cellStyle name="_Parmelia CAPEX - Cancelled_APT 2010 Financial Statements FINAL_APA IAS139 Sep-11" xfId="685"/>
    <cellStyle name="_Parmelia CAPEX - Cancelled_APT 2010 Financial Statements FINAL_APA IAS139 Sep-11 2" xfId="2524"/>
    <cellStyle name="_Parmelia CAPEX - Cancelled_APT 2010 Financial Statements FINAL_Draft 2 2012 Regulatory Financial Reports RBP" xfId="5266"/>
    <cellStyle name="_Parmelia CAPEX - Cancelled_APT 2010 Financial Statements FINAL_Rough calculation of RAB as at 30 June 2012" xfId="4173"/>
    <cellStyle name="_Parmelia CAPEX - Cancelled_BM08 Cash flow report June 11 Post July Board 28.07.2011" xfId="5267"/>
    <cellStyle name="_Parmelia CAPEX - Cancelled_Book2" xfId="686"/>
    <cellStyle name="_Parmelia CAPEX - Cancelled_Book2 2" xfId="2525"/>
    <cellStyle name="_Parmelia CAPEX - Cancelled_Copy of EII Group Dec10 Financial Statements 4" xfId="687"/>
    <cellStyle name="_Parmelia CAPEX - Cancelled_Copy of EII Group Dec10 Financial Statements 4 2" xfId="2526"/>
    <cellStyle name="_Parmelia CAPEX - Cancelled_Draft 2 2012 Regulatory Financial Reports RBP" xfId="5268"/>
    <cellStyle name="_Parmelia CAPEX - Cancelled_EII - Tax Calc for the period ended 31 Dec 2010(Final)" xfId="688"/>
    <cellStyle name="_Parmelia CAPEX - Cancelled_EII - Tax Calc for the period ended 31 Dec 2010(Final) 2" xfId="2527"/>
    <cellStyle name="_Parmelia CAPEX - Cancelled_EII Group Cashflow (Dec10)" xfId="689"/>
    <cellStyle name="_Parmelia CAPEX - Cancelled_EII Group Cashflow (Dec10) 2" xfId="2528"/>
    <cellStyle name="_Parmelia CAPEX - Cancelled_EII Group Cashflow (Dec10) reporting" xfId="690"/>
    <cellStyle name="_Parmelia CAPEX - Cancelled_EII Group Cashflow (Dec10) reporting 2" xfId="2529"/>
    <cellStyle name="_Parmelia CAPEX - Cancelled_FY11 QLD TM CAPEX REPORT DEC 2010 adj 3" xfId="5269"/>
    <cellStyle name="_Parmelia CAPEX - Cancelled_FY11 QLD TM CAPEX REPORT DEC 2010 adj 3 - sk corr" xfId="5270"/>
    <cellStyle name="_Parmelia CAPEX - Cancelled_FY11 QLD TM CAPEX REPORT DEC 2010 adj 3 - sk corrected links" xfId="5271"/>
    <cellStyle name="_Parmelia CAPEX - Cancelled_FY11_12 SIB Forecast" xfId="5272"/>
    <cellStyle name="_Parmelia CAPEX - Cancelled_FY12 Budget Capex - Non Transmission" xfId="691"/>
    <cellStyle name="_Parmelia CAPEX - Cancelled_FY12 Budget Capex - Non Transmission 2" xfId="2530"/>
    <cellStyle name="_Parmelia CAPEX - Cancelled_FY12 Budget Transmission SIB Vic Draft 6" xfId="5273"/>
    <cellStyle name="_Parmelia CAPEX - Cancelled_FY12 Budget Transmission SIB Vic Draft 6 2" xfId="5274"/>
    <cellStyle name="_Parmelia CAPEX - Cancelled_IAS139 Jun-10" xfId="692"/>
    <cellStyle name="_Parmelia CAPEX - Cancelled_IAS139 Jun-10 2" xfId="2531"/>
    <cellStyle name="_Parmelia CAPEX - Cancelled_Note 9" xfId="693"/>
    <cellStyle name="_Parmelia CAPEX - Cancelled_Note 9 2" xfId="2532"/>
    <cellStyle name="_Parmelia CAPEX - Cancelled_Note15" xfId="694"/>
    <cellStyle name="_Parmelia CAPEX - Cancelled_Note15 2" xfId="2533"/>
    <cellStyle name="_Parmelia CAPEX - Cancelled_Note15 3" xfId="5275"/>
    <cellStyle name="_Parmelia CAPEX - Cancelled_Note15 4" xfId="5276"/>
    <cellStyle name="_Parmelia CAPEX - Cancelled_Note15_APA IAS139 Sep-11" xfId="695"/>
    <cellStyle name="_Parmelia CAPEX - Cancelled_Note15_APA IAS139 Sep-11 2" xfId="2534"/>
    <cellStyle name="_Parmelia CAPEX - Cancelled_Note15_Draft 2 2012 Regulatory Financial Reports RBP" xfId="5277"/>
    <cellStyle name="_Parmelia CAPEX - Cancelled_Note15_Note37" xfId="4172"/>
    <cellStyle name="_Parmelia CAPEX - Cancelled_Note15_Note37 2" xfId="4171"/>
    <cellStyle name="_Parmelia CAPEX - Cancelled_Note15_Note37 3" xfId="5278"/>
    <cellStyle name="_Parmelia CAPEX - Cancelled_Note15_Note37 4" xfId="5279"/>
    <cellStyle name="_Parmelia CAPEX - Cancelled_Note15_Note37_Draft 2 2012 Regulatory Financial Reports RBP" xfId="5280"/>
    <cellStyle name="_Parmelia CAPEX - Cancelled_Note15_Note37_Rough calculation of RAB as at 30 June 2012" xfId="4170"/>
    <cellStyle name="_Parmelia CAPEX - Cancelled_Note15_Rough calculation of RAB as at 30 June 2012" xfId="4169"/>
    <cellStyle name="_Parmelia CAPEX - Cancelled_Parent CFlow 2010" xfId="696"/>
    <cellStyle name="_Parmelia CAPEX - Cancelled_Parent CFlow 2010 2" xfId="2535"/>
    <cellStyle name="_Parmelia CAPEX - Cancelled_PL " xfId="697"/>
    <cellStyle name="_Parmelia CAPEX - Cancelled_PL  2" xfId="2536"/>
    <cellStyle name="_Parmelia CAPEX - Cancelled_QLD TM SIB Fcast" xfId="5281"/>
    <cellStyle name="_Parmelia CAPEX - Cancelled_QLD TM SIB Fcast_Actuals (Pls update Forecast)" xfId="5282"/>
    <cellStyle name="_Parmelia CAPEX - Cancelled_Rec - NPAT (PLD)" xfId="698"/>
    <cellStyle name="_Parmelia CAPEX - Cancelled_Rec - NPAT (PLD) 2" xfId="2537"/>
    <cellStyle name="_Parmelia CAPEX - Cancelled_Rough calculation of RAB as at 30 June 2012" xfId="4168"/>
    <cellStyle name="_Parmelia CAPEX - Cancelled_Sheet 1 (2)" xfId="4167"/>
    <cellStyle name="_Parmelia CAPEX - Cancelled_Sheet 1 (2) 2" xfId="4166"/>
    <cellStyle name="_Parmelia CAPEX - Cancelled_TB (APA GRP)" xfId="699"/>
    <cellStyle name="_Parmelia CAPEX - Cancelled_TB (APA GRP) 2" xfId="2538"/>
    <cellStyle name="_Parmelia CAPEX - Cancelled_TB (APA GRP) 3" xfId="5283"/>
    <cellStyle name="_Parmelia CAPEX - Cancelled_TB (APA GRP) 4" xfId="5284"/>
    <cellStyle name="_Parmelia CAPEX - Cancelled_TB (APA GRP)_APA IAS139 Sep-11" xfId="700"/>
    <cellStyle name="_Parmelia CAPEX - Cancelled_TB (APA GRP)_APA IAS139 Sep-11 2" xfId="2539"/>
    <cellStyle name="_Parmelia CAPEX - Cancelled_TB (APA GRP)_Draft 2 2012 Regulatory Financial Reports RBP" xfId="5285"/>
    <cellStyle name="_Parmelia CAPEX - Cancelled_TB (APA GRP)_Note37" xfId="4165"/>
    <cellStyle name="_Parmelia CAPEX - Cancelled_TB (APA GRP)_Note37 2" xfId="4164"/>
    <cellStyle name="_Parmelia CAPEX - Cancelled_TB (APA GRP)_Note37 3" xfId="5286"/>
    <cellStyle name="_Parmelia CAPEX - Cancelled_TB (APA GRP)_Note37 4" xfId="5287"/>
    <cellStyle name="_Parmelia CAPEX - Cancelled_TB (APA GRP)_Note37_Draft 2 2012 Regulatory Financial Reports RBP" xfId="5288"/>
    <cellStyle name="_Parmelia CAPEX - Cancelled_TB (APA GRP)_Note37_Rough calculation of RAB as at 30 June 2012" xfId="4163"/>
    <cellStyle name="_Parmelia CAPEX - Cancelled_TB (APA GRP)_Rough calculation of RAB as at 30 June 2012" xfId="4162"/>
    <cellStyle name="_Parmelia CAPEX - Cancelled_TM QLD FY12 SIB Capex Budget" xfId="5289"/>
    <cellStyle name="_Parmelia CAPEX - Cancelled_TM QLD FY12 SIB Capex Budget_QLD TM Capex Summary Report" xfId="5290"/>
    <cellStyle name="_Parmelia CAPEX - Cancelled_TM QLD FY12 SIB Capex Budget_QLD TM Capex Summary Report_Actuals (Pls update Forecast)" xfId="5291"/>
    <cellStyle name="_Parmelia CAPEX - Cancelled_WA TM Capex Summary Report" xfId="5292"/>
    <cellStyle name="_Parmelia CAPEX - Cancelled_WP 11 Reg Deferred Tax Liabilit" xfId="4161"/>
    <cellStyle name="_Parmelia CAPEX - Cancelled_WP 11 Reg Deferred Tax Liabilit 2" xfId="5293"/>
    <cellStyle name="_Parmelia CAPEX - Cancelled_WP 11 Reg Deferred Tax Liabilit_Rough calculation of RAB as at 30 June 2012" xfId="4457"/>
    <cellStyle name="_Parmelia CAPEX - Cancelled_zFY11 Growth &amp; SIB SUMMARY" xfId="4160"/>
    <cellStyle name="_Parmelia CAPEX - Cancelled_zFY11 SIB Capex SUMMARY" xfId="4159"/>
    <cellStyle name="_Parmelia CAPEX - Mondarra" xfId="701"/>
    <cellStyle name="_Parmelia CAPEX - Mondarra 2" xfId="2540"/>
    <cellStyle name="_Parmelia CAPEX - Mondarra 2 2" xfId="5294"/>
    <cellStyle name="_Parmelia CAPEX - Mondarra 3" xfId="5295"/>
    <cellStyle name="_Parmelia CAPEX - Mondarra 4" xfId="5296"/>
    <cellStyle name="_Parmelia CAPEX - Mondarra_10. B003_Apr 11" xfId="702"/>
    <cellStyle name="_Parmelia CAPEX - Mondarra_10. B003_Apr 11 2" xfId="2541"/>
    <cellStyle name="_Parmelia CAPEX - Mondarra_10. B063_Apr 11" xfId="703"/>
    <cellStyle name="_Parmelia CAPEX - Mondarra_10. B063_Apr 11 2" xfId="2542"/>
    <cellStyle name="_Parmelia CAPEX - Mondarra_10. B063_Apr 11_3. B003_Sep 11" xfId="704"/>
    <cellStyle name="_Parmelia CAPEX - Mondarra_10. B063_Apr 11_3. B003_Sep 11 2" xfId="2543"/>
    <cellStyle name="_Parmelia CAPEX - Mondarra_201203 QLD SIB Report" xfId="5297"/>
    <cellStyle name="_Parmelia CAPEX - Mondarra_201205 QLD SIB Report" xfId="5298"/>
    <cellStyle name="_Parmelia CAPEX - Mondarra_3. B003_Sep 11" xfId="705"/>
    <cellStyle name="_Parmelia CAPEX - Mondarra_3. B003_Sep 11 2" xfId="2544"/>
    <cellStyle name="_Parmelia CAPEX - Mondarra_Actuals (Pls update Forecast)" xfId="5299"/>
    <cellStyle name="_Parmelia CAPEX - Mondarra_APA CORP FA Note to EOFY statements for Fixed Assets ADJE-11 v4" xfId="706"/>
    <cellStyle name="_Parmelia CAPEX - Mondarra_APA CORP FA Note to EOFY statements for Fixed Assets ADJE-11 v4 2" xfId="2545"/>
    <cellStyle name="_Parmelia CAPEX - Mondarra_APA Group CORP FAR Consolidated Movement Apr-11" xfId="707"/>
    <cellStyle name="_Parmelia CAPEX - Mondarra_APA Group CORP FAR Consolidated Movement Apr-11 2" xfId="2546"/>
    <cellStyle name="_Parmelia CAPEX - Mondarra_APA Group CORP FAR Consolidated Movement Mar-11" xfId="708"/>
    <cellStyle name="_Parmelia CAPEX - Mondarra_APA Group CORP FAR Consolidated Movement Mar-11 2" xfId="2547"/>
    <cellStyle name="_Parmelia CAPEX - Mondarra_APA Group HY 2010 Financial Statements - Dec 2010 BOARD" xfId="709"/>
    <cellStyle name="_Parmelia CAPEX - Mondarra_APA Group HY 2010 Financial Statements - Dec 2010 BOARD 2" xfId="2548"/>
    <cellStyle name="_Parmelia CAPEX - Mondarra_APA Group HY 2010 Financial Statements - Dec 2010 BOARD 3" xfId="5300"/>
    <cellStyle name="_Parmelia CAPEX - Mondarra_APA Group HY 2010 Financial Statements - Dec 2010 BOARD 4" xfId="5301"/>
    <cellStyle name="_Parmelia CAPEX - Mondarra_APA Group HY 2010 Financial Statements - Dec 2010 BOARD_APA IAS139 Sep-11" xfId="710"/>
    <cellStyle name="_Parmelia CAPEX - Mondarra_APA Group HY 2010 Financial Statements - Dec 2010 BOARD_APA IAS139 Sep-11 2" xfId="2549"/>
    <cellStyle name="_Parmelia CAPEX - Mondarra_APA Group HY 2010 Financial Statements - Dec 2010 BOARD_Draft 2 2012 Regulatory Financial Reports RBP" xfId="5302"/>
    <cellStyle name="_Parmelia CAPEX - Mondarra_APA Group HY 2010 Financial Statements - Dec 2010 BOARD_Note37" xfId="4158"/>
    <cellStyle name="_Parmelia CAPEX - Mondarra_APA Group HY 2010 Financial Statements - Dec 2010 BOARD_Note37 2" xfId="4157"/>
    <cellStyle name="_Parmelia CAPEX - Mondarra_APA Group HY 2010 Financial Statements - Dec 2010 BOARD_Note37 3" xfId="5303"/>
    <cellStyle name="_Parmelia CAPEX - Mondarra_APA Group HY 2010 Financial Statements - Dec 2010 BOARD_Note37 4" xfId="5304"/>
    <cellStyle name="_Parmelia CAPEX - Mondarra_APA Group HY 2010 Financial Statements - Dec 2010 BOARD_Note37_Draft 2 2012 Regulatory Financial Reports RBP" xfId="5305"/>
    <cellStyle name="_Parmelia CAPEX - Mondarra_APA Group HY 2010 Financial Statements - Dec 2010 BOARD_Note37_Rough calculation of RAB as at 30 June 2012" xfId="4156"/>
    <cellStyle name="_Parmelia CAPEX - Mondarra_APA Group HY 2010 Financial Statements - Dec 2010 BOARD_Rough calculation of RAB as at 30 June 2012" xfId="4155"/>
    <cellStyle name="_Parmelia CAPEX - Mondarra_APL (B001)_Mar11" xfId="711"/>
    <cellStyle name="_Parmelia CAPEX - Mondarra_APL (B001)_Mar11 2" xfId="2550"/>
    <cellStyle name="_Parmelia CAPEX - Mondarra_APL (B001)_Mar11_10. B003_Apr 11" xfId="712"/>
    <cellStyle name="_Parmelia CAPEX - Mondarra_APL (B001)_Mar11_10. B003_Apr 11 2" xfId="2551"/>
    <cellStyle name="_Parmelia CAPEX - Mondarra_APL (B001)_Mar11_3. B003_Sep 11" xfId="713"/>
    <cellStyle name="_Parmelia CAPEX - Mondarra_APL (B001)_Mar11_3. B003_Sep 11 2" xfId="2552"/>
    <cellStyle name="_Parmelia CAPEX - Mondarra_APT (B002) Rec_Mar11" xfId="714"/>
    <cellStyle name="_Parmelia CAPEX - Mondarra_APT (B002) Rec_Mar11 2" xfId="2553"/>
    <cellStyle name="_Parmelia CAPEX - Mondarra_APT (B002) Rec_Mar11_10. B003_Apr 11" xfId="715"/>
    <cellStyle name="_Parmelia CAPEX - Mondarra_APT (B002) Rec_Mar11_10. B003_Apr 11 2" xfId="2554"/>
    <cellStyle name="_Parmelia CAPEX - Mondarra_APT (B002) Rec_Mar11_3. B003_Sep 11" xfId="716"/>
    <cellStyle name="_Parmelia CAPEX - Mondarra_APT (B002) Rec_Mar11_3. B003_Sep 11 2" xfId="2555"/>
    <cellStyle name="_Parmelia CAPEX - Mondarra_APT 2010 Financial Statements Draft (6)" xfId="717"/>
    <cellStyle name="_Parmelia CAPEX - Mondarra_APT 2010 Financial Statements Draft (6) 2" xfId="2556"/>
    <cellStyle name="_Parmelia CAPEX - Mondarra_APT 2010 Financial Statements Draft (7)" xfId="718"/>
    <cellStyle name="_Parmelia CAPEX - Mondarra_APT 2010 Financial Statements Draft (7) 2" xfId="2557"/>
    <cellStyle name="_Parmelia CAPEX - Mondarra_APT 2010 Financial Statements Draft (8) (4)" xfId="719"/>
    <cellStyle name="_Parmelia CAPEX - Mondarra_APT 2010 Financial Statements Draft (8) (4) 2" xfId="2558"/>
    <cellStyle name="_Parmelia CAPEX - Mondarra_APT 2010 Financial Statements FINAL" xfId="720"/>
    <cellStyle name="_Parmelia CAPEX - Mondarra_APT 2010 Financial Statements FINAL 2" xfId="2559"/>
    <cellStyle name="_Parmelia CAPEX - Mondarra_APT 2010 Financial Statements FINAL 3" xfId="5306"/>
    <cellStyle name="_Parmelia CAPEX - Mondarra_APT 2010 Financial Statements FINAL 4" xfId="5307"/>
    <cellStyle name="_Parmelia CAPEX - Mondarra_APT 2010 Financial Statements FINAL_APA IAS139 Sep-11" xfId="721"/>
    <cellStyle name="_Parmelia CAPEX - Mondarra_APT 2010 Financial Statements FINAL_APA IAS139 Sep-11 2" xfId="2560"/>
    <cellStyle name="_Parmelia CAPEX - Mondarra_APT 2010 Financial Statements FINAL_Draft 2 2012 Regulatory Financial Reports RBP" xfId="5308"/>
    <cellStyle name="_Parmelia CAPEX - Mondarra_APT 2010 Financial Statements FINAL_Rough calculation of RAB as at 30 June 2012" xfId="4154"/>
    <cellStyle name="_Parmelia CAPEX - Mondarra_BM08 Cash flow report June 11 Post July Board 28.07.2011" xfId="5309"/>
    <cellStyle name="_Parmelia CAPEX - Mondarra_Book2" xfId="722"/>
    <cellStyle name="_Parmelia CAPEX - Mondarra_Book2 2" xfId="2561"/>
    <cellStyle name="_Parmelia CAPEX - Mondarra_Copy of EII Group Dec10 Financial Statements 4" xfId="723"/>
    <cellStyle name="_Parmelia CAPEX - Mondarra_Copy of EII Group Dec10 Financial Statements 4 2" xfId="2562"/>
    <cellStyle name="_Parmelia CAPEX - Mondarra_Draft 2 2012 Regulatory Financial Reports RBP" xfId="5310"/>
    <cellStyle name="_Parmelia CAPEX - Mondarra_EII - Tax Calc for the period ended 31 Dec 2010(Final)" xfId="724"/>
    <cellStyle name="_Parmelia CAPEX - Mondarra_EII - Tax Calc for the period ended 31 Dec 2010(Final) 2" xfId="2563"/>
    <cellStyle name="_Parmelia CAPEX - Mondarra_EII Group Cashflow (Dec10)" xfId="725"/>
    <cellStyle name="_Parmelia CAPEX - Mondarra_EII Group Cashflow (Dec10) 2" xfId="2564"/>
    <cellStyle name="_Parmelia CAPEX - Mondarra_EII Group Cashflow (Dec10) reporting" xfId="726"/>
    <cellStyle name="_Parmelia CAPEX - Mondarra_EII Group Cashflow (Dec10) reporting 2" xfId="2565"/>
    <cellStyle name="_Parmelia CAPEX - Mondarra_FY11 QLD TM CAPEX REPORT DEC 2010 adj 3" xfId="5311"/>
    <cellStyle name="_Parmelia CAPEX - Mondarra_FY11 QLD TM CAPEX REPORT DEC 2010 adj 3 - sk corr" xfId="5312"/>
    <cellStyle name="_Parmelia CAPEX - Mondarra_FY11 QLD TM CAPEX REPORT DEC 2010 adj 3 - sk corrected links" xfId="5313"/>
    <cellStyle name="_Parmelia CAPEX - Mondarra_FY11_12 SIB Forecast" xfId="5314"/>
    <cellStyle name="_Parmelia CAPEX - Mondarra_FY12 Budget Capex - Non Transmission" xfId="727"/>
    <cellStyle name="_Parmelia CAPEX - Mondarra_FY12 Budget Capex - Non Transmission 2" xfId="2566"/>
    <cellStyle name="_Parmelia CAPEX - Mondarra_FY12 Budget Transmission SIB Vic Draft 6" xfId="5315"/>
    <cellStyle name="_Parmelia CAPEX - Mondarra_FY12 Budget Transmission SIB Vic Draft 6 2" xfId="5316"/>
    <cellStyle name="_Parmelia CAPEX - Mondarra_IAS139 Jun-10" xfId="728"/>
    <cellStyle name="_Parmelia CAPEX - Mondarra_IAS139 Jun-10 2" xfId="2567"/>
    <cellStyle name="_Parmelia CAPEX - Mondarra_Note 9" xfId="729"/>
    <cellStyle name="_Parmelia CAPEX - Mondarra_Note 9 2" xfId="2568"/>
    <cellStyle name="_Parmelia CAPEX - Mondarra_Note15" xfId="730"/>
    <cellStyle name="_Parmelia CAPEX - Mondarra_Note15 2" xfId="2569"/>
    <cellStyle name="_Parmelia CAPEX - Mondarra_Note15 3" xfId="5317"/>
    <cellStyle name="_Parmelia CAPEX - Mondarra_Note15 4" xfId="5318"/>
    <cellStyle name="_Parmelia CAPEX - Mondarra_Note15_APA IAS139 Sep-11" xfId="731"/>
    <cellStyle name="_Parmelia CAPEX - Mondarra_Note15_APA IAS139 Sep-11 2" xfId="2570"/>
    <cellStyle name="_Parmelia CAPEX - Mondarra_Note15_Draft 2 2012 Regulatory Financial Reports RBP" xfId="5319"/>
    <cellStyle name="_Parmelia CAPEX - Mondarra_Note15_Note37" xfId="4153"/>
    <cellStyle name="_Parmelia CAPEX - Mondarra_Note15_Note37 2" xfId="4152"/>
    <cellStyle name="_Parmelia CAPEX - Mondarra_Note15_Note37 3" xfId="5320"/>
    <cellStyle name="_Parmelia CAPEX - Mondarra_Note15_Note37 4" xfId="5321"/>
    <cellStyle name="_Parmelia CAPEX - Mondarra_Note15_Note37_Draft 2 2012 Regulatory Financial Reports RBP" xfId="5322"/>
    <cellStyle name="_Parmelia CAPEX - Mondarra_Note15_Note37_Rough calculation of RAB as at 30 June 2012" xfId="4151"/>
    <cellStyle name="_Parmelia CAPEX - Mondarra_Note15_Rough calculation of RAB as at 30 June 2012" xfId="4150"/>
    <cellStyle name="_Parmelia CAPEX - Mondarra_Parent CFlow 2010" xfId="732"/>
    <cellStyle name="_Parmelia CAPEX - Mondarra_Parent CFlow 2010 2" xfId="2571"/>
    <cellStyle name="_Parmelia CAPEX - Mondarra_PL " xfId="733"/>
    <cellStyle name="_Parmelia CAPEX - Mondarra_PL  2" xfId="2572"/>
    <cellStyle name="_Parmelia CAPEX - Mondarra_QLD TM SIB Fcast" xfId="5323"/>
    <cellStyle name="_Parmelia CAPEX - Mondarra_QLD TM SIB Fcast_Actuals (Pls update Forecast)" xfId="5324"/>
    <cellStyle name="_Parmelia CAPEX - Mondarra_Rec - NPAT (PLD)" xfId="734"/>
    <cellStyle name="_Parmelia CAPEX - Mondarra_Rec - NPAT (PLD) 2" xfId="2573"/>
    <cellStyle name="_Parmelia CAPEX - Mondarra_Rough calculation of RAB as at 30 June 2012" xfId="4149"/>
    <cellStyle name="_Parmelia CAPEX - Mondarra_Sheet 1 (2)" xfId="4148"/>
    <cellStyle name="_Parmelia CAPEX - Mondarra_Sheet 1 (2) 2" xfId="4147"/>
    <cellStyle name="_Parmelia CAPEX - Mondarra_TB (APA GRP)" xfId="735"/>
    <cellStyle name="_Parmelia CAPEX - Mondarra_TB (APA GRP) 2" xfId="2574"/>
    <cellStyle name="_Parmelia CAPEX - Mondarra_TB (APA GRP) 3" xfId="5325"/>
    <cellStyle name="_Parmelia CAPEX - Mondarra_TB (APA GRP) 4" xfId="5326"/>
    <cellStyle name="_Parmelia CAPEX - Mondarra_TB (APA GRP)_APA IAS139 Sep-11" xfId="736"/>
    <cellStyle name="_Parmelia CAPEX - Mondarra_TB (APA GRP)_APA IAS139 Sep-11 2" xfId="2575"/>
    <cellStyle name="_Parmelia CAPEX - Mondarra_TB (APA GRP)_Draft 2 2012 Regulatory Financial Reports RBP" xfId="5327"/>
    <cellStyle name="_Parmelia CAPEX - Mondarra_TB (APA GRP)_Note37" xfId="4146"/>
    <cellStyle name="_Parmelia CAPEX - Mondarra_TB (APA GRP)_Note37 2" xfId="4145"/>
    <cellStyle name="_Parmelia CAPEX - Mondarra_TB (APA GRP)_Note37 3" xfId="5328"/>
    <cellStyle name="_Parmelia CAPEX - Mondarra_TB (APA GRP)_Note37 4" xfId="5329"/>
    <cellStyle name="_Parmelia CAPEX - Mondarra_TB (APA GRP)_Note37_Draft 2 2012 Regulatory Financial Reports RBP" xfId="5330"/>
    <cellStyle name="_Parmelia CAPEX - Mondarra_TB (APA GRP)_Note37_Rough calculation of RAB as at 30 June 2012" xfId="4144"/>
    <cellStyle name="_Parmelia CAPEX - Mondarra_TB (APA GRP)_Rough calculation of RAB as at 30 June 2012" xfId="4143"/>
    <cellStyle name="_Parmelia CAPEX - Mondarra_TM QLD FY12 SIB Capex Budget" xfId="5331"/>
    <cellStyle name="_Parmelia CAPEX - Mondarra_TM QLD FY12 SIB Capex Budget_QLD TM Capex Summary Report" xfId="5332"/>
    <cellStyle name="_Parmelia CAPEX - Mondarra_TM QLD FY12 SIB Capex Budget_QLD TM Capex Summary Report_Actuals (Pls update Forecast)" xfId="5333"/>
    <cellStyle name="_Parmelia CAPEX - Mondarra_WA TM Capex Summary Report" xfId="5334"/>
    <cellStyle name="_Parmelia CAPEX - Mondarra_WP 11 Reg Deferred Tax Liabilit" xfId="4142"/>
    <cellStyle name="_Parmelia CAPEX - Mondarra_WP 11 Reg Deferred Tax Liabilit 2" xfId="5335"/>
    <cellStyle name="_Parmelia CAPEX - Mondarra_WP 11 Reg Deferred Tax Liabilit_Rough calculation of RAB as at 30 June 2012" xfId="4141"/>
    <cellStyle name="_Parmelia CAPEX - Mondarra_zFY11 Growth &amp; SIB SUMMARY" xfId="4140"/>
    <cellStyle name="_Parmelia CAPEX - Mondarra_zFY11 SIB Capex SUMMARY" xfId="4139"/>
    <cellStyle name="_Parmelia CAPEX 10" xfId="4519"/>
    <cellStyle name="_Parmelia CAPEX 11" xfId="4467"/>
    <cellStyle name="_Parmelia CAPEX 12" xfId="4520"/>
    <cellStyle name="_Parmelia CAPEX 13" xfId="4469"/>
    <cellStyle name="_Parmelia CAPEX 14" xfId="4517"/>
    <cellStyle name="_Parmelia CAPEX 15" xfId="4466"/>
    <cellStyle name="_Parmelia CAPEX 16" xfId="4516"/>
    <cellStyle name="_Parmelia CAPEX 17" xfId="5336"/>
    <cellStyle name="_Parmelia CAPEX 18" xfId="5337"/>
    <cellStyle name="_Parmelia CAPEX 19" xfId="5338"/>
    <cellStyle name="_Parmelia CAPEX 2" xfId="2503"/>
    <cellStyle name="_Parmelia CAPEX 2 2" xfId="5339"/>
    <cellStyle name="_Parmelia CAPEX 20" xfId="5340"/>
    <cellStyle name="_Parmelia CAPEX 21" xfId="5341"/>
    <cellStyle name="_Parmelia CAPEX 22" xfId="5342"/>
    <cellStyle name="_Parmelia CAPEX 23" xfId="5343"/>
    <cellStyle name="_Parmelia CAPEX 24" xfId="5344"/>
    <cellStyle name="_Parmelia CAPEX 25" xfId="5345"/>
    <cellStyle name="_Parmelia CAPEX 26" xfId="5346"/>
    <cellStyle name="_Parmelia CAPEX 27" xfId="5347"/>
    <cellStyle name="_Parmelia CAPEX 28" xfId="5348"/>
    <cellStyle name="_Parmelia CAPEX 29" xfId="5349"/>
    <cellStyle name="_Parmelia CAPEX 3" xfId="3505"/>
    <cellStyle name="_Parmelia CAPEX 3 2" xfId="5350"/>
    <cellStyle name="_Parmelia CAPEX 30" xfId="5351"/>
    <cellStyle name="_Parmelia CAPEX 31" xfId="5352"/>
    <cellStyle name="_Parmelia CAPEX 32" xfId="5353"/>
    <cellStyle name="_Parmelia CAPEX 33" xfId="5354"/>
    <cellStyle name="_Parmelia CAPEX 34" xfId="5355"/>
    <cellStyle name="_Parmelia CAPEX 35" xfId="5356"/>
    <cellStyle name="_Parmelia CAPEX 36" xfId="5357"/>
    <cellStyle name="_Parmelia CAPEX 37" xfId="29985"/>
    <cellStyle name="_Parmelia CAPEX 4" xfId="3928"/>
    <cellStyle name="_Parmelia CAPEX 4 2" xfId="5358"/>
    <cellStyle name="_Parmelia CAPEX 5" xfId="3427"/>
    <cellStyle name="_Parmelia CAPEX 5 2" xfId="5359"/>
    <cellStyle name="_Parmelia CAPEX 6" xfId="4458"/>
    <cellStyle name="_Parmelia CAPEX 6 2" xfId="5360"/>
    <cellStyle name="_Parmelia CAPEX 7" xfId="4475"/>
    <cellStyle name="_Parmelia CAPEX 8" xfId="4518"/>
    <cellStyle name="_Parmelia CAPEX 9" xfId="4468"/>
    <cellStyle name="_Parmelia CAPEX Deferred" xfId="737"/>
    <cellStyle name="_Parmelia CAPEX Deferred 2" xfId="2576"/>
    <cellStyle name="_Parmelia CAPEX Deferred 2 2" xfId="5361"/>
    <cellStyle name="_Parmelia CAPEX Deferred 3" xfId="5362"/>
    <cellStyle name="_Parmelia CAPEX Deferred 4" xfId="5363"/>
    <cellStyle name="_Parmelia CAPEX Deferred_10. B003_Apr 11" xfId="738"/>
    <cellStyle name="_Parmelia CAPEX Deferred_10. B003_Apr 11 2" xfId="2577"/>
    <cellStyle name="_Parmelia CAPEX Deferred_10. B063_Apr 11" xfId="739"/>
    <cellStyle name="_Parmelia CAPEX Deferred_10. B063_Apr 11 2" xfId="2578"/>
    <cellStyle name="_Parmelia CAPEX Deferred_10. B063_Apr 11_3. B003_Sep 11" xfId="740"/>
    <cellStyle name="_Parmelia CAPEX Deferred_10. B063_Apr 11_3. B003_Sep 11 2" xfId="2579"/>
    <cellStyle name="_Parmelia CAPEX Deferred_201203 QLD SIB Report" xfId="5364"/>
    <cellStyle name="_Parmelia CAPEX Deferred_201205 QLD SIB Report" xfId="5365"/>
    <cellStyle name="_Parmelia CAPEX Deferred_3. B003_Sep 11" xfId="741"/>
    <cellStyle name="_Parmelia CAPEX Deferred_3. B003_Sep 11 2" xfId="2580"/>
    <cellStyle name="_Parmelia CAPEX Deferred_Actuals (Pls update Forecast)" xfId="5366"/>
    <cellStyle name="_Parmelia CAPEX Deferred_APA CORP FA Note to EOFY statements for Fixed Assets ADJE-11 v4" xfId="742"/>
    <cellStyle name="_Parmelia CAPEX Deferred_APA CORP FA Note to EOFY statements for Fixed Assets ADJE-11 v4 2" xfId="2581"/>
    <cellStyle name="_Parmelia CAPEX Deferred_APA Group CORP FAR Consolidated Movement Apr-11" xfId="743"/>
    <cellStyle name="_Parmelia CAPEX Deferred_APA Group CORP FAR Consolidated Movement Apr-11 2" xfId="2582"/>
    <cellStyle name="_Parmelia CAPEX Deferred_APA Group CORP FAR Consolidated Movement Mar-11" xfId="744"/>
    <cellStyle name="_Parmelia CAPEX Deferred_APA Group CORP FAR Consolidated Movement Mar-11 2" xfId="2583"/>
    <cellStyle name="_Parmelia CAPEX Deferred_APA Group HY 2010 Financial Statements - Dec 2010 BOARD" xfId="745"/>
    <cellStyle name="_Parmelia CAPEX Deferred_APA Group HY 2010 Financial Statements - Dec 2010 BOARD 2" xfId="2584"/>
    <cellStyle name="_Parmelia CAPEX Deferred_APA Group HY 2010 Financial Statements - Dec 2010 BOARD 3" xfId="5367"/>
    <cellStyle name="_Parmelia CAPEX Deferred_APA Group HY 2010 Financial Statements - Dec 2010 BOARD 4" xfId="5368"/>
    <cellStyle name="_Parmelia CAPEX Deferred_APA Group HY 2010 Financial Statements - Dec 2010 BOARD_APA IAS139 Sep-11" xfId="746"/>
    <cellStyle name="_Parmelia CAPEX Deferred_APA Group HY 2010 Financial Statements - Dec 2010 BOARD_APA IAS139 Sep-11 2" xfId="2585"/>
    <cellStyle name="_Parmelia CAPEX Deferred_APA Group HY 2010 Financial Statements - Dec 2010 BOARD_Draft 2 2012 Regulatory Financial Reports RBP" xfId="5369"/>
    <cellStyle name="_Parmelia CAPEX Deferred_APA Group HY 2010 Financial Statements - Dec 2010 BOARD_Note37" xfId="4138"/>
    <cellStyle name="_Parmelia CAPEX Deferred_APA Group HY 2010 Financial Statements - Dec 2010 BOARD_Note37 2" xfId="4137"/>
    <cellStyle name="_Parmelia CAPEX Deferred_APA Group HY 2010 Financial Statements - Dec 2010 BOARD_Note37 3" xfId="5370"/>
    <cellStyle name="_Parmelia CAPEX Deferred_APA Group HY 2010 Financial Statements - Dec 2010 BOARD_Note37 4" xfId="5371"/>
    <cellStyle name="_Parmelia CAPEX Deferred_APA Group HY 2010 Financial Statements - Dec 2010 BOARD_Note37_Draft 2 2012 Regulatory Financial Reports RBP" xfId="5372"/>
    <cellStyle name="_Parmelia CAPEX Deferred_APA Group HY 2010 Financial Statements - Dec 2010 BOARD_Note37_Rough calculation of RAB as at 30 June 2012" xfId="4136"/>
    <cellStyle name="_Parmelia CAPEX Deferred_APA Group HY 2010 Financial Statements - Dec 2010 BOARD_Rough calculation of RAB as at 30 June 2012" xfId="4135"/>
    <cellStyle name="_Parmelia CAPEX Deferred_APL (B001)_Mar11" xfId="747"/>
    <cellStyle name="_Parmelia CAPEX Deferred_APL (B001)_Mar11 2" xfId="2586"/>
    <cellStyle name="_Parmelia CAPEX Deferred_APL (B001)_Mar11_10. B003_Apr 11" xfId="748"/>
    <cellStyle name="_Parmelia CAPEX Deferred_APL (B001)_Mar11_10. B003_Apr 11 2" xfId="2587"/>
    <cellStyle name="_Parmelia CAPEX Deferred_APL (B001)_Mar11_3. B003_Sep 11" xfId="749"/>
    <cellStyle name="_Parmelia CAPEX Deferred_APL (B001)_Mar11_3. B003_Sep 11 2" xfId="2588"/>
    <cellStyle name="_Parmelia CAPEX Deferred_APT (B002) Rec_Mar11" xfId="750"/>
    <cellStyle name="_Parmelia CAPEX Deferred_APT (B002) Rec_Mar11 2" xfId="2589"/>
    <cellStyle name="_Parmelia CAPEX Deferred_APT (B002) Rec_Mar11_10. B003_Apr 11" xfId="751"/>
    <cellStyle name="_Parmelia CAPEX Deferred_APT (B002) Rec_Mar11_10. B003_Apr 11 2" xfId="2590"/>
    <cellStyle name="_Parmelia CAPEX Deferred_APT (B002) Rec_Mar11_3. B003_Sep 11" xfId="752"/>
    <cellStyle name="_Parmelia CAPEX Deferred_APT (B002) Rec_Mar11_3. B003_Sep 11 2" xfId="2591"/>
    <cellStyle name="_Parmelia CAPEX Deferred_APT 2010 Financial Statements Draft (6)" xfId="753"/>
    <cellStyle name="_Parmelia CAPEX Deferred_APT 2010 Financial Statements Draft (6) 2" xfId="2592"/>
    <cellStyle name="_Parmelia CAPEX Deferred_APT 2010 Financial Statements Draft (7)" xfId="754"/>
    <cellStyle name="_Parmelia CAPEX Deferred_APT 2010 Financial Statements Draft (7) 2" xfId="2593"/>
    <cellStyle name="_Parmelia CAPEX Deferred_APT 2010 Financial Statements Draft (8) (4)" xfId="755"/>
    <cellStyle name="_Parmelia CAPEX Deferred_APT 2010 Financial Statements Draft (8) (4) 2" xfId="2594"/>
    <cellStyle name="_Parmelia CAPEX Deferred_APT 2010 Financial Statements FINAL" xfId="756"/>
    <cellStyle name="_Parmelia CAPEX Deferred_APT 2010 Financial Statements FINAL 2" xfId="2595"/>
    <cellStyle name="_Parmelia CAPEX Deferred_APT 2010 Financial Statements FINAL 3" xfId="5373"/>
    <cellStyle name="_Parmelia CAPEX Deferred_APT 2010 Financial Statements FINAL 4" xfId="5374"/>
    <cellStyle name="_Parmelia CAPEX Deferred_APT 2010 Financial Statements FINAL_APA IAS139 Sep-11" xfId="757"/>
    <cellStyle name="_Parmelia CAPEX Deferred_APT 2010 Financial Statements FINAL_APA IAS139 Sep-11 2" xfId="2596"/>
    <cellStyle name="_Parmelia CAPEX Deferred_APT 2010 Financial Statements FINAL_Draft 2 2012 Regulatory Financial Reports RBP" xfId="5375"/>
    <cellStyle name="_Parmelia CAPEX Deferred_APT 2010 Financial Statements FINAL_Rough calculation of RAB as at 30 June 2012" xfId="4134"/>
    <cellStyle name="_Parmelia CAPEX Deferred_BM08 Cash flow report June 11 Post July Board 28.07.2011" xfId="5376"/>
    <cellStyle name="_Parmelia CAPEX Deferred_Book2" xfId="758"/>
    <cellStyle name="_Parmelia CAPEX Deferred_Book2 2" xfId="2597"/>
    <cellStyle name="_Parmelia CAPEX Deferred_Copy of EII Group Dec10 Financial Statements 4" xfId="759"/>
    <cellStyle name="_Parmelia CAPEX Deferred_Copy of EII Group Dec10 Financial Statements 4 2" xfId="2598"/>
    <cellStyle name="_Parmelia CAPEX Deferred_Draft 2 2012 Regulatory Financial Reports RBP" xfId="5377"/>
    <cellStyle name="_Parmelia CAPEX Deferred_EII - Tax Calc for the period ended 31 Dec 2010(Final)" xfId="760"/>
    <cellStyle name="_Parmelia CAPEX Deferred_EII - Tax Calc for the period ended 31 Dec 2010(Final) 2" xfId="2599"/>
    <cellStyle name="_Parmelia CAPEX Deferred_EII Group Cashflow (Dec10)" xfId="761"/>
    <cellStyle name="_Parmelia CAPEX Deferred_EII Group Cashflow (Dec10) 2" xfId="2600"/>
    <cellStyle name="_Parmelia CAPEX Deferred_EII Group Cashflow (Dec10) reporting" xfId="762"/>
    <cellStyle name="_Parmelia CAPEX Deferred_EII Group Cashflow (Dec10) reporting 2" xfId="2601"/>
    <cellStyle name="_Parmelia CAPEX Deferred_FY11 QLD TM CAPEX REPORT DEC 2010 adj 3" xfId="5378"/>
    <cellStyle name="_Parmelia CAPEX Deferred_FY11 QLD TM CAPEX REPORT DEC 2010 adj 3 - sk corr" xfId="5379"/>
    <cellStyle name="_Parmelia CAPEX Deferred_FY11 QLD TM CAPEX REPORT DEC 2010 adj 3 - sk corrected links" xfId="5380"/>
    <cellStyle name="_Parmelia CAPEX Deferred_FY11_12 SIB Forecast" xfId="5381"/>
    <cellStyle name="_Parmelia CAPEX Deferred_FY12 Budget Capex - Non Transmission" xfId="763"/>
    <cellStyle name="_Parmelia CAPEX Deferred_FY12 Budget Capex - Non Transmission 2" xfId="2602"/>
    <cellStyle name="_Parmelia CAPEX Deferred_FY12 Budget Transmission SIB Vic Draft 6" xfId="5382"/>
    <cellStyle name="_Parmelia CAPEX Deferred_FY12 Budget Transmission SIB Vic Draft 6 2" xfId="5383"/>
    <cellStyle name="_Parmelia CAPEX Deferred_IAS139 Jun-10" xfId="764"/>
    <cellStyle name="_Parmelia CAPEX Deferred_IAS139 Jun-10 2" xfId="2603"/>
    <cellStyle name="_Parmelia CAPEX Deferred_Note 9" xfId="765"/>
    <cellStyle name="_Parmelia CAPEX Deferred_Note 9 2" xfId="2604"/>
    <cellStyle name="_Parmelia CAPEX Deferred_Note15" xfId="766"/>
    <cellStyle name="_Parmelia CAPEX Deferred_Note15 2" xfId="2605"/>
    <cellStyle name="_Parmelia CAPEX Deferred_Note15 3" xfId="5384"/>
    <cellStyle name="_Parmelia CAPEX Deferred_Note15 4" xfId="5385"/>
    <cellStyle name="_Parmelia CAPEX Deferred_Note15_APA IAS139 Sep-11" xfId="767"/>
    <cellStyle name="_Parmelia CAPEX Deferred_Note15_APA IAS139 Sep-11 2" xfId="2606"/>
    <cellStyle name="_Parmelia CAPEX Deferred_Note15_Draft 2 2012 Regulatory Financial Reports RBP" xfId="5386"/>
    <cellStyle name="_Parmelia CAPEX Deferred_Note15_Note37" xfId="4133"/>
    <cellStyle name="_Parmelia CAPEX Deferred_Note15_Note37 2" xfId="4132"/>
    <cellStyle name="_Parmelia CAPEX Deferred_Note15_Note37 3" xfId="5387"/>
    <cellStyle name="_Parmelia CAPEX Deferred_Note15_Note37 4" xfId="5388"/>
    <cellStyle name="_Parmelia CAPEX Deferred_Note15_Note37_Draft 2 2012 Regulatory Financial Reports RBP" xfId="5389"/>
    <cellStyle name="_Parmelia CAPEX Deferred_Note15_Note37_Rough calculation of RAB as at 30 June 2012" xfId="4131"/>
    <cellStyle name="_Parmelia CAPEX Deferred_Note15_Rough calculation of RAB as at 30 June 2012" xfId="4130"/>
    <cellStyle name="_Parmelia CAPEX Deferred_Parent CFlow 2010" xfId="768"/>
    <cellStyle name="_Parmelia CAPEX Deferred_Parent CFlow 2010 2" xfId="2607"/>
    <cellStyle name="_Parmelia CAPEX Deferred_PL " xfId="769"/>
    <cellStyle name="_Parmelia CAPEX Deferred_PL  2" xfId="2608"/>
    <cellStyle name="_Parmelia CAPEX Deferred_QLD TM SIB Fcast" xfId="5390"/>
    <cellStyle name="_Parmelia CAPEX Deferred_QLD TM SIB Fcast_Actuals (Pls update Forecast)" xfId="5391"/>
    <cellStyle name="_Parmelia CAPEX Deferred_Rec - NPAT (PLD)" xfId="770"/>
    <cellStyle name="_Parmelia CAPEX Deferred_Rec - NPAT (PLD) 2" xfId="2609"/>
    <cellStyle name="_Parmelia CAPEX Deferred_Rough calculation of RAB as at 30 June 2012" xfId="4129"/>
    <cellStyle name="_Parmelia CAPEX Deferred_Sheet 1 (2)" xfId="4128"/>
    <cellStyle name="_Parmelia CAPEX Deferred_Sheet 1 (2) 2" xfId="4127"/>
    <cellStyle name="_Parmelia CAPEX Deferred_TB (APA GRP)" xfId="771"/>
    <cellStyle name="_Parmelia CAPEX Deferred_TB (APA GRP) 2" xfId="2610"/>
    <cellStyle name="_Parmelia CAPEX Deferred_TB (APA GRP) 3" xfId="5392"/>
    <cellStyle name="_Parmelia CAPEX Deferred_TB (APA GRP) 4" xfId="5393"/>
    <cellStyle name="_Parmelia CAPEX Deferred_TB (APA GRP)_APA IAS139 Sep-11" xfId="772"/>
    <cellStyle name="_Parmelia CAPEX Deferred_TB (APA GRP)_APA IAS139 Sep-11 2" xfId="2611"/>
    <cellStyle name="_Parmelia CAPEX Deferred_TB (APA GRP)_Draft 2 2012 Regulatory Financial Reports RBP" xfId="5394"/>
    <cellStyle name="_Parmelia CAPEX Deferred_TB (APA GRP)_Note37" xfId="4126"/>
    <cellStyle name="_Parmelia CAPEX Deferred_TB (APA GRP)_Note37 2" xfId="4125"/>
    <cellStyle name="_Parmelia CAPEX Deferred_TB (APA GRP)_Note37 3" xfId="5395"/>
    <cellStyle name="_Parmelia CAPEX Deferred_TB (APA GRP)_Note37 4" xfId="5396"/>
    <cellStyle name="_Parmelia CAPEX Deferred_TB (APA GRP)_Note37_Draft 2 2012 Regulatory Financial Reports RBP" xfId="5397"/>
    <cellStyle name="_Parmelia CAPEX Deferred_TB (APA GRP)_Note37_Rough calculation of RAB as at 30 June 2012" xfId="4124"/>
    <cellStyle name="_Parmelia CAPEX Deferred_TB (APA GRP)_Rough calculation of RAB as at 30 June 2012" xfId="4123"/>
    <cellStyle name="_Parmelia CAPEX Deferred_TM QLD FY12 SIB Capex Budget" xfId="5398"/>
    <cellStyle name="_Parmelia CAPEX Deferred_TM QLD FY12 SIB Capex Budget_QLD TM Capex Summary Report" xfId="5399"/>
    <cellStyle name="_Parmelia CAPEX Deferred_TM QLD FY12 SIB Capex Budget_QLD TM Capex Summary Report_Actuals (Pls update Forecast)" xfId="5400"/>
    <cellStyle name="_Parmelia CAPEX Deferred_WA TM Capex Summary Report" xfId="5401"/>
    <cellStyle name="_Parmelia CAPEX Deferred_WP 11 Reg Deferred Tax Liabilit" xfId="4122"/>
    <cellStyle name="_Parmelia CAPEX Deferred_WP 11 Reg Deferred Tax Liabilit 2" xfId="5402"/>
    <cellStyle name="_Parmelia CAPEX Deferred_WP 11 Reg Deferred Tax Liabilit_Rough calculation of RAB as at 30 June 2012" xfId="4121"/>
    <cellStyle name="_Parmelia CAPEX Deferred_zFY11 Growth &amp; SIB SUMMARY" xfId="4120"/>
    <cellStyle name="_Parmelia CAPEX Deferred_zFY11 SIB Capex SUMMARY" xfId="4119"/>
    <cellStyle name="_Parmelia CAPEX_10. B003_Apr 11" xfId="773"/>
    <cellStyle name="_Parmelia CAPEX_10. B003_Apr 11 2" xfId="2612"/>
    <cellStyle name="_Parmelia CAPEX_10. B063_Apr 11" xfId="774"/>
    <cellStyle name="_Parmelia CAPEX_10. B063_Apr 11 2" xfId="2613"/>
    <cellStyle name="_Parmelia CAPEX_10. B063_Apr 11_3. B003_Sep 11" xfId="775"/>
    <cellStyle name="_Parmelia CAPEX_10. B063_Apr 11_3. B003_Sep 11 2" xfId="2614"/>
    <cellStyle name="_Parmelia CAPEX_201203 QLD SIB Report" xfId="5403"/>
    <cellStyle name="_Parmelia CAPEX_201205 QLD SIB Report" xfId="5404"/>
    <cellStyle name="_Parmelia CAPEX_3. B003_Sep 11" xfId="776"/>
    <cellStyle name="_Parmelia CAPEX_3. B003_Sep 11 2" xfId="2615"/>
    <cellStyle name="_Parmelia CAPEX_Actuals (Pls update Forecast)" xfId="5405"/>
    <cellStyle name="_Parmelia CAPEX_APA CORP FA Note to EOFY statements for Fixed Assets ADJE-11 v4" xfId="777"/>
    <cellStyle name="_Parmelia CAPEX_APA CORP FA Note to EOFY statements for Fixed Assets ADJE-11 v4 2" xfId="2616"/>
    <cellStyle name="_Parmelia CAPEX_APA Group CORP FAR Consolidated Movement Apr-11" xfId="778"/>
    <cellStyle name="_Parmelia CAPEX_APA Group CORP FAR Consolidated Movement Apr-11 2" xfId="2617"/>
    <cellStyle name="_Parmelia CAPEX_APA Group CORP FAR Consolidated Movement Mar-11" xfId="779"/>
    <cellStyle name="_Parmelia CAPEX_APA Group CORP FAR Consolidated Movement Mar-11 2" xfId="2618"/>
    <cellStyle name="_Parmelia CAPEX_APA Group HY 2010 Financial Statements - Dec 2010 BOARD" xfId="780"/>
    <cellStyle name="_Parmelia CAPEX_APA Group HY 2010 Financial Statements - Dec 2010 BOARD 2" xfId="2619"/>
    <cellStyle name="_Parmelia CAPEX_APA Group HY 2010 Financial Statements - Dec 2010 BOARD 3" xfId="5406"/>
    <cellStyle name="_Parmelia CAPEX_APA Group HY 2010 Financial Statements - Dec 2010 BOARD 4" xfId="5407"/>
    <cellStyle name="_Parmelia CAPEX_APA Group HY 2010 Financial Statements - Dec 2010 BOARD_APA IAS139 Sep-11" xfId="781"/>
    <cellStyle name="_Parmelia CAPEX_APA Group HY 2010 Financial Statements - Dec 2010 BOARD_APA IAS139 Sep-11 2" xfId="2620"/>
    <cellStyle name="_Parmelia CAPEX_APA Group HY 2010 Financial Statements - Dec 2010 BOARD_Draft 2 2012 Regulatory Financial Reports RBP" xfId="5408"/>
    <cellStyle name="_Parmelia CAPEX_APA Group HY 2010 Financial Statements - Dec 2010 BOARD_Note37" xfId="4118"/>
    <cellStyle name="_Parmelia CAPEX_APA Group HY 2010 Financial Statements - Dec 2010 BOARD_Note37 2" xfId="4117"/>
    <cellStyle name="_Parmelia CAPEX_APA Group HY 2010 Financial Statements - Dec 2010 BOARD_Note37 3" xfId="5409"/>
    <cellStyle name="_Parmelia CAPEX_APA Group HY 2010 Financial Statements - Dec 2010 BOARD_Note37 4" xfId="5410"/>
    <cellStyle name="_Parmelia CAPEX_APA Group HY 2010 Financial Statements - Dec 2010 BOARD_Note37_Draft 2 2012 Regulatory Financial Reports RBP" xfId="5411"/>
    <cellStyle name="_Parmelia CAPEX_APA Group HY 2010 Financial Statements - Dec 2010 BOARD_Note37_Rough calculation of RAB as at 30 June 2012" xfId="4116"/>
    <cellStyle name="_Parmelia CAPEX_APA Group HY 2010 Financial Statements - Dec 2010 BOARD_Rough calculation of RAB as at 30 June 2012" xfId="4115"/>
    <cellStyle name="_Parmelia CAPEX_APL (B001)_Mar11" xfId="782"/>
    <cellStyle name="_Parmelia CAPEX_APL (B001)_Mar11 2" xfId="2621"/>
    <cellStyle name="_Parmelia CAPEX_APL (B001)_Mar11_10. B003_Apr 11" xfId="783"/>
    <cellStyle name="_Parmelia CAPEX_APL (B001)_Mar11_10. B003_Apr 11 2" xfId="2622"/>
    <cellStyle name="_Parmelia CAPEX_APL (B001)_Mar11_3. B003_Sep 11" xfId="784"/>
    <cellStyle name="_Parmelia CAPEX_APL (B001)_Mar11_3. B003_Sep 11 2" xfId="2623"/>
    <cellStyle name="_Parmelia CAPEX_APT (B002) Rec_Mar11" xfId="785"/>
    <cellStyle name="_Parmelia CAPEX_APT (B002) Rec_Mar11 2" xfId="2624"/>
    <cellStyle name="_Parmelia CAPEX_APT (B002) Rec_Mar11_10. B003_Apr 11" xfId="786"/>
    <cellStyle name="_Parmelia CAPEX_APT (B002) Rec_Mar11_10. B003_Apr 11 2" xfId="2625"/>
    <cellStyle name="_Parmelia CAPEX_APT (B002) Rec_Mar11_3. B003_Sep 11" xfId="787"/>
    <cellStyle name="_Parmelia CAPEX_APT (B002) Rec_Mar11_3. B003_Sep 11 2" xfId="2626"/>
    <cellStyle name="_Parmelia CAPEX_APT 2010 Financial Statements Draft (6)" xfId="788"/>
    <cellStyle name="_Parmelia CAPEX_APT 2010 Financial Statements Draft (6) 2" xfId="2627"/>
    <cellStyle name="_Parmelia CAPEX_APT 2010 Financial Statements Draft (7)" xfId="789"/>
    <cellStyle name="_Parmelia CAPEX_APT 2010 Financial Statements Draft (7) 2" xfId="2628"/>
    <cellStyle name="_Parmelia CAPEX_APT 2010 Financial Statements Draft (8) (4)" xfId="790"/>
    <cellStyle name="_Parmelia CAPEX_APT 2010 Financial Statements Draft (8) (4) 2" xfId="2629"/>
    <cellStyle name="_Parmelia CAPEX_APT 2010 Financial Statements FINAL" xfId="791"/>
    <cellStyle name="_Parmelia CAPEX_APT 2010 Financial Statements FINAL 2" xfId="2630"/>
    <cellStyle name="_Parmelia CAPEX_APT 2010 Financial Statements FINAL 3" xfId="5412"/>
    <cellStyle name="_Parmelia CAPEX_APT 2010 Financial Statements FINAL 4" xfId="5413"/>
    <cellStyle name="_Parmelia CAPEX_APT 2010 Financial Statements FINAL_APA IAS139 Sep-11" xfId="792"/>
    <cellStyle name="_Parmelia CAPEX_APT 2010 Financial Statements FINAL_APA IAS139 Sep-11 2" xfId="2631"/>
    <cellStyle name="_Parmelia CAPEX_APT 2010 Financial Statements FINAL_Draft 2 2012 Regulatory Financial Reports RBP" xfId="5414"/>
    <cellStyle name="_Parmelia CAPEX_APT 2010 Financial Statements FINAL_Rough calculation of RAB as at 30 June 2012" xfId="4114"/>
    <cellStyle name="_Parmelia CAPEX_BM08 Cash flow report June 11 Post July Board 28.07.2011" xfId="5415"/>
    <cellStyle name="_Parmelia CAPEX_Book2" xfId="793"/>
    <cellStyle name="_Parmelia CAPEX_Book2 2" xfId="2632"/>
    <cellStyle name="_Parmelia CAPEX_Copy of EII Group Dec10 Financial Statements 4" xfId="794"/>
    <cellStyle name="_Parmelia CAPEX_Copy of EII Group Dec10 Financial Statements 4 2" xfId="2633"/>
    <cellStyle name="_Parmelia CAPEX_Draft 2 2012 Regulatory Financial Reports RBP" xfId="5416"/>
    <cellStyle name="_Parmelia CAPEX_EII - Tax Calc for the period ended 31 Dec 2010(Final)" xfId="795"/>
    <cellStyle name="_Parmelia CAPEX_EII - Tax Calc for the period ended 31 Dec 2010(Final) 2" xfId="2634"/>
    <cellStyle name="_Parmelia CAPEX_EII Group Cashflow (Dec10)" xfId="796"/>
    <cellStyle name="_Parmelia CAPEX_EII Group Cashflow (Dec10) 2" xfId="2635"/>
    <cellStyle name="_Parmelia CAPEX_EII Group Cashflow (Dec10) reporting" xfId="797"/>
    <cellStyle name="_Parmelia CAPEX_EII Group Cashflow (Dec10) reporting 2" xfId="2636"/>
    <cellStyle name="_Parmelia CAPEX_FY11 QLD TM CAPEX REPORT DEC 2010 adj 3" xfId="5417"/>
    <cellStyle name="_Parmelia CAPEX_FY11 QLD TM CAPEX REPORT DEC 2010 adj 3 - sk corr" xfId="5418"/>
    <cellStyle name="_Parmelia CAPEX_FY11 QLD TM CAPEX REPORT DEC 2010 adj 3 - sk corrected links" xfId="5419"/>
    <cellStyle name="_Parmelia CAPEX_FY11_12 SIB Forecast" xfId="5420"/>
    <cellStyle name="_Parmelia CAPEX_FY12 Budget Capex - Non Transmission" xfId="798"/>
    <cellStyle name="_Parmelia CAPEX_FY12 Budget Capex - Non Transmission 2" xfId="2637"/>
    <cellStyle name="_Parmelia CAPEX_FY12 Budget Transmission SIB Vic Draft 6" xfId="5421"/>
    <cellStyle name="_Parmelia CAPEX_FY12 Budget Transmission SIB Vic Draft 6 2" xfId="5422"/>
    <cellStyle name="_Parmelia CAPEX_IAS139 Jun-10" xfId="799"/>
    <cellStyle name="_Parmelia CAPEX_IAS139 Jun-10 2" xfId="2638"/>
    <cellStyle name="_Parmelia CAPEX_Note 9" xfId="800"/>
    <cellStyle name="_Parmelia CAPEX_Note 9 2" xfId="2639"/>
    <cellStyle name="_Parmelia CAPEX_Note15" xfId="801"/>
    <cellStyle name="_Parmelia CAPEX_Note15 2" xfId="2640"/>
    <cellStyle name="_Parmelia CAPEX_Note15 3" xfId="5423"/>
    <cellStyle name="_Parmelia CAPEX_Note15 4" xfId="5424"/>
    <cellStyle name="_Parmelia CAPEX_Note15_APA IAS139 Sep-11" xfId="802"/>
    <cellStyle name="_Parmelia CAPEX_Note15_APA IAS139 Sep-11 2" xfId="2641"/>
    <cellStyle name="_Parmelia CAPEX_Note15_Draft 2 2012 Regulatory Financial Reports RBP" xfId="5425"/>
    <cellStyle name="_Parmelia CAPEX_Note15_Note37" xfId="4113"/>
    <cellStyle name="_Parmelia CAPEX_Note15_Note37 2" xfId="4112"/>
    <cellStyle name="_Parmelia CAPEX_Note15_Note37 3" xfId="5426"/>
    <cellStyle name="_Parmelia CAPEX_Note15_Note37 4" xfId="5427"/>
    <cellStyle name="_Parmelia CAPEX_Note15_Note37_Draft 2 2012 Regulatory Financial Reports RBP" xfId="5428"/>
    <cellStyle name="_Parmelia CAPEX_Note15_Note37_Rough calculation of RAB as at 30 June 2012" xfId="4111"/>
    <cellStyle name="_Parmelia CAPEX_Note15_Rough calculation of RAB as at 30 June 2012" xfId="4110"/>
    <cellStyle name="_Parmelia CAPEX_Parent CFlow 2010" xfId="803"/>
    <cellStyle name="_Parmelia CAPEX_Parent CFlow 2010 2" xfId="2642"/>
    <cellStyle name="_Parmelia CAPEX_PL " xfId="804"/>
    <cellStyle name="_Parmelia CAPEX_PL  2" xfId="2643"/>
    <cellStyle name="_Parmelia CAPEX_QLD TM SIB Fcast" xfId="5429"/>
    <cellStyle name="_Parmelia CAPEX_QLD TM SIB Fcast_Actuals (Pls update Forecast)" xfId="5430"/>
    <cellStyle name="_Parmelia CAPEX_Rec - NPAT (PLD)" xfId="805"/>
    <cellStyle name="_Parmelia CAPEX_Rec - NPAT (PLD) 2" xfId="2644"/>
    <cellStyle name="_Parmelia CAPEX_Rough calculation of RAB as at 30 June 2012" xfId="4109"/>
    <cellStyle name="_Parmelia CAPEX_Sheet 1 (2)" xfId="4108"/>
    <cellStyle name="_Parmelia CAPEX_Sheet 1 (2) 2" xfId="4107"/>
    <cellStyle name="_Parmelia CAPEX_TB (APA GRP)" xfId="806"/>
    <cellStyle name="_Parmelia CAPEX_TB (APA GRP) 2" xfId="2645"/>
    <cellStyle name="_Parmelia CAPEX_TB (APA GRP) 3" xfId="5431"/>
    <cellStyle name="_Parmelia CAPEX_TB (APA GRP) 4" xfId="5432"/>
    <cellStyle name="_Parmelia CAPEX_TB (APA GRP)_APA IAS139 Sep-11" xfId="807"/>
    <cellStyle name="_Parmelia CAPEX_TB (APA GRP)_APA IAS139 Sep-11 2" xfId="2646"/>
    <cellStyle name="_Parmelia CAPEX_TB (APA GRP)_Draft 2 2012 Regulatory Financial Reports RBP" xfId="5433"/>
    <cellStyle name="_Parmelia CAPEX_TB (APA GRP)_Note37" xfId="4106"/>
    <cellStyle name="_Parmelia CAPEX_TB (APA GRP)_Note37 2" xfId="4105"/>
    <cellStyle name="_Parmelia CAPEX_TB (APA GRP)_Note37 3" xfId="5434"/>
    <cellStyle name="_Parmelia CAPEX_TB (APA GRP)_Note37 4" xfId="5435"/>
    <cellStyle name="_Parmelia CAPEX_TB (APA GRP)_Note37_Draft 2 2012 Regulatory Financial Reports RBP" xfId="5436"/>
    <cellStyle name="_Parmelia CAPEX_TB (APA GRP)_Note37_Rough calculation of RAB as at 30 June 2012" xfId="4104"/>
    <cellStyle name="_Parmelia CAPEX_TB (APA GRP)_Rough calculation of RAB as at 30 June 2012" xfId="4103"/>
    <cellStyle name="_Parmelia CAPEX_TM QLD FY12 SIB Capex Budget" xfId="5437"/>
    <cellStyle name="_Parmelia CAPEX_TM QLD FY12 SIB Capex Budget_QLD TM Capex Summary Report" xfId="5438"/>
    <cellStyle name="_Parmelia CAPEX_TM QLD FY12 SIB Capex Budget_QLD TM Capex Summary Report_Actuals (Pls update Forecast)" xfId="5439"/>
    <cellStyle name="_Parmelia CAPEX_WA TM Capex Summary Report" xfId="5440"/>
    <cellStyle name="_Parmelia CAPEX_WP 11 Reg Deferred Tax Liabilit" xfId="4102"/>
    <cellStyle name="_Parmelia CAPEX_WP 11 Reg Deferred Tax Liabilit 2" xfId="5441"/>
    <cellStyle name="_Parmelia CAPEX_WP 11 Reg Deferred Tax Liabilit_Rough calculation of RAB as at 30 June 2012" xfId="4101"/>
    <cellStyle name="_Parmelia CAPEX_zFY11 Growth &amp; SIB SUMMARY" xfId="4100"/>
    <cellStyle name="_Parmelia CAPEX_zFY11 SIB Capex SUMMARY" xfId="4099"/>
    <cellStyle name="_Parmelia MEJ" xfId="808"/>
    <cellStyle name="_Parmelia MEJ 2" xfId="2647"/>
    <cellStyle name="_Parmelia MEJ 2 2" xfId="5442"/>
    <cellStyle name="_Parmelia MEJ 3" xfId="5443"/>
    <cellStyle name="_Parmelia MEJ 4" xfId="5444"/>
    <cellStyle name="_Parmelia MEJ_10. B003_Apr 11" xfId="809"/>
    <cellStyle name="_Parmelia MEJ_10. B003_Apr 11 2" xfId="2648"/>
    <cellStyle name="_Parmelia MEJ_10. B063_Apr 11" xfId="810"/>
    <cellStyle name="_Parmelia MEJ_10. B063_Apr 11 2" xfId="2649"/>
    <cellStyle name="_Parmelia MEJ_10. B063_Apr 11_3. B003_Sep 11" xfId="811"/>
    <cellStyle name="_Parmelia MEJ_10. B063_Apr 11_3. B003_Sep 11 2" xfId="2650"/>
    <cellStyle name="_Parmelia MEJ_201203 QLD SIB Report" xfId="5445"/>
    <cellStyle name="_Parmelia MEJ_201205 QLD SIB Report" xfId="5446"/>
    <cellStyle name="_Parmelia MEJ_3. B003_Sep 11" xfId="812"/>
    <cellStyle name="_Parmelia MEJ_3. B003_Sep 11 2" xfId="2651"/>
    <cellStyle name="_Parmelia MEJ_Actuals (Pls update Forecast)" xfId="5447"/>
    <cellStyle name="_Parmelia MEJ_APA CORP FA Note to EOFY statements for Fixed Assets ADJE-11 v4" xfId="813"/>
    <cellStyle name="_Parmelia MEJ_APA CORP FA Note to EOFY statements for Fixed Assets ADJE-11 v4 2" xfId="2652"/>
    <cellStyle name="_Parmelia MEJ_APA Group CORP FAR Consolidated Movement Apr-11" xfId="814"/>
    <cellStyle name="_Parmelia MEJ_APA Group CORP FAR Consolidated Movement Apr-11 2" xfId="2653"/>
    <cellStyle name="_Parmelia MEJ_APA Group CORP FAR Consolidated Movement Mar-11" xfId="815"/>
    <cellStyle name="_Parmelia MEJ_APA Group CORP FAR Consolidated Movement Mar-11 2" xfId="2654"/>
    <cellStyle name="_Parmelia MEJ_APA Group HY 2010 Financial Statements - Dec 2010 BOARD" xfId="816"/>
    <cellStyle name="_Parmelia MEJ_APA Group HY 2010 Financial Statements - Dec 2010 BOARD 2" xfId="2655"/>
    <cellStyle name="_Parmelia MEJ_APA Group HY 2010 Financial Statements - Dec 2010 BOARD 3" xfId="5448"/>
    <cellStyle name="_Parmelia MEJ_APA Group HY 2010 Financial Statements - Dec 2010 BOARD 4" xfId="5449"/>
    <cellStyle name="_Parmelia MEJ_APA Group HY 2010 Financial Statements - Dec 2010 BOARD_APA IAS139 Sep-11" xfId="817"/>
    <cellStyle name="_Parmelia MEJ_APA Group HY 2010 Financial Statements - Dec 2010 BOARD_APA IAS139 Sep-11 2" xfId="2656"/>
    <cellStyle name="_Parmelia MEJ_APA Group HY 2010 Financial Statements - Dec 2010 BOARD_Draft 2 2012 Regulatory Financial Reports RBP" xfId="5450"/>
    <cellStyle name="_Parmelia MEJ_APA Group HY 2010 Financial Statements - Dec 2010 BOARD_Note37" xfId="4098"/>
    <cellStyle name="_Parmelia MEJ_APA Group HY 2010 Financial Statements - Dec 2010 BOARD_Note37 2" xfId="4097"/>
    <cellStyle name="_Parmelia MEJ_APA Group HY 2010 Financial Statements - Dec 2010 BOARD_Note37 3" xfId="5451"/>
    <cellStyle name="_Parmelia MEJ_APA Group HY 2010 Financial Statements - Dec 2010 BOARD_Note37 4" xfId="5452"/>
    <cellStyle name="_Parmelia MEJ_APA Group HY 2010 Financial Statements - Dec 2010 BOARD_Note37_Draft 2 2012 Regulatory Financial Reports RBP" xfId="5453"/>
    <cellStyle name="_Parmelia MEJ_APA Group HY 2010 Financial Statements - Dec 2010 BOARD_Note37_Rough calculation of RAB as at 30 June 2012" xfId="4096"/>
    <cellStyle name="_Parmelia MEJ_APA Group HY 2010 Financial Statements - Dec 2010 BOARD_Rough calculation of RAB as at 30 June 2012" xfId="4095"/>
    <cellStyle name="_Parmelia MEJ_APL (B001)_Mar11" xfId="818"/>
    <cellStyle name="_Parmelia MEJ_APL (B001)_Mar11 2" xfId="2657"/>
    <cellStyle name="_Parmelia MEJ_APL (B001)_Mar11_10. B003_Apr 11" xfId="819"/>
    <cellStyle name="_Parmelia MEJ_APL (B001)_Mar11_10. B003_Apr 11 2" xfId="2658"/>
    <cellStyle name="_Parmelia MEJ_APL (B001)_Mar11_3. B003_Sep 11" xfId="820"/>
    <cellStyle name="_Parmelia MEJ_APL (B001)_Mar11_3. B003_Sep 11 2" xfId="2659"/>
    <cellStyle name="_Parmelia MEJ_APT (B002) Rec_Mar11" xfId="821"/>
    <cellStyle name="_Parmelia MEJ_APT (B002) Rec_Mar11 2" xfId="2660"/>
    <cellStyle name="_Parmelia MEJ_APT (B002) Rec_Mar11_10. B003_Apr 11" xfId="822"/>
    <cellStyle name="_Parmelia MEJ_APT (B002) Rec_Mar11_10. B003_Apr 11 2" xfId="2661"/>
    <cellStyle name="_Parmelia MEJ_APT (B002) Rec_Mar11_3. B003_Sep 11" xfId="823"/>
    <cellStyle name="_Parmelia MEJ_APT (B002) Rec_Mar11_3. B003_Sep 11 2" xfId="2662"/>
    <cellStyle name="_Parmelia MEJ_APT 2010 Financial Statements Draft (6)" xfId="824"/>
    <cellStyle name="_Parmelia MEJ_APT 2010 Financial Statements Draft (6) 2" xfId="2663"/>
    <cellStyle name="_Parmelia MEJ_APT 2010 Financial Statements Draft (7)" xfId="825"/>
    <cellStyle name="_Parmelia MEJ_APT 2010 Financial Statements Draft (7) 2" xfId="2664"/>
    <cellStyle name="_Parmelia MEJ_APT 2010 Financial Statements Draft (8) (4)" xfId="826"/>
    <cellStyle name="_Parmelia MEJ_APT 2010 Financial Statements Draft (8) (4) 2" xfId="2665"/>
    <cellStyle name="_Parmelia MEJ_APT 2010 Financial Statements FINAL" xfId="827"/>
    <cellStyle name="_Parmelia MEJ_APT 2010 Financial Statements FINAL 2" xfId="2666"/>
    <cellStyle name="_Parmelia MEJ_APT 2010 Financial Statements FINAL 3" xfId="5454"/>
    <cellStyle name="_Parmelia MEJ_APT 2010 Financial Statements FINAL 4" xfId="5455"/>
    <cellStyle name="_Parmelia MEJ_APT 2010 Financial Statements FINAL_APA IAS139 Sep-11" xfId="828"/>
    <cellStyle name="_Parmelia MEJ_APT 2010 Financial Statements FINAL_APA IAS139 Sep-11 2" xfId="2667"/>
    <cellStyle name="_Parmelia MEJ_APT 2010 Financial Statements FINAL_Draft 2 2012 Regulatory Financial Reports RBP" xfId="5456"/>
    <cellStyle name="_Parmelia MEJ_APT 2010 Financial Statements FINAL_Rough calculation of RAB as at 30 June 2012" xfId="4094"/>
    <cellStyle name="_Parmelia MEJ_BM08 Cash flow report June 11 Post July Board 28.07.2011" xfId="5457"/>
    <cellStyle name="_Parmelia MEJ_Book2" xfId="829"/>
    <cellStyle name="_Parmelia MEJ_Book2 2" xfId="2668"/>
    <cellStyle name="_Parmelia MEJ_Copy of EII Group Dec10 Financial Statements 4" xfId="830"/>
    <cellStyle name="_Parmelia MEJ_Copy of EII Group Dec10 Financial Statements 4 2" xfId="2669"/>
    <cellStyle name="_Parmelia MEJ_Draft 2 2012 Regulatory Financial Reports RBP" xfId="5458"/>
    <cellStyle name="_Parmelia MEJ_EII - Tax Calc for the period ended 31 Dec 2010(Final)" xfId="831"/>
    <cellStyle name="_Parmelia MEJ_EII - Tax Calc for the period ended 31 Dec 2010(Final) 2" xfId="2670"/>
    <cellStyle name="_Parmelia MEJ_EII Group Cashflow (Dec10)" xfId="832"/>
    <cellStyle name="_Parmelia MEJ_EII Group Cashflow (Dec10) 2" xfId="2671"/>
    <cellStyle name="_Parmelia MEJ_EII Group Cashflow (Dec10) reporting" xfId="833"/>
    <cellStyle name="_Parmelia MEJ_EII Group Cashflow (Dec10) reporting 2" xfId="2672"/>
    <cellStyle name="_Parmelia MEJ_FY11 QLD TM CAPEX REPORT DEC 2010 adj 3" xfId="5459"/>
    <cellStyle name="_Parmelia MEJ_FY11 QLD TM CAPEX REPORT DEC 2010 adj 3 - sk corr" xfId="5460"/>
    <cellStyle name="_Parmelia MEJ_FY11 QLD TM CAPEX REPORT DEC 2010 adj 3 - sk corrected links" xfId="5461"/>
    <cellStyle name="_Parmelia MEJ_FY11_12 SIB Forecast" xfId="5462"/>
    <cellStyle name="_Parmelia MEJ_FY12 Budget Capex - Non Transmission" xfId="834"/>
    <cellStyle name="_Parmelia MEJ_FY12 Budget Capex - Non Transmission 2" xfId="2673"/>
    <cellStyle name="_Parmelia MEJ_FY12 Budget Transmission SIB Vic Draft 6" xfId="5463"/>
    <cellStyle name="_Parmelia MEJ_FY12 Budget Transmission SIB Vic Draft 6 2" xfId="5464"/>
    <cellStyle name="_Parmelia MEJ_IAS139 Jun-10" xfId="835"/>
    <cellStyle name="_Parmelia MEJ_IAS139 Jun-10 2" xfId="2674"/>
    <cellStyle name="_Parmelia MEJ_Note 9" xfId="836"/>
    <cellStyle name="_Parmelia MEJ_Note 9 2" xfId="2675"/>
    <cellStyle name="_Parmelia MEJ_Note15" xfId="837"/>
    <cellStyle name="_Parmelia MEJ_Note15 2" xfId="2676"/>
    <cellStyle name="_Parmelia MEJ_Note15 3" xfId="5465"/>
    <cellStyle name="_Parmelia MEJ_Note15 4" xfId="5466"/>
    <cellStyle name="_Parmelia MEJ_Note15_APA IAS139 Sep-11" xfId="838"/>
    <cellStyle name="_Parmelia MEJ_Note15_APA IAS139 Sep-11 2" xfId="2677"/>
    <cellStyle name="_Parmelia MEJ_Note15_Draft 2 2012 Regulatory Financial Reports RBP" xfId="5467"/>
    <cellStyle name="_Parmelia MEJ_Note15_Note37" xfId="4093"/>
    <cellStyle name="_Parmelia MEJ_Note15_Note37 2" xfId="4092"/>
    <cellStyle name="_Parmelia MEJ_Note15_Note37 3" xfId="5468"/>
    <cellStyle name="_Parmelia MEJ_Note15_Note37 4" xfId="5469"/>
    <cellStyle name="_Parmelia MEJ_Note15_Note37_Draft 2 2012 Regulatory Financial Reports RBP" xfId="5470"/>
    <cellStyle name="_Parmelia MEJ_Note15_Note37_Rough calculation of RAB as at 30 June 2012" xfId="4091"/>
    <cellStyle name="_Parmelia MEJ_Note15_Rough calculation of RAB as at 30 June 2012" xfId="4090"/>
    <cellStyle name="_Parmelia MEJ_Parent CFlow 2010" xfId="839"/>
    <cellStyle name="_Parmelia MEJ_Parent CFlow 2010 2" xfId="2678"/>
    <cellStyle name="_Parmelia MEJ_PL " xfId="840"/>
    <cellStyle name="_Parmelia MEJ_PL  2" xfId="2679"/>
    <cellStyle name="_Parmelia MEJ_QLD TM SIB Fcast" xfId="5471"/>
    <cellStyle name="_Parmelia MEJ_QLD TM SIB Fcast_Actuals (Pls update Forecast)" xfId="5472"/>
    <cellStyle name="_Parmelia MEJ_Rec - NPAT (PLD)" xfId="841"/>
    <cellStyle name="_Parmelia MEJ_Rec - NPAT (PLD) 2" xfId="2680"/>
    <cellStyle name="_Parmelia MEJ_Rough calculation of RAB as at 30 June 2012" xfId="4089"/>
    <cellStyle name="_Parmelia MEJ_Sheet 1 (2)" xfId="4088"/>
    <cellStyle name="_Parmelia MEJ_Sheet 1 (2) 2" xfId="4087"/>
    <cellStyle name="_Parmelia MEJ_TB (APA GRP)" xfId="842"/>
    <cellStyle name="_Parmelia MEJ_TB (APA GRP) 2" xfId="2681"/>
    <cellStyle name="_Parmelia MEJ_TB (APA GRP) 3" xfId="5473"/>
    <cellStyle name="_Parmelia MEJ_TB (APA GRP) 4" xfId="5474"/>
    <cellStyle name="_Parmelia MEJ_TB (APA GRP)_APA IAS139 Sep-11" xfId="843"/>
    <cellStyle name="_Parmelia MEJ_TB (APA GRP)_APA IAS139 Sep-11 2" xfId="2682"/>
    <cellStyle name="_Parmelia MEJ_TB (APA GRP)_Draft 2 2012 Regulatory Financial Reports RBP" xfId="5475"/>
    <cellStyle name="_Parmelia MEJ_TB (APA GRP)_Note37" xfId="4086"/>
    <cellStyle name="_Parmelia MEJ_TB (APA GRP)_Note37 2" xfId="4085"/>
    <cellStyle name="_Parmelia MEJ_TB (APA GRP)_Note37 3" xfId="5476"/>
    <cellStyle name="_Parmelia MEJ_TB (APA GRP)_Note37 4" xfId="5477"/>
    <cellStyle name="_Parmelia MEJ_TB (APA GRP)_Note37_Draft 2 2012 Regulatory Financial Reports RBP" xfId="5478"/>
    <cellStyle name="_Parmelia MEJ_TB (APA GRP)_Note37_Rough calculation of RAB as at 30 June 2012" xfId="4084"/>
    <cellStyle name="_Parmelia MEJ_TB (APA GRP)_Rough calculation of RAB as at 30 June 2012" xfId="4083"/>
    <cellStyle name="_Parmelia MEJ_TM QLD FY12 SIB Capex Budget" xfId="5479"/>
    <cellStyle name="_Parmelia MEJ_TM QLD FY12 SIB Capex Budget_QLD TM Capex Summary Report" xfId="5480"/>
    <cellStyle name="_Parmelia MEJ_TM QLD FY12 SIB Capex Budget_QLD TM Capex Summary Report_Actuals (Pls update Forecast)" xfId="5481"/>
    <cellStyle name="_Parmelia MEJ_WA TM Capex Summary Report" xfId="5482"/>
    <cellStyle name="_Parmelia MEJ_WP 11 Reg Deferred Tax Liabilit" xfId="4082"/>
    <cellStyle name="_Parmelia MEJ_WP 11 Reg Deferred Tax Liabilit 2" xfId="5483"/>
    <cellStyle name="_Parmelia MEJ_WP 11 Reg Deferred Tax Liabilit_Rough calculation of RAB as at 30 June 2012" xfId="4081"/>
    <cellStyle name="_Parmelia MEJ_zFY11 Growth &amp; SIB SUMMARY" xfId="4080"/>
    <cellStyle name="_Parmelia MEJ_zFY11 SIB Capex SUMMARY" xfId="4079"/>
    <cellStyle name="_Perpetual Templates_v1" xfId="844"/>
    <cellStyle name="_Perpetual Templates_v1 2" xfId="845"/>
    <cellStyle name="_Perpetual Templates_v1 2 2" xfId="2684"/>
    <cellStyle name="_Perpetual Templates_v1 2 3" xfId="5484"/>
    <cellStyle name="_Perpetual Templates_v1 3" xfId="846"/>
    <cellStyle name="_Perpetual Templates_v1 3 2" xfId="2685"/>
    <cellStyle name="_Perpetual Templates_v1 3 3" xfId="5485"/>
    <cellStyle name="_Perpetual Templates_v1 4" xfId="2683"/>
    <cellStyle name="_Preliminary summary of FY11 Budget 23.04.10" xfId="847"/>
    <cellStyle name="_Preliminary summary of FY11 Budget 23.04.10 2" xfId="2686"/>
    <cellStyle name="_Preliminary summary of FY11 Budget 23.04.10_QLD TM Capex Summary Report" xfId="5486"/>
    <cellStyle name="_Preliminary summary of FY11 Budget 23.04.10_QLD TM Capex Summary Report_Actuals (Pls update Forecast)" xfId="5487"/>
    <cellStyle name="_Recharge" xfId="5488"/>
    <cellStyle name="_Recharge 2" xfId="5489"/>
    <cellStyle name="_Recharge_prepayments" xfId="5490"/>
    <cellStyle name="_Report - EII Consolidated Asset Summary (Nov10)" xfId="848"/>
    <cellStyle name="_Report - EII Consolidated Asset Summary (Nov10) 2" xfId="2687"/>
    <cellStyle name="_Report - EII Consolidated Asset Summary (Nov10)_QLD TM Capex Summary Report" xfId="5491"/>
    <cellStyle name="_Report - EII Consolidated Asset Summary (Nov10)_QLD TM Capex Summary Report_Actuals (Pls update Forecast)" xfId="5492"/>
    <cellStyle name="_Roll Stock Model_10.0_02-09-05 (RF)" xfId="849"/>
    <cellStyle name="_Roll Stock Model_10.0_02-09-05 (RF) 2" xfId="5493"/>
    <cellStyle name="_Roll Stock Model_10.0_02-09-05 (RF) 2 2" xfId="5494"/>
    <cellStyle name="_Roll Stock Model_10.0_02-09-05 (RF) 3" xfId="5495"/>
    <cellStyle name="_Schedule" xfId="5496"/>
    <cellStyle name="_Schedule 2" xfId="5497"/>
    <cellStyle name="_Schedule_prepayments" xfId="5498"/>
    <cellStyle name="_Seagas Accrl" xfId="5499"/>
    <cellStyle name="_Seagas Accrl 2" xfId="5500"/>
    <cellStyle name="_Seagas Accrl_prepayments" xfId="5501"/>
    <cellStyle name="_Sheet1" xfId="850"/>
    <cellStyle name="_Sheet1 2" xfId="2689"/>
    <cellStyle name="_Sheet1 2 2" xfId="5502"/>
    <cellStyle name="_Sheet1 3" xfId="5503"/>
    <cellStyle name="_Sheet1_10. B003_Apr 11" xfId="851"/>
    <cellStyle name="_Sheet1_10. B003_Apr 11 2" xfId="2690"/>
    <cellStyle name="_Sheet1_10. B063_Apr 11" xfId="852"/>
    <cellStyle name="_Sheet1_10. B063_Apr 11 2" xfId="2691"/>
    <cellStyle name="_Sheet1_10. B063_Apr 11_3. B003_Sep 11" xfId="853"/>
    <cellStyle name="_Sheet1_10. B063_Apr 11_3. B003_Sep 11 2" xfId="2692"/>
    <cellStyle name="_Sheet1_201203 QLD SIB Report" xfId="5504"/>
    <cellStyle name="_Sheet1_201205 QLD SIB Report" xfId="5505"/>
    <cellStyle name="_Sheet1_3. B003_Sep 11" xfId="854"/>
    <cellStyle name="_Sheet1_3. B003_Sep 11 2" xfId="2693"/>
    <cellStyle name="_Sheet1_Actuals (Pls update Forecast)" xfId="5506"/>
    <cellStyle name="_Sheet1_APA CORP FA Note to EOFY statements for Fixed Assets ADJE-11 v4" xfId="855"/>
    <cellStyle name="_Sheet1_APA CORP FA Note to EOFY statements for Fixed Assets ADJE-11 v4 2" xfId="2694"/>
    <cellStyle name="_Sheet1_APA Group CORP FAR Consolidated Movement Apr-11" xfId="856"/>
    <cellStyle name="_Sheet1_APA Group CORP FAR Consolidated Movement Apr-11 2" xfId="2695"/>
    <cellStyle name="_Sheet1_APA Group CORP FAR Consolidated Movement Mar-11" xfId="857"/>
    <cellStyle name="_Sheet1_APA Group CORP FAR Consolidated Movement Mar-11 2" xfId="2696"/>
    <cellStyle name="_Sheet1_APA Group HY 2010 Financial Statements - Dec 2010 BOARD" xfId="858"/>
    <cellStyle name="_Sheet1_APA Group HY 2010 Financial Statements - Dec 2010 BOARD 2" xfId="2697"/>
    <cellStyle name="_Sheet1_APA Group HY 2010 Financial Statements - Dec 2010 BOARD 3" xfId="5507"/>
    <cellStyle name="_Sheet1_APA Group HY 2010 Financial Statements - Dec 2010 BOARD 4" xfId="5508"/>
    <cellStyle name="_Sheet1_APA Group HY 2010 Financial Statements - Dec 2010 BOARD_APA IAS139 Sep-11" xfId="859"/>
    <cellStyle name="_Sheet1_APA Group HY 2010 Financial Statements - Dec 2010 BOARD_APA IAS139 Sep-11 2" xfId="2698"/>
    <cellStyle name="_Sheet1_APA Group HY 2010 Financial Statements - Dec 2010 BOARD_Draft 2 2012 Regulatory Financial Reports RBP" xfId="5509"/>
    <cellStyle name="_Sheet1_APA Group HY 2010 Financial Statements - Dec 2010 BOARD_Note37" xfId="4078"/>
    <cellStyle name="_Sheet1_APA Group HY 2010 Financial Statements - Dec 2010 BOARD_Note37 2" xfId="4077"/>
    <cellStyle name="_Sheet1_APA Group HY 2010 Financial Statements - Dec 2010 BOARD_Note37 3" xfId="5510"/>
    <cellStyle name="_Sheet1_APA Group HY 2010 Financial Statements - Dec 2010 BOARD_Note37 4" xfId="5511"/>
    <cellStyle name="_Sheet1_APA Group HY 2010 Financial Statements - Dec 2010 BOARD_Note37_Draft 2 2012 Regulatory Financial Reports RBP" xfId="5512"/>
    <cellStyle name="_Sheet1_APA Group HY 2010 Financial Statements - Dec 2010 BOARD_Note37_Rough calculation of RAB as at 30 June 2012" xfId="4076"/>
    <cellStyle name="_Sheet1_APA Group HY 2010 Financial Statements - Dec 2010 BOARD_Rough calculation of RAB as at 30 June 2012" xfId="4075"/>
    <cellStyle name="_Sheet1_APL (B001)_Mar11" xfId="860"/>
    <cellStyle name="_Sheet1_APL (B001)_Mar11 2" xfId="2699"/>
    <cellStyle name="_Sheet1_APL (B001)_Mar11_10. B003_Apr 11" xfId="861"/>
    <cellStyle name="_Sheet1_APL (B001)_Mar11_10. B003_Apr 11 2" xfId="2700"/>
    <cellStyle name="_Sheet1_APL (B001)_Mar11_3. B003_Sep 11" xfId="862"/>
    <cellStyle name="_Sheet1_APL (B001)_Mar11_3. B003_Sep 11 2" xfId="2701"/>
    <cellStyle name="_Sheet1_APT (B002) Rec_Mar11" xfId="863"/>
    <cellStyle name="_Sheet1_APT (B002) Rec_Mar11 2" xfId="2702"/>
    <cellStyle name="_Sheet1_APT (B002) Rec_Mar11_10. B003_Apr 11" xfId="864"/>
    <cellStyle name="_Sheet1_APT (B002) Rec_Mar11_10. B003_Apr 11 2" xfId="2703"/>
    <cellStyle name="_Sheet1_APT (B002) Rec_Mar11_3. B003_Sep 11" xfId="865"/>
    <cellStyle name="_Sheet1_APT (B002) Rec_Mar11_3. B003_Sep 11 2" xfId="2704"/>
    <cellStyle name="_Sheet1_APT 2010 Financial Statements Draft (6)" xfId="866"/>
    <cellStyle name="_Sheet1_APT 2010 Financial Statements Draft (6) 2" xfId="2705"/>
    <cellStyle name="_Sheet1_APT 2010 Financial Statements Draft (7)" xfId="867"/>
    <cellStyle name="_Sheet1_APT 2010 Financial Statements Draft (7) 2" xfId="2706"/>
    <cellStyle name="_Sheet1_APT 2010 Financial Statements Draft (8) (4)" xfId="868"/>
    <cellStyle name="_Sheet1_APT 2010 Financial Statements Draft (8) (4) 2" xfId="2707"/>
    <cellStyle name="_Sheet1_APT 2010 Financial Statements FINAL" xfId="869"/>
    <cellStyle name="_Sheet1_APT 2010 Financial Statements FINAL 2" xfId="2708"/>
    <cellStyle name="_Sheet1_APT 2010 Financial Statements FINAL 3" xfId="5513"/>
    <cellStyle name="_Sheet1_APT 2010 Financial Statements FINAL 4" xfId="5514"/>
    <cellStyle name="_Sheet1_APT 2010 Financial Statements FINAL_APA IAS139 Sep-11" xfId="870"/>
    <cellStyle name="_Sheet1_APT 2010 Financial Statements FINAL_APA IAS139 Sep-11 2" xfId="2709"/>
    <cellStyle name="_Sheet1_APT 2010 Financial Statements FINAL_Draft 2 2012 Regulatory Financial Reports RBP" xfId="5515"/>
    <cellStyle name="_Sheet1_APT 2010 Financial Statements FINAL_Rough calculation of RAB as at 30 June 2012" xfId="4074"/>
    <cellStyle name="_Sheet1_BM08 Cash flow report June 11 Post July Board 28.07.2011" xfId="5516"/>
    <cellStyle name="_Sheet1_Book2" xfId="871"/>
    <cellStyle name="_Sheet1_Book2 2" xfId="2710"/>
    <cellStyle name="_Sheet1_Copy of EII Group Dec10 Financial Statements 4" xfId="872"/>
    <cellStyle name="_Sheet1_Copy of EII Group Dec10 Financial Statements 4 2" xfId="2711"/>
    <cellStyle name="_Sheet1_Draft 2 2012 Regulatory Financial Reports RBP" xfId="5517"/>
    <cellStyle name="_Sheet1_EII - Tax Calc for the period ended 31 Dec 2010(Final)" xfId="873"/>
    <cellStyle name="_Sheet1_EII - Tax Calc for the period ended 31 Dec 2010(Final) 2" xfId="2712"/>
    <cellStyle name="_Sheet1_EII Group Cashflow (Dec10)" xfId="874"/>
    <cellStyle name="_Sheet1_EII Group Cashflow (Dec10) 2" xfId="2713"/>
    <cellStyle name="_Sheet1_EII Group Cashflow (Dec10) reporting" xfId="875"/>
    <cellStyle name="_Sheet1_EII Group Cashflow (Dec10) reporting 2" xfId="2714"/>
    <cellStyle name="_Sheet1_FY11 QLD TM CAPEX REPORT DEC 2010 adj 3" xfId="5518"/>
    <cellStyle name="_Sheet1_FY11 QLD TM CAPEX REPORT DEC 2010 adj 3 - sk corr" xfId="5519"/>
    <cellStyle name="_Sheet1_FY11 QLD TM CAPEX REPORT DEC 2010 adj 3 - sk corrected links" xfId="5520"/>
    <cellStyle name="_Sheet1_FY11_12 SIB Forecast" xfId="5521"/>
    <cellStyle name="_Sheet1_FY12 Budget Capex - Non Transmission" xfId="876"/>
    <cellStyle name="_Sheet1_FY12 Budget Capex - Non Transmission 2" xfId="2715"/>
    <cellStyle name="_Sheet1_FY12 Budget Transmission SIB Vic Draft 6" xfId="5522"/>
    <cellStyle name="_Sheet1_FY12 Budget Transmission SIB Vic Draft 6 2" xfId="5523"/>
    <cellStyle name="_Sheet1_IAS139 Jun-10" xfId="877"/>
    <cellStyle name="_Sheet1_IAS139 Jun-10 2" xfId="2716"/>
    <cellStyle name="_Sheet1_Note 9" xfId="878"/>
    <cellStyle name="_Sheet1_Note 9 2" xfId="2717"/>
    <cellStyle name="_Sheet1_Note15" xfId="879"/>
    <cellStyle name="_Sheet1_Note15 2" xfId="2718"/>
    <cellStyle name="_Sheet1_Note15 3" xfId="5524"/>
    <cellStyle name="_Sheet1_Note15 4" xfId="5525"/>
    <cellStyle name="_Sheet1_Note15_APA IAS139 Sep-11" xfId="880"/>
    <cellStyle name="_Sheet1_Note15_APA IAS139 Sep-11 2" xfId="2719"/>
    <cellStyle name="_Sheet1_Note15_Draft 2 2012 Regulatory Financial Reports RBP" xfId="5526"/>
    <cellStyle name="_Sheet1_Note15_Note37" xfId="4073"/>
    <cellStyle name="_Sheet1_Note15_Note37 2" xfId="4072"/>
    <cellStyle name="_Sheet1_Note15_Note37 3" xfId="5527"/>
    <cellStyle name="_Sheet1_Note15_Note37 4" xfId="5528"/>
    <cellStyle name="_Sheet1_Note15_Note37_Draft 2 2012 Regulatory Financial Reports RBP" xfId="5529"/>
    <cellStyle name="_Sheet1_Note15_Note37_Rough calculation of RAB as at 30 June 2012" xfId="4071"/>
    <cellStyle name="_Sheet1_Note15_Rough calculation of RAB as at 30 June 2012" xfId="4070"/>
    <cellStyle name="_Sheet1_Parent CFlow 2010" xfId="881"/>
    <cellStyle name="_Sheet1_Parent CFlow 2010 2" xfId="2720"/>
    <cellStyle name="_Sheet1_PL " xfId="882"/>
    <cellStyle name="_Sheet1_PL  2" xfId="2721"/>
    <cellStyle name="_Sheet1_prepayments" xfId="5530"/>
    <cellStyle name="_Sheet1_QLD TM SIB Fcast" xfId="5531"/>
    <cellStyle name="_Sheet1_QLD TM SIB Fcast_Actuals (Pls update Forecast)" xfId="5532"/>
    <cellStyle name="_Sheet1_Rec - NPAT (PLD)" xfId="883"/>
    <cellStyle name="_Sheet1_Rec - NPAT (PLD) 2" xfId="2722"/>
    <cellStyle name="_Sheet1_Rough calculation of RAB as at 30 June 2012" xfId="4069"/>
    <cellStyle name="_Sheet1_Sheet 1 (2)" xfId="4068"/>
    <cellStyle name="_Sheet1_Sheet 1 (2) 2" xfId="4067"/>
    <cellStyle name="_Sheet1_TB (APA GRP)" xfId="884"/>
    <cellStyle name="_Sheet1_TB (APA GRP) 2" xfId="2723"/>
    <cellStyle name="_Sheet1_TB (APA GRP) 3" xfId="5533"/>
    <cellStyle name="_Sheet1_TB (APA GRP) 4" xfId="5534"/>
    <cellStyle name="_Sheet1_TB (APA GRP)_APA IAS139 Sep-11" xfId="885"/>
    <cellStyle name="_Sheet1_TB (APA GRP)_APA IAS139 Sep-11 2" xfId="2724"/>
    <cellStyle name="_Sheet1_TB (APA GRP)_Draft 2 2012 Regulatory Financial Reports RBP" xfId="5535"/>
    <cellStyle name="_Sheet1_TB (APA GRP)_Note37" xfId="4066"/>
    <cellStyle name="_Sheet1_TB (APA GRP)_Note37 2" xfId="4065"/>
    <cellStyle name="_Sheet1_TB (APA GRP)_Note37 3" xfId="5536"/>
    <cellStyle name="_Sheet1_TB (APA GRP)_Note37 4" xfId="5537"/>
    <cellStyle name="_Sheet1_TB (APA GRP)_Note37_Draft 2 2012 Regulatory Financial Reports RBP" xfId="5538"/>
    <cellStyle name="_Sheet1_TB (APA GRP)_Note37_Rough calculation of RAB as at 30 June 2012" xfId="4064"/>
    <cellStyle name="_Sheet1_TB (APA GRP)_Rough calculation of RAB as at 30 June 2012" xfId="4063"/>
    <cellStyle name="_Sheet1_TM QLD FY12 SIB Capex Budget" xfId="5539"/>
    <cellStyle name="_Sheet1_TM QLD FY12 SIB Capex Budget_QLD TM Capex Summary Report" xfId="5540"/>
    <cellStyle name="_Sheet1_TM QLD FY12 SIB Capex Budget_QLD TM Capex Summary Report_Actuals (Pls update Forecast)" xfId="5541"/>
    <cellStyle name="_Sheet1_WA TM Capex Summary Report" xfId="5542"/>
    <cellStyle name="_Sheet1_WP 11 Reg Deferred Tax Liabilit" xfId="4062"/>
    <cellStyle name="_Sheet1_WP 11 Reg Deferred Tax Liabilit 2" xfId="5543"/>
    <cellStyle name="_Sheet1_WP 11 Reg Deferred Tax Liabilit_Rough calculation of RAB as at 30 June 2012" xfId="4061"/>
    <cellStyle name="_Sheet1_zFY11 Growth &amp; SIB SUMMARY" xfId="4060"/>
    <cellStyle name="_Sheet1_zFY11 SIB Capex SUMMARY" xfId="4059"/>
    <cellStyle name="_Sheet2" xfId="5544"/>
    <cellStyle name="_Sheet2 2" xfId="5545"/>
    <cellStyle name="_Sheet2_prepayments" xfId="5546"/>
    <cellStyle name="_SIB FY12 FOR DISCUSSION 0802" xfId="886"/>
    <cellStyle name="_SIB FY12 FOR DISCUSSION 0802 2" xfId="2725"/>
    <cellStyle name="_SIB FY12 FOR DISCUSSION 0802_QLD TM Capex Summary Report" xfId="5547"/>
    <cellStyle name="_SIB FY12 FOR DISCUSSION 0802_QLD TM Capex Summary Report_Actuals (Pls update Forecast)" xfId="5548"/>
    <cellStyle name="_Table" xfId="5549"/>
    <cellStyle name="_TELFER &amp; NIFTY" xfId="887"/>
    <cellStyle name="_TELFER &amp; NIFTY 2" xfId="2726"/>
    <cellStyle name="_TELFER &amp; NIFTY_EII - Tax Calc for the period ended 31 Dec 2010(Final)" xfId="888"/>
    <cellStyle name="_TELFER &amp; NIFTY_EII - Tax Calc for the period ended 31 Dec 2010(Final) 2" xfId="2727"/>
    <cellStyle name="_TELFER &amp; NIFTY_prepayments" xfId="5550"/>
    <cellStyle name="_TELFER &amp; NIFTY_QLD TM Capex Summary Report" xfId="5551"/>
    <cellStyle name="_TELFER &amp; NIFTY_QLD TM Capex Summary Report_Actuals (Pls update Forecast)" xfId="5552"/>
    <cellStyle name="_Tipton West" xfId="889"/>
    <cellStyle name="_Tipton West 2" xfId="2728"/>
    <cellStyle name="_Tipton West_010411  Request for Additional Funding" xfId="890"/>
    <cellStyle name="_Tipton West_010411  Request for Additional Funding 2" xfId="2729"/>
    <cellStyle name="_Tipton West_QLD TM Capex Summary Report" xfId="5553"/>
    <cellStyle name="_Tipton West_QLD TM Capex Summary Report_Actuals (Pls update Forecast)" xfId="5554"/>
    <cellStyle name="_UED AMP 2009-14 Final 250309 Less PU" xfId="4058"/>
    <cellStyle name="_UED AMP 2009-14 Final 250309 Less PU_1011 monthly" xfId="4057"/>
    <cellStyle name="_X41" xfId="891"/>
    <cellStyle name="_X41 2" xfId="2730"/>
    <cellStyle name="_X41_010411  Request for Additional Funding" xfId="892"/>
    <cellStyle name="_X41_010411  Request for Additional Funding 2" xfId="2731"/>
    <cellStyle name="_X41_QLD TM Capex Summary Report" xfId="5555"/>
    <cellStyle name="_X41_QLD TM Capex Summary Report_Actuals (Pls update Forecast)" xfId="5556"/>
    <cellStyle name="¢" xfId="5557"/>
    <cellStyle name="¢_AIFL 09_2003" xfId="5558"/>
    <cellStyle name="¢_Custody control file _Current" xfId="5559"/>
    <cellStyle name="¢_Hastings Retail Infrastructure Fund Budget" xfId="5560"/>
    <cellStyle name="¢_IIC 8_2003" xfId="5561"/>
    <cellStyle name="¢_POGUT 06_2004" xfId="5562"/>
    <cellStyle name="¢_POPHPL 04_2003.xls" xfId="5563"/>
    <cellStyle name="¢_POPHPL 5_2002.xls" xfId="5564"/>
    <cellStyle name="¢_QDCF2 04_2004" xfId="5565"/>
    <cellStyle name="=C:\WINNT\SYSTEM32\COMMAND.COM" xfId="893"/>
    <cellStyle name="=C:\WINNT\SYSTEM32\COMMAND.COM 2" xfId="894"/>
    <cellStyle name="=C:\WINNT\SYSTEM32\COMMAND.COM 2 2" xfId="2733"/>
    <cellStyle name="=C:\WINNT\SYSTEM32\COMMAND.COM 3" xfId="895"/>
    <cellStyle name="=C:\WINNT\SYSTEM32\COMMAND.COM 3 2" xfId="5566"/>
    <cellStyle name="=C:\WINNT\SYSTEM32\COMMAND.COM 4" xfId="30026"/>
    <cellStyle name="=C:\WINNT\SYSTEM32\COMMAND.COM_BM08 Cash flow report June 11 Post July Board 28.07.2011" xfId="5567"/>
    <cellStyle name="0,000" xfId="896"/>
    <cellStyle name="0.0%" xfId="5568"/>
    <cellStyle name="0000" xfId="5569"/>
    <cellStyle name="0x" xfId="5570"/>
    <cellStyle name="20% - Accent 7" xfId="4056"/>
    <cellStyle name="20% - Accent1" xfId="897" builtinId="30" customBuiltin="1"/>
    <cellStyle name="20% - Accent1 10" xfId="5571"/>
    <cellStyle name="20% - Accent1 10 2" xfId="5572"/>
    <cellStyle name="20% - Accent1 10 2 2" xfId="5573"/>
    <cellStyle name="20% - Accent1 10 2 2 2" xfId="5574"/>
    <cellStyle name="20% - Accent1 10 2 3" xfId="5575"/>
    <cellStyle name="20% - Accent1 10 3" xfId="5576"/>
    <cellStyle name="20% - Accent1 10 3 2" xfId="5577"/>
    <cellStyle name="20% - Accent1 10 4" xfId="5578"/>
    <cellStyle name="20% - Accent1 11" xfId="5579"/>
    <cellStyle name="20% - Accent1 11 2" xfId="5580"/>
    <cellStyle name="20% - Accent1 11 2 2" xfId="5581"/>
    <cellStyle name="20% - Accent1 11 2 2 2" xfId="5582"/>
    <cellStyle name="20% - Accent1 11 2 3" xfId="5583"/>
    <cellStyle name="20% - Accent1 11 3" xfId="5584"/>
    <cellStyle name="20% - Accent1 11 3 2" xfId="5585"/>
    <cellStyle name="20% - Accent1 11 4" xfId="5586"/>
    <cellStyle name="20% - Accent1 12" xfId="5587"/>
    <cellStyle name="20% - Accent1 12 2" xfId="5588"/>
    <cellStyle name="20% - Accent1 12 2 2" xfId="5589"/>
    <cellStyle name="20% - Accent1 12 2 2 2" xfId="5590"/>
    <cellStyle name="20% - Accent1 12 2 3" xfId="5591"/>
    <cellStyle name="20% - Accent1 12 3" xfId="5592"/>
    <cellStyle name="20% - Accent1 12 3 2" xfId="5593"/>
    <cellStyle name="20% - Accent1 12 3 3" xfId="5594"/>
    <cellStyle name="20% - Accent1 12 4" xfId="5595"/>
    <cellStyle name="20% - Accent1 13" xfId="5596"/>
    <cellStyle name="20% - Accent1 13 2" xfId="5597"/>
    <cellStyle name="20% - Accent1 13 2 2" xfId="5598"/>
    <cellStyle name="20% - Accent1 13 2 2 2" xfId="5599"/>
    <cellStyle name="20% - Accent1 13 2 3" xfId="5600"/>
    <cellStyle name="20% - Accent1 13 3" xfId="5601"/>
    <cellStyle name="20% - Accent1 13 3 2" xfId="5602"/>
    <cellStyle name="20% - Accent1 13 4" xfId="5603"/>
    <cellStyle name="20% - Accent1 14" xfId="5604"/>
    <cellStyle name="20% - Accent1 14 2" xfId="5605"/>
    <cellStyle name="20% - Accent1 14 2 2" xfId="5606"/>
    <cellStyle name="20% - Accent1 14 2 2 2" xfId="5607"/>
    <cellStyle name="20% - Accent1 14 2 3" xfId="5608"/>
    <cellStyle name="20% - Accent1 14 2 4" xfId="5609"/>
    <cellStyle name="20% - Accent1 14 3" xfId="5610"/>
    <cellStyle name="20% - Accent1 14 3 2" xfId="5611"/>
    <cellStyle name="20% - Accent1 14 4" xfId="5612"/>
    <cellStyle name="20% - Accent1 14 5" xfId="5613"/>
    <cellStyle name="20% - Accent1 15" xfId="5614"/>
    <cellStyle name="20% - Accent1 15 2" xfId="5615"/>
    <cellStyle name="20% - Accent1 15 2 2" xfId="5616"/>
    <cellStyle name="20% - Accent1 15 2 2 2" xfId="5617"/>
    <cellStyle name="20% - Accent1 15 2 3" xfId="5618"/>
    <cellStyle name="20% - Accent1 15 3" xfId="5619"/>
    <cellStyle name="20% - Accent1 15 3 2" xfId="5620"/>
    <cellStyle name="20% - Accent1 15 4" xfId="5621"/>
    <cellStyle name="20% - Accent1 16" xfId="5622"/>
    <cellStyle name="20% - Accent1 16 2" xfId="5623"/>
    <cellStyle name="20% - Accent1 16 2 2" xfId="5624"/>
    <cellStyle name="20% - Accent1 16 3" xfId="5625"/>
    <cellStyle name="20% - Accent1 17" xfId="5626"/>
    <cellStyle name="20% - Accent1 17 2" xfId="5627"/>
    <cellStyle name="20% - Accent1 17 3" xfId="5628"/>
    <cellStyle name="20% - Accent1 18" xfId="5629"/>
    <cellStyle name="20% - Accent1 18 2" xfId="5630"/>
    <cellStyle name="20% - Accent1 19" xfId="5631"/>
    <cellStyle name="20% - Accent1 2" xfId="898"/>
    <cellStyle name="20% - Accent1 2 10" xfId="5632"/>
    <cellStyle name="20% - Accent1 2 10 2" xfId="5633"/>
    <cellStyle name="20% - Accent1 2 10 2 2" xfId="5634"/>
    <cellStyle name="20% - Accent1 2 10 2 3" xfId="5635"/>
    <cellStyle name="20% - Accent1 2 10 3" xfId="5636"/>
    <cellStyle name="20% - Accent1 2 10 4" xfId="5637"/>
    <cellStyle name="20% - Accent1 2 10 5" xfId="5638"/>
    <cellStyle name="20% - Accent1 2 11" xfId="5639"/>
    <cellStyle name="20% - Accent1 2 11 2" xfId="5640"/>
    <cellStyle name="20% - Accent1 2 11 3" xfId="5641"/>
    <cellStyle name="20% - Accent1 2 12" xfId="5642"/>
    <cellStyle name="20% - Accent1 2 13" xfId="5643"/>
    <cellStyle name="20% - Accent1 2 14" xfId="5644"/>
    <cellStyle name="20% - Accent1 2 15" xfId="5645"/>
    <cellStyle name="20% - Accent1 2 16" xfId="5646"/>
    <cellStyle name="20% - Accent1 2 2" xfId="2737"/>
    <cellStyle name="20% - Accent1 2 2 10" xfId="5647"/>
    <cellStyle name="20% - Accent1 2 2 10 2" xfId="5648"/>
    <cellStyle name="20% - Accent1 2 2 11" xfId="5649"/>
    <cellStyle name="20% - Accent1 2 2 12" xfId="5650"/>
    <cellStyle name="20% - Accent1 2 2 13" xfId="5651"/>
    <cellStyle name="20% - Accent1 2 2 14" xfId="5652"/>
    <cellStyle name="20% - Accent1 2 2 2" xfId="5653"/>
    <cellStyle name="20% - Accent1 2 2 2 10" xfId="5654"/>
    <cellStyle name="20% - Accent1 2 2 2 2" xfId="5655"/>
    <cellStyle name="20% - Accent1 2 2 2 2 2" xfId="5656"/>
    <cellStyle name="20% - Accent1 2 2 2 2 2 2" xfId="5657"/>
    <cellStyle name="20% - Accent1 2 2 2 2 2 2 2" xfId="5658"/>
    <cellStyle name="20% - Accent1 2 2 2 2 2 3" xfId="5659"/>
    <cellStyle name="20% - Accent1 2 2 2 2 3" xfId="5660"/>
    <cellStyle name="20% - Accent1 2 2 2 2 3 2" xfId="5661"/>
    <cellStyle name="20% - Accent1 2 2 2 2 3 2 2" xfId="5662"/>
    <cellStyle name="20% - Accent1 2 2 2 2 3 3" xfId="5663"/>
    <cellStyle name="20% - Accent1 2 2 2 2 4" xfId="5664"/>
    <cellStyle name="20% - Accent1 2 2 2 2 4 2" xfId="5665"/>
    <cellStyle name="20% - Accent1 2 2 2 2 4 2 2" xfId="5666"/>
    <cellStyle name="20% - Accent1 2 2 2 2 4 3" xfId="5667"/>
    <cellStyle name="20% - Accent1 2 2 2 2 5" xfId="5668"/>
    <cellStyle name="20% - Accent1 2 2 2 2 5 2" xfId="5669"/>
    <cellStyle name="20% - Accent1 2 2 2 2 6" xfId="5670"/>
    <cellStyle name="20% - Accent1 2 2 2 2 7" xfId="5671"/>
    <cellStyle name="20% - Accent1 2 2 2 2 8" xfId="5672"/>
    <cellStyle name="20% - Accent1 2 2 2 3" xfId="5673"/>
    <cellStyle name="20% - Accent1 2 2 2 3 2" xfId="5674"/>
    <cellStyle name="20% - Accent1 2 2 2 3 2 2" xfId="5675"/>
    <cellStyle name="20% - Accent1 2 2 2 3 3" xfId="5676"/>
    <cellStyle name="20% - Accent1 2 2 2 3 4" xfId="5677"/>
    <cellStyle name="20% - Accent1 2 2 2 4" xfId="5678"/>
    <cellStyle name="20% - Accent1 2 2 2 4 2" xfId="5679"/>
    <cellStyle name="20% - Accent1 2 2 2 4 2 2" xfId="5680"/>
    <cellStyle name="20% - Accent1 2 2 2 4 3" xfId="5681"/>
    <cellStyle name="20% - Accent1 2 2 2 5" xfId="5682"/>
    <cellStyle name="20% - Accent1 2 2 2 5 2" xfId="5683"/>
    <cellStyle name="20% - Accent1 2 2 2 5 2 2" xfId="5684"/>
    <cellStyle name="20% - Accent1 2 2 2 5 3" xfId="5685"/>
    <cellStyle name="20% - Accent1 2 2 2 6" xfId="5686"/>
    <cellStyle name="20% - Accent1 2 2 2 6 2" xfId="5687"/>
    <cellStyle name="20% - Accent1 2 2 2 7" xfId="5688"/>
    <cellStyle name="20% - Accent1 2 2 2 8" xfId="5689"/>
    <cellStyle name="20% - Accent1 2 2 2 9" xfId="5690"/>
    <cellStyle name="20% - Accent1 2 2 3" xfId="5691"/>
    <cellStyle name="20% - Accent1 2 2 3 2" xfId="5692"/>
    <cellStyle name="20% - Accent1 2 2 3 2 2" xfId="5693"/>
    <cellStyle name="20% - Accent1 2 2 3 2 2 2" xfId="5694"/>
    <cellStyle name="20% - Accent1 2 2 3 2 2 2 2" xfId="5695"/>
    <cellStyle name="20% - Accent1 2 2 3 2 2 3" xfId="5696"/>
    <cellStyle name="20% - Accent1 2 2 3 2 3" xfId="5697"/>
    <cellStyle name="20% - Accent1 2 2 3 2 3 2" xfId="5698"/>
    <cellStyle name="20% - Accent1 2 2 3 2 3 2 2" xfId="5699"/>
    <cellStyle name="20% - Accent1 2 2 3 2 3 3" xfId="5700"/>
    <cellStyle name="20% - Accent1 2 2 3 2 4" xfId="5701"/>
    <cellStyle name="20% - Accent1 2 2 3 2 4 2" xfId="5702"/>
    <cellStyle name="20% - Accent1 2 2 3 2 4 2 2" xfId="5703"/>
    <cellStyle name="20% - Accent1 2 2 3 2 4 3" xfId="5704"/>
    <cellStyle name="20% - Accent1 2 2 3 2 5" xfId="5705"/>
    <cellStyle name="20% - Accent1 2 2 3 2 5 2" xfId="5706"/>
    <cellStyle name="20% - Accent1 2 2 3 2 6" xfId="5707"/>
    <cellStyle name="20% - Accent1 2 2 3 2 7" xfId="5708"/>
    <cellStyle name="20% - Accent1 2 2 3 2 8" xfId="5709"/>
    <cellStyle name="20% - Accent1 2 2 3 3" xfId="5710"/>
    <cellStyle name="20% - Accent1 2 2 3 3 2" xfId="5711"/>
    <cellStyle name="20% - Accent1 2 2 3 3 2 2" xfId="5712"/>
    <cellStyle name="20% - Accent1 2 2 3 3 3" xfId="5713"/>
    <cellStyle name="20% - Accent1 2 2 3 4" xfId="5714"/>
    <cellStyle name="20% - Accent1 2 2 3 4 2" xfId="5715"/>
    <cellStyle name="20% - Accent1 2 2 3 4 2 2" xfId="5716"/>
    <cellStyle name="20% - Accent1 2 2 3 4 3" xfId="5717"/>
    <cellStyle name="20% - Accent1 2 2 3 5" xfId="5718"/>
    <cellStyle name="20% - Accent1 2 2 3 5 2" xfId="5719"/>
    <cellStyle name="20% - Accent1 2 2 3 5 2 2" xfId="5720"/>
    <cellStyle name="20% - Accent1 2 2 3 5 3" xfId="5721"/>
    <cellStyle name="20% - Accent1 2 2 3 6" xfId="5722"/>
    <cellStyle name="20% - Accent1 2 2 3 6 2" xfId="5723"/>
    <cellStyle name="20% - Accent1 2 2 3 7" xfId="5724"/>
    <cellStyle name="20% - Accent1 2 2 3 8" xfId="5725"/>
    <cellStyle name="20% - Accent1 2 2 3 9" xfId="5726"/>
    <cellStyle name="20% - Accent1 2 2 4" xfId="5727"/>
    <cellStyle name="20% - Accent1 2 2 4 2" xfId="5728"/>
    <cellStyle name="20% - Accent1 2 2 4 2 2" xfId="5729"/>
    <cellStyle name="20% - Accent1 2 2 4 2 2 2" xfId="5730"/>
    <cellStyle name="20% - Accent1 2 2 4 2 2 2 2" xfId="5731"/>
    <cellStyle name="20% - Accent1 2 2 4 2 2 3" xfId="5732"/>
    <cellStyle name="20% - Accent1 2 2 4 2 3" xfId="5733"/>
    <cellStyle name="20% - Accent1 2 2 4 2 3 2" xfId="5734"/>
    <cellStyle name="20% - Accent1 2 2 4 2 3 2 2" xfId="5735"/>
    <cellStyle name="20% - Accent1 2 2 4 2 3 3" xfId="5736"/>
    <cellStyle name="20% - Accent1 2 2 4 2 4" xfId="5737"/>
    <cellStyle name="20% - Accent1 2 2 4 2 4 2" xfId="5738"/>
    <cellStyle name="20% - Accent1 2 2 4 2 4 2 2" xfId="5739"/>
    <cellStyle name="20% - Accent1 2 2 4 2 4 3" xfId="5740"/>
    <cellStyle name="20% - Accent1 2 2 4 2 5" xfId="5741"/>
    <cellStyle name="20% - Accent1 2 2 4 2 5 2" xfId="5742"/>
    <cellStyle name="20% - Accent1 2 2 4 2 6" xfId="5743"/>
    <cellStyle name="20% - Accent1 2 2 4 3" xfId="5744"/>
    <cellStyle name="20% - Accent1 2 2 4 3 2" xfId="5745"/>
    <cellStyle name="20% - Accent1 2 2 4 3 2 2" xfId="5746"/>
    <cellStyle name="20% - Accent1 2 2 4 3 3" xfId="5747"/>
    <cellStyle name="20% - Accent1 2 2 4 4" xfId="5748"/>
    <cellStyle name="20% - Accent1 2 2 4 4 2" xfId="5749"/>
    <cellStyle name="20% - Accent1 2 2 4 4 2 2" xfId="5750"/>
    <cellStyle name="20% - Accent1 2 2 4 4 3" xfId="5751"/>
    <cellStyle name="20% - Accent1 2 2 4 5" xfId="5752"/>
    <cellStyle name="20% - Accent1 2 2 4 5 2" xfId="5753"/>
    <cellStyle name="20% - Accent1 2 2 4 5 2 2" xfId="5754"/>
    <cellStyle name="20% - Accent1 2 2 4 5 3" xfId="5755"/>
    <cellStyle name="20% - Accent1 2 2 4 6" xfId="5756"/>
    <cellStyle name="20% - Accent1 2 2 4 6 2" xfId="5757"/>
    <cellStyle name="20% - Accent1 2 2 4 7" xfId="5758"/>
    <cellStyle name="20% - Accent1 2 2 4 8" xfId="5759"/>
    <cellStyle name="20% - Accent1 2 2 4 9" xfId="5760"/>
    <cellStyle name="20% - Accent1 2 2 5" xfId="5761"/>
    <cellStyle name="20% - Accent1 2 2 5 2" xfId="5762"/>
    <cellStyle name="20% - Accent1 2 2 5 2 2" xfId="5763"/>
    <cellStyle name="20% - Accent1 2 2 5 2 2 2" xfId="5764"/>
    <cellStyle name="20% - Accent1 2 2 5 2 2 2 2" xfId="5765"/>
    <cellStyle name="20% - Accent1 2 2 5 2 2 3" xfId="5766"/>
    <cellStyle name="20% - Accent1 2 2 5 2 3" xfId="5767"/>
    <cellStyle name="20% - Accent1 2 2 5 2 3 2" xfId="5768"/>
    <cellStyle name="20% - Accent1 2 2 5 2 3 2 2" xfId="5769"/>
    <cellStyle name="20% - Accent1 2 2 5 2 3 3" xfId="5770"/>
    <cellStyle name="20% - Accent1 2 2 5 2 4" xfId="5771"/>
    <cellStyle name="20% - Accent1 2 2 5 2 4 2" xfId="5772"/>
    <cellStyle name="20% - Accent1 2 2 5 2 4 2 2" xfId="5773"/>
    <cellStyle name="20% - Accent1 2 2 5 2 4 3" xfId="5774"/>
    <cellStyle name="20% - Accent1 2 2 5 2 5" xfId="5775"/>
    <cellStyle name="20% - Accent1 2 2 5 2 5 2" xfId="5776"/>
    <cellStyle name="20% - Accent1 2 2 5 2 6" xfId="5777"/>
    <cellStyle name="20% - Accent1 2 2 5 3" xfId="5778"/>
    <cellStyle name="20% - Accent1 2 2 5 3 2" xfId="5779"/>
    <cellStyle name="20% - Accent1 2 2 5 3 2 2" xfId="5780"/>
    <cellStyle name="20% - Accent1 2 2 5 3 3" xfId="5781"/>
    <cellStyle name="20% - Accent1 2 2 5 4" xfId="5782"/>
    <cellStyle name="20% - Accent1 2 2 5 4 2" xfId="5783"/>
    <cellStyle name="20% - Accent1 2 2 5 4 2 2" xfId="5784"/>
    <cellStyle name="20% - Accent1 2 2 5 4 3" xfId="5785"/>
    <cellStyle name="20% - Accent1 2 2 5 5" xfId="5786"/>
    <cellStyle name="20% - Accent1 2 2 5 5 2" xfId="5787"/>
    <cellStyle name="20% - Accent1 2 2 5 5 2 2" xfId="5788"/>
    <cellStyle name="20% - Accent1 2 2 5 5 3" xfId="5789"/>
    <cellStyle name="20% - Accent1 2 2 5 6" xfId="5790"/>
    <cellStyle name="20% - Accent1 2 2 5 6 2" xfId="5791"/>
    <cellStyle name="20% - Accent1 2 2 5 7" xfId="5792"/>
    <cellStyle name="20% - Accent1 2 2 6" xfId="5793"/>
    <cellStyle name="20% - Accent1 2 2 6 2" xfId="5794"/>
    <cellStyle name="20% - Accent1 2 2 6 2 2" xfId="5795"/>
    <cellStyle name="20% - Accent1 2 2 6 2 2 2" xfId="5796"/>
    <cellStyle name="20% - Accent1 2 2 6 2 3" xfId="5797"/>
    <cellStyle name="20% - Accent1 2 2 6 3" xfId="5798"/>
    <cellStyle name="20% - Accent1 2 2 6 3 2" xfId="5799"/>
    <cellStyle name="20% - Accent1 2 2 6 3 2 2" xfId="5800"/>
    <cellStyle name="20% - Accent1 2 2 6 3 3" xfId="5801"/>
    <cellStyle name="20% - Accent1 2 2 6 4" xfId="5802"/>
    <cellStyle name="20% - Accent1 2 2 6 4 2" xfId="5803"/>
    <cellStyle name="20% - Accent1 2 2 6 4 2 2" xfId="5804"/>
    <cellStyle name="20% - Accent1 2 2 6 4 3" xfId="5805"/>
    <cellStyle name="20% - Accent1 2 2 6 5" xfId="5806"/>
    <cellStyle name="20% - Accent1 2 2 6 5 2" xfId="5807"/>
    <cellStyle name="20% - Accent1 2 2 6 6" xfId="5808"/>
    <cellStyle name="20% - Accent1 2 2 7" xfId="5809"/>
    <cellStyle name="20% - Accent1 2 2 7 2" xfId="5810"/>
    <cellStyle name="20% - Accent1 2 2 7 2 2" xfId="5811"/>
    <cellStyle name="20% - Accent1 2 2 7 3" xfId="5812"/>
    <cellStyle name="20% - Accent1 2 2 8" xfId="5813"/>
    <cellStyle name="20% - Accent1 2 2 8 2" xfId="5814"/>
    <cellStyle name="20% - Accent1 2 2 8 2 2" xfId="5815"/>
    <cellStyle name="20% - Accent1 2 2 8 3" xfId="5816"/>
    <cellStyle name="20% - Accent1 2 2 9" xfId="5817"/>
    <cellStyle name="20% - Accent1 2 2 9 2" xfId="5818"/>
    <cellStyle name="20% - Accent1 2 2 9 2 2" xfId="5819"/>
    <cellStyle name="20% - Accent1 2 2 9 3" xfId="5820"/>
    <cellStyle name="20% - Accent1 2 3" xfId="4055"/>
    <cellStyle name="20% - Accent1 2 3 2" xfId="5821"/>
    <cellStyle name="20% - Accent1 2 3 2 2" xfId="5822"/>
    <cellStyle name="20% - Accent1 2 3 2 2 2" xfId="5823"/>
    <cellStyle name="20% - Accent1 2 3 2 2 2 2" xfId="5824"/>
    <cellStyle name="20% - Accent1 2 3 2 2 3" xfId="5825"/>
    <cellStyle name="20% - Accent1 2 3 2 2 4" xfId="5826"/>
    <cellStyle name="20% - Accent1 2 3 2 2 5" xfId="5827"/>
    <cellStyle name="20% - Accent1 2 3 2 3" xfId="5828"/>
    <cellStyle name="20% - Accent1 2 3 2 3 2" xfId="5829"/>
    <cellStyle name="20% - Accent1 2 3 2 3 2 2" xfId="5830"/>
    <cellStyle name="20% - Accent1 2 3 2 3 3" xfId="5831"/>
    <cellStyle name="20% - Accent1 2 3 2 4" xfId="5832"/>
    <cellStyle name="20% - Accent1 2 3 2 4 2" xfId="5833"/>
    <cellStyle name="20% - Accent1 2 3 2 4 2 2" xfId="5834"/>
    <cellStyle name="20% - Accent1 2 3 2 4 3" xfId="5835"/>
    <cellStyle name="20% - Accent1 2 3 2 5" xfId="5836"/>
    <cellStyle name="20% - Accent1 2 3 2 5 2" xfId="5837"/>
    <cellStyle name="20% - Accent1 2 3 2 6" xfId="5838"/>
    <cellStyle name="20% - Accent1 2 3 2 7" xfId="5839"/>
    <cellStyle name="20% - Accent1 2 3 2 8" xfId="5840"/>
    <cellStyle name="20% - Accent1 2 3 3" xfId="5841"/>
    <cellStyle name="20% - Accent1 2 3 3 2" xfId="5842"/>
    <cellStyle name="20% - Accent1 2 3 3 2 2" xfId="5843"/>
    <cellStyle name="20% - Accent1 2 3 3 2 3" xfId="5844"/>
    <cellStyle name="20% - Accent1 2 3 3 2 4" xfId="5845"/>
    <cellStyle name="20% - Accent1 2 3 3 2 5" xfId="5846"/>
    <cellStyle name="20% - Accent1 2 3 3 3" xfId="5847"/>
    <cellStyle name="20% - Accent1 2 3 3 4" xfId="5848"/>
    <cellStyle name="20% - Accent1 2 3 3 5" xfId="5849"/>
    <cellStyle name="20% - Accent1 2 3 3 6" xfId="5850"/>
    <cellStyle name="20% - Accent1 2 3 4" xfId="5851"/>
    <cellStyle name="20% - Accent1 2 3 4 2" xfId="5852"/>
    <cellStyle name="20% - Accent1 2 3 4 2 2" xfId="5853"/>
    <cellStyle name="20% - Accent1 2 3 4 3" xfId="5854"/>
    <cellStyle name="20% - Accent1 2 3 4 4" xfId="5855"/>
    <cellStyle name="20% - Accent1 2 3 4 5" xfId="5856"/>
    <cellStyle name="20% - Accent1 2 3 4 6" xfId="5857"/>
    <cellStyle name="20% - Accent1 2 3 5" xfId="5858"/>
    <cellStyle name="20% - Accent1 2 3 5 2" xfId="5859"/>
    <cellStyle name="20% - Accent1 2 3 5 2 2" xfId="5860"/>
    <cellStyle name="20% - Accent1 2 3 5 3" xfId="5861"/>
    <cellStyle name="20% - Accent1 2 3 5 4" xfId="5862"/>
    <cellStyle name="20% - Accent1 2 3 6" xfId="5863"/>
    <cellStyle name="20% - Accent1 2 3 6 2" xfId="5864"/>
    <cellStyle name="20% - Accent1 2 3 6 3" xfId="5865"/>
    <cellStyle name="20% - Accent1 2 3 7" xfId="5866"/>
    <cellStyle name="20% - Accent1 2 3 8" xfId="5867"/>
    <cellStyle name="20% - Accent1 2 3 9" xfId="5868"/>
    <cellStyle name="20% - Accent1 2 4" xfId="4054"/>
    <cellStyle name="20% - Accent1 2 4 2" xfId="5869"/>
    <cellStyle name="20% - Accent1 2 4 2 2" xfId="5870"/>
    <cellStyle name="20% - Accent1 2 4 2 2 2" xfId="5871"/>
    <cellStyle name="20% - Accent1 2 4 2 2 2 2" xfId="5872"/>
    <cellStyle name="20% - Accent1 2 4 2 2 3" xfId="5873"/>
    <cellStyle name="20% - Accent1 2 4 2 2 4" xfId="5874"/>
    <cellStyle name="20% - Accent1 2 4 2 2 5" xfId="5875"/>
    <cellStyle name="20% - Accent1 2 4 2 3" xfId="5876"/>
    <cellStyle name="20% - Accent1 2 4 2 3 2" xfId="5877"/>
    <cellStyle name="20% - Accent1 2 4 2 3 2 2" xfId="5878"/>
    <cellStyle name="20% - Accent1 2 4 2 3 3" xfId="5879"/>
    <cellStyle name="20% - Accent1 2 4 2 4" xfId="5880"/>
    <cellStyle name="20% - Accent1 2 4 2 4 2" xfId="5881"/>
    <cellStyle name="20% - Accent1 2 4 2 4 2 2" xfId="5882"/>
    <cellStyle name="20% - Accent1 2 4 2 4 3" xfId="5883"/>
    <cellStyle name="20% - Accent1 2 4 2 5" xfId="5884"/>
    <cellStyle name="20% - Accent1 2 4 2 5 2" xfId="5885"/>
    <cellStyle name="20% - Accent1 2 4 2 6" xfId="5886"/>
    <cellStyle name="20% - Accent1 2 4 2 7" xfId="5887"/>
    <cellStyle name="20% - Accent1 2 4 2 8" xfId="5888"/>
    <cellStyle name="20% - Accent1 2 4 3" xfId="5889"/>
    <cellStyle name="20% - Accent1 2 4 3 2" xfId="5890"/>
    <cellStyle name="20% - Accent1 2 4 3 2 2" xfId="5891"/>
    <cellStyle name="20% - Accent1 2 4 3 2 3" xfId="5892"/>
    <cellStyle name="20% - Accent1 2 4 3 3" xfId="5893"/>
    <cellStyle name="20% - Accent1 2 4 3 4" xfId="5894"/>
    <cellStyle name="20% - Accent1 2 4 3 5" xfId="5895"/>
    <cellStyle name="20% - Accent1 2 4 3 6" xfId="5896"/>
    <cellStyle name="20% - Accent1 2 4 4" xfId="5897"/>
    <cellStyle name="20% - Accent1 2 4 4 2" xfId="5898"/>
    <cellStyle name="20% - Accent1 2 4 4 2 2" xfId="5899"/>
    <cellStyle name="20% - Accent1 2 4 4 3" xfId="5900"/>
    <cellStyle name="20% - Accent1 2 4 4 4" xfId="5901"/>
    <cellStyle name="20% - Accent1 2 4 4 5" xfId="5902"/>
    <cellStyle name="20% - Accent1 2 4 5" xfId="5903"/>
    <cellStyle name="20% - Accent1 2 4 5 2" xfId="5904"/>
    <cellStyle name="20% - Accent1 2 4 5 2 2" xfId="5905"/>
    <cellStyle name="20% - Accent1 2 4 5 3" xfId="5906"/>
    <cellStyle name="20% - Accent1 2 4 5 4" xfId="5907"/>
    <cellStyle name="20% - Accent1 2 4 6" xfId="5908"/>
    <cellStyle name="20% - Accent1 2 4 6 2" xfId="5909"/>
    <cellStyle name="20% - Accent1 2 4 7" xfId="5910"/>
    <cellStyle name="20% - Accent1 2 4 8" xfId="5911"/>
    <cellStyle name="20% - Accent1 2 4 9" xfId="5912"/>
    <cellStyle name="20% - Accent1 2 5" xfId="4053"/>
    <cellStyle name="20% - Accent1 2 5 10" xfId="5913"/>
    <cellStyle name="20% - Accent1 2 5 2" xfId="5914"/>
    <cellStyle name="20% - Accent1 2 5 2 2" xfId="5915"/>
    <cellStyle name="20% - Accent1 2 5 2 2 2" xfId="5916"/>
    <cellStyle name="20% - Accent1 2 5 2 2 2 2" xfId="5917"/>
    <cellStyle name="20% - Accent1 2 5 2 2 3" xfId="5918"/>
    <cellStyle name="20% - Accent1 2 5 2 2 4" xfId="5919"/>
    <cellStyle name="20% - Accent1 2 5 2 3" xfId="5920"/>
    <cellStyle name="20% - Accent1 2 5 2 3 2" xfId="5921"/>
    <cellStyle name="20% - Accent1 2 5 2 3 2 2" xfId="5922"/>
    <cellStyle name="20% - Accent1 2 5 2 3 3" xfId="5923"/>
    <cellStyle name="20% - Accent1 2 5 2 4" xfId="5924"/>
    <cellStyle name="20% - Accent1 2 5 2 4 2" xfId="5925"/>
    <cellStyle name="20% - Accent1 2 5 2 4 2 2" xfId="5926"/>
    <cellStyle name="20% - Accent1 2 5 2 4 3" xfId="5927"/>
    <cellStyle name="20% - Accent1 2 5 2 5" xfId="5928"/>
    <cellStyle name="20% - Accent1 2 5 2 5 2" xfId="5929"/>
    <cellStyle name="20% - Accent1 2 5 2 6" xfId="5930"/>
    <cellStyle name="20% - Accent1 2 5 2 7" xfId="5931"/>
    <cellStyle name="20% - Accent1 2 5 2 8" xfId="5932"/>
    <cellStyle name="20% - Accent1 2 5 3" xfId="5933"/>
    <cellStyle name="20% - Accent1 2 5 3 2" xfId="5934"/>
    <cellStyle name="20% - Accent1 2 5 3 2 2" xfId="5935"/>
    <cellStyle name="20% - Accent1 2 5 3 3" xfId="5936"/>
    <cellStyle name="20% - Accent1 2 5 3 4" xfId="5937"/>
    <cellStyle name="20% - Accent1 2 5 4" xfId="5938"/>
    <cellStyle name="20% - Accent1 2 5 4 2" xfId="5939"/>
    <cellStyle name="20% - Accent1 2 5 4 2 2" xfId="5940"/>
    <cellStyle name="20% - Accent1 2 5 4 3" xfId="5941"/>
    <cellStyle name="20% - Accent1 2 5 5" xfId="5942"/>
    <cellStyle name="20% - Accent1 2 5 5 2" xfId="5943"/>
    <cellStyle name="20% - Accent1 2 5 5 2 2" xfId="5944"/>
    <cellStyle name="20% - Accent1 2 5 5 3" xfId="5945"/>
    <cellStyle name="20% - Accent1 2 5 6" xfId="5946"/>
    <cellStyle name="20% - Accent1 2 5 6 2" xfId="5947"/>
    <cellStyle name="20% - Accent1 2 5 7" xfId="5948"/>
    <cellStyle name="20% - Accent1 2 5 8" xfId="5949"/>
    <cellStyle name="20% - Accent1 2 5 9" xfId="5950"/>
    <cellStyle name="20% - Accent1 2 6" xfId="4477"/>
    <cellStyle name="20% - Accent1 2 6 2" xfId="5951"/>
    <cellStyle name="20% - Accent1 2 6 2 2" xfId="5952"/>
    <cellStyle name="20% - Accent1 2 6 2 2 2" xfId="5953"/>
    <cellStyle name="20% - Accent1 2 6 2 2 2 2" xfId="5954"/>
    <cellStyle name="20% - Accent1 2 6 2 2 3" xfId="5955"/>
    <cellStyle name="20% - Accent1 2 6 2 2 4" xfId="5956"/>
    <cellStyle name="20% - Accent1 2 6 2 3" xfId="5957"/>
    <cellStyle name="20% - Accent1 2 6 2 3 2" xfId="5958"/>
    <cellStyle name="20% - Accent1 2 6 2 3 2 2" xfId="5959"/>
    <cellStyle name="20% - Accent1 2 6 2 3 3" xfId="5960"/>
    <cellStyle name="20% - Accent1 2 6 2 4" xfId="5961"/>
    <cellStyle name="20% - Accent1 2 6 2 4 2" xfId="5962"/>
    <cellStyle name="20% - Accent1 2 6 2 4 2 2" xfId="5963"/>
    <cellStyle name="20% - Accent1 2 6 2 4 3" xfId="5964"/>
    <cellStyle name="20% - Accent1 2 6 2 5" xfId="5965"/>
    <cellStyle name="20% - Accent1 2 6 2 5 2" xfId="5966"/>
    <cellStyle name="20% - Accent1 2 6 2 6" xfId="5967"/>
    <cellStyle name="20% - Accent1 2 6 2 7" xfId="5968"/>
    <cellStyle name="20% - Accent1 2 6 2 8" xfId="5969"/>
    <cellStyle name="20% - Accent1 2 6 2 9" xfId="5970"/>
    <cellStyle name="20% - Accent1 2 6 3" xfId="5971"/>
    <cellStyle name="20% - Accent1 2 6 3 2" xfId="5972"/>
    <cellStyle name="20% - Accent1 2 6 3 2 2" xfId="5973"/>
    <cellStyle name="20% - Accent1 2 6 3 3" xfId="5974"/>
    <cellStyle name="20% - Accent1 2 6 3 4" xfId="5975"/>
    <cellStyle name="20% - Accent1 2 6 3 5" xfId="5976"/>
    <cellStyle name="20% - Accent1 2 6 4" xfId="5977"/>
    <cellStyle name="20% - Accent1 2 6 4 2" xfId="5978"/>
    <cellStyle name="20% - Accent1 2 6 4 2 2" xfId="5979"/>
    <cellStyle name="20% - Accent1 2 6 4 3" xfId="5980"/>
    <cellStyle name="20% - Accent1 2 6 5" xfId="5981"/>
    <cellStyle name="20% - Accent1 2 6 5 2" xfId="5982"/>
    <cellStyle name="20% - Accent1 2 6 5 2 2" xfId="5983"/>
    <cellStyle name="20% - Accent1 2 6 5 3" xfId="5984"/>
    <cellStyle name="20% - Accent1 2 6 6" xfId="5985"/>
    <cellStyle name="20% - Accent1 2 6 6 2" xfId="5986"/>
    <cellStyle name="20% - Accent1 2 6 7" xfId="5987"/>
    <cellStyle name="20% - Accent1 2 6 8" xfId="5988"/>
    <cellStyle name="20% - Accent1 2 6 9" xfId="5989"/>
    <cellStyle name="20% - Accent1 2 7" xfId="5990"/>
    <cellStyle name="20% - Accent1 2 7 2" xfId="5991"/>
    <cellStyle name="20% - Accent1 2 7 2 2" xfId="5992"/>
    <cellStyle name="20% - Accent1 2 7 2 2 2" xfId="5993"/>
    <cellStyle name="20% - Accent1 2 7 2 2 3" xfId="5994"/>
    <cellStyle name="20% - Accent1 2 7 2 3" xfId="5995"/>
    <cellStyle name="20% - Accent1 2 7 2 4" xfId="5996"/>
    <cellStyle name="20% - Accent1 2 7 3" xfId="5997"/>
    <cellStyle name="20% - Accent1 2 7 3 2" xfId="5998"/>
    <cellStyle name="20% - Accent1 2 7 3 2 2" xfId="5999"/>
    <cellStyle name="20% - Accent1 2 7 3 3" xfId="6000"/>
    <cellStyle name="20% - Accent1 2 7 3 4" xfId="6001"/>
    <cellStyle name="20% - Accent1 2 7 4" xfId="6002"/>
    <cellStyle name="20% - Accent1 2 7 4 2" xfId="6003"/>
    <cellStyle name="20% - Accent1 2 7 4 2 2" xfId="6004"/>
    <cellStyle name="20% - Accent1 2 7 4 3" xfId="6005"/>
    <cellStyle name="20% - Accent1 2 7 5" xfId="6006"/>
    <cellStyle name="20% - Accent1 2 7 5 2" xfId="6007"/>
    <cellStyle name="20% - Accent1 2 7 6" xfId="6008"/>
    <cellStyle name="20% - Accent1 2 7 7" xfId="6009"/>
    <cellStyle name="20% - Accent1 2 7 8" xfId="6010"/>
    <cellStyle name="20% - Accent1 2 7 9" xfId="6011"/>
    <cellStyle name="20% - Accent1 2 8" xfId="6012"/>
    <cellStyle name="20% - Accent1 2 8 2" xfId="6013"/>
    <cellStyle name="20% - Accent1 2 8 2 2" xfId="6014"/>
    <cellStyle name="20% - Accent1 2 8 2 2 2" xfId="6015"/>
    <cellStyle name="20% - Accent1 2 8 2 3" xfId="6016"/>
    <cellStyle name="20% - Accent1 2 8 3" xfId="6017"/>
    <cellStyle name="20% - Accent1 2 8 3 2" xfId="6018"/>
    <cellStyle name="20% - Accent1 2 8 4" xfId="6019"/>
    <cellStyle name="20% - Accent1 2 8 5" xfId="6020"/>
    <cellStyle name="20% - Accent1 2 8 6" xfId="6021"/>
    <cellStyle name="20% - Accent1 2 9" xfId="6022"/>
    <cellStyle name="20% - Accent1 2 9 2" xfId="6023"/>
    <cellStyle name="20% - Accent1 2 9 2 2" xfId="6024"/>
    <cellStyle name="20% - Accent1 2 9 2 3" xfId="6025"/>
    <cellStyle name="20% - Accent1 2 9 3" xfId="6026"/>
    <cellStyle name="20% - Accent1 2 9 4" xfId="6027"/>
    <cellStyle name="20% - Accent1 2 9 5" xfId="6028"/>
    <cellStyle name="20% - Accent1 2_PWC Sch 7" xfId="6029"/>
    <cellStyle name="20% - Accent1 20" xfId="6030"/>
    <cellStyle name="20% - Accent1 21" xfId="6031"/>
    <cellStyle name="20% - Accent1 22" xfId="6032"/>
    <cellStyle name="20% - Accent1 23" xfId="6033"/>
    <cellStyle name="20% - Accent1 24" xfId="6034"/>
    <cellStyle name="20% - Accent1 3" xfId="899"/>
    <cellStyle name="20% - Accent1 3 10" xfId="6035"/>
    <cellStyle name="20% - Accent1 3 10 2" xfId="6036"/>
    <cellStyle name="20% - Accent1 3 11" xfId="6037"/>
    <cellStyle name="20% - Accent1 3 12" xfId="6038"/>
    <cellStyle name="20% - Accent1 3 13" xfId="6039"/>
    <cellStyle name="20% - Accent1 3 14" xfId="6040"/>
    <cellStyle name="20% - Accent1 3 15" xfId="6041"/>
    <cellStyle name="20% - Accent1 3 2" xfId="2738"/>
    <cellStyle name="20% - Accent1 3 2 2" xfId="6042"/>
    <cellStyle name="20% - Accent1 3 2 2 2" xfId="6043"/>
    <cellStyle name="20% - Accent1 3 2 2 2 2" xfId="6044"/>
    <cellStyle name="20% - Accent1 3 2 2 2 2 2" xfId="6045"/>
    <cellStyle name="20% - Accent1 3 2 2 2 3" xfId="6046"/>
    <cellStyle name="20% - Accent1 3 2 2 2 4" xfId="6047"/>
    <cellStyle name="20% - Accent1 3 2 2 3" xfId="6048"/>
    <cellStyle name="20% - Accent1 3 2 2 3 2" xfId="6049"/>
    <cellStyle name="20% - Accent1 3 2 2 3 2 2" xfId="6050"/>
    <cellStyle name="20% - Accent1 3 2 2 3 3" xfId="6051"/>
    <cellStyle name="20% - Accent1 3 2 2 4" xfId="6052"/>
    <cellStyle name="20% - Accent1 3 2 2 4 2" xfId="6053"/>
    <cellStyle name="20% - Accent1 3 2 2 4 2 2" xfId="6054"/>
    <cellStyle name="20% - Accent1 3 2 2 4 3" xfId="6055"/>
    <cellStyle name="20% - Accent1 3 2 2 5" xfId="6056"/>
    <cellStyle name="20% - Accent1 3 2 2 5 2" xfId="6057"/>
    <cellStyle name="20% - Accent1 3 2 2 6" xfId="6058"/>
    <cellStyle name="20% - Accent1 3 2 2 7" xfId="6059"/>
    <cellStyle name="20% - Accent1 3 2 2 8" xfId="6060"/>
    <cellStyle name="20% - Accent1 3 2 3" xfId="6061"/>
    <cellStyle name="20% - Accent1 3 2 3 2" xfId="6062"/>
    <cellStyle name="20% - Accent1 3 2 3 2 2" xfId="6063"/>
    <cellStyle name="20% - Accent1 3 2 3 2 3" xfId="6064"/>
    <cellStyle name="20% - Accent1 3 2 3 3" xfId="6065"/>
    <cellStyle name="20% - Accent1 3 2 3 4" xfId="6066"/>
    <cellStyle name="20% - Accent1 3 2 3 5" xfId="6067"/>
    <cellStyle name="20% - Accent1 3 2 4" xfId="6068"/>
    <cellStyle name="20% - Accent1 3 2 4 2" xfId="6069"/>
    <cellStyle name="20% - Accent1 3 2 4 2 2" xfId="6070"/>
    <cellStyle name="20% - Accent1 3 2 4 3" xfId="6071"/>
    <cellStyle name="20% - Accent1 3 2 4 4" xfId="6072"/>
    <cellStyle name="20% - Accent1 3 2 5" xfId="6073"/>
    <cellStyle name="20% - Accent1 3 2 5 2" xfId="6074"/>
    <cellStyle name="20% - Accent1 3 2 5 2 2" xfId="6075"/>
    <cellStyle name="20% - Accent1 3 2 5 3" xfId="6076"/>
    <cellStyle name="20% - Accent1 3 2 6" xfId="6077"/>
    <cellStyle name="20% - Accent1 3 2 6 2" xfId="6078"/>
    <cellStyle name="20% - Accent1 3 2 7" xfId="6079"/>
    <cellStyle name="20% - Accent1 3 2 8" xfId="6080"/>
    <cellStyle name="20% - Accent1 3 2 9" xfId="6081"/>
    <cellStyle name="20% - Accent1 3 3" xfId="4052"/>
    <cellStyle name="20% - Accent1 3 3 10" xfId="6082"/>
    <cellStyle name="20% - Accent1 3 3 2" xfId="6083"/>
    <cellStyle name="20% - Accent1 3 3 2 2" xfId="6084"/>
    <cellStyle name="20% - Accent1 3 3 2 2 2" xfId="6085"/>
    <cellStyle name="20% - Accent1 3 3 2 2 2 2" xfId="6086"/>
    <cellStyle name="20% - Accent1 3 3 2 2 3" xfId="6087"/>
    <cellStyle name="20% - Accent1 3 3 2 2 4" xfId="6088"/>
    <cellStyle name="20% - Accent1 3 3 2 3" xfId="6089"/>
    <cellStyle name="20% - Accent1 3 3 2 3 2" xfId="6090"/>
    <cellStyle name="20% - Accent1 3 3 2 3 2 2" xfId="6091"/>
    <cellStyle name="20% - Accent1 3 3 2 3 3" xfId="6092"/>
    <cellStyle name="20% - Accent1 3 3 2 4" xfId="6093"/>
    <cellStyle name="20% - Accent1 3 3 2 4 2" xfId="6094"/>
    <cellStyle name="20% - Accent1 3 3 2 4 2 2" xfId="6095"/>
    <cellStyle name="20% - Accent1 3 3 2 4 3" xfId="6096"/>
    <cellStyle name="20% - Accent1 3 3 2 5" xfId="6097"/>
    <cellStyle name="20% - Accent1 3 3 2 5 2" xfId="6098"/>
    <cellStyle name="20% - Accent1 3 3 2 6" xfId="6099"/>
    <cellStyle name="20% - Accent1 3 3 2 7" xfId="6100"/>
    <cellStyle name="20% - Accent1 3 3 2 8" xfId="6101"/>
    <cellStyle name="20% - Accent1 3 3 2 9" xfId="6102"/>
    <cellStyle name="20% - Accent1 3 3 3" xfId="6103"/>
    <cellStyle name="20% - Accent1 3 3 3 2" xfId="6104"/>
    <cellStyle name="20% - Accent1 3 3 3 2 2" xfId="6105"/>
    <cellStyle name="20% - Accent1 3 3 3 3" xfId="6106"/>
    <cellStyle name="20% - Accent1 3 3 3 4" xfId="6107"/>
    <cellStyle name="20% - Accent1 3 3 3 5" xfId="6108"/>
    <cellStyle name="20% - Accent1 3 3 4" xfId="6109"/>
    <cellStyle name="20% - Accent1 3 3 4 2" xfId="6110"/>
    <cellStyle name="20% - Accent1 3 3 4 2 2" xfId="6111"/>
    <cellStyle name="20% - Accent1 3 3 4 3" xfId="6112"/>
    <cellStyle name="20% - Accent1 3 3 4 4" xfId="6113"/>
    <cellStyle name="20% - Accent1 3 3 5" xfId="6114"/>
    <cellStyle name="20% - Accent1 3 3 5 2" xfId="6115"/>
    <cellStyle name="20% - Accent1 3 3 5 2 2" xfId="6116"/>
    <cellStyle name="20% - Accent1 3 3 5 3" xfId="6117"/>
    <cellStyle name="20% - Accent1 3 3 6" xfId="6118"/>
    <cellStyle name="20% - Accent1 3 3 6 2" xfId="6119"/>
    <cellStyle name="20% - Accent1 3 3 7" xfId="6120"/>
    <cellStyle name="20% - Accent1 3 3 8" xfId="6121"/>
    <cellStyle name="20% - Accent1 3 3 9" xfId="6122"/>
    <cellStyle name="20% - Accent1 3 4" xfId="4051"/>
    <cellStyle name="20% - Accent1 3 4 2" xfId="6123"/>
    <cellStyle name="20% - Accent1 3 4 2 2" xfId="6124"/>
    <cellStyle name="20% - Accent1 3 4 2 2 2" xfId="6125"/>
    <cellStyle name="20% - Accent1 3 4 2 2 2 2" xfId="6126"/>
    <cellStyle name="20% - Accent1 3 4 2 2 3" xfId="6127"/>
    <cellStyle name="20% - Accent1 3 4 2 2 4" xfId="6128"/>
    <cellStyle name="20% - Accent1 3 4 2 3" xfId="6129"/>
    <cellStyle name="20% - Accent1 3 4 2 3 2" xfId="6130"/>
    <cellStyle name="20% - Accent1 3 4 2 3 2 2" xfId="6131"/>
    <cellStyle name="20% - Accent1 3 4 2 3 3" xfId="6132"/>
    <cellStyle name="20% - Accent1 3 4 2 4" xfId="6133"/>
    <cellStyle name="20% - Accent1 3 4 2 4 2" xfId="6134"/>
    <cellStyle name="20% - Accent1 3 4 2 4 2 2" xfId="6135"/>
    <cellStyle name="20% - Accent1 3 4 2 4 3" xfId="6136"/>
    <cellStyle name="20% - Accent1 3 4 2 5" xfId="6137"/>
    <cellStyle name="20% - Accent1 3 4 2 5 2" xfId="6138"/>
    <cellStyle name="20% - Accent1 3 4 2 6" xfId="6139"/>
    <cellStyle name="20% - Accent1 3 4 2 7" xfId="6140"/>
    <cellStyle name="20% - Accent1 3 4 3" xfId="6141"/>
    <cellStyle name="20% - Accent1 3 4 3 2" xfId="6142"/>
    <cellStyle name="20% - Accent1 3 4 3 2 2" xfId="6143"/>
    <cellStyle name="20% - Accent1 3 4 3 3" xfId="6144"/>
    <cellStyle name="20% - Accent1 3 4 3 4" xfId="6145"/>
    <cellStyle name="20% - Accent1 3 4 3 5" xfId="6146"/>
    <cellStyle name="20% - Accent1 3 4 4" xfId="6147"/>
    <cellStyle name="20% - Accent1 3 4 4 2" xfId="6148"/>
    <cellStyle name="20% - Accent1 3 4 4 2 2" xfId="6149"/>
    <cellStyle name="20% - Accent1 3 4 4 3" xfId="6150"/>
    <cellStyle name="20% - Accent1 3 4 5" xfId="6151"/>
    <cellStyle name="20% - Accent1 3 4 5 2" xfId="6152"/>
    <cellStyle name="20% - Accent1 3 4 5 2 2" xfId="6153"/>
    <cellStyle name="20% - Accent1 3 4 5 3" xfId="6154"/>
    <cellStyle name="20% - Accent1 3 4 6" xfId="6155"/>
    <cellStyle name="20% - Accent1 3 4 6 2" xfId="6156"/>
    <cellStyle name="20% - Accent1 3 4 7" xfId="6157"/>
    <cellStyle name="20% - Accent1 3 4 8" xfId="6158"/>
    <cellStyle name="20% - Accent1 3 4 9" xfId="6159"/>
    <cellStyle name="20% - Accent1 3 5" xfId="4050"/>
    <cellStyle name="20% - Accent1 3 5 2" xfId="6160"/>
    <cellStyle name="20% - Accent1 3 5 2 2" xfId="6161"/>
    <cellStyle name="20% - Accent1 3 5 2 2 2" xfId="6162"/>
    <cellStyle name="20% - Accent1 3 5 2 2 2 2" xfId="6163"/>
    <cellStyle name="20% - Accent1 3 5 2 2 3" xfId="6164"/>
    <cellStyle name="20% - Accent1 3 5 2 3" xfId="6165"/>
    <cellStyle name="20% - Accent1 3 5 2 3 2" xfId="6166"/>
    <cellStyle name="20% - Accent1 3 5 2 3 2 2" xfId="6167"/>
    <cellStyle name="20% - Accent1 3 5 2 3 3" xfId="6168"/>
    <cellStyle name="20% - Accent1 3 5 2 4" xfId="6169"/>
    <cellStyle name="20% - Accent1 3 5 2 4 2" xfId="6170"/>
    <cellStyle name="20% - Accent1 3 5 2 4 2 2" xfId="6171"/>
    <cellStyle name="20% - Accent1 3 5 2 4 3" xfId="6172"/>
    <cellStyle name="20% - Accent1 3 5 2 5" xfId="6173"/>
    <cellStyle name="20% - Accent1 3 5 2 5 2" xfId="6174"/>
    <cellStyle name="20% - Accent1 3 5 2 6" xfId="6175"/>
    <cellStyle name="20% - Accent1 3 5 2 7" xfId="6176"/>
    <cellStyle name="20% - Accent1 3 5 2 8" xfId="6177"/>
    <cellStyle name="20% - Accent1 3 5 3" xfId="6178"/>
    <cellStyle name="20% - Accent1 3 5 3 2" xfId="6179"/>
    <cellStyle name="20% - Accent1 3 5 3 2 2" xfId="6180"/>
    <cellStyle name="20% - Accent1 3 5 3 3" xfId="6181"/>
    <cellStyle name="20% - Accent1 3 5 4" xfId="6182"/>
    <cellStyle name="20% - Accent1 3 5 4 2" xfId="6183"/>
    <cellStyle name="20% - Accent1 3 5 4 2 2" xfId="6184"/>
    <cellStyle name="20% - Accent1 3 5 4 3" xfId="6185"/>
    <cellStyle name="20% - Accent1 3 5 5" xfId="6186"/>
    <cellStyle name="20% - Accent1 3 5 5 2" xfId="6187"/>
    <cellStyle name="20% - Accent1 3 5 5 2 2" xfId="6188"/>
    <cellStyle name="20% - Accent1 3 5 5 3" xfId="6189"/>
    <cellStyle name="20% - Accent1 3 5 6" xfId="6190"/>
    <cellStyle name="20% - Accent1 3 5 6 2" xfId="6191"/>
    <cellStyle name="20% - Accent1 3 5 7" xfId="6192"/>
    <cellStyle name="20% - Accent1 3 5 8" xfId="6193"/>
    <cellStyle name="20% - Accent1 3 5 9" xfId="6194"/>
    <cellStyle name="20% - Accent1 3 6" xfId="4478"/>
    <cellStyle name="20% - Accent1 3 6 2" xfId="6195"/>
    <cellStyle name="20% - Accent1 3 6 2 2" xfId="6196"/>
    <cellStyle name="20% - Accent1 3 6 2 2 2" xfId="6197"/>
    <cellStyle name="20% - Accent1 3 6 2 3" xfId="6198"/>
    <cellStyle name="20% - Accent1 3 6 2 4" xfId="6199"/>
    <cellStyle name="20% - Accent1 3 6 3" xfId="6200"/>
    <cellStyle name="20% - Accent1 3 6 3 2" xfId="6201"/>
    <cellStyle name="20% - Accent1 3 6 3 2 2" xfId="6202"/>
    <cellStyle name="20% - Accent1 3 6 3 3" xfId="6203"/>
    <cellStyle name="20% - Accent1 3 6 4" xfId="6204"/>
    <cellStyle name="20% - Accent1 3 6 4 2" xfId="6205"/>
    <cellStyle name="20% - Accent1 3 6 4 2 2" xfId="6206"/>
    <cellStyle name="20% - Accent1 3 6 4 3" xfId="6207"/>
    <cellStyle name="20% - Accent1 3 6 5" xfId="6208"/>
    <cellStyle name="20% - Accent1 3 6 5 2" xfId="6209"/>
    <cellStyle name="20% - Accent1 3 6 6" xfId="6210"/>
    <cellStyle name="20% - Accent1 3 6 7" xfId="6211"/>
    <cellStyle name="20% - Accent1 3 7" xfId="6212"/>
    <cellStyle name="20% - Accent1 3 7 2" xfId="6213"/>
    <cellStyle name="20% - Accent1 3 7 2 2" xfId="6214"/>
    <cellStyle name="20% - Accent1 3 7 3" xfId="6215"/>
    <cellStyle name="20% - Accent1 3 7 4" xfId="6216"/>
    <cellStyle name="20% - Accent1 3 8" xfId="6217"/>
    <cellStyle name="20% - Accent1 3 8 2" xfId="6218"/>
    <cellStyle name="20% - Accent1 3 8 2 2" xfId="6219"/>
    <cellStyle name="20% - Accent1 3 8 3" xfId="6220"/>
    <cellStyle name="20% - Accent1 3 9" xfId="6221"/>
    <cellStyle name="20% - Accent1 3 9 2" xfId="6222"/>
    <cellStyle name="20% - Accent1 3 9 2 2" xfId="6223"/>
    <cellStyle name="20% - Accent1 3 9 3" xfId="6224"/>
    <cellStyle name="20% - Accent1 4" xfId="900"/>
    <cellStyle name="20% - Accent1 4 2" xfId="4049"/>
    <cellStyle name="20% - Accent1 4 2 2" xfId="6225"/>
    <cellStyle name="20% - Accent1 4 2 2 2" xfId="6226"/>
    <cellStyle name="20% - Accent1 4 2 2 2 2" xfId="6227"/>
    <cellStyle name="20% - Accent1 4 2 2 3" xfId="6228"/>
    <cellStyle name="20% - Accent1 4 2 2 4" xfId="6229"/>
    <cellStyle name="20% - Accent1 4 2 3" xfId="6230"/>
    <cellStyle name="20% - Accent1 4 2 3 2" xfId="6231"/>
    <cellStyle name="20% - Accent1 4 2 3 2 2" xfId="6232"/>
    <cellStyle name="20% - Accent1 4 2 3 3" xfId="6233"/>
    <cellStyle name="20% - Accent1 4 2 4" xfId="6234"/>
    <cellStyle name="20% - Accent1 4 2 4 2" xfId="6235"/>
    <cellStyle name="20% - Accent1 4 2 4 2 2" xfId="6236"/>
    <cellStyle name="20% - Accent1 4 2 4 3" xfId="6237"/>
    <cellStyle name="20% - Accent1 4 2 5" xfId="6238"/>
    <cellStyle name="20% - Accent1 4 2 5 2" xfId="6239"/>
    <cellStyle name="20% - Accent1 4 2 6" xfId="6240"/>
    <cellStyle name="20% - Accent1 4 2 7" xfId="6241"/>
    <cellStyle name="20% - Accent1 4 2 8" xfId="6242"/>
    <cellStyle name="20% - Accent1 4 3" xfId="4048"/>
    <cellStyle name="20% - Accent1 4 3 2" xfId="6243"/>
    <cellStyle name="20% - Accent1 4 3 2 2" xfId="6244"/>
    <cellStyle name="20% - Accent1 4 3 3" xfId="6245"/>
    <cellStyle name="20% - Accent1 4 3 4" xfId="6246"/>
    <cellStyle name="20% - Accent1 4 3 5" xfId="6247"/>
    <cellStyle name="20% - Accent1 4 4" xfId="4047"/>
    <cellStyle name="20% - Accent1 4 4 2" xfId="6248"/>
    <cellStyle name="20% - Accent1 4 4 2 2" xfId="6249"/>
    <cellStyle name="20% - Accent1 4 4 2 3" xfId="6250"/>
    <cellStyle name="20% - Accent1 4 4 3" xfId="6251"/>
    <cellStyle name="20% - Accent1 4 4 4" xfId="6252"/>
    <cellStyle name="20% - Accent1 4 5" xfId="6253"/>
    <cellStyle name="20% - Accent1 4 5 2" xfId="6254"/>
    <cellStyle name="20% - Accent1 4 5 2 2" xfId="6255"/>
    <cellStyle name="20% - Accent1 4 5 3" xfId="6256"/>
    <cellStyle name="20% - Accent1 4 5 4" xfId="6257"/>
    <cellStyle name="20% - Accent1 4 5 5" xfId="6258"/>
    <cellStyle name="20% - Accent1 4 6" xfId="6259"/>
    <cellStyle name="20% - Accent1 4 6 2" xfId="6260"/>
    <cellStyle name="20% - Accent1 4 7" xfId="6261"/>
    <cellStyle name="20% - Accent1 4 8" xfId="6262"/>
    <cellStyle name="20% - Accent1 4 9" xfId="6263"/>
    <cellStyle name="20% - Accent1 5" xfId="901"/>
    <cellStyle name="20% - Accent1 5 2" xfId="6264"/>
    <cellStyle name="20% - Accent1 5 2 2" xfId="6265"/>
    <cellStyle name="20% - Accent1 5 2 2 2" xfId="6266"/>
    <cellStyle name="20% - Accent1 5 2 2 2 2" xfId="6267"/>
    <cellStyle name="20% - Accent1 5 2 2 3" xfId="6268"/>
    <cellStyle name="20% - Accent1 5 2 2 4" xfId="6269"/>
    <cellStyle name="20% - Accent1 5 2 3" xfId="6270"/>
    <cellStyle name="20% - Accent1 5 2 3 2" xfId="6271"/>
    <cellStyle name="20% - Accent1 5 2 3 2 2" xfId="6272"/>
    <cellStyle name="20% - Accent1 5 2 3 3" xfId="6273"/>
    <cellStyle name="20% - Accent1 5 2 4" xfId="6274"/>
    <cellStyle name="20% - Accent1 5 2 4 2" xfId="6275"/>
    <cellStyle name="20% - Accent1 5 2 4 2 2" xfId="6276"/>
    <cellStyle name="20% - Accent1 5 2 4 3" xfId="6277"/>
    <cellStyle name="20% - Accent1 5 2 5" xfId="6278"/>
    <cellStyle name="20% - Accent1 5 2 5 2" xfId="6279"/>
    <cellStyle name="20% - Accent1 5 2 6" xfId="6280"/>
    <cellStyle name="20% - Accent1 5 2 7" xfId="6281"/>
    <cellStyle name="20% - Accent1 5 3" xfId="6282"/>
    <cellStyle name="20% - Accent1 5 3 2" xfId="6283"/>
    <cellStyle name="20% - Accent1 5 3 2 2" xfId="6284"/>
    <cellStyle name="20% - Accent1 5 3 2 3" xfId="6285"/>
    <cellStyle name="20% - Accent1 5 3 3" xfId="6286"/>
    <cellStyle name="20% - Accent1 5 3 4" xfId="6287"/>
    <cellStyle name="20% - Accent1 5 4" xfId="6288"/>
    <cellStyle name="20% - Accent1 5 4 2" xfId="6289"/>
    <cellStyle name="20% - Accent1 5 4 2 2" xfId="6290"/>
    <cellStyle name="20% - Accent1 5 4 3" xfId="6291"/>
    <cellStyle name="20% - Accent1 5 4 4" xfId="6292"/>
    <cellStyle name="20% - Accent1 5 5" xfId="6293"/>
    <cellStyle name="20% - Accent1 5 5 2" xfId="6294"/>
    <cellStyle name="20% - Accent1 5 5 2 2" xfId="6295"/>
    <cellStyle name="20% - Accent1 5 5 3" xfId="6296"/>
    <cellStyle name="20% - Accent1 5 5 4" xfId="6297"/>
    <cellStyle name="20% - Accent1 5 6" xfId="6298"/>
    <cellStyle name="20% - Accent1 5 6 2" xfId="6299"/>
    <cellStyle name="20% - Accent1 5 7" xfId="6300"/>
    <cellStyle name="20% - Accent1 5 8" xfId="6301"/>
    <cellStyle name="20% - Accent1 6" xfId="2736"/>
    <cellStyle name="20% - Accent1 6 2" xfId="6302"/>
    <cellStyle name="20% - Accent1 6 2 2" xfId="6303"/>
    <cellStyle name="20% - Accent1 6 2 2 2" xfId="6304"/>
    <cellStyle name="20% - Accent1 6 2 2 3" xfId="6305"/>
    <cellStyle name="20% - Accent1 6 2 3" xfId="6306"/>
    <cellStyle name="20% - Accent1 6 2 4" xfId="6307"/>
    <cellStyle name="20% - Accent1 6 3" xfId="6308"/>
    <cellStyle name="20% - Accent1 6 3 2" xfId="6309"/>
    <cellStyle name="20% - Accent1 6 3 2 2" xfId="6310"/>
    <cellStyle name="20% - Accent1 6 3 2 3" xfId="6311"/>
    <cellStyle name="20% - Accent1 6 3 3" xfId="6312"/>
    <cellStyle name="20% - Accent1 6 3 4" xfId="6313"/>
    <cellStyle name="20% - Accent1 6 4" xfId="6314"/>
    <cellStyle name="20% - Accent1 6 4 2" xfId="6315"/>
    <cellStyle name="20% - Accent1 6 4 2 2" xfId="6316"/>
    <cellStyle name="20% - Accent1 6 4 3" xfId="6317"/>
    <cellStyle name="20% - Accent1 6 4 4" xfId="6318"/>
    <cellStyle name="20% - Accent1 6 5" xfId="6319"/>
    <cellStyle name="20% - Accent1 6 5 2" xfId="6320"/>
    <cellStyle name="20% - Accent1 6 6" xfId="6321"/>
    <cellStyle name="20% - Accent1 6 7" xfId="6322"/>
    <cellStyle name="20% - Accent1 7" xfId="4476"/>
    <cellStyle name="20% - Accent1 7 2" xfId="6323"/>
    <cellStyle name="20% - Accent1 7 2 2" xfId="6324"/>
    <cellStyle name="20% - Accent1 7 2 2 2" xfId="6325"/>
    <cellStyle name="20% - Accent1 7 2 3" xfId="6326"/>
    <cellStyle name="20% - Accent1 7 3" xfId="6327"/>
    <cellStyle name="20% - Accent1 7 3 2" xfId="6328"/>
    <cellStyle name="20% - Accent1 7 4" xfId="6329"/>
    <cellStyle name="20% - Accent1 7 5" xfId="6330"/>
    <cellStyle name="20% - Accent1 8" xfId="6331"/>
    <cellStyle name="20% - Accent1 8 2" xfId="6332"/>
    <cellStyle name="20% - Accent1 8 2 2" xfId="6333"/>
    <cellStyle name="20% - Accent1 8 2 2 2" xfId="6334"/>
    <cellStyle name="20% - Accent1 8 2 3" xfId="6335"/>
    <cellStyle name="20% - Accent1 8 3" xfId="6336"/>
    <cellStyle name="20% - Accent1 8 3 2" xfId="6337"/>
    <cellStyle name="20% - Accent1 8 4" xfId="6338"/>
    <cellStyle name="20% - Accent1 9" xfId="6339"/>
    <cellStyle name="20% - Accent1 9 2" xfId="6340"/>
    <cellStyle name="20% - Accent1 9 2 2" xfId="6341"/>
    <cellStyle name="20% - Accent1 9 2 2 2" xfId="6342"/>
    <cellStyle name="20% - Accent1 9 2 3" xfId="6343"/>
    <cellStyle name="20% - Accent1 9 3" xfId="6344"/>
    <cellStyle name="20% - Accent1 9 3 2" xfId="6345"/>
    <cellStyle name="20% - Accent1 9 4" xfId="6346"/>
    <cellStyle name="20% - Accent2" xfId="902" builtinId="34" customBuiltin="1"/>
    <cellStyle name="20% - Accent2 10" xfId="6347"/>
    <cellStyle name="20% - Accent2 10 2" xfId="6348"/>
    <cellStyle name="20% - Accent2 10 2 2" xfId="6349"/>
    <cellStyle name="20% - Accent2 10 2 2 2" xfId="6350"/>
    <cellStyle name="20% - Accent2 10 2 3" xfId="6351"/>
    <cellStyle name="20% - Accent2 10 3" xfId="6352"/>
    <cellStyle name="20% - Accent2 10 3 2" xfId="6353"/>
    <cellStyle name="20% - Accent2 10 4" xfId="6354"/>
    <cellStyle name="20% - Accent2 11" xfId="6355"/>
    <cellStyle name="20% - Accent2 11 2" xfId="6356"/>
    <cellStyle name="20% - Accent2 11 2 2" xfId="6357"/>
    <cellStyle name="20% - Accent2 11 2 2 2" xfId="6358"/>
    <cellStyle name="20% - Accent2 11 2 3" xfId="6359"/>
    <cellStyle name="20% - Accent2 11 3" xfId="6360"/>
    <cellStyle name="20% - Accent2 11 3 2" xfId="6361"/>
    <cellStyle name="20% - Accent2 11 4" xfId="6362"/>
    <cellStyle name="20% - Accent2 12" xfId="6363"/>
    <cellStyle name="20% - Accent2 12 2" xfId="6364"/>
    <cellStyle name="20% - Accent2 12 2 2" xfId="6365"/>
    <cellStyle name="20% - Accent2 12 2 2 2" xfId="6366"/>
    <cellStyle name="20% - Accent2 12 2 3" xfId="6367"/>
    <cellStyle name="20% - Accent2 12 3" xfId="6368"/>
    <cellStyle name="20% - Accent2 12 3 2" xfId="6369"/>
    <cellStyle name="20% - Accent2 12 3 3" xfId="6370"/>
    <cellStyle name="20% - Accent2 12 4" xfId="6371"/>
    <cellStyle name="20% - Accent2 13" xfId="6372"/>
    <cellStyle name="20% - Accent2 13 2" xfId="6373"/>
    <cellStyle name="20% - Accent2 13 2 2" xfId="6374"/>
    <cellStyle name="20% - Accent2 13 2 2 2" xfId="6375"/>
    <cellStyle name="20% - Accent2 13 2 3" xfId="6376"/>
    <cellStyle name="20% - Accent2 13 3" xfId="6377"/>
    <cellStyle name="20% - Accent2 13 3 2" xfId="6378"/>
    <cellStyle name="20% - Accent2 13 4" xfId="6379"/>
    <cellStyle name="20% - Accent2 14" xfId="6380"/>
    <cellStyle name="20% - Accent2 14 2" xfId="6381"/>
    <cellStyle name="20% - Accent2 14 2 2" xfId="6382"/>
    <cellStyle name="20% - Accent2 14 2 2 2" xfId="6383"/>
    <cellStyle name="20% - Accent2 14 2 3" xfId="6384"/>
    <cellStyle name="20% - Accent2 14 2 4" xfId="6385"/>
    <cellStyle name="20% - Accent2 14 3" xfId="6386"/>
    <cellStyle name="20% - Accent2 14 3 2" xfId="6387"/>
    <cellStyle name="20% - Accent2 14 4" xfId="6388"/>
    <cellStyle name="20% - Accent2 14 5" xfId="6389"/>
    <cellStyle name="20% - Accent2 15" xfId="6390"/>
    <cellStyle name="20% - Accent2 15 2" xfId="6391"/>
    <cellStyle name="20% - Accent2 15 2 2" xfId="6392"/>
    <cellStyle name="20% - Accent2 15 2 2 2" xfId="6393"/>
    <cellStyle name="20% - Accent2 15 2 3" xfId="6394"/>
    <cellStyle name="20% - Accent2 15 3" xfId="6395"/>
    <cellStyle name="20% - Accent2 15 3 2" xfId="6396"/>
    <cellStyle name="20% - Accent2 15 4" xfId="6397"/>
    <cellStyle name="20% - Accent2 16" xfId="6398"/>
    <cellStyle name="20% - Accent2 16 2" xfId="6399"/>
    <cellStyle name="20% - Accent2 16 2 2" xfId="6400"/>
    <cellStyle name="20% - Accent2 16 3" xfId="6401"/>
    <cellStyle name="20% - Accent2 17" xfId="6402"/>
    <cellStyle name="20% - Accent2 17 2" xfId="6403"/>
    <cellStyle name="20% - Accent2 17 3" xfId="6404"/>
    <cellStyle name="20% - Accent2 18" xfId="6405"/>
    <cellStyle name="20% - Accent2 18 2" xfId="6406"/>
    <cellStyle name="20% - Accent2 19" xfId="6407"/>
    <cellStyle name="20% - Accent2 2" xfId="903"/>
    <cellStyle name="20% - Accent2 2 10" xfId="6408"/>
    <cellStyle name="20% - Accent2 2 10 2" xfId="6409"/>
    <cellStyle name="20% - Accent2 2 10 2 2" xfId="6410"/>
    <cellStyle name="20% - Accent2 2 10 2 3" xfId="6411"/>
    <cellStyle name="20% - Accent2 2 10 3" xfId="6412"/>
    <cellStyle name="20% - Accent2 2 10 4" xfId="6413"/>
    <cellStyle name="20% - Accent2 2 10 5" xfId="6414"/>
    <cellStyle name="20% - Accent2 2 11" xfId="6415"/>
    <cellStyle name="20% - Accent2 2 11 2" xfId="6416"/>
    <cellStyle name="20% - Accent2 2 11 3" xfId="6417"/>
    <cellStyle name="20% - Accent2 2 11 4" xfId="6418"/>
    <cellStyle name="20% - Accent2 2 12" xfId="6419"/>
    <cellStyle name="20% - Accent2 2 13" xfId="6420"/>
    <cellStyle name="20% - Accent2 2 14" xfId="6421"/>
    <cellStyle name="20% - Accent2 2 15" xfId="6422"/>
    <cellStyle name="20% - Accent2 2 16" xfId="6423"/>
    <cellStyle name="20% - Accent2 2 2" xfId="2742"/>
    <cellStyle name="20% - Accent2 2 2 10" xfId="6424"/>
    <cellStyle name="20% - Accent2 2 2 10 2" xfId="6425"/>
    <cellStyle name="20% - Accent2 2 2 11" xfId="6426"/>
    <cellStyle name="20% - Accent2 2 2 12" xfId="6427"/>
    <cellStyle name="20% - Accent2 2 2 13" xfId="6428"/>
    <cellStyle name="20% - Accent2 2 2 14" xfId="6429"/>
    <cellStyle name="20% - Accent2 2 2 2" xfId="6430"/>
    <cellStyle name="20% - Accent2 2 2 2 10" xfId="6431"/>
    <cellStyle name="20% - Accent2 2 2 2 2" xfId="6432"/>
    <cellStyle name="20% - Accent2 2 2 2 2 2" xfId="6433"/>
    <cellStyle name="20% - Accent2 2 2 2 2 2 2" xfId="6434"/>
    <cellStyle name="20% - Accent2 2 2 2 2 2 2 2" xfId="6435"/>
    <cellStyle name="20% - Accent2 2 2 2 2 2 3" xfId="6436"/>
    <cellStyle name="20% - Accent2 2 2 2 2 3" xfId="6437"/>
    <cellStyle name="20% - Accent2 2 2 2 2 3 2" xfId="6438"/>
    <cellStyle name="20% - Accent2 2 2 2 2 3 2 2" xfId="6439"/>
    <cellStyle name="20% - Accent2 2 2 2 2 3 3" xfId="6440"/>
    <cellStyle name="20% - Accent2 2 2 2 2 4" xfId="6441"/>
    <cellStyle name="20% - Accent2 2 2 2 2 4 2" xfId="6442"/>
    <cellStyle name="20% - Accent2 2 2 2 2 4 2 2" xfId="6443"/>
    <cellStyle name="20% - Accent2 2 2 2 2 4 3" xfId="6444"/>
    <cellStyle name="20% - Accent2 2 2 2 2 5" xfId="6445"/>
    <cellStyle name="20% - Accent2 2 2 2 2 5 2" xfId="6446"/>
    <cellStyle name="20% - Accent2 2 2 2 2 6" xfId="6447"/>
    <cellStyle name="20% - Accent2 2 2 2 2 7" xfId="6448"/>
    <cellStyle name="20% - Accent2 2 2 2 2 8" xfId="6449"/>
    <cellStyle name="20% - Accent2 2 2 2 3" xfId="6450"/>
    <cellStyle name="20% - Accent2 2 2 2 3 2" xfId="6451"/>
    <cellStyle name="20% - Accent2 2 2 2 3 2 2" xfId="6452"/>
    <cellStyle name="20% - Accent2 2 2 2 3 3" xfId="6453"/>
    <cellStyle name="20% - Accent2 2 2 2 3 4" xfId="6454"/>
    <cellStyle name="20% - Accent2 2 2 2 4" xfId="6455"/>
    <cellStyle name="20% - Accent2 2 2 2 4 2" xfId="6456"/>
    <cellStyle name="20% - Accent2 2 2 2 4 2 2" xfId="6457"/>
    <cellStyle name="20% - Accent2 2 2 2 4 3" xfId="6458"/>
    <cellStyle name="20% - Accent2 2 2 2 5" xfId="6459"/>
    <cellStyle name="20% - Accent2 2 2 2 5 2" xfId="6460"/>
    <cellStyle name="20% - Accent2 2 2 2 5 2 2" xfId="6461"/>
    <cellStyle name="20% - Accent2 2 2 2 5 3" xfId="6462"/>
    <cellStyle name="20% - Accent2 2 2 2 6" xfId="6463"/>
    <cellStyle name="20% - Accent2 2 2 2 6 2" xfId="6464"/>
    <cellStyle name="20% - Accent2 2 2 2 7" xfId="6465"/>
    <cellStyle name="20% - Accent2 2 2 2 8" xfId="6466"/>
    <cellStyle name="20% - Accent2 2 2 2 9" xfId="6467"/>
    <cellStyle name="20% - Accent2 2 2 3" xfId="6468"/>
    <cellStyle name="20% - Accent2 2 2 3 2" xfId="6469"/>
    <cellStyle name="20% - Accent2 2 2 3 2 2" xfId="6470"/>
    <cellStyle name="20% - Accent2 2 2 3 2 2 2" xfId="6471"/>
    <cellStyle name="20% - Accent2 2 2 3 2 2 2 2" xfId="6472"/>
    <cellStyle name="20% - Accent2 2 2 3 2 2 3" xfId="6473"/>
    <cellStyle name="20% - Accent2 2 2 3 2 3" xfId="6474"/>
    <cellStyle name="20% - Accent2 2 2 3 2 3 2" xfId="6475"/>
    <cellStyle name="20% - Accent2 2 2 3 2 3 2 2" xfId="6476"/>
    <cellStyle name="20% - Accent2 2 2 3 2 3 3" xfId="6477"/>
    <cellStyle name="20% - Accent2 2 2 3 2 4" xfId="6478"/>
    <cellStyle name="20% - Accent2 2 2 3 2 4 2" xfId="6479"/>
    <cellStyle name="20% - Accent2 2 2 3 2 4 2 2" xfId="6480"/>
    <cellStyle name="20% - Accent2 2 2 3 2 4 3" xfId="6481"/>
    <cellStyle name="20% - Accent2 2 2 3 2 5" xfId="6482"/>
    <cellStyle name="20% - Accent2 2 2 3 2 5 2" xfId="6483"/>
    <cellStyle name="20% - Accent2 2 2 3 2 6" xfId="6484"/>
    <cellStyle name="20% - Accent2 2 2 3 2 7" xfId="6485"/>
    <cellStyle name="20% - Accent2 2 2 3 2 8" xfId="6486"/>
    <cellStyle name="20% - Accent2 2 2 3 3" xfId="6487"/>
    <cellStyle name="20% - Accent2 2 2 3 3 2" xfId="6488"/>
    <cellStyle name="20% - Accent2 2 2 3 3 2 2" xfId="6489"/>
    <cellStyle name="20% - Accent2 2 2 3 3 3" xfId="6490"/>
    <cellStyle name="20% - Accent2 2 2 3 4" xfId="6491"/>
    <cellStyle name="20% - Accent2 2 2 3 4 2" xfId="6492"/>
    <cellStyle name="20% - Accent2 2 2 3 4 2 2" xfId="6493"/>
    <cellStyle name="20% - Accent2 2 2 3 4 3" xfId="6494"/>
    <cellStyle name="20% - Accent2 2 2 3 5" xfId="6495"/>
    <cellStyle name="20% - Accent2 2 2 3 5 2" xfId="6496"/>
    <cellStyle name="20% - Accent2 2 2 3 5 2 2" xfId="6497"/>
    <cellStyle name="20% - Accent2 2 2 3 5 3" xfId="6498"/>
    <cellStyle name="20% - Accent2 2 2 3 6" xfId="6499"/>
    <cellStyle name="20% - Accent2 2 2 3 6 2" xfId="6500"/>
    <cellStyle name="20% - Accent2 2 2 3 7" xfId="6501"/>
    <cellStyle name="20% - Accent2 2 2 3 8" xfId="6502"/>
    <cellStyle name="20% - Accent2 2 2 3 9" xfId="6503"/>
    <cellStyle name="20% - Accent2 2 2 4" xfId="6504"/>
    <cellStyle name="20% - Accent2 2 2 4 2" xfId="6505"/>
    <cellStyle name="20% - Accent2 2 2 4 2 2" xfId="6506"/>
    <cellStyle name="20% - Accent2 2 2 4 2 2 2" xfId="6507"/>
    <cellStyle name="20% - Accent2 2 2 4 2 2 2 2" xfId="6508"/>
    <cellStyle name="20% - Accent2 2 2 4 2 2 3" xfId="6509"/>
    <cellStyle name="20% - Accent2 2 2 4 2 3" xfId="6510"/>
    <cellStyle name="20% - Accent2 2 2 4 2 3 2" xfId="6511"/>
    <cellStyle name="20% - Accent2 2 2 4 2 3 2 2" xfId="6512"/>
    <cellStyle name="20% - Accent2 2 2 4 2 3 3" xfId="6513"/>
    <cellStyle name="20% - Accent2 2 2 4 2 4" xfId="6514"/>
    <cellStyle name="20% - Accent2 2 2 4 2 4 2" xfId="6515"/>
    <cellStyle name="20% - Accent2 2 2 4 2 4 2 2" xfId="6516"/>
    <cellStyle name="20% - Accent2 2 2 4 2 4 3" xfId="6517"/>
    <cellStyle name="20% - Accent2 2 2 4 2 5" xfId="6518"/>
    <cellStyle name="20% - Accent2 2 2 4 2 5 2" xfId="6519"/>
    <cellStyle name="20% - Accent2 2 2 4 2 6" xfId="6520"/>
    <cellStyle name="20% - Accent2 2 2 4 3" xfId="6521"/>
    <cellStyle name="20% - Accent2 2 2 4 3 2" xfId="6522"/>
    <cellStyle name="20% - Accent2 2 2 4 3 2 2" xfId="6523"/>
    <cellStyle name="20% - Accent2 2 2 4 3 3" xfId="6524"/>
    <cellStyle name="20% - Accent2 2 2 4 4" xfId="6525"/>
    <cellStyle name="20% - Accent2 2 2 4 4 2" xfId="6526"/>
    <cellStyle name="20% - Accent2 2 2 4 4 2 2" xfId="6527"/>
    <cellStyle name="20% - Accent2 2 2 4 4 3" xfId="6528"/>
    <cellStyle name="20% - Accent2 2 2 4 5" xfId="6529"/>
    <cellStyle name="20% - Accent2 2 2 4 5 2" xfId="6530"/>
    <cellStyle name="20% - Accent2 2 2 4 5 2 2" xfId="6531"/>
    <cellStyle name="20% - Accent2 2 2 4 5 3" xfId="6532"/>
    <cellStyle name="20% - Accent2 2 2 4 6" xfId="6533"/>
    <cellStyle name="20% - Accent2 2 2 4 6 2" xfId="6534"/>
    <cellStyle name="20% - Accent2 2 2 4 7" xfId="6535"/>
    <cellStyle name="20% - Accent2 2 2 4 8" xfId="6536"/>
    <cellStyle name="20% - Accent2 2 2 4 9" xfId="6537"/>
    <cellStyle name="20% - Accent2 2 2 5" xfId="6538"/>
    <cellStyle name="20% - Accent2 2 2 5 2" xfId="6539"/>
    <cellStyle name="20% - Accent2 2 2 5 2 2" xfId="6540"/>
    <cellStyle name="20% - Accent2 2 2 5 2 2 2" xfId="6541"/>
    <cellStyle name="20% - Accent2 2 2 5 2 2 2 2" xfId="6542"/>
    <cellStyle name="20% - Accent2 2 2 5 2 2 3" xfId="6543"/>
    <cellStyle name="20% - Accent2 2 2 5 2 3" xfId="6544"/>
    <cellStyle name="20% - Accent2 2 2 5 2 3 2" xfId="6545"/>
    <cellStyle name="20% - Accent2 2 2 5 2 3 2 2" xfId="6546"/>
    <cellStyle name="20% - Accent2 2 2 5 2 3 3" xfId="6547"/>
    <cellStyle name="20% - Accent2 2 2 5 2 4" xfId="6548"/>
    <cellStyle name="20% - Accent2 2 2 5 2 4 2" xfId="6549"/>
    <cellStyle name="20% - Accent2 2 2 5 2 4 2 2" xfId="6550"/>
    <cellStyle name="20% - Accent2 2 2 5 2 4 3" xfId="6551"/>
    <cellStyle name="20% - Accent2 2 2 5 2 5" xfId="6552"/>
    <cellStyle name="20% - Accent2 2 2 5 2 5 2" xfId="6553"/>
    <cellStyle name="20% - Accent2 2 2 5 2 6" xfId="6554"/>
    <cellStyle name="20% - Accent2 2 2 5 3" xfId="6555"/>
    <cellStyle name="20% - Accent2 2 2 5 3 2" xfId="6556"/>
    <cellStyle name="20% - Accent2 2 2 5 3 2 2" xfId="6557"/>
    <cellStyle name="20% - Accent2 2 2 5 3 3" xfId="6558"/>
    <cellStyle name="20% - Accent2 2 2 5 4" xfId="6559"/>
    <cellStyle name="20% - Accent2 2 2 5 4 2" xfId="6560"/>
    <cellStyle name="20% - Accent2 2 2 5 4 2 2" xfId="6561"/>
    <cellStyle name="20% - Accent2 2 2 5 4 3" xfId="6562"/>
    <cellStyle name="20% - Accent2 2 2 5 5" xfId="6563"/>
    <cellStyle name="20% - Accent2 2 2 5 5 2" xfId="6564"/>
    <cellStyle name="20% - Accent2 2 2 5 5 2 2" xfId="6565"/>
    <cellStyle name="20% - Accent2 2 2 5 5 3" xfId="6566"/>
    <cellStyle name="20% - Accent2 2 2 5 6" xfId="6567"/>
    <cellStyle name="20% - Accent2 2 2 5 6 2" xfId="6568"/>
    <cellStyle name="20% - Accent2 2 2 5 7" xfId="6569"/>
    <cellStyle name="20% - Accent2 2 2 6" xfId="6570"/>
    <cellStyle name="20% - Accent2 2 2 6 2" xfId="6571"/>
    <cellStyle name="20% - Accent2 2 2 6 2 2" xfId="6572"/>
    <cellStyle name="20% - Accent2 2 2 6 2 2 2" xfId="6573"/>
    <cellStyle name="20% - Accent2 2 2 6 2 3" xfId="6574"/>
    <cellStyle name="20% - Accent2 2 2 6 3" xfId="6575"/>
    <cellStyle name="20% - Accent2 2 2 6 3 2" xfId="6576"/>
    <cellStyle name="20% - Accent2 2 2 6 3 2 2" xfId="6577"/>
    <cellStyle name="20% - Accent2 2 2 6 3 3" xfId="6578"/>
    <cellStyle name="20% - Accent2 2 2 6 4" xfId="6579"/>
    <cellStyle name="20% - Accent2 2 2 6 4 2" xfId="6580"/>
    <cellStyle name="20% - Accent2 2 2 6 4 2 2" xfId="6581"/>
    <cellStyle name="20% - Accent2 2 2 6 4 3" xfId="6582"/>
    <cellStyle name="20% - Accent2 2 2 6 5" xfId="6583"/>
    <cellStyle name="20% - Accent2 2 2 6 5 2" xfId="6584"/>
    <cellStyle name="20% - Accent2 2 2 6 6" xfId="6585"/>
    <cellStyle name="20% - Accent2 2 2 7" xfId="6586"/>
    <cellStyle name="20% - Accent2 2 2 7 2" xfId="6587"/>
    <cellStyle name="20% - Accent2 2 2 7 2 2" xfId="6588"/>
    <cellStyle name="20% - Accent2 2 2 7 3" xfId="6589"/>
    <cellStyle name="20% - Accent2 2 2 8" xfId="6590"/>
    <cellStyle name="20% - Accent2 2 2 8 2" xfId="6591"/>
    <cellStyle name="20% - Accent2 2 2 8 2 2" xfId="6592"/>
    <cellStyle name="20% - Accent2 2 2 8 3" xfId="6593"/>
    <cellStyle name="20% - Accent2 2 2 9" xfId="6594"/>
    <cellStyle name="20% - Accent2 2 2 9 2" xfId="6595"/>
    <cellStyle name="20% - Accent2 2 2 9 2 2" xfId="6596"/>
    <cellStyle name="20% - Accent2 2 2 9 3" xfId="6597"/>
    <cellStyle name="20% - Accent2 2 3" xfId="4046"/>
    <cellStyle name="20% - Accent2 2 3 2" xfId="6598"/>
    <cellStyle name="20% - Accent2 2 3 2 2" xfId="6599"/>
    <cellStyle name="20% - Accent2 2 3 2 2 2" xfId="6600"/>
    <cellStyle name="20% - Accent2 2 3 2 2 2 2" xfId="6601"/>
    <cellStyle name="20% - Accent2 2 3 2 2 3" xfId="6602"/>
    <cellStyle name="20% - Accent2 2 3 2 2 4" xfId="6603"/>
    <cellStyle name="20% - Accent2 2 3 2 2 5" xfId="6604"/>
    <cellStyle name="20% - Accent2 2 3 2 3" xfId="6605"/>
    <cellStyle name="20% - Accent2 2 3 2 3 2" xfId="6606"/>
    <cellStyle name="20% - Accent2 2 3 2 3 2 2" xfId="6607"/>
    <cellStyle name="20% - Accent2 2 3 2 3 3" xfId="6608"/>
    <cellStyle name="20% - Accent2 2 3 2 4" xfId="6609"/>
    <cellStyle name="20% - Accent2 2 3 2 4 2" xfId="6610"/>
    <cellStyle name="20% - Accent2 2 3 2 4 2 2" xfId="6611"/>
    <cellStyle name="20% - Accent2 2 3 2 4 3" xfId="6612"/>
    <cellStyle name="20% - Accent2 2 3 2 5" xfId="6613"/>
    <cellStyle name="20% - Accent2 2 3 2 5 2" xfId="6614"/>
    <cellStyle name="20% - Accent2 2 3 2 6" xfId="6615"/>
    <cellStyle name="20% - Accent2 2 3 2 7" xfId="6616"/>
    <cellStyle name="20% - Accent2 2 3 2 8" xfId="6617"/>
    <cellStyle name="20% - Accent2 2 3 3" xfId="6618"/>
    <cellStyle name="20% - Accent2 2 3 3 2" xfId="6619"/>
    <cellStyle name="20% - Accent2 2 3 3 2 2" xfId="6620"/>
    <cellStyle name="20% - Accent2 2 3 3 2 3" xfId="6621"/>
    <cellStyle name="20% - Accent2 2 3 3 2 4" xfId="6622"/>
    <cellStyle name="20% - Accent2 2 3 3 2 5" xfId="6623"/>
    <cellStyle name="20% - Accent2 2 3 3 3" xfId="6624"/>
    <cellStyle name="20% - Accent2 2 3 3 4" xfId="6625"/>
    <cellStyle name="20% - Accent2 2 3 3 5" xfId="6626"/>
    <cellStyle name="20% - Accent2 2 3 3 6" xfId="6627"/>
    <cellStyle name="20% - Accent2 2 3 4" xfId="6628"/>
    <cellStyle name="20% - Accent2 2 3 4 2" xfId="6629"/>
    <cellStyle name="20% - Accent2 2 3 4 2 2" xfId="6630"/>
    <cellStyle name="20% - Accent2 2 3 4 3" xfId="6631"/>
    <cellStyle name="20% - Accent2 2 3 4 4" xfId="6632"/>
    <cellStyle name="20% - Accent2 2 3 4 5" xfId="6633"/>
    <cellStyle name="20% - Accent2 2 3 4 6" xfId="6634"/>
    <cellStyle name="20% - Accent2 2 3 5" xfId="6635"/>
    <cellStyle name="20% - Accent2 2 3 5 2" xfId="6636"/>
    <cellStyle name="20% - Accent2 2 3 5 2 2" xfId="6637"/>
    <cellStyle name="20% - Accent2 2 3 5 3" xfId="6638"/>
    <cellStyle name="20% - Accent2 2 3 5 4" xfId="6639"/>
    <cellStyle name="20% - Accent2 2 3 6" xfId="6640"/>
    <cellStyle name="20% - Accent2 2 3 6 2" xfId="6641"/>
    <cellStyle name="20% - Accent2 2 3 6 3" xfId="6642"/>
    <cellStyle name="20% - Accent2 2 3 7" xfId="6643"/>
    <cellStyle name="20% - Accent2 2 3 8" xfId="6644"/>
    <cellStyle name="20% - Accent2 2 3 9" xfId="6645"/>
    <cellStyle name="20% - Accent2 2 4" xfId="4045"/>
    <cellStyle name="20% - Accent2 2 4 2" xfId="6646"/>
    <cellStyle name="20% - Accent2 2 4 2 2" xfId="6647"/>
    <cellStyle name="20% - Accent2 2 4 2 2 2" xfId="6648"/>
    <cellStyle name="20% - Accent2 2 4 2 2 2 2" xfId="6649"/>
    <cellStyle name="20% - Accent2 2 4 2 2 3" xfId="6650"/>
    <cellStyle name="20% - Accent2 2 4 2 2 4" xfId="6651"/>
    <cellStyle name="20% - Accent2 2 4 2 2 5" xfId="6652"/>
    <cellStyle name="20% - Accent2 2 4 2 3" xfId="6653"/>
    <cellStyle name="20% - Accent2 2 4 2 3 2" xfId="6654"/>
    <cellStyle name="20% - Accent2 2 4 2 3 2 2" xfId="6655"/>
    <cellStyle name="20% - Accent2 2 4 2 3 3" xfId="6656"/>
    <cellStyle name="20% - Accent2 2 4 2 4" xfId="6657"/>
    <cellStyle name="20% - Accent2 2 4 2 4 2" xfId="6658"/>
    <cellStyle name="20% - Accent2 2 4 2 4 2 2" xfId="6659"/>
    <cellStyle name="20% - Accent2 2 4 2 4 3" xfId="6660"/>
    <cellStyle name="20% - Accent2 2 4 2 5" xfId="6661"/>
    <cellStyle name="20% - Accent2 2 4 2 5 2" xfId="6662"/>
    <cellStyle name="20% - Accent2 2 4 2 6" xfId="6663"/>
    <cellStyle name="20% - Accent2 2 4 2 7" xfId="6664"/>
    <cellStyle name="20% - Accent2 2 4 2 8" xfId="6665"/>
    <cellStyle name="20% - Accent2 2 4 3" xfId="6666"/>
    <cellStyle name="20% - Accent2 2 4 3 2" xfId="6667"/>
    <cellStyle name="20% - Accent2 2 4 3 2 2" xfId="6668"/>
    <cellStyle name="20% - Accent2 2 4 3 2 3" xfId="6669"/>
    <cellStyle name="20% - Accent2 2 4 3 3" xfId="6670"/>
    <cellStyle name="20% - Accent2 2 4 3 4" xfId="6671"/>
    <cellStyle name="20% - Accent2 2 4 3 5" xfId="6672"/>
    <cellStyle name="20% - Accent2 2 4 3 6" xfId="6673"/>
    <cellStyle name="20% - Accent2 2 4 4" xfId="6674"/>
    <cellStyle name="20% - Accent2 2 4 4 2" xfId="6675"/>
    <cellStyle name="20% - Accent2 2 4 4 2 2" xfId="6676"/>
    <cellStyle name="20% - Accent2 2 4 4 3" xfId="6677"/>
    <cellStyle name="20% - Accent2 2 4 4 4" xfId="6678"/>
    <cellStyle name="20% - Accent2 2 4 4 5" xfId="6679"/>
    <cellStyle name="20% - Accent2 2 4 5" xfId="6680"/>
    <cellStyle name="20% - Accent2 2 4 5 2" xfId="6681"/>
    <cellStyle name="20% - Accent2 2 4 5 2 2" xfId="6682"/>
    <cellStyle name="20% - Accent2 2 4 5 3" xfId="6683"/>
    <cellStyle name="20% - Accent2 2 4 5 4" xfId="6684"/>
    <cellStyle name="20% - Accent2 2 4 6" xfId="6685"/>
    <cellStyle name="20% - Accent2 2 4 6 2" xfId="6686"/>
    <cellStyle name="20% - Accent2 2 4 7" xfId="6687"/>
    <cellStyle name="20% - Accent2 2 4 8" xfId="6688"/>
    <cellStyle name="20% - Accent2 2 4 9" xfId="6689"/>
    <cellStyle name="20% - Accent2 2 5" xfId="4044"/>
    <cellStyle name="20% - Accent2 2 5 10" xfId="6690"/>
    <cellStyle name="20% - Accent2 2 5 2" xfId="6691"/>
    <cellStyle name="20% - Accent2 2 5 2 2" xfId="6692"/>
    <cellStyle name="20% - Accent2 2 5 2 2 2" xfId="6693"/>
    <cellStyle name="20% - Accent2 2 5 2 2 2 2" xfId="6694"/>
    <cellStyle name="20% - Accent2 2 5 2 2 3" xfId="6695"/>
    <cellStyle name="20% - Accent2 2 5 2 2 4" xfId="6696"/>
    <cellStyle name="20% - Accent2 2 5 2 3" xfId="6697"/>
    <cellStyle name="20% - Accent2 2 5 2 3 2" xfId="6698"/>
    <cellStyle name="20% - Accent2 2 5 2 3 2 2" xfId="6699"/>
    <cellStyle name="20% - Accent2 2 5 2 3 3" xfId="6700"/>
    <cellStyle name="20% - Accent2 2 5 2 4" xfId="6701"/>
    <cellStyle name="20% - Accent2 2 5 2 4 2" xfId="6702"/>
    <cellStyle name="20% - Accent2 2 5 2 4 2 2" xfId="6703"/>
    <cellStyle name="20% - Accent2 2 5 2 4 3" xfId="6704"/>
    <cellStyle name="20% - Accent2 2 5 2 5" xfId="6705"/>
    <cellStyle name="20% - Accent2 2 5 2 5 2" xfId="6706"/>
    <cellStyle name="20% - Accent2 2 5 2 6" xfId="6707"/>
    <cellStyle name="20% - Accent2 2 5 2 7" xfId="6708"/>
    <cellStyle name="20% - Accent2 2 5 2 8" xfId="6709"/>
    <cellStyle name="20% - Accent2 2 5 3" xfId="6710"/>
    <cellStyle name="20% - Accent2 2 5 3 2" xfId="6711"/>
    <cellStyle name="20% - Accent2 2 5 3 2 2" xfId="6712"/>
    <cellStyle name="20% - Accent2 2 5 3 3" xfId="6713"/>
    <cellStyle name="20% - Accent2 2 5 3 4" xfId="6714"/>
    <cellStyle name="20% - Accent2 2 5 4" xfId="6715"/>
    <cellStyle name="20% - Accent2 2 5 4 2" xfId="6716"/>
    <cellStyle name="20% - Accent2 2 5 4 2 2" xfId="6717"/>
    <cellStyle name="20% - Accent2 2 5 4 3" xfId="6718"/>
    <cellStyle name="20% - Accent2 2 5 5" xfId="6719"/>
    <cellStyle name="20% - Accent2 2 5 5 2" xfId="6720"/>
    <cellStyle name="20% - Accent2 2 5 5 2 2" xfId="6721"/>
    <cellStyle name="20% - Accent2 2 5 5 3" xfId="6722"/>
    <cellStyle name="20% - Accent2 2 5 6" xfId="6723"/>
    <cellStyle name="20% - Accent2 2 5 6 2" xfId="6724"/>
    <cellStyle name="20% - Accent2 2 5 7" xfId="6725"/>
    <cellStyle name="20% - Accent2 2 5 8" xfId="6726"/>
    <cellStyle name="20% - Accent2 2 5 9" xfId="6727"/>
    <cellStyle name="20% - Accent2 2 6" xfId="4480"/>
    <cellStyle name="20% - Accent2 2 6 2" xfId="6728"/>
    <cellStyle name="20% - Accent2 2 6 2 2" xfId="6729"/>
    <cellStyle name="20% - Accent2 2 6 2 2 2" xfId="6730"/>
    <cellStyle name="20% - Accent2 2 6 2 2 2 2" xfId="6731"/>
    <cellStyle name="20% - Accent2 2 6 2 2 3" xfId="6732"/>
    <cellStyle name="20% - Accent2 2 6 2 2 4" xfId="6733"/>
    <cellStyle name="20% - Accent2 2 6 2 3" xfId="6734"/>
    <cellStyle name="20% - Accent2 2 6 2 3 2" xfId="6735"/>
    <cellStyle name="20% - Accent2 2 6 2 3 2 2" xfId="6736"/>
    <cellStyle name="20% - Accent2 2 6 2 3 3" xfId="6737"/>
    <cellStyle name="20% - Accent2 2 6 2 4" xfId="6738"/>
    <cellStyle name="20% - Accent2 2 6 2 4 2" xfId="6739"/>
    <cellStyle name="20% - Accent2 2 6 2 4 2 2" xfId="6740"/>
    <cellStyle name="20% - Accent2 2 6 2 4 3" xfId="6741"/>
    <cellStyle name="20% - Accent2 2 6 2 5" xfId="6742"/>
    <cellStyle name="20% - Accent2 2 6 2 5 2" xfId="6743"/>
    <cellStyle name="20% - Accent2 2 6 2 6" xfId="6744"/>
    <cellStyle name="20% - Accent2 2 6 2 7" xfId="6745"/>
    <cellStyle name="20% - Accent2 2 6 2 8" xfId="6746"/>
    <cellStyle name="20% - Accent2 2 6 2 9" xfId="6747"/>
    <cellStyle name="20% - Accent2 2 6 3" xfId="6748"/>
    <cellStyle name="20% - Accent2 2 6 3 2" xfId="6749"/>
    <cellStyle name="20% - Accent2 2 6 3 2 2" xfId="6750"/>
    <cellStyle name="20% - Accent2 2 6 3 3" xfId="6751"/>
    <cellStyle name="20% - Accent2 2 6 3 4" xfId="6752"/>
    <cellStyle name="20% - Accent2 2 6 3 5" xfId="6753"/>
    <cellStyle name="20% - Accent2 2 6 4" xfId="6754"/>
    <cellStyle name="20% - Accent2 2 6 4 2" xfId="6755"/>
    <cellStyle name="20% - Accent2 2 6 4 2 2" xfId="6756"/>
    <cellStyle name="20% - Accent2 2 6 4 3" xfId="6757"/>
    <cellStyle name="20% - Accent2 2 6 5" xfId="6758"/>
    <cellStyle name="20% - Accent2 2 6 5 2" xfId="6759"/>
    <cellStyle name="20% - Accent2 2 6 5 2 2" xfId="6760"/>
    <cellStyle name="20% - Accent2 2 6 5 3" xfId="6761"/>
    <cellStyle name="20% - Accent2 2 6 6" xfId="6762"/>
    <cellStyle name="20% - Accent2 2 6 6 2" xfId="6763"/>
    <cellStyle name="20% - Accent2 2 6 7" xfId="6764"/>
    <cellStyle name="20% - Accent2 2 6 8" xfId="6765"/>
    <cellStyle name="20% - Accent2 2 6 9" xfId="6766"/>
    <cellStyle name="20% - Accent2 2 7" xfId="6767"/>
    <cellStyle name="20% - Accent2 2 7 2" xfId="6768"/>
    <cellStyle name="20% - Accent2 2 7 2 2" xfId="6769"/>
    <cellStyle name="20% - Accent2 2 7 2 2 2" xfId="6770"/>
    <cellStyle name="20% - Accent2 2 7 2 2 3" xfId="6771"/>
    <cellStyle name="20% - Accent2 2 7 2 3" xfId="6772"/>
    <cellStyle name="20% - Accent2 2 7 2 4" xfId="6773"/>
    <cellStyle name="20% - Accent2 2 7 3" xfId="6774"/>
    <cellStyle name="20% - Accent2 2 7 3 2" xfId="6775"/>
    <cellStyle name="20% - Accent2 2 7 3 2 2" xfId="6776"/>
    <cellStyle name="20% - Accent2 2 7 3 3" xfId="6777"/>
    <cellStyle name="20% - Accent2 2 7 3 4" xfId="6778"/>
    <cellStyle name="20% - Accent2 2 7 4" xfId="6779"/>
    <cellStyle name="20% - Accent2 2 7 4 2" xfId="6780"/>
    <cellStyle name="20% - Accent2 2 7 4 2 2" xfId="6781"/>
    <cellStyle name="20% - Accent2 2 7 4 3" xfId="6782"/>
    <cellStyle name="20% - Accent2 2 7 5" xfId="6783"/>
    <cellStyle name="20% - Accent2 2 7 5 2" xfId="6784"/>
    <cellStyle name="20% - Accent2 2 7 6" xfId="6785"/>
    <cellStyle name="20% - Accent2 2 7 7" xfId="6786"/>
    <cellStyle name="20% - Accent2 2 7 8" xfId="6787"/>
    <cellStyle name="20% - Accent2 2 7 9" xfId="6788"/>
    <cellStyle name="20% - Accent2 2 8" xfId="6789"/>
    <cellStyle name="20% - Accent2 2 8 2" xfId="6790"/>
    <cellStyle name="20% - Accent2 2 8 2 2" xfId="6791"/>
    <cellStyle name="20% - Accent2 2 8 2 2 2" xfId="6792"/>
    <cellStyle name="20% - Accent2 2 8 2 3" xfId="6793"/>
    <cellStyle name="20% - Accent2 2 8 3" xfId="6794"/>
    <cellStyle name="20% - Accent2 2 8 3 2" xfId="6795"/>
    <cellStyle name="20% - Accent2 2 8 4" xfId="6796"/>
    <cellStyle name="20% - Accent2 2 8 5" xfId="6797"/>
    <cellStyle name="20% - Accent2 2 9" xfId="6798"/>
    <cellStyle name="20% - Accent2 2 9 2" xfId="6799"/>
    <cellStyle name="20% - Accent2 2 9 2 2" xfId="6800"/>
    <cellStyle name="20% - Accent2 2 9 2 3" xfId="6801"/>
    <cellStyle name="20% - Accent2 2 9 3" xfId="6802"/>
    <cellStyle name="20% - Accent2 2 9 4" xfId="6803"/>
    <cellStyle name="20% - Accent2 2 9 5" xfId="6804"/>
    <cellStyle name="20% - Accent2 2 9 6" xfId="6805"/>
    <cellStyle name="20% - Accent2 2_PWC Sch 7" xfId="6806"/>
    <cellStyle name="20% - Accent2 20" xfId="6807"/>
    <cellStyle name="20% - Accent2 21" xfId="6808"/>
    <cellStyle name="20% - Accent2 22" xfId="6809"/>
    <cellStyle name="20% - Accent2 23" xfId="6810"/>
    <cellStyle name="20% - Accent2 24" xfId="6811"/>
    <cellStyle name="20% - Accent2 3" xfId="904"/>
    <cellStyle name="20% - Accent2 3 10" xfId="6812"/>
    <cellStyle name="20% - Accent2 3 10 2" xfId="6813"/>
    <cellStyle name="20% - Accent2 3 11" xfId="6814"/>
    <cellStyle name="20% - Accent2 3 12" xfId="6815"/>
    <cellStyle name="20% - Accent2 3 13" xfId="6816"/>
    <cellStyle name="20% - Accent2 3 14" xfId="6817"/>
    <cellStyle name="20% - Accent2 3 2" xfId="2743"/>
    <cellStyle name="20% - Accent2 3 2 2" xfId="6818"/>
    <cellStyle name="20% - Accent2 3 2 2 2" xfId="6819"/>
    <cellStyle name="20% - Accent2 3 2 2 2 2" xfId="6820"/>
    <cellStyle name="20% - Accent2 3 2 2 2 2 2" xfId="6821"/>
    <cellStyle name="20% - Accent2 3 2 2 2 3" xfId="6822"/>
    <cellStyle name="20% - Accent2 3 2 2 2 4" xfId="6823"/>
    <cellStyle name="20% - Accent2 3 2 2 3" xfId="6824"/>
    <cellStyle name="20% - Accent2 3 2 2 3 2" xfId="6825"/>
    <cellStyle name="20% - Accent2 3 2 2 3 2 2" xfId="6826"/>
    <cellStyle name="20% - Accent2 3 2 2 3 3" xfId="6827"/>
    <cellStyle name="20% - Accent2 3 2 2 4" xfId="6828"/>
    <cellStyle name="20% - Accent2 3 2 2 4 2" xfId="6829"/>
    <cellStyle name="20% - Accent2 3 2 2 4 2 2" xfId="6830"/>
    <cellStyle name="20% - Accent2 3 2 2 4 3" xfId="6831"/>
    <cellStyle name="20% - Accent2 3 2 2 5" xfId="6832"/>
    <cellStyle name="20% - Accent2 3 2 2 5 2" xfId="6833"/>
    <cellStyle name="20% - Accent2 3 2 2 6" xfId="6834"/>
    <cellStyle name="20% - Accent2 3 2 2 7" xfId="6835"/>
    <cellStyle name="20% - Accent2 3 2 2 8" xfId="6836"/>
    <cellStyle name="20% - Accent2 3 2 3" xfId="6837"/>
    <cellStyle name="20% - Accent2 3 2 3 2" xfId="6838"/>
    <cellStyle name="20% - Accent2 3 2 3 2 2" xfId="6839"/>
    <cellStyle name="20% - Accent2 3 2 3 2 3" xfId="6840"/>
    <cellStyle name="20% - Accent2 3 2 3 3" xfId="6841"/>
    <cellStyle name="20% - Accent2 3 2 3 4" xfId="6842"/>
    <cellStyle name="20% - Accent2 3 2 3 5" xfId="6843"/>
    <cellStyle name="20% - Accent2 3 2 4" xfId="6844"/>
    <cellStyle name="20% - Accent2 3 2 4 2" xfId="6845"/>
    <cellStyle name="20% - Accent2 3 2 4 2 2" xfId="6846"/>
    <cellStyle name="20% - Accent2 3 2 4 3" xfId="6847"/>
    <cellStyle name="20% - Accent2 3 2 4 4" xfId="6848"/>
    <cellStyle name="20% - Accent2 3 2 5" xfId="6849"/>
    <cellStyle name="20% - Accent2 3 2 5 2" xfId="6850"/>
    <cellStyle name="20% - Accent2 3 2 5 2 2" xfId="6851"/>
    <cellStyle name="20% - Accent2 3 2 5 3" xfId="6852"/>
    <cellStyle name="20% - Accent2 3 2 6" xfId="6853"/>
    <cellStyle name="20% - Accent2 3 2 6 2" xfId="6854"/>
    <cellStyle name="20% - Accent2 3 2 7" xfId="6855"/>
    <cellStyle name="20% - Accent2 3 2 8" xfId="6856"/>
    <cellStyle name="20% - Accent2 3 2 9" xfId="6857"/>
    <cellStyle name="20% - Accent2 3 3" xfId="4043"/>
    <cellStyle name="20% - Accent2 3 3 10" xfId="6858"/>
    <cellStyle name="20% - Accent2 3 3 2" xfId="6859"/>
    <cellStyle name="20% - Accent2 3 3 2 2" xfId="6860"/>
    <cellStyle name="20% - Accent2 3 3 2 2 2" xfId="6861"/>
    <cellStyle name="20% - Accent2 3 3 2 2 2 2" xfId="6862"/>
    <cellStyle name="20% - Accent2 3 3 2 2 3" xfId="6863"/>
    <cellStyle name="20% - Accent2 3 3 2 2 4" xfId="6864"/>
    <cellStyle name="20% - Accent2 3 3 2 3" xfId="6865"/>
    <cellStyle name="20% - Accent2 3 3 2 3 2" xfId="6866"/>
    <cellStyle name="20% - Accent2 3 3 2 3 2 2" xfId="6867"/>
    <cellStyle name="20% - Accent2 3 3 2 3 3" xfId="6868"/>
    <cellStyle name="20% - Accent2 3 3 2 4" xfId="6869"/>
    <cellStyle name="20% - Accent2 3 3 2 4 2" xfId="6870"/>
    <cellStyle name="20% - Accent2 3 3 2 4 2 2" xfId="6871"/>
    <cellStyle name="20% - Accent2 3 3 2 4 3" xfId="6872"/>
    <cellStyle name="20% - Accent2 3 3 2 5" xfId="6873"/>
    <cellStyle name="20% - Accent2 3 3 2 5 2" xfId="6874"/>
    <cellStyle name="20% - Accent2 3 3 2 6" xfId="6875"/>
    <cellStyle name="20% - Accent2 3 3 2 7" xfId="6876"/>
    <cellStyle name="20% - Accent2 3 3 2 8" xfId="6877"/>
    <cellStyle name="20% - Accent2 3 3 2 9" xfId="6878"/>
    <cellStyle name="20% - Accent2 3 3 3" xfId="6879"/>
    <cellStyle name="20% - Accent2 3 3 3 2" xfId="6880"/>
    <cellStyle name="20% - Accent2 3 3 3 2 2" xfId="6881"/>
    <cellStyle name="20% - Accent2 3 3 3 3" xfId="6882"/>
    <cellStyle name="20% - Accent2 3 3 3 4" xfId="6883"/>
    <cellStyle name="20% - Accent2 3 3 3 5" xfId="6884"/>
    <cellStyle name="20% - Accent2 3 3 4" xfId="6885"/>
    <cellStyle name="20% - Accent2 3 3 4 2" xfId="6886"/>
    <cellStyle name="20% - Accent2 3 3 4 2 2" xfId="6887"/>
    <cellStyle name="20% - Accent2 3 3 4 3" xfId="6888"/>
    <cellStyle name="20% - Accent2 3 3 4 4" xfId="6889"/>
    <cellStyle name="20% - Accent2 3 3 5" xfId="6890"/>
    <cellStyle name="20% - Accent2 3 3 5 2" xfId="6891"/>
    <cellStyle name="20% - Accent2 3 3 5 2 2" xfId="6892"/>
    <cellStyle name="20% - Accent2 3 3 5 3" xfId="6893"/>
    <cellStyle name="20% - Accent2 3 3 6" xfId="6894"/>
    <cellStyle name="20% - Accent2 3 3 6 2" xfId="6895"/>
    <cellStyle name="20% - Accent2 3 3 7" xfId="6896"/>
    <cellStyle name="20% - Accent2 3 3 8" xfId="6897"/>
    <cellStyle name="20% - Accent2 3 3 9" xfId="6898"/>
    <cellStyle name="20% - Accent2 3 4" xfId="4042"/>
    <cellStyle name="20% - Accent2 3 4 2" xfId="6899"/>
    <cellStyle name="20% - Accent2 3 4 2 2" xfId="6900"/>
    <cellStyle name="20% - Accent2 3 4 2 2 2" xfId="6901"/>
    <cellStyle name="20% - Accent2 3 4 2 2 2 2" xfId="6902"/>
    <cellStyle name="20% - Accent2 3 4 2 2 3" xfId="6903"/>
    <cellStyle name="20% - Accent2 3 4 2 2 4" xfId="6904"/>
    <cellStyle name="20% - Accent2 3 4 2 3" xfId="6905"/>
    <cellStyle name="20% - Accent2 3 4 2 3 2" xfId="6906"/>
    <cellStyle name="20% - Accent2 3 4 2 3 2 2" xfId="6907"/>
    <cellStyle name="20% - Accent2 3 4 2 3 3" xfId="6908"/>
    <cellStyle name="20% - Accent2 3 4 2 4" xfId="6909"/>
    <cellStyle name="20% - Accent2 3 4 2 4 2" xfId="6910"/>
    <cellStyle name="20% - Accent2 3 4 2 4 2 2" xfId="6911"/>
    <cellStyle name="20% - Accent2 3 4 2 4 3" xfId="6912"/>
    <cellStyle name="20% - Accent2 3 4 2 5" xfId="6913"/>
    <cellStyle name="20% - Accent2 3 4 2 5 2" xfId="6914"/>
    <cellStyle name="20% - Accent2 3 4 2 6" xfId="6915"/>
    <cellStyle name="20% - Accent2 3 4 2 7" xfId="6916"/>
    <cellStyle name="20% - Accent2 3 4 3" xfId="6917"/>
    <cellStyle name="20% - Accent2 3 4 3 2" xfId="6918"/>
    <cellStyle name="20% - Accent2 3 4 3 2 2" xfId="6919"/>
    <cellStyle name="20% - Accent2 3 4 3 3" xfId="6920"/>
    <cellStyle name="20% - Accent2 3 4 3 4" xfId="6921"/>
    <cellStyle name="20% - Accent2 3 4 3 5" xfId="6922"/>
    <cellStyle name="20% - Accent2 3 4 4" xfId="6923"/>
    <cellStyle name="20% - Accent2 3 4 4 2" xfId="6924"/>
    <cellStyle name="20% - Accent2 3 4 4 2 2" xfId="6925"/>
    <cellStyle name="20% - Accent2 3 4 4 3" xfId="6926"/>
    <cellStyle name="20% - Accent2 3 4 5" xfId="6927"/>
    <cellStyle name="20% - Accent2 3 4 5 2" xfId="6928"/>
    <cellStyle name="20% - Accent2 3 4 5 2 2" xfId="6929"/>
    <cellStyle name="20% - Accent2 3 4 5 3" xfId="6930"/>
    <cellStyle name="20% - Accent2 3 4 6" xfId="6931"/>
    <cellStyle name="20% - Accent2 3 4 6 2" xfId="6932"/>
    <cellStyle name="20% - Accent2 3 4 7" xfId="6933"/>
    <cellStyle name="20% - Accent2 3 4 8" xfId="6934"/>
    <cellStyle name="20% - Accent2 3 4 9" xfId="6935"/>
    <cellStyle name="20% - Accent2 3 5" xfId="4041"/>
    <cellStyle name="20% - Accent2 3 5 2" xfId="6936"/>
    <cellStyle name="20% - Accent2 3 5 2 2" xfId="6937"/>
    <cellStyle name="20% - Accent2 3 5 2 2 2" xfId="6938"/>
    <cellStyle name="20% - Accent2 3 5 2 2 2 2" xfId="6939"/>
    <cellStyle name="20% - Accent2 3 5 2 2 3" xfId="6940"/>
    <cellStyle name="20% - Accent2 3 5 2 3" xfId="6941"/>
    <cellStyle name="20% - Accent2 3 5 2 3 2" xfId="6942"/>
    <cellStyle name="20% - Accent2 3 5 2 3 2 2" xfId="6943"/>
    <cellStyle name="20% - Accent2 3 5 2 3 3" xfId="6944"/>
    <cellStyle name="20% - Accent2 3 5 2 4" xfId="6945"/>
    <cellStyle name="20% - Accent2 3 5 2 4 2" xfId="6946"/>
    <cellStyle name="20% - Accent2 3 5 2 4 2 2" xfId="6947"/>
    <cellStyle name="20% - Accent2 3 5 2 4 3" xfId="6948"/>
    <cellStyle name="20% - Accent2 3 5 2 5" xfId="6949"/>
    <cellStyle name="20% - Accent2 3 5 2 5 2" xfId="6950"/>
    <cellStyle name="20% - Accent2 3 5 2 6" xfId="6951"/>
    <cellStyle name="20% - Accent2 3 5 2 7" xfId="6952"/>
    <cellStyle name="20% - Accent2 3 5 2 8" xfId="6953"/>
    <cellStyle name="20% - Accent2 3 5 3" xfId="6954"/>
    <cellStyle name="20% - Accent2 3 5 3 2" xfId="6955"/>
    <cellStyle name="20% - Accent2 3 5 3 2 2" xfId="6956"/>
    <cellStyle name="20% - Accent2 3 5 3 3" xfId="6957"/>
    <cellStyle name="20% - Accent2 3 5 4" xfId="6958"/>
    <cellStyle name="20% - Accent2 3 5 4 2" xfId="6959"/>
    <cellStyle name="20% - Accent2 3 5 4 2 2" xfId="6960"/>
    <cellStyle name="20% - Accent2 3 5 4 3" xfId="6961"/>
    <cellStyle name="20% - Accent2 3 5 5" xfId="6962"/>
    <cellStyle name="20% - Accent2 3 5 5 2" xfId="6963"/>
    <cellStyle name="20% - Accent2 3 5 5 2 2" xfId="6964"/>
    <cellStyle name="20% - Accent2 3 5 5 3" xfId="6965"/>
    <cellStyle name="20% - Accent2 3 5 6" xfId="6966"/>
    <cellStyle name="20% - Accent2 3 5 6 2" xfId="6967"/>
    <cellStyle name="20% - Accent2 3 5 7" xfId="6968"/>
    <cellStyle name="20% - Accent2 3 5 8" xfId="6969"/>
    <cellStyle name="20% - Accent2 3 5 9" xfId="6970"/>
    <cellStyle name="20% - Accent2 3 6" xfId="4481"/>
    <cellStyle name="20% - Accent2 3 6 2" xfId="6971"/>
    <cellStyle name="20% - Accent2 3 6 2 2" xfId="6972"/>
    <cellStyle name="20% - Accent2 3 6 2 2 2" xfId="6973"/>
    <cellStyle name="20% - Accent2 3 6 2 3" xfId="6974"/>
    <cellStyle name="20% - Accent2 3 6 2 4" xfId="6975"/>
    <cellStyle name="20% - Accent2 3 6 3" xfId="6976"/>
    <cellStyle name="20% - Accent2 3 6 3 2" xfId="6977"/>
    <cellStyle name="20% - Accent2 3 6 3 2 2" xfId="6978"/>
    <cellStyle name="20% - Accent2 3 6 3 3" xfId="6979"/>
    <cellStyle name="20% - Accent2 3 6 4" xfId="6980"/>
    <cellStyle name="20% - Accent2 3 6 4 2" xfId="6981"/>
    <cellStyle name="20% - Accent2 3 6 4 2 2" xfId="6982"/>
    <cellStyle name="20% - Accent2 3 6 4 3" xfId="6983"/>
    <cellStyle name="20% - Accent2 3 6 5" xfId="6984"/>
    <cellStyle name="20% - Accent2 3 6 5 2" xfId="6985"/>
    <cellStyle name="20% - Accent2 3 6 6" xfId="6986"/>
    <cellStyle name="20% - Accent2 3 6 7" xfId="6987"/>
    <cellStyle name="20% - Accent2 3 7" xfId="6988"/>
    <cellStyle name="20% - Accent2 3 7 2" xfId="6989"/>
    <cellStyle name="20% - Accent2 3 7 2 2" xfId="6990"/>
    <cellStyle name="20% - Accent2 3 7 3" xfId="6991"/>
    <cellStyle name="20% - Accent2 3 7 4" xfId="6992"/>
    <cellStyle name="20% - Accent2 3 8" xfId="6993"/>
    <cellStyle name="20% - Accent2 3 8 2" xfId="6994"/>
    <cellStyle name="20% - Accent2 3 8 2 2" xfId="6995"/>
    <cellStyle name="20% - Accent2 3 8 3" xfId="6996"/>
    <cellStyle name="20% - Accent2 3 9" xfId="6997"/>
    <cellStyle name="20% - Accent2 3 9 2" xfId="6998"/>
    <cellStyle name="20% - Accent2 3 9 2 2" xfId="6999"/>
    <cellStyle name="20% - Accent2 3 9 3" xfId="7000"/>
    <cellStyle name="20% - Accent2 4" xfId="905"/>
    <cellStyle name="20% - Accent2 4 2" xfId="4040"/>
    <cellStyle name="20% - Accent2 4 2 2" xfId="7001"/>
    <cellStyle name="20% - Accent2 4 2 2 2" xfId="7002"/>
    <cellStyle name="20% - Accent2 4 2 2 2 2" xfId="7003"/>
    <cellStyle name="20% - Accent2 4 2 2 3" xfId="7004"/>
    <cellStyle name="20% - Accent2 4 2 2 4" xfId="7005"/>
    <cellStyle name="20% - Accent2 4 2 3" xfId="7006"/>
    <cellStyle name="20% - Accent2 4 2 3 2" xfId="7007"/>
    <cellStyle name="20% - Accent2 4 2 3 2 2" xfId="7008"/>
    <cellStyle name="20% - Accent2 4 2 3 3" xfId="7009"/>
    <cellStyle name="20% - Accent2 4 2 4" xfId="7010"/>
    <cellStyle name="20% - Accent2 4 2 4 2" xfId="7011"/>
    <cellStyle name="20% - Accent2 4 2 4 2 2" xfId="7012"/>
    <cellStyle name="20% - Accent2 4 2 4 3" xfId="7013"/>
    <cellStyle name="20% - Accent2 4 2 5" xfId="7014"/>
    <cellStyle name="20% - Accent2 4 2 5 2" xfId="7015"/>
    <cellStyle name="20% - Accent2 4 2 6" xfId="7016"/>
    <cellStyle name="20% - Accent2 4 2 7" xfId="7017"/>
    <cellStyle name="20% - Accent2 4 2 8" xfId="7018"/>
    <cellStyle name="20% - Accent2 4 3" xfId="4039"/>
    <cellStyle name="20% - Accent2 4 3 2" xfId="7019"/>
    <cellStyle name="20% - Accent2 4 3 2 2" xfId="7020"/>
    <cellStyle name="20% - Accent2 4 3 3" xfId="7021"/>
    <cellStyle name="20% - Accent2 4 3 4" xfId="7022"/>
    <cellStyle name="20% - Accent2 4 3 5" xfId="7023"/>
    <cellStyle name="20% - Accent2 4 4" xfId="4038"/>
    <cellStyle name="20% - Accent2 4 4 2" xfId="7024"/>
    <cellStyle name="20% - Accent2 4 4 2 2" xfId="7025"/>
    <cellStyle name="20% - Accent2 4 4 2 3" xfId="7026"/>
    <cellStyle name="20% - Accent2 4 4 3" xfId="7027"/>
    <cellStyle name="20% - Accent2 4 4 4" xfId="7028"/>
    <cellStyle name="20% - Accent2 4 5" xfId="7029"/>
    <cellStyle name="20% - Accent2 4 5 2" xfId="7030"/>
    <cellStyle name="20% - Accent2 4 5 2 2" xfId="7031"/>
    <cellStyle name="20% - Accent2 4 5 3" xfId="7032"/>
    <cellStyle name="20% - Accent2 4 5 4" xfId="7033"/>
    <cellStyle name="20% - Accent2 4 5 5" xfId="7034"/>
    <cellStyle name="20% - Accent2 4 6" xfId="7035"/>
    <cellStyle name="20% - Accent2 4 6 2" xfId="7036"/>
    <cellStyle name="20% - Accent2 4 7" xfId="7037"/>
    <cellStyle name="20% - Accent2 4 8" xfId="7038"/>
    <cellStyle name="20% - Accent2 4 9" xfId="7039"/>
    <cellStyle name="20% - Accent2 5" xfId="906"/>
    <cellStyle name="20% - Accent2 5 2" xfId="7040"/>
    <cellStyle name="20% - Accent2 5 2 2" xfId="7041"/>
    <cellStyle name="20% - Accent2 5 2 2 2" xfId="7042"/>
    <cellStyle name="20% - Accent2 5 2 2 2 2" xfId="7043"/>
    <cellStyle name="20% - Accent2 5 2 2 3" xfId="7044"/>
    <cellStyle name="20% - Accent2 5 2 2 4" xfId="7045"/>
    <cellStyle name="20% - Accent2 5 2 3" xfId="7046"/>
    <cellStyle name="20% - Accent2 5 2 3 2" xfId="7047"/>
    <cellStyle name="20% - Accent2 5 2 3 2 2" xfId="7048"/>
    <cellStyle name="20% - Accent2 5 2 3 3" xfId="7049"/>
    <cellStyle name="20% - Accent2 5 2 4" xfId="7050"/>
    <cellStyle name="20% - Accent2 5 2 4 2" xfId="7051"/>
    <cellStyle name="20% - Accent2 5 2 4 2 2" xfId="7052"/>
    <cellStyle name="20% - Accent2 5 2 4 3" xfId="7053"/>
    <cellStyle name="20% - Accent2 5 2 5" xfId="7054"/>
    <cellStyle name="20% - Accent2 5 2 5 2" xfId="7055"/>
    <cellStyle name="20% - Accent2 5 2 6" xfId="7056"/>
    <cellStyle name="20% - Accent2 5 2 7" xfId="7057"/>
    <cellStyle name="20% - Accent2 5 3" xfId="7058"/>
    <cellStyle name="20% - Accent2 5 3 2" xfId="7059"/>
    <cellStyle name="20% - Accent2 5 3 2 2" xfId="7060"/>
    <cellStyle name="20% - Accent2 5 3 2 3" xfId="7061"/>
    <cellStyle name="20% - Accent2 5 3 3" xfId="7062"/>
    <cellStyle name="20% - Accent2 5 3 4" xfId="7063"/>
    <cellStyle name="20% - Accent2 5 4" xfId="7064"/>
    <cellStyle name="20% - Accent2 5 4 2" xfId="7065"/>
    <cellStyle name="20% - Accent2 5 4 2 2" xfId="7066"/>
    <cellStyle name="20% - Accent2 5 4 3" xfId="7067"/>
    <cellStyle name="20% - Accent2 5 4 4" xfId="7068"/>
    <cellStyle name="20% - Accent2 5 5" xfId="7069"/>
    <cellStyle name="20% - Accent2 5 5 2" xfId="7070"/>
    <cellStyle name="20% - Accent2 5 5 2 2" xfId="7071"/>
    <cellStyle name="20% - Accent2 5 5 3" xfId="7072"/>
    <cellStyle name="20% - Accent2 5 5 4" xfId="7073"/>
    <cellStyle name="20% - Accent2 5 6" xfId="7074"/>
    <cellStyle name="20% - Accent2 5 6 2" xfId="7075"/>
    <cellStyle name="20% - Accent2 5 7" xfId="7076"/>
    <cellStyle name="20% - Accent2 5 8" xfId="7077"/>
    <cellStyle name="20% - Accent2 6" xfId="2741"/>
    <cellStyle name="20% - Accent2 6 2" xfId="7078"/>
    <cellStyle name="20% - Accent2 6 2 2" xfId="7079"/>
    <cellStyle name="20% - Accent2 6 2 2 2" xfId="7080"/>
    <cellStyle name="20% - Accent2 6 2 2 3" xfId="7081"/>
    <cellStyle name="20% - Accent2 6 2 3" xfId="7082"/>
    <cellStyle name="20% - Accent2 6 2 4" xfId="7083"/>
    <cellStyle name="20% - Accent2 6 3" xfId="7084"/>
    <cellStyle name="20% - Accent2 6 3 2" xfId="7085"/>
    <cellStyle name="20% - Accent2 6 3 2 2" xfId="7086"/>
    <cellStyle name="20% - Accent2 6 3 2 3" xfId="7087"/>
    <cellStyle name="20% - Accent2 6 3 3" xfId="7088"/>
    <cellStyle name="20% - Accent2 6 3 4" xfId="7089"/>
    <cellStyle name="20% - Accent2 6 4" xfId="7090"/>
    <cellStyle name="20% - Accent2 6 4 2" xfId="7091"/>
    <cellStyle name="20% - Accent2 6 4 2 2" xfId="7092"/>
    <cellStyle name="20% - Accent2 6 4 3" xfId="7093"/>
    <cellStyle name="20% - Accent2 6 4 4" xfId="7094"/>
    <cellStyle name="20% - Accent2 6 5" xfId="7095"/>
    <cellStyle name="20% - Accent2 6 5 2" xfId="7096"/>
    <cellStyle name="20% - Accent2 6 6" xfId="7097"/>
    <cellStyle name="20% - Accent2 6 7" xfId="7098"/>
    <cellStyle name="20% - Accent2 7" xfId="4479"/>
    <cellStyle name="20% - Accent2 7 2" xfId="7099"/>
    <cellStyle name="20% - Accent2 7 2 2" xfId="7100"/>
    <cellStyle name="20% - Accent2 7 2 2 2" xfId="7101"/>
    <cellStyle name="20% - Accent2 7 2 3" xfId="7102"/>
    <cellStyle name="20% - Accent2 7 3" xfId="7103"/>
    <cellStyle name="20% - Accent2 7 3 2" xfId="7104"/>
    <cellStyle name="20% - Accent2 7 4" xfId="7105"/>
    <cellStyle name="20% - Accent2 7 5" xfId="7106"/>
    <cellStyle name="20% - Accent2 8" xfId="7107"/>
    <cellStyle name="20% - Accent2 8 2" xfId="7108"/>
    <cellStyle name="20% - Accent2 8 2 2" xfId="7109"/>
    <cellStyle name="20% - Accent2 8 2 2 2" xfId="7110"/>
    <cellStyle name="20% - Accent2 8 2 3" xfId="7111"/>
    <cellStyle name="20% - Accent2 8 3" xfId="7112"/>
    <cellStyle name="20% - Accent2 8 3 2" xfId="7113"/>
    <cellStyle name="20% - Accent2 8 4" xfId="7114"/>
    <cellStyle name="20% - Accent2 9" xfId="7115"/>
    <cellStyle name="20% - Accent2 9 2" xfId="7116"/>
    <cellStyle name="20% - Accent2 9 2 2" xfId="7117"/>
    <cellStyle name="20% - Accent2 9 2 2 2" xfId="7118"/>
    <cellStyle name="20% - Accent2 9 2 3" xfId="7119"/>
    <cellStyle name="20% - Accent2 9 3" xfId="7120"/>
    <cellStyle name="20% - Accent2 9 3 2" xfId="7121"/>
    <cellStyle name="20% - Accent2 9 4" xfId="7122"/>
    <cellStyle name="20% - Accent3" xfId="907" builtinId="38" customBuiltin="1"/>
    <cellStyle name="20% - Accent3 10" xfId="7123"/>
    <cellStyle name="20% - Accent3 10 2" xfId="7124"/>
    <cellStyle name="20% - Accent3 10 2 2" xfId="7125"/>
    <cellStyle name="20% - Accent3 10 2 2 2" xfId="7126"/>
    <cellStyle name="20% - Accent3 10 2 3" xfId="7127"/>
    <cellStyle name="20% - Accent3 10 3" xfId="7128"/>
    <cellStyle name="20% - Accent3 10 3 2" xfId="7129"/>
    <cellStyle name="20% - Accent3 10 4" xfId="7130"/>
    <cellStyle name="20% - Accent3 11" xfId="7131"/>
    <cellStyle name="20% - Accent3 11 2" xfId="7132"/>
    <cellStyle name="20% - Accent3 11 2 2" xfId="7133"/>
    <cellStyle name="20% - Accent3 11 2 2 2" xfId="7134"/>
    <cellStyle name="20% - Accent3 11 2 3" xfId="7135"/>
    <cellStyle name="20% - Accent3 11 3" xfId="7136"/>
    <cellStyle name="20% - Accent3 11 3 2" xfId="7137"/>
    <cellStyle name="20% - Accent3 11 4" xfId="7138"/>
    <cellStyle name="20% - Accent3 12" xfId="7139"/>
    <cellStyle name="20% - Accent3 12 2" xfId="7140"/>
    <cellStyle name="20% - Accent3 12 2 2" xfId="7141"/>
    <cellStyle name="20% - Accent3 12 2 2 2" xfId="7142"/>
    <cellStyle name="20% - Accent3 12 2 3" xfId="7143"/>
    <cellStyle name="20% - Accent3 12 3" xfId="7144"/>
    <cellStyle name="20% - Accent3 12 3 2" xfId="7145"/>
    <cellStyle name="20% - Accent3 12 3 3" xfId="7146"/>
    <cellStyle name="20% - Accent3 12 4" xfId="7147"/>
    <cellStyle name="20% - Accent3 13" xfId="7148"/>
    <cellStyle name="20% - Accent3 13 2" xfId="7149"/>
    <cellStyle name="20% - Accent3 13 2 2" xfId="7150"/>
    <cellStyle name="20% - Accent3 13 2 2 2" xfId="7151"/>
    <cellStyle name="20% - Accent3 13 2 3" xfId="7152"/>
    <cellStyle name="20% - Accent3 13 3" xfId="7153"/>
    <cellStyle name="20% - Accent3 13 3 2" xfId="7154"/>
    <cellStyle name="20% - Accent3 13 4" xfId="7155"/>
    <cellStyle name="20% - Accent3 14" xfId="7156"/>
    <cellStyle name="20% - Accent3 14 2" xfId="7157"/>
    <cellStyle name="20% - Accent3 14 2 2" xfId="7158"/>
    <cellStyle name="20% - Accent3 14 2 2 2" xfId="7159"/>
    <cellStyle name="20% - Accent3 14 2 3" xfId="7160"/>
    <cellStyle name="20% - Accent3 14 2 4" xfId="7161"/>
    <cellStyle name="20% - Accent3 14 3" xfId="7162"/>
    <cellStyle name="20% - Accent3 14 3 2" xfId="7163"/>
    <cellStyle name="20% - Accent3 14 4" xfId="7164"/>
    <cellStyle name="20% - Accent3 14 5" xfId="7165"/>
    <cellStyle name="20% - Accent3 15" xfId="7166"/>
    <cellStyle name="20% - Accent3 15 2" xfId="7167"/>
    <cellStyle name="20% - Accent3 15 2 2" xfId="7168"/>
    <cellStyle name="20% - Accent3 15 2 2 2" xfId="7169"/>
    <cellStyle name="20% - Accent3 15 2 3" xfId="7170"/>
    <cellStyle name="20% - Accent3 15 3" xfId="7171"/>
    <cellStyle name="20% - Accent3 15 3 2" xfId="7172"/>
    <cellStyle name="20% - Accent3 15 4" xfId="7173"/>
    <cellStyle name="20% - Accent3 16" xfId="7174"/>
    <cellStyle name="20% - Accent3 16 2" xfId="7175"/>
    <cellStyle name="20% - Accent3 16 2 2" xfId="7176"/>
    <cellStyle name="20% - Accent3 16 3" xfId="7177"/>
    <cellStyle name="20% - Accent3 17" xfId="7178"/>
    <cellStyle name="20% - Accent3 17 2" xfId="7179"/>
    <cellStyle name="20% - Accent3 17 3" xfId="7180"/>
    <cellStyle name="20% - Accent3 18" xfId="7181"/>
    <cellStyle name="20% - Accent3 18 2" xfId="7182"/>
    <cellStyle name="20% - Accent3 19" xfId="7183"/>
    <cellStyle name="20% - Accent3 2" xfId="908"/>
    <cellStyle name="20% - Accent3 2 10" xfId="7184"/>
    <cellStyle name="20% - Accent3 2 10 2" xfId="7185"/>
    <cellStyle name="20% - Accent3 2 10 2 2" xfId="7186"/>
    <cellStyle name="20% - Accent3 2 10 2 3" xfId="7187"/>
    <cellStyle name="20% - Accent3 2 10 3" xfId="7188"/>
    <cellStyle name="20% - Accent3 2 10 4" xfId="7189"/>
    <cellStyle name="20% - Accent3 2 10 5" xfId="7190"/>
    <cellStyle name="20% - Accent3 2 11" xfId="7191"/>
    <cellStyle name="20% - Accent3 2 11 2" xfId="7192"/>
    <cellStyle name="20% - Accent3 2 11 3" xfId="7193"/>
    <cellStyle name="20% - Accent3 2 12" xfId="7194"/>
    <cellStyle name="20% - Accent3 2 13" xfId="7195"/>
    <cellStyle name="20% - Accent3 2 14" xfId="7196"/>
    <cellStyle name="20% - Accent3 2 15" xfId="7197"/>
    <cellStyle name="20% - Accent3 2 16" xfId="7198"/>
    <cellStyle name="20% - Accent3 2 2" xfId="2747"/>
    <cellStyle name="20% - Accent3 2 2 10" xfId="7199"/>
    <cellStyle name="20% - Accent3 2 2 10 2" xfId="7200"/>
    <cellStyle name="20% - Accent3 2 2 11" xfId="7201"/>
    <cellStyle name="20% - Accent3 2 2 12" xfId="7202"/>
    <cellStyle name="20% - Accent3 2 2 13" xfId="7203"/>
    <cellStyle name="20% - Accent3 2 2 14" xfId="7204"/>
    <cellStyle name="20% - Accent3 2 2 2" xfId="7205"/>
    <cellStyle name="20% - Accent3 2 2 2 10" xfId="7206"/>
    <cellStyle name="20% - Accent3 2 2 2 2" xfId="7207"/>
    <cellStyle name="20% - Accent3 2 2 2 2 2" xfId="7208"/>
    <cellStyle name="20% - Accent3 2 2 2 2 2 2" xfId="7209"/>
    <cellStyle name="20% - Accent3 2 2 2 2 2 2 2" xfId="7210"/>
    <cellStyle name="20% - Accent3 2 2 2 2 2 3" xfId="7211"/>
    <cellStyle name="20% - Accent3 2 2 2 2 3" xfId="7212"/>
    <cellStyle name="20% - Accent3 2 2 2 2 3 2" xfId="7213"/>
    <cellStyle name="20% - Accent3 2 2 2 2 3 2 2" xfId="7214"/>
    <cellStyle name="20% - Accent3 2 2 2 2 3 3" xfId="7215"/>
    <cellStyle name="20% - Accent3 2 2 2 2 4" xfId="7216"/>
    <cellStyle name="20% - Accent3 2 2 2 2 4 2" xfId="7217"/>
    <cellStyle name="20% - Accent3 2 2 2 2 4 2 2" xfId="7218"/>
    <cellStyle name="20% - Accent3 2 2 2 2 4 3" xfId="7219"/>
    <cellStyle name="20% - Accent3 2 2 2 2 5" xfId="7220"/>
    <cellStyle name="20% - Accent3 2 2 2 2 5 2" xfId="7221"/>
    <cellStyle name="20% - Accent3 2 2 2 2 6" xfId="7222"/>
    <cellStyle name="20% - Accent3 2 2 2 2 7" xfId="7223"/>
    <cellStyle name="20% - Accent3 2 2 2 2 8" xfId="7224"/>
    <cellStyle name="20% - Accent3 2 2 2 3" xfId="7225"/>
    <cellStyle name="20% - Accent3 2 2 2 3 2" xfId="7226"/>
    <cellStyle name="20% - Accent3 2 2 2 3 2 2" xfId="7227"/>
    <cellStyle name="20% - Accent3 2 2 2 3 3" xfId="7228"/>
    <cellStyle name="20% - Accent3 2 2 2 3 4" xfId="7229"/>
    <cellStyle name="20% - Accent3 2 2 2 4" xfId="7230"/>
    <cellStyle name="20% - Accent3 2 2 2 4 2" xfId="7231"/>
    <cellStyle name="20% - Accent3 2 2 2 4 2 2" xfId="7232"/>
    <cellStyle name="20% - Accent3 2 2 2 4 3" xfId="7233"/>
    <cellStyle name="20% - Accent3 2 2 2 5" xfId="7234"/>
    <cellStyle name="20% - Accent3 2 2 2 5 2" xfId="7235"/>
    <cellStyle name="20% - Accent3 2 2 2 5 2 2" xfId="7236"/>
    <cellStyle name="20% - Accent3 2 2 2 5 3" xfId="7237"/>
    <cellStyle name="20% - Accent3 2 2 2 6" xfId="7238"/>
    <cellStyle name="20% - Accent3 2 2 2 6 2" xfId="7239"/>
    <cellStyle name="20% - Accent3 2 2 2 7" xfId="7240"/>
    <cellStyle name="20% - Accent3 2 2 2 8" xfId="7241"/>
    <cellStyle name="20% - Accent3 2 2 2 9" xfId="7242"/>
    <cellStyle name="20% - Accent3 2 2 3" xfId="7243"/>
    <cellStyle name="20% - Accent3 2 2 3 2" xfId="7244"/>
    <cellStyle name="20% - Accent3 2 2 3 2 2" xfId="7245"/>
    <cellStyle name="20% - Accent3 2 2 3 2 2 2" xfId="7246"/>
    <cellStyle name="20% - Accent3 2 2 3 2 2 2 2" xfId="7247"/>
    <cellStyle name="20% - Accent3 2 2 3 2 2 3" xfId="7248"/>
    <cellStyle name="20% - Accent3 2 2 3 2 3" xfId="7249"/>
    <cellStyle name="20% - Accent3 2 2 3 2 3 2" xfId="7250"/>
    <cellStyle name="20% - Accent3 2 2 3 2 3 2 2" xfId="7251"/>
    <cellStyle name="20% - Accent3 2 2 3 2 3 3" xfId="7252"/>
    <cellStyle name="20% - Accent3 2 2 3 2 4" xfId="7253"/>
    <cellStyle name="20% - Accent3 2 2 3 2 4 2" xfId="7254"/>
    <cellStyle name="20% - Accent3 2 2 3 2 4 2 2" xfId="7255"/>
    <cellStyle name="20% - Accent3 2 2 3 2 4 3" xfId="7256"/>
    <cellStyle name="20% - Accent3 2 2 3 2 5" xfId="7257"/>
    <cellStyle name="20% - Accent3 2 2 3 2 5 2" xfId="7258"/>
    <cellStyle name="20% - Accent3 2 2 3 2 6" xfId="7259"/>
    <cellStyle name="20% - Accent3 2 2 3 2 7" xfId="7260"/>
    <cellStyle name="20% - Accent3 2 2 3 2 8" xfId="7261"/>
    <cellStyle name="20% - Accent3 2 2 3 3" xfId="7262"/>
    <cellStyle name="20% - Accent3 2 2 3 3 2" xfId="7263"/>
    <cellStyle name="20% - Accent3 2 2 3 3 2 2" xfId="7264"/>
    <cellStyle name="20% - Accent3 2 2 3 3 3" xfId="7265"/>
    <cellStyle name="20% - Accent3 2 2 3 4" xfId="7266"/>
    <cellStyle name="20% - Accent3 2 2 3 4 2" xfId="7267"/>
    <cellStyle name="20% - Accent3 2 2 3 4 2 2" xfId="7268"/>
    <cellStyle name="20% - Accent3 2 2 3 4 3" xfId="7269"/>
    <cellStyle name="20% - Accent3 2 2 3 5" xfId="7270"/>
    <cellStyle name="20% - Accent3 2 2 3 5 2" xfId="7271"/>
    <cellStyle name="20% - Accent3 2 2 3 5 2 2" xfId="7272"/>
    <cellStyle name="20% - Accent3 2 2 3 5 3" xfId="7273"/>
    <cellStyle name="20% - Accent3 2 2 3 6" xfId="7274"/>
    <cellStyle name="20% - Accent3 2 2 3 6 2" xfId="7275"/>
    <cellStyle name="20% - Accent3 2 2 3 7" xfId="7276"/>
    <cellStyle name="20% - Accent3 2 2 3 8" xfId="7277"/>
    <cellStyle name="20% - Accent3 2 2 3 9" xfId="7278"/>
    <cellStyle name="20% - Accent3 2 2 4" xfId="7279"/>
    <cellStyle name="20% - Accent3 2 2 4 2" xfId="7280"/>
    <cellStyle name="20% - Accent3 2 2 4 2 2" xfId="7281"/>
    <cellStyle name="20% - Accent3 2 2 4 2 2 2" xfId="7282"/>
    <cellStyle name="20% - Accent3 2 2 4 2 2 2 2" xfId="7283"/>
    <cellStyle name="20% - Accent3 2 2 4 2 2 3" xfId="7284"/>
    <cellStyle name="20% - Accent3 2 2 4 2 3" xfId="7285"/>
    <cellStyle name="20% - Accent3 2 2 4 2 3 2" xfId="7286"/>
    <cellStyle name="20% - Accent3 2 2 4 2 3 2 2" xfId="7287"/>
    <cellStyle name="20% - Accent3 2 2 4 2 3 3" xfId="7288"/>
    <cellStyle name="20% - Accent3 2 2 4 2 4" xfId="7289"/>
    <cellStyle name="20% - Accent3 2 2 4 2 4 2" xfId="7290"/>
    <cellStyle name="20% - Accent3 2 2 4 2 4 2 2" xfId="7291"/>
    <cellStyle name="20% - Accent3 2 2 4 2 4 3" xfId="7292"/>
    <cellStyle name="20% - Accent3 2 2 4 2 5" xfId="7293"/>
    <cellStyle name="20% - Accent3 2 2 4 2 5 2" xfId="7294"/>
    <cellStyle name="20% - Accent3 2 2 4 2 6" xfId="7295"/>
    <cellStyle name="20% - Accent3 2 2 4 3" xfId="7296"/>
    <cellStyle name="20% - Accent3 2 2 4 3 2" xfId="7297"/>
    <cellStyle name="20% - Accent3 2 2 4 3 2 2" xfId="7298"/>
    <cellStyle name="20% - Accent3 2 2 4 3 3" xfId="7299"/>
    <cellStyle name="20% - Accent3 2 2 4 4" xfId="7300"/>
    <cellStyle name="20% - Accent3 2 2 4 4 2" xfId="7301"/>
    <cellStyle name="20% - Accent3 2 2 4 4 2 2" xfId="7302"/>
    <cellStyle name="20% - Accent3 2 2 4 4 3" xfId="7303"/>
    <cellStyle name="20% - Accent3 2 2 4 5" xfId="7304"/>
    <cellStyle name="20% - Accent3 2 2 4 5 2" xfId="7305"/>
    <cellStyle name="20% - Accent3 2 2 4 5 2 2" xfId="7306"/>
    <cellStyle name="20% - Accent3 2 2 4 5 3" xfId="7307"/>
    <cellStyle name="20% - Accent3 2 2 4 6" xfId="7308"/>
    <cellStyle name="20% - Accent3 2 2 4 6 2" xfId="7309"/>
    <cellStyle name="20% - Accent3 2 2 4 7" xfId="7310"/>
    <cellStyle name="20% - Accent3 2 2 4 8" xfId="7311"/>
    <cellStyle name="20% - Accent3 2 2 4 9" xfId="7312"/>
    <cellStyle name="20% - Accent3 2 2 5" xfId="7313"/>
    <cellStyle name="20% - Accent3 2 2 5 2" xfId="7314"/>
    <cellStyle name="20% - Accent3 2 2 5 2 2" xfId="7315"/>
    <cellStyle name="20% - Accent3 2 2 5 2 2 2" xfId="7316"/>
    <cellStyle name="20% - Accent3 2 2 5 2 2 2 2" xfId="7317"/>
    <cellStyle name="20% - Accent3 2 2 5 2 2 3" xfId="7318"/>
    <cellStyle name="20% - Accent3 2 2 5 2 3" xfId="7319"/>
    <cellStyle name="20% - Accent3 2 2 5 2 3 2" xfId="7320"/>
    <cellStyle name="20% - Accent3 2 2 5 2 3 2 2" xfId="7321"/>
    <cellStyle name="20% - Accent3 2 2 5 2 3 3" xfId="7322"/>
    <cellStyle name="20% - Accent3 2 2 5 2 4" xfId="7323"/>
    <cellStyle name="20% - Accent3 2 2 5 2 4 2" xfId="7324"/>
    <cellStyle name="20% - Accent3 2 2 5 2 4 2 2" xfId="7325"/>
    <cellStyle name="20% - Accent3 2 2 5 2 4 3" xfId="7326"/>
    <cellStyle name="20% - Accent3 2 2 5 2 5" xfId="7327"/>
    <cellStyle name="20% - Accent3 2 2 5 2 5 2" xfId="7328"/>
    <cellStyle name="20% - Accent3 2 2 5 2 6" xfId="7329"/>
    <cellStyle name="20% - Accent3 2 2 5 3" xfId="7330"/>
    <cellStyle name="20% - Accent3 2 2 5 3 2" xfId="7331"/>
    <cellStyle name="20% - Accent3 2 2 5 3 2 2" xfId="7332"/>
    <cellStyle name="20% - Accent3 2 2 5 3 3" xfId="7333"/>
    <cellStyle name="20% - Accent3 2 2 5 4" xfId="7334"/>
    <cellStyle name="20% - Accent3 2 2 5 4 2" xfId="7335"/>
    <cellStyle name="20% - Accent3 2 2 5 4 2 2" xfId="7336"/>
    <cellStyle name="20% - Accent3 2 2 5 4 3" xfId="7337"/>
    <cellStyle name="20% - Accent3 2 2 5 5" xfId="7338"/>
    <cellStyle name="20% - Accent3 2 2 5 5 2" xfId="7339"/>
    <cellStyle name="20% - Accent3 2 2 5 5 2 2" xfId="7340"/>
    <cellStyle name="20% - Accent3 2 2 5 5 3" xfId="7341"/>
    <cellStyle name="20% - Accent3 2 2 5 6" xfId="7342"/>
    <cellStyle name="20% - Accent3 2 2 5 6 2" xfId="7343"/>
    <cellStyle name="20% - Accent3 2 2 5 7" xfId="7344"/>
    <cellStyle name="20% - Accent3 2 2 6" xfId="7345"/>
    <cellStyle name="20% - Accent3 2 2 6 2" xfId="7346"/>
    <cellStyle name="20% - Accent3 2 2 6 2 2" xfId="7347"/>
    <cellStyle name="20% - Accent3 2 2 6 2 2 2" xfId="7348"/>
    <cellStyle name="20% - Accent3 2 2 6 2 3" xfId="7349"/>
    <cellStyle name="20% - Accent3 2 2 6 3" xfId="7350"/>
    <cellStyle name="20% - Accent3 2 2 6 3 2" xfId="7351"/>
    <cellStyle name="20% - Accent3 2 2 6 3 2 2" xfId="7352"/>
    <cellStyle name="20% - Accent3 2 2 6 3 3" xfId="7353"/>
    <cellStyle name="20% - Accent3 2 2 6 4" xfId="7354"/>
    <cellStyle name="20% - Accent3 2 2 6 4 2" xfId="7355"/>
    <cellStyle name="20% - Accent3 2 2 6 4 2 2" xfId="7356"/>
    <cellStyle name="20% - Accent3 2 2 6 4 3" xfId="7357"/>
    <cellStyle name="20% - Accent3 2 2 6 5" xfId="7358"/>
    <cellStyle name="20% - Accent3 2 2 6 5 2" xfId="7359"/>
    <cellStyle name="20% - Accent3 2 2 6 6" xfId="7360"/>
    <cellStyle name="20% - Accent3 2 2 7" xfId="7361"/>
    <cellStyle name="20% - Accent3 2 2 7 2" xfId="7362"/>
    <cellStyle name="20% - Accent3 2 2 7 2 2" xfId="7363"/>
    <cellStyle name="20% - Accent3 2 2 7 3" xfId="7364"/>
    <cellStyle name="20% - Accent3 2 2 8" xfId="7365"/>
    <cellStyle name="20% - Accent3 2 2 8 2" xfId="7366"/>
    <cellStyle name="20% - Accent3 2 2 8 2 2" xfId="7367"/>
    <cellStyle name="20% - Accent3 2 2 8 3" xfId="7368"/>
    <cellStyle name="20% - Accent3 2 2 9" xfId="7369"/>
    <cellStyle name="20% - Accent3 2 2 9 2" xfId="7370"/>
    <cellStyle name="20% - Accent3 2 2 9 2 2" xfId="7371"/>
    <cellStyle name="20% - Accent3 2 2 9 3" xfId="7372"/>
    <cellStyle name="20% - Accent3 2 3" xfId="4037"/>
    <cellStyle name="20% - Accent3 2 3 2" xfId="7373"/>
    <cellStyle name="20% - Accent3 2 3 2 2" xfId="7374"/>
    <cellStyle name="20% - Accent3 2 3 2 2 2" xfId="7375"/>
    <cellStyle name="20% - Accent3 2 3 2 2 2 2" xfId="7376"/>
    <cellStyle name="20% - Accent3 2 3 2 2 3" xfId="7377"/>
    <cellStyle name="20% - Accent3 2 3 2 2 4" xfId="7378"/>
    <cellStyle name="20% - Accent3 2 3 2 2 5" xfId="7379"/>
    <cellStyle name="20% - Accent3 2 3 2 3" xfId="7380"/>
    <cellStyle name="20% - Accent3 2 3 2 3 2" xfId="7381"/>
    <cellStyle name="20% - Accent3 2 3 2 3 2 2" xfId="7382"/>
    <cellStyle name="20% - Accent3 2 3 2 3 3" xfId="7383"/>
    <cellStyle name="20% - Accent3 2 3 2 4" xfId="7384"/>
    <cellStyle name="20% - Accent3 2 3 2 4 2" xfId="7385"/>
    <cellStyle name="20% - Accent3 2 3 2 4 2 2" xfId="7386"/>
    <cellStyle name="20% - Accent3 2 3 2 4 3" xfId="7387"/>
    <cellStyle name="20% - Accent3 2 3 2 5" xfId="7388"/>
    <cellStyle name="20% - Accent3 2 3 2 5 2" xfId="7389"/>
    <cellStyle name="20% - Accent3 2 3 2 6" xfId="7390"/>
    <cellStyle name="20% - Accent3 2 3 2 7" xfId="7391"/>
    <cellStyle name="20% - Accent3 2 3 2 8" xfId="7392"/>
    <cellStyle name="20% - Accent3 2 3 3" xfId="7393"/>
    <cellStyle name="20% - Accent3 2 3 3 2" xfId="7394"/>
    <cellStyle name="20% - Accent3 2 3 3 2 2" xfId="7395"/>
    <cellStyle name="20% - Accent3 2 3 3 2 3" xfId="7396"/>
    <cellStyle name="20% - Accent3 2 3 3 2 4" xfId="7397"/>
    <cellStyle name="20% - Accent3 2 3 3 2 5" xfId="7398"/>
    <cellStyle name="20% - Accent3 2 3 3 3" xfId="7399"/>
    <cellStyle name="20% - Accent3 2 3 3 4" xfId="7400"/>
    <cellStyle name="20% - Accent3 2 3 3 5" xfId="7401"/>
    <cellStyle name="20% - Accent3 2 3 3 6" xfId="7402"/>
    <cellStyle name="20% - Accent3 2 3 4" xfId="7403"/>
    <cellStyle name="20% - Accent3 2 3 4 2" xfId="7404"/>
    <cellStyle name="20% - Accent3 2 3 4 2 2" xfId="7405"/>
    <cellStyle name="20% - Accent3 2 3 4 3" xfId="7406"/>
    <cellStyle name="20% - Accent3 2 3 4 4" xfId="7407"/>
    <cellStyle name="20% - Accent3 2 3 4 5" xfId="7408"/>
    <cellStyle name="20% - Accent3 2 3 4 6" xfId="7409"/>
    <cellStyle name="20% - Accent3 2 3 5" xfId="7410"/>
    <cellStyle name="20% - Accent3 2 3 5 2" xfId="7411"/>
    <cellStyle name="20% - Accent3 2 3 5 2 2" xfId="7412"/>
    <cellStyle name="20% - Accent3 2 3 5 3" xfId="7413"/>
    <cellStyle name="20% - Accent3 2 3 5 4" xfId="7414"/>
    <cellStyle name="20% - Accent3 2 3 6" xfId="7415"/>
    <cellStyle name="20% - Accent3 2 3 6 2" xfId="7416"/>
    <cellStyle name="20% - Accent3 2 3 6 3" xfId="7417"/>
    <cellStyle name="20% - Accent3 2 3 7" xfId="7418"/>
    <cellStyle name="20% - Accent3 2 3 8" xfId="7419"/>
    <cellStyle name="20% - Accent3 2 3 9" xfId="7420"/>
    <cellStyle name="20% - Accent3 2 4" xfId="4036"/>
    <cellStyle name="20% - Accent3 2 4 2" xfId="7421"/>
    <cellStyle name="20% - Accent3 2 4 2 2" xfId="7422"/>
    <cellStyle name="20% - Accent3 2 4 2 2 2" xfId="7423"/>
    <cellStyle name="20% - Accent3 2 4 2 2 2 2" xfId="7424"/>
    <cellStyle name="20% - Accent3 2 4 2 2 3" xfId="7425"/>
    <cellStyle name="20% - Accent3 2 4 2 2 4" xfId="7426"/>
    <cellStyle name="20% - Accent3 2 4 2 2 5" xfId="7427"/>
    <cellStyle name="20% - Accent3 2 4 2 3" xfId="7428"/>
    <cellStyle name="20% - Accent3 2 4 2 3 2" xfId="7429"/>
    <cellStyle name="20% - Accent3 2 4 2 3 2 2" xfId="7430"/>
    <cellStyle name="20% - Accent3 2 4 2 3 3" xfId="7431"/>
    <cellStyle name="20% - Accent3 2 4 2 4" xfId="7432"/>
    <cellStyle name="20% - Accent3 2 4 2 4 2" xfId="7433"/>
    <cellStyle name="20% - Accent3 2 4 2 4 2 2" xfId="7434"/>
    <cellStyle name="20% - Accent3 2 4 2 4 3" xfId="7435"/>
    <cellStyle name="20% - Accent3 2 4 2 5" xfId="7436"/>
    <cellStyle name="20% - Accent3 2 4 2 5 2" xfId="7437"/>
    <cellStyle name="20% - Accent3 2 4 2 6" xfId="7438"/>
    <cellStyle name="20% - Accent3 2 4 2 7" xfId="7439"/>
    <cellStyle name="20% - Accent3 2 4 2 8" xfId="7440"/>
    <cellStyle name="20% - Accent3 2 4 3" xfId="7441"/>
    <cellStyle name="20% - Accent3 2 4 3 2" xfId="7442"/>
    <cellStyle name="20% - Accent3 2 4 3 2 2" xfId="7443"/>
    <cellStyle name="20% - Accent3 2 4 3 2 3" xfId="7444"/>
    <cellStyle name="20% - Accent3 2 4 3 3" xfId="7445"/>
    <cellStyle name="20% - Accent3 2 4 3 4" xfId="7446"/>
    <cellStyle name="20% - Accent3 2 4 3 5" xfId="7447"/>
    <cellStyle name="20% - Accent3 2 4 3 6" xfId="7448"/>
    <cellStyle name="20% - Accent3 2 4 4" xfId="7449"/>
    <cellStyle name="20% - Accent3 2 4 4 2" xfId="7450"/>
    <cellStyle name="20% - Accent3 2 4 4 2 2" xfId="7451"/>
    <cellStyle name="20% - Accent3 2 4 4 3" xfId="7452"/>
    <cellStyle name="20% - Accent3 2 4 4 4" xfId="7453"/>
    <cellStyle name="20% - Accent3 2 4 4 5" xfId="7454"/>
    <cellStyle name="20% - Accent3 2 4 5" xfId="7455"/>
    <cellStyle name="20% - Accent3 2 4 5 2" xfId="7456"/>
    <cellStyle name="20% - Accent3 2 4 5 2 2" xfId="7457"/>
    <cellStyle name="20% - Accent3 2 4 5 3" xfId="7458"/>
    <cellStyle name="20% - Accent3 2 4 5 4" xfId="7459"/>
    <cellStyle name="20% - Accent3 2 4 6" xfId="7460"/>
    <cellStyle name="20% - Accent3 2 4 6 2" xfId="7461"/>
    <cellStyle name="20% - Accent3 2 4 7" xfId="7462"/>
    <cellStyle name="20% - Accent3 2 4 8" xfId="7463"/>
    <cellStyle name="20% - Accent3 2 4 9" xfId="7464"/>
    <cellStyle name="20% - Accent3 2 5" xfId="4035"/>
    <cellStyle name="20% - Accent3 2 5 10" xfId="7465"/>
    <cellStyle name="20% - Accent3 2 5 2" xfId="7466"/>
    <cellStyle name="20% - Accent3 2 5 2 2" xfId="7467"/>
    <cellStyle name="20% - Accent3 2 5 2 2 2" xfId="7468"/>
    <cellStyle name="20% - Accent3 2 5 2 2 2 2" xfId="7469"/>
    <cellStyle name="20% - Accent3 2 5 2 2 3" xfId="7470"/>
    <cellStyle name="20% - Accent3 2 5 2 2 4" xfId="7471"/>
    <cellStyle name="20% - Accent3 2 5 2 3" xfId="7472"/>
    <cellStyle name="20% - Accent3 2 5 2 3 2" xfId="7473"/>
    <cellStyle name="20% - Accent3 2 5 2 3 2 2" xfId="7474"/>
    <cellStyle name="20% - Accent3 2 5 2 3 3" xfId="7475"/>
    <cellStyle name="20% - Accent3 2 5 2 4" xfId="7476"/>
    <cellStyle name="20% - Accent3 2 5 2 4 2" xfId="7477"/>
    <cellStyle name="20% - Accent3 2 5 2 4 2 2" xfId="7478"/>
    <cellStyle name="20% - Accent3 2 5 2 4 3" xfId="7479"/>
    <cellStyle name="20% - Accent3 2 5 2 5" xfId="7480"/>
    <cellStyle name="20% - Accent3 2 5 2 5 2" xfId="7481"/>
    <cellStyle name="20% - Accent3 2 5 2 6" xfId="7482"/>
    <cellStyle name="20% - Accent3 2 5 2 7" xfId="7483"/>
    <cellStyle name="20% - Accent3 2 5 2 8" xfId="7484"/>
    <cellStyle name="20% - Accent3 2 5 3" xfId="7485"/>
    <cellStyle name="20% - Accent3 2 5 3 2" xfId="7486"/>
    <cellStyle name="20% - Accent3 2 5 3 2 2" xfId="7487"/>
    <cellStyle name="20% - Accent3 2 5 3 3" xfId="7488"/>
    <cellStyle name="20% - Accent3 2 5 3 4" xfId="7489"/>
    <cellStyle name="20% - Accent3 2 5 4" xfId="7490"/>
    <cellStyle name="20% - Accent3 2 5 4 2" xfId="7491"/>
    <cellStyle name="20% - Accent3 2 5 4 2 2" xfId="7492"/>
    <cellStyle name="20% - Accent3 2 5 4 3" xfId="7493"/>
    <cellStyle name="20% - Accent3 2 5 5" xfId="7494"/>
    <cellStyle name="20% - Accent3 2 5 5 2" xfId="7495"/>
    <cellStyle name="20% - Accent3 2 5 5 2 2" xfId="7496"/>
    <cellStyle name="20% - Accent3 2 5 5 3" xfId="7497"/>
    <cellStyle name="20% - Accent3 2 5 6" xfId="7498"/>
    <cellStyle name="20% - Accent3 2 5 6 2" xfId="7499"/>
    <cellStyle name="20% - Accent3 2 5 7" xfId="7500"/>
    <cellStyle name="20% - Accent3 2 5 8" xfId="7501"/>
    <cellStyle name="20% - Accent3 2 5 9" xfId="7502"/>
    <cellStyle name="20% - Accent3 2 6" xfId="4483"/>
    <cellStyle name="20% - Accent3 2 6 2" xfId="7503"/>
    <cellStyle name="20% - Accent3 2 6 2 2" xfId="7504"/>
    <cellStyle name="20% - Accent3 2 6 2 2 2" xfId="7505"/>
    <cellStyle name="20% - Accent3 2 6 2 2 2 2" xfId="7506"/>
    <cellStyle name="20% - Accent3 2 6 2 2 3" xfId="7507"/>
    <cellStyle name="20% - Accent3 2 6 2 2 4" xfId="7508"/>
    <cellStyle name="20% - Accent3 2 6 2 3" xfId="7509"/>
    <cellStyle name="20% - Accent3 2 6 2 3 2" xfId="7510"/>
    <cellStyle name="20% - Accent3 2 6 2 3 2 2" xfId="7511"/>
    <cellStyle name="20% - Accent3 2 6 2 3 3" xfId="7512"/>
    <cellStyle name="20% - Accent3 2 6 2 4" xfId="7513"/>
    <cellStyle name="20% - Accent3 2 6 2 4 2" xfId="7514"/>
    <cellStyle name="20% - Accent3 2 6 2 4 2 2" xfId="7515"/>
    <cellStyle name="20% - Accent3 2 6 2 4 3" xfId="7516"/>
    <cellStyle name="20% - Accent3 2 6 2 5" xfId="7517"/>
    <cellStyle name="20% - Accent3 2 6 2 5 2" xfId="7518"/>
    <cellStyle name="20% - Accent3 2 6 2 6" xfId="7519"/>
    <cellStyle name="20% - Accent3 2 6 2 7" xfId="7520"/>
    <cellStyle name="20% - Accent3 2 6 2 8" xfId="7521"/>
    <cellStyle name="20% - Accent3 2 6 2 9" xfId="7522"/>
    <cellStyle name="20% - Accent3 2 6 3" xfId="7523"/>
    <cellStyle name="20% - Accent3 2 6 3 2" xfId="7524"/>
    <cellStyle name="20% - Accent3 2 6 3 2 2" xfId="7525"/>
    <cellStyle name="20% - Accent3 2 6 3 3" xfId="7526"/>
    <cellStyle name="20% - Accent3 2 6 3 4" xfId="7527"/>
    <cellStyle name="20% - Accent3 2 6 3 5" xfId="7528"/>
    <cellStyle name="20% - Accent3 2 6 4" xfId="7529"/>
    <cellStyle name="20% - Accent3 2 6 4 2" xfId="7530"/>
    <cellStyle name="20% - Accent3 2 6 4 2 2" xfId="7531"/>
    <cellStyle name="20% - Accent3 2 6 4 3" xfId="7532"/>
    <cellStyle name="20% - Accent3 2 6 5" xfId="7533"/>
    <cellStyle name="20% - Accent3 2 6 5 2" xfId="7534"/>
    <cellStyle name="20% - Accent3 2 6 5 2 2" xfId="7535"/>
    <cellStyle name="20% - Accent3 2 6 5 3" xfId="7536"/>
    <cellStyle name="20% - Accent3 2 6 6" xfId="7537"/>
    <cellStyle name="20% - Accent3 2 6 6 2" xfId="7538"/>
    <cellStyle name="20% - Accent3 2 6 7" xfId="7539"/>
    <cellStyle name="20% - Accent3 2 6 8" xfId="7540"/>
    <cellStyle name="20% - Accent3 2 6 9" xfId="7541"/>
    <cellStyle name="20% - Accent3 2 7" xfId="7542"/>
    <cellStyle name="20% - Accent3 2 7 2" xfId="7543"/>
    <cellStyle name="20% - Accent3 2 7 2 2" xfId="7544"/>
    <cellStyle name="20% - Accent3 2 7 2 2 2" xfId="7545"/>
    <cellStyle name="20% - Accent3 2 7 2 2 3" xfId="7546"/>
    <cellStyle name="20% - Accent3 2 7 2 3" xfId="7547"/>
    <cellStyle name="20% - Accent3 2 7 2 4" xfId="7548"/>
    <cellStyle name="20% - Accent3 2 7 3" xfId="7549"/>
    <cellStyle name="20% - Accent3 2 7 3 2" xfId="7550"/>
    <cellStyle name="20% - Accent3 2 7 3 2 2" xfId="7551"/>
    <cellStyle name="20% - Accent3 2 7 3 3" xfId="7552"/>
    <cellStyle name="20% - Accent3 2 7 3 4" xfId="7553"/>
    <cellStyle name="20% - Accent3 2 7 4" xfId="7554"/>
    <cellStyle name="20% - Accent3 2 7 4 2" xfId="7555"/>
    <cellStyle name="20% - Accent3 2 7 4 2 2" xfId="7556"/>
    <cellStyle name="20% - Accent3 2 7 4 3" xfId="7557"/>
    <cellStyle name="20% - Accent3 2 7 5" xfId="7558"/>
    <cellStyle name="20% - Accent3 2 7 5 2" xfId="7559"/>
    <cellStyle name="20% - Accent3 2 7 6" xfId="7560"/>
    <cellStyle name="20% - Accent3 2 7 7" xfId="7561"/>
    <cellStyle name="20% - Accent3 2 7 8" xfId="7562"/>
    <cellStyle name="20% - Accent3 2 7 9" xfId="7563"/>
    <cellStyle name="20% - Accent3 2 8" xfId="7564"/>
    <cellStyle name="20% - Accent3 2 8 2" xfId="7565"/>
    <cellStyle name="20% - Accent3 2 8 2 2" xfId="7566"/>
    <cellStyle name="20% - Accent3 2 8 2 2 2" xfId="7567"/>
    <cellStyle name="20% - Accent3 2 8 2 3" xfId="7568"/>
    <cellStyle name="20% - Accent3 2 8 3" xfId="7569"/>
    <cellStyle name="20% - Accent3 2 8 3 2" xfId="7570"/>
    <cellStyle name="20% - Accent3 2 8 4" xfId="7571"/>
    <cellStyle name="20% - Accent3 2 8 5" xfId="7572"/>
    <cellStyle name="20% - Accent3 2 8 6" xfId="7573"/>
    <cellStyle name="20% - Accent3 2 9" xfId="7574"/>
    <cellStyle name="20% - Accent3 2 9 2" xfId="7575"/>
    <cellStyle name="20% - Accent3 2 9 2 2" xfId="7576"/>
    <cellStyle name="20% - Accent3 2 9 2 3" xfId="7577"/>
    <cellStyle name="20% - Accent3 2 9 3" xfId="7578"/>
    <cellStyle name="20% - Accent3 2 9 4" xfId="7579"/>
    <cellStyle name="20% - Accent3 2 9 5" xfId="7580"/>
    <cellStyle name="20% - Accent3 2_PWC Sch 7" xfId="7581"/>
    <cellStyle name="20% - Accent3 20" xfId="7582"/>
    <cellStyle name="20% - Accent3 21" xfId="7583"/>
    <cellStyle name="20% - Accent3 22" xfId="7584"/>
    <cellStyle name="20% - Accent3 23" xfId="7585"/>
    <cellStyle name="20% - Accent3 24" xfId="7586"/>
    <cellStyle name="20% - Accent3 3" xfId="909"/>
    <cellStyle name="20% - Accent3 3 10" xfId="7587"/>
    <cellStyle name="20% - Accent3 3 10 2" xfId="7588"/>
    <cellStyle name="20% - Accent3 3 11" xfId="7589"/>
    <cellStyle name="20% - Accent3 3 12" xfId="7590"/>
    <cellStyle name="20% - Accent3 3 13" xfId="7591"/>
    <cellStyle name="20% - Accent3 3 14" xfId="7592"/>
    <cellStyle name="20% - Accent3 3 2" xfId="2748"/>
    <cellStyle name="20% - Accent3 3 2 2" xfId="7593"/>
    <cellStyle name="20% - Accent3 3 2 2 2" xfId="7594"/>
    <cellStyle name="20% - Accent3 3 2 2 2 2" xfId="7595"/>
    <cellStyle name="20% - Accent3 3 2 2 2 2 2" xfId="7596"/>
    <cellStyle name="20% - Accent3 3 2 2 2 3" xfId="7597"/>
    <cellStyle name="20% - Accent3 3 2 2 2 4" xfId="7598"/>
    <cellStyle name="20% - Accent3 3 2 2 3" xfId="7599"/>
    <cellStyle name="20% - Accent3 3 2 2 3 2" xfId="7600"/>
    <cellStyle name="20% - Accent3 3 2 2 3 2 2" xfId="7601"/>
    <cellStyle name="20% - Accent3 3 2 2 3 3" xfId="7602"/>
    <cellStyle name="20% - Accent3 3 2 2 4" xfId="7603"/>
    <cellStyle name="20% - Accent3 3 2 2 4 2" xfId="7604"/>
    <cellStyle name="20% - Accent3 3 2 2 4 2 2" xfId="7605"/>
    <cellStyle name="20% - Accent3 3 2 2 4 3" xfId="7606"/>
    <cellStyle name="20% - Accent3 3 2 2 5" xfId="7607"/>
    <cellStyle name="20% - Accent3 3 2 2 5 2" xfId="7608"/>
    <cellStyle name="20% - Accent3 3 2 2 6" xfId="7609"/>
    <cellStyle name="20% - Accent3 3 2 2 7" xfId="7610"/>
    <cellStyle name="20% - Accent3 3 2 2 8" xfId="7611"/>
    <cellStyle name="20% - Accent3 3 2 3" xfId="7612"/>
    <cellStyle name="20% - Accent3 3 2 3 2" xfId="7613"/>
    <cellStyle name="20% - Accent3 3 2 3 2 2" xfId="7614"/>
    <cellStyle name="20% - Accent3 3 2 3 2 3" xfId="7615"/>
    <cellStyle name="20% - Accent3 3 2 3 3" xfId="7616"/>
    <cellStyle name="20% - Accent3 3 2 3 4" xfId="7617"/>
    <cellStyle name="20% - Accent3 3 2 3 5" xfId="7618"/>
    <cellStyle name="20% - Accent3 3 2 4" xfId="7619"/>
    <cellStyle name="20% - Accent3 3 2 4 2" xfId="7620"/>
    <cellStyle name="20% - Accent3 3 2 4 2 2" xfId="7621"/>
    <cellStyle name="20% - Accent3 3 2 4 3" xfId="7622"/>
    <cellStyle name="20% - Accent3 3 2 4 4" xfId="7623"/>
    <cellStyle name="20% - Accent3 3 2 5" xfId="7624"/>
    <cellStyle name="20% - Accent3 3 2 5 2" xfId="7625"/>
    <cellStyle name="20% - Accent3 3 2 5 2 2" xfId="7626"/>
    <cellStyle name="20% - Accent3 3 2 5 3" xfId="7627"/>
    <cellStyle name="20% - Accent3 3 2 6" xfId="7628"/>
    <cellStyle name="20% - Accent3 3 2 6 2" xfId="7629"/>
    <cellStyle name="20% - Accent3 3 2 7" xfId="7630"/>
    <cellStyle name="20% - Accent3 3 2 8" xfId="7631"/>
    <cellStyle name="20% - Accent3 3 2 9" xfId="7632"/>
    <cellStyle name="20% - Accent3 3 3" xfId="4034"/>
    <cellStyle name="20% - Accent3 3 3 10" xfId="7633"/>
    <cellStyle name="20% - Accent3 3 3 2" xfId="7634"/>
    <cellStyle name="20% - Accent3 3 3 2 2" xfId="7635"/>
    <cellStyle name="20% - Accent3 3 3 2 2 2" xfId="7636"/>
    <cellStyle name="20% - Accent3 3 3 2 2 2 2" xfId="7637"/>
    <cellStyle name="20% - Accent3 3 3 2 2 3" xfId="7638"/>
    <cellStyle name="20% - Accent3 3 3 2 2 4" xfId="7639"/>
    <cellStyle name="20% - Accent3 3 3 2 3" xfId="7640"/>
    <cellStyle name="20% - Accent3 3 3 2 3 2" xfId="7641"/>
    <cellStyle name="20% - Accent3 3 3 2 3 2 2" xfId="7642"/>
    <cellStyle name="20% - Accent3 3 3 2 3 3" xfId="7643"/>
    <cellStyle name="20% - Accent3 3 3 2 4" xfId="7644"/>
    <cellStyle name="20% - Accent3 3 3 2 4 2" xfId="7645"/>
    <cellStyle name="20% - Accent3 3 3 2 4 2 2" xfId="7646"/>
    <cellStyle name="20% - Accent3 3 3 2 4 3" xfId="7647"/>
    <cellStyle name="20% - Accent3 3 3 2 5" xfId="7648"/>
    <cellStyle name="20% - Accent3 3 3 2 5 2" xfId="7649"/>
    <cellStyle name="20% - Accent3 3 3 2 6" xfId="7650"/>
    <cellStyle name="20% - Accent3 3 3 2 7" xfId="7651"/>
    <cellStyle name="20% - Accent3 3 3 2 8" xfId="7652"/>
    <cellStyle name="20% - Accent3 3 3 2 9" xfId="7653"/>
    <cellStyle name="20% - Accent3 3 3 3" xfId="7654"/>
    <cellStyle name="20% - Accent3 3 3 3 2" xfId="7655"/>
    <cellStyle name="20% - Accent3 3 3 3 2 2" xfId="7656"/>
    <cellStyle name="20% - Accent3 3 3 3 3" xfId="7657"/>
    <cellStyle name="20% - Accent3 3 3 3 4" xfId="7658"/>
    <cellStyle name="20% - Accent3 3 3 3 5" xfId="7659"/>
    <cellStyle name="20% - Accent3 3 3 4" xfId="7660"/>
    <cellStyle name="20% - Accent3 3 3 4 2" xfId="7661"/>
    <cellStyle name="20% - Accent3 3 3 4 2 2" xfId="7662"/>
    <cellStyle name="20% - Accent3 3 3 4 3" xfId="7663"/>
    <cellStyle name="20% - Accent3 3 3 4 4" xfId="7664"/>
    <cellStyle name="20% - Accent3 3 3 5" xfId="7665"/>
    <cellStyle name="20% - Accent3 3 3 5 2" xfId="7666"/>
    <cellStyle name="20% - Accent3 3 3 5 2 2" xfId="7667"/>
    <cellStyle name="20% - Accent3 3 3 5 3" xfId="7668"/>
    <cellStyle name="20% - Accent3 3 3 6" xfId="7669"/>
    <cellStyle name="20% - Accent3 3 3 6 2" xfId="7670"/>
    <cellStyle name="20% - Accent3 3 3 7" xfId="7671"/>
    <cellStyle name="20% - Accent3 3 3 8" xfId="7672"/>
    <cellStyle name="20% - Accent3 3 3 9" xfId="7673"/>
    <cellStyle name="20% - Accent3 3 4" xfId="4033"/>
    <cellStyle name="20% - Accent3 3 4 2" xfId="7674"/>
    <cellStyle name="20% - Accent3 3 4 2 2" xfId="7675"/>
    <cellStyle name="20% - Accent3 3 4 2 2 2" xfId="7676"/>
    <cellStyle name="20% - Accent3 3 4 2 2 2 2" xfId="7677"/>
    <cellStyle name="20% - Accent3 3 4 2 2 3" xfId="7678"/>
    <cellStyle name="20% - Accent3 3 4 2 2 4" xfId="7679"/>
    <cellStyle name="20% - Accent3 3 4 2 3" xfId="7680"/>
    <cellStyle name="20% - Accent3 3 4 2 3 2" xfId="7681"/>
    <cellStyle name="20% - Accent3 3 4 2 3 2 2" xfId="7682"/>
    <cellStyle name="20% - Accent3 3 4 2 3 3" xfId="7683"/>
    <cellStyle name="20% - Accent3 3 4 2 4" xfId="7684"/>
    <cellStyle name="20% - Accent3 3 4 2 4 2" xfId="7685"/>
    <cellStyle name="20% - Accent3 3 4 2 4 2 2" xfId="7686"/>
    <cellStyle name="20% - Accent3 3 4 2 4 3" xfId="7687"/>
    <cellStyle name="20% - Accent3 3 4 2 5" xfId="7688"/>
    <cellStyle name="20% - Accent3 3 4 2 5 2" xfId="7689"/>
    <cellStyle name="20% - Accent3 3 4 2 6" xfId="7690"/>
    <cellStyle name="20% - Accent3 3 4 2 7" xfId="7691"/>
    <cellStyle name="20% - Accent3 3 4 3" xfId="7692"/>
    <cellStyle name="20% - Accent3 3 4 3 2" xfId="7693"/>
    <cellStyle name="20% - Accent3 3 4 3 2 2" xfId="7694"/>
    <cellStyle name="20% - Accent3 3 4 3 3" xfId="7695"/>
    <cellStyle name="20% - Accent3 3 4 3 4" xfId="7696"/>
    <cellStyle name="20% - Accent3 3 4 3 5" xfId="7697"/>
    <cellStyle name="20% - Accent3 3 4 4" xfId="7698"/>
    <cellStyle name="20% - Accent3 3 4 4 2" xfId="7699"/>
    <cellStyle name="20% - Accent3 3 4 4 2 2" xfId="7700"/>
    <cellStyle name="20% - Accent3 3 4 4 3" xfId="7701"/>
    <cellStyle name="20% - Accent3 3 4 5" xfId="7702"/>
    <cellStyle name="20% - Accent3 3 4 5 2" xfId="7703"/>
    <cellStyle name="20% - Accent3 3 4 5 2 2" xfId="7704"/>
    <cellStyle name="20% - Accent3 3 4 5 3" xfId="7705"/>
    <cellStyle name="20% - Accent3 3 4 6" xfId="7706"/>
    <cellStyle name="20% - Accent3 3 4 6 2" xfId="7707"/>
    <cellStyle name="20% - Accent3 3 4 7" xfId="7708"/>
    <cellStyle name="20% - Accent3 3 4 8" xfId="7709"/>
    <cellStyle name="20% - Accent3 3 4 9" xfId="7710"/>
    <cellStyle name="20% - Accent3 3 5" xfId="4032"/>
    <cellStyle name="20% - Accent3 3 5 2" xfId="7711"/>
    <cellStyle name="20% - Accent3 3 5 2 2" xfId="7712"/>
    <cellStyle name="20% - Accent3 3 5 2 2 2" xfId="7713"/>
    <cellStyle name="20% - Accent3 3 5 2 2 2 2" xfId="7714"/>
    <cellStyle name="20% - Accent3 3 5 2 2 3" xfId="7715"/>
    <cellStyle name="20% - Accent3 3 5 2 3" xfId="7716"/>
    <cellStyle name="20% - Accent3 3 5 2 3 2" xfId="7717"/>
    <cellStyle name="20% - Accent3 3 5 2 3 2 2" xfId="7718"/>
    <cellStyle name="20% - Accent3 3 5 2 3 3" xfId="7719"/>
    <cellStyle name="20% - Accent3 3 5 2 4" xfId="7720"/>
    <cellStyle name="20% - Accent3 3 5 2 4 2" xfId="7721"/>
    <cellStyle name="20% - Accent3 3 5 2 4 2 2" xfId="7722"/>
    <cellStyle name="20% - Accent3 3 5 2 4 3" xfId="7723"/>
    <cellStyle name="20% - Accent3 3 5 2 5" xfId="7724"/>
    <cellStyle name="20% - Accent3 3 5 2 5 2" xfId="7725"/>
    <cellStyle name="20% - Accent3 3 5 2 6" xfId="7726"/>
    <cellStyle name="20% - Accent3 3 5 2 7" xfId="7727"/>
    <cellStyle name="20% - Accent3 3 5 2 8" xfId="7728"/>
    <cellStyle name="20% - Accent3 3 5 3" xfId="7729"/>
    <cellStyle name="20% - Accent3 3 5 3 2" xfId="7730"/>
    <cellStyle name="20% - Accent3 3 5 3 2 2" xfId="7731"/>
    <cellStyle name="20% - Accent3 3 5 3 3" xfId="7732"/>
    <cellStyle name="20% - Accent3 3 5 4" xfId="7733"/>
    <cellStyle name="20% - Accent3 3 5 4 2" xfId="7734"/>
    <cellStyle name="20% - Accent3 3 5 4 2 2" xfId="7735"/>
    <cellStyle name="20% - Accent3 3 5 4 3" xfId="7736"/>
    <cellStyle name="20% - Accent3 3 5 5" xfId="7737"/>
    <cellStyle name="20% - Accent3 3 5 5 2" xfId="7738"/>
    <cellStyle name="20% - Accent3 3 5 5 2 2" xfId="7739"/>
    <cellStyle name="20% - Accent3 3 5 5 3" xfId="7740"/>
    <cellStyle name="20% - Accent3 3 5 6" xfId="7741"/>
    <cellStyle name="20% - Accent3 3 5 6 2" xfId="7742"/>
    <cellStyle name="20% - Accent3 3 5 7" xfId="7743"/>
    <cellStyle name="20% - Accent3 3 5 8" xfId="7744"/>
    <cellStyle name="20% - Accent3 3 5 9" xfId="7745"/>
    <cellStyle name="20% - Accent3 3 6" xfId="4484"/>
    <cellStyle name="20% - Accent3 3 6 2" xfId="7746"/>
    <cellStyle name="20% - Accent3 3 6 2 2" xfId="7747"/>
    <cellStyle name="20% - Accent3 3 6 2 2 2" xfId="7748"/>
    <cellStyle name="20% - Accent3 3 6 2 3" xfId="7749"/>
    <cellStyle name="20% - Accent3 3 6 2 4" xfId="7750"/>
    <cellStyle name="20% - Accent3 3 6 3" xfId="7751"/>
    <cellStyle name="20% - Accent3 3 6 3 2" xfId="7752"/>
    <cellStyle name="20% - Accent3 3 6 3 2 2" xfId="7753"/>
    <cellStyle name="20% - Accent3 3 6 3 3" xfId="7754"/>
    <cellStyle name="20% - Accent3 3 6 4" xfId="7755"/>
    <cellStyle name="20% - Accent3 3 6 4 2" xfId="7756"/>
    <cellStyle name="20% - Accent3 3 6 4 2 2" xfId="7757"/>
    <cellStyle name="20% - Accent3 3 6 4 3" xfId="7758"/>
    <cellStyle name="20% - Accent3 3 6 5" xfId="7759"/>
    <cellStyle name="20% - Accent3 3 6 5 2" xfId="7760"/>
    <cellStyle name="20% - Accent3 3 6 6" xfId="7761"/>
    <cellStyle name="20% - Accent3 3 6 7" xfId="7762"/>
    <cellStyle name="20% - Accent3 3 7" xfId="7763"/>
    <cellStyle name="20% - Accent3 3 7 2" xfId="7764"/>
    <cellStyle name="20% - Accent3 3 7 2 2" xfId="7765"/>
    <cellStyle name="20% - Accent3 3 7 3" xfId="7766"/>
    <cellStyle name="20% - Accent3 3 7 4" xfId="7767"/>
    <cellStyle name="20% - Accent3 3 8" xfId="7768"/>
    <cellStyle name="20% - Accent3 3 8 2" xfId="7769"/>
    <cellStyle name="20% - Accent3 3 8 2 2" xfId="7770"/>
    <cellStyle name="20% - Accent3 3 8 3" xfId="7771"/>
    <cellStyle name="20% - Accent3 3 9" xfId="7772"/>
    <cellStyle name="20% - Accent3 3 9 2" xfId="7773"/>
    <cellStyle name="20% - Accent3 3 9 2 2" xfId="7774"/>
    <cellStyle name="20% - Accent3 3 9 3" xfId="7775"/>
    <cellStyle name="20% - Accent3 4" xfId="910"/>
    <cellStyle name="20% - Accent3 4 2" xfId="4031"/>
    <cellStyle name="20% - Accent3 4 2 2" xfId="7776"/>
    <cellStyle name="20% - Accent3 4 2 2 2" xfId="7777"/>
    <cellStyle name="20% - Accent3 4 2 2 2 2" xfId="7778"/>
    <cellStyle name="20% - Accent3 4 2 2 3" xfId="7779"/>
    <cellStyle name="20% - Accent3 4 2 2 4" xfId="7780"/>
    <cellStyle name="20% - Accent3 4 2 3" xfId="7781"/>
    <cellStyle name="20% - Accent3 4 2 3 2" xfId="7782"/>
    <cellStyle name="20% - Accent3 4 2 3 2 2" xfId="7783"/>
    <cellStyle name="20% - Accent3 4 2 3 3" xfId="7784"/>
    <cellStyle name="20% - Accent3 4 2 4" xfId="7785"/>
    <cellStyle name="20% - Accent3 4 2 4 2" xfId="7786"/>
    <cellStyle name="20% - Accent3 4 2 4 2 2" xfId="7787"/>
    <cellStyle name="20% - Accent3 4 2 4 3" xfId="7788"/>
    <cellStyle name="20% - Accent3 4 2 5" xfId="7789"/>
    <cellStyle name="20% - Accent3 4 2 5 2" xfId="7790"/>
    <cellStyle name="20% - Accent3 4 2 6" xfId="7791"/>
    <cellStyle name="20% - Accent3 4 2 7" xfId="7792"/>
    <cellStyle name="20% - Accent3 4 2 8" xfId="7793"/>
    <cellStyle name="20% - Accent3 4 3" xfId="4030"/>
    <cellStyle name="20% - Accent3 4 3 2" xfId="7794"/>
    <cellStyle name="20% - Accent3 4 3 2 2" xfId="7795"/>
    <cellStyle name="20% - Accent3 4 3 3" xfId="7796"/>
    <cellStyle name="20% - Accent3 4 3 4" xfId="7797"/>
    <cellStyle name="20% - Accent3 4 3 5" xfId="7798"/>
    <cellStyle name="20% - Accent3 4 4" xfId="4029"/>
    <cellStyle name="20% - Accent3 4 4 2" xfId="7799"/>
    <cellStyle name="20% - Accent3 4 4 2 2" xfId="7800"/>
    <cellStyle name="20% - Accent3 4 4 2 3" xfId="7801"/>
    <cellStyle name="20% - Accent3 4 4 3" xfId="7802"/>
    <cellStyle name="20% - Accent3 4 4 4" xfId="7803"/>
    <cellStyle name="20% - Accent3 4 5" xfId="7804"/>
    <cellStyle name="20% - Accent3 4 5 2" xfId="7805"/>
    <cellStyle name="20% - Accent3 4 5 2 2" xfId="7806"/>
    <cellStyle name="20% - Accent3 4 5 3" xfId="7807"/>
    <cellStyle name="20% - Accent3 4 5 4" xfId="7808"/>
    <cellStyle name="20% - Accent3 4 5 5" xfId="7809"/>
    <cellStyle name="20% - Accent3 4 6" xfId="7810"/>
    <cellStyle name="20% - Accent3 4 6 2" xfId="7811"/>
    <cellStyle name="20% - Accent3 4 7" xfId="7812"/>
    <cellStyle name="20% - Accent3 4 8" xfId="7813"/>
    <cellStyle name="20% - Accent3 4 9" xfId="7814"/>
    <cellStyle name="20% - Accent3 5" xfId="911"/>
    <cellStyle name="20% - Accent3 5 2" xfId="7815"/>
    <cellStyle name="20% - Accent3 5 2 2" xfId="7816"/>
    <cellStyle name="20% - Accent3 5 2 2 2" xfId="7817"/>
    <cellStyle name="20% - Accent3 5 2 2 2 2" xfId="7818"/>
    <cellStyle name="20% - Accent3 5 2 2 3" xfId="7819"/>
    <cellStyle name="20% - Accent3 5 2 2 4" xfId="7820"/>
    <cellStyle name="20% - Accent3 5 2 3" xfId="7821"/>
    <cellStyle name="20% - Accent3 5 2 3 2" xfId="7822"/>
    <cellStyle name="20% - Accent3 5 2 3 2 2" xfId="7823"/>
    <cellStyle name="20% - Accent3 5 2 3 3" xfId="7824"/>
    <cellStyle name="20% - Accent3 5 2 4" xfId="7825"/>
    <cellStyle name="20% - Accent3 5 2 4 2" xfId="7826"/>
    <cellStyle name="20% - Accent3 5 2 4 2 2" xfId="7827"/>
    <cellStyle name="20% - Accent3 5 2 4 3" xfId="7828"/>
    <cellStyle name="20% - Accent3 5 2 5" xfId="7829"/>
    <cellStyle name="20% - Accent3 5 2 5 2" xfId="7830"/>
    <cellStyle name="20% - Accent3 5 2 6" xfId="7831"/>
    <cellStyle name="20% - Accent3 5 2 7" xfId="7832"/>
    <cellStyle name="20% - Accent3 5 3" xfId="7833"/>
    <cellStyle name="20% - Accent3 5 3 2" xfId="7834"/>
    <cellStyle name="20% - Accent3 5 3 2 2" xfId="7835"/>
    <cellStyle name="20% - Accent3 5 3 2 3" xfId="7836"/>
    <cellStyle name="20% - Accent3 5 3 3" xfId="7837"/>
    <cellStyle name="20% - Accent3 5 3 4" xfId="7838"/>
    <cellStyle name="20% - Accent3 5 4" xfId="7839"/>
    <cellStyle name="20% - Accent3 5 4 2" xfId="7840"/>
    <cellStyle name="20% - Accent3 5 4 2 2" xfId="7841"/>
    <cellStyle name="20% - Accent3 5 4 3" xfId="7842"/>
    <cellStyle name="20% - Accent3 5 4 4" xfId="7843"/>
    <cellStyle name="20% - Accent3 5 5" xfId="7844"/>
    <cellStyle name="20% - Accent3 5 5 2" xfId="7845"/>
    <cellStyle name="20% - Accent3 5 5 2 2" xfId="7846"/>
    <cellStyle name="20% - Accent3 5 5 3" xfId="7847"/>
    <cellStyle name="20% - Accent3 5 5 4" xfId="7848"/>
    <cellStyle name="20% - Accent3 5 6" xfId="7849"/>
    <cellStyle name="20% - Accent3 5 6 2" xfId="7850"/>
    <cellStyle name="20% - Accent3 5 7" xfId="7851"/>
    <cellStyle name="20% - Accent3 5 8" xfId="7852"/>
    <cellStyle name="20% - Accent3 6" xfId="2746"/>
    <cellStyle name="20% - Accent3 6 2" xfId="7853"/>
    <cellStyle name="20% - Accent3 6 2 2" xfId="7854"/>
    <cellStyle name="20% - Accent3 6 2 2 2" xfId="7855"/>
    <cellStyle name="20% - Accent3 6 2 2 3" xfId="7856"/>
    <cellStyle name="20% - Accent3 6 2 3" xfId="7857"/>
    <cellStyle name="20% - Accent3 6 2 4" xfId="7858"/>
    <cellStyle name="20% - Accent3 6 3" xfId="7859"/>
    <cellStyle name="20% - Accent3 6 3 2" xfId="7860"/>
    <cellStyle name="20% - Accent3 6 3 2 2" xfId="7861"/>
    <cellStyle name="20% - Accent3 6 3 2 3" xfId="7862"/>
    <cellStyle name="20% - Accent3 6 3 3" xfId="7863"/>
    <cellStyle name="20% - Accent3 6 3 4" xfId="7864"/>
    <cellStyle name="20% - Accent3 6 4" xfId="7865"/>
    <cellStyle name="20% - Accent3 6 4 2" xfId="7866"/>
    <cellStyle name="20% - Accent3 6 4 2 2" xfId="7867"/>
    <cellStyle name="20% - Accent3 6 4 3" xfId="7868"/>
    <cellStyle name="20% - Accent3 6 4 4" xfId="7869"/>
    <cellStyle name="20% - Accent3 6 5" xfId="7870"/>
    <cellStyle name="20% - Accent3 6 5 2" xfId="7871"/>
    <cellStyle name="20% - Accent3 6 6" xfId="7872"/>
    <cellStyle name="20% - Accent3 6 7" xfId="7873"/>
    <cellStyle name="20% - Accent3 7" xfId="4482"/>
    <cellStyle name="20% - Accent3 7 2" xfId="7874"/>
    <cellStyle name="20% - Accent3 7 2 2" xfId="7875"/>
    <cellStyle name="20% - Accent3 7 2 2 2" xfId="7876"/>
    <cellStyle name="20% - Accent3 7 2 3" xfId="7877"/>
    <cellStyle name="20% - Accent3 7 3" xfId="7878"/>
    <cellStyle name="20% - Accent3 7 3 2" xfId="7879"/>
    <cellStyle name="20% - Accent3 7 4" xfId="7880"/>
    <cellStyle name="20% - Accent3 7 5" xfId="7881"/>
    <cellStyle name="20% - Accent3 8" xfId="7882"/>
    <cellStyle name="20% - Accent3 8 2" xfId="7883"/>
    <cellStyle name="20% - Accent3 8 2 2" xfId="7884"/>
    <cellStyle name="20% - Accent3 8 2 2 2" xfId="7885"/>
    <cellStyle name="20% - Accent3 8 2 3" xfId="7886"/>
    <cellStyle name="20% - Accent3 8 3" xfId="7887"/>
    <cellStyle name="20% - Accent3 8 3 2" xfId="7888"/>
    <cellStyle name="20% - Accent3 8 4" xfId="7889"/>
    <cellStyle name="20% - Accent3 9" xfId="7890"/>
    <cellStyle name="20% - Accent3 9 2" xfId="7891"/>
    <cellStyle name="20% - Accent3 9 2 2" xfId="7892"/>
    <cellStyle name="20% - Accent3 9 2 2 2" xfId="7893"/>
    <cellStyle name="20% - Accent3 9 2 3" xfId="7894"/>
    <cellStyle name="20% - Accent3 9 3" xfId="7895"/>
    <cellStyle name="20% - Accent3 9 3 2" xfId="7896"/>
    <cellStyle name="20% - Accent3 9 4" xfId="7897"/>
    <cellStyle name="20% - Accent4" xfId="912" builtinId="42" customBuiltin="1"/>
    <cellStyle name="20% - Accent4 10" xfId="7898"/>
    <cellStyle name="20% - Accent4 10 2" xfId="7899"/>
    <cellStyle name="20% - Accent4 10 2 2" xfId="7900"/>
    <cellStyle name="20% - Accent4 10 2 2 2" xfId="7901"/>
    <cellStyle name="20% - Accent4 10 2 3" xfId="7902"/>
    <cellStyle name="20% - Accent4 10 3" xfId="7903"/>
    <cellStyle name="20% - Accent4 10 3 2" xfId="7904"/>
    <cellStyle name="20% - Accent4 10 4" xfId="7905"/>
    <cellStyle name="20% - Accent4 11" xfId="7906"/>
    <cellStyle name="20% - Accent4 11 2" xfId="7907"/>
    <cellStyle name="20% - Accent4 11 2 2" xfId="7908"/>
    <cellStyle name="20% - Accent4 11 2 2 2" xfId="7909"/>
    <cellStyle name="20% - Accent4 11 2 3" xfId="7910"/>
    <cellStyle name="20% - Accent4 11 3" xfId="7911"/>
    <cellStyle name="20% - Accent4 11 3 2" xfId="7912"/>
    <cellStyle name="20% - Accent4 11 4" xfId="7913"/>
    <cellStyle name="20% - Accent4 12" xfId="7914"/>
    <cellStyle name="20% - Accent4 12 2" xfId="7915"/>
    <cellStyle name="20% - Accent4 12 2 2" xfId="7916"/>
    <cellStyle name="20% - Accent4 12 2 2 2" xfId="7917"/>
    <cellStyle name="20% - Accent4 12 2 3" xfId="7918"/>
    <cellStyle name="20% - Accent4 12 3" xfId="7919"/>
    <cellStyle name="20% - Accent4 12 3 2" xfId="7920"/>
    <cellStyle name="20% - Accent4 12 3 3" xfId="7921"/>
    <cellStyle name="20% - Accent4 12 4" xfId="7922"/>
    <cellStyle name="20% - Accent4 13" xfId="7923"/>
    <cellStyle name="20% - Accent4 13 2" xfId="7924"/>
    <cellStyle name="20% - Accent4 13 2 2" xfId="7925"/>
    <cellStyle name="20% - Accent4 13 2 2 2" xfId="7926"/>
    <cellStyle name="20% - Accent4 13 2 3" xfId="7927"/>
    <cellStyle name="20% - Accent4 13 3" xfId="7928"/>
    <cellStyle name="20% - Accent4 13 3 2" xfId="7929"/>
    <cellStyle name="20% - Accent4 13 4" xfId="7930"/>
    <cellStyle name="20% - Accent4 14" xfId="7931"/>
    <cellStyle name="20% - Accent4 14 2" xfId="7932"/>
    <cellStyle name="20% - Accent4 14 2 2" xfId="7933"/>
    <cellStyle name="20% - Accent4 14 2 2 2" xfId="7934"/>
    <cellStyle name="20% - Accent4 14 2 3" xfId="7935"/>
    <cellStyle name="20% - Accent4 14 2 4" xfId="7936"/>
    <cellStyle name="20% - Accent4 14 3" xfId="7937"/>
    <cellStyle name="20% - Accent4 14 3 2" xfId="7938"/>
    <cellStyle name="20% - Accent4 14 4" xfId="7939"/>
    <cellStyle name="20% - Accent4 14 5" xfId="7940"/>
    <cellStyle name="20% - Accent4 15" xfId="7941"/>
    <cellStyle name="20% - Accent4 15 2" xfId="7942"/>
    <cellStyle name="20% - Accent4 15 2 2" xfId="7943"/>
    <cellStyle name="20% - Accent4 15 2 2 2" xfId="7944"/>
    <cellStyle name="20% - Accent4 15 2 3" xfId="7945"/>
    <cellStyle name="20% - Accent4 15 3" xfId="7946"/>
    <cellStyle name="20% - Accent4 15 3 2" xfId="7947"/>
    <cellStyle name="20% - Accent4 15 4" xfId="7948"/>
    <cellStyle name="20% - Accent4 16" xfId="7949"/>
    <cellStyle name="20% - Accent4 16 2" xfId="7950"/>
    <cellStyle name="20% - Accent4 16 2 2" xfId="7951"/>
    <cellStyle name="20% - Accent4 16 3" xfId="7952"/>
    <cellStyle name="20% - Accent4 17" xfId="7953"/>
    <cellStyle name="20% - Accent4 17 2" xfId="7954"/>
    <cellStyle name="20% - Accent4 17 3" xfId="7955"/>
    <cellStyle name="20% - Accent4 18" xfId="7956"/>
    <cellStyle name="20% - Accent4 18 2" xfId="7957"/>
    <cellStyle name="20% - Accent4 19" xfId="7958"/>
    <cellStyle name="20% - Accent4 2" xfId="913"/>
    <cellStyle name="20% - Accent4 2 10" xfId="7959"/>
    <cellStyle name="20% - Accent4 2 10 2" xfId="7960"/>
    <cellStyle name="20% - Accent4 2 10 2 2" xfId="7961"/>
    <cellStyle name="20% - Accent4 2 10 2 3" xfId="7962"/>
    <cellStyle name="20% - Accent4 2 10 3" xfId="7963"/>
    <cellStyle name="20% - Accent4 2 10 4" xfId="7964"/>
    <cellStyle name="20% - Accent4 2 10 5" xfId="7965"/>
    <cellStyle name="20% - Accent4 2 11" xfId="7966"/>
    <cellStyle name="20% - Accent4 2 11 2" xfId="7967"/>
    <cellStyle name="20% - Accent4 2 11 3" xfId="7968"/>
    <cellStyle name="20% - Accent4 2 12" xfId="7969"/>
    <cellStyle name="20% - Accent4 2 13" xfId="7970"/>
    <cellStyle name="20% - Accent4 2 14" xfId="7971"/>
    <cellStyle name="20% - Accent4 2 15" xfId="7972"/>
    <cellStyle name="20% - Accent4 2 16" xfId="7973"/>
    <cellStyle name="20% - Accent4 2 2" xfId="2752"/>
    <cellStyle name="20% - Accent4 2 2 10" xfId="7974"/>
    <cellStyle name="20% - Accent4 2 2 10 2" xfId="7975"/>
    <cellStyle name="20% - Accent4 2 2 11" xfId="7976"/>
    <cellStyle name="20% - Accent4 2 2 12" xfId="7977"/>
    <cellStyle name="20% - Accent4 2 2 13" xfId="7978"/>
    <cellStyle name="20% - Accent4 2 2 14" xfId="7979"/>
    <cellStyle name="20% - Accent4 2 2 2" xfId="7980"/>
    <cellStyle name="20% - Accent4 2 2 2 10" xfId="7981"/>
    <cellStyle name="20% - Accent4 2 2 2 2" xfId="7982"/>
    <cellStyle name="20% - Accent4 2 2 2 2 2" xfId="7983"/>
    <cellStyle name="20% - Accent4 2 2 2 2 2 2" xfId="7984"/>
    <cellStyle name="20% - Accent4 2 2 2 2 2 2 2" xfId="7985"/>
    <cellStyle name="20% - Accent4 2 2 2 2 2 3" xfId="7986"/>
    <cellStyle name="20% - Accent4 2 2 2 2 3" xfId="7987"/>
    <cellStyle name="20% - Accent4 2 2 2 2 3 2" xfId="7988"/>
    <cellStyle name="20% - Accent4 2 2 2 2 3 2 2" xfId="7989"/>
    <cellStyle name="20% - Accent4 2 2 2 2 3 3" xfId="7990"/>
    <cellStyle name="20% - Accent4 2 2 2 2 4" xfId="7991"/>
    <cellStyle name="20% - Accent4 2 2 2 2 4 2" xfId="7992"/>
    <cellStyle name="20% - Accent4 2 2 2 2 4 2 2" xfId="7993"/>
    <cellStyle name="20% - Accent4 2 2 2 2 4 3" xfId="7994"/>
    <cellStyle name="20% - Accent4 2 2 2 2 5" xfId="7995"/>
    <cellStyle name="20% - Accent4 2 2 2 2 5 2" xfId="7996"/>
    <cellStyle name="20% - Accent4 2 2 2 2 6" xfId="7997"/>
    <cellStyle name="20% - Accent4 2 2 2 2 7" xfId="7998"/>
    <cellStyle name="20% - Accent4 2 2 2 2 8" xfId="7999"/>
    <cellStyle name="20% - Accent4 2 2 2 3" xfId="8000"/>
    <cellStyle name="20% - Accent4 2 2 2 3 2" xfId="8001"/>
    <cellStyle name="20% - Accent4 2 2 2 3 2 2" xfId="8002"/>
    <cellStyle name="20% - Accent4 2 2 2 3 3" xfId="8003"/>
    <cellStyle name="20% - Accent4 2 2 2 3 4" xfId="8004"/>
    <cellStyle name="20% - Accent4 2 2 2 4" xfId="8005"/>
    <cellStyle name="20% - Accent4 2 2 2 4 2" xfId="8006"/>
    <cellStyle name="20% - Accent4 2 2 2 4 2 2" xfId="8007"/>
    <cellStyle name="20% - Accent4 2 2 2 4 3" xfId="8008"/>
    <cellStyle name="20% - Accent4 2 2 2 5" xfId="8009"/>
    <cellStyle name="20% - Accent4 2 2 2 5 2" xfId="8010"/>
    <cellStyle name="20% - Accent4 2 2 2 5 2 2" xfId="8011"/>
    <cellStyle name="20% - Accent4 2 2 2 5 3" xfId="8012"/>
    <cellStyle name="20% - Accent4 2 2 2 6" xfId="8013"/>
    <cellStyle name="20% - Accent4 2 2 2 6 2" xfId="8014"/>
    <cellStyle name="20% - Accent4 2 2 2 7" xfId="8015"/>
    <cellStyle name="20% - Accent4 2 2 2 8" xfId="8016"/>
    <cellStyle name="20% - Accent4 2 2 2 9" xfId="8017"/>
    <cellStyle name="20% - Accent4 2 2 3" xfId="8018"/>
    <cellStyle name="20% - Accent4 2 2 3 2" xfId="8019"/>
    <cellStyle name="20% - Accent4 2 2 3 2 2" xfId="8020"/>
    <cellStyle name="20% - Accent4 2 2 3 2 2 2" xfId="8021"/>
    <cellStyle name="20% - Accent4 2 2 3 2 2 2 2" xfId="8022"/>
    <cellStyle name="20% - Accent4 2 2 3 2 2 3" xfId="8023"/>
    <cellStyle name="20% - Accent4 2 2 3 2 3" xfId="8024"/>
    <cellStyle name="20% - Accent4 2 2 3 2 3 2" xfId="8025"/>
    <cellStyle name="20% - Accent4 2 2 3 2 3 2 2" xfId="8026"/>
    <cellStyle name="20% - Accent4 2 2 3 2 3 3" xfId="8027"/>
    <cellStyle name="20% - Accent4 2 2 3 2 4" xfId="8028"/>
    <cellStyle name="20% - Accent4 2 2 3 2 4 2" xfId="8029"/>
    <cellStyle name="20% - Accent4 2 2 3 2 4 2 2" xfId="8030"/>
    <cellStyle name="20% - Accent4 2 2 3 2 4 3" xfId="8031"/>
    <cellStyle name="20% - Accent4 2 2 3 2 5" xfId="8032"/>
    <cellStyle name="20% - Accent4 2 2 3 2 5 2" xfId="8033"/>
    <cellStyle name="20% - Accent4 2 2 3 2 6" xfId="8034"/>
    <cellStyle name="20% - Accent4 2 2 3 2 7" xfId="8035"/>
    <cellStyle name="20% - Accent4 2 2 3 2 8" xfId="8036"/>
    <cellStyle name="20% - Accent4 2 2 3 3" xfId="8037"/>
    <cellStyle name="20% - Accent4 2 2 3 3 2" xfId="8038"/>
    <cellStyle name="20% - Accent4 2 2 3 3 2 2" xfId="8039"/>
    <cellStyle name="20% - Accent4 2 2 3 3 3" xfId="8040"/>
    <cellStyle name="20% - Accent4 2 2 3 4" xfId="8041"/>
    <cellStyle name="20% - Accent4 2 2 3 4 2" xfId="8042"/>
    <cellStyle name="20% - Accent4 2 2 3 4 2 2" xfId="8043"/>
    <cellStyle name="20% - Accent4 2 2 3 4 3" xfId="8044"/>
    <cellStyle name="20% - Accent4 2 2 3 5" xfId="8045"/>
    <cellStyle name="20% - Accent4 2 2 3 5 2" xfId="8046"/>
    <cellStyle name="20% - Accent4 2 2 3 5 2 2" xfId="8047"/>
    <cellStyle name="20% - Accent4 2 2 3 5 3" xfId="8048"/>
    <cellStyle name="20% - Accent4 2 2 3 6" xfId="8049"/>
    <cellStyle name="20% - Accent4 2 2 3 6 2" xfId="8050"/>
    <cellStyle name="20% - Accent4 2 2 3 7" xfId="8051"/>
    <cellStyle name="20% - Accent4 2 2 3 8" xfId="8052"/>
    <cellStyle name="20% - Accent4 2 2 3 9" xfId="8053"/>
    <cellStyle name="20% - Accent4 2 2 4" xfId="8054"/>
    <cellStyle name="20% - Accent4 2 2 4 2" xfId="8055"/>
    <cellStyle name="20% - Accent4 2 2 4 2 2" xfId="8056"/>
    <cellStyle name="20% - Accent4 2 2 4 2 2 2" xfId="8057"/>
    <cellStyle name="20% - Accent4 2 2 4 2 2 2 2" xfId="8058"/>
    <cellStyle name="20% - Accent4 2 2 4 2 2 3" xfId="8059"/>
    <cellStyle name="20% - Accent4 2 2 4 2 3" xfId="8060"/>
    <cellStyle name="20% - Accent4 2 2 4 2 3 2" xfId="8061"/>
    <cellStyle name="20% - Accent4 2 2 4 2 3 2 2" xfId="8062"/>
    <cellStyle name="20% - Accent4 2 2 4 2 3 3" xfId="8063"/>
    <cellStyle name="20% - Accent4 2 2 4 2 4" xfId="8064"/>
    <cellStyle name="20% - Accent4 2 2 4 2 4 2" xfId="8065"/>
    <cellStyle name="20% - Accent4 2 2 4 2 4 2 2" xfId="8066"/>
    <cellStyle name="20% - Accent4 2 2 4 2 4 3" xfId="8067"/>
    <cellStyle name="20% - Accent4 2 2 4 2 5" xfId="8068"/>
    <cellStyle name="20% - Accent4 2 2 4 2 5 2" xfId="8069"/>
    <cellStyle name="20% - Accent4 2 2 4 2 6" xfId="8070"/>
    <cellStyle name="20% - Accent4 2 2 4 3" xfId="8071"/>
    <cellStyle name="20% - Accent4 2 2 4 3 2" xfId="8072"/>
    <cellStyle name="20% - Accent4 2 2 4 3 2 2" xfId="8073"/>
    <cellStyle name="20% - Accent4 2 2 4 3 3" xfId="8074"/>
    <cellStyle name="20% - Accent4 2 2 4 4" xfId="8075"/>
    <cellStyle name="20% - Accent4 2 2 4 4 2" xfId="8076"/>
    <cellStyle name="20% - Accent4 2 2 4 4 2 2" xfId="8077"/>
    <cellStyle name="20% - Accent4 2 2 4 4 3" xfId="8078"/>
    <cellStyle name="20% - Accent4 2 2 4 5" xfId="8079"/>
    <cellStyle name="20% - Accent4 2 2 4 5 2" xfId="8080"/>
    <cellStyle name="20% - Accent4 2 2 4 5 2 2" xfId="8081"/>
    <cellStyle name="20% - Accent4 2 2 4 5 3" xfId="8082"/>
    <cellStyle name="20% - Accent4 2 2 4 6" xfId="8083"/>
    <cellStyle name="20% - Accent4 2 2 4 6 2" xfId="8084"/>
    <cellStyle name="20% - Accent4 2 2 4 7" xfId="8085"/>
    <cellStyle name="20% - Accent4 2 2 4 8" xfId="8086"/>
    <cellStyle name="20% - Accent4 2 2 4 9" xfId="8087"/>
    <cellStyle name="20% - Accent4 2 2 5" xfId="8088"/>
    <cellStyle name="20% - Accent4 2 2 5 2" xfId="8089"/>
    <cellStyle name="20% - Accent4 2 2 5 2 2" xfId="8090"/>
    <cellStyle name="20% - Accent4 2 2 5 2 2 2" xfId="8091"/>
    <cellStyle name="20% - Accent4 2 2 5 2 2 2 2" xfId="8092"/>
    <cellStyle name="20% - Accent4 2 2 5 2 2 3" xfId="8093"/>
    <cellStyle name="20% - Accent4 2 2 5 2 3" xfId="8094"/>
    <cellStyle name="20% - Accent4 2 2 5 2 3 2" xfId="8095"/>
    <cellStyle name="20% - Accent4 2 2 5 2 3 2 2" xfId="8096"/>
    <cellStyle name="20% - Accent4 2 2 5 2 3 3" xfId="8097"/>
    <cellStyle name="20% - Accent4 2 2 5 2 4" xfId="8098"/>
    <cellStyle name="20% - Accent4 2 2 5 2 4 2" xfId="8099"/>
    <cellStyle name="20% - Accent4 2 2 5 2 4 2 2" xfId="8100"/>
    <cellStyle name="20% - Accent4 2 2 5 2 4 3" xfId="8101"/>
    <cellStyle name="20% - Accent4 2 2 5 2 5" xfId="8102"/>
    <cellStyle name="20% - Accent4 2 2 5 2 5 2" xfId="8103"/>
    <cellStyle name="20% - Accent4 2 2 5 2 6" xfId="8104"/>
    <cellStyle name="20% - Accent4 2 2 5 3" xfId="8105"/>
    <cellStyle name="20% - Accent4 2 2 5 3 2" xfId="8106"/>
    <cellStyle name="20% - Accent4 2 2 5 3 2 2" xfId="8107"/>
    <cellStyle name="20% - Accent4 2 2 5 3 3" xfId="8108"/>
    <cellStyle name="20% - Accent4 2 2 5 4" xfId="8109"/>
    <cellStyle name="20% - Accent4 2 2 5 4 2" xfId="8110"/>
    <cellStyle name="20% - Accent4 2 2 5 4 2 2" xfId="8111"/>
    <cellStyle name="20% - Accent4 2 2 5 4 3" xfId="8112"/>
    <cellStyle name="20% - Accent4 2 2 5 5" xfId="8113"/>
    <cellStyle name="20% - Accent4 2 2 5 5 2" xfId="8114"/>
    <cellStyle name="20% - Accent4 2 2 5 5 2 2" xfId="8115"/>
    <cellStyle name="20% - Accent4 2 2 5 5 3" xfId="8116"/>
    <cellStyle name="20% - Accent4 2 2 5 6" xfId="8117"/>
    <cellStyle name="20% - Accent4 2 2 5 6 2" xfId="8118"/>
    <cellStyle name="20% - Accent4 2 2 5 7" xfId="8119"/>
    <cellStyle name="20% - Accent4 2 2 6" xfId="8120"/>
    <cellStyle name="20% - Accent4 2 2 6 2" xfId="8121"/>
    <cellStyle name="20% - Accent4 2 2 6 2 2" xfId="8122"/>
    <cellStyle name="20% - Accent4 2 2 6 2 2 2" xfId="8123"/>
    <cellStyle name="20% - Accent4 2 2 6 2 3" xfId="8124"/>
    <cellStyle name="20% - Accent4 2 2 6 3" xfId="8125"/>
    <cellStyle name="20% - Accent4 2 2 6 3 2" xfId="8126"/>
    <cellStyle name="20% - Accent4 2 2 6 3 2 2" xfId="8127"/>
    <cellStyle name="20% - Accent4 2 2 6 3 3" xfId="8128"/>
    <cellStyle name="20% - Accent4 2 2 6 4" xfId="8129"/>
    <cellStyle name="20% - Accent4 2 2 6 4 2" xfId="8130"/>
    <cellStyle name="20% - Accent4 2 2 6 4 2 2" xfId="8131"/>
    <cellStyle name="20% - Accent4 2 2 6 4 3" xfId="8132"/>
    <cellStyle name="20% - Accent4 2 2 6 5" xfId="8133"/>
    <cellStyle name="20% - Accent4 2 2 6 5 2" xfId="8134"/>
    <cellStyle name="20% - Accent4 2 2 6 6" xfId="8135"/>
    <cellStyle name="20% - Accent4 2 2 7" xfId="8136"/>
    <cellStyle name="20% - Accent4 2 2 7 2" xfId="8137"/>
    <cellStyle name="20% - Accent4 2 2 7 2 2" xfId="8138"/>
    <cellStyle name="20% - Accent4 2 2 7 3" xfId="8139"/>
    <cellStyle name="20% - Accent4 2 2 8" xfId="8140"/>
    <cellStyle name="20% - Accent4 2 2 8 2" xfId="8141"/>
    <cellStyle name="20% - Accent4 2 2 8 2 2" xfId="8142"/>
    <cellStyle name="20% - Accent4 2 2 8 3" xfId="8143"/>
    <cellStyle name="20% - Accent4 2 2 9" xfId="8144"/>
    <cellStyle name="20% - Accent4 2 2 9 2" xfId="8145"/>
    <cellStyle name="20% - Accent4 2 2 9 2 2" xfId="8146"/>
    <cellStyle name="20% - Accent4 2 2 9 3" xfId="8147"/>
    <cellStyle name="20% - Accent4 2 3" xfId="4028"/>
    <cellStyle name="20% - Accent4 2 3 2" xfId="8148"/>
    <cellStyle name="20% - Accent4 2 3 2 2" xfId="8149"/>
    <cellStyle name="20% - Accent4 2 3 2 2 2" xfId="8150"/>
    <cellStyle name="20% - Accent4 2 3 2 2 2 2" xfId="8151"/>
    <cellStyle name="20% - Accent4 2 3 2 2 3" xfId="8152"/>
    <cellStyle name="20% - Accent4 2 3 2 2 4" xfId="8153"/>
    <cellStyle name="20% - Accent4 2 3 2 2 5" xfId="8154"/>
    <cellStyle name="20% - Accent4 2 3 2 3" xfId="8155"/>
    <cellStyle name="20% - Accent4 2 3 2 3 2" xfId="8156"/>
    <cellStyle name="20% - Accent4 2 3 2 3 2 2" xfId="8157"/>
    <cellStyle name="20% - Accent4 2 3 2 3 3" xfId="8158"/>
    <cellStyle name="20% - Accent4 2 3 2 4" xfId="8159"/>
    <cellStyle name="20% - Accent4 2 3 2 4 2" xfId="8160"/>
    <cellStyle name="20% - Accent4 2 3 2 4 2 2" xfId="8161"/>
    <cellStyle name="20% - Accent4 2 3 2 4 3" xfId="8162"/>
    <cellStyle name="20% - Accent4 2 3 2 5" xfId="8163"/>
    <cellStyle name="20% - Accent4 2 3 2 5 2" xfId="8164"/>
    <cellStyle name="20% - Accent4 2 3 2 6" xfId="8165"/>
    <cellStyle name="20% - Accent4 2 3 2 7" xfId="8166"/>
    <cellStyle name="20% - Accent4 2 3 2 8" xfId="8167"/>
    <cellStyle name="20% - Accent4 2 3 3" xfId="8168"/>
    <cellStyle name="20% - Accent4 2 3 3 2" xfId="8169"/>
    <cellStyle name="20% - Accent4 2 3 3 2 2" xfId="8170"/>
    <cellStyle name="20% - Accent4 2 3 3 2 3" xfId="8171"/>
    <cellStyle name="20% - Accent4 2 3 3 2 4" xfId="8172"/>
    <cellStyle name="20% - Accent4 2 3 3 2 5" xfId="8173"/>
    <cellStyle name="20% - Accent4 2 3 3 3" xfId="8174"/>
    <cellStyle name="20% - Accent4 2 3 3 4" xfId="8175"/>
    <cellStyle name="20% - Accent4 2 3 3 5" xfId="8176"/>
    <cellStyle name="20% - Accent4 2 3 3 6" xfId="8177"/>
    <cellStyle name="20% - Accent4 2 3 4" xfId="8178"/>
    <cellStyle name="20% - Accent4 2 3 4 2" xfId="8179"/>
    <cellStyle name="20% - Accent4 2 3 4 2 2" xfId="8180"/>
    <cellStyle name="20% - Accent4 2 3 4 3" xfId="8181"/>
    <cellStyle name="20% - Accent4 2 3 4 4" xfId="8182"/>
    <cellStyle name="20% - Accent4 2 3 4 5" xfId="8183"/>
    <cellStyle name="20% - Accent4 2 3 4 6" xfId="8184"/>
    <cellStyle name="20% - Accent4 2 3 5" xfId="8185"/>
    <cellStyle name="20% - Accent4 2 3 5 2" xfId="8186"/>
    <cellStyle name="20% - Accent4 2 3 5 2 2" xfId="8187"/>
    <cellStyle name="20% - Accent4 2 3 5 3" xfId="8188"/>
    <cellStyle name="20% - Accent4 2 3 5 4" xfId="8189"/>
    <cellStyle name="20% - Accent4 2 3 6" xfId="8190"/>
    <cellStyle name="20% - Accent4 2 3 6 2" xfId="8191"/>
    <cellStyle name="20% - Accent4 2 3 6 3" xfId="8192"/>
    <cellStyle name="20% - Accent4 2 3 7" xfId="8193"/>
    <cellStyle name="20% - Accent4 2 3 8" xfId="8194"/>
    <cellStyle name="20% - Accent4 2 3 9" xfId="8195"/>
    <cellStyle name="20% - Accent4 2 4" xfId="4027"/>
    <cellStyle name="20% - Accent4 2 4 2" xfId="8196"/>
    <cellStyle name="20% - Accent4 2 4 2 2" xfId="8197"/>
    <cellStyle name="20% - Accent4 2 4 2 2 2" xfId="8198"/>
    <cellStyle name="20% - Accent4 2 4 2 2 2 2" xfId="8199"/>
    <cellStyle name="20% - Accent4 2 4 2 2 3" xfId="8200"/>
    <cellStyle name="20% - Accent4 2 4 2 2 4" xfId="8201"/>
    <cellStyle name="20% - Accent4 2 4 2 2 5" xfId="8202"/>
    <cellStyle name="20% - Accent4 2 4 2 3" xfId="8203"/>
    <cellStyle name="20% - Accent4 2 4 2 3 2" xfId="8204"/>
    <cellStyle name="20% - Accent4 2 4 2 3 2 2" xfId="8205"/>
    <cellStyle name="20% - Accent4 2 4 2 3 3" xfId="8206"/>
    <cellStyle name="20% - Accent4 2 4 2 4" xfId="8207"/>
    <cellStyle name="20% - Accent4 2 4 2 4 2" xfId="8208"/>
    <cellStyle name="20% - Accent4 2 4 2 4 2 2" xfId="8209"/>
    <cellStyle name="20% - Accent4 2 4 2 4 3" xfId="8210"/>
    <cellStyle name="20% - Accent4 2 4 2 5" xfId="8211"/>
    <cellStyle name="20% - Accent4 2 4 2 5 2" xfId="8212"/>
    <cellStyle name="20% - Accent4 2 4 2 6" xfId="8213"/>
    <cellStyle name="20% - Accent4 2 4 2 7" xfId="8214"/>
    <cellStyle name="20% - Accent4 2 4 2 8" xfId="8215"/>
    <cellStyle name="20% - Accent4 2 4 3" xfId="8216"/>
    <cellStyle name="20% - Accent4 2 4 3 2" xfId="8217"/>
    <cellStyle name="20% - Accent4 2 4 3 2 2" xfId="8218"/>
    <cellStyle name="20% - Accent4 2 4 3 2 3" xfId="8219"/>
    <cellStyle name="20% - Accent4 2 4 3 3" xfId="8220"/>
    <cellStyle name="20% - Accent4 2 4 3 4" xfId="8221"/>
    <cellStyle name="20% - Accent4 2 4 3 5" xfId="8222"/>
    <cellStyle name="20% - Accent4 2 4 3 6" xfId="8223"/>
    <cellStyle name="20% - Accent4 2 4 4" xfId="8224"/>
    <cellStyle name="20% - Accent4 2 4 4 2" xfId="8225"/>
    <cellStyle name="20% - Accent4 2 4 4 2 2" xfId="8226"/>
    <cellStyle name="20% - Accent4 2 4 4 3" xfId="8227"/>
    <cellStyle name="20% - Accent4 2 4 4 4" xfId="8228"/>
    <cellStyle name="20% - Accent4 2 4 4 5" xfId="8229"/>
    <cellStyle name="20% - Accent4 2 4 5" xfId="8230"/>
    <cellStyle name="20% - Accent4 2 4 5 2" xfId="8231"/>
    <cellStyle name="20% - Accent4 2 4 5 2 2" xfId="8232"/>
    <cellStyle name="20% - Accent4 2 4 5 3" xfId="8233"/>
    <cellStyle name="20% - Accent4 2 4 5 4" xfId="8234"/>
    <cellStyle name="20% - Accent4 2 4 6" xfId="8235"/>
    <cellStyle name="20% - Accent4 2 4 6 2" xfId="8236"/>
    <cellStyle name="20% - Accent4 2 4 7" xfId="8237"/>
    <cellStyle name="20% - Accent4 2 4 8" xfId="8238"/>
    <cellStyle name="20% - Accent4 2 4 9" xfId="8239"/>
    <cellStyle name="20% - Accent4 2 5" xfId="4026"/>
    <cellStyle name="20% - Accent4 2 5 10" xfId="8240"/>
    <cellStyle name="20% - Accent4 2 5 2" xfId="8241"/>
    <cellStyle name="20% - Accent4 2 5 2 2" xfId="8242"/>
    <cellStyle name="20% - Accent4 2 5 2 2 2" xfId="8243"/>
    <cellStyle name="20% - Accent4 2 5 2 2 2 2" xfId="8244"/>
    <cellStyle name="20% - Accent4 2 5 2 2 3" xfId="8245"/>
    <cellStyle name="20% - Accent4 2 5 2 2 4" xfId="8246"/>
    <cellStyle name="20% - Accent4 2 5 2 3" xfId="8247"/>
    <cellStyle name="20% - Accent4 2 5 2 3 2" xfId="8248"/>
    <cellStyle name="20% - Accent4 2 5 2 3 2 2" xfId="8249"/>
    <cellStyle name="20% - Accent4 2 5 2 3 3" xfId="8250"/>
    <cellStyle name="20% - Accent4 2 5 2 4" xfId="8251"/>
    <cellStyle name="20% - Accent4 2 5 2 4 2" xfId="8252"/>
    <cellStyle name="20% - Accent4 2 5 2 4 2 2" xfId="8253"/>
    <cellStyle name="20% - Accent4 2 5 2 4 3" xfId="8254"/>
    <cellStyle name="20% - Accent4 2 5 2 5" xfId="8255"/>
    <cellStyle name="20% - Accent4 2 5 2 5 2" xfId="8256"/>
    <cellStyle name="20% - Accent4 2 5 2 6" xfId="8257"/>
    <cellStyle name="20% - Accent4 2 5 2 7" xfId="8258"/>
    <cellStyle name="20% - Accent4 2 5 2 8" xfId="8259"/>
    <cellStyle name="20% - Accent4 2 5 3" xfId="8260"/>
    <cellStyle name="20% - Accent4 2 5 3 2" xfId="8261"/>
    <cellStyle name="20% - Accent4 2 5 3 2 2" xfId="8262"/>
    <cellStyle name="20% - Accent4 2 5 3 3" xfId="8263"/>
    <cellStyle name="20% - Accent4 2 5 3 4" xfId="8264"/>
    <cellStyle name="20% - Accent4 2 5 4" xfId="8265"/>
    <cellStyle name="20% - Accent4 2 5 4 2" xfId="8266"/>
    <cellStyle name="20% - Accent4 2 5 4 2 2" xfId="8267"/>
    <cellStyle name="20% - Accent4 2 5 4 3" xfId="8268"/>
    <cellStyle name="20% - Accent4 2 5 5" xfId="8269"/>
    <cellStyle name="20% - Accent4 2 5 5 2" xfId="8270"/>
    <cellStyle name="20% - Accent4 2 5 5 2 2" xfId="8271"/>
    <cellStyle name="20% - Accent4 2 5 5 3" xfId="8272"/>
    <cellStyle name="20% - Accent4 2 5 6" xfId="8273"/>
    <cellStyle name="20% - Accent4 2 5 6 2" xfId="8274"/>
    <cellStyle name="20% - Accent4 2 5 7" xfId="8275"/>
    <cellStyle name="20% - Accent4 2 5 8" xfId="8276"/>
    <cellStyle name="20% - Accent4 2 5 9" xfId="8277"/>
    <cellStyle name="20% - Accent4 2 6" xfId="4486"/>
    <cellStyle name="20% - Accent4 2 6 2" xfId="8278"/>
    <cellStyle name="20% - Accent4 2 6 2 2" xfId="8279"/>
    <cellStyle name="20% - Accent4 2 6 2 2 2" xfId="8280"/>
    <cellStyle name="20% - Accent4 2 6 2 2 2 2" xfId="8281"/>
    <cellStyle name="20% - Accent4 2 6 2 2 3" xfId="8282"/>
    <cellStyle name="20% - Accent4 2 6 2 2 4" xfId="8283"/>
    <cellStyle name="20% - Accent4 2 6 2 3" xfId="8284"/>
    <cellStyle name="20% - Accent4 2 6 2 3 2" xfId="8285"/>
    <cellStyle name="20% - Accent4 2 6 2 3 2 2" xfId="8286"/>
    <cellStyle name="20% - Accent4 2 6 2 3 3" xfId="8287"/>
    <cellStyle name="20% - Accent4 2 6 2 4" xfId="8288"/>
    <cellStyle name="20% - Accent4 2 6 2 4 2" xfId="8289"/>
    <cellStyle name="20% - Accent4 2 6 2 4 2 2" xfId="8290"/>
    <cellStyle name="20% - Accent4 2 6 2 4 3" xfId="8291"/>
    <cellStyle name="20% - Accent4 2 6 2 5" xfId="8292"/>
    <cellStyle name="20% - Accent4 2 6 2 5 2" xfId="8293"/>
    <cellStyle name="20% - Accent4 2 6 2 6" xfId="8294"/>
    <cellStyle name="20% - Accent4 2 6 2 7" xfId="8295"/>
    <cellStyle name="20% - Accent4 2 6 2 8" xfId="8296"/>
    <cellStyle name="20% - Accent4 2 6 2 9" xfId="8297"/>
    <cellStyle name="20% - Accent4 2 6 3" xfId="8298"/>
    <cellStyle name="20% - Accent4 2 6 3 2" xfId="8299"/>
    <cellStyle name="20% - Accent4 2 6 3 2 2" xfId="8300"/>
    <cellStyle name="20% - Accent4 2 6 3 3" xfId="8301"/>
    <cellStyle name="20% - Accent4 2 6 3 4" xfId="8302"/>
    <cellStyle name="20% - Accent4 2 6 3 5" xfId="8303"/>
    <cellStyle name="20% - Accent4 2 6 4" xfId="8304"/>
    <cellStyle name="20% - Accent4 2 6 4 2" xfId="8305"/>
    <cellStyle name="20% - Accent4 2 6 4 2 2" xfId="8306"/>
    <cellStyle name="20% - Accent4 2 6 4 3" xfId="8307"/>
    <cellStyle name="20% - Accent4 2 6 5" xfId="8308"/>
    <cellStyle name="20% - Accent4 2 6 5 2" xfId="8309"/>
    <cellStyle name="20% - Accent4 2 6 5 2 2" xfId="8310"/>
    <cellStyle name="20% - Accent4 2 6 5 3" xfId="8311"/>
    <cellStyle name="20% - Accent4 2 6 6" xfId="8312"/>
    <cellStyle name="20% - Accent4 2 6 6 2" xfId="8313"/>
    <cellStyle name="20% - Accent4 2 6 7" xfId="8314"/>
    <cellStyle name="20% - Accent4 2 6 8" xfId="8315"/>
    <cellStyle name="20% - Accent4 2 6 9" xfId="8316"/>
    <cellStyle name="20% - Accent4 2 7" xfId="8317"/>
    <cellStyle name="20% - Accent4 2 7 2" xfId="8318"/>
    <cellStyle name="20% - Accent4 2 7 2 2" xfId="8319"/>
    <cellStyle name="20% - Accent4 2 7 2 2 2" xfId="8320"/>
    <cellStyle name="20% - Accent4 2 7 2 2 3" xfId="8321"/>
    <cellStyle name="20% - Accent4 2 7 2 3" xfId="8322"/>
    <cellStyle name="20% - Accent4 2 7 2 4" xfId="8323"/>
    <cellStyle name="20% - Accent4 2 7 3" xfId="8324"/>
    <cellStyle name="20% - Accent4 2 7 3 2" xfId="8325"/>
    <cellStyle name="20% - Accent4 2 7 3 2 2" xfId="8326"/>
    <cellStyle name="20% - Accent4 2 7 3 3" xfId="8327"/>
    <cellStyle name="20% - Accent4 2 7 3 4" xfId="8328"/>
    <cellStyle name="20% - Accent4 2 7 4" xfId="8329"/>
    <cellStyle name="20% - Accent4 2 7 4 2" xfId="8330"/>
    <cellStyle name="20% - Accent4 2 7 4 2 2" xfId="8331"/>
    <cellStyle name="20% - Accent4 2 7 4 3" xfId="8332"/>
    <cellStyle name="20% - Accent4 2 7 5" xfId="8333"/>
    <cellStyle name="20% - Accent4 2 7 5 2" xfId="8334"/>
    <cellStyle name="20% - Accent4 2 7 6" xfId="8335"/>
    <cellStyle name="20% - Accent4 2 7 7" xfId="8336"/>
    <cellStyle name="20% - Accent4 2 7 8" xfId="8337"/>
    <cellStyle name="20% - Accent4 2 7 9" xfId="8338"/>
    <cellStyle name="20% - Accent4 2 8" xfId="8339"/>
    <cellStyle name="20% - Accent4 2 8 2" xfId="8340"/>
    <cellStyle name="20% - Accent4 2 8 2 2" xfId="8341"/>
    <cellStyle name="20% - Accent4 2 8 2 2 2" xfId="8342"/>
    <cellStyle name="20% - Accent4 2 8 2 3" xfId="8343"/>
    <cellStyle name="20% - Accent4 2 8 3" xfId="8344"/>
    <cellStyle name="20% - Accent4 2 8 3 2" xfId="8345"/>
    <cellStyle name="20% - Accent4 2 8 4" xfId="8346"/>
    <cellStyle name="20% - Accent4 2 8 5" xfId="8347"/>
    <cellStyle name="20% - Accent4 2 8 6" xfId="8348"/>
    <cellStyle name="20% - Accent4 2 9" xfId="8349"/>
    <cellStyle name="20% - Accent4 2 9 2" xfId="8350"/>
    <cellStyle name="20% - Accent4 2 9 2 2" xfId="8351"/>
    <cellStyle name="20% - Accent4 2 9 2 3" xfId="8352"/>
    <cellStyle name="20% - Accent4 2 9 3" xfId="8353"/>
    <cellStyle name="20% - Accent4 2 9 4" xfId="8354"/>
    <cellStyle name="20% - Accent4 2 9 5" xfId="8355"/>
    <cellStyle name="20% - Accent4 2_PWC Sch 7" xfId="8356"/>
    <cellStyle name="20% - Accent4 20" xfId="8357"/>
    <cellStyle name="20% - Accent4 21" xfId="8358"/>
    <cellStyle name="20% - Accent4 22" xfId="8359"/>
    <cellStyle name="20% - Accent4 23" xfId="8360"/>
    <cellStyle name="20% - Accent4 24" xfId="8361"/>
    <cellStyle name="20% - Accent4 3" xfId="914"/>
    <cellStyle name="20% - Accent4 3 10" xfId="8362"/>
    <cellStyle name="20% - Accent4 3 10 2" xfId="8363"/>
    <cellStyle name="20% - Accent4 3 11" xfId="8364"/>
    <cellStyle name="20% - Accent4 3 12" xfId="8365"/>
    <cellStyle name="20% - Accent4 3 13" xfId="8366"/>
    <cellStyle name="20% - Accent4 3 14" xfId="8367"/>
    <cellStyle name="20% - Accent4 3 2" xfId="2753"/>
    <cellStyle name="20% - Accent4 3 2 2" xfId="8368"/>
    <cellStyle name="20% - Accent4 3 2 2 2" xfId="8369"/>
    <cellStyle name="20% - Accent4 3 2 2 2 2" xfId="8370"/>
    <cellStyle name="20% - Accent4 3 2 2 2 2 2" xfId="8371"/>
    <cellStyle name="20% - Accent4 3 2 2 2 3" xfId="8372"/>
    <cellStyle name="20% - Accent4 3 2 2 2 4" xfId="8373"/>
    <cellStyle name="20% - Accent4 3 2 2 3" xfId="8374"/>
    <cellStyle name="20% - Accent4 3 2 2 3 2" xfId="8375"/>
    <cellStyle name="20% - Accent4 3 2 2 3 2 2" xfId="8376"/>
    <cellStyle name="20% - Accent4 3 2 2 3 3" xfId="8377"/>
    <cellStyle name="20% - Accent4 3 2 2 4" xfId="8378"/>
    <cellStyle name="20% - Accent4 3 2 2 4 2" xfId="8379"/>
    <cellStyle name="20% - Accent4 3 2 2 4 2 2" xfId="8380"/>
    <cellStyle name="20% - Accent4 3 2 2 4 3" xfId="8381"/>
    <cellStyle name="20% - Accent4 3 2 2 5" xfId="8382"/>
    <cellStyle name="20% - Accent4 3 2 2 5 2" xfId="8383"/>
    <cellStyle name="20% - Accent4 3 2 2 6" xfId="8384"/>
    <cellStyle name="20% - Accent4 3 2 2 7" xfId="8385"/>
    <cellStyle name="20% - Accent4 3 2 2 8" xfId="8386"/>
    <cellStyle name="20% - Accent4 3 2 3" xfId="8387"/>
    <cellStyle name="20% - Accent4 3 2 3 2" xfId="8388"/>
    <cellStyle name="20% - Accent4 3 2 3 2 2" xfId="8389"/>
    <cellStyle name="20% - Accent4 3 2 3 2 3" xfId="8390"/>
    <cellStyle name="20% - Accent4 3 2 3 3" xfId="8391"/>
    <cellStyle name="20% - Accent4 3 2 3 4" xfId="8392"/>
    <cellStyle name="20% - Accent4 3 2 3 5" xfId="8393"/>
    <cellStyle name="20% - Accent4 3 2 4" xfId="8394"/>
    <cellStyle name="20% - Accent4 3 2 4 2" xfId="8395"/>
    <cellStyle name="20% - Accent4 3 2 4 2 2" xfId="8396"/>
    <cellStyle name="20% - Accent4 3 2 4 3" xfId="8397"/>
    <cellStyle name="20% - Accent4 3 2 4 4" xfId="8398"/>
    <cellStyle name="20% - Accent4 3 2 5" xfId="8399"/>
    <cellStyle name="20% - Accent4 3 2 5 2" xfId="8400"/>
    <cellStyle name="20% - Accent4 3 2 5 2 2" xfId="8401"/>
    <cellStyle name="20% - Accent4 3 2 5 3" xfId="8402"/>
    <cellStyle name="20% - Accent4 3 2 6" xfId="8403"/>
    <cellStyle name="20% - Accent4 3 2 6 2" xfId="8404"/>
    <cellStyle name="20% - Accent4 3 2 7" xfId="8405"/>
    <cellStyle name="20% - Accent4 3 2 8" xfId="8406"/>
    <cellStyle name="20% - Accent4 3 2 9" xfId="8407"/>
    <cellStyle name="20% - Accent4 3 3" xfId="4025"/>
    <cellStyle name="20% - Accent4 3 3 10" xfId="8408"/>
    <cellStyle name="20% - Accent4 3 3 2" xfId="8409"/>
    <cellStyle name="20% - Accent4 3 3 2 2" xfId="8410"/>
    <cellStyle name="20% - Accent4 3 3 2 2 2" xfId="8411"/>
    <cellStyle name="20% - Accent4 3 3 2 2 2 2" xfId="8412"/>
    <cellStyle name="20% - Accent4 3 3 2 2 3" xfId="8413"/>
    <cellStyle name="20% - Accent4 3 3 2 2 4" xfId="8414"/>
    <cellStyle name="20% - Accent4 3 3 2 3" xfId="8415"/>
    <cellStyle name="20% - Accent4 3 3 2 3 2" xfId="8416"/>
    <cellStyle name="20% - Accent4 3 3 2 3 2 2" xfId="8417"/>
    <cellStyle name="20% - Accent4 3 3 2 3 3" xfId="8418"/>
    <cellStyle name="20% - Accent4 3 3 2 4" xfId="8419"/>
    <cellStyle name="20% - Accent4 3 3 2 4 2" xfId="8420"/>
    <cellStyle name="20% - Accent4 3 3 2 4 2 2" xfId="8421"/>
    <cellStyle name="20% - Accent4 3 3 2 4 3" xfId="8422"/>
    <cellStyle name="20% - Accent4 3 3 2 5" xfId="8423"/>
    <cellStyle name="20% - Accent4 3 3 2 5 2" xfId="8424"/>
    <cellStyle name="20% - Accent4 3 3 2 6" xfId="8425"/>
    <cellStyle name="20% - Accent4 3 3 2 7" xfId="8426"/>
    <cellStyle name="20% - Accent4 3 3 2 8" xfId="8427"/>
    <cellStyle name="20% - Accent4 3 3 2 9" xfId="8428"/>
    <cellStyle name="20% - Accent4 3 3 3" xfId="8429"/>
    <cellStyle name="20% - Accent4 3 3 3 2" xfId="8430"/>
    <cellStyle name="20% - Accent4 3 3 3 2 2" xfId="8431"/>
    <cellStyle name="20% - Accent4 3 3 3 3" xfId="8432"/>
    <cellStyle name="20% - Accent4 3 3 3 4" xfId="8433"/>
    <cellStyle name="20% - Accent4 3 3 3 5" xfId="8434"/>
    <cellStyle name="20% - Accent4 3 3 4" xfId="8435"/>
    <cellStyle name="20% - Accent4 3 3 4 2" xfId="8436"/>
    <cellStyle name="20% - Accent4 3 3 4 2 2" xfId="8437"/>
    <cellStyle name="20% - Accent4 3 3 4 3" xfId="8438"/>
    <cellStyle name="20% - Accent4 3 3 4 4" xfId="8439"/>
    <cellStyle name="20% - Accent4 3 3 5" xfId="8440"/>
    <cellStyle name="20% - Accent4 3 3 5 2" xfId="8441"/>
    <cellStyle name="20% - Accent4 3 3 5 2 2" xfId="8442"/>
    <cellStyle name="20% - Accent4 3 3 5 3" xfId="8443"/>
    <cellStyle name="20% - Accent4 3 3 6" xfId="8444"/>
    <cellStyle name="20% - Accent4 3 3 6 2" xfId="8445"/>
    <cellStyle name="20% - Accent4 3 3 7" xfId="8446"/>
    <cellStyle name="20% - Accent4 3 3 8" xfId="8447"/>
    <cellStyle name="20% - Accent4 3 3 9" xfId="8448"/>
    <cellStyle name="20% - Accent4 3 4" xfId="4024"/>
    <cellStyle name="20% - Accent4 3 4 2" xfId="8449"/>
    <cellStyle name="20% - Accent4 3 4 2 2" xfId="8450"/>
    <cellStyle name="20% - Accent4 3 4 2 2 2" xfId="8451"/>
    <cellStyle name="20% - Accent4 3 4 2 2 2 2" xfId="8452"/>
    <cellStyle name="20% - Accent4 3 4 2 2 3" xfId="8453"/>
    <cellStyle name="20% - Accent4 3 4 2 2 4" xfId="8454"/>
    <cellStyle name="20% - Accent4 3 4 2 3" xfId="8455"/>
    <cellStyle name="20% - Accent4 3 4 2 3 2" xfId="8456"/>
    <cellStyle name="20% - Accent4 3 4 2 3 2 2" xfId="8457"/>
    <cellStyle name="20% - Accent4 3 4 2 3 3" xfId="8458"/>
    <cellStyle name="20% - Accent4 3 4 2 4" xfId="8459"/>
    <cellStyle name="20% - Accent4 3 4 2 4 2" xfId="8460"/>
    <cellStyle name="20% - Accent4 3 4 2 4 2 2" xfId="8461"/>
    <cellStyle name="20% - Accent4 3 4 2 4 3" xfId="8462"/>
    <cellStyle name="20% - Accent4 3 4 2 5" xfId="8463"/>
    <cellStyle name="20% - Accent4 3 4 2 5 2" xfId="8464"/>
    <cellStyle name="20% - Accent4 3 4 2 6" xfId="8465"/>
    <cellStyle name="20% - Accent4 3 4 2 7" xfId="8466"/>
    <cellStyle name="20% - Accent4 3 4 3" xfId="8467"/>
    <cellStyle name="20% - Accent4 3 4 3 2" xfId="8468"/>
    <cellStyle name="20% - Accent4 3 4 3 2 2" xfId="8469"/>
    <cellStyle name="20% - Accent4 3 4 3 3" xfId="8470"/>
    <cellStyle name="20% - Accent4 3 4 3 4" xfId="8471"/>
    <cellStyle name="20% - Accent4 3 4 3 5" xfId="8472"/>
    <cellStyle name="20% - Accent4 3 4 4" xfId="8473"/>
    <cellStyle name="20% - Accent4 3 4 4 2" xfId="8474"/>
    <cellStyle name="20% - Accent4 3 4 4 2 2" xfId="8475"/>
    <cellStyle name="20% - Accent4 3 4 4 3" xfId="8476"/>
    <cellStyle name="20% - Accent4 3 4 5" xfId="8477"/>
    <cellStyle name="20% - Accent4 3 4 5 2" xfId="8478"/>
    <cellStyle name="20% - Accent4 3 4 5 2 2" xfId="8479"/>
    <cellStyle name="20% - Accent4 3 4 5 3" xfId="8480"/>
    <cellStyle name="20% - Accent4 3 4 6" xfId="8481"/>
    <cellStyle name="20% - Accent4 3 4 6 2" xfId="8482"/>
    <cellStyle name="20% - Accent4 3 4 7" xfId="8483"/>
    <cellStyle name="20% - Accent4 3 4 8" xfId="8484"/>
    <cellStyle name="20% - Accent4 3 4 9" xfId="8485"/>
    <cellStyle name="20% - Accent4 3 5" xfId="4023"/>
    <cellStyle name="20% - Accent4 3 5 2" xfId="8486"/>
    <cellStyle name="20% - Accent4 3 5 2 2" xfId="8487"/>
    <cellStyle name="20% - Accent4 3 5 2 2 2" xfId="8488"/>
    <cellStyle name="20% - Accent4 3 5 2 2 2 2" xfId="8489"/>
    <cellStyle name="20% - Accent4 3 5 2 2 3" xfId="8490"/>
    <cellStyle name="20% - Accent4 3 5 2 3" xfId="8491"/>
    <cellStyle name="20% - Accent4 3 5 2 3 2" xfId="8492"/>
    <cellStyle name="20% - Accent4 3 5 2 3 2 2" xfId="8493"/>
    <cellStyle name="20% - Accent4 3 5 2 3 3" xfId="8494"/>
    <cellStyle name="20% - Accent4 3 5 2 4" xfId="8495"/>
    <cellStyle name="20% - Accent4 3 5 2 4 2" xfId="8496"/>
    <cellStyle name="20% - Accent4 3 5 2 4 2 2" xfId="8497"/>
    <cellStyle name="20% - Accent4 3 5 2 4 3" xfId="8498"/>
    <cellStyle name="20% - Accent4 3 5 2 5" xfId="8499"/>
    <cellStyle name="20% - Accent4 3 5 2 5 2" xfId="8500"/>
    <cellStyle name="20% - Accent4 3 5 2 6" xfId="8501"/>
    <cellStyle name="20% - Accent4 3 5 2 7" xfId="8502"/>
    <cellStyle name="20% - Accent4 3 5 2 8" xfId="8503"/>
    <cellStyle name="20% - Accent4 3 5 3" xfId="8504"/>
    <cellStyle name="20% - Accent4 3 5 3 2" xfId="8505"/>
    <cellStyle name="20% - Accent4 3 5 3 2 2" xfId="8506"/>
    <cellStyle name="20% - Accent4 3 5 3 3" xfId="8507"/>
    <cellStyle name="20% - Accent4 3 5 4" xfId="8508"/>
    <cellStyle name="20% - Accent4 3 5 4 2" xfId="8509"/>
    <cellStyle name="20% - Accent4 3 5 4 2 2" xfId="8510"/>
    <cellStyle name="20% - Accent4 3 5 4 3" xfId="8511"/>
    <cellStyle name="20% - Accent4 3 5 5" xfId="8512"/>
    <cellStyle name="20% - Accent4 3 5 5 2" xfId="8513"/>
    <cellStyle name="20% - Accent4 3 5 5 2 2" xfId="8514"/>
    <cellStyle name="20% - Accent4 3 5 5 3" xfId="8515"/>
    <cellStyle name="20% - Accent4 3 5 6" xfId="8516"/>
    <cellStyle name="20% - Accent4 3 5 6 2" xfId="8517"/>
    <cellStyle name="20% - Accent4 3 5 7" xfId="8518"/>
    <cellStyle name="20% - Accent4 3 5 8" xfId="8519"/>
    <cellStyle name="20% - Accent4 3 5 9" xfId="8520"/>
    <cellStyle name="20% - Accent4 3 6" xfId="4487"/>
    <cellStyle name="20% - Accent4 3 6 2" xfId="8521"/>
    <cellStyle name="20% - Accent4 3 6 2 2" xfId="8522"/>
    <cellStyle name="20% - Accent4 3 6 2 2 2" xfId="8523"/>
    <cellStyle name="20% - Accent4 3 6 2 3" xfId="8524"/>
    <cellStyle name="20% - Accent4 3 6 2 4" xfId="8525"/>
    <cellStyle name="20% - Accent4 3 6 3" xfId="8526"/>
    <cellStyle name="20% - Accent4 3 6 3 2" xfId="8527"/>
    <cellStyle name="20% - Accent4 3 6 3 2 2" xfId="8528"/>
    <cellStyle name="20% - Accent4 3 6 3 3" xfId="8529"/>
    <cellStyle name="20% - Accent4 3 6 4" xfId="8530"/>
    <cellStyle name="20% - Accent4 3 6 4 2" xfId="8531"/>
    <cellStyle name="20% - Accent4 3 6 4 2 2" xfId="8532"/>
    <cellStyle name="20% - Accent4 3 6 4 3" xfId="8533"/>
    <cellStyle name="20% - Accent4 3 6 5" xfId="8534"/>
    <cellStyle name="20% - Accent4 3 6 5 2" xfId="8535"/>
    <cellStyle name="20% - Accent4 3 6 6" xfId="8536"/>
    <cellStyle name="20% - Accent4 3 6 7" xfId="8537"/>
    <cellStyle name="20% - Accent4 3 7" xfId="8538"/>
    <cellStyle name="20% - Accent4 3 7 2" xfId="8539"/>
    <cellStyle name="20% - Accent4 3 7 2 2" xfId="8540"/>
    <cellStyle name="20% - Accent4 3 7 3" xfId="8541"/>
    <cellStyle name="20% - Accent4 3 7 4" xfId="8542"/>
    <cellStyle name="20% - Accent4 3 8" xfId="8543"/>
    <cellStyle name="20% - Accent4 3 8 2" xfId="8544"/>
    <cellStyle name="20% - Accent4 3 8 2 2" xfId="8545"/>
    <cellStyle name="20% - Accent4 3 8 3" xfId="8546"/>
    <cellStyle name="20% - Accent4 3 9" xfId="8547"/>
    <cellStyle name="20% - Accent4 3 9 2" xfId="8548"/>
    <cellStyle name="20% - Accent4 3 9 2 2" xfId="8549"/>
    <cellStyle name="20% - Accent4 3 9 3" xfId="8550"/>
    <cellStyle name="20% - Accent4 4" xfId="915"/>
    <cellStyle name="20% - Accent4 4 2" xfId="4022"/>
    <cellStyle name="20% - Accent4 4 2 2" xfId="8551"/>
    <cellStyle name="20% - Accent4 4 2 2 2" xfId="8552"/>
    <cellStyle name="20% - Accent4 4 2 2 2 2" xfId="8553"/>
    <cellStyle name="20% - Accent4 4 2 2 3" xfId="8554"/>
    <cellStyle name="20% - Accent4 4 2 2 4" xfId="8555"/>
    <cellStyle name="20% - Accent4 4 2 3" xfId="8556"/>
    <cellStyle name="20% - Accent4 4 2 3 2" xfId="8557"/>
    <cellStyle name="20% - Accent4 4 2 3 2 2" xfId="8558"/>
    <cellStyle name="20% - Accent4 4 2 3 3" xfId="8559"/>
    <cellStyle name="20% - Accent4 4 2 4" xfId="8560"/>
    <cellStyle name="20% - Accent4 4 2 4 2" xfId="8561"/>
    <cellStyle name="20% - Accent4 4 2 4 2 2" xfId="8562"/>
    <cellStyle name="20% - Accent4 4 2 4 3" xfId="8563"/>
    <cellStyle name="20% - Accent4 4 2 5" xfId="8564"/>
    <cellStyle name="20% - Accent4 4 2 5 2" xfId="8565"/>
    <cellStyle name="20% - Accent4 4 2 6" xfId="8566"/>
    <cellStyle name="20% - Accent4 4 2 7" xfId="8567"/>
    <cellStyle name="20% - Accent4 4 2 8" xfId="8568"/>
    <cellStyle name="20% - Accent4 4 3" xfId="4021"/>
    <cellStyle name="20% - Accent4 4 3 2" xfId="8569"/>
    <cellStyle name="20% - Accent4 4 3 2 2" xfId="8570"/>
    <cellStyle name="20% - Accent4 4 3 3" xfId="8571"/>
    <cellStyle name="20% - Accent4 4 3 4" xfId="8572"/>
    <cellStyle name="20% - Accent4 4 3 5" xfId="8573"/>
    <cellStyle name="20% - Accent4 4 4" xfId="4020"/>
    <cellStyle name="20% - Accent4 4 4 2" xfId="8574"/>
    <cellStyle name="20% - Accent4 4 4 2 2" xfId="8575"/>
    <cellStyle name="20% - Accent4 4 4 2 3" xfId="8576"/>
    <cellStyle name="20% - Accent4 4 4 3" xfId="8577"/>
    <cellStyle name="20% - Accent4 4 4 4" xfId="8578"/>
    <cellStyle name="20% - Accent4 4 5" xfId="8579"/>
    <cellStyle name="20% - Accent4 4 5 2" xfId="8580"/>
    <cellStyle name="20% - Accent4 4 5 2 2" xfId="8581"/>
    <cellStyle name="20% - Accent4 4 5 3" xfId="8582"/>
    <cellStyle name="20% - Accent4 4 5 4" xfId="8583"/>
    <cellStyle name="20% - Accent4 4 5 5" xfId="8584"/>
    <cellStyle name="20% - Accent4 4 6" xfId="8585"/>
    <cellStyle name="20% - Accent4 4 6 2" xfId="8586"/>
    <cellStyle name="20% - Accent4 4 7" xfId="8587"/>
    <cellStyle name="20% - Accent4 4 8" xfId="8588"/>
    <cellStyle name="20% - Accent4 4 9" xfId="8589"/>
    <cellStyle name="20% - Accent4 5" xfId="916"/>
    <cellStyle name="20% - Accent4 5 2" xfId="8590"/>
    <cellStyle name="20% - Accent4 5 2 2" xfId="8591"/>
    <cellStyle name="20% - Accent4 5 2 2 2" xfId="8592"/>
    <cellStyle name="20% - Accent4 5 2 2 2 2" xfId="8593"/>
    <cellStyle name="20% - Accent4 5 2 2 3" xfId="8594"/>
    <cellStyle name="20% - Accent4 5 2 2 4" xfId="8595"/>
    <cellStyle name="20% - Accent4 5 2 3" xfId="8596"/>
    <cellStyle name="20% - Accent4 5 2 3 2" xfId="8597"/>
    <cellStyle name="20% - Accent4 5 2 3 2 2" xfId="8598"/>
    <cellStyle name="20% - Accent4 5 2 3 3" xfId="8599"/>
    <cellStyle name="20% - Accent4 5 2 4" xfId="8600"/>
    <cellStyle name="20% - Accent4 5 2 4 2" xfId="8601"/>
    <cellStyle name="20% - Accent4 5 2 4 2 2" xfId="8602"/>
    <cellStyle name="20% - Accent4 5 2 4 3" xfId="8603"/>
    <cellStyle name="20% - Accent4 5 2 5" xfId="8604"/>
    <cellStyle name="20% - Accent4 5 2 5 2" xfId="8605"/>
    <cellStyle name="20% - Accent4 5 2 6" xfId="8606"/>
    <cellStyle name="20% - Accent4 5 2 7" xfId="8607"/>
    <cellStyle name="20% - Accent4 5 3" xfId="8608"/>
    <cellStyle name="20% - Accent4 5 3 2" xfId="8609"/>
    <cellStyle name="20% - Accent4 5 3 2 2" xfId="8610"/>
    <cellStyle name="20% - Accent4 5 3 2 3" xfId="8611"/>
    <cellStyle name="20% - Accent4 5 3 3" xfId="8612"/>
    <cellStyle name="20% - Accent4 5 3 4" xfId="8613"/>
    <cellStyle name="20% - Accent4 5 4" xfId="8614"/>
    <cellStyle name="20% - Accent4 5 4 2" xfId="8615"/>
    <cellStyle name="20% - Accent4 5 4 2 2" xfId="8616"/>
    <cellStyle name="20% - Accent4 5 4 3" xfId="8617"/>
    <cellStyle name="20% - Accent4 5 4 4" xfId="8618"/>
    <cellStyle name="20% - Accent4 5 5" xfId="8619"/>
    <cellStyle name="20% - Accent4 5 5 2" xfId="8620"/>
    <cellStyle name="20% - Accent4 5 5 2 2" xfId="8621"/>
    <cellStyle name="20% - Accent4 5 5 3" xfId="8622"/>
    <cellStyle name="20% - Accent4 5 5 4" xfId="8623"/>
    <cellStyle name="20% - Accent4 5 6" xfId="8624"/>
    <cellStyle name="20% - Accent4 5 6 2" xfId="8625"/>
    <cellStyle name="20% - Accent4 5 7" xfId="8626"/>
    <cellStyle name="20% - Accent4 5 8" xfId="8627"/>
    <cellStyle name="20% - Accent4 6" xfId="2751"/>
    <cellStyle name="20% - Accent4 6 2" xfId="8628"/>
    <cellStyle name="20% - Accent4 6 2 2" xfId="8629"/>
    <cellStyle name="20% - Accent4 6 2 2 2" xfId="8630"/>
    <cellStyle name="20% - Accent4 6 2 2 3" xfId="8631"/>
    <cellStyle name="20% - Accent4 6 2 3" xfId="8632"/>
    <cellStyle name="20% - Accent4 6 2 4" xfId="8633"/>
    <cellStyle name="20% - Accent4 6 3" xfId="8634"/>
    <cellStyle name="20% - Accent4 6 3 2" xfId="8635"/>
    <cellStyle name="20% - Accent4 6 3 2 2" xfId="8636"/>
    <cellStyle name="20% - Accent4 6 3 2 3" xfId="8637"/>
    <cellStyle name="20% - Accent4 6 3 3" xfId="8638"/>
    <cellStyle name="20% - Accent4 6 3 4" xfId="8639"/>
    <cellStyle name="20% - Accent4 6 4" xfId="8640"/>
    <cellStyle name="20% - Accent4 6 4 2" xfId="8641"/>
    <cellStyle name="20% - Accent4 6 4 2 2" xfId="8642"/>
    <cellStyle name="20% - Accent4 6 4 3" xfId="8643"/>
    <cellStyle name="20% - Accent4 6 4 4" xfId="8644"/>
    <cellStyle name="20% - Accent4 6 5" xfId="8645"/>
    <cellStyle name="20% - Accent4 6 5 2" xfId="8646"/>
    <cellStyle name="20% - Accent4 6 6" xfId="8647"/>
    <cellStyle name="20% - Accent4 6 7" xfId="8648"/>
    <cellStyle name="20% - Accent4 7" xfId="4485"/>
    <cellStyle name="20% - Accent4 7 2" xfId="8649"/>
    <cellStyle name="20% - Accent4 7 2 2" xfId="8650"/>
    <cellStyle name="20% - Accent4 7 2 2 2" xfId="8651"/>
    <cellStyle name="20% - Accent4 7 2 3" xfId="8652"/>
    <cellStyle name="20% - Accent4 7 3" xfId="8653"/>
    <cellStyle name="20% - Accent4 7 3 2" xfId="8654"/>
    <cellStyle name="20% - Accent4 7 4" xfId="8655"/>
    <cellStyle name="20% - Accent4 7 5" xfId="8656"/>
    <cellStyle name="20% - Accent4 8" xfId="8657"/>
    <cellStyle name="20% - Accent4 8 2" xfId="8658"/>
    <cellStyle name="20% - Accent4 8 2 2" xfId="8659"/>
    <cellStyle name="20% - Accent4 8 2 2 2" xfId="8660"/>
    <cellStyle name="20% - Accent4 8 2 3" xfId="8661"/>
    <cellStyle name="20% - Accent4 8 3" xfId="8662"/>
    <cellStyle name="20% - Accent4 8 3 2" xfId="8663"/>
    <cellStyle name="20% - Accent4 8 4" xfId="8664"/>
    <cellStyle name="20% - Accent4 9" xfId="8665"/>
    <cellStyle name="20% - Accent4 9 2" xfId="8666"/>
    <cellStyle name="20% - Accent4 9 2 2" xfId="8667"/>
    <cellStyle name="20% - Accent4 9 2 2 2" xfId="8668"/>
    <cellStyle name="20% - Accent4 9 2 3" xfId="8669"/>
    <cellStyle name="20% - Accent4 9 3" xfId="8670"/>
    <cellStyle name="20% - Accent4 9 3 2" xfId="8671"/>
    <cellStyle name="20% - Accent4 9 4" xfId="8672"/>
    <cellStyle name="20% - Accent5" xfId="917" builtinId="46" customBuiltin="1"/>
    <cellStyle name="20% - Accent5 10" xfId="8673"/>
    <cellStyle name="20% - Accent5 10 2" xfId="8674"/>
    <cellStyle name="20% - Accent5 10 2 2" xfId="8675"/>
    <cellStyle name="20% - Accent5 10 2 2 2" xfId="8676"/>
    <cellStyle name="20% - Accent5 10 2 3" xfId="8677"/>
    <cellStyle name="20% - Accent5 10 3" xfId="8678"/>
    <cellStyle name="20% - Accent5 10 3 2" xfId="8679"/>
    <cellStyle name="20% - Accent5 10 4" xfId="8680"/>
    <cellStyle name="20% - Accent5 11" xfId="8681"/>
    <cellStyle name="20% - Accent5 11 2" xfId="8682"/>
    <cellStyle name="20% - Accent5 11 2 2" xfId="8683"/>
    <cellStyle name="20% - Accent5 11 2 2 2" xfId="8684"/>
    <cellStyle name="20% - Accent5 11 2 3" xfId="8685"/>
    <cellStyle name="20% - Accent5 11 3" xfId="8686"/>
    <cellStyle name="20% - Accent5 11 3 2" xfId="8687"/>
    <cellStyle name="20% - Accent5 11 4" xfId="8688"/>
    <cellStyle name="20% - Accent5 12" xfId="8689"/>
    <cellStyle name="20% - Accent5 12 2" xfId="8690"/>
    <cellStyle name="20% - Accent5 12 2 2" xfId="8691"/>
    <cellStyle name="20% - Accent5 12 2 2 2" xfId="8692"/>
    <cellStyle name="20% - Accent5 12 2 3" xfId="8693"/>
    <cellStyle name="20% - Accent5 12 3" xfId="8694"/>
    <cellStyle name="20% - Accent5 12 3 2" xfId="8695"/>
    <cellStyle name="20% - Accent5 12 3 3" xfId="8696"/>
    <cellStyle name="20% - Accent5 12 4" xfId="8697"/>
    <cellStyle name="20% - Accent5 13" xfId="8698"/>
    <cellStyle name="20% - Accent5 13 2" xfId="8699"/>
    <cellStyle name="20% - Accent5 13 2 2" xfId="8700"/>
    <cellStyle name="20% - Accent5 13 2 2 2" xfId="8701"/>
    <cellStyle name="20% - Accent5 13 2 3" xfId="8702"/>
    <cellStyle name="20% - Accent5 13 3" xfId="8703"/>
    <cellStyle name="20% - Accent5 13 3 2" xfId="8704"/>
    <cellStyle name="20% - Accent5 13 4" xfId="8705"/>
    <cellStyle name="20% - Accent5 14" xfId="8706"/>
    <cellStyle name="20% - Accent5 14 2" xfId="8707"/>
    <cellStyle name="20% - Accent5 14 2 2" xfId="8708"/>
    <cellStyle name="20% - Accent5 14 2 2 2" xfId="8709"/>
    <cellStyle name="20% - Accent5 14 2 3" xfId="8710"/>
    <cellStyle name="20% - Accent5 14 2 4" xfId="8711"/>
    <cellStyle name="20% - Accent5 14 3" xfId="8712"/>
    <cellStyle name="20% - Accent5 14 3 2" xfId="8713"/>
    <cellStyle name="20% - Accent5 14 4" xfId="8714"/>
    <cellStyle name="20% - Accent5 14 5" xfId="8715"/>
    <cellStyle name="20% - Accent5 15" xfId="8716"/>
    <cellStyle name="20% - Accent5 15 2" xfId="8717"/>
    <cellStyle name="20% - Accent5 15 2 2" xfId="8718"/>
    <cellStyle name="20% - Accent5 15 2 2 2" xfId="8719"/>
    <cellStyle name="20% - Accent5 15 2 3" xfId="8720"/>
    <cellStyle name="20% - Accent5 15 3" xfId="8721"/>
    <cellStyle name="20% - Accent5 15 3 2" xfId="8722"/>
    <cellStyle name="20% - Accent5 15 4" xfId="8723"/>
    <cellStyle name="20% - Accent5 16" xfId="8724"/>
    <cellStyle name="20% - Accent5 16 2" xfId="8725"/>
    <cellStyle name="20% - Accent5 16 2 2" xfId="8726"/>
    <cellStyle name="20% - Accent5 16 3" xfId="8727"/>
    <cellStyle name="20% - Accent5 17" xfId="8728"/>
    <cellStyle name="20% - Accent5 17 2" xfId="8729"/>
    <cellStyle name="20% - Accent5 17 3" xfId="8730"/>
    <cellStyle name="20% - Accent5 18" xfId="8731"/>
    <cellStyle name="20% - Accent5 18 2" xfId="8732"/>
    <cellStyle name="20% - Accent5 19" xfId="8733"/>
    <cellStyle name="20% - Accent5 2" xfId="918"/>
    <cellStyle name="20% - Accent5 2 10" xfId="8734"/>
    <cellStyle name="20% - Accent5 2 10 2" xfId="8735"/>
    <cellStyle name="20% - Accent5 2 10 2 2" xfId="8736"/>
    <cellStyle name="20% - Accent5 2 10 2 3" xfId="8737"/>
    <cellStyle name="20% - Accent5 2 10 3" xfId="8738"/>
    <cellStyle name="20% - Accent5 2 10 4" xfId="8739"/>
    <cellStyle name="20% - Accent5 2 11" xfId="8740"/>
    <cellStyle name="20% - Accent5 2 11 2" xfId="8741"/>
    <cellStyle name="20% - Accent5 2 11 3" xfId="8742"/>
    <cellStyle name="20% - Accent5 2 12" xfId="8743"/>
    <cellStyle name="20% - Accent5 2 13" xfId="8744"/>
    <cellStyle name="20% - Accent5 2 14" xfId="8745"/>
    <cellStyle name="20% - Accent5 2 15" xfId="8746"/>
    <cellStyle name="20% - Accent5 2 2" xfId="2757"/>
    <cellStyle name="20% - Accent5 2 2 10" xfId="8747"/>
    <cellStyle name="20% - Accent5 2 2 10 2" xfId="8748"/>
    <cellStyle name="20% - Accent5 2 2 11" xfId="8749"/>
    <cellStyle name="20% - Accent5 2 2 12" xfId="8750"/>
    <cellStyle name="20% - Accent5 2 2 13" xfId="8751"/>
    <cellStyle name="20% - Accent5 2 2 14" xfId="8752"/>
    <cellStyle name="20% - Accent5 2 2 2" xfId="8753"/>
    <cellStyle name="20% - Accent5 2 2 2 10" xfId="8754"/>
    <cellStyle name="20% - Accent5 2 2 2 2" xfId="8755"/>
    <cellStyle name="20% - Accent5 2 2 2 2 2" xfId="8756"/>
    <cellStyle name="20% - Accent5 2 2 2 2 2 2" xfId="8757"/>
    <cellStyle name="20% - Accent5 2 2 2 2 2 2 2" xfId="8758"/>
    <cellStyle name="20% - Accent5 2 2 2 2 2 3" xfId="8759"/>
    <cellStyle name="20% - Accent5 2 2 2 2 3" xfId="8760"/>
    <cellStyle name="20% - Accent5 2 2 2 2 3 2" xfId="8761"/>
    <cellStyle name="20% - Accent5 2 2 2 2 3 2 2" xfId="8762"/>
    <cellStyle name="20% - Accent5 2 2 2 2 3 3" xfId="8763"/>
    <cellStyle name="20% - Accent5 2 2 2 2 4" xfId="8764"/>
    <cellStyle name="20% - Accent5 2 2 2 2 4 2" xfId="8765"/>
    <cellStyle name="20% - Accent5 2 2 2 2 4 2 2" xfId="8766"/>
    <cellStyle name="20% - Accent5 2 2 2 2 4 3" xfId="8767"/>
    <cellStyle name="20% - Accent5 2 2 2 2 5" xfId="8768"/>
    <cellStyle name="20% - Accent5 2 2 2 2 5 2" xfId="8769"/>
    <cellStyle name="20% - Accent5 2 2 2 2 6" xfId="8770"/>
    <cellStyle name="20% - Accent5 2 2 2 2 7" xfId="8771"/>
    <cellStyle name="20% - Accent5 2 2 2 2 8" xfId="8772"/>
    <cellStyle name="20% - Accent5 2 2 2 3" xfId="8773"/>
    <cellStyle name="20% - Accent5 2 2 2 3 2" xfId="8774"/>
    <cellStyle name="20% - Accent5 2 2 2 3 2 2" xfId="8775"/>
    <cellStyle name="20% - Accent5 2 2 2 3 3" xfId="8776"/>
    <cellStyle name="20% - Accent5 2 2 2 3 4" xfId="8777"/>
    <cellStyle name="20% - Accent5 2 2 2 4" xfId="8778"/>
    <cellStyle name="20% - Accent5 2 2 2 4 2" xfId="8779"/>
    <cellStyle name="20% - Accent5 2 2 2 4 2 2" xfId="8780"/>
    <cellStyle name="20% - Accent5 2 2 2 4 3" xfId="8781"/>
    <cellStyle name="20% - Accent5 2 2 2 5" xfId="8782"/>
    <cellStyle name="20% - Accent5 2 2 2 5 2" xfId="8783"/>
    <cellStyle name="20% - Accent5 2 2 2 5 2 2" xfId="8784"/>
    <cellStyle name="20% - Accent5 2 2 2 5 3" xfId="8785"/>
    <cellStyle name="20% - Accent5 2 2 2 6" xfId="8786"/>
    <cellStyle name="20% - Accent5 2 2 2 6 2" xfId="8787"/>
    <cellStyle name="20% - Accent5 2 2 2 7" xfId="8788"/>
    <cellStyle name="20% - Accent5 2 2 2 8" xfId="8789"/>
    <cellStyle name="20% - Accent5 2 2 2 9" xfId="8790"/>
    <cellStyle name="20% - Accent5 2 2 3" xfId="8791"/>
    <cellStyle name="20% - Accent5 2 2 3 2" xfId="8792"/>
    <cellStyle name="20% - Accent5 2 2 3 2 2" xfId="8793"/>
    <cellStyle name="20% - Accent5 2 2 3 2 2 2" xfId="8794"/>
    <cellStyle name="20% - Accent5 2 2 3 2 2 2 2" xfId="8795"/>
    <cellStyle name="20% - Accent5 2 2 3 2 2 3" xfId="8796"/>
    <cellStyle name="20% - Accent5 2 2 3 2 3" xfId="8797"/>
    <cellStyle name="20% - Accent5 2 2 3 2 3 2" xfId="8798"/>
    <cellStyle name="20% - Accent5 2 2 3 2 3 2 2" xfId="8799"/>
    <cellStyle name="20% - Accent5 2 2 3 2 3 3" xfId="8800"/>
    <cellStyle name="20% - Accent5 2 2 3 2 4" xfId="8801"/>
    <cellStyle name="20% - Accent5 2 2 3 2 4 2" xfId="8802"/>
    <cellStyle name="20% - Accent5 2 2 3 2 4 2 2" xfId="8803"/>
    <cellStyle name="20% - Accent5 2 2 3 2 4 3" xfId="8804"/>
    <cellStyle name="20% - Accent5 2 2 3 2 5" xfId="8805"/>
    <cellStyle name="20% - Accent5 2 2 3 2 5 2" xfId="8806"/>
    <cellStyle name="20% - Accent5 2 2 3 2 6" xfId="8807"/>
    <cellStyle name="20% - Accent5 2 2 3 2 7" xfId="8808"/>
    <cellStyle name="20% - Accent5 2 2 3 2 8" xfId="8809"/>
    <cellStyle name="20% - Accent5 2 2 3 3" xfId="8810"/>
    <cellStyle name="20% - Accent5 2 2 3 3 2" xfId="8811"/>
    <cellStyle name="20% - Accent5 2 2 3 3 2 2" xfId="8812"/>
    <cellStyle name="20% - Accent5 2 2 3 3 3" xfId="8813"/>
    <cellStyle name="20% - Accent5 2 2 3 4" xfId="8814"/>
    <cellStyle name="20% - Accent5 2 2 3 4 2" xfId="8815"/>
    <cellStyle name="20% - Accent5 2 2 3 4 2 2" xfId="8816"/>
    <cellStyle name="20% - Accent5 2 2 3 4 3" xfId="8817"/>
    <cellStyle name="20% - Accent5 2 2 3 5" xfId="8818"/>
    <cellStyle name="20% - Accent5 2 2 3 5 2" xfId="8819"/>
    <cellStyle name="20% - Accent5 2 2 3 5 2 2" xfId="8820"/>
    <cellStyle name="20% - Accent5 2 2 3 5 3" xfId="8821"/>
    <cellStyle name="20% - Accent5 2 2 3 6" xfId="8822"/>
    <cellStyle name="20% - Accent5 2 2 3 6 2" xfId="8823"/>
    <cellStyle name="20% - Accent5 2 2 3 7" xfId="8824"/>
    <cellStyle name="20% - Accent5 2 2 3 8" xfId="8825"/>
    <cellStyle name="20% - Accent5 2 2 3 9" xfId="8826"/>
    <cellStyle name="20% - Accent5 2 2 4" xfId="8827"/>
    <cellStyle name="20% - Accent5 2 2 4 2" xfId="8828"/>
    <cellStyle name="20% - Accent5 2 2 4 2 2" xfId="8829"/>
    <cellStyle name="20% - Accent5 2 2 4 2 2 2" xfId="8830"/>
    <cellStyle name="20% - Accent5 2 2 4 2 2 2 2" xfId="8831"/>
    <cellStyle name="20% - Accent5 2 2 4 2 2 3" xfId="8832"/>
    <cellStyle name="20% - Accent5 2 2 4 2 3" xfId="8833"/>
    <cellStyle name="20% - Accent5 2 2 4 2 3 2" xfId="8834"/>
    <cellStyle name="20% - Accent5 2 2 4 2 3 2 2" xfId="8835"/>
    <cellStyle name="20% - Accent5 2 2 4 2 3 3" xfId="8836"/>
    <cellStyle name="20% - Accent5 2 2 4 2 4" xfId="8837"/>
    <cellStyle name="20% - Accent5 2 2 4 2 4 2" xfId="8838"/>
    <cellStyle name="20% - Accent5 2 2 4 2 4 2 2" xfId="8839"/>
    <cellStyle name="20% - Accent5 2 2 4 2 4 3" xfId="8840"/>
    <cellStyle name="20% - Accent5 2 2 4 2 5" xfId="8841"/>
    <cellStyle name="20% - Accent5 2 2 4 2 5 2" xfId="8842"/>
    <cellStyle name="20% - Accent5 2 2 4 2 6" xfId="8843"/>
    <cellStyle name="20% - Accent5 2 2 4 3" xfId="8844"/>
    <cellStyle name="20% - Accent5 2 2 4 3 2" xfId="8845"/>
    <cellStyle name="20% - Accent5 2 2 4 3 2 2" xfId="8846"/>
    <cellStyle name="20% - Accent5 2 2 4 3 3" xfId="8847"/>
    <cellStyle name="20% - Accent5 2 2 4 4" xfId="8848"/>
    <cellStyle name="20% - Accent5 2 2 4 4 2" xfId="8849"/>
    <cellStyle name="20% - Accent5 2 2 4 4 2 2" xfId="8850"/>
    <cellStyle name="20% - Accent5 2 2 4 4 3" xfId="8851"/>
    <cellStyle name="20% - Accent5 2 2 4 5" xfId="8852"/>
    <cellStyle name="20% - Accent5 2 2 4 5 2" xfId="8853"/>
    <cellStyle name="20% - Accent5 2 2 4 5 2 2" xfId="8854"/>
    <cellStyle name="20% - Accent5 2 2 4 5 3" xfId="8855"/>
    <cellStyle name="20% - Accent5 2 2 4 6" xfId="8856"/>
    <cellStyle name="20% - Accent5 2 2 4 6 2" xfId="8857"/>
    <cellStyle name="20% - Accent5 2 2 4 7" xfId="8858"/>
    <cellStyle name="20% - Accent5 2 2 4 8" xfId="8859"/>
    <cellStyle name="20% - Accent5 2 2 4 9" xfId="8860"/>
    <cellStyle name="20% - Accent5 2 2 5" xfId="8861"/>
    <cellStyle name="20% - Accent5 2 2 5 2" xfId="8862"/>
    <cellStyle name="20% - Accent5 2 2 5 2 2" xfId="8863"/>
    <cellStyle name="20% - Accent5 2 2 5 2 2 2" xfId="8864"/>
    <cellStyle name="20% - Accent5 2 2 5 2 2 2 2" xfId="8865"/>
    <cellStyle name="20% - Accent5 2 2 5 2 2 3" xfId="8866"/>
    <cellStyle name="20% - Accent5 2 2 5 2 3" xfId="8867"/>
    <cellStyle name="20% - Accent5 2 2 5 2 3 2" xfId="8868"/>
    <cellStyle name="20% - Accent5 2 2 5 2 3 2 2" xfId="8869"/>
    <cellStyle name="20% - Accent5 2 2 5 2 3 3" xfId="8870"/>
    <cellStyle name="20% - Accent5 2 2 5 2 4" xfId="8871"/>
    <cellStyle name="20% - Accent5 2 2 5 2 4 2" xfId="8872"/>
    <cellStyle name="20% - Accent5 2 2 5 2 4 2 2" xfId="8873"/>
    <cellStyle name="20% - Accent5 2 2 5 2 4 3" xfId="8874"/>
    <cellStyle name="20% - Accent5 2 2 5 2 5" xfId="8875"/>
    <cellStyle name="20% - Accent5 2 2 5 2 5 2" xfId="8876"/>
    <cellStyle name="20% - Accent5 2 2 5 2 6" xfId="8877"/>
    <cellStyle name="20% - Accent5 2 2 5 3" xfId="8878"/>
    <cellStyle name="20% - Accent5 2 2 5 3 2" xfId="8879"/>
    <cellStyle name="20% - Accent5 2 2 5 3 2 2" xfId="8880"/>
    <cellStyle name="20% - Accent5 2 2 5 3 3" xfId="8881"/>
    <cellStyle name="20% - Accent5 2 2 5 4" xfId="8882"/>
    <cellStyle name="20% - Accent5 2 2 5 4 2" xfId="8883"/>
    <cellStyle name="20% - Accent5 2 2 5 4 2 2" xfId="8884"/>
    <cellStyle name="20% - Accent5 2 2 5 4 3" xfId="8885"/>
    <cellStyle name="20% - Accent5 2 2 5 5" xfId="8886"/>
    <cellStyle name="20% - Accent5 2 2 5 5 2" xfId="8887"/>
    <cellStyle name="20% - Accent5 2 2 5 5 2 2" xfId="8888"/>
    <cellStyle name="20% - Accent5 2 2 5 5 3" xfId="8889"/>
    <cellStyle name="20% - Accent5 2 2 5 6" xfId="8890"/>
    <cellStyle name="20% - Accent5 2 2 5 6 2" xfId="8891"/>
    <cellStyle name="20% - Accent5 2 2 5 7" xfId="8892"/>
    <cellStyle name="20% - Accent5 2 2 6" xfId="8893"/>
    <cellStyle name="20% - Accent5 2 2 6 2" xfId="8894"/>
    <cellStyle name="20% - Accent5 2 2 6 2 2" xfId="8895"/>
    <cellStyle name="20% - Accent5 2 2 6 2 2 2" xfId="8896"/>
    <cellStyle name="20% - Accent5 2 2 6 2 3" xfId="8897"/>
    <cellStyle name="20% - Accent5 2 2 6 3" xfId="8898"/>
    <cellStyle name="20% - Accent5 2 2 6 3 2" xfId="8899"/>
    <cellStyle name="20% - Accent5 2 2 6 3 2 2" xfId="8900"/>
    <cellStyle name="20% - Accent5 2 2 6 3 3" xfId="8901"/>
    <cellStyle name="20% - Accent5 2 2 6 4" xfId="8902"/>
    <cellStyle name="20% - Accent5 2 2 6 4 2" xfId="8903"/>
    <cellStyle name="20% - Accent5 2 2 6 4 2 2" xfId="8904"/>
    <cellStyle name="20% - Accent5 2 2 6 4 3" xfId="8905"/>
    <cellStyle name="20% - Accent5 2 2 6 5" xfId="8906"/>
    <cellStyle name="20% - Accent5 2 2 6 5 2" xfId="8907"/>
    <cellStyle name="20% - Accent5 2 2 6 6" xfId="8908"/>
    <cellStyle name="20% - Accent5 2 2 7" xfId="8909"/>
    <cellStyle name="20% - Accent5 2 2 7 2" xfId="8910"/>
    <cellStyle name="20% - Accent5 2 2 7 2 2" xfId="8911"/>
    <cellStyle name="20% - Accent5 2 2 7 3" xfId="8912"/>
    <cellStyle name="20% - Accent5 2 2 8" xfId="8913"/>
    <cellStyle name="20% - Accent5 2 2 8 2" xfId="8914"/>
    <cellStyle name="20% - Accent5 2 2 8 2 2" xfId="8915"/>
    <cellStyle name="20% - Accent5 2 2 8 3" xfId="8916"/>
    <cellStyle name="20% - Accent5 2 2 9" xfId="8917"/>
    <cellStyle name="20% - Accent5 2 2 9 2" xfId="8918"/>
    <cellStyle name="20% - Accent5 2 2 9 2 2" xfId="8919"/>
    <cellStyle name="20% - Accent5 2 2 9 3" xfId="8920"/>
    <cellStyle name="20% - Accent5 2 3" xfId="4019"/>
    <cellStyle name="20% - Accent5 2 3 2" xfId="8921"/>
    <cellStyle name="20% - Accent5 2 3 2 2" xfId="8922"/>
    <cellStyle name="20% - Accent5 2 3 2 2 2" xfId="8923"/>
    <cellStyle name="20% - Accent5 2 3 2 2 2 2" xfId="8924"/>
    <cellStyle name="20% - Accent5 2 3 2 2 3" xfId="8925"/>
    <cellStyle name="20% - Accent5 2 3 2 2 4" xfId="8926"/>
    <cellStyle name="20% - Accent5 2 3 2 3" xfId="8927"/>
    <cellStyle name="20% - Accent5 2 3 2 3 2" xfId="8928"/>
    <cellStyle name="20% - Accent5 2 3 2 3 2 2" xfId="8929"/>
    <cellStyle name="20% - Accent5 2 3 2 3 3" xfId="8930"/>
    <cellStyle name="20% - Accent5 2 3 2 4" xfId="8931"/>
    <cellStyle name="20% - Accent5 2 3 2 4 2" xfId="8932"/>
    <cellStyle name="20% - Accent5 2 3 2 4 2 2" xfId="8933"/>
    <cellStyle name="20% - Accent5 2 3 2 4 3" xfId="8934"/>
    <cellStyle name="20% - Accent5 2 3 2 5" xfId="8935"/>
    <cellStyle name="20% - Accent5 2 3 2 5 2" xfId="8936"/>
    <cellStyle name="20% - Accent5 2 3 2 6" xfId="8937"/>
    <cellStyle name="20% - Accent5 2 3 2 7" xfId="8938"/>
    <cellStyle name="20% - Accent5 2 3 2 8" xfId="8939"/>
    <cellStyle name="20% - Accent5 2 3 3" xfId="8940"/>
    <cellStyle name="20% - Accent5 2 3 3 2" xfId="8941"/>
    <cellStyle name="20% - Accent5 2 3 3 2 2" xfId="8942"/>
    <cellStyle name="20% - Accent5 2 3 3 2 3" xfId="8943"/>
    <cellStyle name="20% - Accent5 2 3 3 3" xfId="8944"/>
    <cellStyle name="20% - Accent5 2 3 3 4" xfId="8945"/>
    <cellStyle name="20% - Accent5 2 3 3 5" xfId="8946"/>
    <cellStyle name="20% - Accent5 2 3 4" xfId="8947"/>
    <cellStyle name="20% - Accent5 2 3 4 2" xfId="8948"/>
    <cellStyle name="20% - Accent5 2 3 4 2 2" xfId="8949"/>
    <cellStyle name="20% - Accent5 2 3 4 3" xfId="8950"/>
    <cellStyle name="20% - Accent5 2 3 4 4" xfId="8951"/>
    <cellStyle name="20% - Accent5 2 3 5" xfId="8952"/>
    <cellStyle name="20% - Accent5 2 3 5 2" xfId="8953"/>
    <cellStyle name="20% - Accent5 2 3 5 2 2" xfId="8954"/>
    <cellStyle name="20% - Accent5 2 3 5 3" xfId="8955"/>
    <cellStyle name="20% - Accent5 2 3 6" xfId="8956"/>
    <cellStyle name="20% - Accent5 2 3 6 2" xfId="8957"/>
    <cellStyle name="20% - Accent5 2 3 7" xfId="8958"/>
    <cellStyle name="20% - Accent5 2 3 8" xfId="8959"/>
    <cellStyle name="20% - Accent5 2 3 9" xfId="8960"/>
    <cellStyle name="20% - Accent5 2 4" xfId="4018"/>
    <cellStyle name="20% - Accent5 2 4 2" xfId="8961"/>
    <cellStyle name="20% - Accent5 2 4 2 2" xfId="8962"/>
    <cellStyle name="20% - Accent5 2 4 2 2 2" xfId="8963"/>
    <cellStyle name="20% - Accent5 2 4 2 2 2 2" xfId="8964"/>
    <cellStyle name="20% - Accent5 2 4 2 2 3" xfId="8965"/>
    <cellStyle name="20% - Accent5 2 4 2 2 4" xfId="8966"/>
    <cellStyle name="20% - Accent5 2 4 2 3" xfId="8967"/>
    <cellStyle name="20% - Accent5 2 4 2 3 2" xfId="8968"/>
    <cellStyle name="20% - Accent5 2 4 2 3 2 2" xfId="8969"/>
    <cellStyle name="20% - Accent5 2 4 2 3 3" xfId="8970"/>
    <cellStyle name="20% - Accent5 2 4 2 4" xfId="8971"/>
    <cellStyle name="20% - Accent5 2 4 2 4 2" xfId="8972"/>
    <cellStyle name="20% - Accent5 2 4 2 4 2 2" xfId="8973"/>
    <cellStyle name="20% - Accent5 2 4 2 4 3" xfId="8974"/>
    <cellStyle name="20% - Accent5 2 4 2 5" xfId="8975"/>
    <cellStyle name="20% - Accent5 2 4 2 5 2" xfId="8976"/>
    <cellStyle name="20% - Accent5 2 4 2 6" xfId="8977"/>
    <cellStyle name="20% - Accent5 2 4 2 7" xfId="8978"/>
    <cellStyle name="20% - Accent5 2 4 2 8" xfId="8979"/>
    <cellStyle name="20% - Accent5 2 4 3" xfId="8980"/>
    <cellStyle name="20% - Accent5 2 4 3 2" xfId="8981"/>
    <cellStyle name="20% - Accent5 2 4 3 2 2" xfId="8982"/>
    <cellStyle name="20% - Accent5 2 4 3 2 3" xfId="8983"/>
    <cellStyle name="20% - Accent5 2 4 3 3" xfId="8984"/>
    <cellStyle name="20% - Accent5 2 4 3 4" xfId="8985"/>
    <cellStyle name="20% - Accent5 2 4 3 5" xfId="8986"/>
    <cellStyle name="20% - Accent5 2 4 4" xfId="8987"/>
    <cellStyle name="20% - Accent5 2 4 4 2" xfId="8988"/>
    <cellStyle name="20% - Accent5 2 4 4 2 2" xfId="8989"/>
    <cellStyle name="20% - Accent5 2 4 4 3" xfId="8990"/>
    <cellStyle name="20% - Accent5 2 4 4 4" xfId="8991"/>
    <cellStyle name="20% - Accent5 2 4 5" xfId="8992"/>
    <cellStyle name="20% - Accent5 2 4 5 2" xfId="8993"/>
    <cellStyle name="20% - Accent5 2 4 5 2 2" xfId="8994"/>
    <cellStyle name="20% - Accent5 2 4 5 3" xfId="8995"/>
    <cellStyle name="20% - Accent5 2 4 6" xfId="8996"/>
    <cellStyle name="20% - Accent5 2 4 6 2" xfId="8997"/>
    <cellStyle name="20% - Accent5 2 4 7" xfId="8998"/>
    <cellStyle name="20% - Accent5 2 4 8" xfId="8999"/>
    <cellStyle name="20% - Accent5 2 4 9" xfId="9000"/>
    <cellStyle name="20% - Accent5 2 5" xfId="4017"/>
    <cellStyle name="20% - Accent5 2 5 10" xfId="9001"/>
    <cellStyle name="20% - Accent5 2 5 2" xfId="9002"/>
    <cellStyle name="20% - Accent5 2 5 2 2" xfId="9003"/>
    <cellStyle name="20% - Accent5 2 5 2 2 2" xfId="9004"/>
    <cellStyle name="20% - Accent5 2 5 2 2 2 2" xfId="9005"/>
    <cellStyle name="20% - Accent5 2 5 2 2 3" xfId="9006"/>
    <cellStyle name="20% - Accent5 2 5 2 2 4" xfId="9007"/>
    <cellStyle name="20% - Accent5 2 5 2 3" xfId="9008"/>
    <cellStyle name="20% - Accent5 2 5 2 3 2" xfId="9009"/>
    <cellStyle name="20% - Accent5 2 5 2 3 2 2" xfId="9010"/>
    <cellStyle name="20% - Accent5 2 5 2 3 3" xfId="9011"/>
    <cellStyle name="20% - Accent5 2 5 2 4" xfId="9012"/>
    <cellStyle name="20% - Accent5 2 5 2 4 2" xfId="9013"/>
    <cellStyle name="20% - Accent5 2 5 2 4 2 2" xfId="9014"/>
    <cellStyle name="20% - Accent5 2 5 2 4 3" xfId="9015"/>
    <cellStyle name="20% - Accent5 2 5 2 5" xfId="9016"/>
    <cellStyle name="20% - Accent5 2 5 2 5 2" xfId="9017"/>
    <cellStyle name="20% - Accent5 2 5 2 6" xfId="9018"/>
    <cellStyle name="20% - Accent5 2 5 2 7" xfId="9019"/>
    <cellStyle name="20% - Accent5 2 5 2 8" xfId="9020"/>
    <cellStyle name="20% - Accent5 2 5 3" xfId="9021"/>
    <cellStyle name="20% - Accent5 2 5 3 2" xfId="9022"/>
    <cellStyle name="20% - Accent5 2 5 3 2 2" xfId="9023"/>
    <cellStyle name="20% - Accent5 2 5 3 3" xfId="9024"/>
    <cellStyle name="20% - Accent5 2 5 3 4" xfId="9025"/>
    <cellStyle name="20% - Accent5 2 5 4" xfId="9026"/>
    <cellStyle name="20% - Accent5 2 5 4 2" xfId="9027"/>
    <cellStyle name="20% - Accent5 2 5 4 2 2" xfId="9028"/>
    <cellStyle name="20% - Accent5 2 5 4 3" xfId="9029"/>
    <cellStyle name="20% - Accent5 2 5 5" xfId="9030"/>
    <cellStyle name="20% - Accent5 2 5 5 2" xfId="9031"/>
    <cellStyle name="20% - Accent5 2 5 5 2 2" xfId="9032"/>
    <cellStyle name="20% - Accent5 2 5 5 3" xfId="9033"/>
    <cellStyle name="20% - Accent5 2 5 6" xfId="9034"/>
    <cellStyle name="20% - Accent5 2 5 6 2" xfId="9035"/>
    <cellStyle name="20% - Accent5 2 5 7" xfId="9036"/>
    <cellStyle name="20% - Accent5 2 5 8" xfId="9037"/>
    <cellStyle name="20% - Accent5 2 5 9" xfId="9038"/>
    <cellStyle name="20% - Accent5 2 6" xfId="4489"/>
    <cellStyle name="20% - Accent5 2 6 2" xfId="9039"/>
    <cellStyle name="20% - Accent5 2 6 2 2" xfId="9040"/>
    <cellStyle name="20% - Accent5 2 6 2 2 2" xfId="9041"/>
    <cellStyle name="20% - Accent5 2 6 2 2 2 2" xfId="9042"/>
    <cellStyle name="20% - Accent5 2 6 2 2 3" xfId="9043"/>
    <cellStyle name="20% - Accent5 2 6 2 2 4" xfId="9044"/>
    <cellStyle name="20% - Accent5 2 6 2 3" xfId="9045"/>
    <cellStyle name="20% - Accent5 2 6 2 3 2" xfId="9046"/>
    <cellStyle name="20% - Accent5 2 6 2 3 2 2" xfId="9047"/>
    <cellStyle name="20% - Accent5 2 6 2 3 3" xfId="9048"/>
    <cellStyle name="20% - Accent5 2 6 2 4" xfId="9049"/>
    <cellStyle name="20% - Accent5 2 6 2 4 2" xfId="9050"/>
    <cellStyle name="20% - Accent5 2 6 2 4 2 2" xfId="9051"/>
    <cellStyle name="20% - Accent5 2 6 2 4 3" xfId="9052"/>
    <cellStyle name="20% - Accent5 2 6 2 5" xfId="9053"/>
    <cellStyle name="20% - Accent5 2 6 2 5 2" xfId="9054"/>
    <cellStyle name="20% - Accent5 2 6 2 6" xfId="9055"/>
    <cellStyle name="20% - Accent5 2 6 2 7" xfId="9056"/>
    <cellStyle name="20% - Accent5 2 6 3" xfId="9057"/>
    <cellStyle name="20% - Accent5 2 6 3 2" xfId="9058"/>
    <cellStyle name="20% - Accent5 2 6 3 2 2" xfId="9059"/>
    <cellStyle name="20% - Accent5 2 6 3 3" xfId="9060"/>
    <cellStyle name="20% - Accent5 2 6 3 4" xfId="9061"/>
    <cellStyle name="20% - Accent5 2 6 4" xfId="9062"/>
    <cellStyle name="20% - Accent5 2 6 4 2" xfId="9063"/>
    <cellStyle name="20% - Accent5 2 6 4 2 2" xfId="9064"/>
    <cellStyle name="20% - Accent5 2 6 4 3" xfId="9065"/>
    <cellStyle name="20% - Accent5 2 6 5" xfId="9066"/>
    <cellStyle name="20% - Accent5 2 6 5 2" xfId="9067"/>
    <cellStyle name="20% - Accent5 2 6 5 2 2" xfId="9068"/>
    <cellStyle name="20% - Accent5 2 6 5 3" xfId="9069"/>
    <cellStyle name="20% - Accent5 2 6 6" xfId="9070"/>
    <cellStyle name="20% - Accent5 2 6 6 2" xfId="9071"/>
    <cellStyle name="20% - Accent5 2 6 7" xfId="9072"/>
    <cellStyle name="20% - Accent5 2 6 8" xfId="9073"/>
    <cellStyle name="20% - Accent5 2 6 9" xfId="9074"/>
    <cellStyle name="20% - Accent5 2 7" xfId="9075"/>
    <cellStyle name="20% - Accent5 2 7 2" xfId="9076"/>
    <cellStyle name="20% - Accent5 2 7 2 2" xfId="9077"/>
    <cellStyle name="20% - Accent5 2 7 2 2 2" xfId="9078"/>
    <cellStyle name="20% - Accent5 2 7 2 2 3" xfId="9079"/>
    <cellStyle name="20% - Accent5 2 7 2 3" xfId="9080"/>
    <cellStyle name="20% - Accent5 2 7 2 4" xfId="9081"/>
    <cellStyle name="20% - Accent5 2 7 3" xfId="9082"/>
    <cellStyle name="20% - Accent5 2 7 3 2" xfId="9083"/>
    <cellStyle name="20% - Accent5 2 7 3 2 2" xfId="9084"/>
    <cellStyle name="20% - Accent5 2 7 3 3" xfId="9085"/>
    <cellStyle name="20% - Accent5 2 7 3 4" xfId="9086"/>
    <cellStyle name="20% - Accent5 2 7 4" xfId="9087"/>
    <cellStyle name="20% - Accent5 2 7 4 2" xfId="9088"/>
    <cellStyle name="20% - Accent5 2 7 4 2 2" xfId="9089"/>
    <cellStyle name="20% - Accent5 2 7 4 3" xfId="9090"/>
    <cellStyle name="20% - Accent5 2 7 5" xfId="9091"/>
    <cellStyle name="20% - Accent5 2 7 5 2" xfId="9092"/>
    <cellStyle name="20% - Accent5 2 7 6" xfId="9093"/>
    <cellStyle name="20% - Accent5 2 7 7" xfId="9094"/>
    <cellStyle name="20% - Accent5 2 7 8" xfId="9095"/>
    <cellStyle name="20% - Accent5 2 8" xfId="9096"/>
    <cellStyle name="20% - Accent5 2 8 2" xfId="9097"/>
    <cellStyle name="20% - Accent5 2 8 2 2" xfId="9098"/>
    <cellStyle name="20% - Accent5 2 8 2 2 2" xfId="9099"/>
    <cellStyle name="20% - Accent5 2 8 2 3" xfId="9100"/>
    <cellStyle name="20% - Accent5 2 8 3" xfId="9101"/>
    <cellStyle name="20% - Accent5 2 8 3 2" xfId="9102"/>
    <cellStyle name="20% - Accent5 2 8 4" xfId="9103"/>
    <cellStyle name="20% - Accent5 2 8 5" xfId="9104"/>
    <cellStyle name="20% - Accent5 2 9" xfId="9105"/>
    <cellStyle name="20% - Accent5 2 9 2" xfId="9106"/>
    <cellStyle name="20% - Accent5 2 9 2 2" xfId="9107"/>
    <cellStyle name="20% - Accent5 2 9 2 3" xfId="9108"/>
    <cellStyle name="20% - Accent5 2 9 3" xfId="9109"/>
    <cellStyle name="20% - Accent5 2 9 4" xfId="9110"/>
    <cellStyle name="20% - Accent5 2 9 5" xfId="9111"/>
    <cellStyle name="20% - Accent5 2_PWC Sch 7" xfId="9112"/>
    <cellStyle name="20% - Accent5 20" xfId="9113"/>
    <cellStyle name="20% - Accent5 21" xfId="9114"/>
    <cellStyle name="20% - Accent5 22" xfId="9115"/>
    <cellStyle name="20% - Accent5 23" xfId="9116"/>
    <cellStyle name="20% - Accent5 24" xfId="9117"/>
    <cellStyle name="20% - Accent5 3" xfId="919"/>
    <cellStyle name="20% - Accent5 3 10" xfId="9118"/>
    <cellStyle name="20% - Accent5 3 10 2" xfId="9119"/>
    <cellStyle name="20% - Accent5 3 11" xfId="9120"/>
    <cellStyle name="20% - Accent5 3 12" xfId="9121"/>
    <cellStyle name="20% - Accent5 3 13" xfId="9122"/>
    <cellStyle name="20% - Accent5 3 14" xfId="9123"/>
    <cellStyle name="20% - Accent5 3 2" xfId="2758"/>
    <cellStyle name="20% - Accent5 3 2 2" xfId="9124"/>
    <cellStyle name="20% - Accent5 3 2 2 2" xfId="9125"/>
    <cellStyle name="20% - Accent5 3 2 2 2 2" xfId="9126"/>
    <cellStyle name="20% - Accent5 3 2 2 2 2 2" xfId="9127"/>
    <cellStyle name="20% - Accent5 3 2 2 2 3" xfId="9128"/>
    <cellStyle name="20% - Accent5 3 2 2 2 4" xfId="9129"/>
    <cellStyle name="20% - Accent5 3 2 2 3" xfId="9130"/>
    <cellStyle name="20% - Accent5 3 2 2 3 2" xfId="9131"/>
    <cellStyle name="20% - Accent5 3 2 2 3 2 2" xfId="9132"/>
    <cellStyle name="20% - Accent5 3 2 2 3 3" xfId="9133"/>
    <cellStyle name="20% - Accent5 3 2 2 4" xfId="9134"/>
    <cellStyle name="20% - Accent5 3 2 2 4 2" xfId="9135"/>
    <cellStyle name="20% - Accent5 3 2 2 4 2 2" xfId="9136"/>
    <cellStyle name="20% - Accent5 3 2 2 4 3" xfId="9137"/>
    <cellStyle name="20% - Accent5 3 2 2 5" xfId="9138"/>
    <cellStyle name="20% - Accent5 3 2 2 5 2" xfId="9139"/>
    <cellStyle name="20% - Accent5 3 2 2 6" xfId="9140"/>
    <cellStyle name="20% - Accent5 3 2 2 7" xfId="9141"/>
    <cellStyle name="20% - Accent5 3 2 2 8" xfId="9142"/>
    <cellStyle name="20% - Accent5 3 2 3" xfId="9143"/>
    <cellStyle name="20% - Accent5 3 2 3 2" xfId="9144"/>
    <cellStyle name="20% - Accent5 3 2 3 2 2" xfId="9145"/>
    <cellStyle name="20% - Accent5 3 2 3 2 3" xfId="9146"/>
    <cellStyle name="20% - Accent5 3 2 3 3" xfId="9147"/>
    <cellStyle name="20% - Accent5 3 2 3 4" xfId="9148"/>
    <cellStyle name="20% - Accent5 3 2 4" xfId="9149"/>
    <cellStyle name="20% - Accent5 3 2 4 2" xfId="9150"/>
    <cellStyle name="20% - Accent5 3 2 4 2 2" xfId="9151"/>
    <cellStyle name="20% - Accent5 3 2 4 3" xfId="9152"/>
    <cellStyle name="20% - Accent5 3 2 4 4" xfId="9153"/>
    <cellStyle name="20% - Accent5 3 2 5" xfId="9154"/>
    <cellStyle name="20% - Accent5 3 2 5 2" xfId="9155"/>
    <cellStyle name="20% - Accent5 3 2 5 2 2" xfId="9156"/>
    <cellStyle name="20% - Accent5 3 2 5 3" xfId="9157"/>
    <cellStyle name="20% - Accent5 3 2 6" xfId="9158"/>
    <cellStyle name="20% - Accent5 3 2 6 2" xfId="9159"/>
    <cellStyle name="20% - Accent5 3 2 7" xfId="9160"/>
    <cellStyle name="20% - Accent5 3 2 8" xfId="9161"/>
    <cellStyle name="20% - Accent5 3 2 9" xfId="9162"/>
    <cellStyle name="20% - Accent5 3 3" xfId="4016"/>
    <cellStyle name="20% - Accent5 3 3 2" xfId="9163"/>
    <cellStyle name="20% - Accent5 3 3 2 2" xfId="9164"/>
    <cellStyle name="20% - Accent5 3 3 2 2 2" xfId="9165"/>
    <cellStyle name="20% - Accent5 3 3 2 2 2 2" xfId="9166"/>
    <cellStyle name="20% - Accent5 3 3 2 2 3" xfId="9167"/>
    <cellStyle name="20% - Accent5 3 3 2 2 4" xfId="9168"/>
    <cellStyle name="20% - Accent5 3 3 2 3" xfId="9169"/>
    <cellStyle name="20% - Accent5 3 3 2 3 2" xfId="9170"/>
    <cellStyle name="20% - Accent5 3 3 2 3 2 2" xfId="9171"/>
    <cellStyle name="20% - Accent5 3 3 2 3 3" xfId="9172"/>
    <cellStyle name="20% - Accent5 3 3 2 4" xfId="9173"/>
    <cellStyle name="20% - Accent5 3 3 2 4 2" xfId="9174"/>
    <cellStyle name="20% - Accent5 3 3 2 4 2 2" xfId="9175"/>
    <cellStyle name="20% - Accent5 3 3 2 4 3" xfId="9176"/>
    <cellStyle name="20% - Accent5 3 3 2 5" xfId="9177"/>
    <cellStyle name="20% - Accent5 3 3 2 5 2" xfId="9178"/>
    <cellStyle name="20% - Accent5 3 3 2 6" xfId="9179"/>
    <cellStyle name="20% - Accent5 3 3 2 7" xfId="9180"/>
    <cellStyle name="20% - Accent5 3 3 3" xfId="9181"/>
    <cellStyle name="20% - Accent5 3 3 3 2" xfId="9182"/>
    <cellStyle name="20% - Accent5 3 3 3 2 2" xfId="9183"/>
    <cellStyle name="20% - Accent5 3 3 3 3" xfId="9184"/>
    <cellStyle name="20% - Accent5 3 3 3 4" xfId="9185"/>
    <cellStyle name="20% - Accent5 3 3 4" xfId="9186"/>
    <cellStyle name="20% - Accent5 3 3 4 2" xfId="9187"/>
    <cellStyle name="20% - Accent5 3 3 4 2 2" xfId="9188"/>
    <cellStyle name="20% - Accent5 3 3 4 3" xfId="9189"/>
    <cellStyle name="20% - Accent5 3 3 5" xfId="9190"/>
    <cellStyle name="20% - Accent5 3 3 5 2" xfId="9191"/>
    <cellStyle name="20% - Accent5 3 3 5 2 2" xfId="9192"/>
    <cellStyle name="20% - Accent5 3 3 5 3" xfId="9193"/>
    <cellStyle name="20% - Accent5 3 3 6" xfId="9194"/>
    <cellStyle name="20% - Accent5 3 3 6 2" xfId="9195"/>
    <cellStyle name="20% - Accent5 3 3 7" xfId="9196"/>
    <cellStyle name="20% - Accent5 3 3 8" xfId="9197"/>
    <cellStyle name="20% - Accent5 3 3 9" xfId="9198"/>
    <cellStyle name="20% - Accent5 3 4" xfId="4015"/>
    <cellStyle name="20% - Accent5 3 4 2" xfId="9199"/>
    <cellStyle name="20% - Accent5 3 4 2 2" xfId="9200"/>
    <cellStyle name="20% - Accent5 3 4 2 2 2" xfId="9201"/>
    <cellStyle name="20% - Accent5 3 4 2 2 2 2" xfId="9202"/>
    <cellStyle name="20% - Accent5 3 4 2 2 3" xfId="9203"/>
    <cellStyle name="20% - Accent5 3 4 2 2 4" xfId="9204"/>
    <cellStyle name="20% - Accent5 3 4 2 3" xfId="9205"/>
    <cellStyle name="20% - Accent5 3 4 2 3 2" xfId="9206"/>
    <cellStyle name="20% - Accent5 3 4 2 3 2 2" xfId="9207"/>
    <cellStyle name="20% - Accent5 3 4 2 3 3" xfId="9208"/>
    <cellStyle name="20% - Accent5 3 4 2 4" xfId="9209"/>
    <cellStyle name="20% - Accent5 3 4 2 4 2" xfId="9210"/>
    <cellStyle name="20% - Accent5 3 4 2 4 2 2" xfId="9211"/>
    <cellStyle name="20% - Accent5 3 4 2 4 3" xfId="9212"/>
    <cellStyle name="20% - Accent5 3 4 2 5" xfId="9213"/>
    <cellStyle name="20% - Accent5 3 4 2 5 2" xfId="9214"/>
    <cellStyle name="20% - Accent5 3 4 2 6" xfId="9215"/>
    <cellStyle name="20% - Accent5 3 4 2 7" xfId="9216"/>
    <cellStyle name="20% - Accent5 3 4 3" xfId="9217"/>
    <cellStyle name="20% - Accent5 3 4 3 2" xfId="9218"/>
    <cellStyle name="20% - Accent5 3 4 3 2 2" xfId="9219"/>
    <cellStyle name="20% - Accent5 3 4 3 3" xfId="9220"/>
    <cellStyle name="20% - Accent5 3 4 3 4" xfId="9221"/>
    <cellStyle name="20% - Accent5 3 4 4" xfId="9222"/>
    <cellStyle name="20% - Accent5 3 4 4 2" xfId="9223"/>
    <cellStyle name="20% - Accent5 3 4 4 2 2" xfId="9224"/>
    <cellStyle name="20% - Accent5 3 4 4 3" xfId="9225"/>
    <cellStyle name="20% - Accent5 3 4 5" xfId="9226"/>
    <cellStyle name="20% - Accent5 3 4 5 2" xfId="9227"/>
    <cellStyle name="20% - Accent5 3 4 5 2 2" xfId="9228"/>
    <cellStyle name="20% - Accent5 3 4 5 3" xfId="9229"/>
    <cellStyle name="20% - Accent5 3 4 6" xfId="9230"/>
    <cellStyle name="20% - Accent5 3 4 6 2" xfId="9231"/>
    <cellStyle name="20% - Accent5 3 4 7" xfId="9232"/>
    <cellStyle name="20% - Accent5 3 4 8" xfId="9233"/>
    <cellStyle name="20% - Accent5 3 5" xfId="4014"/>
    <cellStyle name="20% - Accent5 3 5 2" xfId="9234"/>
    <cellStyle name="20% - Accent5 3 5 2 2" xfId="9235"/>
    <cellStyle name="20% - Accent5 3 5 2 2 2" xfId="9236"/>
    <cellStyle name="20% - Accent5 3 5 2 2 2 2" xfId="9237"/>
    <cellStyle name="20% - Accent5 3 5 2 2 3" xfId="9238"/>
    <cellStyle name="20% - Accent5 3 5 2 3" xfId="9239"/>
    <cellStyle name="20% - Accent5 3 5 2 3 2" xfId="9240"/>
    <cellStyle name="20% - Accent5 3 5 2 3 2 2" xfId="9241"/>
    <cellStyle name="20% - Accent5 3 5 2 3 3" xfId="9242"/>
    <cellStyle name="20% - Accent5 3 5 2 4" xfId="9243"/>
    <cellStyle name="20% - Accent5 3 5 2 4 2" xfId="9244"/>
    <cellStyle name="20% - Accent5 3 5 2 4 2 2" xfId="9245"/>
    <cellStyle name="20% - Accent5 3 5 2 4 3" xfId="9246"/>
    <cellStyle name="20% - Accent5 3 5 2 5" xfId="9247"/>
    <cellStyle name="20% - Accent5 3 5 2 5 2" xfId="9248"/>
    <cellStyle name="20% - Accent5 3 5 2 6" xfId="9249"/>
    <cellStyle name="20% - Accent5 3 5 2 7" xfId="9250"/>
    <cellStyle name="20% - Accent5 3 5 3" xfId="9251"/>
    <cellStyle name="20% - Accent5 3 5 3 2" xfId="9252"/>
    <cellStyle name="20% - Accent5 3 5 3 2 2" xfId="9253"/>
    <cellStyle name="20% - Accent5 3 5 3 3" xfId="9254"/>
    <cellStyle name="20% - Accent5 3 5 4" xfId="9255"/>
    <cellStyle name="20% - Accent5 3 5 4 2" xfId="9256"/>
    <cellStyle name="20% - Accent5 3 5 4 2 2" xfId="9257"/>
    <cellStyle name="20% - Accent5 3 5 4 3" xfId="9258"/>
    <cellStyle name="20% - Accent5 3 5 5" xfId="9259"/>
    <cellStyle name="20% - Accent5 3 5 5 2" xfId="9260"/>
    <cellStyle name="20% - Accent5 3 5 5 2 2" xfId="9261"/>
    <cellStyle name="20% - Accent5 3 5 5 3" xfId="9262"/>
    <cellStyle name="20% - Accent5 3 5 6" xfId="9263"/>
    <cellStyle name="20% - Accent5 3 5 6 2" xfId="9264"/>
    <cellStyle name="20% - Accent5 3 5 7" xfId="9265"/>
    <cellStyle name="20% - Accent5 3 5 8" xfId="9266"/>
    <cellStyle name="20% - Accent5 3 6" xfId="4490"/>
    <cellStyle name="20% - Accent5 3 6 2" xfId="9267"/>
    <cellStyle name="20% - Accent5 3 6 2 2" xfId="9268"/>
    <cellStyle name="20% - Accent5 3 6 2 2 2" xfId="9269"/>
    <cellStyle name="20% - Accent5 3 6 2 3" xfId="9270"/>
    <cellStyle name="20% - Accent5 3 6 2 4" xfId="9271"/>
    <cellStyle name="20% - Accent5 3 6 3" xfId="9272"/>
    <cellStyle name="20% - Accent5 3 6 3 2" xfId="9273"/>
    <cellStyle name="20% - Accent5 3 6 3 2 2" xfId="9274"/>
    <cellStyle name="20% - Accent5 3 6 3 3" xfId="9275"/>
    <cellStyle name="20% - Accent5 3 6 4" xfId="9276"/>
    <cellStyle name="20% - Accent5 3 6 4 2" xfId="9277"/>
    <cellStyle name="20% - Accent5 3 6 4 2 2" xfId="9278"/>
    <cellStyle name="20% - Accent5 3 6 4 3" xfId="9279"/>
    <cellStyle name="20% - Accent5 3 6 5" xfId="9280"/>
    <cellStyle name="20% - Accent5 3 6 5 2" xfId="9281"/>
    <cellStyle name="20% - Accent5 3 6 6" xfId="9282"/>
    <cellStyle name="20% - Accent5 3 6 7" xfId="9283"/>
    <cellStyle name="20% - Accent5 3 7" xfId="9284"/>
    <cellStyle name="20% - Accent5 3 7 2" xfId="9285"/>
    <cellStyle name="20% - Accent5 3 7 2 2" xfId="9286"/>
    <cellStyle name="20% - Accent5 3 7 3" xfId="9287"/>
    <cellStyle name="20% - Accent5 3 7 4" xfId="9288"/>
    <cellStyle name="20% - Accent5 3 8" xfId="9289"/>
    <cellStyle name="20% - Accent5 3 8 2" xfId="9290"/>
    <cellStyle name="20% - Accent5 3 8 2 2" xfId="9291"/>
    <cellStyle name="20% - Accent5 3 8 3" xfId="9292"/>
    <cellStyle name="20% - Accent5 3 9" xfId="9293"/>
    <cellStyle name="20% - Accent5 3 9 2" xfId="9294"/>
    <cellStyle name="20% - Accent5 3 9 2 2" xfId="9295"/>
    <cellStyle name="20% - Accent5 3 9 3" xfId="9296"/>
    <cellStyle name="20% - Accent5 4" xfId="920"/>
    <cellStyle name="20% - Accent5 4 2" xfId="4013"/>
    <cellStyle name="20% - Accent5 4 2 2" xfId="9297"/>
    <cellStyle name="20% - Accent5 4 2 2 2" xfId="9298"/>
    <cellStyle name="20% - Accent5 4 2 2 2 2" xfId="9299"/>
    <cellStyle name="20% - Accent5 4 2 2 3" xfId="9300"/>
    <cellStyle name="20% - Accent5 4 2 2 4" xfId="9301"/>
    <cellStyle name="20% - Accent5 4 2 3" xfId="9302"/>
    <cellStyle name="20% - Accent5 4 2 3 2" xfId="9303"/>
    <cellStyle name="20% - Accent5 4 2 3 2 2" xfId="9304"/>
    <cellStyle name="20% - Accent5 4 2 3 3" xfId="9305"/>
    <cellStyle name="20% - Accent5 4 2 4" xfId="9306"/>
    <cellStyle name="20% - Accent5 4 2 4 2" xfId="9307"/>
    <cellStyle name="20% - Accent5 4 2 4 2 2" xfId="9308"/>
    <cellStyle name="20% - Accent5 4 2 4 3" xfId="9309"/>
    <cellStyle name="20% - Accent5 4 2 5" xfId="9310"/>
    <cellStyle name="20% - Accent5 4 2 5 2" xfId="9311"/>
    <cellStyle name="20% - Accent5 4 2 6" xfId="9312"/>
    <cellStyle name="20% - Accent5 4 2 7" xfId="9313"/>
    <cellStyle name="20% - Accent5 4 2 8" xfId="9314"/>
    <cellStyle name="20% - Accent5 4 3" xfId="4012"/>
    <cellStyle name="20% - Accent5 4 3 2" xfId="9315"/>
    <cellStyle name="20% - Accent5 4 3 2 2" xfId="9316"/>
    <cellStyle name="20% - Accent5 4 3 3" xfId="9317"/>
    <cellStyle name="20% - Accent5 4 3 4" xfId="9318"/>
    <cellStyle name="20% - Accent5 4 3 5" xfId="9319"/>
    <cellStyle name="20% - Accent5 4 4" xfId="4011"/>
    <cellStyle name="20% - Accent5 4 4 2" xfId="9320"/>
    <cellStyle name="20% - Accent5 4 4 2 2" xfId="9321"/>
    <cellStyle name="20% - Accent5 4 4 2 3" xfId="9322"/>
    <cellStyle name="20% - Accent5 4 4 3" xfId="9323"/>
    <cellStyle name="20% - Accent5 4 4 4" xfId="9324"/>
    <cellStyle name="20% - Accent5 4 5" xfId="9325"/>
    <cellStyle name="20% - Accent5 4 5 2" xfId="9326"/>
    <cellStyle name="20% - Accent5 4 5 2 2" xfId="9327"/>
    <cellStyle name="20% - Accent5 4 5 3" xfId="9328"/>
    <cellStyle name="20% - Accent5 4 5 4" xfId="9329"/>
    <cellStyle name="20% - Accent5 4 5 5" xfId="9330"/>
    <cellStyle name="20% - Accent5 4 6" xfId="9331"/>
    <cellStyle name="20% - Accent5 4 6 2" xfId="9332"/>
    <cellStyle name="20% - Accent5 4 7" xfId="9333"/>
    <cellStyle name="20% - Accent5 4 8" xfId="9334"/>
    <cellStyle name="20% - Accent5 4 9" xfId="9335"/>
    <cellStyle name="20% - Accent5 5" xfId="921"/>
    <cellStyle name="20% - Accent5 5 2" xfId="9336"/>
    <cellStyle name="20% - Accent5 5 2 2" xfId="9337"/>
    <cellStyle name="20% - Accent5 5 2 2 2" xfId="9338"/>
    <cellStyle name="20% - Accent5 5 2 2 2 2" xfId="9339"/>
    <cellStyle name="20% - Accent5 5 2 2 3" xfId="9340"/>
    <cellStyle name="20% - Accent5 5 2 2 4" xfId="9341"/>
    <cellStyle name="20% - Accent5 5 2 3" xfId="9342"/>
    <cellStyle name="20% - Accent5 5 2 3 2" xfId="9343"/>
    <cellStyle name="20% - Accent5 5 2 3 2 2" xfId="9344"/>
    <cellStyle name="20% - Accent5 5 2 3 3" xfId="9345"/>
    <cellStyle name="20% - Accent5 5 2 4" xfId="9346"/>
    <cellStyle name="20% - Accent5 5 2 4 2" xfId="9347"/>
    <cellStyle name="20% - Accent5 5 2 4 2 2" xfId="9348"/>
    <cellStyle name="20% - Accent5 5 2 4 3" xfId="9349"/>
    <cellStyle name="20% - Accent5 5 2 5" xfId="9350"/>
    <cellStyle name="20% - Accent5 5 2 5 2" xfId="9351"/>
    <cellStyle name="20% - Accent5 5 2 6" xfId="9352"/>
    <cellStyle name="20% - Accent5 5 2 7" xfId="9353"/>
    <cellStyle name="20% - Accent5 5 3" xfId="9354"/>
    <cellStyle name="20% - Accent5 5 3 2" xfId="9355"/>
    <cellStyle name="20% - Accent5 5 3 2 2" xfId="9356"/>
    <cellStyle name="20% - Accent5 5 3 2 3" xfId="9357"/>
    <cellStyle name="20% - Accent5 5 3 3" xfId="9358"/>
    <cellStyle name="20% - Accent5 5 3 4" xfId="9359"/>
    <cellStyle name="20% - Accent5 5 4" xfId="9360"/>
    <cellStyle name="20% - Accent5 5 4 2" xfId="9361"/>
    <cellStyle name="20% - Accent5 5 4 2 2" xfId="9362"/>
    <cellStyle name="20% - Accent5 5 4 3" xfId="9363"/>
    <cellStyle name="20% - Accent5 5 4 4" xfId="9364"/>
    <cellStyle name="20% - Accent5 5 5" xfId="9365"/>
    <cellStyle name="20% - Accent5 5 5 2" xfId="9366"/>
    <cellStyle name="20% - Accent5 5 5 2 2" xfId="9367"/>
    <cellStyle name="20% - Accent5 5 5 3" xfId="9368"/>
    <cellStyle name="20% - Accent5 5 5 4" xfId="9369"/>
    <cellStyle name="20% - Accent5 5 6" xfId="9370"/>
    <cellStyle name="20% - Accent5 5 6 2" xfId="9371"/>
    <cellStyle name="20% - Accent5 5 7" xfId="9372"/>
    <cellStyle name="20% - Accent5 5 8" xfId="9373"/>
    <cellStyle name="20% - Accent5 5 9" xfId="9374"/>
    <cellStyle name="20% - Accent5 6" xfId="2756"/>
    <cellStyle name="20% - Accent5 6 2" xfId="9375"/>
    <cellStyle name="20% - Accent5 6 2 2" xfId="9376"/>
    <cellStyle name="20% - Accent5 6 2 2 2" xfId="9377"/>
    <cellStyle name="20% - Accent5 6 2 2 3" xfId="9378"/>
    <cellStyle name="20% - Accent5 6 2 3" xfId="9379"/>
    <cellStyle name="20% - Accent5 6 2 4" xfId="9380"/>
    <cellStyle name="20% - Accent5 6 3" xfId="9381"/>
    <cellStyle name="20% - Accent5 6 3 2" xfId="9382"/>
    <cellStyle name="20% - Accent5 6 3 2 2" xfId="9383"/>
    <cellStyle name="20% - Accent5 6 3 2 3" xfId="9384"/>
    <cellStyle name="20% - Accent5 6 3 3" xfId="9385"/>
    <cellStyle name="20% - Accent5 6 3 4" xfId="9386"/>
    <cellStyle name="20% - Accent5 6 4" xfId="9387"/>
    <cellStyle name="20% - Accent5 6 4 2" xfId="9388"/>
    <cellStyle name="20% - Accent5 6 4 2 2" xfId="9389"/>
    <cellStyle name="20% - Accent5 6 4 3" xfId="9390"/>
    <cellStyle name="20% - Accent5 6 4 4" xfId="9391"/>
    <cellStyle name="20% - Accent5 6 5" xfId="9392"/>
    <cellStyle name="20% - Accent5 6 5 2" xfId="9393"/>
    <cellStyle name="20% - Accent5 6 5 3" xfId="9394"/>
    <cellStyle name="20% - Accent5 6 6" xfId="9395"/>
    <cellStyle name="20% - Accent5 6 7" xfId="9396"/>
    <cellStyle name="20% - Accent5 7" xfId="4488"/>
    <cellStyle name="20% - Accent5 7 2" xfId="9397"/>
    <cellStyle name="20% - Accent5 7 2 2" xfId="9398"/>
    <cellStyle name="20% - Accent5 7 2 2 2" xfId="9399"/>
    <cellStyle name="20% - Accent5 7 2 3" xfId="9400"/>
    <cellStyle name="20% - Accent5 7 3" xfId="9401"/>
    <cellStyle name="20% - Accent5 7 3 2" xfId="9402"/>
    <cellStyle name="20% - Accent5 7 4" xfId="9403"/>
    <cellStyle name="20% - Accent5 7 5" xfId="9404"/>
    <cellStyle name="20% - Accent5 8" xfId="9405"/>
    <cellStyle name="20% - Accent5 8 2" xfId="9406"/>
    <cellStyle name="20% - Accent5 8 2 2" xfId="9407"/>
    <cellStyle name="20% - Accent5 8 2 2 2" xfId="9408"/>
    <cellStyle name="20% - Accent5 8 2 3" xfId="9409"/>
    <cellStyle name="20% - Accent5 8 3" xfId="9410"/>
    <cellStyle name="20% - Accent5 8 3 2" xfId="9411"/>
    <cellStyle name="20% - Accent5 8 4" xfId="9412"/>
    <cellStyle name="20% - Accent5 9" xfId="9413"/>
    <cellStyle name="20% - Accent5 9 2" xfId="9414"/>
    <cellStyle name="20% - Accent5 9 2 2" xfId="9415"/>
    <cellStyle name="20% - Accent5 9 2 2 2" xfId="9416"/>
    <cellStyle name="20% - Accent5 9 2 3" xfId="9417"/>
    <cellStyle name="20% - Accent5 9 3" xfId="9418"/>
    <cellStyle name="20% - Accent5 9 3 2" xfId="9419"/>
    <cellStyle name="20% - Accent5 9 4" xfId="9420"/>
    <cellStyle name="20% - Accent6" xfId="922" builtinId="50" customBuiltin="1"/>
    <cellStyle name="20% - Accent6 10" xfId="9421"/>
    <cellStyle name="20% - Accent6 10 2" xfId="9422"/>
    <cellStyle name="20% - Accent6 10 2 2" xfId="9423"/>
    <cellStyle name="20% - Accent6 10 2 2 2" xfId="9424"/>
    <cellStyle name="20% - Accent6 10 2 3" xfId="9425"/>
    <cellStyle name="20% - Accent6 10 3" xfId="9426"/>
    <cellStyle name="20% - Accent6 10 3 2" xfId="9427"/>
    <cellStyle name="20% - Accent6 10 4" xfId="9428"/>
    <cellStyle name="20% - Accent6 11" xfId="9429"/>
    <cellStyle name="20% - Accent6 11 2" xfId="9430"/>
    <cellStyle name="20% - Accent6 11 2 2" xfId="9431"/>
    <cellStyle name="20% - Accent6 11 2 2 2" xfId="9432"/>
    <cellStyle name="20% - Accent6 11 2 3" xfId="9433"/>
    <cellStyle name="20% - Accent6 11 3" xfId="9434"/>
    <cellStyle name="20% - Accent6 11 3 2" xfId="9435"/>
    <cellStyle name="20% - Accent6 11 4" xfId="9436"/>
    <cellStyle name="20% - Accent6 12" xfId="9437"/>
    <cellStyle name="20% - Accent6 12 2" xfId="9438"/>
    <cellStyle name="20% - Accent6 12 2 2" xfId="9439"/>
    <cellStyle name="20% - Accent6 12 2 2 2" xfId="9440"/>
    <cellStyle name="20% - Accent6 12 2 3" xfId="9441"/>
    <cellStyle name="20% - Accent6 12 3" xfId="9442"/>
    <cellStyle name="20% - Accent6 12 3 2" xfId="9443"/>
    <cellStyle name="20% - Accent6 12 3 3" xfId="9444"/>
    <cellStyle name="20% - Accent6 12 4" xfId="9445"/>
    <cellStyle name="20% - Accent6 13" xfId="9446"/>
    <cellStyle name="20% - Accent6 13 2" xfId="9447"/>
    <cellStyle name="20% - Accent6 13 2 2" xfId="9448"/>
    <cellStyle name="20% - Accent6 13 2 2 2" xfId="9449"/>
    <cellStyle name="20% - Accent6 13 2 3" xfId="9450"/>
    <cellStyle name="20% - Accent6 13 3" xfId="9451"/>
    <cellStyle name="20% - Accent6 13 3 2" xfId="9452"/>
    <cellStyle name="20% - Accent6 13 4" xfId="9453"/>
    <cellStyle name="20% - Accent6 14" xfId="9454"/>
    <cellStyle name="20% - Accent6 14 2" xfId="9455"/>
    <cellStyle name="20% - Accent6 14 2 2" xfId="9456"/>
    <cellStyle name="20% - Accent6 14 2 2 2" xfId="9457"/>
    <cellStyle name="20% - Accent6 14 2 3" xfId="9458"/>
    <cellStyle name="20% - Accent6 14 2 4" xfId="9459"/>
    <cellStyle name="20% - Accent6 14 3" xfId="9460"/>
    <cellStyle name="20% - Accent6 14 3 2" xfId="9461"/>
    <cellStyle name="20% - Accent6 14 4" xfId="9462"/>
    <cellStyle name="20% - Accent6 14 5" xfId="9463"/>
    <cellStyle name="20% - Accent6 15" xfId="9464"/>
    <cellStyle name="20% - Accent6 15 2" xfId="9465"/>
    <cellStyle name="20% - Accent6 15 2 2" xfId="9466"/>
    <cellStyle name="20% - Accent6 15 2 2 2" xfId="9467"/>
    <cellStyle name="20% - Accent6 15 2 3" xfId="9468"/>
    <cellStyle name="20% - Accent6 15 3" xfId="9469"/>
    <cellStyle name="20% - Accent6 15 3 2" xfId="9470"/>
    <cellStyle name="20% - Accent6 15 4" xfId="9471"/>
    <cellStyle name="20% - Accent6 16" xfId="9472"/>
    <cellStyle name="20% - Accent6 16 2" xfId="9473"/>
    <cellStyle name="20% - Accent6 16 2 2" xfId="9474"/>
    <cellStyle name="20% - Accent6 16 3" xfId="9475"/>
    <cellStyle name="20% - Accent6 17" xfId="9476"/>
    <cellStyle name="20% - Accent6 17 2" xfId="9477"/>
    <cellStyle name="20% - Accent6 17 3" xfId="9478"/>
    <cellStyle name="20% - Accent6 18" xfId="9479"/>
    <cellStyle name="20% - Accent6 18 2" xfId="9480"/>
    <cellStyle name="20% - Accent6 19" xfId="9481"/>
    <cellStyle name="20% - Accent6 2" xfId="923"/>
    <cellStyle name="20% - Accent6 2 10" xfId="9482"/>
    <cellStyle name="20% - Accent6 2 10 2" xfId="9483"/>
    <cellStyle name="20% - Accent6 2 10 2 2" xfId="9484"/>
    <cellStyle name="20% - Accent6 2 10 2 3" xfId="9485"/>
    <cellStyle name="20% - Accent6 2 10 3" xfId="9486"/>
    <cellStyle name="20% - Accent6 2 10 4" xfId="9487"/>
    <cellStyle name="20% - Accent6 2 11" xfId="9488"/>
    <cellStyle name="20% - Accent6 2 11 2" xfId="9489"/>
    <cellStyle name="20% - Accent6 2 11 3" xfId="9490"/>
    <cellStyle name="20% - Accent6 2 12" xfId="9491"/>
    <cellStyle name="20% - Accent6 2 13" xfId="9492"/>
    <cellStyle name="20% - Accent6 2 14" xfId="9493"/>
    <cellStyle name="20% - Accent6 2 15" xfId="9494"/>
    <cellStyle name="20% - Accent6 2 2" xfId="2762"/>
    <cellStyle name="20% - Accent6 2 2 10" xfId="9495"/>
    <cellStyle name="20% - Accent6 2 2 10 2" xfId="9496"/>
    <cellStyle name="20% - Accent6 2 2 11" xfId="9497"/>
    <cellStyle name="20% - Accent6 2 2 12" xfId="9498"/>
    <cellStyle name="20% - Accent6 2 2 13" xfId="9499"/>
    <cellStyle name="20% - Accent6 2 2 14" xfId="9500"/>
    <cellStyle name="20% - Accent6 2 2 2" xfId="9501"/>
    <cellStyle name="20% - Accent6 2 2 2 10" xfId="9502"/>
    <cellStyle name="20% - Accent6 2 2 2 2" xfId="9503"/>
    <cellStyle name="20% - Accent6 2 2 2 2 2" xfId="9504"/>
    <cellStyle name="20% - Accent6 2 2 2 2 2 2" xfId="9505"/>
    <cellStyle name="20% - Accent6 2 2 2 2 2 2 2" xfId="9506"/>
    <cellStyle name="20% - Accent6 2 2 2 2 2 3" xfId="9507"/>
    <cellStyle name="20% - Accent6 2 2 2 2 3" xfId="9508"/>
    <cellStyle name="20% - Accent6 2 2 2 2 3 2" xfId="9509"/>
    <cellStyle name="20% - Accent6 2 2 2 2 3 2 2" xfId="9510"/>
    <cellStyle name="20% - Accent6 2 2 2 2 3 3" xfId="9511"/>
    <cellStyle name="20% - Accent6 2 2 2 2 4" xfId="9512"/>
    <cellStyle name="20% - Accent6 2 2 2 2 4 2" xfId="9513"/>
    <cellStyle name="20% - Accent6 2 2 2 2 4 2 2" xfId="9514"/>
    <cellStyle name="20% - Accent6 2 2 2 2 4 3" xfId="9515"/>
    <cellStyle name="20% - Accent6 2 2 2 2 5" xfId="9516"/>
    <cellStyle name="20% - Accent6 2 2 2 2 5 2" xfId="9517"/>
    <cellStyle name="20% - Accent6 2 2 2 2 6" xfId="9518"/>
    <cellStyle name="20% - Accent6 2 2 2 2 7" xfId="9519"/>
    <cellStyle name="20% - Accent6 2 2 2 2 8" xfId="9520"/>
    <cellStyle name="20% - Accent6 2 2 2 3" xfId="9521"/>
    <cellStyle name="20% - Accent6 2 2 2 3 2" xfId="9522"/>
    <cellStyle name="20% - Accent6 2 2 2 3 2 2" xfId="9523"/>
    <cellStyle name="20% - Accent6 2 2 2 3 3" xfId="9524"/>
    <cellStyle name="20% - Accent6 2 2 2 3 4" xfId="9525"/>
    <cellStyle name="20% - Accent6 2 2 2 4" xfId="9526"/>
    <cellStyle name="20% - Accent6 2 2 2 4 2" xfId="9527"/>
    <cellStyle name="20% - Accent6 2 2 2 4 2 2" xfId="9528"/>
    <cellStyle name="20% - Accent6 2 2 2 4 3" xfId="9529"/>
    <cellStyle name="20% - Accent6 2 2 2 5" xfId="9530"/>
    <cellStyle name="20% - Accent6 2 2 2 5 2" xfId="9531"/>
    <cellStyle name="20% - Accent6 2 2 2 5 2 2" xfId="9532"/>
    <cellStyle name="20% - Accent6 2 2 2 5 3" xfId="9533"/>
    <cellStyle name="20% - Accent6 2 2 2 6" xfId="9534"/>
    <cellStyle name="20% - Accent6 2 2 2 6 2" xfId="9535"/>
    <cellStyle name="20% - Accent6 2 2 2 7" xfId="9536"/>
    <cellStyle name="20% - Accent6 2 2 2 8" xfId="9537"/>
    <cellStyle name="20% - Accent6 2 2 2 9" xfId="9538"/>
    <cellStyle name="20% - Accent6 2 2 3" xfId="9539"/>
    <cellStyle name="20% - Accent6 2 2 3 2" xfId="9540"/>
    <cellStyle name="20% - Accent6 2 2 3 2 2" xfId="9541"/>
    <cellStyle name="20% - Accent6 2 2 3 2 2 2" xfId="9542"/>
    <cellStyle name="20% - Accent6 2 2 3 2 2 2 2" xfId="9543"/>
    <cellStyle name="20% - Accent6 2 2 3 2 2 3" xfId="9544"/>
    <cellStyle name="20% - Accent6 2 2 3 2 3" xfId="9545"/>
    <cellStyle name="20% - Accent6 2 2 3 2 3 2" xfId="9546"/>
    <cellStyle name="20% - Accent6 2 2 3 2 3 2 2" xfId="9547"/>
    <cellStyle name="20% - Accent6 2 2 3 2 3 3" xfId="9548"/>
    <cellStyle name="20% - Accent6 2 2 3 2 4" xfId="9549"/>
    <cellStyle name="20% - Accent6 2 2 3 2 4 2" xfId="9550"/>
    <cellStyle name="20% - Accent6 2 2 3 2 4 2 2" xfId="9551"/>
    <cellStyle name="20% - Accent6 2 2 3 2 4 3" xfId="9552"/>
    <cellStyle name="20% - Accent6 2 2 3 2 5" xfId="9553"/>
    <cellStyle name="20% - Accent6 2 2 3 2 5 2" xfId="9554"/>
    <cellStyle name="20% - Accent6 2 2 3 2 6" xfId="9555"/>
    <cellStyle name="20% - Accent6 2 2 3 2 7" xfId="9556"/>
    <cellStyle name="20% - Accent6 2 2 3 2 8" xfId="9557"/>
    <cellStyle name="20% - Accent6 2 2 3 3" xfId="9558"/>
    <cellStyle name="20% - Accent6 2 2 3 3 2" xfId="9559"/>
    <cellStyle name="20% - Accent6 2 2 3 3 2 2" xfId="9560"/>
    <cellStyle name="20% - Accent6 2 2 3 3 3" xfId="9561"/>
    <cellStyle name="20% - Accent6 2 2 3 4" xfId="9562"/>
    <cellStyle name="20% - Accent6 2 2 3 4 2" xfId="9563"/>
    <cellStyle name="20% - Accent6 2 2 3 4 2 2" xfId="9564"/>
    <cellStyle name="20% - Accent6 2 2 3 4 3" xfId="9565"/>
    <cellStyle name="20% - Accent6 2 2 3 5" xfId="9566"/>
    <cellStyle name="20% - Accent6 2 2 3 5 2" xfId="9567"/>
    <cellStyle name="20% - Accent6 2 2 3 5 2 2" xfId="9568"/>
    <cellStyle name="20% - Accent6 2 2 3 5 3" xfId="9569"/>
    <cellStyle name="20% - Accent6 2 2 3 6" xfId="9570"/>
    <cellStyle name="20% - Accent6 2 2 3 6 2" xfId="9571"/>
    <cellStyle name="20% - Accent6 2 2 3 7" xfId="9572"/>
    <cellStyle name="20% - Accent6 2 2 3 8" xfId="9573"/>
    <cellStyle name="20% - Accent6 2 2 3 9" xfId="9574"/>
    <cellStyle name="20% - Accent6 2 2 4" xfId="9575"/>
    <cellStyle name="20% - Accent6 2 2 4 2" xfId="9576"/>
    <cellStyle name="20% - Accent6 2 2 4 2 2" xfId="9577"/>
    <cellStyle name="20% - Accent6 2 2 4 2 2 2" xfId="9578"/>
    <cellStyle name="20% - Accent6 2 2 4 2 2 2 2" xfId="9579"/>
    <cellStyle name="20% - Accent6 2 2 4 2 2 3" xfId="9580"/>
    <cellStyle name="20% - Accent6 2 2 4 2 3" xfId="9581"/>
    <cellStyle name="20% - Accent6 2 2 4 2 3 2" xfId="9582"/>
    <cellStyle name="20% - Accent6 2 2 4 2 3 2 2" xfId="9583"/>
    <cellStyle name="20% - Accent6 2 2 4 2 3 3" xfId="9584"/>
    <cellStyle name="20% - Accent6 2 2 4 2 4" xfId="9585"/>
    <cellStyle name="20% - Accent6 2 2 4 2 4 2" xfId="9586"/>
    <cellStyle name="20% - Accent6 2 2 4 2 4 2 2" xfId="9587"/>
    <cellStyle name="20% - Accent6 2 2 4 2 4 3" xfId="9588"/>
    <cellStyle name="20% - Accent6 2 2 4 2 5" xfId="9589"/>
    <cellStyle name="20% - Accent6 2 2 4 2 5 2" xfId="9590"/>
    <cellStyle name="20% - Accent6 2 2 4 2 6" xfId="9591"/>
    <cellStyle name="20% - Accent6 2 2 4 3" xfId="9592"/>
    <cellStyle name="20% - Accent6 2 2 4 3 2" xfId="9593"/>
    <cellStyle name="20% - Accent6 2 2 4 3 2 2" xfId="9594"/>
    <cellStyle name="20% - Accent6 2 2 4 3 3" xfId="9595"/>
    <cellStyle name="20% - Accent6 2 2 4 4" xfId="9596"/>
    <cellStyle name="20% - Accent6 2 2 4 4 2" xfId="9597"/>
    <cellStyle name="20% - Accent6 2 2 4 4 2 2" xfId="9598"/>
    <cellStyle name="20% - Accent6 2 2 4 4 3" xfId="9599"/>
    <cellStyle name="20% - Accent6 2 2 4 5" xfId="9600"/>
    <cellStyle name="20% - Accent6 2 2 4 5 2" xfId="9601"/>
    <cellStyle name="20% - Accent6 2 2 4 5 2 2" xfId="9602"/>
    <cellStyle name="20% - Accent6 2 2 4 5 3" xfId="9603"/>
    <cellStyle name="20% - Accent6 2 2 4 6" xfId="9604"/>
    <cellStyle name="20% - Accent6 2 2 4 6 2" xfId="9605"/>
    <cellStyle name="20% - Accent6 2 2 4 7" xfId="9606"/>
    <cellStyle name="20% - Accent6 2 2 4 8" xfId="9607"/>
    <cellStyle name="20% - Accent6 2 2 4 9" xfId="9608"/>
    <cellStyle name="20% - Accent6 2 2 5" xfId="9609"/>
    <cellStyle name="20% - Accent6 2 2 5 2" xfId="9610"/>
    <cellStyle name="20% - Accent6 2 2 5 2 2" xfId="9611"/>
    <cellStyle name="20% - Accent6 2 2 5 2 2 2" xfId="9612"/>
    <cellStyle name="20% - Accent6 2 2 5 2 2 2 2" xfId="9613"/>
    <cellStyle name="20% - Accent6 2 2 5 2 2 3" xfId="9614"/>
    <cellStyle name="20% - Accent6 2 2 5 2 3" xfId="9615"/>
    <cellStyle name="20% - Accent6 2 2 5 2 3 2" xfId="9616"/>
    <cellStyle name="20% - Accent6 2 2 5 2 3 2 2" xfId="9617"/>
    <cellStyle name="20% - Accent6 2 2 5 2 3 3" xfId="9618"/>
    <cellStyle name="20% - Accent6 2 2 5 2 4" xfId="9619"/>
    <cellStyle name="20% - Accent6 2 2 5 2 4 2" xfId="9620"/>
    <cellStyle name="20% - Accent6 2 2 5 2 4 2 2" xfId="9621"/>
    <cellStyle name="20% - Accent6 2 2 5 2 4 3" xfId="9622"/>
    <cellStyle name="20% - Accent6 2 2 5 2 5" xfId="9623"/>
    <cellStyle name="20% - Accent6 2 2 5 2 5 2" xfId="9624"/>
    <cellStyle name="20% - Accent6 2 2 5 2 6" xfId="9625"/>
    <cellStyle name="20% - Accent6 2 2 5 3" xfId="9626"/>
    <cellStyle name="20% - Accent6 2 2 5 3 2" xfId="9627"/>
    <cellStyle name="20% - Accent6 2 2 5 3 2 2" xfId="9628"/>
    <cellStyle name="20% - Accent6 2 2 5 3 3" xfId="9629"/>
    <cellStyle name="20% - Accent6 2 2 5 4" xfId="9630"/>
    <cellStyle name="20% - Accent6 2 2 5 4 2" xfId="9631"/>
    <cellStyle name="20% - Accent6 2 2 5 4 2 2" xfId="9632"/>
    <cellStyle name="20% - Accent6 2 2 5 4 3" xfId="9633"/>
    <cellStyle name="20% - Accent6 2 2 5 5" xfId="9634"/>
    <cellStyle name="20% - Accent6 2 2 5 5 2" xfId="9635"/>
    <cellStyle name="20% - Accent6 2 2 5 5 2 2" xfId="9636"/>
    <cellStyle name="20% - Accent6 2 2 5 5 3" xfId="9637"/>
    <cellStyle name="20% - Accent6 2 2 5 6" xfId="9638"/>
    <cellStyle name="20% - Accent6 2 2 5 6 2" xfId="9639"/>
    <cellStyle name="20% - Accent6 2 2 5 7" xfId="9640"/>
    <cellStyle name="20% - Accent6 2 2 6" xfId="9641"/>
    <cellStyle name="20% - Accent6 2 2 6 2" xfId="9642"/>
    <cellStyle name="20% - Accent6 2 2 6 2 2" xfId="9643"/>
    <cellStyle name="20% - Accent6 2 2 6 2 2 2" xfId="9644"/>
    <cellStyle name="20% - Accent6 2 2 6 2 3" xfId="9645"/>
    <cellStyle name="20% - Accent6 2 2 6 3" xfId="9646"/>
    <cellStyle name="20% - Accent6 2 2 6 3 2" xfId="9647"/>
    <cellStyle name="20% - Accent6 2 2 6 3 2 2" xfId="9648"/>
    <cellStyle name="20% - Accent6 2 2 6 3 3" xfId="9649"/>
    <cellStyle name="20% - Accent6 2 2 6 4" xfId="9650"/>
    <cellStyle name="20% - Accent6 2 2 6 4 2" xfId="9651"/>
    <cellStyle name="20% - Accent6 2 2 6 4 2 2" xfId="9652"/>
    <cellStyle name="20% - Accent6 2 2 6 4 3" xfId="9653"/>
    <cellStyle name="20% - Accent6 2 2 6 5" xfId="9654"/>
    <cellStyle name="20% - Accent6 2 2 6 5 2" xfId="9655"/>
    <cellStyle name="20% - Accent6 2 2 6 6" xfId="9656"/>
    <cellStyle name="20% - Accent6 2 2 7" xfId="9657"/>
    <cellStyle name="20% - Accent6 2 2 7 2" xfId="9658"/>
    <cellStyle name="20% - Accent6 2 2 7 2 2" xfId="9659"/>
    <cellStyle name="20% - Accent6 2 2 7 3" xfId="9660"/>
    <cellStyle name="20% - Accent6 2 2 8" xfId="9661"/>
    <cellStyle name="20% - Accent6 2 2 8 2" xfId="9662"/>
    <cellStyle name="20% - Accent6 2 2 8 2 2" xfId="9663"/>
    <cellStyle name="20% - Accent6 2 2 8 3" xfId="9664"/>
    <cellStyle name="20% - Accent6 2 2 9" xfId="9665"/>
    <cellStyle name="20% - Accent6 2 2 9 2" xfId="9666"/>
    <cellStyle name="20% - Accent6 2 2 9 2 2" xfId="9667"/>
    <cellStyle name="20% - Accent6 2 2 9 3" xfId="9668"/>
    <cellStyle name="20% - Accent6 2 3" xfId="4010"/>
    <cellStyle name="20% - Accent6 2 3 2" xfId="9669"/>
    <cellStyle name="20% - Accent6 2 3 2 2" xfId="9670"/>
    <cellStyle name="20% - Accent6 2 3 2 2 2" xfId="9671"/>
    <cellStyle name="20% - Accent6 2 3 2 2 2 2" xfId="9672"/>
    <cellStyle name="20% - Accent6 2 3 2 2 3" xfId="9673"/>
    <cellStyle name="20% - Accent6 2 3 2 2 4" xfId="9674"/>
    <cellStyle name="20% - Accent6 2 3 2 3" xfId="9675"/>
    <cellStyle name="20% - Accent6 2 3 2 3 2" xfId="9676"/>
    <cellStyle name="20% - Accent6 2 3 2 3 2 2" xfId="9677"/>
    <cellStyle name="20% - Accent6 2 3 2 3 3" xfId="9678"/>
    <cellStyle name="20% - Accent6 2 3 2 4" xfId="9679"/>
    <cellStyle name="20% - Accent6 2 3 2 4 2" xfId="9680"/>
    <cellStyle name="20% - Accent6 2 3 2 4 2 2" xfId="9681"/>
    <cellStyle name="20% - Accent6 2 3 2 4 3" xfId="9682"/>
    <cellStyle name="20% - Accent6 2 3 2 5" xfId="9683"/>
    <cellStyle name="20% - Accent6 2 3 2 5 2" xfId="9684"/>
    <cellStyle name="20% - Accent6 2 3 2 6" xfId="9685"/>
    <cellStyle name="20% - Accent6 2 3 2 7" xfId="9686"/>
    <cellStyle name="20% - Accent6 2 3 2 8" xfId="9687"/>
    <cellStyle name="20% - Accent6 2 3 3" xfId="9688"/>
    <cellStyle name="20% - Accent6 2 3 3 2" xfId="9689"/>
    <cellStyle name="20% - Accent6 2 3 3 2 2" xfId="9690"/>
    <cellStyle name="20% - Accent6 2 3 3 2 3" xfId="9691"/>
    <cellStyle name="20% - Accent6 2 3 3 3" xfId="9692"/>
    <cellStyle name="20% - Accent6 2 3 3 4" xfId="9693"/>
    <cellStyle name="20% - Accent6 2 3 3 5" xfId="9694"/>
    <cellStyle name="20% - Accent6 2 3 4" xfId="9695"/>
    <cellStyle name="20% - Accent6 2 3 4 2" xfId="9696"/>
    <cellStyle name="20% - Accent6 2 3 4 2 2" xfId="9697"/>
    <cellStyle name="20% - Accent6 2 3 4 3" xfId="9698"/>
    <cellStyle name="20% - Accent6 2 3 4 4" xfId="9699"/>
    <cellStyle name="20% - Accent6 2 3 5" xfId="9700"/>
    <cellStyle name="20% - Accent6 2 3 5 2" xfId="9701"/>
    <cellStyle name="20% - Accent6 2 3 5 2 2" xfId="9702"/>
    <cellStyle name="20% - Accent6 2 3 5 3" xfId="9703"/>
    <cellStyle name="20% - Accent6 2 3 6" xfId="9704"/>
    <cellStyle name="20% - Accent6 2 3 6 2" xfId="9705"/>
    <cellStyle name="20% - Accent6 2 3 7" xfId="9706"/>
    <cellStyle name="20% - Accent6 2 3 8" xfId="9707"/>
    <cellStyle name="20% - Accent6 2 3 9" xfId="9708"/>
    <cellStyle name="20% - Accent6 2 4" xfId="4492"/>
    <cellStyle name="20% - Accent6 2 4 2" xfId="9709"/>
    <cellStyle name="20% - Accent6 2 4 2 2" xfId="9710"/>
    <cellStyle name="20% - Accent6 2 4 2 2 2" xfId="9711"/>
    <cellStyle name="20% - Accent6 2 4 2 2 2 2" xfId="9712"/>
    <cellStyle name="20% - Accent6 2 4 2 2 3" xfId="9713"/>
    <cellStyle name="20% - Accent6 2 4 2 2 4" xfId="9714"/>
    <cellStyle name="20% - Accent6 2 4 2 3" xfId="9715"/>
    <cellStyle name="20% - Accent6 2 4 2 3 2" xfId="9716"/>
    <cellStyle name="20% - Accent6 2 4 2 3 2 2" xfId="9717"/>
    <cellStyle name="20% - Accent6 2 4 2 3 3" xfId="9718"/>
    <cellStyle name="20% - Accent6 2 4 2 4" xfId="9719"/>
    <cellStyle name="20% - Accent6 2 4 2 4 2" xfId="9720"/>
    <cellStyle name="20% - Accent6 2 4 2 4 2 2" xfId="9721"/>
    <cellStyle name="20% - Accent6 2 4 2 4 3" xfId="9722"/>
    <cellStyle name="20% - Accent6 2 4 2 5" xfId="9723"/>
    <cellStyle name="20% - Accent6 2 4 2 5 2" xfId="9724"/>
    <cellStyle name="20% - Accent6 2 4 2 6" xfId="9725"/>
    <cellStyle name="20% - Accent6 2 4 2 7" xfId="9726"/>
    <cellStyle name="20% - Accent6 2 4 2 8" xfId="9727"/>
    <cellStyle name="20% - Accent6 2 4 3" xfId="9728"/>
    <cellStyle name="20% - Accent6 2 4 3 2" xfId="9729"/>
    <cellStyle name="20% - Accent6 2 4 3 2 2" xfId="9730"/>
    <cellStyle name="20% - Accent6 2 4 3 2 3" xfId="9731"/>
    <cellStyle name="20% - Accent6 2 4 3 3" xfId="9732"/>
    <cellStyle name="20% - Accent6 2 4 3 4" xfId="9733"/>
    <cellStyle name="20% - Accent6 2 4 3 5" xfId="9734"/>
    <cellStyle name="20% - Accent6 2 4 4" xfId="9735"/>
    <cellStyle name="20% - Accent6 2 4 4 2" xfId="9736"/>
    <cellStyle name="20% - Accent6 2 4 4 2 2" xfId="9737"/>
    <cellStyle name="20% - Accent6 2 4 4 3" xfId="9738"/>
    <cellStyle name="20% - Accent6 2 4 4 4" xfId="9739"/>
    <cellStyle name="20% - Accent6 2 4 5" xfId="9740"/>
    <cellStyle name="20% - Accent6 2 4 5 2" xfId="9741"/>
    <cellStyle name="20% - Accent6 2 4 5 2 2" xfId="9742"/>
    <cellStyle name="20% - Accent6 2 4 5 3" xfId="9743"/>
    <cellStyle name="20% - Accent6 2 4 6" xfId="9744"/>
    <cellStyle name="20% - Accent6 2 4 6 2" xfId="9745"/>
    <cellStyle name="20% - Accent6 2 4 7" xfId="9746"/>
    <cellStyle name="20% - Accent6 2 4 8" xfId="9747"/>
    <cellStyle name="20% - Accent6 2 4 9" xfId="9748"/>
    <cellStyle name="20% - Accent6 2 5" xfId="9749"/>
    <cellStyle name="20% - Accent6 2 5 10" xfId="9750"/>
    <cellStyle name="20% - Accent6 2 5 2" xfId="9751"/>
    <cellStyle name="20% - Accent6 2 5 2 2" xfId="9752"/>
    <cellStyle name="20% - Accent6 2 5 2 2 2" xfId="9753"/>
    <cellStyle name="20% - Accent6 2 5 2 2 2 2" xfId="9754"/>
    <cellStyle name="20% - Accent6 2 5 2 2 3" xfId="9755"/>
    <cellStyle name="20% - Accent6 2 5 2 2 4" xfId="9756"/>
    <cellStyle name="20% - Accent6 2 5 2 3" xfId="9757"/>
    <cellStyle name="20% - Accent6 2 5 2 3 2" xfId="9758"/>
    <cellStyle name="20% - Accent6 2 5 2 3 2 2" xfId="9759"/>
    <cellStyle name="20% - Accent6 2 5 2 3 3" xfId="9760"/>
    <cellStyle name="20% - Accent6 2 5 2 4" xfId="9761"/>
    <cellStyle name="20% - Accent6 2 5 2 4 2" xfId="9762"/>
    <cellStyle name="20% - Accent6 2 5 2 4 2 2" xfId="9763"/>
    <cellStyle name="20% - Accent6 2 5 2 4 3" xfId="9764"/>
    <cellStyle name="20% - Accent6 2 5 2 5" xfId="9765"/>
    <cellStyle name="20% - Accent6 2 5 2 5 2" xfId="9766"/>
    <cellStyle name="20% - Accent6 2 5 2 6" xfId="9767"/>
    <cellStyle name="20% - Accent6 2 5 2 7" xfId="9768"/>
    <cellStyle name="20% - Accent6 2 5 2 8" xfId="9769"/>
    <cellStyle name="20% - Accent6 2 5 3" xfId="9770"/>
    <cellStyle name="20% - Accent6 2 5 3 2" xfId="9771"/>
    <cellStyle name="20% - Accent6 2 5 3 2 2" xfId="9772"/>
    <cellStyle name="20% - Accent6 2 5 3 3" xfId="9773"/>
    <cellStyle name="20% - Accent6 2 5 3 4" xfId="9774"/>
    <cellStyle name="20% - Accent6 2 5 4" xfId="9775"/>
    <cellStyle name="20% - Accent6 2 5 4 2" xfId="9776"/>
    <cellStyle name="20% - Accent6 2 5 4 2 2" xfId="9777"/>
    <cellStyle name="20% - Accent6 2 5 4 3" xfId="9778"/>
    <cellStyle name="20% - Accent6 2 5 5" xfId="9779"/>
    <cellStyle name="20% - Accent6 2 5 5 2" xfId="9780"/>
    <cellStyle name="20% - Accent6 2 5 5 2 2" xfId="9781"/>
    <cellStyle name="20% - Accent6 2 5 5 3" xfId="9782"/>
    <cellStyle name="20% - Accent6 2 5 6" xfId="9783"/>
    <cellStyle name="20% - Accent6 2 5 6 2" xfId="9784"/>
    <cellStyle name="20% - Accent6 2 5 7" xfId="9785"/>
    <cellStyle name="20% - Accent6 2 5 8" xfId="9786"/>
    <cellStyle name="20% - Accent6 2 5 9" xfId="9787"/>
    <cellStyle name="20% - Accent6 2 6" xfId="9788"/>
    <cellStyle name="20% - Accent6 2 6 2" xfId="9789"/>
    <cellStyle name="20% - Accent6 2 6 2 2" xfId="9790"/>
    <cellStyle name="20% - Accent6 2 6 2 2 2" xfId="9791"/>
    <cellStyle name="20% - Accent6 2 6 2 2 2 2" xfId="9792"/>
    <cellStyle name="20% - Accent6 2 6 2 2 3" xfId="9793"/>
    <cellStyle name="20% - Accent6 2 6 2 2 4" xfId="9794"/>
    <cellStyle name="20% - Accent6 2 6 2 3" xfId="9795"/>
    <cellStyle name="20% - Accent6 2 6 2 3 2" xfId="9796"/>
    <cellStyle name="20% - Accent6 2 6 2 3 2 2" xfId="9797"/>
    <cellStyle name="20% - Accent6 2 6 2 3 3" xfId="9798"/>
    <cellStyle name="20% - Accent6 2 6 2 4" xfId="9799"/>
    <cellStyle name="20% - Accent6 2 6 2 4 2" xfId="9800"/>
    <cellStyle name="20% - Accent6 2 6 2 4 2 2" xfId="9801"/>
    <cellStyle name="20% - Accent6 2 6 2 4 3" xfId="9802"/>
    <cellStyle name="20% - Accent6 2 6 2 5" xfId="9803"/>
    <cellStyle name="20% - Accent6 2 6 2 5 2" xfId="9804"/>
    <cellStyle name="20% - Accent6 2 6 2 6" xfId="9805"/>
    <cellStyle name="20% - Accent6 2 6 2 7" xfId="9806"/>
    <cellStyle name="20% - Accent6 2 6 3" xfId="9807"/>
    <cellStyle name="20% - Accent6 2 6 3 2" xfId="9808"/>
    <cellStyle name="20% - Accent6 2 6 3 2 2" xfId="9809"/>
    <cellStyle name="20% - Accent6 2 6 3 3" xfId="9810"/>
    <cellStyle name="20% - Accent6 2 6 3 4" xfId="9811"/>
    <cellStyle name="20% - Accent6 2 6 4" xfId="9812"/>
    <cellStyle name="20% - Accent6 2 6 4 2" xfId="9813"/>
    <cellStyle name="20% - Accent6 2 6 4 2 2" xfId="9814"/>
    <cellStyle name="20% - Accent6 2 6 4 3" xfId="9815"/>
    <cellStyle name="20% - Accent6 2 6 5" xfId="9816"/>
    <cellStyle name="20% - Accent6 2 6 5 2" xfId="9817"/>
    <cellStyle name="20% - Accent6 2 6 5 2 2" xfId="9818"/>
    <cellStyle name="20% - Accent6 2 6 5 3" xfId="9819"/>
    <cellStyle name="20% - Accent6 2 6 6" xfId="9820"/>
    <cellStyle name="20% - Accent6 2 6 6 2" xfId="9821"/>
    <cellStyle name="20% - Accent6 2 6 7" xfId="9822"/>
    <cellStyle name="20% - Accent6 2 6 8" xfId="9823"/>
    <cellStyle name="20% - Accent6 2 6 9" xfId="9824"/>
    <cellStyle name="20% - Accent6 2 7" xfId="9825"/>
    <cellStyle name="20% - Accent6 2 7 2" xfId="9826"/>
    <cellStyle name="20% - Accent6 2 7 2 2" xfId="9827"/>
    <cellStyle name="20% - Accent6 2 7 2 2 2" xfId="9828"/>
    <cellStyle name="20% - Accent6 2 7 2 2 3" xfId="9829"/>
    <cellStyle name="20% - Accent6 2 7 2 3" xfId="9830"/>
    <cellStyle name="20% - Accent6 2 7 2 4" xfId="9831"/>
    <cellStyle name="20% - Accent6 2 7 3" xfId="9832"/>
    <cellStyle name="20% - Accent6 2 7 3 2" xfId="9833"/>
    <cellStyle name="20% - Accent6 2 7 3 2 2" xfId="9834"/>
    <cellStyle name="20% - Accent6 2 7 3 3" xfId="9835"/>
    <cellStyle name="20% - Accent6 2 7 3 4" xfId="9836"/>
    <cellStyle name="20% - Accent6 2 7 4" xfId="9837"/>
    <cellStyle name="20% - Accent6 2 7 4 2" xfId="9838"/>
    <cellStyle name="20% - Accent6 2 7 4 2 2" xfId="9839"/>
    <cellStyle name="20% - Accent6 2 7 4 3" xfId="9840"/>
    <cellStyle name="20% - Accent6 2 7 5" xfId="9841"/>
    <cellStyle name="20% - Accent6 2 7 5 2" xfId="9842"/>
    <cellStyle name="20% - Accent6 2 7 6" xfId="9843"/>
    <cellStyle name="20% - Accent6 2 7 7" xfId="9844"/>
    <cellStyle name="20% - Accent6 2 7 8" xfId="9845"/>
    <cellStyle name="20% - Accent6 2 8" xfId="9846"/>
    <cellStyle name="20% - Accent6 2 8 2" xfId="9847"/>
    <cellStyle name="20% - Accent6 2 8 2 2" xfId="9848"/>
    <cellStyle name="20% - Accent6 2 8 2 2 2" xfId="9849"/>
    <cellStyle name="20% - Accent6 2 8 2 3" xfId="9850"/>
    <cellStyle name="20% - Accent6 2 8 3" xfId="9851"/>
    <cellStyle name="20% - Accent6 2 8 3 2" xfId="9852"/>
    <cellStyle name="20% - Accent6 2 8 4" xfId="9853"/>
    <cellStyle name="20% - Accent6 2 8 5" xfId="9854"/>
    <cellStyle name="20% - Accent6 2 9" xfId="9855"/>
    <cellStyle name="20% - Accent6 2 9 2" xfId="9856"/>
    <cellStyle name="20% - Accent6 2 9 2 2" xfId="9857"/>
    <cellStyle name="20% - Accent6 2 9 2 3" xfId="9858"/>
    <cellStyle name="20% - Accent6 2 9 3" xfId="9859"/>
    <cellStyle name="20% - Accent6 2 9 4" xfId="9860"/>
    <cellStyle name="20% - Accent6 2 9 5" xfId="9861"/>
    <cellStyle name="20% - Accent6 2_PWC Sch 7" xfId="9862"/>
    <cellStyle name="20% - Accent6 20" xfId="9863"/>
    <cellStyle name="20% - Accent6 21" xfId="9864"/>
    <cellStyle name="20% - Accent6 22" xfId="9865"/>
    <cellStyle name="20% - Accent6 23" xfId="9866"/>
    <cellStyle name="20% - Accent6 24" xfId="9867"/>
    <cellStyle name="20% - Accent6 3" xfId="924"/>
    <cellStyle name="20% - Accent6 3 10" xfId="9868"/>
    <cellStyle name="20% - Accent6 3 10 2" xfId="9869"/>
    <cellStyle name="20% - Accent6 3 11" xfId="9870"/>
    <cellStyle name="20% - Accent6 3 12" xfId="9871"/>
    <cellStyle name="20% - Accent6 3 13" xfId="9872"/>
    <cellStyle name="20% - Accent6 3 14" xfId="9873"/>
    <cellStyle name="20% - Accent6 3 2" xfId="2763"/>
    <cellStyle name="20% - Accent6 3 2 2" xfId="9874"/>
    <cellStyle name="20% - Accent6 3 2 2 2" xfId="9875"/>
    <cellStyle name="20% - Accent6 3 2 2 2 2" xfId="9876"/>
    <cellStyle name="20% - Accent6 3 2 2 2 2 2" xfId="9877"/>
    <cellStyle name="20% - Accent6 3 2 2 2 3" xfId="9878"/>
    <cellStyle name="20% - Accent6 3 2 2 2 4" xfId="9879"/>
    <cellStyle name="20% - Accent6 3 2 2 3" xfId="9880"/>
    <cellStyle name="20% - Accent6 3 2 2 3 2" xfId="9881"/>
    <cellStyle name="20% - Accent6 3 2 2 3 2 2" xfId="9882"/>
    <cellStyle name="20% - Accent6 3 2 2 3 3" xfId="9883"/>
    <cellStyle name="20% - Accent6 3 2 2 4" xfId="9884"/>
    <cellStyle name="20% - Accent6 3 2 2 4 2" xfId="9885"/>
    <cellStyle name="20% - Accent6 3 2 2 4 2 2" xfId="9886"/>
    <cellStyle name="20% - Accent6 3 2 2 4 3" xfId="9887"/>
    <cellStyle name="20% - Accent6 3 2 2 5" xfId="9888"/>
    <cellStyle name="20% - Accent6 3 2 2 5 2" xfId="9889"/>
    <cellStyle name="20% - Accent6 3 2 2 6" xfId="9890"/>
    <cellStyle name="20% - Accent6 3 2 2 7" xfId="9891"/>
    <cellStyle name="20% - Accent6 3 2 2 8" xfId="9892"/>
    <cellStyle name="20% - Accent6 3 2 3" xfId="9893"/>
    <cellStyle name="20% - Accent6 3 2 3 2" xfId="9894"/>
    <cellStyle name="20% - Accent6 3 2 3 2 2" xfId="9895"/>
    <cellStyle name="20% - Accent6 3 2 3 2 3" xfId="9896"/>
    <cellStyle name="20% - Accent6 3 2 3 3" xfId="9897"/>
    <cellStyle name="20% - Accent6 3 2 3 4" xfId="9898"/>
    <cellStyle name="20% - Accent6 3 2 4" xfId="9899"/>
    <cellStyle name="20% - Accent6 3 2 4 2" xfId="9900"/>
    <cellStyle name="20% - Accent6 3 2 4 2 2" xfId="9901"/>
    <cellStyle name="20% - Accent6 3 2 4 3" xfId="9902"/>
    <cellStyle name="20% - Accent6 3 2 4 4" xfId="9903"/>
    <cellStyle name="20% - Accent6 3 2 5" xfId="9904"/>
    <cellStyle name="20% - Accent6 3 2 5 2" xfId="9905"/>
    <cellStyle name="20% - Accent6 3 2 5 2 2" xfId="9906"/>
    <cellStyle name="20% - Accent6 3 2 5 3" xfId="9907"/>
    <cellStyle name="20% - Accent6 3 2 6" xfId="9908"/>
    <cellStyle name="20% - Accent6 3 2 6 2" xfId="9909"/>
    <cellStyle name="20% - Accent6 3 2 7" xfId="9910"/>
    <cellStyle name="20% - Accent6 3 2 8" xfId="9911"/>
    <cellStyle name="20% - Accent6 3 2 9" xfId="9912"/>
    <cellStyle name="20% - Accent6 3 3" xfId="4493"/>
    <cellStyle name="20% - Accent6 3 3 2" xfId="9913"/>
    <cellStyle name="20% - Accent6 3 3 2 2" xfId="9914"/>
    <cellStyle name="20% - Accent6 3 3 2 2 2" xfId="9915"/>
    <cellStyle name="20% - Accent6 3 3 2 2 2 2" xfId="9916"/>
    <cellStyle name="20% - Accent6 3 3 2 2 3" xfId="9917"/>
    <cellStyle name="20% - Accent6 3 3 2 2 4" xfId="9918"/>
    <cellStyle name="20% - Accent6 3 3 2 3" xfId="9919"/>
    <cellStyle name="20% - Accent6 3 3 2 3 2" xfId="9920"/>
    <cellStyle name="20% - Accent6 3 3 2 3 2 2" xfId="9921"/>
    <cellStyle name="20% - Accent6 3 3 2 3 3" xfId="9922"/>
    <cellStyle name="20% - Accent6 3 3 2 4" xfId="9923"/>
    <cellStyle name="20% - Accent6 3 3 2 4 2" xfId="9924"/>
    <cellStyle name="20% - Accent6 3 3 2 4 2 2" xfId="9925"/>
    <cellStyle name="20% - Accent6 3 3 2 4 3" xfId="9926"/>
    <cellStyle name="20% - Accent6 3 3 2 5" xfId="9927"/>
    <cellStyle name="20% - Accent6 3 3 2 5 2" xfId="9928"/>
    <cellStyle name="20% - Accent6 3 3 2 6" xfId="9929"/>
    <cellStyle name="20% - Accent6 3 3 2 7" xfId="9930"/>
    <cellStyle name="20% - Accent6 3 3 3" xfId="9931"/>
    <cellStyle name="20% - Accent6 3 3 3 2" xfId="9932"/>
    <cellStyle name="20% - Accent6 3 3 3 2 2" xfId="9933"/>
    <cellStyle name="20% - Accent6 3 3 3 3" xfId="9934"/>
    <cellStyle name="20% - Accent6 3 3 3 4" xfId="9935"/>
    <cellStyle name="20% - Accent6 3 3 4" xfId="9936"/>
    <cellStyle name="20% - Accent6 3 3 4 2" xfId="9937"/>
    <cellStyle name="20% - Accent6 3 3 4 2 2" xfId="9938"/>
    <cellStyle name="20% - Accent6 3 3 4 3" xfId="9939"/>
    <cellStyle name="20% - Accent6 3 3 5" xfId="9940"/>
    <cellStyle name="20% - Accent6 3 3 5 2" xfId="9941"/>
    <cellStyle name="20% - Accent6 3 3 5 2 2" xfId="9942"/>
    <cellStyle name="20% - Accent6 3 3 5 3" xfId="9943"/>
    <cellStyle name="20% - Accent6 3 3 6" xfId="9944"/>
    <cellStyle name="20% - Accent6 3 3 6 2" xfId="9945"/>
    <cellStyle name="20% - Accent6 3 3 7" xfId="9946"/>
    <cellStyle name="20% - Accent6 3 3 8" xfId="9947"/>
    <cellStyle name="20% - Accent6 3 3 9" xfId="9948"/>
    <cellStyle name="20% - Accent6 3 4" xfId="9949"/>
    <cellStyle name="20% - Accent6 3 4 2" xfId="9950"/>
    <cellStyle name="20% - Accent6 3 4 2 2" xfId="9951"/>
    <cellStyle name="20% - Accent6 3 4 2 2 2" xfId="9952"/>
    <cellStyle name="20% - Accent6 3 4 2 2 2 2" xfId="9953"/>
    <cellStyle name="20% - Accent6 3 4 2 2 3" xfId="9954"/>
    <cellStyle name="20% - Accent6 3 4 2 2 4" xfId="9955"/>
    <cellStyle name="20% - Accent6 3 4 2 3" xfId="9956"/>
    <cellStyle name="20% - Accent6 3 4 2 3 2" xfId="9957"/>
    <cellStyle name="20% - Accent6 3 4 2 3 2 2" xfId="9958"/>
    <cellStyle name="20% - Accent6 3 4 2 3 3" xfId="9959"/>
    <cellStyle name="20% - Accent6 3 4 2 4" xfId="9960"/>
    <cellStyle name="20% - Accent6 3 4 2 4 2" xfId="9961"/>
    <cellStyle name="20% - Accent6 3 4 2 4 2 2" xfId="9962"/>
    <cellStyle name="20% - Accent6 3 4 2 4 3" xfId="9963"/>
    <cellStyle name="20% - Accent6 3 4 2 5" xfId="9964"/>
    <cellStyle name="20% - Accent6 3 4 2 5 2" xfId="9965"/>
    <cellStyle name="20% - Accent6 3 4 2 6" xfId="9966"/>
    <cellStyle name="20% - Accent6 3 4 2 7" xfId="9967"/>
    <cellStyle name="20% - Accent6 3 4 3" xfId="9968"/>
    <cellStyle name="20% - Accent6 3 4 3 2" xfId="9969"/>
    <cellStyle name="20% - Accent6 3 4 3 2 2" xfId="9970"/>
    <cellStyle name="20% - Accent6 3 4 3 3" xfId="9971"/>
    <cellStyle name="20% - Accent6 3 4 3 4" xfId="9972"/>
    <cellStyle name="20% - Accent6 3 4 4" xfId="9973"/>
    <cellStyle name="20% - Accent6 3 4 4 2" xfId="9974"/>
    <cellStyle name="20% - Accent6 3 4 4 2 2" xfId="9975"/>
    <cellStyle name="20% - Accent6 3 4 4 3" xfId="9976"/>
    <cellStyle name="20% - Accent6 3 4 5" xfId="9977"/>
    <cellStyle name="20% - Accent6 3 4 5 2" xfId="9978"/>
    <cellStyle name="20% - Accent6 3 4 5 2 2" xfId="9979"/>
    <cellStyle name="20% - Accent6 3 4 5 3" xfId="9980"/>
    <cellStyle name="20% - Accent6 3 4 6" xfId="9981"/>
    <cellStyle name="20% - Accent6 3 4 6 2" xfId="9982"/>
    <cellStyle name="20% - Accent6 3 4 7" xfId="9983"/>
    <cellStyle name="20% - Accent6 3 4 8" xfId="9984"/>
    <cellStyle name="20% - Accent6 3 5" xfId="9985"/>
    <cellStyle name="20% - Accent6 3 5 2" xfId="9986"/>
    <cellStyle name="20% - Accent6 3 5 2 2" xfId="9987"/>
    <cellStyle name="20% - Accent6 3 5 2 2 2" xfId="9988"/>
    <cellStyle name="20% - Accent6 3 5 2 2 2 2" xfId="9989"/>
    <cellStyle name="20% - Accent6 3 5 2 2 3" xfId="9990"/>
    <cellStyle name="20% - Accent6 3 5 2 3" xfId="9991"/>
    <cellStyle name="20% - Accent6 3 5 2 3 2" xfId="9992"/>
    <cellStyle name="20% - Accent6 3 5 2 3 2 2" xfId="9993"/>
    <cellStyle name="20% - Accent6 3 5 2 3 3" xfId="9994"/>
    <cellStyle name="20% - Accent6 3 5 2 4" xfId="9995"/>
    <cellStyle name="20% - Accent6 3 5 2 4 2" xfId="9996"/>
    <cellStyle name="20% - Accent6 3 5 2 4 2 2" xfId="9997"/>
    <cellStyle name="20% - Accent6 3 5 2 4 3" xfId="9998"/>
    <cellStyle name="20% - Accent6 3 5 2 5" xfId="9999"/>
    <cellStyle name="20% - Accent6 3 5 2 5 2" xfId="10000"/>
    <cellStyle name="20% - Accent6 3 5 2 6" xfId="10001"/>
    <cellStyle name="20% - Accent6 3 5 2 7" xfId="10002"/>
    <cellStyle name="20% - Accent6 3 5 3" xfId="10003"/>
    <cellStyle name="20% - Accent6 3 5 3 2" xfId="10004"/>
    <cellStyle name="20% - Accent6 3 5 3 2 2" xfId="10005"/>
    <cellStyle name="20% - Accent6 3 5 3 3" xfId="10006"/>
    <cellStyle name="20% - Accent6 3 5 4" xfId="10007"/>
    <cellStyle name="20% - Accent6 3 5 4 2" xfId="10008"/>
    <cellStyle name="20% - Accent6 3 5 4 2 2" xfId="10009"/>
    <cellStyle name="20% - Accent6 3 5 4 3" xfId="10010"/>
    <cellStyle name="20% - Accent6 3 5 5" xfId="10011"/>
    <cellStyle name="20% - Accent6 3 5 5 2" xfId="10012"/>
    <cellStyle name="20% - Accent6 3 5 5 2 2" xfId="10013"/>
    <cellStyle name="20% - Accent6 3 5 5 3" xfId="10014"/>
    <cellStyle name="20% - Accent6 3 5 6" xfId="10015"/>
    <cellStyle name="20% - Accent6 3 5 6 2" xfId="10016"/>
    <cellStyle name="20% - Accent6 3 5 7" xfId="10017"/>
    <cellStyle name="20% - Accent6 3 5 8" xfId="10018"/>
    <cellStyle name="20% - Accent6 3 6" xfId="10019"/>
    <cellStyle name="20% - Accent6 3 6 2" xfId="10020"/>
    <cellStyle name="20% - Accent6 3 6 2 2" xfId="10021"/>
    <cellStyle name="20% - Accent6 3 6 2 2 2" xfId="10022"/>
    <cellStyle name="20% - Accent6 3 6 2 3" xfId="10023"/>
    <cellStyle name="20% - Accent6 3 6 2 4" xfId="10024"/>
    <cellStyle name="20% - Accent6 3 6 3" xfId="10025"/>
    <cellStyle name="20% - Accent6 3 6 3 2" xfId="10026"/>
    <cellStyle name="20% - Accent6 3 6 3 2 2" xfId="10027"/>
    <cellStyle name="20% - Accent6 3 6 3 3" xfId="10028"/>
    <cellStyle name="20% - Accent6 3 6 4" xfId="10029"/>
    <cellStyle name="20% - Accent6 3 6 4 2" xfId="10030"/>
    <cellStyle name="20% - Accent6 3 6 4 2 2" xfId="10031"/>
    <cellStyle name="20% - Accent6 3 6 4 3" xfId="10032"/>
    <cellStyle name="20% - Accent6 3 6 5" xfId="10033"/>
    <cellStyle name="20% - Accent6 3 6 5 2" xfId="10034"/>
    <cellStyle name="20% - Accent6 3 6 6" xfId="10035"/>
    <cellStyle name="20% - Accent6 3 6 7" xfId="10036"/>
    <cellStyle name="20% - Accent6 3 7" xfId="10037"/>
    <cellStyle name="20% - Accent6 3 7 2" xfId="10038"/>
    <cellStyle name="20% - Accent6 3 7 2 2" xfId="10039"/>
    <cellStyle name="20% - Accent6 3 7 3" xfId="10040"/>
    <cellStyle name="20% - Accent6 3 7 4" xfId="10041"/>
    <cellStyle name="20% - Accent6 3 8" xfId="10042"/>
    <cellStyle name="20% - Accent6 3 8 2" xfId="10043"/>
    <cellStyle name="20% - Accent6 3 8 2 2" xfId="10044"/>
    <cellStyle name="20% - Accent6 3 8 3" xfId="10045"/>
    <cellStyle name="20% - Accent6 3 9" xfId="10046"/>
    <cellStyle name="20% - Accent6 3 9 2" xfId="10047"/>
    <cellStyle name="20% - Accent6 3 9 2 2" xfId="10048"/>
    <cellStyle name="20% - Accent6 3 9 3" xfId="10049"/>
    <cellStyle name="20% - Accent6 4" xfId="925"/>
    <cellStyle name="20% - Accent6 4 2" xfId="4009"/>
    <cellStyle name="20% - Accent6 4 2 2" xfId="10050"/>
    <cellStyle name="20% - Accent6 4 2 2 2" xfId="10051"/>
    <cellStyle name="20% - Accent6 4 2 2 2 2" xfId="10052"/>
    <cellStyle name="20% - Accent6 4 2 2 3" xfId="10053"/>
    <cellStyle name="20% - Accent6 4 2 2 4" xfId="10054"/>
    <cellStyle name="20% - Accent6 4 2 3" xfId="10055"/>
    <cellStyle name="20% - Accent6 4 2 3 2" xfId="10056"/>
    <cellStyle name="20% - Accent6 4 2 3 2 2" xfId="10057"/>
    <cellStyle name="20% - Accent6 4 2 3 3" xfId="10058"/>
    <cellStyle name="20% - Accent6 4 2 4" xfId="10059"/>
    <cellStyle name="20% - Accent6 4 2 4 2" xfId="10060"/>
    <cellStyle name="20% - Accent6 4 2 4 2 2" xfId="10061"/>
    <cellStyle name="20% - Accent6 4 2 4 3" xfId="10062"/>
    <cellStyle name="20% - Accent6 4 2 5" xfId="10063"/>
    <cellStyle name="20% - Accent6 4 2 5 2" xfId="10064"/>
    <cellStyle name="20% - Accent6 4 2 6" xfId="10065"/>
    <cellStyle name="20% - Accent6 4 2 7" xfId="10066"/>
    <cellStyle name="20% - Accent6 4 2 8" xfId="10067"/>
    <cellStyle name="20% - Accent6 4 3" xfId="10068"/>
    <cellStyle name="20% - Accent6 4 3 2" xfId="10069"/>
    <cellStyle name="20% - Accent6 4 3 2 2" xfId="10070"/>
    <cellStyle name="20% - Accent6 4 3 3" xfId="10071"/>
    <cellStyle name="20% - Accent6 4 3 4" xfId="10072"/>
    <cellStyle name="20% - Accent6 4 3 5" xfId="10073"/>
    <cellStyle name="20% - Accent6 4 4" xfId="10074"/>
    <cellStyle name="20% - Accent6 4 4 2" xfId="10075"/>
    <cellStyle name="20% - Accent6 4 4 2 2" xfId="10076"/>
    <cellStyle name="20% - Accent6 4 4 2 3" xfId="10077"/>
    <cellStyle name="20% - Accent6 4 4 3" xfId="10078"/>
    <cellStyle name="20% - Accent6 4 4 4" xfId="10079"/>
    <cellStyle name="20% - Accent6 4 5" xfId="10080"/>
    <cellStyle name="20% - Accent6 4 5 2" xfId="10081"/>
    <cellStyle name="20% - Accent6 4 5 2 2" xfId="10082"/>
    <cellStyle name="20% - Accent6 4 5 3" xfId="10083"/>
    <cellStyle name="20% - Accent6 4 5 4" xfId="10084"/>
    <cellStyle name="20% - Accent6 4 5 5" xfId="10085"/>
    <cellStyle name="20% - Accent6 4 6" xfId="10086"/>
    <cellStyle name="20% - Accent6 4 6 2" xfId="10087"/>
    <cellStyle name="20% - Accent6 4 7" xfId="10088"/>
    <cellStyle name="20% - Accent6 4 8" xfId="10089"/>
    <cellStyle name="20% - Accent6 4 9" xfId="10090"/>
    <cellStyle name="20% - Accent6 5" xfId="926"/>
    <cellStyle name="20% - Accent6 5 2" xfId="10091"/>
    <cellStyle name="20% - Accent6 5 2 2" xfId="10092"/>
    <cellStyle name="20% - Accent6 5 2 2 2" xfId="10093"/>
    <cellStyle name="20% - Accent6 5 2 2 2 2" xfId="10094"/>
    <cellStyle name="20% - Accent6 5 2 2 3" xfId="10095"/>
    <cellStyle name="20% - Accent6 5 2 2 4" xfId="10096"/>
    <cellStyle name="20% - Accent6 5 2 3" xfId="10097"/>
    <cellStyle name="20% - Accent6 5 2 3 2" xfId="10098"/>
    <cellStyle name="20% - Accent6 5 2 3 2 2" xfId="10099"/>
    <cellStyle name="20% - Accent6 5 2 3 3" xfId="10100"/>
    <cellStyle name="20% - Accent6 5 2 4" xfId="10101"/>
    <cellStyle name="20% - Accent6 5 2 4 2" xfId="10102"/>
    <cellStyle name="20% - Accent6 5 2 4 2 2" xfId="10103"/>
    <cellStyle name="20% - Accent6 5 2 4 3" xfId="10104"/>
    <cellStyle name="20% - Accent6 5 2 5" xfId="10105"/>
    <cellStyle name="20% - Accent6 5 2 5 2" xfId="10106"/>
    <cellStyle name="20% - Accent6 5 2 6" xfId="10107"/>
    <cellStyle name="20% - Accent6 5 2 7" xfId="10108"/>
    <cellStyle name="20% - Accent6 5 3" xfId="10109"/>
    <cellStyle name="20% - Accent6 5 3 2" xfId="10110"/>
    <cellStyle name="20% - Accent6 5 3 2 2" xfId="10111"/>
    <cellStyle name="20% - Accent6 5 3 2 3" xfId="10112"/>
    <cellStyle name="20% - Accent6 5 3 3" xfId="10113"/>
    <cellStyle name="20% - Accent6 5 3 4" xfId="10114"/>
    <cellStyle name="20% - Accent6 5 4" xfId="10115"/>
    <cellStyle name="20% - Accent6 5 4 2" xfId="10116"/>
    <cellStyle name="20% - Accent6 5 4 2 2" xfId="10117"/>
    <cellStyle name="20% - Accent6 5 4 3" xfId="10118"/>
    <cellStyle name="20% - Accent6 5 4 4" xfId="10119"/>
    <cellStyle name="20% - Accent6 5 5" xfId="10120"/>
    <cellStyle name="20% - Accent6 5 5 2" xfId="10121"/>
    <cellStyle name="20% - Accent6 5 5 2 2" xfId="10122"/>
    <cellStyle name="20% - Accent6 5 5 3" xfId="10123"/>
    <cellStyle name="20% - Accent6 5 5 4" xfId="10124"/>
    <cellStyle name="20% - Accent6 5 6" xfId="10125"/>
    <cellStyle name="20% - Accent6 5 6 2" xfId="10126"/>
    <cellStyle name="20% - Accent6 5 7" xfId="10127"/>
    <cellStyle name="20% - Accent6 5 8" xfId="10128"/>
    <cellStyle name="20% - Accent6 6" xfId="2761"/>
    <cellStyle name="20% - Accent6 6 2" xfId="10129"/>
    <cellStyle name="20% - Accent6 6 2 2" xfId="10130"/>
    <cellStyle name="20% - Accent6 6 2 2 2" xfId="10131"/>
    <cellStyle name="20% - Accent6 6 2 2 3" xfId="10132"/>
    <cellStyle name="20% - Accent6 6 2 3" xfId="10133"/>
    <cellStyle name="20% - Accent6 6 2 4" xfId="10134"/>
    <cellStyle name="20% - Accent6 6 3" xfId="10135"/>
    <cellStyle name="20% - Accent6 6 3 2" xfId="10136"/>
    <cellStyle name="20% - Accent6 6 3 2 2" xfId="10137"/>
    <cellStyle name="20% - Accent6 6 3 2 3" xfId="10138"/>
    <cellStyle name="20% - Accent6 6 3 3" xfId="10139"/>
    <cellStyle name="20% - Accent6 6 3 4" xfId="10140"/>
    <cellStyle name="20% - Accent6 6 4" xfId="10141"/>
    <cellStyle name="20% - Accent6 6 4 2" xfId="10142"/>
    <cellStyle name="20% - Accent6 6 4 2 2" xfId="10143"/>
    <cellStyle name="20% - Accent6 6 4 3" xfId="10144"/>
    <cellStyle name="20% - Accent6 6 4 4" xfId="10145"/>
    <cellStyle name="20% - Accent6 6 5" xfId="10146"/>
    <cellStyle name="20% - Accent6 6 5 2" xfId="10147"/>
    <cellStyle name="20% - Accent6 6 6" xfId="10148"/>
    <cellStyle name="20% - Accent6 6 7" xfId="10149"/>
    <cellStyle name="20% - Accent6 7" xfId="4491"/>
    <cellStyle name="20% - Accent6 7 2" xfId="10150"/>
    <cellStyle name="20% - Accent6 7 2 2" xfId="10151"/>
    <cellStyle name="20% - Accent6 7 2 2 2" xfId="10152"/>
    <cellStyle name="20% - Accent6 7 2 3" xfId="10153"/>
    <cellStyle name="20% - Accent6 7 3" xfId="10154"/>
    <cellStyle name="20% - Accent6 7 3 2" xfId="10155"/>
    <cellStyle name="20% - Accent6 7 4" xfId="10156"/>
    <cellStyle name="20% - Accent6 7 5" xfId="10157"/>
    <cellStyle name="20% - Accent6 8" xfId="10158"/>
    <cellStyle name="20% - Accent6 8 2" xfId="10159"/>
    <cellStyle name="20% - Accent6 8 2 2" xfId="10160"/>
    <cellStyle name="20% - Accent6 8 2 2 2" xfId="10161"/>
    <cellStyle name="20% - Accent6 8 2 3" xfId="10162"/>
    <cellStyle name="20% - Accent6 8 3" xfId="10163"/>
    <cellStyle name="20% - Accent6 8 3 2" xfId="10164"/>
    <cellStyle name="20% - Accent6 8 4" xfId="10165"/>
    <cellStyle name="20% - Accent6 9" xfId="10166"/>
    <cellStyle name="20% - Accent6 9 2" xfId="10167"/>
    <cellStyle name="20% - Accent6 9 2 2" xfId="10168"/>
    <cellStyle name="20% - Accent6 9 2 2 2" xfId="10169"/>
    <cellStyle name="20% - Accent6 9 2 3" xfId="10170"/>
    <cellStyle name="20% - Accent6 9 3" xfId="10171"/>
    <cellStyle name="20% - Accent6 9 3 2" xfId="10172"/>
    <cellStyle name="20% - Accent6 9 4" xfId="10173"/>
    <cellStyle name="40% - Accent 7" xfId="4008"/>
    <cellStyle name="40% - Accent1" xfId="927" builtinId="31" customBuiltin="1"/>
    <cellStyle name="40% - Accent1 10" xfId="10174"/>
    <cellStyle name="40% - Accent1 10 2" xfId="10175"/>
    <cellStyle name="40% - Accent1 10 2 2" xfId="10176"/>
    <cellStyle name="40% - Accent1 10 2 2 2" xfId="10177"/>
    <cellStyle name="40% - Accent1 10 2 3" xfId="10178"/>
    <cellStyle name="40% - Accent1 10 3" xfId="10179"/>
    <cellStyle name="40% - Accent1 10 3 2" xfId="10180"/>
    <cellStyle name="40% - Accent1 10 4" xfId="10181"/>
    <cellStyle name="40% - Accent1 11" xfId="10182"/>
    <cellStyle name="40% - Accent1 11 2" xfId="10183"/>
    <cellStyle name="40% - Accent1 11 2 2" xfId="10184"/>
    <cellStyle name="40% - Accent1 11 2 2 2" xfId="10185"/>
    <cellStyle name="40% - Accent1 11 2 3" xfId="10186"/>
    <cellStyle name="40% - Accent1 11 3" xfId="10187"/>
    <cellStyle name="40% - Accent1 11 3 2" xfId="10188"/>
    <cellStyle name="40% - Accent1 11 4" xfId="10189"/>
    <cellStyle name="40% - Accent1 12" xfId="10190"/>
    <cellStyle name="40% - Accent1 12 2" xfId="10191"/>
    <cellStyle name="40% - Accent1 12 2 2" xfId="10192"/>
    <cellStyle name="40% - Accent1 12 2 2 2" xfId="10193"/>
    <cellStyle name="40% - Accent1 12 2 3" xfId="10194"/>
    <cellStyle name="40% - Accent1 12 3" xfId="10195"/>
    <cellStyle name="40% - Accent1 12 3 2" xfId="10196"/>
    <cellStyle name="40% - Accent1 12 3 3" xfId="10197"/>
    <cellStyle name="40% - Accent1 12 4" xfId="10198"/>
    <cellStyle name="40% - Accent1 13" xfId="10199"/>
    <cellStyle name="40% - Accent1 13 2" xfId="10200"/>
    <cellStyle name="40% - Accent1 13 2 2" xfId="10201"/>
    <cellStyle name="40% - Accent1 13 2 2 2" xfId="10202"/>
    <cellStyle name="40% - Accent1 13 2 3" xfId="10203"/>
    <cellStyle name="40% - Accent1 13 3" xfId="10204"/>
    <cellStyle name="40% - Accent1 13 3 2" xfId="10205"/>
    <cellStyle name="40% - Accent1 13 4" xfId="10206"/>
    <cellStyle name="40% - Accent1 14" xfId="10207"/>
    <cellStyle name="40% - Accent1 14 2" xfId="10208"/>
    <cellStyle name="40% - Accent1 14 2 2" xfId="10209"/>
    <cellStyle name="40% - Accent1 14 2 2 2" xfId="10210"/>
    <cellStyle name="40% - Accent1 14 2 3" xfId="10211"/>
    <cellStyle name="40% - Accent1 14 2 4" xfId="10212"/>
    <cellStyle name="40% - Accent1 14 3" xfId="10213"/>
    <cellStyle name="40% - Accent1 14 3 2" xfId="10214"/>
    <cellStyle name="40% - Accent1 14 4" xfId="10215"/>
    <cellStyle name="40% - Accent1 14 5" xfId="10216"/>
    <cellStyle name="40% - Accent1 15" xfId="10217"/>
    <cellStyle name="40% - Accent1 15 2" xfId="10218"/>
    <cellStyle name="40% - Accent1 15 2 2" xfId="10219"/>
    <cellStyle name="40% - Accent1 15 2 2 2" xfId="10220"/>
    <cellStyle name="40% - Accent1 15 2 3" xfId="10221"/>
    <cellStyle name="40% - Accent1 15 3" xfId="10222"/>
    <cellStyle name="40% - Accent1 15 3 2" xfId="10223"/>
    <cellStyle name="40% - Accent1 15 4" xfId="10224"/>
    <cellStyle name="40% - Accent1 16" xfId="10225"/>
    <cellStyle name="40% - Accent1 16 2" xfId="10226"/>
    <cellStyle name="40% - Accent1 16 2 2" xfId="10227"/>
    <cellStyle name="40% - Accent1 16 3" xfId="10228"/>
    <cellStyle name="40% - Accent1 17" xfId="10229"/>
    <cellStyle name="40% - Accent1 17 2" xfId="10230"/>
    <cellStyle name="40% - Accent1 17 3" xfId="10231"/>
    <cellStyle name="40% - Accent1 18" xfId="10232"/>
    <cellStyle name="40% - Accent1 18 2" xfId="10233"/>
    <cellStyle name="40% - Accent1 19" xfId="10234"/>
    <cellStyle name="40% - Accent1 2" xfId="928"/>
    <cellStyle name="40% - Accent1 2 10" xfId="10235"/>
    <cellStyle name="40% - Accent1 2 10 2" xfId="10236"/>
    <cellStyle name="40% - Accent1 2 10 2 2" xfId="10237"/>
    <cellStyle name="40% - Accent1 2 10 2 3" xfId="10238"/>
    <cellStyle name="40% - Accent1 2 10 3" xfId="10239"/>
    <cellStyle name="40% - Accent1 2 10 4" xfId="10240"/>
    <cellStyle name="40% - Accent1 2 11" xfId="10241"/>
    <cellStyle name="40% - Accent1 2 11 2" xfId="10242"/>
    <cellStyle name="40% - Accent1 2 11 3" xfId="10243"/>
    <cellStyle name="40% - Accent1 2 12" xfId="10244"/>
    <cellStyle name="40% - Accent1 2 13" xfId="10245"/>
    <cellStyle name="40% - Accent1 2 14" xfId="10246"/>
    <cellStyle name="40% - Accent1 2 15" xfId="10247"/>
    <cellStyle name="40% - Accent1 2 16" xfId="10248"/>
    <cellStyle name="40% - Accent1 2 2" xfId="2767"/>
    <cellStyle name="40% - Accent1 2 2 10" xfId="10249"/>
    <cellStyle name="40% - Accent1 2 2 10 2" xfId="10250"/>
    <cellStyle name="40% - Accent1 2 2 11" xfId="10251"/>
    <cellStyle name="40% - Accent1 2 2 12" xfId="10252"/>
    <cellStyle name="40% - Accent1 2 2 13" xfId="10253"/>
    <cellStyle name="40% - Accent1 2 2 14" xfId="10254"/>
    <cellStyle name="40% - Accent1 2 2 2" xfId="10255"/>
    <cellStyle name="40% - Accent1 2 2 2 10" xfId="10256"/>
    <cellStyle name="40% - Accent1 2 2 2 2" xfId="10257"/>
    <cellStyle name="40% - Accent1 2 2 2 2 2" xfId="10258"/>
    <cellStyle name="40% - Accent1 2 2 2 2 2 2" xfId="10259"/>
    <cellStyle name="40% - Accent1 2 2 2 2 2 2 2" xfId="10260"/>
    <cellStyle name="40% - Accent1 2 2 2 2 2 3" xfId="10261"/>
    <cellStyle name="40% - Accent1 2 2 2 2 3" xfId="10262"/>
    <cellStyle name="40% - Accent1 2 2 2 2 3 2" xfId="10263"/>
    <cellStyle name="40% - Accent1 2 2 2 2 3 2 2" xfId="10264"/>
    <cellStyle name="40% - Accent1 2 2 2 2 3 3" xfId="10265"/>
    <cellStyle name="40% - Accent1 2 2 2 2 4" xfId="10266"/>
    <cellStyle name="40% - Accent1 2 2 2 2 4 2" xfId="10267"/>
    <cellStyle name="40% - Accent1 2 2 2 2 4 2 2" xfId="10268"/>
    <cellStyle name="40% - Accent1 2 2 2 2 4 3" xfId="10269"/>
    <cellStyle name="40% - Accent1 2 2 2 2 5" xfId="10270"/>
    <cellStyle name="40% - Accent1 2 2 2 2 5 2" xfId="10271"/>
    <cellStyle name="40% - Accent1 2 2 2 2 6" xfId="10272"/>
    <cellStyle name="40% - Accent1 2 2 2 2 7" xfId="10273"/>
    <cellStyle name="40% - Accent1 2 2 2 2 8" xfId="10274"/>
    <cellStyle name="40% - Accent1 2 2 2 3" xfId="10275"/>
    <cellStyle name="40% - Accent1 2 2 2 3 2" xfId="10276"/>
    <cellStyle name="40% - Accent1 2 2 2 3 2 2" xfId="10277"/>
    <cellStyle name="40% - Accent1 2 2 2 3 3" xfId="10278"/>
    <cellStyle name="40% - Accent1 2 2 2 3 4" xfId="10279"/>
    <cellStyle name="40% - Accent1 2 2 2 4" xfId="10280"/>
    <cellStyle name="40% - Accent1 2 2 2 4 2" xfId="10281"/>
    <cellStyle name="40% - Accent1 2 2 2 4 2 2" xfId="10282"/>
    <cellStyle name="40% - Accent1 2 2 2 4 3" xfId="10283"/>
    <cellStyle name="40% - Accent1 2 2 2 5" xfId="10284"/>
    <cellStyle name="40% - Accent1 2 2 2 5 2" xfId="10285"/>
    <cellStyle name="40% - Accent1 2 2 2 5 2 2" xfId="10286"/>
    <cellStyle name="40% - Accent1 2 2 2 5 3" xfId="10287"/>
    <cellStyle name="40% - Accent1 2 2 2 6" xfId="10288"/>
    <cellStyle name="40% - Accent1 2 2 2 6 2" xfId="10289"/>
    <cellStyle name="40% - Accent1 2 2 2 7" xfId="10290"/>
    <cellStyle name="40% - Accent1 2 2 2 8" xfId="10291"/>
    <cellStyle name="40% - Accent1 2 2 2 9" xfId="10292"/>
    <cellStyle name="40% - Accent1 2 2 3" xfId="10293"/>
    <cellStyle name="40% - Accent1 2 2 3 2" xfId="10294"/>
    <cellStyle name="40% - Accent1 2 2 3 2 2" xfId="10295"/>
    <cellStyle name="40% - Accent1 2 2 3 2 2 2" xfId="10296"/>
    <cellStyle name="40% - Accent1 2 2 3 2 2 2 2" xfId="10297"/>
    <cellStyle name="40% - Accent1 2 2 3 2 2 3" xfId="10298"/>
    <cellStyle name="40% - Accent1 2 2 3 2 3" xfId="10299"/>
    <cellStyle name="40% - Accent1 2 2 3 2 3 2" xfId="10300"/>
    <cellStyle name="40% - Accent1 2 2 3 2 3 2 2" xfId="10301"/>
    <cellStyle name="40% - Accent1 2 2 3 2 3 3" xfId="10302"/>
    <cellStyle name="40% - Accent1 2 2 3 2 4" xfId="10303"/>
    <cellStyle name="40% - Accent1 2 2 3 2 4 2" xfId="10304"/>
    <cellStyle name="40% - Accent1 2 2 3 2 4 2 2" xfId="10305"/>
    <cellStyle name="40% - Accent1 2 2 3 2 4 3" xfId="10306"/>
    <cellStyle name="40% - Accent1 2 2 3 2 5" xfId="10307"/>
    <cellStyle name="40% - Accent1 2 2 3 2 5 2" xfId="10308"/>
    <cellStyle name="40% - Accent1 2 2 3 2 6" xfId="10309"/>
    <cellStyle name="40% - Accent1 2 2 3 2 7" xfId="10310"/>
    <cellStyle name="40% - Accent1 2 2 3 2 8" xfId="10311"/>
    <cellStyle name="40% - Accent1 2 2 3 3" xfId="10312"/>
    <cellStyle name="40% - Accent1 2 2 3 3 2" xfId="10313"/>
    <cellStyle name="40% - Accent1 2 2 3 3 2 2" xfId="10314"/>
    <cellStyle name="40% - Accent1 2 2 3 3 3" xfId="10315"/>
    <cellStyle name="40% - Accent1 2 2 3 4" xfId="10316"/>
    <cellStyle name="40% - Accent1 2 2 3 4 2" xfId="10317"/>
    <cellStyle name="40% - Accent1 2 2 3 4 2 2" xfId="10318"/>
    <cellStyle name="40% - Accent1 2 2 3 4 3" xfId="10319"/>
    <cellStyle name="40% - Accent1 2 2 3 5" xfId="10320"/>
    <cellStyle name="40% - Accent1 2 2 3 5 2" xfId="10321"/>
    <cellStyle name="40% - Accent1 2 2 3 5 2 2" xfId="10322"/>
    <cellStyle name="40% - Accent1 2 2 3 5 3" xfId="10323"/>
    <cellStyle name="40% - Accent1 2 2 3 6" xfId="10324"/>
    <cellStyle name="40% - Accent1 2 2 3 6 2" xfId="10325"/>
    <cellStyle name="40% - Accent1 2 2 3 7" xfId="10326"/>
    <cellStyle name="40% - Accent1 2 2 3 8" xfId="10327"/>
    <cellStyle name="40% - Accent1 2 2 3 9" xfId="10328"/>
    <cellStyle name="40% - Accent1 2 2 4" xfId="10329"/>
    <cellStyle name="40% - Accent1 2 2 4 2" xfId="10330"/>
    <cellStyle name="40% - Accent1 2 2 4 2 2" xfId="10331"/>
    <cellStyle name="40% - Accent1 2 2 4 2 2 2" xfId="10332"/>
    <cellStyle name="40% - Accent1 2 2 4 2 2 2 2" xfId="10333"/>
    <cellStyle name="40% - Accent1 2 2 4 2 2 3" xfId="10334"/>
    <cellStyle name="40% - Accent1 2 2 4 2 3" xfId="10335"/>
    <cellStyle name="40% - Accent1 2 2 4 2 3 2" xfId="10336"/>
    <cellStyle name="40% - Accent1 2 2 4 2 3 2 2" xfId="10337"/>
    <cellStyle name="40% - Accent1 2 2 4 2 3 3" xfId="10338"/>
    <cellStyle name="40% - Accent1 2 2 4 2 4" xfId="10339"/>
    <cellStyle name="40% - Accent1 2 2 4 2 4 2" xfId="10340"/>
    <cellStyle name="40% - Accent1 2 2 4 2 4 2 2" xfId="10341"/>
    <cellStyle name="40% - Accent1 2 2 4 2 4 3" xfId="10342"/>
    <cellStyle name="40% - Accent1 2 2 4 2 5" xfId="10343"/>
    <cellStyle name="40% - Accent1 2 2 4 2 5 2" xfId="10344"/>
    <cellStyle name="40% - Accent1 2 2 4 2 6" xfId="10345"/>
    <cellStyle name="40% - Accent1 2 2 4 3" xfId="10346"/>
    <cellStyle name="40% - Accent1 2 2 4 3 2" xfId="10347"/>
    <cellStyle name="40% - Accent1 2 2 4 3 2 2" xfId="10348"/>
    <cellStyle name="40% - Accent1 2 2 4 3 3" xfId="10349"/>
    <cellStyle name="40% - Accent1 2 2 4 4" xfId="10350"/>
    <cellStyle name="40% - Accent1 2 2 4 4 2" xfId="10351"/>
    <cellStyle name="40% - Accent1 2 2 4 4 2 2" xfId="10352"/>
    <cellStyle name="40% - Accent1 2 2 4 4 3" xfId="10353"/>
    <cellStyle name="40% - Accent1 2 2 4 5" xfId="10354"/>
    <cellStyle name="40% - Accent1 2 2 4 5 2" xfId="10355"/>
    <cellStyle name="40% - Accent1 2 2 4 5 2 2" xfId="10356"/>
    <cellStyle name="40% - Accent1 2 2 4 5 3" xfId="10357"/>
    <cellStyle name="40% - Accent1 2 2 4 6" xfId="10358"/>
    <cellStyle name="40% - Accent1 2 2 4 6 2" xfId="10359"/>
    <cellStyle name="40% - Accent1 2 2 4 7" xfId="10360"/>
    <cellStyle name="40% - Accent1 2 2 4 8" xfId="10361"/>
    <cellStyle name="40% - Accent1 2 2 4 9" xfId="10362"/>
    <cellStyle name="40% - Accent1 2 2 5" xfId="10363"/>
    <cellStyle name="40% - Accent1 2 2 5 2" xfId="10364"/>
    <cellStyle name="40% - Accent1 2 2 5 2 2" xfId="10365"/>
    <cellStyle name="40% - Accent1 2 2 5 2 2 2" xfId="10366"/>
    <cellStyle name="40% - Accent1 2 2 5 2 2 2 2" xfId="10367"/>
    <cellStyle name="40% - Accent1 2 2 5 2 2 3" xfId="10368"/>
    <cellStyle name="40% - Accent1 2 2 5 2 3" xfId="10369"/>
    <cellStyle name="40% - Accent1 2 2 5 2 3 2" xfId="10370"/>
    <cellStyle name="40% - Accent1 2 2 5 2 3 2 2" xfId="10371"/>
    <cellStyle name="40% - Accent1 2 2 5 2 3 3" xfId="10372"/>
    <cellStyle name="40% - Accent1 2 2 5 2 4" xfId="10373"/>
    <cellStyle name="40% - Accent1 2 2 5 2 4 2" xfId="10374"/>
    <cellStyle name="40% - Accent1 2 2 5 2 4 2 2" xfId="10375"/>
    <cellStyle name="40% - Accent1 2 2 5 2 4 3" xfId="10376"/>
    <cellStyle name="40% - Accent1 2 2 5 2 5" xfId="10377"/>
    <cellStyle name="40% - Accent1 2 2 5 2 5 2" xfId="10378"/>
    <cellStyle name="40% - Accent1 2 2 5 2 6" xfId="10379"/>
    <cellStyle name="40% - Accent1 2 2 5 3" xfId="10380"/>
    <cellStyle name="40% - Accent1 2 2 5 3 2" xfId="10381"/>
    <cellStyle name="40% - Accent1 2 2 5 3 2 2" xfId="10382"/>
    <cellStyle name="40% - Accent1 2 2 5 3 3" xfId="10383"/>
    <cellStyle name="40% - Accent1 2 2 5 4" xfId="10384"/>
    <cellStyle name="40% - Accent1 2 2 5 4 2" xfId="10385"/>
    <cellStyle name="40% - Accent1 2 2 5 4 2 2" xfId="10386"/>
    <cellStyle name="40% - Accent1 2 2 5 4 3" xfId="10387"/>
    <cellStyle name="40% - Accent1 2 2 5 5" xfId="10388"/>
    <cellStyle name="40% - Accent1 2 2 5 5 2" xfId="10389"/>
    <cellStyle name="40% - Accent1 2 2 5 5 2 2" xfId="10390"/>
    <cellStyle name="40% - Accent1 2 2 5 5 3" xfId="10391"/>
    <cellStyle name="40% - Accent1 2 2 5 6" xfId="10392"/>
    <cellStyle name="40% - Accent1 2 2 5 6 2" xfId="10393"/>
    <cellStyle name="40% - Accent1 2 2 5 7" xfId="10394"/>
    <cellStyle name="40% - Accent1 2 2 6" xfId="10395"/>
    <cellStyle name="40% - Accent1 2 2 6 2" xfId="10396"/>
    <cellStyle name="40% - Accent1 2 2 6 2 2" xfId="10397"/>
    <cellStyle name="40% - Accent1 2 2 6 2 2 2" xfId="10398"/>
    <cellStyle name="40% - Accent1 2 2 6 2 3" xfId="10399"/>
    <cellStyle name="40% - Accent1 2 2 6 3" xfId="10400"/>
    <cellStyle name="40% - Accent1 2 2 6 3 2" xfId="10401"/>
    <cellStyle name="40% - Accent1 2 2 6 3 2 2" xfId="10402"/>
    <cellStyle name="40% - Accent1 2 2 6 3 3" xfId="10403"/>
    <cellStyle name="40% - Accent1 2 2 6 4" xfId="10404"/>
    <cellStyle name="40% - Accent1 2 2 6 4 2" xfId="10405"/>
    <cellStyle name="40% - Accent1 2 2 6 4 2 2" xfId="10406"/>
    <cellStyle name="40% - Accent1 2 2 6 4 3" xfId="10407"/>
    <cellStyle name="40% - Accent1 2 2 6 5" xfId="10408"/>
    <cellStyle name="40% - Accent1 2 2 6 5 2" xfId="10409"/>
    <cellStyle name="40% - Accent1 2 2 6 6" xfId="10410"/>
    <cellStyle name="40% - Accent1 2 2 7" xfId="10411"/>
    <cellStyle name="40% - Accent1 2 2 7 2" xfId="10412"/>
    <cellStyle name="40% - Accent1 2 2 7 2 2" xfId="10413"/>
    <cellStyle name="40% - Accent1 2 2 7 3" xfId="10414"/>
    <cellStyle name="40% - Accent1 2 2 8" xfId="10415"/>
    <cellStyle name="40% - Accent1 2 2 8 2" xfId="10416"/>
    <cellStyle name="40% - Accent1 2 2 8 2 2" xfId="10417"/>
    <cellStyle name="40% - Accent1 2 2 8 3" xfId="10418"/>
    <cellStyle name="40% - Accent1 2 2 9" xfId="10419"/>
    <cellStyle name="40% - Accent1 2 2 9 2" xfId="10420"/>
    <cellStyle name="40% - Accent1 2 2 9 2 2" xfId="10421"/>
    <cellStyle name="40% - Accent1 2 2 9 3" xfId="10422"/>
    <cellStyle name="40% - Accent1 2 3" xfId="4007"/>
    <cellStyle name="40% - Accent1 2 3 2" xfId="10423"/>
    <cellStyle name="40% - Accent1 2 3 2 2" xfId="10424"/>
    <cellStyle name="40% - Accent1 2 3 2 2 2" xfId="10425"/>
    <cellStyle name="40% - Accent1 2 3 2 2 2 2" xfId="10426"/>
    <cellStyle name="40% - Accent1 2 3 2 2 3" xfId="10427"/>
    <cellStyle name="40% - Accent1 2 3 2 2 4" xfId="10428"/>
    <cellStyle name="40% - Accent1 2 3 2 3" xfId="10429"/>
    <cellStyle name="40% - Accent1 2 3 2 3 2" xfId="10430"/>
    <cellStyle name="40% - Accent1 2 3 2 3 2 2" xfId="10431"/>
    <cellStyle name="40% - Accent1 2 3 2 3 3" xfId="10432"/>
    <cellStyle name="40% - Accent1 2 3 2 4" xfId="10433"/>
    <cellStyle name="40% - Accent1 2 3 2 4 2" xfId="10434"/>
    <cellStyle name="40% - Accent1 2 3 2 4 2 2" xfId="10435"/>
    <cellStyle name="40% - Accent1 2 3 2 4 3" xfId="10436"/>
    <cellStyle name="40% - Accent1 2 3 2 5" xfId="10437"/>
    <cellStyle name="40% - Accent1 2 3 2 5 2" xfId="10438"/>
    <cellStyle name="40% - Accent1 2 3 2 6" xfId="10439"/>
    <cellStyle name="40% - Accent1 2 3 2 7" xfId="10440"/>
    <cellStyle name="40% - Accent1 2 3 2 8" xfId="10441"/>
    <cellStyle name="40% - Accent1 2 3 3" xfId="10442"/>
    <cellStyle name="40% - Accent1 2 3 3 2" xfId="10443"/>
    <cellStyle name="40% - Accent1 2 3 3 2 2" xfId="10444"/>
    <cellStyle name="40% - Accent1 2 3 3 2 3" xfId="10445"/>
    <cellStyle name="40% - Accent1 2 3 3 3" xfId="10446"/>
    <cellStyle name="40% - Accent1 2 3 3 4" xfId="10447"/>
    <cellStyle name="40% - Accent1 2 3 3 5" xfId="10448"/>
    <cellStyle name="40% - Accent1 2 3 4" xfId="10449"/>
    <cellStyle name="40% - Accent1 2 3 4 2" xfId="10450"/>
    <cellStyle name="40% - Accent1 2 3 4 2 2" xfId="10451"/>
    <cellStyle name="40% - Accent1 2 3 4 3" xfId="10452"/>
    <cellStyle name="40% - Accent1 2 3 4 4" xfId="10453"/>
    <cellStyle name="40% - Accent1 2 3 5" xfId="10454"/>
    <cellStyle name="40% - Accent1 2 3 5 2" xfId="10455"/>
    <cellStyle name="40% - Accent1 2 3 5 2 2" xfId="10456"/>
    <cellStyle name="40% - Accent1 2 3 5 3" xfId="10457"/>
    <cellStyle name="40% - Accent1 2 3 6" xfId="10458"/>
    <cellStyle name="40% - Accent1 2 3 6 2" xfId="10459"/>
    <cellStyle name="40% - Accent1 2 3 7" xfId="10460"/>
    <cellStyle name="40% - Accent1 2 3 8" xfId="10461"/>
    <cellStyle name="40% - Accent1 2 3 9" xfId="10462"/>
    <cellStyle name="40% - Accent1 2 4" xfId="4006"/>
    <cellStyle name="40% - Accent1 2 4 2" xfId="10463"/>
    <cellStyle name="40% - Accent1 2 4 2 2" xfId="10464"/>
    <cellStyle name="40% - Accent1 2 4 2 2 2" xfId="10465"/>
    <cellStyle name="40% - Accent1 2 4 2 2 2 2" xfId="10466"/>
    <cellStyle name="40% - Accent1 2 4 2 2 3" xfId="10467"/>
    <cellStyle name="40% - Accent1 2 4 2 2 4" xfId="10468"/>
    <cellStyle name="40% - Accent1 2 4 2 3" xfId="10469"/>
    <cellStyle name="40% - Accent1 2 4 2 3 2" xfId="10470"/>
    <cellStyle name="40% - Accent1 2 4 2 3 2 2" xfId="10471"/>
    <cellStyle name="40% - Accent1 2 4 2 3 3" xfId="10472"/>
    <cellStyle name="40% - Accent1 2 4 2 4" xfId="10473"/>
    <cellStyle name="40% - Accent1 2 4 2 4 2" xfId="10474"/>
    <cellStyle name="40% - Accent1 2 4 2 4 2 2" xfId="10475"/>
    <cellStyle name="40% - Accent1 2 4 2 4 3" xfId="10476"/>
    <cellStyle name="40% - Accent1 2 4 2 5" xfId="10477"/>
    <cellStyle name="40% - Accent1 2 4 2 5 2" xfId="10478"/>
    <cellStyle name="40% - Accent1 2 4 2 6" xfId="10479"/>
    <cellStyle name="40% - Accent1 2 4 2 7" xfId="10480"/>
    <cellStyle name="40% - Accent1 2 4 2 8" xfId="10481"/>
    <cellStyle name="40% - Accent1 2 4 3" xfId="10482"/>
    <cellStyle name="40% - Accent1 2 4 3 2" xfId="10483"/>
    <cellStyle name="40% - Accent1 2 4 3 2 2" xfId="10484"/>
    <cellStyle name="40% - Accent1 2 4 3 2 3" xfId="10485"/>
    <cellStyle name="40% - Accent1 2 4 3 3" xfId="10486"/>
    <cellStyle name="40% - Accent1 2 4 3 4" xfId="10487"/>
    <cellStyle name="40% - Accent1 2 4 3 5" xfId="10488"/>
    <cellStyle name="40% - Accent1 2 4 4" xfId="10489"/>
    <cellStyle name="40% - Accent1 2 4 4 2" xfId="10490"/>
    <cellStyle name="40% - Accent1 2 4 4 2 2" xfId="10491"/>
    <cellStyle name="40% - Accent1 2 4 4 3" xfId="10492"/>
    <cellStyle name="40% - Accent1 2 4 4 4" xfId="10493"/>
    <cellStyle name="40% - Accent1 2 4 5" xfId="10494"/>
    <cellStyle name="40% - Accent1 2 4 5 2" xfId="10495"/>
    <cellStyle name="40% - Accent1 2 4 5 2 2" xfId="10496"/>
    <cellStyle name="40% - Accent1 2 4 5 3" xfId="10497"/>
    <cellStyle name="40% - Accent1 2 4 6" xfId="10498"/>
    <cellStyle name="40% - Accent1 2 4 6 2" xfId="10499"/>
    <cellStyle name="40% - Accent1 2 4 7" xfId="10500"/>
    <cellStyle name="40% - Accent1 2 4 8" xfId="10501"/>
    <cellStyle name="40% - Accent1 2 4 9" xfId="10502"/>
    <cellStyle name="40% - Accent1 2 5" xfId="4005"/>
    <cellStyle name="40% - Accent1 2 5 10" xfId="10503"/>
    <cellStyle name="40% - Accent1 2 5 2" xfId="10504"/>
    <cellStyle name="40% - Accent1 2 5 2 2" xfId="10505"/>
    <cellStyle name="40% - Accent1 2 5 2 2 2" xfId="10506"/>
    <cellStyle name="40% - Accent1 2 5 2 2 2 2" xfId="10507"/>
    <cellStyle name="40% - Accent1 2 5 2 2 3" xfId="10508"/>
    <cellStyle name="40% - Accent1 2 5 2 2 4" xfId="10509"/>
    <cellStyle name="40% - Accent1 2 5 2 3" xfId="10510"/>
    <cellStyle name="40% - Accent1 2 5 2 3 2" xfId="10511"/>
    <cellStyle name="40% - Accent1 2 5 2 3 2 2" xfId="10512"/>
    <cellStyle name="40% - Accent1 2 5 2 3 3" xfId="10513"/>
    <cellStyle name="40% - Accent1 2 5 2 4" xfId="10514"/>
    <cellStyle name="40% - Accent1 2 5 2 4 2" xfId="10515"/>
    <cellStyle name="40% - Accent1 2 5 2 4 2 2" xfId="10516"/>
    <cellStyle name="40% - Accent1 2 5 2 4 3" xfId="10517"/>
    <cellStyle name="40% - Accent1 2 5 2 5" xfId="10518"/>
    <cellStyle name="40% - Accent1 2 5 2 5 2" xfId="10519"/>
    <cellStyle name="40% - Accent1 2 5 2 6" xfId="10520"/>
    <cellStyle name="40% - Accent1 2 5 2 7" xfId="10521"/>
    <cellStyle name="40% - Accent1 2 5 2 8" xfId="10522"/>
    <cellStyle name="40% - Accent1 2 5 3" xfId="10523"/>
    <cellStyle name="40% - Accent1 2 5 3 2" xfId="10524"/>
    <cellStyle name="40% - Accent1 2 5 3 2 2" xfId="10525"/>
    <cellStyle name="40% - Accent1 2 5 3 3" xfId="10526"/>
    <cellStyle name="40% - Accent1 2 5 3 4" xfId="10527"/>
    <cellStyle name="40% - Accent1 2 5 4" xfId="10528"/>
    <cellStyle name="40% - Accent1 2 5 4 2" xfId="10529"/>
    <cellStyle name="40% - Accent1 2 5 4 2 2" xfId="10530"/>
    <cellStyle name="40% - Accent1 2 5 4 3" xfId="10531"/>
    <cellStyle name="40% - Accent1 2 5 5" xfId="10532"/>
    <cellStyle name="40% - Accent1 2 5 5 2" xfId="10533"/>
    <cellStyle name="40% - Accent1 2 5 5 2 2" xfId="10534"/>
    <cellStyle name="40% - Accent1 2 5 5 3" xfId="10535"/>
    <cellStyle name="40% - Accent1 2 5 6" xfId="10536"/>
    <cellStyle name="40% - Accent1 2 5 6 2" xfId="10537"/>
    <cellStyle name="40% - Accent1 2 5 7" xfId="10538"/>
    <cellStyle name="40% - Accent1 2 5 8" xfId="10539"/>
    <cellStyle name="40% - Accent1 2 5 9" xfId="10540"/>
    <cellStyle name="40% - Accent1 2 6" xfId="4495"/>
    <cellStyle name="40% - Accent1 2 6 2" xfId="10541"/>
    <cellStyle name="40% - Accent1 2 6 2 2" xfId="10542"/>
    <cellStyle name="40% - Accent1 2 6 2 2 2" xfId="10543"/>
    <cellStyle name="40% - Accent1 2 6 2 2 2 2" xfId="10544"/>
    <cellStyle name="40% - Accent1 2 6 2 2 3" xfId="10545"/>
    <cellStyle name="40% - Accent1 2 6 2 2 4" xfId="10546"/>
    <cellStyle name="40% - Accent1 2 6 2 3" xfId="10547"/>
    <cellStyle name="40% - Accent1 2 6 2 3 2" xfId="10548"/>
    <cellStyle name="40% - Accent1 2 6 2 3 2 2" xfId="10549"/>
    <cellStyle name="40% - Accent1 2 6 2 3 3" xfId="10550"/>
    <cellStyle name="40% - Accent1 2 6 2 4" xfId="10551"/>
    <cellStyle name="40% - Accent1 2 6 2 4 2" xfId="10552"/>
    <cellStyle name="40% - Accent1 2 6 2 4 2 2" xfId="10553"/>
    <cellStyle name="40% - Accent1 2 6 2 4 3" xfId="10554"/>
    <cellStyle name="40% - Accent1 2 6 2 5" xfId="10555"/>
    <cellStyle name="40% - Accent1 2 6 2 5 2" xfId="10556"/>
    <cellStyle name="40% - Accent1 2 6 2 6" xfId="10557"/>
    <cellStyle name="40% - Accent1 2 6 2 7" xfId="10558"/>
    <cellStyle name="40% - Accent1 2 6 3" xfId="10559"/>
    <cellStyle name="40% - Accent1 2 6 3 2" xfId="10560"/>
    <cellStyle name="40% - Accent1 2 6 3 2 2" xfId="10561"/>
    <cellStyle name="40% - Accent1 2 6 3 3" xfId="10562"/>
    <cellStyle name="40% - Accent1 2 6 3 4" xfId="10563"/>
    <cellStyle name="40% - Accent1 2 6 4" xfId="10564"/>
    <cellStyle name="40% - Accent1 2 6 4 2" xfId="10565"/>
    <cellStyle name="40% - Accent1 2 6 4 2 2" xfId="10566"/>
    <cellStyle name="40% - Accent1 2 6 4 3" xfId="10567"/>
    <cellStyle name="40% - Accent1 2 6 5" xfId="10568"/>
    <cellStyle name="40% - Accent1 2 6 5 2" xfId="10569"/>
    <cellStyle name="40% - Accent1 2 6 5 2 2" xfId="10570"/>
    <cellStyle name="40% - Accent1 2 6 5 3" xfId="10571"/>
    <cellStyle name="40% - Accent1 2 6 6" xfId="10572"/>
    <cellStyle name="40% - Accent1 2 6 6 2" xfId="10573"/>
    <cellStyle name="40% - Accent1 2 6 7" xfId="10574"/>
    <cellStyle name="40% - Accent1 2 6 8" xfId="10575"/>
    <cellStyle name="40% - Accent1 2 6 9" xfId="10576"/>
    <cellStyle name="40% - Accent1 2 7" xfId="10577"/>
    <cellStyle name="40% - Accent1 2 7 2" xfId="10578"/>
    <cellStyle name="40% - Accent1 2 7 2 2" xfId="10579"/>
    <cellStyle name="40% - Accent1 2 7 2 2 2" xfId="10580"/>
    <cellStyle name="40% - Accent1 2 7 2 2 3" xfId="10581"/>
    <cellStyle name="40% - Accent1 2 7 2 3" xfId="10582"/>
    <cellStyle name="40% - Accent1 2 7 2 4" xfId="10583"/>
    <cellStyle name="40% - Accent1 2 7 3" xfId="10584"/>
    <cellStyle name="40% - Accent1 2 7 3 2" xfId="10585"/>
    <cellStyle name="40% - Accent1 2 7 3 2 2" xfId="10586"/>
    <cellStyle name="40% - Accent1 2 7 3 3" xfId="10587"/>
    <cellStyle name="40% - Accent1 2 7 3 4" xfId="10588"/>
    <cellStyle name="40% - Accent1 2 7 4" xfId="10589"/>
    <cellStyle name="40% - Accent1 2 7 4 2" xfId="10590"/>
    <cellStyle name="40% - Accent1 2 7 4 2 2" xfId="10591"/>
    <cellStyle name="40% - Accent1 2 7 4 3" xfId="10592"/>
    <cellStyle name="40% - Accent1 2 7 5" xfId="10593"/>
    <cellStyle name="40% - Accent1 2 7 5 2" xfId="10594"/>
    <cellStyle name="40% - Accent1 2 7 6" xfId="10595"/>
    <cellStyle name="40% - Accent1 2 7 7" xfId="10596"/>
    <cellStyle name="40% - Accent1 2 7 8" xfId="10597"/>
    <cellStyle name="40% - Accent1 2 8" xfId="10598"/>
    <cellStyle name="40% - Accent1 2 8 2" xfId="10599"/>
    <cellStyle name="40% - Accent1 2 8 2 2" xfId="10600"/>
    <cellStyle name="40% - Accent1 2 8 2 2 2" xfId="10601"/>
    <cellStyle name="40% - Accent1 2 8 2 3" xfId="10602"/>
    <cellStyle name="40% - Accent1 2 8 3" xfId="10603"/>
    <cellStyle name="40% - Accent1 2 8 3 2" xfId="10604"/>
    <cellStyle name="40% - Accent1 2 8 4" xfId="10605"/>
    <cellStyle name="40% - Accent1 2 8 5" xfId="10606"/>
    <cellStyle name="40% - Accent1 2 9" xfId="10607"/>
    <cellStyle name="40% - Accent1 2 9 2" xfId="10608"/>
    <cellStyle name="40% - Accent1 2 9 2 2" xfId="10609"/>
    <cellStyle name="40% - Accent1 2 9 2 3" xfId="10610"/>
    <cellStyle name="40% - Accent1 2 9 3" xfId="10611"/>
    <cellStyle name="40% - Accent1 2 9 4" xfId="10612"/>
    <cellStyle name="40% - Accent1 2 9 5" xfId="10613"/>
    <cellStyle name="40% - Accent1 2_PWC Sch 7" xfId="10614"/>
    <cellStyle name="40% - Accent1 20" xfId="10615"/>
    <cellStyle name="40% - Accent1 21" xfId="10616"/>
    <cellStyle name="40% - Accent1 22" xfId="10617"/>
    <cellStyle name="40% - Accent1 23" xfId="10618"/>
    <cellStyle name="40% - Accent1 24" xfId="10619"/>
    <cellStyle name="40% - Accent1 3" xfId="929"/>
    <cellStyle name="40% - Accent1 3 10" xfId="10620"/>
    <cellStyle name="40% - Accent1 3 10 2" xfId="10621"/>
    <cellStyle name="40% - Accent1 3 11" xfId="10622"/>
    <cellStyle name="40% - Accent1 3 12" xfId="10623"/>
    <cellStyle name="40% - Accent1 3 13" xfId="10624"/>
    <cellStyle name="40% - Accent1 3 14" xfId="10625"/>
    <cellStyle name="40% - Accent1 3 15" xfId="10626"/>
    <cellStyle name="40% - Accent1 3 2" xfId="2768"/>
    <cellStyle name="40% - Accent1 3 2 2" xfId="10627"/>
    <cellStyle name="40% - Accent1 3 2 2 2" xfId="10628"/>
    <cellStyle name="40% - Accent1 3 2 2 2 2" xfId="10629"/>
    <cellStyle name="40% - Accent1 3 2 2 2 2 2" xfId="10630"/>
    <cellStyle name="40% - Accent1 3 2 2 2 3" xfId="10631"/>
    <cellStyle name="40% - Accent1 3 2 2 2 4" xfId="10632"/>
    <cellStyle name="40% - Accent1 3 2 2 3" xfId="10633"/>
    <cellStyle name="40% - Accent1 3 2 2 3 2" xfId="10634"/>
    <cellStyle name="40% - Accent1 3 2 2 3 2 2" xfId="10635"/>
    <cellStyle name="40% - Accent1 3 2 2 3 3" xfId="10636"/>
    <cellStyle name="40% - Accent1 3 2 2 4" xfId="10637"/>
    <cellStyle name="40% - Accent1 3 2 2 4 2" xfId="10638"/>
    <cellStyle name="40% - Accent1 3 2 2 4 2 2" xfId="10639"/>
    <cellStyle name="40% - Accent1 3 2 2 4 3" xfId="10640"/>
    <cellStyle name="40% - Accent1 3 2 2 5" xfId="10641"/>
    <cellStyle name="40% - Accent1 3 2 2 5 2" xfId="10642"/>
    <cellStyle name="40% - Accent1 3 2 2 6" xfId="10643"/>
    <cellStyle name="40% - Accent1 3 2 2 7" xfId="10644"/>
    <cellStyle name="40% - Accent1 3 2 2 8" xfId="10645"/>
    <cellStyle name="40% - Accent1 3 2 3" xfId="10646"/>
    <cellStyle name="40% - Accent1 3 2 3 2" xfId="10647"/>
    <cellStyle name="40% - Accent1 3 2 3 2 2" xfId="10648"/>
    <cellStyle name="40% - Accent1 3 2 3 2 3" xfId="10649"/>
    <cellStyle name="40% - Accent1 3 2 3 3" xfId="10650"/>
    <cellStyle name="40% - Accent1 3 2 3 4" xfId="10651"/>
    <cellStyle name="40% - Accent1 3 2 4" xfId="10652"/>
    <cellStyle name="40% - Accent1 3 2 4 2" xfId="10653"/>
    <cellStyle name="40% - Accent1 3 2 4 2 2" xfId="10654"/>
    <cellStyle name="40% - Accent1 3 2 4 3" xfId="10655"/>
    <cellStyle name="40% - Accent1 3 2 4 4" xfId="10656"/>
    <cellStyle name="40% - Accent1 3 2 5" xfId="10657"/>
    <cellStyle name="40% - Accent1 3 2 5 2" xfId="10658"/>
    <cellStyle name="40% - Accent1 3 2 5 2 2" xfId="10659"/>
    <cellStyle name="40% - Accent1 3 2 5 3" xfId="10660"/>
    <cellStyle name="40% - Accent1 3 2 6" xfId="10661"/>
    <cellStyle name="40% - Accent1 3 2 6 2" xfId="10662"/>
    <cellStyle name="40% - Accent1 3 2 7" xfId="10663"/>
    <cellStyle name="40% - Accent1 3 2 8" xfId="10664"/>
    <cellStyle name="40% - Accent1 3 2 9" xfId="10665"/>
    <cellStyle name="40% - Accent1 3 3" xfId="4004"/>
    <cellStyle name="40% - Accent1 3 3 2" xfId="10666"/>
    <cellStyle name="40% - Accent1 3 3 2 2" xfId="10667"/>
    <cellStyle name="40% - Accent1 3 3 2 2 2" xfId="10668"/>
    <cellStyle name="40% - Accent1 3 3 2 2 2 2" xfId="10669"/>
    <cellStyle name="40% - Accent1 3 3 2 2 3" xfId="10670"/>
    <cellStyle name="40% - Accent1 3 3 2 2 4" xfId="10671"/>
    <cellStyle name="40% - Accent1 3 3 2 3" xfId="10672"/>
    <cellStyle name="40% - Accent1 3 3 2 3 2" xfId="10673"/>
    <cellStyle name="40% - Accent1 3 3 2 3 2 2" xfId="10674"/>
    <cellStyle name="40% - Accent1 3 3 2 3 3" xfId="10675"/>
    <cellStyle name="40% - Accent1 3 3 2 4" xfId="10676"/>
    <cellStyle name="40% - Accent1 3 3 2 4 2" xfId="10677"/>
    <cellStyle name="40% - Accent1 3 3 2 4 2 2" xfId="10678"/>
    <cellStyle name="40% - Accent1 3 3 2 4 3" xfId="10679"/>
    <cellStyle name="40% - Accent1 3 3 2 5" xfId="10680"/>
    <cellStyle name="40% - Accent1 3 3 2 5 2" xfId="10681"/>
    <cellStyle name="40% - Accent1 3 3 2 6" xfId="10682"/>
    <cellStyle name="40% - Accent1 3 3 2 7" xfId="10683"/>
    <cellStyle name="40% - Accent1 3 3 3" xfId="10684"/>
    <cellStyle name="40% - Accent1 3 3 3 2" xfId="10685"/>
    <cellStyle name="40% - Accent1 3 3 3 2 2" xfId="10686"/>
    <cellStyle name="40% - Accent1 3 3 3 3" xfId="10687"/>
    <cellStyle name="40% - Accent1 3 3 3 4" xfId="10688"/>
    <cellStyle name="40% - Accent1 3 3 4" xfId="10689"/>
    <cellStyle name="40% - Accent1 3 3 4 2" xfId="10690"/>
    <cellStyle name="40% - Accent1 3 3 4 2 2" xfId="10691"/>
    <cellStyle name="40% - Accent1 3 3 4 3" xfId="10692"/>
    <cellStyle name="40% - Accent1 3 3 5" xfId="10693"/>
    <cellStyle name="40% - Accent1 3 3 5 2" xfId="10694"/>
    <cellStyle name="40% - Accent1 3 3 5 2 2" xfId="10695"/>
    <cellStyle name="40% - Accent1 3 3 5 3" xfId="10696"/>
    <cellStyle name="40% - Accent1 3 3 6" xfId="10697"/>
    <cellStyle name="40% - Accent1 3 3 6 2" xfId="10698"/>
    <cellStyle name="40% - Accent1 3 3 7" xfId="10699"/>
    <cellStyle name="40% - Accent1 3 3 8" xfId="10700"/>
    <cellStyle name="40% - Accent1 3 3 9" xfId="10701"/>
    <cellStyle name="40% - Accent1 3 4" xfId="4003"/>
    <cellStyle name="40% - Accent1 3 4 2" xfId="10702"/>
    <cellStyle name="40% - Accent1 3 4 2 2" xfId="10703"/>
    <cellStyle name="40% - Accent1 3 4 2 2 2" xfId="10704"/>
    <cellStyle name="40% - Accent1 3 4 2 2 2 2" xfId="10705"/>
    <cellStyle name="40% - Accent1 3 4 2 2 3" xfId="10706"/>
    <cellStyle name="40% - Accent1 3 4 2 2 4" xfId="10707"/>
    <cellStyle name="40% - Accent1 3 4 2 3" xfId="10708"/>
    <cellStyle name="40% - Accent1 3 4 2 3 2" xfId="10709"/>
    <cellStyle name="40% - Accent1 3 4 2 3 2 2" xfId="10710"/>
    <cellStyle name="40% - Accent1 3 4 2 3 3" xfId="10711"/>
    <cellStyle name="40% - Accent1 3 4 2 4" xfId="10712"/>
    <cellStyle name="40% - Accent1 3 4 2 4 2" xfId="10713"/>
    <cellStyle name="40% - Accent1 3 4 2 4 2 2" xfId="10714"/>
    <cellStyle name="40% - Accent1 3 4 2 4 3" xfId="10715"/>
    <cellStyle name="40% - Accent1 3 4 2 5" xfId="10716"/>
    <cellStyle name="40% - Accent1 3 4 2 5 2" xfId="10717"/>
    <cellStyle name="40% - Accent1 3 4 2 6" xfId="10718"/>
    <cellStyle name="40% - Accent1 3 4 2 7" xfId="10719"/>
    <cellStyle name="40% - Accent1 3 4 3" xfId="10720"/>
    <cellStyle name="40% - Accent1 3 4 3 2" xfId="10721"/>
    <cellStyle name="40% - Accent1 3 4 3 2 2" xfId="10722"/>
    <cellStyle name="40% - Accent1 3 4 3 3" xfId="10723"/>
    <cellStyle name="40% - Accent1 3 4 3 4" xfId="10724"/>
    <cellStyle name="40% - Accent1 3 4 4" xfId="10725"/>
    <cellStyle name="40% - Accent1 3 4 4 2" xfId="10726"/>
    <cellStyle name="40% - Accent1 3 4 4 2 2" xfId="10727"/>
    <cellStyle name="40% - Accent1 3 4 4 3" xfId="10728"/>
    <cellStyle name="40% - Accent1 3 4 5" xfId="10729"/>
    <cellStyle name="40% - Accent1 3 4 5 2" xfId="10730"/>
    <cellStyle name="40% - Accent1 3 4 5 2 2" xfId="10731"/>
    <cellStyle name="40% - Accent1 3 4 5 3" xfId="10732"/>
    <cellStyle name="40% - Accent1 3 4 6" xfId="10733"/>
    <cellStyle name="40% - Accent1 3 4 6 2" xfId="10734"/>
    <cellStyle name="40% - Accent1 3 4 7" xfId="10735"/>
    <cellStyle name="40% - Accent1 3 4 8" xfId="10736"/>
    <cellStyle name="40% - Accent1 3 5" xfId="4002"/>
    <cellStyle name="40% - Accent1 3 5 2" xfId="10737"/>
    <cellStyle name="40% - Accent1 3 5 2 2" xfId="10738"/>
    <cellStyle name="40% - Accent1 3 5 2 2 2" xfId="10739"/>
    <cellStyle name="40% - Accent1 3 5 2 2 2 2" xfId="10740"/>
    <cellStyle name="40% - Accent1 3 5 2 2 3" xfId="10741"/>
    <cellStyle name="40% - Accent1 3 5 2 3" xfId="10742"/>
    <cellStyle name="40% - Accent1 3 5 2 3 2" xfId="10743"/>
    <cellStyle name="40% - Accent1 3 5 2 3 2 2" xfId="10744"/>
    <cellStyle name="40% - Accent1 3 5 2 3 3" xfId="10745"/>
    <cellStyle name="40% - Accent1 3 5 2 4" xfId="10746"/>
    <cellStyle name="40% - Accent1 3 5 2 4 2" xfId="10747"/>
    <cellStyle name="40% - Accent1 3 5 2 4 2 2" xfId="10748"/>
    <cellStyle name="40% - Accent1 3 5 2 4 3" xfId="10749"/>
    <cellStyle name="40% - Accent1 3 5 2 5" xfId="10750"/>
    <cellStyle name="40% - Accent1 3 5 2 5 2" xfId="10751"/>
    <cellStyle name="40% - Accent1 3 5 2 6" xfId="10752"/>
    <cellStyle name="40% - Accent1 3 5 2 7" xfId="10753"/>
    <cellStyle name="40% - Accent1 3 5 3" xfId="10754"/>
    <cellStyle name="40% - Accent1 3 5 3 2" xfId="10755"/>
    <cellStyle name="40% - Accent1 3 5 3 2 2" xfId="10756"/>
    <cellStyle name="40% - Accent1 3 5 3 3" xfId="10757"/>
    <cellStyle name="40% - Accent1 3 5 4" xfId="10758"/>
    <cellStyle name="40% - Accent1 3 5 4 2" xfId="10759"/>
    <cellStyle name="40% - Accent1 3 5 4 2 2" xfId="10760"/>
    <cellStyle name="40% - Accent1 3 5 4 3" xfId="10761"/>
    <cellStyle name="40% - Accent1 3 5 5" xfId="10762"/>
    <cellStyle name="40% - Accent1 3 5 5 2" xfId="10763"/>
    <cellStyle name="40% - Accent1 3 5 5 2 2" xfId="10764"/>
    <cellStyle name="40% - Accent1 3 5 5 3" xfId="10765"/>
    <cellStyle name="40% - Accent1 3 5 6" xfId="10766"/>
    <cellStyle name="40% - Accent1 3 5 6 2" xfId="10767"/>
    <cellStyle name="40% - Accent1 3 5 7" xfId="10768"/>
    <cellStyle name="40% - Accent1 3 5 8" xfId="10769"/>
    <cellStyle name="40% - Accent1 3 6" xfId="4496"/>
    <cellStyle name="40% - Accent1 3 6 2" xfId="10770"/>
    <cellStyle name="40% - Accent1 3 6 2 2" xfId="10771"/>
    <cellStyle name="40% - Accent1 3 6 2 2 2" xfId="10772"/>
    <cellStyle name="40% - Accent1 3 6 2 3" xfId="10773"/>
    <cellStyle name="40% - Accent1 3 6 2 4" xfId="10774"/>
    <cellStyle name="40% - Accent1 3 6 3" xfId="10775"/>
    <cellStyle name="40% - Accent1 3 6 3 2" xfId="10776"/>
    <cellStyle name="40% - Accent1 3 6 3 2 2" xfId="10777"/>
    <cellStyle name="40% - Accent1 3 6 3 3" xfId="10778"/>
    <cellStyle name="40% - Accent1 3 6 4" xfId="10779"/>
    <cellStyle name="40% - Accent1 3 6 4 2" xfId="10780"/>
    <cellStyle name="40% - Accent1 3 6 4 2 2" xfId="10781"/>
    <cellStyle name="40% - Accent1 3 6 4 3" xfId="10782"/>
    <cellStyle name="40% - Accent1 3 6 5" xfId="10783"/>
    <cellStyle name="40% - Accent1 3 6 5 2" xfId="10784"/>
    <cellStyle name="40% - Accent1 3 6 6" xfId="10785"/>
    <cellStyle name="40% - Accent1 3 6 7" xfId="10786"/>
    <cellStyle name="40% - Accent1 3 7" xfId="10787"/>
    <cellStyle name="40% - Accent1 3 7 2" xfId="10788"/>
    <cellStyle name="40% - Accent1 3 7 2 2" xfId="10789"/>
    <cellStyle name="40% - Accent1 3 7 3" xfId="10790"/>
    <cellStyle name="40% - Accent1 3 7 4" xfId="10791"/>
    <cellStyle name="40% - Accent1 3 8" xfId="10792"/>
    <cellStyle name="40% - Accent1 3 8 2" xfId="10793"/>
    <cellStyle name="40% - Accent1 3 8 2 2" xfId="10794"/>
    <cellStyle name="40% - Accent1 3 8 3" xfId="10795"/>
    <cellStyle name="40% - Accent1 3 9" xfId="10796"/>
    <cellStyle name="40% - Accent1 3 9 2" xfId="10797"/>
    <cellStyle name="40% - Accent1 3 9 2 2" xfId="10798"/>
    <cellStyle name="40% - Accent1 3 9 3" xfId="10799"/>
    <cellStyle name="40% - Accent1 4" xfId="930"/>
    <cellStyle name="40% - Accent1 4 2" xfId="4001"/>
    <cellStyle name="40% - Accent1 4 2 2" xfId="10800"/>
    <cellStyle name="40% - Accent1 4 2 2 2" xfId="10801"/>
    <cellStyle name="40% - Accent1 4 2 2 2 2" xfId="10802"/>
    <cellStyle name="40% - Accent1 4 2 2 3" xfId="10803"/>
    <cellStyle name="40% - Accent1 4 2 2 4" xfId="10804"/>
    <cellStyle name="40% - Accent1 4 2 3" xfId="10805"/>
    <cellStyle name="40% - Accent1 4 2 3 2" xfId="10806"/>
    <cellStyle name="40% - Accent1 4 2 3 2 2" xfId="10807"/>
    <cellStyle name="40% - Accent1 4 2 3 3" xfId="10808"/>
    <cellStyle name="40% - Accent1 4 2 4" xfId="10809"/>
    <cellStyle name="40% - Accent1 4 2 4 2" xfId="10810"/>
    <cellStyle name="40% - Accent1 4 2 4 2 2" xfId="10811"/>
    <cellStyle name="40% - Accent1 4 2 4 3" xfId="10812"/>
    <cellStyle name="40% - Accent1 4 2 5" xfId="10813"/>
    <cellStyle name="40% - Accent1 4 2 5 2" xfId="10814"/>
    <cellStyle name="40% - Accent1 4 2 6" xfId="10815"/>
    <cellStyle name="40% - Accent1 4 2 7" xfId="10816"/>
    <cellStyle name="40% - Accent1 4 2 8" xfId="10817"/>
    <cellStyle name="40% - Accent1 4 3" xfId="4000"/>
    <cellStyle name="40% - Accent1 4 3 2" xfId="10818"/>
    <cellStyle name="40% - Accent1 4 3 2 2" xfId="10819"/>
    <cellStyle name="40% - Accent1 4 3 3" xfId="10820"/>
    <cellStyle name="40% - Accent1 4 3 4" xfId="10821"/>
    <cellStyle name="40% - Accent1 4 3 5" xfId="10822"/>
    <cellStyle name="40% - Accent1 4 4" xfId="3999"/>
    <cellStyle name="40% - Accent1 4 4 2" xfId="10823"/>
    <cellStyle name="40% - Accent1 4 4 2 2" xfId="10824"/>
    <cellStyle name="40% - Accent1 4 4 2 3" xfId="10825"/>
    <cellStyle name="40% - Accent1 4 4 3" xfId="10826"/>
    <cellStyle name="40% - Accent1 4 4 4" xfId="10827"/>
    <cellStyle name="40% - Accent1 4 5" xfId="10828"/>
    <cellStyle name="40% - Accent1 4 5 2" xfId="10829"/>
    <cellStyle name="40% - Accent1 4 5 2 2" xfId="10830"/>
    <cellStyle name="40% - Accent1 4 5 3" xfId="10831"/>
    <cellStyle name="40% - Accent1 4 5 4" xfId="10832"/>
    <cellStyle name="40% - Accent1 4 5 5" xfId="10833"/>
    <cellStyle name="40% - Accent1 4 6" xfId="10834"/>
    <cellStyle name="40% - Accent1 4 6 2" xfId="10835"/>
    <cellStyle name="40% - Accent1 4 7" xfId="10836"/>
    <cellStyle name="40% - Accent1 4 8" xfId="10837"/>
    <cellStyle name="40% - Accent1 4 9" xfId="10838"/>
    <cellStyle name="40% - Accent1 5" xfId="931"/>
    <cellStyle name="40% - Accent1 5 2" xfId="10839"/>
    <cellStyle name="40% - Accent1 5 2 2" xfId="10840"/>
    <cellStyle name="40% - Accent1 5 2 2 2" xfId="10841"/>
    <cellStyle name="40% - Accent1 5 2 2 2 2" xfId="10842"/>
    <cellStyle name="40% - Accent1 5 2 2 3" xfId="10843"/>
    <cellStyle name="40% - Accent1 5 2 2 4" xfId="10844"/>
    <cellStyle name="40% - Accent1 5 2 3" xfId="10845"/>
    <cellStyle name="40% - Accent1 5 2 3 2" xfId="10846"/>
    <cellStyle name="40% - Accent1 5 2 3 2 2" xfId="10847"/>
    <cellStyle name="40% - Accent1 5 2 3 3" xfId="10848"/>
    <cellStyle name="40% - Accent1 5 2 4" xfId="10849"/>
    <cellStyle name="40% - Accent1 5 2 4 2" xfId="10850"/>
    <cellStyle name="40% - Accent1 5 2 4 2 2" xfId="10851"/>
    <cellStyle name="40% - Accent1 5 2 4 3" xfId="10852"/>
    <cellStyle name="40% - Accent1 5 2 5" xfId="10853"/>
    <cellStyle name="40% - Accent1 5 2 5 2" xfId="10854"/>
    <cellStyle name="40% - Accent1 5 2 6" xfId="10855"/>
    <cellStyle name="40% - Accent1 5 2 7" xfId="10856"/>
    <cellStyle name="40% - Accent1 5 3" xfId="10857"/>
    <cellStyle name="40% - Accent1 5 3 2" xfId="10858"/>
    <cellStyle name="40% - Accent1 5 3 2 2" xfId="10859"/>
    <cellStyle name="40% - Accent1 5 3 2 3" xfId="10860"/>
    <cellStyle name="40% - Accent1 5 3 3" xfId="10861"/>
    <cellStyle name="40% - Accent1 5 3 4" xfId="10862"/>
    <cellStyle name="40% - Accent1 5 4" xfId="10863"/>
    <cellStyle name="40% - Accent1 5 4 2" xfId="10864"/>
    <cellStyle name="40% - Accent1 5 4 2 2" xfId="10865"/>
    <cellStyle name="40% - Accent1 5 4 3" xfId="10866"/>
    <cellStyle name="40% - Accent1 5 4 4" xfId="10867"/>
    <cellStyle name="40% - Accent1 5 5" xfId="10868"/>
    <cellStyle name="40% - Accent1 5 5 2" xfId="10869"/>
    <cellStyle name="40% - Accent1 5 5 2 2" xfId="10870"/>
    <cellStyle name="40% - Accent1 5 5 3" xfId="10871"/>
    <cellStyle name="40% - Accent1 5 5 4" xfId="10872"/>
    <cellStyle name="40% - Accent1 5 6" xfId="10873"/>
    <cellStyle name="40% - Accent1 5 6 2" xfId="10874"/>
    <cellStyle name="40% - Accent1 5 7" xfId="10875"/>
    <cellStyle name="40% - Accent1 5 8" xfId="10876"/>
    <cellStyle name="40% - Accent1 6" xfId="2766"/>
    <cellStyle name="40% - Accent1 6 2" xfId="10877"/>
    <cellStyle name="40% - Accent1 6 2 2" xfId="10878"/>
    <cellStyle name="40% - Accent1 6 2 2 2" xfId="10879"/>
    <cellStyle name="40% - Accent1 6 2 2 3" xfId="10880"/>
    <cellStyle name="40% - Accent1 6 2 3" xfId="10881"/>
    <cellStyle name="40% - Accent1 6 2 4" xfId="10882"/>
    <cellStyle name="40% - Accent1 6 3" xfId="10883"/>
    <cellStyle name="40% - Accent1 6 3 2" xfId="10884"/>
    <cellStyle name="40% - Accent1 6 3 2 2" xfId="10885"/>
    <cellStyle name="40% - Accent1 6 3 2 3" xfId="10886"/>
    <cellStyle name="40% - Accent1 6 3 3" xfId="10887"/>
    <cellStyle name="40% - Accent1 6 3 4" xfId="10888"/>
    <cellStyle name="40% - Accent1 6 4" xfId="10889"/>
    <cellStyle name="40% - Accent1 6 4 2" xfId="10890"/>
    <cellStyle name="40% - Accent1 6 4 2 2" xfId="10891"/>
    <cellStyle name="40% - Accent1 6 4 3" xfId="10892"/>
    <cellStyle name="40% - Accent1 6 4 4" xfId="10893"/>
    <cellStyle name="40% - Accent1 6 5" xfId="10894"/>
    <cellStyle name="40% - Accent1 6 5 2" xfId="10895"/>
    <cellStyle name="40% - Accent1 6 6" xfId="10896"/>
    <cellStyle name="40% - Accent1 6 7" xfId="10897"/>
    <cellStyle name="40% - Accent1 7" xfId="4494"/>
    <cellStyle name="40% - Accent1 7 2" xfId="10898"/>
    <cellStyle name="40% - Accent1 7 2 2" xfId="10899"/>
    <cellStyle name="40% - Accent1 7 2 2 2" xfId="10900"/>
    <cellStyle name="40% - Accent1 7 2 3" xfId="10901"/>
    <cellStyle name="40% - Accent1 7 3" xfId="10902"/>
    <cellStyle name="40% - Accent1 7 3 2" xfId="10903"/>
    <cellStyle name="40% - Accent1 7 4" xfId="10904"/>
    <cellStyle name="40% - Accent1 7 5" xfId="10905"/>
    <cellStyle name="40% - Accent1 8" xfId="10906"/>
    <cellStyle name="40% - Accent1 8 2" xfId="10907"/>
    <cellStyle name="40% - Accent1 8 2 2" xfId="10908"/>
    <cellStyle name="40% - Accent1 8 2 2 2" xfId="10909"/>
    <cellStyle name="40% - Accent1 8 2 3" xfId="10910"/>
    <cellStyle name="40% - Accent1 8 3" xfId="10911"/>
    <cellStyle name="40% - Accent1 8 3 2" xfId="10912"/>
    <cellStyle name="40% - Accent1 8 4" xfId="10913"/>
    <cellStyle name="40% - Accent1 9" xfId="10914"/>
    <cellStyle name="40% - Accent1 9 2" xfId="10915"/>
    <cellStyle name="40% - Accent1 9 2 2" xfId="10916"/>
    <cellStyle name="40% - Accent1 9 2 2 2" xfId="10917"/>
    <cellStyle name="40% - Accent1 9 2 3" xfId="10918"/>
    <cellStyle name="40% - Accent1 9 3" xfId="10919"/>
    <cellStyle name="40% - Accent1 9 3 2" xfId="10920"/>
    <cellStyle name="40% - Accent1 9 4" xfId="10921"/>
    <cellStyle name="40% - Accent2" xfId="932" builtinId="35" customBuiltin="1"/>
    <cellStyle name="40% - Accent2 10" xfId="10922"/>
    <cellStyle name="40% - Accent2 10 2" xfId="10923"/>
    <cellStyle name="40% - Accent2 10 2 2" xfId="10924"/>
    <cellStyle name="40% - Accent2 10 2 2 2" xfId="10925"/>
    <cellStyle name="40% - Accent2 10 2 3" xfId="10926"/>
    <cellStyle name="40% - Accent2 10 3" xfId="10927"/>
    <cellStyle name="40% - Accent2 10 3 2" xfId="10928"/>
    <cellStyle name="40% - Accent2 10 4" xfId="10929"/>
    <cellStyle name="40% - Accent2 11" xfId="10930"/>
    <cellStyle name="40% - Accent2 11 2" xfId="10931"/>
    <cellStyle name="40% - Accent2 11 2 2" xfId="10932"/>
    <cellStyle name="40% - Accent2 11 2 2 2" xfId="10933"/>
    <cellStyle name="40% - Accent2 11 2 3" xfId="10934"/>
    <cellStyle name="40% - Accent2 11 3" xfId="10935"/>
    <cellStyle name="40% - Accent2 11 3 2" xfId="10936"/>
    <cellStyle name="40% - Accent2 11 4" xfId="10937"/>
    <cellStyle name="40% - Accent2 12" xfId="10938"/>
    <cellStyle name="40% - Accent2 12 2" xfId="10939"/>
    <cellStyle name="40% - Accent2 12 2 2" xfId="10940"/>
    <cellStyle name="40% - Accent2 12 2 2 2" xfId="10941"/>
    <cellStyle name="40% - Accent2 12 2 3" xfId="10942"/>
    <cellStyle name="40% - Accent2 12 3" xfId="10943"/>
    <cellStyle name="40% - Accent2 12 3 2" xfId="10944"/>
    <cellStyle name="40% - Accent2 12 3 3" xfId="10945"/>
    <cellStyle name="40% - Accent2 12 4" xfId="10946"/>
    <cellStyle name="40% - Accent2 13" xfId="10947"/>
    <cellStyle name="40% - Accent2 13 2" xfId="10948"/>
    <cellStyle name="40% - Accent2 13 2 2" xfId="10949"/>
    <cellStyle name="40% - Accent2 13 2 2 2" xfId="10950"/>
    <cellStyle name="40% - Accent2 13 2 3" xfId="10951"/>
    <cellStyle name="40% - Accent2 13 3" xfId="10952"/>
    <cellStyle name="40% - Accent2 13 3 2" xfId="10953"/>
    <cellStyle name="40% - Accent2 13 4" xfId="10954"/>
    <cellStyle name="40% - Accent2 14" xfId="10955"/>
    <cellStyle name="40% - Accent2 14 2" xfId="10956"/>
    <cellStyle name="40% - Accent2 14 2 2" xfId="10957"/>
    <cellStyle name="40% - Accent2 14 2 2 2" xfId="10958"/>
    <cellStyle name="40% - Accent2 14 2 3" xfId="10959"/>
    <cellStyle name="40% - Accent2 14 2 4" xfId="10960"/>
    <cellStyle name="40% - Accent2 14 3" xfId="10961"/>
    <cellStyle name="40% - Accent2 14 3 2" xfId="10962"/>
    <cellStyle name="40% - Accent2 14 4" xfId="10963"/>
    <cellStyle name="40% - Accent2 14 5" xfId="10964"/>
    <cellStyle name="40% - Accent2 15" xfId="10965"/>
    <cellStyle name="40% - Accent2 15 2" xfId="10966"/>
    <cellStyle name="40% - Accent2 15 2 2" xfId="10967"/>
    <cellStyle name="40% - Accent2 15 2 2 2" xfId="10968"/>
    <cellStyle name="40% - Accent2 15 2 3" xfId="10969"/>
    <cellStyle name="40% - Accent2 15 3" xfId="10970"/>
    <cellStyle name="40% - Accent2 15 3 2" xfId="10971"/>
    <cellStyle name="40% - Accent2 15 4" xfId="10972"/>
    <cellStyle name="40% - Accent2 16" xfId="10973"/>
    <cellStyle name="40% - Accent2 16 2" xfId="10974"/>
    <cellStyle name="40% - Accent2 16 2 2" xfId="10975"/>
    <cellStyle name="40% - Accent2 16 3" xfId="10976"/>
    <cellStyle name="40% - Accent2 17" xfId="10977"/>
    <cellStyle name="40% - Accent2 17 2" xfId="10978"/>
    <cellStyle name="40% - Accent2 17 3" xfId="10979"/>
    <cellStyle name="40% - Accent2 18" xfId="10980"/>
    <cellStyle name="40% - Accent2 18 2" xfId="10981"/>
    <cellStyle name="40% - Accent2 19" xfId="10982"/>
    <cellStyle name="40% - Accent2 2" xfId="933"/>
    <cellStyle name="40% - Accent2 2 10" xfId="10983"/>
    <cellStyle name="40% - Accent2 2 10 2" xfId="10984"/>
    <cellStyle name="40% - Accent2 2 10 2 2" xfId="10985"/>
    <cellStyle name="40% - Accent2 2 10 2 3" xfId="10986"/>
    <cellStyle name="40% - Accent2 2 10 3" xfId="10987"/>
    <cellStyle name="40% - Accent2 2 10 4" xfId="10988"/>
    <cellStyle name="40% - Accent2 2 11" xfId="10989"/>
    <cellStyle name="40% - Accent2 2 11 2" xfId="10990"/>
    <cellStyle name="40% - Accent2 2 11 3" xfId="10991"/>
    <cellStyle name="40% - Accent2 2 12" xfId="10992"/>
    <cellStyle name="40% - Accent2 2 13" xfId="10993"/>
    <cellStyle name="40% - Accent2 2 14" xfId="10994"/>
    <cellStyle name="40% - Accent2 2 15" xfId="10995"/>
    <cellStyle name="40% - Accent2 2 16" xfId="10996"/>
    <cellStyle name="40% - Accent2 2 2" xfId="2772"/>
    <cellStyle name="40% - Accent2 2 2 10" xfId="10997"/>
    <cellStyle name="40% - Accent2 2 2 10 2" xfId="10998"/>
    <cellStyle name="40% - Accent2 2 2 11" xfId="10999"/>
    <cellStyle name="40% - Accent2 2 2 12" xfId="11000"/>
    <cellStyle name="40% - Accent2 2 2 13" xfId="11001"/>
    <cellStyle name="40% - Accent2 2 2 14" xfId="11002"/>
    <cellStyle name="40% - Accent2 2 2 2" xfId="11003"/>
    <cellStyle name="40% - Accent2 2 2 2 10" xfId="11004"/>
    <cellStyle name="40% - Accent2 2 2 2 2" xfId="11005"/>
    <cellStyle name="40% - Accent2 2 2 2 2 2" xfId="11006"/>
    <cellStyle name="40% - Accent2 2 2 2 2 2 2" xfId="11007"/>
    <cellStyle name="40% - Accent2 2 2 2 2 2 2 2" xfId="11008"/>
    <cellStyle name="40% - Accent2 2 2 2 2 2 3" xfId="11009"/>
    <cellStyle name="40% - Accent2 2 2 2 2 3" xfId="11010"/>
    <cellStyle name="40% - Accent2 2 2 2 2 3 2" xfId="11011"/>
    <cellStyle name="40% - Accent2 2 2 2 2 3 2 2" xfId="11012"/>
    <cellStyle name="40% - Accent2 2 2 2 2 3 3" xfId="11013"/>
    <cellStyle name="40% - Accent2 2 2 2 2 4" xfId="11014"/>
    <cellStyle name="40% - Accent2 2 2 2 2 4 2" xfId="11015"/>
    <cellStyle name="40% - Accent2 2 2 2 2 4 2 2" xfId="11016"/>
    <cellStyle name="40% - Accent2 2 2 2 2 4 3" xfId="11017"/>
    <cellStyle name="40% - Accent2 2 2 2 2 5" xfId="11018"/>
    <cellStyle name="40% - Accent2 2 2 2 2 5 2" xfId="11019"/>
    <cellStyle name="40% - Accent2 2 2 2 2 6" xfId="11020"/>
    <cellStyle name="40% - Accent2 2 2 2 2 7" xfId="11021"/>
    <cellStyle name="40% - Accent2 2 2 2 2 8" xfId="11022"/>
    <cellStyle name="40% - Accent2 2 2 2 3" xfId="11023"/>
    <cellStyle name="40% - Accent2 2 2 2 3 2" xfId="11024"/>
    <cellStyle name="40% - Accent2 2 2 2 3 2 2" xfId="11025"/>
    <cellStyle name="40% - Accent2 2 2 2 3 3" xfId="11026"/>
    <cellStyle name="40% - Accent2 2 2 2 3 4" xfId="11027"/>
    <cellStyle name="40% - Accent2 2 2 2 4" xfId="11028"/>
    <cellStyle name="40% - Accent2 2 2 2 4 2" xfId="11029"/>
    <cellStyle name="40% - Accent2 2 2 2 4 2 2" xfId="11030"/>
    <cellStyle name="40% - Accent2 2 2 2 4 3" xfId="11031"/>
    <cellStyle name="40% - Accent2 2 2 2 5" xfId="11032"/>
    <cellStyle name="40% - Accent2 2 2 2 5 2" xfId="11033"/>
    <cellStyle name="40% - Accent2 2 2 2 5 2 2" xfId="11034"/>
    <cellStyle name="40% - Accent2 2 2 2 5 3" xfId="11035"/>
    <cellStyle name="40% - Accent2 2 2 2 6" xfId="11036"/>
    <cellStyle name="40% - Accent2 2 2 2 6 2" xfId="11037"/>
    <cellStyle name="40% - Accent2 2 2 2 7" xfId="11038"/>
    <cellStyle name="40% - Accent2 2 2 2 8" xfId="11039"/>
    <cellStyle name="40% - Accent2 2 2 2 9" xfId="11040"/>
    <cellStyle name="40% - Accent2 2 2 3" xfId="11041"/>
    <cellStyle name="40% - Accent2 2 2 3 2" xfId="11042"/>
    <cellStyle name="40% - Accent2 2 2 3 2 2" xfId="11043"/>
    <cellStyle name="40% - Accent2 2 2 3 2 2 2" xfId="11044"/>
    <cellStyle name="40% - Accent2 2 2 3 2 2 2 2" xfId="11045"/>
    <cellStyle name="40% - Accent2 2 2 3 2 2 3" xfId="11046"/>
    <cellStyle name="40% - Accent2 2 2 3 2 3" xfId="11047"/>
    <cellStyle name="40% - Accent2 2 2 3 2 3 2" xfId="11048"/>
    <cellStyle name="40% - Accent2 2 2 3 2 3 2 2" xfId="11049"/>
    <cellStyle name="40% - Accent2 2 2 3 2 3 3" xfId="11050"/>
    <cellStyle name="40% - Accent2 2 2 3 2 4" xfId="11051"/>
    <cellStyle name="40% - Accent2 2 2 3 2 4 2" xfId="11052"/>
    <cellStyle name="40% - Accent2 2 2 3 2 4 2 2" xfId="11053"/>
    <cellStyle name="40% - Accent2 2 2 3 2 4 3" xfId="11054"/>
    <cellStyle name="40% - Accent2 2 2 3 2 5" xfId="11055"/>
    <cellStyle name="40% - Accent2 2 2 3 2 5 2" xfId="11056"/>
    <cellStyle name="40% - Accent2 2 2 3 2 6" xfId="11057"/>
    <cellStyle name="40% - Accent2 2 2 3 2 7" xfId="11058"/>
    <cellStyle name="40% - Accent2 2 2 3 2 8" xfId="11059"/>
    <cellStyle name="40% - Accent2 2 2 3 3" xfId="11060"/>
    <cellStyle name="40% - Accent2 2 2 3 3 2" xfId="11061"/>
    <cellStyle name="40% - Accent2 2 2 3 3 2 2" xfId="11062"/>
    <cellStyle name="40% - Accent2 2 2 3 3 3" xfId="11063"/>
    <cellStyle name="40% - Accent2 2 2 3 4" xfId="11064"/>
    <cellStyle name="40% - Accent2 2 2 3 4 2" xfId="11065"/>
    <cellStyle name="40% - Accent2 2 2 3 4 2 2" xfId="11066"/>
    <cellStyle name="40% - Accent2 2 2 3 4 3" xfId="11067"/>
    <cellStyle name="40% - Accent2 2 2 3 5" xfId="11068"/>
    <cellStyle name="40% - Accent2 2 2 3 5 2" xfId="11069"/>
    <cellStyle name="40% - Accent2 2 2 3 5 2 2" xfId="11070"/>
    <cellStyle name="40% - Accent2 2 2 3 5 3" xfId="11071"/>
    <cellStyle name="40% - Accent2 2 2 3 6" xfId="11072"/>
    <cellStyle name="40% - Accent2 2 2 3 6 2" xfId="11073"/>
    <cellStyle name="40% - Accent2 2 2 3 7" xfId="11074"/>
    <cellStyle name="40% - Accent2 2 2 3 8" xfId="11075"/>
    <cellStyle name="40% - Accent2 2 2 3 9" xfId="11076"/>
    <cellStyle name="40% - Accent2 2 2 4" xfId="11077"/>
    <cellStyle name="40% - Accent2 2 2 4 2" xfId="11078"/>
    <cellStyle name="40% - Accent2 2 2 4 2 2" xfId="11079"/>
    <cellStyle name="40% - Accent2 2 2 4 2 2 2" xfId="11080"/>
    <cellStyle name="40% - Accent2 2 2 4 2 2 2 2" xfId="11081"/>
    <cellStyle name="40% - Accent2 2 2 4 2 2 3" xfId="11082"/>
    <cellStyle name="40% - Accent2 2 2 4 2 3" xfId="11083"/>
    <cellStyle name="40% - Accent2 2 2 4 2 3 2" xfId="11084"/>
    <cellStyle name="40% - Accent2 2 2 4 2 3 2 2" xfId="11085"/>
    <cellStyle name="40% - Accent2 2 2 4 2 3 3" xfId="11086"/>
    <cellStyle name="40% - Accent2 2 2 4 2 4" xfId="11087"/>
    <cellStyle name="40% - Accent2 2 2 4 2 4 2" xfId="11088"/>
    <cellStyle name="40% - Accent2 2 2 4 2 4 2 2" xfId="11089"/>
    <cellStyle name="40% - Accent2 2 2 4 2 4 3" xfId="11090"/>
    <cellStyle name="40% - Accent2 2 2 4 2 5" xfId="11091"/>
    <cellStyle name="40% - Accent2 2 2 4 2 5 2" xfId="11092"/>
    <cellStyle name="40% - Accent2 2 2 4 2 6" xfId="11093"/>
    <cellStyle name="40% - Accent2 2 2 4 3" xfId="11094"/>
    <cellStyle name="40% - Accent2 2 2 4 3 2" xfId="11095"/>
    <cellStyle name="40% - Accent2 2 2 4 3 2 2" xfId="11096"/>
    <cellStyle name="40% - Accent2 2 2 4 3 3" xfId="11097"/>
    <cellStyle name="40% - Accent2 2 2 4 4" xfId="11098"/>
    <cellStyle name="40% - Accent2 2 2 4 4 2" xfId="11099"/>
    <cellStyle name="40% - Accent2 2 2 4 4 2 2" xfId="11100"/>
    <cellStyle name="40% - Accent2 2 2 4 4 3" xfId="11101"/>
    <cellStyle name="40% - Accent2 2 2 4 5" xfId="11102"/>
    <cellStyle name="40% - Accent2 2 2 4 5 2" xfId="11103"/>
    <cellStyle name="40% - Accent2 2 2 4 5 2 2" xfId="11104"/>
    <cellStyle name="40% - Accent2 2 2 4 5 3" xfId="11105"/>
    <cellStyle name="40% - Accent2 2 2 4 6" xfId="11106"/>
    <cellStyle name="40% - Accent2 2 2 4 6 2" xfId="11107"/>
    <cellStyle name="40% - Accent2 2 2 4 7" xfId="11108"/>
    <cellStyle name="40% - Accent2 2 2 4 8" xfId="11109"/>
    <cellStyle name="40% - Accent2 2 2 4 9" xfId="11110"/>
    <cellStyle name="40% - Accent2 2 2 5" xfId="11111"/>
    <cellStyle name="40% - Accent2 2 2 5 2" xfId="11112"/>
    <cellStyle name="40% - Accent2 2 2 5 2 2" xfId="11113"/>
    <cellStyle name="40% - Accent2 2 2 5 2 2 2" xfId="11114"/>
    <cellStyle name="40% - Accent2 2 2 5 2 2 2 2" xfId="11115"/>
    <cellStyle name="40% - Accent2 2 2 5 2 2 3" xfId="11116"/>
    <cellStyle name="40% - Accent2 2 2 5 2 3" xfId="11117"/>
    <cellStyle name="40% - Accent2 2 2 5 2 3 2" xfId="11118"/>
    <cellStyle name="40% - Accent2 2 2 5 2 3 2 2" xfId="11119"/>
    <cellStyle name="40% - Accent2 2 2 5 2 3 3" xfId="11120"/>
    <cellStyle name="40% - Accent2 2 2 5 2 4" xfId="11121"/>
    <cellStyle name="40% - Accent2 2 2 5 2 4 2" xfId="11122"/>
    <cellStyle name="40% - Accent2 2 2 5 2 4 2 2" xfId="11123"/>
    <cellStyle name="40% - Accent2 2 2 5 2 4 3" xfId="11124"/>
    <cellStyle name="40% - Accent2 2 2 5 2 5" xfId="11125"/>
    <cellStyle name="40% - Accent2 2 2 5 2 5 2" xfId="11126"/>
    <cellStyle name="40% - Accent2 2 2 5 2 6" xfId="11127"/>
    <cellStyle name="40% - Accent2 2 2 5 3" xfId="11128"/>
    <cellStyle name="40% - Accent2 2 2 5 3 2" xfId="11129"/>
    <cellStyle name="40% - Accent2 2 2 5 3 2 2" xfId="11130"/>
    <cellStyle name="40% - Accent2 2 2 5 3 3" xfId="11131"/>
    <cellStyle name="40% - Accent2 2 2 5 4" xfId="11132"/>
    <cellStyle name="40% - Accent2 2 2 5 4 2" xfId="11133"/>
    <cellStyle name="40% - Accent2 2 2 5 4 2 2" xfId="11134"/>
    <cellStyle name="40% - Accent2 2 2 5 4 3" xfId="11135"/>
    <cellStyle name="40% - Accent2 2 2 5 5" xfId="11136"/>
    <cellStyle name="40% - Accent2 2 2 5 5 2" xfId="11137"/>
    <cellStyle name="40% - Accent2 2 2 5 5 2 2" xfId="11138"/>
    <cellStyle name="40% - Accent2 2 2 5 5 3" xfId="11139"/>
    <cellStyle name="40% - Accent2 2 2 5 6" xfId="11140"/>
    <cellStyle name="40% - Accent2 2 2 5 6 2" xfId="11141"/>
    <cellStyle name="40% - Accent2 2 2 5 7" xfId="11142"/>
    <cellStyle name="40% - Accent2 2 2 6" xfId="11143"/>
    <cellStyle name="40% - Accent2 2 2 6 2" xfId="11144"/>
    <cellStyle name="40% - Accent2 2 2 6 2 2" xfId="11145"/>
    <cellStyle name="40% - Accent2 2 2 6 2 2 2" xfId="11146"/>
    <cellStyle name="40% - Accent2 2 2 6 2 3" xfId="11147"/>
    <cellStyle name="40% - Accent2 2 2 6 3" xfId="11148"/>
    <cellStyle name="40% - Accent2 2 2 6 3 2" xfId="11149"/>
    <cellStyle name="40% - Accent2 2 2 6 3 2 2" xfId="11150"/>
    <cellStyle name="40% - Accent2 2 2 6 3 3" xfId="11151"/>
    <cellStyle name="40% - Accent2 2 2 6 4" xfId="11152"/>
    <cellStyle name="40% - Accent2 2 2 6 4 2" xfId="11153"/>
    <cellStyle name="40% - Accent2 2 2 6 4 2 2" xfId="11154"/>
    <cellStyle name="40% - Accent2 2 2 6 4 3" xfId="11155"/>
    <cellStyle name="40% - Accent2 2 2 6 5" xfId="11156"/>
    <cellStyle name="40% - Accent2 2 2 6 5 2" xfId="11157"/>
    <cellStyle name="40% - Accent2 2 2 6 6" xfId="11158"/>
    <cellStyle name="40% - Accent2 2 2 7" xfId="11159"/>
    <cellStyle name="40% - Accent2 2 2 7 2" xfId="11160"/>
    <cellStyle name="40% - Accent2 2 2 7 2 2" xfId="11161"/>
    <cellStyle name="40% - Accent2 2 2 7 3" xfId="11162"/>
    <cellStyle name="40% - Accent2 2 2 8" xfId="11163"/>
    <cellStyle name="40% - Accent2 2 2 8 2" xfId="11164"/>
    <cellStyle name="40% - Accent2 2 2 8 2 2" xfId="11165"/>
    <cellStyle name="40% - Accent2 2 2 8 3" xfId="11166"/>
    <cellStyle name="40% - Accent2 2 2 9" xfId="11167"/>
    <cellStyle name="40% - Accent2 2 2 9 2" xfId="11168"/>
    <cellStyle name="40% - Accent2 2 2 9 2 2" xfId="11169"/>
    <cellStyle name="40% - Accent2 2 2 9 3" xfId="11170"/>
    <cellStyle name="40% - Accent2 2 3" xfId="3998"/>
    <cellStyle name="40% - Accent2 2 3 2" xfId="11171"/>
    <cellStyle name="40% - Accent2 2 3 2 2" xfId="11172"/>
    <cellStyle name="40% - Accent2 2 3 2 2 2" xfId="11173"/>
    <cellStyle name="40% - Accent2 2 3 2 2 2 2" xfId="11174"/>
    <cellStyle name="40% - Accent2 2 3 2 2 3" xfId="11175"/>
    <cellStyle name="40% - Accent2 2 3 2 2 4" xfId="11176"/>
    <cellStyle name="40% - Accent2 2 3 2 3" xfId="11177"/>
    <cellStyle name="40% - Accent2 2 3 2 3 2" xfId="11178"/>
    <cellStyle name="40% - Accent2 2 3 2 3 2 2" xfId="11179"/>
    <cellStyle name="40% - Accent2 2 3 2 3 3" xfId="11180"/>
    <cellStyle name="40% - Accent2 2 3 2 4" xfId="11181"/>
    <cellStyle name="40% - Accent2 2 3 2 4 2" xfId="11182"/>
    <cellStyle name="40% - Accent2 2 3 2 4 2 2" xfId="11183"/>
    <cellStyle name="40% - Accent2 2 3 2 4 3" xfId="11184"/>
    <cellStyle name="40% - Accent2 2 3 2 5" xfId="11185"/>
    <cellStyle name="40% - Accent2 2 3 2 5 2" xfId="11186"/>
    <cellStyle name="40% - Accent2 2 3 2 6" xfId="11187"/>
    <cellStyle name="40% - Accent2 2 3 2 7" xfId="11188"/>
    <cellStyle name="40% - Accent2 2 3 2 8" xfId="11189"/>
    <cellStyle name="40% - Accent2 2 3 3" xfId="11190"/>
    <cellStyle name="40% - Accent2 2 3 3 2" xfId="11191"/>
    <cellStyle name="40% - Accent2 2 3 3 2 2" xfId="11192"/>
    <cellStyle name="40% - Accent2 2 3 3 2 3" xfId="11193"/>
    <cellStyle name="40% - Accent2 2 3 3 3" xfId="11194"/>
    <cellStyle name="40% - Accent2 2 3 3 4" xfId="11195"/>
    <cellStyle name="40% - Accent2 2 3 3 5" xfId="11196"/>
    <cellStyle name="40% - Accent2 2 3 4" xfId="11197"/>
    <cellStyle name="40% - Accent2 2 3 4 2" xfId="11198"/>
    <cellStyle name="40% - Accent2 2 3 4 2 2" xfId="11199"/>
    <cellStyle name="40% - Accent2 2 3 4 3" xfId="11200"/>
    <cellStyle name="40% - Accent2 2 3 4 4" xfId="11201"/>
    <cellStyle name="40% - Accent2 2 3 5" xfId="11202"/>
    <cellStyle name="40% - Accent2 2 3 5 2" xfId="11203"/>
    <cellStyle name="40% - Accent2 2 3 5 2 2" xfId="11204"/>
    <cellStyle name="40% - Accent2 2 3 5 3" xfId="11205"/>
    <cellStyle name="40% - Accent2 2 3 6" xfId="11206"/>
    <cellStyle name="40% - Accent2 2 3 6 2" xfId="11207"/>
    <cellStyle name="40% - Accent2 2 3 7" xfId="11208"/>
    <cellStyle name="40% - Accent2 2 3 8" xfId="11209"/>
    <cellStyle name="40% - Accent2 2 3 9" xfId="11210"/>
    <cellStyle name="40% - Accent2 2 4" xfId="4498"/>
    <cellStyle name="40% - Accent2 2 4 2" xfId="11211"/>
    <cellStyle name="40% - Accent2 2 4 2 2" xfId="11212"/>
    <cellStyle name="40% - Accent2 2 4 2 2 2" xfId="11213"/>
    <cellStyle name="40% - Accent2 2 4 2 2 2 2" xfId="11214"/>
    <cellStyle name="40% - Accent2 2 4 2 2 3" xfId="11215"/>
    <cellStyle name="40% - Accent2 2 4 2 2 4" xfId="11216"/>
    <cellStyle name="40% - Accent2 2 4 2 3" xfId="11217"/>
    <cellStyle name="40% - Accent2 2 4 2 3 2" xfId="11218"/>
    <cellStyle name="40% - Accent2 2 4 2 3 2 2" xfId="11219"/>
    <cellStyle name="40% - Accent2 2 4 2 3 3" xfId="11220"/>
    <cellStyle name="40% - Accent2 2 4 2 4" xfId="11221"/>
    <cellStyle name="40% - Accent2 2 4 2 4 2" xfId="11222"/>
    <cellStyle name="40% - Accent2 2 4 2 4 2 2" xfId="11223"/>
    <cellStyle name="40% - Accent2 2 4 2 4 3" xfId="11224"/>
    <cellStyle name="40% - Accent2 2 4 2 5" xfId="11225"/>
    <cellStyle name="40% - Accent2 2 4 2 5 2" xfId="11226"/>
    <cellStyle name="40% - Accent2 2 4 2 6" xfId="11227"/>
    <cellStyle name="40% - Accent2 2 4 2 7" xfId="11228"/>
    <cellStyle name="40% - Accent2 2 4 2 8" xfId="11229"/>
    <cellStyle name="40% - Accent2 2 4 3" xfId="11230"/>
    <cellStyle name="40% - Accent2 2 4 3 2" xfId="11231"/>
    <cellStyle name="40% - Accent2 2 4 3 2 2" xfId="11232"/>
    <cellStyle name="40% - Accent2 2 4 3 2 3" xfId="11233"/>
    <cellStyle name="40% - Accent2 2 4 3 3" xfId="11234"/>
    <cellStyle name="40% - Accent2 2 4 3 4" xfId="11235"/>
    <cellStyle name="40% - Accent2 2 4 3 5" xfId="11236"/>
    <cellStyle name="40% - Accent2 2 4 4" xfId="11237"/>
    <cellStyle name="40% - Accent2 2 4 4 2" xfId="11238"/>
    <cellStyle name="40% - Accent2 2 4 4 2 2" xfId="11239"/>
    <cellStyle name="40% - Accent2 2 4 4 3" xfId="11240"/>
    <cellStyle name="40% - Accent2 2 4 4 4" xfId="11241"/>
    <cellStyle name="40% - Accent2 2 4 5" xfId="11242"/>
    <cellStyle name="40% - Accent2 2 4 5 2" xfId="11243"/>
    <cellStyle name="40% - Accent2 2 4 5 2 2" xfId="11244"/>
    <cellStyle name="40% - Accent2 2 4 5 3" xfId="11245"/>
    <cellStyle name="40% - Accent2 2 4 6" xfId="11246"/>
    <cellStyle name="40% - Accent2 2 4 6 2" xfId="11247"/>
    <cellStyle name="40% - Accent2 2 4 7" xfId="11248"/>
    <cellStyle name="40% - Accent2 2 4 8" xfId="11249"/>
    <cellStyle name="40% - Accent2 2 4 9" xfId="11250"/>
    <cellStyle name="40% - Accent2 2 5" xfId="11251"/>
    <cellStyle name="40% - Accent2 2 5 10" xfId="11252"/>
    <cellStyle name="40% - Accent2 2 5 2" xfId="11253"/>
    <cellStyle name="40% - Accent2 2 5 2 2" xfId="11254"/>
    <cellStyle name="40% - Accent2 2 5 2 2 2" xfId="11255"/>
    <cellStyle name="40% - Accent2 2 5 2 2 2 2" xfId="11256"/>
    <cellStyle name="40% - Accent2 2 5 2 2 3" xfId="11257"/>
    <cellStyle name="40% - Accent2 2 5 2 2 4" xfId="11258"/>
    <cellStyle name="40% - Accent2 2 5 2 3" xfId="11259"/>
    <cellStyle name="40% - Accent2 2 5 2 3 2" xfId="11260"/>
    <cellStyle name="40% - Accent2 2 5 2 3 2 2" xfId="11261"/>
    <cellStyle name="40% - Accent2 2 5 2 3 3" xfId="11262"/>
    <cellStyle name="40% - Accent2 2 5 2 4" xfId="11263"/>
    <cellStyle name="40% - Accent2 2 5 2 4 2" xfId="11264"/>
    <cellStyle name="40% - Accent2 2 5 2 4 2 2" xfId="11265"/>
    <cellStyle name="40% - Accent2 2 5 2 4 3" xfId="11266"/>
    <cellStyle name="40% - Accent2 2 5 2 5" xfId="11267"/>
    <cellStyle name="40% - Accent2 2 5 2 5 2" xfId="11268"/>
    <cellStyle name="40% - Accent2 2 5 2 6" xfId="11269"/>
    <cellStyle name="40% - Accent2 2 5 2 7" xfId="11270"/>
    <cellStyle name="40% - Accent2 2 5 2 8" xfId="11271"/>
    <cellStyle name="40% - Accent2 2 5 3" xfId="11272"/>
    <cellStyle name="40% - Accent2 2 5 3 2" xfId="11273"/>
    <cellStyle name="40% - Accent2 2 5 3 2 2" xfId="11274"/>
    <cellStyle name="40% - Accent2 2 5 3 3" xfId="11275"/>
    <cellStyle name="40% - Accent2 2 5 3 4" xfId="11276"/>
    <cellStyle name="40% - Accent2 2 5 4" xfId="11277"/>
    <cellStyle name="40% - Accent2 2 5 4 2" xfId="11278"/>
    <cellStyle name="40% - Accent2 2 5 4 2 2" xfId="11279"/>
    <cellStyle name="40% - Accent2 2 5 4 3" xfId="11280"/>
    <cellStyle name="40% - Accent2 2 5 5" xfId="11281"/>
    <cellStyle name="40% - Accent2 2 5 5 2" xfId="11282"/>
    <cellStyle name="40% - Accent2 2 5 5 2 2" xfId="11283"/>
    <cellStyle name="40% - Accent2 2 5 5 3" xfId="11284"/>
    <cellStyle name="40% - Accent2 2 5 6" xfId="11285"/>
    <cellStyle name="40% - Accent2 2 5 6 2" xfId="11286"/>
    <cellStyle name="40% - Accent2 2 5 7" xfId="11287"/>
    <cellStyle name="40% - Accent2 2 5 8" xfId="11288"/>
    <cellStyle name="40% - Accent2 2 5 9" xfId="11289"/>
    <cellStyle name="40% - Accent2 2 6" xfId="11290"/>
    <cellStyle name="40% - Accent2 2 6 2" xfId="11291"/>
    <cellStyle name="40% - Accent2 2 6 2 2" xfId="11292"/>
    <cellStyle name="40% - Accent2 2 6 2 2 2" xfId="11293"/>
    <cellStyle name="40% - Accent2 2 6 2 2 2 2" xfId="11294"/>
    <cellStyle name="40% - Accent2 2 6 2 2 3" xfId="11295"/>
    <cellStyle name="40% - Accent2 2 6 2 2 4" xfId="11296"/>
    <cellStyle name="40% - Accent2 2 6 2 3" xfId="11297"/>
    <cellStyle name="40% - Accent2 2 6 2 3 2" xfId="11298"/>
    <cellStyle name="40% - Accent2 2 6 2 3 2 2" xfId="11299"/>
    <cellStyle name="40% - Accent2 2 6 2 3 3" xfId="11300"/>
    <cellStyle name="40% - Accent2 2 6 2 4" xfId="11301"/>
    <cellStyle name="40% - Accent2 2 6 2 4 2" xfId="11302"/>
    <cellStyle name="40% - Accent2 2 6 2 4 2 2" xfId="11303"/>
    <cellStyle name="40% - Accent2 2 6 2 4 3" xfId="11304"/>
    <cellStyle name="40% - Accent2 2 6 2 5" xfId="11305"/>
    <cellStyle name="40% - Accent2 2 6 2 5 2" xfId="11306"/>
    <cellStyle name="40% - Accent2 2 6 2 6" xfId="11307"/>
    <cellStyle name="40% - Accent2 2 6 2 7" xfId="11308"/>
    <cellStyle name="40% - Accent2 2 6 3" xfId="11309"/>
    <cellStyle name="40% - Accent2 2 6 3 2" xfId="11310"/>
    <cellStyle name="40% - Accent2 2 6 3 2 2" xfId="11311"/>
    <cellStyle name="40% - Accent2 2 6 3 3" xfId="11312"/>
    <cellStyle name="40% - Accent2 2 6 3 4" xfId="11313"/>
    <cellStyle name="40% - Accent2 2 6 4" xfId="11314"/>
    <cellStyle name="40% - Accent2 2 6 4 2" xfId="11315"/>
    <cellStyle name="40% - Accent2 2 6 4 2 2" xfId="11316"/>
    <cellStyle name="40% - Accent2 2 6 4 3" xfId="11317"/>
    <cellStyle name="40% - Accent2 2 6 5" xfId="11318"/>
    <cellStyle name="40% - Accent2 2 6 5 2" xfId="11319"/>
    <cellStyle name="40% - Accent2 2 6 5 2 2" xfId="11320"/>
    <cellStyle name="40% - Accent2 2 6 5 3" xfId="11321"/>
    <cellStyle name="40% - Accent2 2 6 6" xfId="11322"/>
    <cellStyle name="40% - Accent2 2 6 6 2" xfId="11323"/>
    <cellStyle name="40% - Accent2 2 6 7" xfId="11324"/>
    <cellStyle name="40% - Accent2 2 6 8" xfId="11325"/>
    <cellStyle name="40% - Accent2 2 6 9" xfId="11326"/>
    <cellStyle name="40% - Accent2 2 7" xfId="11327"/>
    <cellStyle name="40% - Accent2 2 7 2" xfId="11328"/>
    <cellStyle name="40% - Accent2 2 7 2 2" xfId="11329"/>
    <cellStyle name="40% - Accent2 2 7 2 2 2" xfId="11330"/>
    <cellStyle name="40% - Accent2 2 7 2 2 3" xfId="11331"/>
    <cellStyle name="40% - Accent2 2 7 2 3" xfId="11332"/>
    <cellStyle name="40% - Accent2 2 7 2 4" xfId="11333"/>
    <cellStyle name="40% - Accent2 2 7 3" xfId="11334"/>
    <cellStyle name="40% - Accent2 2 7 3 2" xfId="11335"/>
    <cellStyle name="40% - Accent2 2 7 3 2 2" xfId="11336"/>
    <cellStyle name="40% - Accent2 2 7 3 3" xfId="11337"/>
    <cellStyle name="40% - Accent2 2 7 3 4" xfId="11338"/>
    <cellStyle name="40% - Accent2 2 7 4" xfId="11339"/>
    <cellStyle name="40% - Accent2 2 7 4 2" xfId="11340"/>
    <cellStyle name="40% - Accent2 2 7 4 2 2" xfId="11341"/>
    <cellStyle name="40% - Accent2 2 7 4 3" xfId="11342"/>
    <cellStyle name="40% - Accent2 2 7 5" xfId="11343"/>
    <cellStyle name="40% - Accent2 2 7 5 2" xfId="11344"/>
    <cellStyle name="40% - Accent2 2 7 6" xfId="11345"/>
    <cellStyle name="40% - Accent2 2 7 7" xfId="11346"/>
    <cellStyle name="40% - Accent2 2 7 8" xfId="11347"/>
    <cellStyle name="40% - Accent2 2 8" xfId="11348"/>
    <cellStyle name="40% - Accent2 2 8 2" xfId="11349"/>
    <cellStyle name="40% - Accent2 2 8 2 2" xfId="11350"/>
    <cellStyle name="40% - Accent2 2 8 2 2 2" xfId="11351"/>
    <cellStyle name="40% - Accent2 2 8 2 3" xfId="11352"/>
    <cellStyle name="40% - Accent2 2 8 3" xfId="11353"/>
    <cellStyle name="40% - Accent2 2 8 3 2" xfId="11354"/>
    <cellStyle name="40% - Accent2 2 8 4" xfId="11355"/>
    <cellStyle name="40% - Accent2 2 8 5" xfId="11356"/>
    <cellStyle name="40% - Accent2 2 9" xfId="11357"/>
    <cellStyle name="40% - Accent2 2 9 2" xfId="11358"/>
    <cellStyle name="40% - Accent2 2 9 2 2" xfId="11359"/>
    <cellStyle name="40% - Accent2 2 9 2 3" xfId="11360"/>
    <cellStyle name="40% - Accent2 2 9 3" xfId="11361"/>
    <cellStyle name="40% - Accent2 2 9 4" xfId="11362"/>
    <cellStyle name="40% - Accent2 2 9 5" xfId="11363"/>
    <cellStyle name="40% - Accent2 2_PWC Sch 7" xfId="11364"/>
    <cellStyle name="40% - Accent2 20" xfId="11365"/>
    <cellStyle name="40% - Accent2 21" xfId="11366"/>
    <cellStyle name="40% - Accent2 22" xfId="11367"/>
    <cellStyle name="40% - Accent2 23" xfId="11368"/>
    <cellStyle name="40% - Accent2 24" xfId="11369"/>
    <cellStyle name="40% - Accent2 3" xfId="934"/>
    <cellStyle name="40% - Accent2 3 10" xfId="11370"/>
    <cellStyle name="40% - Accent2 3 10 2" xfId="11371"/>
    <cellStyle name="40% - Accent2 3 11" xfId="11372"/>
    <cellStyle name="40% - Accent2 3 12" xfId="11373"/>
    <cellStyle name="40% - Accent2 3 13" xfId="11374"/>
    <cellStyle name="40% - Accent2 3 14" xfId="11375"/>
    <cellStyle name="40% - Accent2 3 2" xfId="2773"/>
    <cellStyle name="40% - Accent2 3 2 2" xfId="11376"/>
    <cellStyle name="40% - Accent2 3 2 2 2" xfId="11377"/>
    <cellStyle name="40% - Accent2 3 2 2 2 2" xfId="11378"/>
    <cellStyle name="40% - Accent2 3 2 2 2 2 2" xfId="11379"/>
    <cellStyle name="40% - Accent2 3 2 2 2 3" xfId="11380"/>
    <cellStyle name="40% - Accent2 3 2 2 2 4" xfId="11381"/>
    <cellStyle name="40% - Accent2 3 2 2 3" xfId="11382"/>
    <cellStyle name="40% - Accent2 3 2 2 3 2" xfId="11383"/>
    <cellStyle name="40% - Accent2 3 2 2 3 2 2" xfId="11384"/>
    <cellStyle name="40% - Accent2 3 2 2 3 3" xfId="11385"/>
    <cellStyle name="40% - Accent2 3 2 2 4" xfId="11386"/>
    <cellStyle name="40% - Accent2 3 2 2 4 2" xfId="11387"/>
    <cellStyle name="40% - Accent2 3 2 2 4 2 2" xfId="11388"/>
    <cellStyle name="40% - Accent2 3 2 2 4 3" xfId="11389"/>
    <cellStyle name="40% - Accent2 3 2 2 5" xfId="11390"/>
    <cellStyle name="40% - Accent2 3 2 2 5 2" xfId="11391"/>
    <cellStyle name="40% - Accent2 3 2 2 6" xfId="11392"/>
    <cellStyle name="40% - Accent2 3 2 2 7" xfId="11393"/>
    <cellStyle name="40% - Accent2 3 2 2 8" xfId="11394"/>
    <cellStyle name="40% - Accent2 3 2 3" xfId="11395"/>
    <cellStyle name="40% - Accent2 3 2 3 2" xfId="11396"/>
    <cellStyle name="40% - Accent2 3 2 3 2 2" xfId="11397"/>
    <cellStyle name="40% - Accent2 3 2 3 2 3" xfId="11398"/>
    <cellStyle name="40% - Accent2 3 2 3 3" xfId="11399"/>
    <cellStyle name="40% - Accent2 3 2 3 4" xfId="11400"/>
    <cellStyle name="40% - Accent2 3 2 4" xfId="11401"/>
    <cellStyle name="40% - Accent2 3 2 4 2" xfId="11402"/>
    <cellStyle name="40% - Accent2 3 2 4 2 2" xfId="11403"/>
    <cellStyle name="40% - Accent2 3 2 4 3" xfId="11404"/>
    <cellStyle name="40% - Accent2 3 2 4 4" xfId="11405"/>
    <cellStyle name="40% - Accent2 3 2 5" xfId="11406"/>
    <cellStyle name="40% - Accent2 3 2 5 2" xfId="11407"/>
    <cellStyle name="40% - Accent2 3 2 5 2 2" xfId="11408"/>
    <cellStyle name="40% - Accent2 3 2 5 3" xfId="11409"/>
    <cellStyle name="40% - Accent2 3 2 6" xfId="11410"/>
    <cellStyle name="40% - Accent2 3 2 6 2" xfId="11411"/>
    <cellStyle name="40% - Accent2 3 2 7" xfId="11412"/>
    <cellStyle name="40% - Accent2 3 2 8" xfId="11413"/>
    <cellStyle name="40% - Accent2 3 2 9" xfId="11414"/>
    <cellStyle name="40% - Accent2 3 3" xfId="4499"/>
    <cellStyle name="40% - Accent2 3 3 2" xfId="11415"/>
    <cellStyle name="40% - Accent2 3 3 2 2" xfId="11416"/>
    <cellStyle name="40% - Accent2 3 3 2 2 2" xfId="11417"/>
    <cellStyle name="40% - Accent2 3 3 2 2 2 2" xfId="11418"/>
    <cellStyle name="40% - Accent2 3 3 2 2 3" xfId="11419"/>
    <cellStyle name="40% - Accent2 3 3 2 2 4" xfId="11420"/>
    <cellStyle name="40% - Accent2 3 3 2 3" xfId="11421"/>
    <cellStyle name="40% - Accent2 3 3 2 3 2" xfId="11422"/>
    <cellStyle name="40% - Accent2 3 3 2 3 2 2" xfId="11423"/>
    <cellStyle name="40% - Accent2 3 3 2 3 3" xfId="11424"/>
    <cellStyle name="40% - Accent2 3 3 2 4" xfId="11425"/>
    <cellStyle name="40% - Accent2 3 3 2 4 2" xfId="11426"/>
    <cellStyle name="40% - Accent2 3 3 2 4 2 2" xfId="11427"/>
    <cellStyle name="40% - Accent2 3 3 2 4 3" xfId="11428"/>
    <cellStyle name="40% - Accent2 3 3 2 5" xfId="11429"/>
    <cellStyle name="40% - Accent2 3 3 2 5 2" xfId="11430"/>
    <cellStyle name="40% - Accent2 3 3 2 6" xfId="11431"/>
    <cellStyle name="40% - Accent2 3 3 2 7" xfId="11432"/>
    <cellStyle name="40% - Accent2 3 3 3" xfId="11433"/>
    <cellStyle name="40% - Accent2 3 3 3 2" xfId="11434"/>
    <cellStyle name="40% - Accent2 3 3 3 2 2" xfId="11435"/>
    <cellStyle name="40% - Accent2 3 3 3 3" xfId="11436"/>
    <cellStyle name="40% - Accent2 3 3 3 4" xfId="11437"/>
    <cellStyle name="40% - Accent2 3 3 4" xfId="11438"/>
    <cellStyle name="40% - Accent2 3 3 4 2" xfId="11439"/>
    <cellStyle name="40% - Accent2 3 3 4 2 2" xfId="11440"/>
    <cellStyle name="40% - Accent2 3 3 4 3" xfId="11441"/>
    <cellStyle name="40% - Accent2 3 3 5" xfId="11442"/>
    <cellStyle name="40% - Accent2 3 3 5 2" xfId="11443"/>
    <cellStyle name="40% - Accent2 3 3 5 2 2" xfId="11444"/>
    <cellStyle name="40% - Accent2 3 3 5 3" xfId="11445"/>
    <cellStyle name="40% - Accent2 3 3 6" xfId="11446"/>
    <cellStyle name="40% - Accent2 3 3 6 2" xfId="11447"/>
    <cellStyle name="40% - Accent2 3 3 7" xfId="11448"/>
    <cellStyle name="40% - Accent2 3 3 8" xfId="11449"/>
    <cellStyle name="40% - Accent2 3 3 9" xfId="11450"/>
    <cellStyle name="40% - Accent2 3 4" xfId="11451"/>
    <cellStyle name="40% - Accent2 3 4 2" xfId="11452"/>
    <cellStyle name="40% - Accent2 3 4 2 2" xfId="11453"/>
    <cellStyle name="40% - Accent2 3 4 2 2 2" xfId="11454"/>
    <cellStyle name="40% - Accent2 3 4 2 2 2 2" xfId="11455"/>
    <cellStyle name="40% - Accent2 3 4 2 2 3" xfId="11456"/>
    <cellStyle name="40% - Accent2 3 4 2 2 4" xfId="11457"/>
    <cellStyle name="40% - Accent2 3 4 2 3" xfId="11458"/>
    <cellStyle name="40% - Accent2 3 4 2 3 2" xfId="11459"/>
    <cellStyle name="40% - Accent2 3 4 2 3 2 2" xfId="11460"/>
    <cellStyle name="40% - Accent2 3 4 2 3 3" xfId="11461"/>
    <cellStyle name="40% - Accent2 3 4 2 4" xfId="11462"/>
    <cellStyle name="40% - Accent2 3 4 2 4 2" xfId="11463"/>
    <cellStyle name="40% - Accent2 3 4 2 4 2 2" xfId="11464"/>
    <cellStyle name="40% - Accent2 3 4 2 4 3" xfId="11465"/>
    <cellStyle name="40% - Accent2 3 4 2 5" xfId="11466"/>
    <cellStyle name="40% - Accent2 3 4 2 5 2" xfId="11467"/>
    <cellStyle name="40% - Accent2 3 4 2 6" xfId="11468"/>
    <cellStyle name="40% - Accent2 3 4 2 7" xfId="11469"/>
    <cellStyle name="40% - Accent2 3 4 3" xfId="11470"/>
    <cellStyle name="40% - Accent2 3 4 3 2" xfId="11471"/>
    <cellStyle name="40% - Accent2 3 4 3 2 2" xfId="11472"/>
    <cellStyle name="40% - Accent2 3 4 3 3" xfId="11473"/>
    <cellStyle name="40% - Accent2 3 4 3 4" xfId="11474"/>
    <cellStyle name="40% - Accent2 3 4 4" xfId="11475"/>
    <cellStyle name="40% - Accent2 3 4 4 2" xfId="11476"/>
    <cellStyle name="40% - Accent2 3 4 4 2 2" xfId="11477"/>
    <cellStyle name="40% - Accent2 3 4 4 3" xfId="11478"/>
    <cellStyle name="40% - Accent2 3 4 5" xfId="11479"/>
    <cellStyle name="40% - Accent2 3 4 5 2" xfId="11480"/>
    <cellStyle name="40% - Accent2 3 4 5 2 2" xfId="11481"/>
    <cellStyle name="40% - Accent2 3 4 5 3" xfId="11482"/>
    <cellStyle name="40% - Accent2 3 4 6" xfId="11483"/>
    <cellStyle name="40% - Accent2 3 4 6 2" xfId="11484"/>
    <cellStyle name="40% - Accent2 3 4 7" xfId="11485"/>
    <cellStyle name="40% - Accent2 3 4 8" xfId="11486"/>
    <cellStyle name="40% - Accent2 3 5" xfId="11487"/>
    <cellStyle name="40% - Accent2 3 5 2" xfId="11488"/>
    <cellStyle name="40% - Accent2 3 5 2 2" xfId="11489"/>
    <cellStyle name="40% - Accent2 3 5 2 2 2" xfId="11490"/>
    <cellStyle name="40% - Accent2 3 5 2 2 2 2" xfId="11491"/>
    <cellStyle name="40% - Accent2 3 5 2 2 3" xfId="11492"/>
    <cellStyle name="40% - Accent2 3 5 2 3" xfId="11493"/>
    <cellStyle name="40% - Accent2 3 5 2 3 2" xfId="11494"/>
    <cellStyle name="40% - Accent2 3 5 2 3 2 2" xfId="11495"/>
    <cellStyle name="40% - Accent2 3 5 2 3 3" xfId="11496"/>
    <cellStyle name="40% - Accent2 3 5 2 4" xfId="11497"/>
    <cellStyle name="40% - Accent2 3 5 2 4 2" xfId="11498"/>
    <cellStyle name="40% - Accent2 3 5 2 4 2 2" xfId="11499"/>
    <cellStyle name="40% - Accent2 3 5 2 4 3" xfId="11500"/>
    <cellStyle name="40% - Accent2 3 5 2 5" xfId="11501"/>
    <cellStyle name="40% - Accent2 3 5 2 5 2" xfId="11502"/>
    <cellStyle name="40% - Accent2 3 5 2 6" xfId="11503"/>
    <cellStyle name="40% - Accent2 3 5 2 7" xfId="11504"/>
    <cellStyle name="40% - Accent2 3 5 3" xfId="11505"/>
    <cellStyle name="40% - Accent2 3 5 3 2" xfId="11506"/>
    <cellStyle name="40% - Accent2 3 5 3 2 2" xfId="11507"/>
    <cellStyle name="40% - Accent2 3 5 3 3" xfId="11508"/>
    <cellStyle name="40% - Accent2 3 5 4" xfId="11509"/>
    <cellStyle name="40% - Accent2 3 5 4 2" xfId="11510"/>
    <cellStyle name="40% - Accent2 3 5 4 2 2" xfId="11511"/>
    <cellStyle name="40% - Accent2 3 5 4 3" xfId="11512"/>
    <cellStyle name="40% - Accent2 3 5 5" xfId="11513"/>
    <cellStyle name="40% - Accent2 3 5 5 2" xfId="11514"/>
    <cellStyle name="40% - Accent2 3 5 5 2 2" xfId="11515"/>
    <cellStyle name="40% - Accent2 3 5 5 3" xfId="11516"/>
    <cellStyle name="40% - Accent2 3 5 6" xfId="11517"/>
    <cellStyle name="40% - Accent2 3 5 6 2" xfId="11518"/>
    <cellStyle name="40% - Accent2 3 5 7" xfId="11519"/>
    <cellStyle name="40% - Accent2 3 5 8" xfId="11520"/>
    <cellStyle name="40% - Accent2 3 6" xfId="11521"/>
    <cellStyle name="40% - Accent2 3 6 2" xfId="11522"/>
    <cellStyle name="40% - Accent2 3 6 2 2" xfId="11523"/>
    <cellStyle name="40% - Accent2 3 6 2 2 2" xfId="11524"/>
    <cellStyle name="40% - Accent2 3 6 2 3" xfId="11525"/>
    <cellStyle name="40% - Accent2 3 6 2 4" xfId="11526"/>
    <cellStyle name="40% - Accent2 3 6 3" xfId="11527"/>
    <cellStyle name="40% - Accent2 3 6 3 2" xfId="11528"/>
    <cellStyle name="40% - Accent2 3 6 3 2 2" xfId="11529"/>
    <cellStyle name="40% - Accent2 3 6 3 3" xfId="11530"/>
    <cellStyle name="40% - Accent2 3 6 4" xfId="11531"/>
    <cellStyle name="40% - Accent2 3 6 4 2" xfId="11532"/>
    <cellStyle name="40% - Accent2 3 6 4 2 2" xfId="11533"/>
    <cellStyle name="40% - Accent2 3 6 4 3" xfId="11534"/>
    <cellStyle name="40% - Accent2 3 6 5" xfId="11535"/>
    <cellStyle name="40% - Accent2 3 6 5 2" xfId="11536"/>
    <cellStyle name="40% - Accent2 3 6 6" xfId="11537"/>
    <cellStyle name="40% - Accent2 3 6 7" xfId="11538"/>
    <cellStyle name="40% - Accent2 3 7" xfId="11539"/>
    <cellStyle name="40% - Accent2 3 7 2" xfId="11540"/>
    <cellStyle name="40% - Accent2 3 7 2 2" xfId="11541"/>
    <cellStyle name="40% - Accent2 3 7 3" xfId="11542"/>
    <cellStyle name="40% - Accent2 3 7 4" xfId="11543"/>
    <cellStyle name="40% - Accent2 3 8" xfId="11544"/>
    <cellStyle name="40% - Accent2 3 8 2" xfId="11545"/>
    <cellStyle name="40% - Accent2 3 8 2 2" xfId="11546"/>
    <cellStyle name="40% - Accent2 3 8 3" xfId="11547"/>
    <cellStyle name="40% - Accent2 3 9" xfId="11548"/>
    <cellStyle name="40% - Accent2 3 9 2" xfId="11549"/>
    <cellStyle name="40% - Accent2 3 9 2 2" xfId="11550"/>
    <cellStyle name="40% - Accent2 3 9 3" xfId="11551"/>
    <cellStyle name="40% - Accent2 4" xfId="935"/>
    <cellStyle name="40% - Accent2 4 2" xfId="3997"/>
    <cellStyle name="40% - Accent2 4 2 2" xfId="11552"/>
    <cellStyle name="40% - Accent2 4 2 2 2" xfId="11553"/>
    <cellStyle name="40% - Accent2 4 2 2 2 2" xfId="11554"/>
    <cellStyle name="40% - Accent2 4 2 2 3" xfId="11555"/>
    <cellStyle name="40% - Accent2 4 2 2 4" xfId="11556"/>
    <cellStyle name="40% - Accent2 4 2 3" xfId="11557"/>
    <cellStyle name="40% - Accent2 4 2 3 2" xfId="11558"/>
    <cellStyle name="40% - Accent2 4 2 3 2 2" xfId="11559"/>
    <cellStyle name="40% - Accent2 4 2 3 3" xfId="11560"/>
    <cellStyle name="40% - Accent2 4 2 4" xfId="11561"/>
    <cellStyle name="40% - Accent2 4 2 4 2" xfId="11562"/>
    <cellStyle name="40% - Accent2 4 2 4 2 2" xfId="11563"/>
    <cellStyle name="40% - Accent2 4 2 4 3" xfId="11564"/>
    <cellStyle name="40% - Accent2 4 2 5" xfId="11565"/>
    <cellStyle name="40% - Accent2 4 2 5 2" xfId="11566"/>
    <cellStyle name="40% - Accent2 4 2 6" xfId="11567"/>
    <cellStyle name="40% - Accent2 4 2 7" xfId="11568"/>
    <cellStyle name="40% - Accent2 4 2 8" xfId="11569"/>
    <cellStyle name="40% - Accent2 4 3" xfId="11570"/>
    <cellStyle name="40% - Accent2 4 3 2" xfId="11571"/>
    <cellStyle name="40% - Accent2 4 3 2 2" xfId="11572"/>
    <cellStyle name="40% - Accent2 4 3 3" xfId="11573"/>
    <cellStyle name="40% - Accent2 4 3 4" xfId="11574"/>
    <cellStyle name="40% - Accent2 4 3 5" xfId="11575"/>
    <cellStyle name="40% - Accent2 4 4" xfId="11576"/>
    <cellStyle name="40% - Accent2 4 4 2" xfId="11577"/>
    <cellStyle name="40% - Accent2 4 4 2 2" xfId="11578"/>
    <cellStyle name="40% - Accent2 4 4 2 3" xfId="11579"/>
    <cellStyle name="40% - Accent2 4 4 3" xfId="11580"/>
    <cellStyle name="40% - Accent2 4 4 4" xfId="11581"/>
    <cellStyle name="40% - Accent2 4 5" xfId="11582"/>
    <cellStyle name="40% - Accent2 4 5 2" xfId="11583"/>
    <cellStyle name="40% - Accent2 4 5 2 2" xfId="11584"/>
    <cellStyle name="40% - Accent2 4 5 3" xfId="11585"/>
    <cellStyle name="40% - Accent2 4 5 4" xfId="11586"/>
    <cellStyle name="40% - Accent2 4 5 5" xfId="11587"/>
    <cellStyle name="40% - Accent2 4 6" xfId="11588"/>
    <cellStyle name="40% - Accent2 4 6 2" xfId="11589"/>
    <cellStyle name="40% - Accent2 4 7" xfId="11590"/>
    <cellStyle name="40% - Accent2 4 8" xfId="11591"/>
    <cellStyle name="40% - Accent2 4 9" xfId="11592"/>
    <cellStyle name="40% - Accent2 5" xfId="936"/>
    <cellStyle name="40% - Accent2 5 2" xfId="11593"/>
    <cellStyle name="40% - Accent2 5 2 2" xfId="11594"/>
    <cellStyle name="40% - Accent2 5 2 2 2" xfId="11595"/>
    <cellStyle name="40% - Accent2 5 2 2 2 2" xfId="11596"/>
    <cellStyle name="40% - Accent2 5 2 2 3" xfId="11597"/>
    <cellStyle name="40% - Accent2 5 2 2 4" xfId="11598"/>
    <cellStyle name="40% - Accent2 5 2 3" xfId="11599"/>
    <cellStyle name="40% - Accent2 5 2 3 2" xfId="11600"/>
    <cellStyle name="40% - Accent2 5 2 3 2 2" xfId="11601"/>
    <cellStyle name="40% - Accent2 5 2 3 3" xfId="11602"/>
    <cellStyle name="40% - Accent2 5 2 4" xfId="11603"/>
    <cellStyle name="40% - Accent2 5 2 4 2" xfId="11604"/>
    <cellStyle name="40% - Accent2 5 2 4 2 2" xfId="11605"/>
    <cellStyle name="40% - Accent2 5 2 4 3" xfId="11606"/>
    <cellStyle name="40% - Accent2 5 2 5" xfId="11607"/>
    <cellStyle name="40% - Accent2 5 2 5 2" xfId="11608"/>
    <cellStyle name="40% - Accent2 5 2 6" xfId="11609"/>
    <cellStyle name="40% - Accent2 5 2 7" xfId="11610"/>
    <cellStyle name="40% - Accent2 5 3" xfId="11611"/>
    <cellStyle name="40% - Accent2 5 3 2" xfId="11612"/>
    <cellStyle name="40% - Accent2 5 3 2 2" xfId="11613"/>
    <cellStyle name="40% - Accent2 5 3 2 3" xfId="11614"/>
    <cellStyle name="40% - Accent2 5 3 3" xfId="11615"/>
    <cellStyle name="40% - Accent2 5 3 4" xfId="11616"/>
    <cellStyle name="40% - Accent2 5 4" xfId="11617"/>
    <cellStyle name="40% - Accent2 5 4 2" xfId="11618"/>
    <cellStyle name="40% - Accent2 5 4 2 2" xfId="11619"/>
    <cellStyle name="40% - Accent2 5 4 3" xfId="11620"/>
    <cellStyle name="40% - Accent2 5 4 4" xfId="11621"/>
    <cellStyle name="40% - Accent2 5 5" xfId="11622"/>
    <cellStyle name="40% - Accent2 5 5 2" xfId="11623"/>
    <cellStyle name="40% - Accent2 5 5 2 2" xfId="11624"/>
    <cellStyle name="40% - Accent2 5 5 3" xfId="11625"/>
    <cellStyle name="40% - Accent2 5 5 4" xfId="11626"/>
    <cellStyle name="40% - Accent2 5 6" xfId="11627"/>
    <cellStyle name="40% - Accent2 5 6 2" xfId="11628"/>
    <cellStyle name="40% - Accent2 5 7" xfId="11629"/>
    <cellStyle name="40% - Accent2 5 8" xfId="11630"/>
    <cellStyle name="40% - Accent2 6" xfId="2771"/>
    <cellStyle name="40% - Accent2 6 2" xfId="11631"/>
    <cellStyle name="40% - Accent2 6 2 2" xfId="11632"/>
    <cellStyle name="40% - Accent2 6 2 2 2" xfId="11633"/>
    <cellStyle name="40% - Accent2 6 2 2 3" xfId="11634"/>
    <cellStyle name="40% - Accent2 6 2 3" xfId="11635"/>
    <cellStyle name="40% - Accent2 6 2 4" xfId="11636"/>
    <cellStyle name="40% - Accent2 6 3" xfId="11637"/>
    <cellStyle name="40% - Accent2 6 3 2" xfId="11638"/>
    <cellStyle name="40% - Accent2 6 3 2 2" xfId="11639"/>
    <cellStyle name="40% - Accent2 6 3 2 3" xfId="11640"/>
    <cellStyle name="40% - Accent2 6 3 3" xfId="11641"/>
    <cellStyle name="40% - Accent2 6 3 4" xfId="11642"/>
    <cellStyle name="40% - Accent2 6 4" xfId="11643"/>
    <cellStyle name="40% - Accent2 6 4 2" xfId="11644"/>
    <cellStyle name="40% - Accent2 6 4 2 2" xfId="11645"/>
    <cellStyle name="40% - Accent2 6 4 3" xfId="11646"/>
    <cellStyle name="40% - Accent2 6 4 4" xfId="11647"/>
    <cellStyle name="40% - Accent2 6 5" xfId="11648"/>
    <cellStyle name="40% - Accent2 6 5 2" xfId="11649"/>
    <cellStyle name="40% - Accent2 6 6" xfId="11650"/>
    <cellStyle name="40% - Accent2 6 7" xfId="11651"/>
    <cellStyle name="40% - Accent2 7" xfId="4497"/>
    <cellStyle name="40% - Accent2 7 2" xfId="11652"/>
    <cellStyle name="40% - Accent2 7 2 2" xfId="11653"/>
    <cellStyle name="40% - Accent2 7 2 2 2" xfId="11654"/>
    <cellStyle name="40% - Accent2 7 2 3" xfId="11655"/>
    <cellStyle name="40% - Accent2 7 3" xfId="11656"/>
    <cellStyle name="40% - Accent2 7 3 2" xfId="11657"/>
    <cellStyle name="40% - Accent2 7 4" xfId="11658"/>
    <cellStyle name="40% - Accent2 7 5" xfId="11659"/>
    <cellStyle name="40% - Accent2 8" xfId="11660"/>
    <cellStyle name="40% - Accent2 8 2" xfId="11661"/>
    <cellStyle name="40% - Accent2 8 2 2" xfId="11662"/>
    <cellStyle name="40% - Accent2 8 2 2 2" xfId="11663"/>
    <cellStyle name="40% - Accent2 8 2 3" xfId="11664"/>
    <cellStyle name="40% - Accent2 8 3" xfId="11665"/>
    <cellStyle name="40% - Accent2 8 3 2" xfId="11666"/>
    <cellStyle name="40% - Accent2 8 4" xfId="11667"/>
    <cellStyle name="40% - Accent2 9" xfId="11668"/>
    <cellStyle name="40% - Accent2 9 2" xfId="11669"/>
    <cellStyle name="40% - Accent2 9 2 2" xfId="11670"/>
    <cellStyle name="40% - Accent2 9 2 2 2" xfId="11671"/>
    <cellStyle name="40% - Accent2 9 2 3" xfId="11672"/>
    <cellStyle name="40% - Accent2 9 3" xfId="11673"/>
    <cellStyle name="40% - Accent2 9 3 2" xfId="11674"/>
    <cellStyle name="40% - Accent2 9 4" xfId="11675"/>
    <cellStyle name="40% - Accent3" xfId="937" builtinId="39" customBuiltin="1"/>
    <cellStyle name="40% - Accent3 10" xfId="11676"/>
    <cellStyle name="40% - Accent3 10 2" xfId="11677"/>
    <cellStyle name="40% - Accent3 10 2 2" xfId="11678"/>
    <cellStyle name="40% - Accent3 10 2 2 2" xfId="11679"/>
    <cellStyle name="40% - Accent3 10 2 3" xfId="11680"/>
    <cellStyle name="40% - Accent3 10 3" xfId="11681"/>
    <cellStyle name="40% - Accent3 10 3 2" xfId="11682"/>
    <cellStyle name="40% - Accent3 10 4" xfId="11683"/>
    <cellStyle name="40% - Accent3 11" xfId="11684"/>
    <cellStyle name="40% - Accent3 11 2" xfId="11685"/>
    <cellStyle name="40% - Accent3 11 2 2" xfId="11686"/>
    <cellStyle name="40% - Accent3 11 2 2 2" xfId="11687"/>
    <cellStyle name="40% - Accent3 11 2 3" xfId="11688"/>
    <cellStyle name="40% - Accent3 11 3" xfId="11689"/>
    <cellStyle name="40% - Accent3 11 3 2" xfId="11690"/>
    <cellStyle name="40% - Accent3 11 4" xfId="11691"/>
    <cellStyle name="40% - Accent3 12" xfId="11692"/>
    <cellStyle name="40% - Accent3 12 2" xfId="11693"/>
    <cellStyle name="40% - Accent3 12 2 2" xfId="11694"/>
    <cellStyle name="40% - Accent3 12 2 2 2" xfId="11695"/>
    <cellStyle name="40% - Accent3 12 2 3" xfId="11696"/>
    <cellStyle name="40% - Accent3 12 3" xfId="11697"/>
    <cellStyle name="40% - Accent3 12 3 2" xfId="11698"/>
    <cellStyle name="40% - Accent3 12 3 3" xfId="11699"/>
    <cellStyle name="40% - Accent3 12 4" xfId="11700"/>
    <cellStyle name="40% - Accent3 13" xfId="11701"/>
    <cellStyle name="40% - Accent3 13 2" xfId="11702"/>
    <cellStyle name="40% - Accent3 13 2 2" xfId="11703"/>
    <cellStyle name="40% - Accent3 13 2 2 2" xfId="11704"/>
    <cellStyle name="40% - Accent3 13 2 3" xfId="11705"/>
    <cellStyle name="40% - Accent3 13 3" xfId="11706"/>
    <cellStyle name="40% - Accent3 13 3 2" xfId="11707"/>
    <cellStyle name="40% - Accent3 13 4" xfId="11708"/>
    <cellStyle name="40% - Accent3 14" xfId="11709"/>
    <cellStyle name="40% - Accent3 14 2" xfId="11710"/>
    <cellStyle name="40% - Accent3 14 2 2" xfId="11711"/>
    <cellStyle name="40% - Accent3 14 2 2 2" xfId="11712"/>
    <cellStyle name="40% - Accent3 14 2 3" xfId="11713"/>
    <cellStyle name="40% - Accent3 14 2 4" xfId="11714"/>
    <cellStyle name="40% - Accent3 14 3" xfId="11715"/>
    <cellStyle name="40% - Accent3 14 3 2" xfId="11716"/>
    <cellStyle name="40% - Accent3 14 4" xfId="11717"/>
    <cellStyle name="40% - Accent3 14 5" xfId="11718"/>
    <cellStyle name="40% - Accent3 15" xfId="11719"/>
    <cellStyle name="40% - Accent3 15 2" xfId="11720"/>
    <cellStyle name="40% - Accent3 15 2 2" xfId="11721"/>
    <cellStyle name="40% - Accent3 15 2 2 2" xfId="11722"/>
    <cellStyle name="40% - Accent3 15 2 3" xfId="11723"/>
    <cellStyle name="40% - Accent3 15 3" xfId="11724"/>
    <cellStyle name="40% - Accent3 15 3 2" xfId="11725"/>
    <cellStyle name="40% - Accent3 15 4" xfId="11726"/>
    <cellStyle name="40% - Accent3 16" xfId="11727"/>
    <cellStyle name="40% - Accent3 16 2" xfId="11728"/>
    <cellStyle name="40% - Accent3 16 2 2" xfId="11729"/>
    <cellStyle name="40% - Accent3 16 3" xfId="11730"/>
    <cellStyle name="40% - Accent3 17" xfId="11731"/>
    <cellStyle name="40% - Accent3 17 2" xfId="11732"/>
    <cellStyle name="40% - Accent3 17 3" xfId="11733"/>
    <cellStyle name="40% - Accent3 18" xfId="11734"/>
    <cellStyle name="40% - Accent3 18 2" xfId="11735"/>
    <cellStyle name="40% - Accent3 19" xfId="11736"/>
    <cellStyle name="40% - Accent3 2" xfId="938"/>
    <cellStyle name="40% - Accent3 2 10" xfId="11737"/>
    <cellStyle name="40% - Accent3 2 10 2" xfId="11738"/>
    <cellStyle name="40% - Accent3 2 10 2 2" xfId="11739"/>
    <cellStyle name="40% - Accent3 2 10 2 3" xfId="11740"/>
    <cellStyle name="40% - Accent3 2 10 3" xfId="11741"/>
    <cellStyle name="40% - Accent3 2 10 4" xfId="11742"/>
    <cellStyle name="40% - Accent3 2 10 5" xfId="11743"/>
    <cellStyle name="40% - Accent3 2 11" xfId="11744"/>
    <cellStyle name="40% - Accent3 2 11 2" xfId="11745"/>
    <cellStyle name="40% - Accent3 2 11 3" xfId="11746"/>
    <cellStyle name="40% - Accent3 2 12" xfId="11747"/>
    <cellStyle name="40% - Accent3 2 13" xfId="11748"/>
    <cellStyle name="40% - Accent3 2 14" xfId="11749"/>
    <cellStyle name="40% - Accent3 2 15" xfId="11750"/>
    <cellStyle name="40% - Accent3 2 16" xfId="11751"/>
    <cellStyle name="40% - Accent3 2 2" xfId="2777"/>
    <cellStyle name="40% - Accent3 2 2 10" xfId="11752"/>
    <cellStyle name="40% - Accent3 2 2 10 2" xfId="11753"/>
    <cellStyle name="40% - Accent3 2 2 11" xfId="11754"/>
    <cellStyle name="40% - Accent3 2 2 12" xfId="11755"/>
    <cellStyle name="40% - Accent3 2 2 13" xfId="11756"/>
    <cellStyle name="40% - Accent3 2 2 14" xfId="11757"/>
    <cellStyle name="40% - Accent3 2 2 2" xfId="11758"/>
    <cellStyle name="40% - Accent3 2 2 2 10" xfId="11759"/>
    <cellStyle name="40% - Accent3 2 2 2 2" xfId="11760"/>
    <cellStyle name="40% - Accent3 2 2 2 2 2" xfId="11761"/>
    <cellStyle name="40% - Accent3 2 2 2 2 2 2" xfId="11762"/>
    <cellStyle name="40% - Accent3 2 2 2 2 2 2 2" xfId="11763"/>
    <cellStyle name="40% - Accent3 2 2 2 2 2 3" xfId="11764"/>
    <cellStyle name="40% - Accent3 2 2 2 2 3" xfId="11765"/>
    <cellStyle name="40% - Accent3 2 2 2 2 3 2" xfId="11766"/>
    <cellStyle name="40% - Accent3 2 2 2 2 3 2 2" xfId="11767"/>
    <cellStyle name="40% - Accent3 2 2 2 2 3 3" xfId="11768"/>
    <cellStyle name="40% - Accent3 2 2 2 2 4" xfId="11769"/>
    <cellStyle name="40% - Accent3 2 2 2 2 4 2" xfId="11770"/>
    <cellStyle name="40% - Accent3 2 2 2 2 4 2 2" xfId="11771"/>
    <cellStyle name="40% - Accent3 2 2 2 2 4 3" xfId="11772"/>
    <cellStyle name="40% - Accent3 2 2 2 2 5" xfId="11773"/>
    <cellStyle name="40% - Accent3 2 2 2 2 5 2" xfId="11774"/>
    <cellStyle name="40% - Accent3 2 2 2 2 6" xfId="11775"/>
    <cellStyle name="40% - Accent3 2 2 2 2 7" xfId="11776"/>
    <cellStyle name="40% - Accent3 2 2 2 2 8" xfId="11777"/>
    <cellStyle name="40% - Accent3 2 2 2 3" xfId="11778"/>
    <cellStyle name="40% - Accent3 2 2 2 3 2" xfId="11779"/>
    <cellStyle name="40% - Accent3 2 2 2 3 2 2" xfId="11780"/>
    <cellStyle name="40% - Accent3 2 2 2 3 3" xfId="11781"/>
    <cellStyle name="40% - Accent3 2 2 2 3 4" xfId="11782"/>
    <cellStyle name="40% - Accent3 2 2 2 4" xfId="11783"/>
    <cellStyle name="40% - Accent3 2 2 2 4 2" xfId="11784"/>
    <cellStyle name="40% - Accent3 2 2 2 4 2 2" xfId="11785"/>
    <cellStyle name="40% - Accent3 2 2 2 4 3" xfId="11786"/>
    <cellStyle name="40% - Accent3 2 2 2 5" xfId="11787"/>
    <cellStyle name="40% - Accent3 2 2 2 5 2" xfId="11788"/>
    <cellStyle name="40% - Accent3 2 2 2 5 2 2" xfId="11789"/>
    <cellStyle name="40% - Accent3 2 2 2 5 3" xfId="11790"/>
    <cellStyle name="40% - Accent3 2 2 2 6" xfId="11791"/>
    <cellStyle name="40% - Accent3 2 2 2 6 2" xfId="11792"/>
    <cellStyle name="40% - Accent3 2 2 2 7" xfId="11793"/>
    <cellStyle name="40% - Accent3 2 2 2 8" xfId="11794"/>
    <cellStyle name="40% - Accent3 2 2 2 9" xfId="11795"/>
    <cellStyle name="40% - Accent3 2 2 3" xfId="11796"/>
    <cellStyle name="40% - Accent3 2 2 3 2" xfId="11797"/>
    <cellStyle name="40% - Accent3 2 2 3 2 2" xfId="11798"/>
    <cellStyle name="40% - Accent3 2 2 3 2 2 2" xfId="11799"/>
    <cellStyle name="40% - Accent3 2 2 3 2 2 2 2" xfId="11800"/>
    <cellStyle name="40% - Accent3 2 2 3 2 2 3" xfId="11801"/>
    <cellStyle name="40% - Accent3 2 2 3 2 3" xfId="11802"/>
    <cellStyle name="40% - Accent3 2 2 3 2 3 2" xfId="11803"/>
    <cellStyle name="40% - Accent3 2 2 3 2 3 2 2" xfId="11804"/>
    <cellStyle name="40% - Accent3 2 2 3 2 3 3" xfId="11805"/>
    <cellStyle name="40% - Accent3 2 2 3 2 4" xfId="11806"/>
    <cellStyle name="40% - Accent3 2 2 3 2 4 2" xfId="11807"/>
    <cellStyle name="40% - Accent3 2 2 3 2 4 2 2" xfId="11808"/>
    <cellStyle name="40% - Accent3 2 2 3 2 4 3" xfId="11809"/>
    <cellStyle name="40% - Accent3 2 2 3 2 5" xfId="11810"/>
    <cellStyle name="40% - Accent3 2 2 3 2 5 2" xfId="11811"/>
    <cellStyle name="40% - Accent3 2 2 3 2 6" xfId="11812"/>
    <cellStyle name="40% - Accent3 2 2 3 2 7" xfId="11813"/>
    <cellStyle name="40% - Accent3 2 2 3 2 8" xfId="11814"/>
    <cellStyle name="40% - Accent3 2 2 3 3" xfId="11815"/>
    <cellStyle name="40% - Accent3 2 2 3 3 2" xfId="11816"/>
    <cellStyle name="40% - Accent3 2 2 3 3 2 2" xfId="11817"/>
    <cellStyle name="40% - Accent3 2 2 3 3 3" xfId="11818"/>
    <cellStyle name="40% - Accent3 2 2 3 4" xfId="11819"/>
    <cellStyle name="40% - Accent3 2 2 3 4 2" xfId="11820"/>
    <cellStyle name="40% - Accent3 2 2 3 4 2 2" xfId="11821"/>
    <cellStyle name="40% - Accent3 2 2 3 4 3" xfId="11822"/>
    <cellStyle name="40% - Accent3 2 2 3 5" xfId="11823"/>
    <cellStyle name="40% - Accent3 2 2 3 5 2" xfId="11824"/>
    <cellStyle name="40% - Accent3 2 2 3 5 2 2" xfId="11825"/>
    <cellStyle name="40% - Accent3 2 2 3 5 3" xfId="11826"/>
    <cellStyle name="40% - Accent3 2 2 3 6" xfId="11827"/>
    <cellStyle name="40% - Accent3 2 2 3 6 2" xfId="11828"/>
    <cellStyle name="40% - Accent3 2 2 3 7" xfId="11829"/>
    <cellStyle name="40% - Accent3 2 2 3 8" xfId="11830"/>
    <cellStyle name="40% - Accent3 2 2 3 9" xfId="11831"/>
    <cellStyle name="40% - Accent3 2 2 4" xfId="11832"/>
    <cellStyle name="40% - Accent3 2 2 4 2" xfId="11833"/>
    <cellStyle name="40% - Accent3 2 2 4 2 2" xfId="11834"/>
    <cellStyle name="40% - Accent3 2 2 4 2 2 2" xfId="11835"/>
    <cellStyle name="40% - Accent3 2 2 4 2 2 2 2" xfId="11836"/>
    <cellStyle name="40% - Accent3 2 2 4 2 2 3" xfId="11837"/>
    <cellStyle name="40% - Accent3 2 2 4 2 3" xfId="11838"/>
    <cellStyle name="40% - Accent3 2 2 4 2 3 2" xfId="11839"/>
    <cellStyle name="40% - Accent3 2 2 4 2 3 2 2" xfId="11840"/>
    <cellStyle name="40% - Accent3 2 2 4 2 3 3" xfId="11841"/>
    <cellStyle name="40% - Accent3 2 2 4 2 4" xfId="11842"/>
    <cellStyle name="40% - Accent3 2 2 4 2 4 2" xfId="11843"/>
    <cellStyle name="40% - Accent3 2 2 4 2 4 2 2" xfId="11844"/>
    <cellStyle name="40% - Accent3 2 2 4 2 4 3" xfId="11845"/>
    <cellStyle name="40% - Accent3 2 2 4 2 5" xfId="11846"/>
    <cellStyle name="40% - Accent3 2 2 4 2 5 2" xfId="11847"/>
    <cellStyle name="40% - Accent3 2 2 4 2 6" xfId="11848"/>
    <cellStyle name="40% - Accent3 2 2 4 3" xfId="11849"/>
    <cellStyle name="40% - Accent3 2 2 4 3 2" xfId="11850"/>
    <cellStyle name="40% - Accent3 2 2 4 3 2 2" xfId="11851"/>
    <cellStyle name="40% - Accent3 2 2 4 3 3" xfId="11852"/>
    <cellStyle name="40% - Accent3 2 2 4 4" xfId="11853"/>
    <cellStyle name="40% - Accent3 2 2 4 4 2" xfId="11854"/>
    <cellStyle name="40% - Accent3 2 2 4 4 2 2" xfId="11855"/>
    <cellStyle name="40% - Accent3 2 2 4 4 3" xfId="11856"/>
    <cellStyle name="40% - Accent3 2 2 4 5" xfId="11857"/>
    <cellStyle name="40% - Accent3 2 2 4 5 2" xfId="11858"/>
    <cellStyle name="40% - Accent3 2 2 4 5 2 2" xfId="11859"/>
    <cellStyle name="40% - Accent3 2 2 4 5 3" xfId="11860"/>
    <cellStyle name="40% - Accent3 2 2 4 6" xfId="11861"/>
    <cellStyle name="40% - Accent3 2 2 4 6 2" xfId="11862"/>
    <cellStyle name="40% - Accent3 2 2 4 7" xfId="11863"/>
    <cellStyle name="40% - Accent3 2 2 4 8" xfId="11864"/>
    <cellStyle name="40% - Accent3 2 2 4 9" xfId="11865"/>
    <cellStyle name="40% - Accent3 2 2 5" xfId="11866"/>
    <cellStyle name="40% - Accent3 2 2 5 2" xfId="11867"/>
    <cellStyle name="40% - Accent3 2 2 5 2 2" xfId="11868"/>
    <cellStyle name="40% - Accent3 2 2 5 2 2 2" xfId="11869"/>
    <cellStyle name="40% - Accent3 2 2 5 2 2 2 2" xfId="11870"/>
    <cellStyle name="40% - Accent3 2 2 5 2 2 3" xfId="11871"/>
    <cellStyle name="40% - Accent3 2 2 5 2 3" xfId="11872"/>
    <cellStyle name="40% - Accent3 2 2 5 2 3 2" xfId="11873"/>
    <cellStyle name="40% - Accent3 2 2 5 2 3 2 2" xfId="11874"/>
    <cellStyle name="40% - Accent3 2 2 5 2 3 3" xfId="11875"/>
    <cellStyle name="40% - Accent3 2 2 5 2 4" xfId="11876"/>
    <cellStyle name="40% - Accent3 2 2 5 2 4 2" xfId="11877"/>
    <cellStyle name="40% - Accent3 2 2 5 2 4 2 2" xfId="11878"/>
    <cellStyle name="40% - Accent3 2 2 5 2 4 3" xfId="11879"/>
    <cellStyle name="40% - Accent3 2 2 5 2 5" xfId="11880"/>
    <cellStyle name="40% - Accent3 2 2 5 2 5 2" xfId="11881"/>
    <cellStyle name="40% - Accent3 2 2 5 2 6" xfId="11882"/>
    <cellStyle name="40% - Accent3 2 2 5 3" xfId="11883"/>
    <cellStyle name="40% - Accent3 2 2 5 3 2" xfId="11884"/>
    <cellStyle name="40% - Accent3 2 2 5 3 2 2" xfId="11885"/>
    <cellStyle name="40% - Accent3 2 2 5 3 3" xfId="11886"/>
    <cellStyle name="40% - Accent3 2 2 5 4" xfId="11887"/>
    <cellStyle name="40% - Accent3 2 2 5 4 2" xfId="11888"/>
    <cellStyle name="40% - Accent3 2 2 5 4 2 2" xfId="11889"/>
    <cellStyle name="40% - Accent3 2 2 5 4 3" xfId="11890"/>
    <cellStyle name="40% - Accent3 2 2 5 5" xfId="11891"/>
    <cellStyle name="40% - Accent3 2 2 5 5 2" xfId="11892"/>
    <cellStyle name="40% - Accent3 2 2 5 5 2 2" xfId="11893"/>
    <cellStyle name="40% - Accent3 2 2 5 5 3" xfId="11894"/>
    <cellStyle name="40% - Accent3 2 2 5 6" xfId="11895"/>
    <cellStyle name="40% - Accent3 2 2 5 6 2" xfId="11896"/>
    <cellStyle name="40% - Accent3 2 2 5 7" xfId="11897"/>
    <cellStyle name="40% - Accent3 2 2 6" xfId="11898"/>
    <cellStyle name="40% - Accent3 2 2 6 2" xfId="11899"/>
    <cellStyle name="40% - Accent3 2 2 6 2 2" xfId="11900"/>
    <cellStyle name="40% - Accent3 2 2 6 2 2 2" xfId="11901"/>
    <cellStyle name="40% - Accent3 2 2 6 2 3" xfId="11902"/>
    <cellStyle name="40% - Accent3 2 2 6 3" xfId="11903"/>
    <cellStyle name="40% - Accent3 2 2 6 3 2" xfId="11904"/>
    <cellStyle name="40% - Accent3 2 2 6 3 2 2" xfId="11905"/>
    <cellStyle name="40% - Accent3 2 2 6 3 3" xfId="11906"/>
    <cellStyle name="40% - Accent3 2 2 6 4" xfId="11907"/>
    <cellStyle name="40% - Accent3 2 2 6 4 2" xfId="11908"/>
    <cellStyle name="40% - Accent3 2 2 6 4 2 2" xfId="11909"/>
    <cellStyle name="40% - Accent3 2 2 6 4 3" xfId="11910"/>
    <cellStyle name="40% - Accent3 2 2 6 5" xfId="11911"/>
    <cellStyle name="40% - Accent3 2 2 6 5 2" xfId="11912"/>
    <cellStyle name="40% - Accent3 2 2 6 6" xfId="11913"/>
    <cellStyle name="40% - Accent3 2 2 7" xfId="11914"/>
    <cellStyle name="40% - Accent3 2 2 7 2" xfId="11915"/>
    <cellStyle name="40% - Accent3 2 2 7 2 2" xfId="11916"/>
    <cellStyle name="40% - Accent3 2 2 7 3" xfId="11917"/>
    <cellStyle name="40% - Accent3 2 2 8" xfId="11918"/>
    <cellStyle name="40% - Accent3 2 2 8 2" xfId="11919"/>
    <cellStyle name="40% - Accent3 2 2 8 2 2" xfId="11920"/>
    <cellStyle name="40% - Accent3 2 2 8 3" xfId="11921"/>
    <cellStyle name="40% - Accent3 2 2 9" xfId="11922"/>
    <cellStyle name="40% - Accent3 2 2 9 2" xfId="11923"/>
    <cellStyle name="40% - Accent3 2 2 9 2 2" xfId="11924"/>
    <cellStyle name="40% - Accent3 2 2 9 3" xfId="11925"/>
    <cellStyle name="40% - Accent3 2 3" xfId="3996"/>
    <cellStyle name="40% - Accent3 2 3 2" xfId="11926"/>
    <cellStyle name="40% - Accent3 2 3 2 2" xfId="11927"/>
    <cellStyle name="40% - Accent3 2 3 2 2 2" xfId="11928"/>
    <cellStyle name="40% - Accent3 2 3 2 2 2 2" xfId="11929"/>
    <cellStyle name="40% - Accent3 2 3 2 2 3" xfId="11930"/>
    <cellStyle name="40% - Accent3 2 3 2 2 4" xfId="11931"/>
    <cellStyle name="40% - Accent3 2 3 2 2 5" xfId="11932"/>
    <cellStyle name="40% - Accent3 2 3 2 3" xfId="11933"/>
    <cellStyle name="40% - Accent3 2 3 2 3 2" xfId="11934"/>
    <cellStyle name="40% - Accent3 2 3 2 3 2 2" xfId="11935"/>
    <cellStyle name="40% - Accent3 2 3 2 3 3" xfId="11936"/>
    <cellStyle name="40% - Accent3 2 3 2 4" xfId="11937"/>
    <cellStyle name="40% - Accent3 2 3 2 4 2" xfId="11938"/>
    <cellStyle name="40% - Accent3 2 3 2 4 2 2" xfId="11939"/>
    <cellStyle name="40% - Accent3 2 3 2 4 3" xfId="11940"/>
    <cellStyle name="40% - Accent3 2 3 2 5" xfId="11941"/>
    <cellStyle name="40% - Accent3 2 3 2 5 2" xfId="11942"/>
    <cellStyle name="40% - Accent3 2 3 2 6" xfId="11943"/>
    <cellStyle name="40% - Accent3 2 3 2 7" xfId="11944"/>
    <cellStyle name="40% - Accent3 2 3 2 8" xfId="11945"/>
    <cellStyle name="40% - Accent3 2 3 3" xfId="11946"/>
    <cellStyle name="40% - Accent3 2 3 3 2" xfId="11947"/>
    <cellStyle name="40% - Accent3 2 3 3 2 2" xfId="11948"/>
    <cellStyle name="40% - Accent3 2 3 3 2 3" xfId="11949"/>
    <cellStyle name="40% - Accent3 2 3 3 2 4" xfId="11950"/>
    <cellStyle name="40% - Accent3 2 3 3 2 5" xfId="11951"/>
    <cellStyle name="40% - Accent3 2 3 3 3" xfId="11952"/>
    <cellStyle name="40% - Accent3 2 3 3 4" xfId="11953"/>
    <cellStyle name="40% - Accent3 2 3 3 5" xfId="11954"/>
    <cellStyle name="40% - Accent3 2 3 3 6" xfId="11955"/>
    <cellStyle name="40% - Accent3 2 3 4" xfId="11956"/>
    <cellStyle name="40% - Accent3 2 3 4 2" xfId="11957"/>
    <cellStyle name="40% - Accent3 2 3 4 2 2" xfId="11958"/>
    <cellStyle name="40% - Accent3 2 3 4 3" xfId="11959"/>
    <cellStyle name="40% - Accent3 2 3 4 4" xfId="11960"/>
    <cellStyle name="40% - Accent3 2 3 4 5" xfId="11961"/>
    <cellStyle name="40% - Accent3 2 3 4 6" xfId="11962"/>
    <cellStyle name="40% - Accent3 2 3 5" xfId="11963"/>
    <cellStyle name="40% - Accent3 2 3 5 2" xfId="11964"/>
    <cellStyle name="40% - Accent3 2 3 5 2 2" xfId="11965"/>
    <cellStyle name="40% - Accent3 2 3 5 3" xfId="11966"/>
    <cellStyle name="40% - Accent3 2 3 5 4" xfId="11967"/>
    <cellStyle name="40% - Accent3 2 3 6" xfId="11968"/>
    <cellStyle name="40% - Accent3 2 3 6 2" xfId="11969"/>
    <cellStyle name="40% - Accent3 2 3 6 3" xfId="11970"/>
    <cellStyle name="40% - Accent3 2 3 7" xfId="11971"/>
    <cellStyle name="40% - Accent3 2 3 8" xfId="11972"/>
    <cellStyle name="40% - Accent3 2 3 9" xfId="11973"/>
    <cellStyle name="40% - Accent3 2 4" xfId="3995"/>
    <cellStyle name="40% - Accent3 2 4 2" xfId="11974"/>
    <cellStyle name="40% - Accent3 2 4 2 2" xfId="11975"/>
    <cellStyle name="40% - Accent3 2 4 2 2 2" xfId="11976"/>
    <cellStyle name="40% - Accent3 2 4 2 2 2 2" xfId="11977"/>
    <cellStyle name="40% - Accent3 2 4 2 2 3" xfId="11978"/>
    <cellStyle name="40% - Accent3 2 4 2 2 4" xfId="11979"/>
    <cellStyle name="40% - Accent3 2 4 2 2 5" xfId="11980"/>
    <cellStyle name="40% - Accent3 2 4 2 3" xfId="11981"/>
    <cellStyle name="40% - Accent3 2 4 2 3 2" xfId="11982"/>
    <cellStyle name="40% - Accent3 2 4 2 3 2 2" xfId="11983"/>
    <cellStyle name="40% - Accent3 2 4 2 3 3" xfId="11984"/>
    <cellStyle name="40% - Accent3 2 4 2 4" xfId="11985"/>
    <cellStyle name="40% - Accent3 2 4 2 4 2" xfId="11986"/>
    <cellStyle name="40% - Accent3 2 4 2 4 2 2" xfId="11987"/>
    <cellStyle name="40% - Accent3 2 4 2 4 3" xfId="11988"/>
    <cellStyle name="40% - Accent3 2 4 2 5" xfId="11989"/>
    <cellStyle name="40% - Accent3 2 4 2 5 2" xfId="11990"/>
    <cellStyle name="40% - Accent3 2 4 2 6" xfId="11991"/>
    <cellStyle name="40% - Accent3 2 4 2 7" xfId="11992"/>
    <cellStyle name="40% - Accent3 2 4 2 8" xfId="11993"/>
    <cellStyle name="40% - Accent3 2 4 3" xfId="11994"/>
    <cellStyle name="40% - Accent3 2 4 3 2" xfId="11995"/>
    <cellStyle name="40% - Accent3 2 4 3 2 2" xfId="11996"/>
    <cellStyle name="40% - Accent3 2 4 3 2 3" xfId="11997"/>
    <cellStyle name="40% - Accent3 2 4 3 3" xfId="11998"/>
    <cellStyle name="40% - Accent3 2 4 3 4" xfId="11999"/>
    <cellStyle name="40% - Accent3 2 4 3 5" xfId="12000"/>
    <cellStyle name="40% - Accent3 2 4 3 6" xfId="12001"/>
    <cellStyle name="40% - Accent3 2 4 4" xfId="12002"/>
    <cellStyle name="40% - Accent3 2 4 4 2" xfId="12003"/>
    <cellStyle name="40% - Accent3 2 4 4 2 2" xfId="12004"/>
    <cellStyle name="40% - Accent3 2 4 4 3" xfId="12005"/>
    <cellStyle name="40% - Accent3 2 4 4 4" xfId="12006"/>
    <cellStyle name="40% - Accent3 2 4 4 5" xfId="12007"/>
    <cellStyle name="40% - Accent3 2 4 5" xfId="12008"/>
    <cellStyle name="40% - Accent3 2 4 5 2" xfId="12009"/>
    <cellStyle name="40% - Accent3 2 4 5 2 2" xfId="12010"/>
    <cellStyle name="40% - Accent3 2 4 5 3" xfId="12011"/>
    <cellStyle name="40% - Accent3 2 4 5 4" xfId="12012"/>
    <cellStyle name="40% - Accent3 2 4 6" xfId="12013"/>
    <cellStyle name="40% - Accent3 2 4 6 2" xfId="12014"/>
    <cellStyle name="40% - Accent3 2 4 7" xfId="12015"/>
    <cellStyle name="40% - Accent3 2 4 8" xfId="12016"/>
    <cellStyle name="40% - Accent3 2 4 9" xfId="12017"/>
    <cellStyle name="40% - Accent3 2 5" xfId="3994"/>
    <cellStyle name="40% - Accent3 2 5 10" xfId="12018"/>
    <cellStyle name="40% - Accent3 2 5 2" xfId="12019"/>
    <cellStyle name="40% - Accent3 2 5 2 2" xfId="12020"/>
    <cellStyle name="40% - Accent3 2 5 2 2 2" xfId="12021"/>
    <cellStyle name="40% - Accent3 2 5 2 2 2 2" xfId="12022"/>
    <cellStyle name="40% - Accent3 2 5 2 2 3" xfId="12023"/>
    <cellStyle name="40% - Accent3 2 5 2 2 4" xfId="12024"/>
    <cellStyle name="40% - Accent3 2 5 2 3" xfId="12025"/>
    <cellStyle name="40% - Accent3 2 5 2 3 2" xfId="12026"/>
    <cellStyle name="40% - Accent3 2 5 2 3 2 2" xfId="12027"/>
    <cellStyle name="40% - Accent3 2 5 2 3 3" xfId="12028"/>
    <cellStyle name="40% - Accent3 2 5 2 4" xfId="12029"/>
    <cellStyle name="40% - Accent3 2 5 2 4 2" xfId="12030"/>
    <cellStyle name="40% - Accent3 2 5 2 4 2 2" xfId="12031"/>
    <cellStyle name="40% - Accent3 2 5 2 4 3" xfId="12032"/>
    <cellStyle name="40% - Accent3 2 5 2 5" xfId="12033"/>
    <cellStyle name="40% - Accent3 2 5 2 5 2" xfId="12034"/>
    <cellStyle name="40% - Accent3 2 5 2 6" xfId="12035"/>
    <cellStyle name="40% - Accent3 2 5 2 7" xfId="12036"/>
    <cellStyle name="40% - Accent3 2 5 2 8" xfId="12037"/>
    <cellStyle name="40% - Accent3 2 5 3" xfId="12038"/>
    <cellStyle name="40% - Accent3 2 5 3 2" xfId="12039"/>
    <cellStyle name="40% - Accent3 2 5 3 2 2" xfId="12040"/>
    <cellStyle name="40% - Accent3 2 5 3 3" xfId="12041"/>
    <cellStyle name="40% - Accent3 2 5 3 4" xfId="12042"/>
    <cellStyle name="40% - Accent3 2 5 4" xfId="12043"/>
    <cellStyle name="40% - Accent3 2 5 4 2" xfId="12044"/>
    <cellStyle name="40% - Accent3 2 5 4 2 2" xfId="12045"/>
    <cellStyle name="40% - Accent3 2 5 4 3" xfId="12046"/>
    <cellStyle name="40% - Accent3 2 5 5" xfId="12047"/>
    <cellStyle name="40% - Accent3 2 5 5 2" xfId="12048"/>
    <cellStyle name="40% - Accent3 2 5 5 2 2" xfId="12049"/>
    <cellStyle name="40% - Accent3 2 5 5 3" xfId="12050"/>
    <cellStyle name="40% - Accent3 2 5 6" xfId="12051"/>
    <cellStyle name="40% - Accent3 2 5 6 2" xfId="12052"/>
    <cellStyle name="40% - Accent3 2 5 7" xfId="12053"/>
    <cellStyle name="40% - Accent3 2 5 8" xfId="12054"/>
    <cellStyle name="40% - Accent3 2 5 9" xfId="12055"/>
    <cellStyle name="40% - Accent3 2 6" xfId="4501"/>
    <cellStyle name="40% - Accent3 2 6 2" xfId="12056"/>
    <cellStyle name="40% - Accent3 2 6 2 2" xfId="12057"/>
    <cellStyle name="40% - Accent3 2 6 2 2 2" xfId="12058"/>
    <cellStyle name="40% - Accent3 2 6 2 2 2 2" xfId="12059"/>
    <cellStyle name="40% - Accent3 2 6 2 2 3" xfId="12060"/>
    <cellStyle name="40% - Accent3 2 6 2 2 4" xfId="12061"/>
    <cellStyle name="40% - Accent3 2 6 2 3" xfId="12062"/>
    <cellStyle name="40% - Accent3 2 6 2 3 2" xfId="12063"/>
    <cellStyle name="40% - Accent3 2 6 2 3 2 2" xfId="12064"/>
    <cellStyle name="40% - Accent3 2 6 2 3 3" xfId="12065"/>
    <cellStyle name="40% - Accent3 2 6 2 4" xfId="12066"/>
    <cellStyle name="40% - Accent3 2 6 2 4 2" xfId="12067"/>
    <cellStyle name="40% - Accent3 2 6 2 4 2 2" xfId="12068"/>
    <cellStyle name="40% - Accent3 2 6 2 4 3" xfId="12069"/>
    <cellStyle name="40% - Accent3 2 6 2 5" xfId="12070"/>
    <cellStyle name="40% - Accent3 2 6 2 5 2" xfId="12071"/>
    <cellStyle name="40% - Accent3 2 6 2 6" xfId="12072"/>
    <cellStyle name="40% - Accent3 2 6 2 7" xfId="12073"/>
    <cellStyle name="40% - Accent3 2 6 2 8" xfId="12074"/>
    <cellStyle name="40% - Accent3 2 6 2 9" xfId="12075"/>
    <cellStyle name="40% - Accent3 2 6 3" xfId="12076"/>
    <cellStyle name="40% - Accent3 2 6 3 2" xfId="12077"/>
    <cellStyle name="40% - Accent3 2 6 3 2 2" xfId="12078"/>
    <cellStyle name="40% - Accent3 2 6 3 3" xfId="12079"/>
    <cellStyle name="40% - Accent3 2 6 3 4" xfId="12080"/>
    <cellStyle name="40% - Accent3 2 6 3 5" xfId="12081"/>
    <cellStyle name="40% - Accent3 2 6 4" xfId="12082"/>
    <cellStyle name="40% - Accent3 2 6 4 2" xfId="12083"/>
    <cellStyle name="40% - Accent3 2 6 4 2 2" xfId="12084"/>
    <cellStyle name="40% - Accent3 2 6 4 3" xfId="12085"/>
    <cellStyle name="40% - Accent3 2 6 5" xfId="12086"/>
    <cellStyle name="40% - Accent3 2 6 5 2" xfId="12087"/>
    <cellStyle name="40% - Accent3 2 6 5 2 2" xfId="12088"/>
    <cellStyle name="40% - Accent3 2 6 5 3" xfId="12089"/>
    <cellStyle name="40% - Accent3 2 6 6" xfId="12090"/>
    <cellStyle name="40% - Accent3 2 6 6 2" xfId="12091"/>
    <cellStyle name="40% - Accent3 2 6 7" xfId="12092"/>
    <cellStyle name="40% - Accent3 2 6 8" xfId="12093"/>
    <cellStyle name="40% - Accent3 2 6 9" xfId="12094"/>
    <cellStyle name="40% - Accent3 2 7" xfId="12095"/>
    <cellStyle name="40% - Accent3 2 7 2" xfId="12096"/>
    <cellStyle name="40% - Accent3 2 7 2 2" xfId="12097"/>
    <cellStyle name="40% - Accent3 2 7 2 2 2" xfId="12098"/>
    <cellStyle name="40% - Accent3 2 7 2 2 3" xfId="12099"/>
    <cellStyle name="40% - Accent3 2 7 2 3" xfId="12100"/>
    <cellStyle name="40% - Accent3 2 7 2 4" xfId="12101"/>
    <cellStyle name="40% - Accent3 2 7 3" xfId="12102"/>
    <cellStyle name="40% - Accent3 2 7 3 2" xfId="12103"/>
    <cellStyle name="40% - Accent3 2 7 3 2 2" xfId="12104"/>
    <cellStyle name="40% - Accent3 2 7 3 3" xfId="12105"/>
    <cellStyle name="40% - Accent3 2 7 3 4" xfId="12106"/>
    <cellStyle name="40% - Accent3 2 7 4" xfId="12107"/>
    <cellStyle name="40% - Accent3 2 7 4 2" xfId="12108"/>
    <cellStyle name="40% - Accent3 2 7 4 2 2" xfId="12109"/>
    <cellStyle name="40% - Accent3 2 7 4 3" xfId="12110"/>
    <cellStyle name="40% - Accent3 2 7 5" xfId="12111"/>
    <cellStyle name="40% - Accent3 2 7 5 2" xfId="12112"/>
    <cellStyle name="40% - Accent3 2 7 6" xfId="12113"/>
    <cellStyle name="40% - Accent3 2 7 7" xfId="12114"/>
    <cellStyle name="40% - Accent3 2 7 8" xfId="12115"/>
    <cellStyle name="40% - Accent3 2 7 9" xfId="12116"/>
    <cellStyle name="40% - Accent3 2 8" xfId="12117"/>
    <cellStyle name="40% - Accent3 2 8 2" xfId="12118"/>
    <cellStyle name="40% - Accent3 2 8 2 2" xfId="12119"/>
    <cellStyle name="40% - Accent3 2 8 2 2 2" xfId="12120"/>
    <cellStyle name="40% - Accent3 2 8 2 3" xfId="12121"/>
    <cellStyle name="40% - Accent3 2 8 3" xfId="12122"/>
    <cellStyle name="40% - Accent3 2 8 3 2" xfId="12123"/>
    <cellStyle name="40% - Accent3 2 8 4" xfId="12124"/>
    <cellStyle name="40% - Accent3 2 8 5" xfId="12125"/>
    <cellStyle name="40% - Accent3 2 8 6" xfId="12126"/>
    <cellStyle name="40% - Accent3 2 9" xfId="12127"/>
    <cellStyle name="40% - Accent3 2 9 2" xfId="12128"/>
    <cellStyle name="40% - Accent3 2 9 2 2" xfId="12129"/>
    <cellStyle name="40% - Accent3 2 9 2 3" xfId="12130"/>
    <cellStyle name="40% - Accent3 2 9 3" xfId="12131"/>
    <cellStyle name="40% - Accent3 2 9 4" xfId="12132"/>
    <cellStyle name="40% - Accent3 2 9 5" xfId="12133"/>
    <cellStyle name="40% - Accent3 2_PWC Sch 7" xfId="12134"/>
    <cellStyle name="40% - Accent3 20" xfId="12135"/>
    <cellStyle name="40% - Accent3 21" xfId="12136"/>
    <cellStyle name="40% - Accent3 22" xfId="12137"/>
    <cellStyle name="40% - Accent3 23" xfId="12138"/>
    <cellStyle name="40% - Accent3 24" xfId="12139"/>
    <cellStyle name="40% - Accent3 3" xfId="939"/>
    <cellStyle name="40% - Accent3 3 10" xfId="12140"/>
    <cellStyle name="40% - Accent3 3 10 2" xfId="12141"/>
    <cellStyle name="40% - Accent3 3 11" xfId="12142"/>
    <cellStyle name="40% - Accent3 3 12" xfId="12143"/>
    <cellStyle name="40% - Accent3 3 13" xfId="12144"/>
    <cellStyle name="40% - Accent3 3 14" xfId="12145"/>
    <cellStyle name="40% - Accent3 3 2" xfId="2778"/>
    <cellStyle name="40% - Accent3 3 2 2" xfId="12146"/>
    <cellStyle name="40% - Accent3 3 2 2 2" xfId="12147"/>
    <cellStyle name="40% - Accent3 3 2 2 2 2" xfId="12148"/>
    <cellStyle name="40% - Accent3 3 2 2 2 2 2" xfId="12149"/>
    <cellStyle name="40% - Accent3 3 2 2 2 3" xfId="12150"/>
    <cellStyle name="40% - Accent3 3 2 2 2 4" xfId="12151"/>
    <cellStyle name="40% - Accent3 3 2 2 3" xfId="12152"/>
    <cellStyle name="40% - Accent3 3 2 2 3 2" xfId="12153"/>
    <cellStyle name="40% - Accent3 3 2 2 3 2 2" xfId="12154"/>
    <cellStyle name="40% - Accent3 3 2 2 3 3" xfId="12155"/>
    <cellStyle name="40% - Accent3 3 2 2 4" xfId="12156"/>
    <cellStyle name="40% - Accent3 3 2 2 4 2" xfId="12157"/>
    <cellStyle name="40% - Accent3 3 2 2 4 2 2" xfId="12158"/>
    <cellStyle name="40% - Accent3 3 2 2 4 3" xfId="12159"/>
    <cellStyle name="40% - Accent3 3 2 2 5" xfId="12160"/>
    <cellStyle name="40% - Accent3 3 2 2 5 2" xfId="12161"/>
    <cellStyle name="40% - Accent3 3 2 2 6" xfId="12162"/>
    <cellStyle name="40% - Accent3 3 2 2 7" xfId="12163"/>
    <cellStyle name="40% - Accent3 3 2 2 8" xfId="12164"/>
    <cellStyle name="40% - Accent3 3 2 3" xfId="12165"/>
    <cellStyle name="40% - Accent3 3 2 3 2" xfId="12166"/>
    <cellStyle name="40% - Accent3 3 2 3 2 2" xfId="12167"/>
    <cellStyle name="40% - Accent3 3 2 3 2 3" xfId="12168"/>
    <cellStyle name="40% - Accent3 3 2 3 3" xfId="12169"/>
    <cellStyle name="40% - Accent3 3 2 3 4" xfId="12170"/>
    <cellStyle name="40% - Accent3 3 2 3 5" xfId="12171"/>
    <cellStyle name="40% - Accent3 3 2 4" xfId="12172"/>
    <cellStyle name="40% - Accent3 3 2 4 2" xfId="12173"/>
    <cellStyle name="40% - Accent3 3 2 4 2 2" xfId="12174"/>
    <cellStyle name="40% - Accent3 3 2 4 3" xfId="12175"/>
    <cellStyle name="40% - Accent3 3 2 4 4" xfId="12176"/>
    <cellStyle name="40% - Accent3 3 2 5" xfId="12177"/>
    <cellStyle name="40% - Accent3 3 2 5 2" xfId="12178"/>
    <cellStyle name="40% - Accent3 3 2 5 2 2" xfId="12179"/>
    <cellStyle name="40% - Accent3 3 2 5 3" xfId="12180"/>
    <cellStyle name="40% - Accent3 3 2 6" xfId="12181"/>
    <cellStyle name="40% - Accent3 3 2 6 2" xfId="12182"/>
    <cellStyle name="40% - Accent3 3 2 7" xfId="12183"/>
    <cellStyle name="40% - Accent3 3 2 8" xfId="12184"/>
    <cellStyle name="40% - Accent3 3 2 9" xfId="12185"/>
    <cellStyle name="40% - Accent3 3 3" xfId="3993"/>
    <cellStyle name="40% - Accent3 3 3 10" xfId="12186"/>
    <cellStyle name="40% - Accent3 3 3 2" xfId="12187"/>
    <cellStyle name="40% - Accent3 3 3 2 2" xfId="12188"/>
    <cellStyle name="40% - Accent3 3 3 2 2 2" xfId="12189"/>
    <cellStyle name="40% - Accent3 3 3 2 2 2 2" xfId="12190"/>
    <cellStyle name="40% - Accent3 3 3 2 2 3" xfId="12191"/>
    <cellStyle name="40% - Accent3 3 3 2 2 4" xfId="12192"/>
    <cellStyle name="40% - Accent3 3 3 2 3" xfId="12193"/>
    <cellStyle name="40% - Accent3 3 3 2 3 2" xfId="12194"/>
    <cellStyle name="40% - Accent3 3 3 2 3 2 2" xfId="12195"/>
    <cellStyle name="40% - Accent3 3 3 2 3 3" xfId="12196"/>
    <cellStyle name="40% - Accent3 3 3 2 4" xfId="12197"/>
    <cellStyle name="40% - Accent3 3 3 2 4 2" xfId="12198"/>
    <cellStyle name="40% - Accent3 3 3 2 4 2 2" xfId="12199"/>
    <cellStyle name="40% - Accent3 3 3 2 4 3" xfId="12200"/>
    <cellStyle name="40% - Accent3 3 3 2 5" xfId="12201"/>
    <cellStyle name="40% - Accent3 3 3 2 5 2" xfId="12202"/>
    <cellStyle name="40% - Accent3 3 3 2 6" xfId="12203"/>
    <cellStyle name="40% - Accent3 3 3 2 7" xfId="12204"/>
    <cellStyle name="40% - Accent3 3 3 2 8" xfId="12205"/>
    <cellStyle name="40% - Accent3 3 3 2 9" xfId="12206"/>
    <cellStyle name="40% - Accent3 3 3 3" xfId="12207"/>
    <cellStyle name="40% - Accent3 3 3 3 2" xfId="12208"/>
    <cellStyle name="40% - Accent3 3 3 3 2 2" xfId="12209"/>
    <cellStyle name="40% - Accent3 3 3 3 3" xfId="12210"/>
    <cellStyle name="40% - Accent3 3 3 3 4" xfId="12211"/>
    <cellStyle name="40% - Accent3 3 3 3 5" xfId="12212"/>
    <cellStyle name="40% - Accent3 3 3 4" xfId="12213"/>
    <cellStyle name="40% - Accent3 3 3 4 2" xfId="12214"/>
    <cellStyle name="40% - Accent3 3 3 4 2 2" xfId="12215"/>
    <cellStyle name="40% - Accent3 3 3 4 3" xfId="12216"/>
    <cellStyle name="40% - Accent3 3 3 4 4" xfId="12217"/>
    <cellStyle name="40% - Accent3 3 3 5" xfId="12218"/>
    <cellStyle name="40% - Accent3 3 3 5 2" xfId="12219"/>
    <cellStyle name="40% - Accent3 3 3 5 2 2" xfId="12220"/>
    <cellStyle name="40% - Accent3 3 3 5 3" xfId="12221"/>
    <cellStyle name="40% - Accent3 3 3 6" xfId="12222"/>
    <cellStyle name="40% - Accent3 3 3 6 2" xfId="12223"/>
    <cellStyle name="40% - Accent3 3 3 7" xfId="12224"/>
    <cellStyle name="40% - Accent3 3 3 8" xfId="12225"/>
    <cellStyle name="40% - Accent3 3 3 9" xfId="12226"/>
    <cellStyle name="40% - Accent3 3 4" xfId="3992"/>
    <cellStyle name="40% - Accent3 3 4 2" xfId="12227"/>
    <cellStyle name="40% - Accent3 3 4 2 2" xfId="12228"/>
    <cellStyle name="40% - Accent3 3 4 2 2 2" xfId="12229"/>
    <cellStyle name="40% - Accent3 3 4 2 2 2 2" xfId="12230"/>
    <cellStyle name="40% - Accent3 3 4 2 2 3" xfId="12231"/>
    <cellStyle name="40% - Accent3 3 4 2 2 4" xfId="12232"/>
    <cellStyle name="40% - Accent3 3 4 2 3" xfId="12233"/>
    <cellStyle name="40% - Accent3 3 4 2 3 2" xfId="12234"/>
    <cellStyle name="40% - Accent3 3 4 2 3 2 2" xfId="12235"/>
    <cellStyle name="40% - Accent3 3 4 2 3 3" xfId="12236"/>
    <cellStyle name="40% - Accent3 3 4 2 4" xfId="12237"/>
    <cellStyle name="40% - Accent3 3 4 2 4 2" xfId="12238"/>
    <cellStyle name="40% - Accent3 3 4 2 4 2 2" xfId="12239"/>
    <cellStyle name="40% - Accent3 3 4 2 4 3" xfId="12240"/>
    <cellStyle name="40% - Accent3 3 4 2 5" xfId="12241"/>
    <cellStyle name="40% - Accent3 3 4 2 5 2" xfId="12242"/>
    <cellStyle name="40% - Accent3 3 4 2 6" xfId="12243"/>
    <cellStyle name="40% - Accent3 3 4 2 7" xfId="12244"/>
    <cellStyle name="40% - Accent3 3 4 3" xfId="12245"/>
    <cellStyle name="40% - Accent3 3 4 3 2" xfId="12246"/>
    <cellStyle name="40% - Accent3 3 4 3 2 2" xfId="12247"/>
    <cellStyle name="40% - Accent3 3 4 3 3" xfId="12248"/>
    <cellStyle name="40% - Accent3 3 4 3 4" xfId="12249"/>
    <cellStyle name="40% - Accent3 3 4 3 5" xfId="12250"/>
    <cellStyle name="40% - Accent3 3 4 4" xfId="12251"/>
    <cellStyle name="40% - Accent3 3 4 4 2" xfId="12252"/>
    <cellStyle name="40% - Accent3 3 4 4 2 2" xfId="12253"/>
    <cellStyle name="40% - Accent3 3 4 4 3" xfId="12254"/>
    <cellStyle name="40% - Accent3 3 4 5" xfId="12255"/>
    <cellStyle name="40% - Accent3 3 4 5 2" xfId="12256"/>
    <cellStyle name="40% - Accent3 3 4 5 2 2" xfId="12257"/>
    <cellStyle name="40% - Accent3 3 4 5 3" xfId="12258"/>
    <cellStyle name="40% - Accent3 3 4 6" xfId="12259"/>
    <cellStyle name="40% - Accent3 3 4 6 2" xfId="12260"/>
    <cellStyle name="40% - Accent3 3 4 7" xfId="12261"/>
    <cellStyle name="40% - Accent3 3 4 8" xfId="12262"/>
    <cellStyle name="40% - Accent3 3 4 9" xfId="12263"/>
    <cellStyle name="40% - Accent3 3 5" xfId="3991"/>
    <cellStyle name="40% - Accent3 3 5 2" xfId="12264"/>
    <cellStyle name="40% - Accent3 3 5 2 2" xfId="12265"/>
    <cellStyle name="40% - Accent3 3 5 2 2 2" xfId="12266"/>
    <cellStyle name="40% - Accent3 3 5 2 2 2 2" xfId="12267"/>
    <cellStyle name="40% - Accent3 3 5 2 2 3" xfId="12268"/>
    <cellStyle name="40% - Accent3 3 5 2 3" xfId="12269"/>
    <cellStyle name="40% - Accent3 3 5 2 3 2" xfId="12270"/>
    <cellStyle name="40% - Accent3 3 5 2 3 2 2" xfId="12271"/>
    <cellStyle name="40% - Accent3 3 5 2 3 3" xfId="12272"/>
    <cellStyle name="40% - Accent3 3 5 2 4" xfId="12273"/>
    <cellStyle name="40% - Accent3 3 5 2 4 2" xfId="12274"/>
    <cellStyle name="40% - Accent3 3 5 2 4 2 2" xfId="12275"/>
    <cellStyle name="40% - Accent3 3 5 2 4 3" xfId="12276"/>
    <cellStyle name="40% - Accent3 3 5 2 5" xfId="12277"/>
    <cellStyle name="40% - Accent3 3 5 2 5 2" xfId="12278"/>
    <cellStyle name="40% - Accent3 3 5 2 6" xfId="12279"/>
    <cellStyle name="40% - Accent3 3 5 2 7" xfId="12280"/>
    <cellStyle name="40% - Accent3 3 5 2 8" xfId="12281"/>
    <cellStyle name="40% - Accent3 3 5 3" xfId="12282"/>
    <cellStyle name="40% - Accent3 3 5 3 2" xfId="12283"/>
    <cellStyle name="40% - Accent3 3 5 3 2 2" xfId="12284"/>
    <cellStyle name="40% - Accent3 3 5 3 3" xfId="12285"/>
    <cellStyle name="40% - Accent3 3 5 4" xfId="12286"/>
    <cellStyle name="40% - Accent3 3 5 4 2" xfId="12287"/>
    <cellStyle name="40% - Accent3 3 5 4 2 2" xfId="12288"/>
    <cellStyle name="40% - Accent3 3 5 4 3" xfId="12289"/>
    <cellStyle name="40% - Accent3 3 5 5" xfId="12290"/>
    <cellStyle name="40% - Accent3 3 5 5 2" xfId="12291"/>
    <cellStyle name="40% - Accent3 3 5 5 2 2" xfId="12292"/>
    <cellStyle name="40% - Accent3 3 5 5 3" xfId="12293"/>
    <cellStyle name="40% - Accent3 3 5 6" xfId="12294"/>
    <cellStyle name="40% - Accent3 3 5 6 2" xfId="12295"/>
    <cellStyle name="40% - Accent3 3 5 7" xfId="12296"/>
    <cellStyle name="40% - Accent3 3 5 8" xfId="12297"/>
    <cellStyle name="40% - Accent3 3 5 9" xfId="12298"/>
    <cellStyle name="40% - Accent3 3 6" xfId="4502"/>
    <cellStyle name="40% - Accent3 3 6 2" xfId="12299"/>
    <cellStyle name="40% - Accent3 3 6 2 2" xfId="12300"/>
    <cellStyle name="40% - Accent3 3 6 2 2 2" xfId="12301"/>
    <cellStyle name="40% - Accent3 3 6 2 3" xfId="12302"/>
    <cellStyle name="40% - Accent3 3 6 2 4" xfId="12303"/>
    <cellStyle name="40% - Accent3 3 6 3" xfId="12304"/>
    <cellStyle name="40% - Accent3 3 6 3 2" xfId="12305"/>
    <cellStyle name="40% - Accent3 3 6 3 2 2" xfId="12306"/>
    <cellStyle name="40% - Accent3 3 6 3 3" xfId="12307"/>
    <cellStyle name="40% - Accent3 3 6 4" xfId="12308"/>
    <cellStyle name="40% - Accent3 3 6 4 2" xfId="12309"/>
    <cellStyle name="40% - Accent3 3 6 4 2 2" xfId="12310"/>
    <cellStyle name="40% - Accent3 3 6 4 3" xfId="12311"/>
    <cellStyle name="40% - Accent3 3 6 5" xfId="12312"/>
    <cellStyle name="40% - Accent3 3 6 5 2" xfId="12313"/>
    <cellStyle name="40% - Accent3 3 6 6" xfId="12314"/>
    <cellStyle name="40% - Accent3 3 6 7" xfId="12315"/>
    <cellStyle name="40% - Accent3 3 7" xfId="12316"/>
    <cellStyle name="40% - Accent3 3 7 2" xfId="12317"/>
    <cellStyle name="40% - Accent3 3 7 2 2" xfId="12318"/>
    <cellStyle name="40% - Accent3 3 7 3" xfId="12319"/>
    <cellStyle name="40% - Accent3 3 7 4" xfId="12320"/>
    <cellStyle name="40% - Accent3 3 8" xfId="12321"/>
    <cellStyle name="40% - Accent3 3 8 2" xfId="12322"/>
    <cellStyle name="40% - Accent3 3 8 2 2" xfId="12323"/>
    <cellStyle name="40% - Accent3 3 8 3" xfId="12324"/>
    <cellStyle name="40% - Accent3 3 9" xfId="12325"/>
    <cellStyle name="40% - Accent3 3 9 2" xfId="12326"/>
    <cellStyle name="40% - Accent3 3 9 2 2" xfId="12327"/>
    <cellStyle name="40% - Accent3 3 9 3" xfId="12328"/>
    <cellStyle name="40% - Accent3 4" xfId="940"/>
    <cellStyle name="40% - Accent3 4 2" xfId="3990"/>
    <cellStyle name="40% - Accent3 4 2 2" xfId="12329"/>
    <cellStyle name="40% - Accent3 4 2 2 2" xfId="12330"/>
    <cellStyle name="40% - Accent3 4 2 2 2 2" xfId="12331"/>
    <cellStyle name="40% - Accent3 4 2 2 3" xfId="12332"/>
    <cellStyle name="40% - Accent3 4 2 2 4" xfId="12333"/>
    <cellStyle name="40% - Accent3 4 2 3" xfId="12334"/>
    <cellStyle name="40% - Accent3 4 2 3 2" xfId="12335"/>
    <cellStyle name="40% - Accent3 4 2 3 2 2" xfId="12336"/>
    <cellStyle name="40% - Accent3 4 2 3 3" xfId="12337"/>
    <cellStyle name="40% - Accent3 4 2 4" xfId="12338"/>
    <cellStyle name="40% - Accent3 4 2 4 2" xfId="12339"/>
    <cellStyle name="40% - Accent3 4 2 4 2 2" xfId="12340"/>
    <cellStyle name="40% - Accent3 4 2 4 3" xfId="12341"/>
    <cellStyle name="40% - Accent3 4 2 5" xfId="12342"/>
    <cellStyle name="40% - Accent3 4 2 5 2" xfId="12343"/>
    <cellStyle name="40% - Accent3 4 2 6" xfId="12344"/>
    <cellStyle name="40% - Accent3 4 2 7" xfId="12345"/>
    <cellStyle name="40% - Accent3 4 2 8" xfId="12346"/>
    <cellStyle name="40% - Accent3 4 3" xfId="3989"/>
    <cellStyle name="40% - Accent3 4 3 2" xfId="12347"/>
    <cellStyle name="40% - Accent3 4 3 2 2" xfId="12348"/>
    <cellStyle name="40% - Accent3 4 3 3" xfId="12349"/>
    <cellStyle name="40% - Accent3 4 3 4" xfId="12350"/>
    <cellStyle name="40% - Accent3 4 3 5" xfId="12351"/>
    <cellStyle name="40% - Accent3 4 4" xfId="3988"/>
    <cellStyle name="40% - Accent3 4 4 2" xfId="12352"/>
    <cellStyle name="40% - Accent3 4 4 2 2" xfId="12353"/>
    <cellStyle name="40% - Accent3 4 4 2 3" xfId="12354"/>
    <cellStyle name="40% - Accent3 4 4 3" xfId="12355"/>
    <cellStyle name="40% - Accent3 4 4 4" xfId="12356"/>
    <cellStyle name="40% - Accent3 4 5" xfId="12357"/>
    <cellStyle name="40% - Accent3 4 5 2" xfId="12358"/>
    <cellStyle name="40% - Accent3 4 5 2 2" xfId="12359"/>
    <cellStyle name="40% - Accent3 4 5 3" xfId="12360"/>
    <cellStyle name="40% - Accent3 4 5 4" xfId="12361"/>
    <cellStyle name="40% - Accent3 4 5 5" xfId="12362"/>
    <cellStyle name="40% - Accent3 4 6" xfId="12363"/>
    <cellStyle name="40% - Accent3 4 6 2" xfId="12364"/>
    <cellStyle name="40% - Accent3 4 7" xfId="12365"/>
    <cellStyle name="40% - Accent3 4 8" xfId="12366"/>
    <cellStyle name="40% - Accent3 4 9" xfId="12367"/>
    <cellStyle name="40% - Accent3 5" xfId="941"/>
    <cellStyle name="40% - Accent3 5 2" xfId="12368"/>
    <cellStyle name="40% - Accent3 5 2 2" xfId="12369"/>
    <cellStyle name="40% - Accent3 5 2 2 2" xfId="12370"/>
    <cellStyle name="40% - Accent3 5 2 2 2 2" xfId="12371"/>
    <cellStyle name="40% - Accent3 5 2 2 3" xfId="12372"/>
    <cellStyle name="40% - Accent3 5 2 2 4" xfId="12373"/>
    <cellStyle name="40% - Accent3 5 2 3" xfId="12374"/>
    <cellStyle name="40% - Accent3 5 2 3 2" xfId="12375"/>
    <cellStyle name="40% - Accent3 5 2 3 2 2" xfId="12376"/>
    <cellStyle name="40% - Accent3 5 2 3 3" xfId="12377"/>
    <cellStyle name="40% - Accent3 5 2 4" xfId="12378"/>
    <cellStyle name="40% - Accent3 5 2 4 2" xfId="12379"/>
    <cellStyle name="40% - Accent3 5 2 4 2 2" xfId="12380"/>
    <cellStyle name="40% - Accent3 5 2 4 3" xfId="12381"/>
    <cellStyle name="40% - Accent3 5 2 5" xfId="12382"/>
    <cellStyle name="40% - Accent3 5 2 5 2" xfId="12383"/>
    <cellStyle name="40% - Accent3 5 2 6" xfId="12384"/>
    <cellStyle name="40% - Accent3 5 2 7" xfId="12385"/>
    <cellStyle name="40% - Accent3 5 3" xfId="12386"/>
    <cellStyle name="40% - Accent3 5 3 2" xfId="12387"/>
    <cellStyle name="40% - Accent3 5 3 2 2" xfId="12388"/>
    <cellStyle name="40% - Accent3 5 3 2 3" xfId="12389"/>
    <cellStyle name="40% - Accent3 5 3 3" xfId="12390"/>
    <cellStyle name="40% - Accent3 5 3 4" xfId="12391"/>
    <cellStyle name="40% - Accent3 5 4" xfId="12392"/>
    <cellStyle name="40% - Accent3 5 4 2" xfId="12393"/>
    <cellStyle name="40% - Accent3 5 4 2 2" xfId="12394"/>
    <cellStyle name="40% - Accent3 5 4 3" xfId="12395"/>
    <cellStyle name="40% - Accent3 5 4 4" xfId="12396"/>
    <cellStyle name="40% - Accent3 5 5" xfId="12397"/>
    <cellStyle name="40% - Accent3 5 5 2" xfId="12398"/>
    <cellStyle name="40% - Accent3 5 5 2 2" xfId="12399"/>
    <cellStyle name="40% - Accent3 5 5 3" xfId="12400"/>
    <cellStyle name="40% - Accent3 5 5 4" xfId="12401"/>
    <cellStyle name="40% - Accent3 5 6" xfId="12402"/>
    <cellStyle name="40% - Accent3 5 6 2" xfId="12403"/>
    <cellStyle name="40% - Accent3 5 7" xfId="12404"/>
    <cellStyle name="40% - Accent3 5 8" xfId="12405"/>
    <cellStyle name="40% - Accent3 6" xfId="2776"/>
    <cellStyle name="40% - Accent3 6 2" xfId="12406"/>
    <cellStyle name="40% - Accent3 6 2 2" xfId="12407"/>
    <cellStyle name="40% - Accent3 6 2 2 2" xfId="12408"/>
    <cellStyle name="40% - Accent3 6 2 2 3" xfId="12409"/>
    <cellStyle name="40% - Accent3 6 2 3" xfId="12410"/>
    <cellStyle name="40% - Accent3 6 2 4" xfId="12411"/>
    <cellStyle name="40% - Accent3 6 3" xfId="12412"/>
    <cellStyle name="40% - Accent3 6 3 2" xfId="12413"/>
    <cellStyle name="40% - Accent3 6 3 2 2" xfId="12414"/>
    <cellStyle name="40% - Accent3 6 3 2 3" xfId="12415"/>
    <cellStyle name="40% - Accent3 6 3 3" xfId="12416"/>
    <cellStyle name="40% - Accent3 6 3 4" xfId="12417"/>
    <cellStyle name="40% - Accent3 6 4" xfId="12418"/>
    <cellStyle name="40% - Accent3 6 4 2" xfId="12419"/>
    <cellStyle name="40% - Accent3 6 4 2 2" xfId="12420"/>
    <cellStyle name="40% - Accent3 6 4 3" xfId="12421"/>
    <cellStyle name="40% - Accent3 6 4 4" xfId="12422"/>
    <cellStyle name="40% - Accent3 6 5" xfId="12423"/>
    <cellStyle name="40% - Accent3 6 5 2" xfId="12424"/>
    <cellStyle name="40% - Accent3 6 6" xfId="12425"/>
    <cellStyle name="40% - Accent3 6 7" xfId="12426"/>
    <cellStyle name="40% - Accent3 7" xfId="4500"/>
    <cellStyle name="40% - Accent3 7 2" xfId="12427"/>
    <cellStyle name="40% - Accent3 7 2 2" xfId="12428"/>
    <cellStyle name="40% - Accent3 7 2 2 2" xfId="12429"/>
    <cellStyle name="40% - Accent3 7 2 3" xfId="12430"/>
    <cellStyle name="40% - Accent3 7 3" xfId="12431"/>
    <cellStyle name="40% - Accent3 7 3 2" xfId="12432"/>
    <cellStyle name="40% - Accent3 7 4" xfId="12433"/>
    <cellStyle name="40% - Accent3 7 5" xfId="12434"/>
    <cellStyle name="40% - Accent3 8" xfId="12435"/>
    <cellStyle name="40% - Accent3 8 2" xfId="12436"/>
    <cellStyle name="40% - Accent3 8 2 2" xfId="12437"/>
    <cellStyle name="40% - Accent3 8 2 2 2" xfId="12438"/>
    <cellStyle name="40% - Accent3 8 2 3" xfId="12439"/>
    <cellStyle name="40% - Accent3 8 3" xfId="12440"/>
    <cellStyle name="40% - Accent3 8 3 2" xfId="12441"/>
    <cellStyle name="40% - Accent3 8 4" xfId="12442"/>
    <cellStyle name="40% - Accent3 9" xfId="12443"/>
    <cellStyle name="40% - Accent3 9 2" xfId="12444"/>
    <cellStyle name="40% - Accent3 9 2 2" xfId="12445"/>
    <cellStyle name="40% - Accent3 9 2 2 2" xfId="12446"/>
    <cellStyle name="40% - Accent3 9 2 3" xfId="12447"/>
    <cellStyle name="40% - Accent3 9 3" xfId="12448"/>
    <cellStyle name="40% - Accent3 9 3 2" xfId="12449"/>
    <cellStyle name="40% - Accent3 9 4" xfId="12450"/>
    <cellStyle name="40% - Accent4" xfId="942" builtinId="43" customBuiltin="1"/>
    <cellStyle name="40% - Accent4 10" xfId="12451"/>
    <cellStyle name="40% - Accent4 10 2" xfId="12452"/>
    <cellStyle name="40% - Accent4 10 2 2" xfId="12453"/>
    <cellStyle name="40% - Accent4 10 2 2 2" xfId="12454"/>
    <cellStyle name="40% - Accent4 10 2 3" xfId="12455"/>
    <cellStyle name="40% - Accent4 10 3" xfId="12456"/>
    <cellStyle name="40% - Accent4 10 3 2" xfId="12457"/>
    <cellStyle name="40% - Accent4 10 4" xfId="12458"/>
    <cellStyle name="40% - Accent4 11" xfId="12459"/>
    <cellStyle name="40% - Accent4 11 2" xfId="12460"/>
    <cellStyle name="40% - Accent4 11 2 2" xfId="12461"/>
    <cellStyle name="40% - Accent4 11 2 2 2" xfId="12462"/>
    <cellStyle name="40% - Accent4 11 2 3" xfId="12463"/>
    <cellStyle name="40% - Accent4 11 3" xfId="12464"/>
    <cellStyle name="40% - Accent4 11 3 2" xfId="12465"/>
    <cellStyle name="40% - Accent4 11 4" xfId="12466"/>
    <cellStyle name="40% - Accent4 12" xfId="12467"/>
    <cellStyle name="40% - Accent4 12 2" xfId="12468"/>
    <cellStyle name="40% - Accent4 12 2 2" xfId="12469"/>
    <cellStyle name="40% - Accent4 12 2 2 2" xfId="12470"/>
    <cellStyle name="40% - Accent4 12 2 3" xfId="12471"/>
    <cellStyle name="40% - Accent4 12 3" xfId="12472"/>
    <cellStyle name="40% - Accent4 12 3 2" xfId="12473"/>
    <cellStyle name="40% - Accent4 12 3 3" xfId="12474"/>
    <cellStyle name="40% - Accent4 12 4" xfId="12475"/>
    <cellStyle name="40% - Accent4 13" xfId="12476"/>
    <cellStyle name="40% - Accent4 13 2" xfId="12477"/>
    <cellStyle name="40% - Accent4 13 2 2" xfId="12478"/>
    <cellStyle name="40% - Accent4 13 2 2 2" xfId="12479"/>
    <cellStyle name="40% - Accent4 13 2 3" xfId="12480"/>
    <cellStyle name="40% - Accent4 13 3" xfId="12481"/>
    <cellStyle name="40% - Accent4 13 3 2" xfId="12482"/>
    <cellStyle name="40% - Accent4 13 4" xfId="12483"/>
    <cellStyle name="40% - Accent4 14" xfId="12484"/>
    <cellStyle name="40% - Accent4 14 2" xfId="12485"/>
    <cellStyle name="40% - Accent4 14 2 2" xfId="12486"/>
    <cellStyle name="40% - Accent4 14 2 2 2" xfId="12487"/>
    <cellStyle name="40% - Accent4 14 2 3" xfId="12488"/>
    <cellStyle name="40% - Accent4 14 2 4" xfId="12489"/>
    <cellStyle name="40% - Accent4 14 3" xfId="12490"/>
    <cellStyle name="40% - Accent4 14 3 2" xfId="12491"/>
    <cellStyle name="40% - Accent4 14 4" xfId="12492"/>
    <cellStyle name="40% - Accent4 14 5" xfId="12493"/>
    <cellStyle name="40% - Accent4 15" xfId="12494"/>
    <cellStyle name="40% - Accent4 15 2" xfId="12495"/>
    <cellStyle name="40% - Accent4 15 2 2" xfId="12496"/>
    <cellStyle name="40% - Accent4 15 2 2 2" xfId="12497"/>
    <cellStyle name="40% - Accent4 15 2 3" xfId="12498"/>
    <cellStyle name="40% - Accent4 15 3" xfId="12499"/>
    <cellStyle name="40% - Accent4 15 3 2" xfId="12500"/>
    <cellStyle name="40% - Accent4 15 4" xfId="12501"/>
    <cellStyle name="40% - Accent4 16" xfId="12502"/>
    <cellStyle name="40% - Accent4 16 2" xfId="12503"/>
    <cellStyle name="40% - Accent4 16 2 2" xfId="12504"/>
    <cellStyle name="40% - Accent4 16 3" xfId="12505"/>
    <cellStyle name="40% - Accent4 17" xfId="12506"/>
    <cellStyle name="40% - Accent4 17 2" xfId="12507"/>
    <cellStyle name="40% - Accent4 17 3" xfId="12508"/>
    <cellStyle name="40% - Accent4 18" xfId="12509"/>
    <cellStyle name="40% - Accent4 18 2" xfId="12510"/>
    <cellStyle name="40% - Accent4 19" xfId="12511"/>
    <cellStyle name="40% - Accent4 2" xfId="943"/>
    <cellStyle name="40% - Accent4 2 10" xfId="12512"/>
    <cellStyle name="40% - Accent4 2 10 2" xfId="12513"/>
    <cellStyle name="40% - Accent4 2 10 2 2" xfId="12514"/>
    <cellStyle name="40% - Accent4 2 10 2 3" xfId="12515"/>
    <cellStyle name="40% - Accent4 2 10 3" xfId="12516"/>
    <cellStyle name="40% - Accent4 2 10 4" xfId="12517"/>
    <cellStyle name="40% - Accent4 2 11" xfId="12518"/>
    <cellStyle name="40% - Accent4 2 11 2" xfId="12519"/>
    <cellStyle name="40% - Accent4 2 11 3" xfId="12520"/>
    <cellStyle name="40% - Accent4 2 12" xfId="12521"/>
    <cellStyle name="40% - Accent4 2 13" xfId="12522"/>
    <cellStyle name="40% - Accent4 2 14" xfId="12523"/>
    <cellStyle name="40% - Accent4 2 15" xfId="12524"/>
    <cellStyle name="40% - Accent4 2 16" xfId="12525"/>
    <cellStyle name="40% - Accent4 2 2" xfId="2782"/>
    <cellStyle name="40% - Accent4 2 2 10" xfId="12526"/>
    <cellStyle name="40% - Accent4 2 2 10 2" xfId="12527"/>
    <cellStyle name="40% - Accent4 2 2 11" xfId="12528"/>
    <cellStyle name="40% - Accent4 2 2 12" xfId="12529"/>
    <cellStyle name="40% - Accent4 2 2 13" xfId="12530"/>
    <cellStyle name="40% - Accent4 2 2 14" xfId="12531"/>
    <cellStyle name="40% - Accent4 2 2 2" xfId="12532"/>
    <cellStyle name="40% - Accent4 2 2 2 10" xfId="12533"/>
    <cellStyle name="40% - Accent4 2 2 2 2" xfId="12534"/>
    <cellStyle name="40% - Accent4 2 2 2 2 2" xfId="12535"/>
    <cellStyle name="40% - Accent4 2 2 2 2 2 2" xfId="12536"/>
    <cellStyle name="40% - Accent4 2 2 2 2 2 2 2" xfId="12537"/>
    <cellStyle name="40% - Accent4 2 2 2 2 2 3" xfId="12538"/>
    <cellStyle name="40% - Accent4 2 2 2 2 3" xfId="12539"/>
    <cellStyle name="40% - Accent4 2 2 2 2 3 2" xfId="12540"/>
    <cellStyle name="40% - Accent4 2 2 2 2 3 2 2" xfId="12541"/>
    <cellStyle name="40% - Accent4 2 2 2 2 3 3" xfId="12542"/>
    <cellStyle name="40% - Accent4 2 2 2 2 4" xfId="12543"/>
    <cellStyle name="40% - Accent4 2 2 2 2 4 2" xfId="12544"/>
    <cellStyle name="40% - Accent4 2 2 2 2 4 2 2" xfId="12545"/>
    <cellStyle name="40% - Accent4 2 2 2 2 4 3" xfId="12546"/>
    <cellStyle name="40% - Accent4 2 2 2 2 5" xfId="12547"/>
    <cellStyle name="40% - Accent4 2 2 2 2 5 2" xfId="12548"/>
    <cellStyle name="40% - Accent4 2 2 2 2 6" xfId="12549"/>
    <cellStyle name="40% - Accent4 2 2 2 2 7" xfId="12550"/>
    <cellStyle name="40% - Accent4 2 2 2 2 8" xfId="12551"/>
    <cellStyle name="40% - Accent4 2 2 2 3" xfId="12552"/>
    <cellStyle name="40% - Accent4 2 2 2 3 2" xfId="12553"/>
    <cellStyle name="40% - Accent4 2 2 2 3 2 2" xfId="12554"/>
    <cellStyle name="40% - Accent4 2 2 2 3 3" xfId="12555"/>
    <cellStyle name="40% - Accent4 2 2 2 3 4" xfId="12556"/>
    <cellStyle name="40% - Accent4 2 2 2 4" xfId="12557"/>
    <cellStyle name="40% - Accent4 2 2 2 4 2" xfId="12558"/>
    <cellStyle name="40% - Accent4 2 2 2 4 2 2" xfId="12559"/>
    <cellStyle name="40% - Accent4 2 2 2 4 3" xfId="12560"/>
    <cellStyle name="40% - Accent4 2 2 2 5" xfId="12561"/>
    <cellStyle name="40% - Accent4 2 2 2 5 2" xfId="12562"/>
    <cellStyle name="40% - Accent4 2 2 2 5 2 2" xfId="12563"/>
    <cellStyle name="40% - Accent4 2 2 2 5 3" xfId="12564"/>
    <cellStyle name="40% - Accent4 2 2 2 6" xfId="12565"/>
    <cellStyle name="40% - Accent4 2 2 2 6 2" xfId="12566"/>
    <cellStyle name="40% - Accent4 2 2 2 7" xfId="12567"/>
    <cellStyle name="40% - Accent4 2 2 2 8" xfId="12568"/>
    <cellStyle name="40% - Accent4 2 2 2 9" xfId="12569"/>
    <cellStyle name="40% - Accent4 2 2 3" xfId="12570"/>
    <cellStyle name="40% - Accent4 2 2 3 2" xfId="12571"/>
    <cellStyle name="40% - Accent4 2 2 3 2 2" xfId="12572"/>
    <cellStyle name="40% - Accent4 2 2 3 2 2 2" xfId="12573"/>
    <cellStyle name="40% - Accent4 2 2 3 2 2 2 2" xfId="12574"/>
    <cellStyle name="40% - Accent4 2 2 3 2 2 3" xfId="12575"/>
    <cellStyle name="40% - Accent4 2 2 3 2 3" xfId="12576"/>
    <cellStyle name="40% - Accent4 2 2 3 2 3 2" xfId="12577"/>
    <cellStyle name="40% - Accent4 2 2 3 2 3 2 2" xfId="12578"/>
    <cellStyle name="40% - Accent4 2 2 3 2 3 3" xfId="12579"/>
    <cellStyle name="40% - Accent4 2 2 3 2 4" xfId="12580"/>
    <cellStyle name="40% - Accent4 2 2 3 2 4 2" xfId="12581"/>
    <cellStyle name="40% - Accent4 2 2 3 2 4 2 2" xfId="12582"/>
    <cellStyle name="40% - Accent4 2 2 3 2 4 3" xfId="12583"/>
    <cellStyle name="40% - Accent4 2 2 3 2 5" xfId="12584"/>
    <cellStyle name="40% - Accent4 2 2 3 2 5 2" xfId="12585"/>
    <cellStyle name="40% - Accent4 2 2 3 2 6" xfId="12586"/>
    <cellStyle name="40% - Accent4 2 2 3 2 7" xfId="12587"/>
    <cellStyle name="40% - Accent4 2 2 3 2 8" xfId="12588"/>
    <cellStyle name="40% - Accent4 2 2 3 3" xfId="12589"/>
    <cellStyle name="40% - Accent4 2 2 3 3 2" xfId="12590"/>
    <cellStyle name="40% - Accent4 2 2 3 3 2 2" xfId="12591"/>
    <cellStyle name="40% - Accent4 2 2 3 3 3" xfId="12592"/>
    <cellStyle name="40% - Accent4 2 2 3 4" xfId="12593"/>
    <cellStyle name="40% - Accent4 2 2 3 4 2" xfId="12594"/>
    <cellStyle name="40% - Accent4 2 2 3 4 2 2" xfId="12595"/>
    <cellStyle name="40% - Accent4 2 2 3 4 3" xfId="12596"/>
    <cellStyle name="40% - Accent4 2 2 3 5" xfId="12597"/>
    <cellStyle name="40% - Accent4 2 2 3 5 2" xfId="12598"/>
    <cellStyle name="40% - Accent4 2 2 3 5 2 2" xfId="12599"/>
    <cellStyle name="40% - Accent4 2 2 3 5 3" xfId="12600"/>
    <cellStyle name="40% - Accent4 2 2 3 6" xfId="12601"/>
    <cellStyle name="40% - Accent4 2 2 3 6 2" xfId="12602"/>
    <cellStyle name="40% - Accent4 2 2 3 7" xfId="12603"/>
    <cellStyle name="40% - Accent4 2 2 3 8" xfId="12604"/>
    <cellStyle name="40% - Accent4 2 2 3 9" xfId="12605"/>
    <cellStyle name="40% - Accent4 2 2 4" xfId="12606"/>
    <cellStyle name="40% - Accent4 2 2 4 2" xfId="12607"/>
    <cellStyle name="40% - Accent4 2 2 4 2 2" xfId="12608"/>
    <cellStyle name="40% - Accent4 2 2 4 2 2 2" xfId="12609"/>
    <cellStyle name="40% - Accent4 2 2 4 2 2 2 2" xfId="12610"/>
    <cellStyle name="40% - Accent4 2 2 4 2 2 3" xfId="12611"/>
    <cellStyle name="40% - Accent4 2 2 4 2 3" xfId="12612"/>
    <cellStyle name="40% - Accent4 2 2 4 2 3 2" xfId="12613"/>
    <cellStyle name="40% - Accent4 2 2 4 2 3 2 2" xfId="12614"/>
    <cellStyle name="40% - Accent4 2 2 4 2 3 3" xfId="12615"/>
    <cellStyle name="40% - Accent4 2 2 4 2 4" xfId="12616"/>
    <cellStyle name="40% - Accent4 2 2 4 2 4 2" xfId="12617"/>
    <cellStyle name="40% - Accent4 2 2 4 2 4 2 2" xfId="12618"/>
    <cellStyle name="40% - Accent4 2 2 4 2 4 3" xfId="12619"/>
    <cellStyle name="40% - Accent4 2 2 4 2 5" xfId="12620"/>
    <cellStyle name="40% - Accent4 2 2 4 2 5 2" xfId="12621"/>
    <cellStyle name="40% - Accent4 2 2 4 2 6" xfId="12622"/>
    <cellStyle name="40% - Accent4 2 2 4 3" xfId="12623"/>
    <cellStyle name="40% - Accent4 2 2 4 3 2" xfId="12624"/>
    <cellStyle name="40% - Accent4 2 2 4 3 2 2" xfId="12625"/>
    <cellStyle name="40% - Accent4 2 2 4 3 3" xfId="12626"/>
    <cellStyle name="40% - Accent4 2 2 4 4" xfId="12627"/>
    <cellStyle name="40% - Accent4 2 2 4 4 2" xfId="12628"/>
    <cellStyle name="40% - Accent4 2 2 4 4 2 2" xfId="12629"/>
    <cellStyle name="40% - Accent4 2 2 4 4 3" xfId="12630"/>
    <cellStyle name="40% - Accent4 2 2 4 5" xfId="12631"/>
    <cellStyle name="40% - Accent4 2 2 4 5 2" xfId="12632"/>
    <cellStyle name="40% - Accent4 2 2 4 5 2 2" xfId="12633"/>
    <cellStyle name="40% - Accent4 2 2 4 5 3" xfId="12634"/>
    <cellStyle name="40% - Accent4 2 2 4 6" xfId="12635"/>
    <cellStyle name="40% - Accent4 2 2 4 6 2" xfId="12636"/>
    <cellStyle name="40% - Accent4 2 2 4 7" xfId="12637"/>
    <cellStyle name="40% - Accent4 2 2 4 8" xfId="12638"/>
    <cellStyle name="40% - Accent4 2 2 4 9" xfId="12639"/>
    <cellStyle name="40% - Accent4 2 2 5" xfId="12640"/>
    <cellStyle name="40% - Accent4 2 2 5 2" xfId="12641"/>
    <cellStyle name="40% - Accent4 2 2 5 2 2" xfId="12642"/>
    <cellStyle name="40% - Accent4 2 2 5 2 2 2" xfId="12643"/>
    <cellStyle name="40% - Accent4 2 2 5 2 2 2 2" xfId="12644"/>
    <cellStyle name="40% - Accent4 2 2 5 2 2 3" xfId="12645"/>
    <cellStyle name="40% - Accent4 2 2 5 2 3" xfId="12646"/>
    <cellStyle name="40% - Accent4 2 2 5 2 3 2" xfId="12647"/>
    <cellStyle name="40% - Accent4 2 2 5 2 3 2 2" xfId="12648"/>
    <cellStyle name="40% - Accent4 2 2 5 2 3 3" xfId="12649"/>
    <cellStyle name="40% - Accent4 2 2 5 2 4" xfId="12650"/>
    <cellStyle name="40% - Accent4 2 2 5 2 4 2" xfId="12651"/>
    <cellStyle name="40% - Accent4 2 2 5 2 4 2 2" xfId="12652"/>
    <cellStyle name="40% - Accent4 2 2 5 2 4 3" xfId="12653"/>
    <cellStyle name="40% - Accent4 2 2 5 2 5" xfId="12654"/>
    <cellStyle name="40% - Accent4 2 2 5 2 5 2" xfId="12655"/>
    <cellStyle name="40% - Accent4 2 2 5 2 6" xfId="12656"/>
    <cellStyle name="40% - Accent4 2 2 5 3" xfId="12657"/>
    <cellStyle name="40% - Accent4 2 2 5 3 2" xfId="12658"/>
    <cellStyle name="40% - Accent4 2 2 5 3 2 2" xfId="12659"/>
    <cellStyle name="40% - Accent4 2 2 5 3 3" xfId="12660"/>
    <cellStyle name="40% - Accent4 2 2 5 4" xfId="12661"/>
    <cellStyle name="40% - Accent4 2 2 5 4 2" xfId="12662"/>
    <cellStyle name="40% - Accent4 2 2 5 4 2 2" xfId="12663"/>
    <cellStyle name="40% - Accent4 2 2 5 4 3" xfId="12664"/>
    <cellStyle name="40% - Accent4 2 2 5 5" xfId="12665"/>
    <cellStyle name="40% - Accent4 2 2 5 5 2" xfId="12666"/>
    <cellStyle name="40% - Accent4 2 2 5 5 2 2" xfId="12667"/>
    <cellStyle name="40% - Accent4 2 2 5 5 3" xfId="12668"/>
    <cellStyle name="40% - Accent4 2 2 5 6" xfId="12669"/>
    <cellStyle name="40% - Accent4 2 2 5 6 2" xfId="12670"/>
    <cellStyle name="40% - Accent4 2 2 5 7" xfId="12671"/>
    <cellStyle name="40% - Accent4 2 2 6" xfId="12672"/>
    <cellStyle name="40% - Accent4 2 2 6 2" xfId="12673"/>
    <cellStyle name="40% - Accent4 2 2 6 2 2" xfId="12674"/>
    <cellStyle name="40% - Accent4 2 2 6 2 2 2" xfId="12675"/>
    <cellStyle name="40% - Accent4 2 2 6 2 3" xfId="12676"/>
    <cellStyle name="40% - Accent4 2 2 6 3" xfId="12677"/>
    <cellStyle name="40% - Accent4 2 2 6 3 2" xfId="12678"/>
    <cellStyle name="40% - Accent4 2 2 6 3 2 2" xfId="12679"/>
    <cellStyle name="40% - Accent4 2 2 6 3 3" xfId="12680"/>
    <cellStyle name="40% - Accent4 2 2 6 4" xfId="12681"/>
    <cellStyle name="40% - Accent4 2 2 6 4 2" xfId="12682"/>
    <cellStyle name="40% - Accent4 2 2 6 4 2 2" xfId="12683"/>
    <cellStyle name="40% - Accent4 2 2 6 4 3" xfId="12684"/>
    <cellStyle name="40% - Accent4 2 2 6 5" xfId="12685"/>
    <cellStyle name="40% - Accent4 2 2 6 5 2" xfId="12686"/>
    <cellStyle name="40% - Accent4 2 2 6 6" xfId="12687"/>
    <cellStyle name="40% - Accent4 2 2 7" xfId="12688"/>
    <cellStyle name="40% - Accent4 2 2 7 2" xfId="12689"/>
    <cellStyle name="40% - Accent4 2 2 7 2 2" xfId="12690"/>
    <cellStyle name="40% - Accent4 2 2 7 3" xfId="12691"/>
    <cellStyle name="40% - Accent4 2 2 8" xfId="12692"/>
    <cellStyle name="40% - Accent4 2 2 8 2" xfId="12693"/>
    <cellStyle name="40% - Accent4 2 2 8 2 2" xfId="12694"/>
    <cellStyle name="40% - Accent4 2 2 8 3" xfId="12695"/>
    <cellStyle name="40% - Accent4 2 2 9" xfId="12696"/>
    <cellStyle name="40% - Accent4 2 2 9 2" xfId="12697"/>
    <cellStyle name="40% - Accent4 2 2 9 2 2" xfId="12698"/>
    <cellStyle name="40% - Accent4 2 2 9 3" xfId="12699"/>
    <cellStyle name="40% - Accent4 2 3" xfId="3987"/>
    <cellStyle name="40% - Accent4 2 3 2" xfId="12700"/>
    <cellStyle name="40% - Accent4 2 3 2 2" xfId="12701"/>
    <cellStyle name="40% - Accent4 2 3 2 2 2" xfId="12702"/>
    <cellStyle name="40% - Accent4 2 3 2 2 2 2" xfId="12703"/>
    <cellStyle name="40% - Accent4 2 3 2 2 3" xfId="12704"/>
    <cellStyle name="40% - Accent4 2 3 2 2 4" xfId="12705"/>
    <cellStyle name="40% - Accent4 2 3 2 3" xfId="12706"/>
    <cellStyle name="40% - Accent4 2 3 2 3 2" xfId="12707"/>
    <cellStyle name="40% - Accent4 2 3 2 3 2 2" xfId="12708"/>
    <cellStyle name="40% - Accent4 2 3 2 3 3" xfId="12709"/>
    <cellStyle name="40% - Accent4 2 3 2 4" xfId="12710"/>
    <cellStyle name="40% - Accent4 2 3 2 4 2" xfId="12711"/>
    <cellStyle name="40% - Accent4 2 3 2 4 2 2" xfId="12712"/>
    <cellStyle name="40% - Accent4 2 3 2 4 3" xfId="12713"/>
    <cellStyle name="40% - Accent4 2 3 2 5" xfId="12714"/>
    <cellStyle name="40% - Accent4 2 3 2 5 2" xfId="12715"/>
    <cellStyle name="40% - Accent4 2 3 2 6" xfId="12716"/>
    <cellStyle name="40% - Accent4 2 3 2 7" xfId="12717"/>
    <cellStyle name="40% - Accent4 2 3 2 8" xfId="12718"/>
    <cellStyle name="40% - Accent4 2 3 3" xfId="12719"/>
    <cellStyle name="40% - Accent4 2 3 3 2" xfId="12720"/>
    <cellStyle name="40% - Accent4 2 3 3 2 2" xfId="12721"/>
    <cellStyle name="40% - Accent4 2 3 3 2 3" xfId="12722"/>
    <cellStyle name="40% - Accent4 2 3 3 3" xfId="12723"/>
    <cellStyle name="40% - Accent4 2 3 3 4" xfId="12724"/>
    <cellStyle name="40% - Accent4 2 3 3 5" xfId="12725"/>
    <cellStyle name="40% - Accent4 2 3 4" xfId="12726"/>
    <cellStyle name="40% - Accent4 2 3 4 2" xfId="12727"/>
    <cellStyle name="40% - Accent4 2 3 4 2 2" xfId="12728"/>
    <cellStyle name="40% - Accent4 2 3 4 3" xfId="12729"/>
    <cellStyle name="40% - Accent4 2 3 4 4" xfId="12730"/>
    <cellStyle name="40% - Accent4 2 3 5" xfId="12731"/>
    <cellStyle name="40% - Accent4 2 3 5 2" xfId="12732"/>
    <cellStyle name="40% - Accent4 2 3 5 2 2" xfId="12733"/>
    <cellStyle name="40% - Accent4 2 3 5 3" xfId="12734"/>
    <cellStyle name="40% - Accent4 2 3 6" xfId="12735"/>
    <cellStyle name="40% - Accent4 2 3 6 2" xfId="12736"/>
    <cellStyle name="40% - Accent4 2 3 7" xfId="12737"/>
    <cellStyle name="40% - Accent4 2 3 8" xfId="12738"/>
    <cellStyle name="40% - Accent4 2 3 9" xfId="12739"/>
    <cellStyle name="40% - Accent4 2 4" xfId="3986"/>
    <cellStyle name="40% - Accent4 2 4 2" xfId="12740"/>
    <cellStyle name="40% - Accent4 2 4 2 2" xfId="12741"/>
    <cellStyle name="40% - Accent4 2 4 2 2 2" xfId="12742"/>
    <cellStyle name="40% - Accent4 2 4 2 2 2 2" xfId="12743"/>
    <cellStyle name="40% - Accent4 2 4 2 2 3" xfId="12744"/>
    <cellStyle name="40% - Accent4 2 4 2 2 4" xfId="12745"/>
    <cellStyle name="40% - Accent4 2 4 2 3" xfId="12746"/>
    <cellStyle name="40% - Accent4 2 4 2 3 2" xfId="12747"/>
    <cellStyle name="40% - Accent4 2 4 2 3 2 2" xfId="12748"/>
    <cellStyle name="40% - Accent4 2 4 2 3 3" xfId="12749"/>
    <cellStyle name="40% - Accent4 2 4 2 4" xfId="12750"/>
    <cellStyle name="40% - Accent4 2 4 2 4 2" xfId="12751"/>
    <cellStyle name="40% - Accent4 2 4 2 4 2 2" xfId="12752"/>
    <cellStyle name="40% - Accent4 2 4 2 4 3" xfId="12753"/>
    <cellStyle name="40% - Accent4 2 4 2 5" xfId="12754"/>
    <cellStyle name="40% - Accent4 2 4 2 5 2" xfId="12755"/>
    <cellStyle name="40% - Accent4 2 4 2 6" xfId="12756"/>
    <cellStyle name="40% - Accent4 2 4 2 7" xfId="12757"/>
    <cellStyle name="40% - Accent4 2 4 2 8" xfId="12758"/>
    <cellStyle name="40% - Accent4 2 4 3" xfId="12759"/>
    <cellStyle name="40% - Accent4 2 4 3 2" xfId="12760"/>
    <cellStyle name="40% - Accent4 2 4 3 2 2" xfId="12761"/>
    <cellStyle name="40% - Accent4 2 4 3 2 3" xfId="12762"/>
    <cellStyle name="40% - Accent4 2 4 3 3" xfId="12763"/>
    <cellStyle name="40% - Accent4 2 4 3 4" xfId="12764"/>
    <cellStyle name="40% - Accent4 2 4 3 5" xfId="12765"/>
    <cellStyle name="40% - Accent4 2 4 4" xfId="12766"/>
    <cellStyle name="40% - Accent4 2 4 4 2" xfId="12767"/>
    <cellStyle name="40% - Accent4 2 4 4 2 2" xfId="12768"/>
    <cellStyle name="40% - Accent4 2 4 4 3" xfId="12769"/>
    <cellStyle name="40% - Accent4 2 4 4 4" xfId="12770"/>
    <cellStyle name="40% - Accent4 2 4 5" xfId="12771"/>
    <cellStyle name="40% - Accent4 2 4 5 2" xfId="12772"/>
    <cellStyle name="40% - Accent4 2 4 5 2 2" xfId="12773"/>
    <cellStyle name="40% - Accent4 2 4 5 3" xfId="12774"/>
    <cellStyle name="40% - Accent4 2 4 6" xfId="12775"/>
    <cellStyle name="40% - Accent4 2 4 6 2" xfId="12776"/>
    <cellStyle name="40% - Accent4 2 4 7" xfId="12777"/>
    <cellStyle name="40% - Accent4 2 4 8" xfId="12778"/>
    <cellStyle name="40% - Accent4 2 4 9" xfId="12779"/>
    <cellStyle name="40% - Accent4 2 5" xfId="3985"/>
    <cellStyle name="40% - Accent4 2 5 10" xfId="12780"/>
    <cellStyle name="40% - Accent4 2 5 2" xfId="12781"/>
    <cellStyle name="40% - Accent4 2 5 2 2" xfId="12782"/>
    <cellStyle name="40% - Accent4 2 5 2 2 2" xfId="12783"/>
    <cellStyle name="40% - Accent4 2 5 2 2 2 2" xfId="12784"/>
    <cellStyle name="40% - Accent4 2 5 2 2 3" xfId="12785"/>
    <cellStyle name="40% - Accent4 2 5 2 2 4" xfId="12786"/>
    <cellStyle name="40% - Accent4 2 5 2 3" xfId="12787"/>
    <cellStyle name="40% - Accent4 2 5 2 3 2" xfId="12788"/>
    <cellStyle name="40% - Accent4 2 5 2 3 2 2" xfId="12789"/>
    <cellStyle name="40% - Accent4 2 5 2 3 3" xfId="12790"/>
    <cellStyle name="40% - Accent4 2 5 2 4" xfId="12791"/>
    <cellStyle name="40% - Accent4 2 5 2 4 2" xfId="12792"/>
    <cellStyle name="40% - Accent4 2 5 2 4 2 2" xfId="12793"/>
    <cellStyle name="40% - Accent4 2 5 2 4 3" xfId="12794"/>
    <cellStyle name="40% - Accent4 2 5 2 5" xfId="12795"/>
    <cellStyle name="40% - Accent4 2 5 2 5 2" xfId="12796"/>
    <cellStyle name="40% - Accent4 2 5 2 6" xfId="12797"/>
    <cellStyle name="40% - Accent4 2 5 2 7" xfId="12798"/>
    <cellStyle name="40% - Accent4 2 5 2 8" xfId="12799"/>
    <cellStyle name="40% - Accent4 2 5 3" xfId="12800"/>
    <cellStyle name="40% - Accent4 2 5 3 2" xfId="12801"/>
    <cellStyle name="40% - Accent4 2 5 3 2 2" xfId="12802"/>
    <cellStyle name="40% - Accent4 2 5 3 3" xfId="12803"/>
    <cellStyle name="40% - Accent4 2 5 3 4" xfId="12804"/>
    <cellStyle name="40% - Accent4 2 5 4" xfId="12805"/>
    <cellStyle name="40% - Accent4 2 5 4 2" xfId="12806"/>
    <cellStyle name="40% - Accent4 2 5 4 2 2" xfId="12807"/>
    <cellStyle name="40% - Accent4 2 5 4 3" xfId="12808"/>
    <cellStyle name="40% - Accent4 2 5 5" xfId="12809"/>
    <cellStyle name="40% - Accent4 2 5 5 2" xfId="12810"/>
    <cellStyle name="40% - Accent4 2 5 5 2 2" xfId="12811"/>
    <cellStyle name="40% - Accent4 2 5 5 3" xfId="12812"/>
    <cellStyle name="40% - Accent4 2 5 6" xfId="12813"/>
    <cellStyle name="40% - Accent4 2 5 6 2" xfId="12814"/>
    <cellStyle name="40% - Accent4 2 5 7" xfId="12815"/>
    <cellStyle name="40% - Accent4 2 5 8" xfId="12816"/>
    <cellStyle name="40% - Accent4 2 5 9" xfId="12817"/>
    <cellStyle name="40% - Accent4 2 6" xfId="4504"/>
    <cellStyle name="40% - Accent4 2 6 2" xfId="12818"/>
    <cellStyle name="40% - Accent4 2 6 2 2" xfId="12819"/>
    <cellStyle name="40% - Accent4 2 6 2 2 2" xfId="12820"/>
    <cellStyle name="40% - Accent4 2 6 2 2 2 2" xfId="12821"/>
    <cellStyle name="40% - Accent4 2 6 2 2 3" xfId="12822"/>
    <cellStyle name="40% - Accent4 2 6 2 2 4" xfId="12823"/>
    <cellStyle name="40% - Accent4 2 6 2 3" xfId="12824"/>
    <cellStyle name="40% - Accent4 2 6 2 3 2" xfId="12825"/>
    <cellStyle name="40% - Accent4 2 6 2 3 2 2" xfId="12826"/>
    <cellStyle name="40% - Accent4 2 6 2 3 3" xfId="12827"/>
    <cellStyle name="40% - Accent4 2 6 2 4" xfId="12828"/>
    <cellStyle name="40% - Accent4 2 6 2 4 2" xfId="12829"/>
    <cellStyle name="40% - Accent4 2 6 2 4 2 2" xfId="12830"/>
    <cellStyle name="40% - Accent4 2 6 2 4 3" xfId="12831"/>
    <cellStyle name="40% - Accent4 2 6 2 5" xfId="12832"/>
    <cellStyle name="40% - Accent4 2 6 2 5 2" xfId="12833"/>
    <cellStyle name="40% - Accent4 2 6 2 6" xfId="12834"/>
    <cellStyle name="40% - Accent4 2 6 2 7" xfId="12835"/>
    <cellStyle name="40% - Accent4 2 6 3" xfId="12836"/>
    <cellStyle name="40% - Accent4 2 6 3 2" xfId="12837"/>
    <cellStyle name="40% - Accent4 2 6 3 2 2" xfId="12838"/>
    <cellStyle name="40% - Accent4 2 6 3 3" xfId="12839"/>
    <cellStyle name="40% - Accent4 2 6 3 4" xfId="12840"/>
    <cellStyle name="40% - Accent4 2 6 4" xfId="12841"/>
    <cellStyle name="40% - Accent4 2 6 4 2" xfId="12842"/>
    <cellStyle name="40% - Accent4 2 6 4 2 2" xfId="12843"/>
    <cellStyle name="40% - Accent4 2 6 4 3" xfId="12844"/>
    <cellStyle name="40% - Accent4 2 6 5" xfId="12845"/>
    <cellStyle name="40% - Accent4 2 6 5 2" xfId="12846"/>
    <cellStyle name="40% - Accent4 2 6 5 2 2" xfId="12847"/>
    <cellStyle name="40% - Accent4 2 6 5 3" xfId="12848"/>
    <cellStyle name="40% - Accent4 2 6 6" xfId="12849"/>
    <cellStyle name="40% - Accent4 2 6 6 2" xfId="12850"/>
    <cellStyle name="40% - Accent4 2 6 7" xfId="12851"/>
    <cellStyle name="40% - Accent4 2 6 8" xfId="12852"/>
    <cellStyle name="40% - Accent4 2 6 9" xfId="12853"/>
    <cellStyle name="40% - Accent4 2 7" xfId="12854"/>
    <cellStyle name="40% - Accent4 2 7 2" xfId="12855"/>
    <cellStyle name="40% - Accent4 2 7 2 2" xfId="12856"/>
    <cellStyle name="40% - Accent4 2 7 2 2 2" xfId="12857"/>
    <cellStyle name="40% - Accent4 2 7 2 2 3" xfId="12858"/>
    <cellStyle name="40% - Accent4 2 7 2 3" xfId="12859"/>
    <cellStyle name="40% - Accent4 2 7 2 4" xfId="12860"/>
    <cellStyle name="40% - Accent4 2 7 3" xfId="12861"/>
    <cellStyle name="40% - Accent4 2 7 3 2" xfId="12862"/>
    <cellStyle name="40% - Accent4 2 7 3 2 2" xfId="12863"/>
    <cellStyle name="40% - Accent4 2 7 3 3" xfId="12864"/>
    <cellStyle name="40% - Accent4 2 7 3 4" xfId="12865"/>
    <cellStyle name="40% - Accent4 2 7 4" xfId="12866"/>
    <cellStyle name="40% - Accent4 2 7 4 2" xfId="12867"/>
    <cellStyle name="40% - Accent4 2 7 4 2 2" xfId="12868"/>
    <cellStyle name="40% - Accent4 2 7 4 3" xfId="12869"/>
    <cellStyle name="40% - Accent4 2 7 5" xfId="12870"/>
    <cellStyle name="40% - Accent4 2 7 5 2" xfId="12871"/>
    <cellStyle name="40% - Accent4 2 7 6" xfId="12872"/>
    <cellStyle name="40% - Accent4 2 7 7" xfId="12873"/>
    <cellStyle name="40% - Accent4 2 7 8" xfId="12874"/>
    <cellStyle name="40% - Accent4 2 8" xfId="12875"/>
    <cellStyle name="40% - Accent4 2 8 2" xfId="12876"/>
    <cellStyle name="40% - Accent4 2 8 2 2" xfId="12877"/>
    <cellStyle name="40% - Accent4 2 8 2 2 2" xfId="12878"/>
    <cellStyle name="40% - Accent4 2 8 2 3" xfId="12879"/>
    <cellStyle name="40% - Accent4 2 8 3" xfId="12880"/>
    <cellStyle name="40% - Accent4 2 8 3 2" xfId="12881"/>
    <cellStyle name="40% - Accent4 2 8 4" xfId="12882"/>
    <cellStyle name="40% - Accent4 2 8 5" xfId="12883"/>
    <cellStyle name="40% - Accent4 2 9" xfId="12884"/>
    <cellStyle name="40% - Accent4 2 9 2" xfId="12885"/>
    <cellStyle name="40% - Accent4 2 9 2 2" xfId="12886"/>
    <cellStyle name="40% - Accent4 2 9 2 3" xfId="12887"/>
    <cellStyle name="40% - Accent4 2 9 3" xfId="12888"/>
    <cellStyle name="40% - Accent4 2 9 4" xfId="12889"/>
    <cellStyle name="40% - Accent4 2 9 5" xfId="12890"/>
    <cellStyle name="40% - Accent4 2_PWC Sch 7" xfId="12891"/>
    <cellStyle name="40% - Accent4 20" xfId="12892"/>
    <cellStyle name="40% - Accent4 21" xfId="12893"/>
    <cellStyle name="40% - Accent4 22" xfId="12894"/>
    <cellStyle name="40% - Accent4 23" xfId="12895"/>
    <cellStyle name="40% - Accent4 24" xfId="12896"/>
    <cellStyle name="40% - Accent4 3" xfId="944"/>
    <cellStyle name="40% - Accent4 3 10" xfId="12897"/>
    <cellStyle name="40% - Accent4 3 10 2" xfId="12898"/>
    <cellStyle name="40% - Accent4 3 11" xfId="12899"/>
    <cellStyle name="40% - Accent4 3 12" xfId="12900"/>
    <cellStyle name="40% - Accent4 3 13" xfId="12901"/>
    <cellStyle name="40% - Accent4 3 14" xfId="12902"/>
    <cellStyle name="40% - Accent4 3 2" xfId="2783"/>
    <cellStyle name="40% - Accent4 3 2 2" xfId="12903"/>
    <cellStyle name="40% - Accent4 3 2 2 2" xfId="12904"/>
    <cellStyle name="40% - Accent4 3 2 2 2 2" xfId="12905"/>
    <cellStyle name="40% - Accent4 3 2 2 2 2 2" xfId="12906"/>
    <cellStyle name="40% - Accent4 3 2 2 2 3" xfId="12907"/>
    <cellStyle name="40% - Accent4 3 2 2 2 4" xfId="12908"/>
    <cellStyle name="40% - Accent4 3 2 2 3" xfId="12909"/>
    <cellStyle name="40% - Accent4 3 2 2 3 2" xfId="12910"/>
    <cellStyle name="40% - Accent4 3 2 2 3 2 2" xfId="12911"/>
    <cellStyle name="40% - Accent4 3 2 2 3 3" xfId="12912"/>
    <cellStyle name="40% - Accent4 3 2 2 4" xfId="12913"/>
    <cellStyle name="40% - Accent4 3 2 2 4 2" xfId="12914"/>
    <cellStyle name="40% - Accent4 3 2 2 4 2 2" xfId="12915"/>
    <cellStyle name="40% - Accent4 3 2 2 4 3" xfId="12916"/>
    <cellStyle name="40% - Accent4 3 2 2 5" xfId="12917"/>
    <cellStyle name="40% - Accent4 3 2 2 5 2" xfId="12918"/>
    <cellStyle name="40% - Accent4 3 2 2 6" xfId="12919"/>
    <cellStyle name="40% - Accent4 3 2 2 7" xfId="12920"/>
    <cellStyle name="40% - Accent4 3 2 2 8" xfId="12921"/>
    <cellStyle name="40% - Accent4 3 2 3" xfId="12922"/>
    <cellStyle name="40% - Accent4 3 2 3 2" xfId="12923"/>
    <cellStyle name="40% - Accent4 3 2 3 2 2" xfId="12924"/>
    <cellStyle name="40% - Accent4 3 2 3 2 3" xfId="12925"/>
    <cellStyle name="40% - Accent4 3 2 3 3" xfId="12926"/>
    <cellStyle name="40% - Accent4 3 2 3 4" xfId="12927"/>
    <cellStyle name="40% - Accent4 3 2 4" xfId="12928"/>
    <cellStyle name="40% - Accent4 3 2 4 2" xfId="12929"/>
    <cellStyle name="40% - Accent4 3 2 4 2 2" xfId="12930"/>
    <cellStyle name="40% - Accent4 3 2 4 3" xfId="12931"/>
    <cellStyle name="40% - Accent4 3 2 4 4" xfId="12932"/>
    <cellStyle name="40% - Accent4 3 2 5" xfId="12933"/>
    <cellStyle name="40% - Accent4 3 2 5 2" xfId="12934"/>
    <cellStyle name="40% - Accent4 3 2 5 2 2" xfId="12935"/>
    <cellStyle name="40% - Accent4 3 2 5 3" xfId="12936"/>
    <cellStyle name="40% - Accent4 3 2 6" xfId="12937"/>
    <cellStyle name="40% - Accent4 3 2 6 2" xfId="12938"/>
    <cellStyle name="40% - Accent4 3 2 7" xfId="12939"/>
    <cellStyle name="40% - Accent4 3 2 8" xfId="12940"/>
    <cellStyle name="40% - Accent4 3 2 9" xfId="12941"/>
    <cellStyle name="40% - Accent4 3 3" xfId="3984"/>
    <cellStyle name="40% - Accent4 3 3 2" xfId="12942"/>
    <cellStyle name="40% - Accent4 3 3 2 2" xfId="12943"/>
    <cellStyle name="40% - Accent4 3 3 2 2 2" xfId="12944"/>
    <cellStyle name="40% - Accent4 3 3 2 2 2 2" xfId="12945"/>
    <cellStyle name="40% - Accent4 3 3 2 2 3" xfId="12946"/>
    <cellStyle name="40% - Accent4 3 3 2 2 4" xfId="12947"/>
    <cellStyle name="40% - Accent4 3 3 2 3" xfId="12948"/>
    <cellStyle name="40% - Accent4 3 3 2 3 2" xfId="12949"/>
    <cellStyle name="40% - Accent4 3 3 2 3 2 2" xfId="12950"/>
    <cellStyle name="40% - Accent4 3 3 2 3 3" xfId="12951"/>
    <cellStyle name="40% - Accent4 3 3 2 4" xfId="12952"/>
    <cellStyle name="40% - Accent4 3 3 2 4 2" xfId="12953"/>
    <cellStyle name="40% - Accent4 3 3 2 4 2 2" xfId="12954"/>
    <cellStyle name="40% - Accent4 3 3 2 4 3" xfId="12955"/>
    <cellStyle name="40% - Accent4 3 3 2 5" xfId="12956"/>
    <cellStyle name="40% - Accent4 3 3 2 5 2" xfId="12957"/>
    <cellStyle name="40% - Accent4 3 3 2 6" xfId="12958"/>
    <cellStyle name="40% - Accent4 3 3 2 7" xfId="12959"/>
    <cellStyle name="40% - Accent4 3 3 3" xfId="12960"/>
    <cellStyle name="40% - Accent4 3 3 3 2" xfId="12961"/>
    <cellStyle name="40% - Accent4 3 3 3 2 2" xfId="12962"/>
    <cellStyle name="40% - Accent4 3 3 3 3" xfId="12963"/>
    <cellStyle name="40% - Accent4 3 3 3 4" xfId="12964"/>
    <cellStyle name="40% - Accent4 3 3 4" xfId="12965"/>
    <cellStyle name="40% - Accent4 3 3 4 2" xfId="12966"/>
    <cellStyle name="40% - Accent4 3 3 4 2 2" xfId="12967"/>
    <cellStyle name="40% - Accent4 3 3 4 3" xfId="12968"/>
    <cellStyle name="40% - Accent4 3 3 5" xfId="12969"/>
    <cellStyle name="40% - Accent4 3 3 5 2" xfId="12970"/>
    <cellStyle name="40% - Accent4 3 3 5 2 2" xfId="12971"/>
    <cellStyle name="40% - Accent4 3 3 5 3" xfId="12972"/>
    <cellStyle name="40% - Accent4 3 3 6" xfId="12973"/>
    <cellStyle name="40% - Accent4 3 3 6 2" xfId="12974"/>
    <cellStyle name="40% - Accent4 3 3 7" xfId="12975"/>
    <cellStyle name="40% - Accent4 3 3 8" xfId="12976"/>
    <cellStyle name="40% - Accent4 3 3 9" xfId="12977"/>
    <cellStyle name="40% - Accent4 3 4" xfId="3983"/>
    <cellStyle name="40% - Accent4 3 4 2" xfId="12978"/>
    <cellStyle name="40% - Accent4 3 4 2 2" xfId="12979"/>
    <cellStyle name="40% - Accent4 3 4 2 2 2" xfId="12980"/>
    <cellStyle name="40% - Accent4 3 4 2 2 2 2" xfId="12981"/>
    <cellStyle name="40% - Accent4 3 4 2 2 3" xfId="12982"/>
    <cellStyle name="40% - Accent4 3 4 2 2 4" xfId="12983"/>
    <cellStyle name="40% - Accent4 3 4 2 3" xfId="12984"/>
    <cellStyle name="40% - Accent4 3 4 2 3 2" xfId="12985"/>
    <cellStyle name="40% - Accent4 3 4 2 3 2 2" xfId="12986"/>
    <cellStyle name="40% - Accent4 3 4 2 3 3" xfId="12987"/>
    <cellStyle name="40% - Accent4 3 4 2 4" xfId="12988"/>
    <cellStyle name="40% - Accent4 3 4 2 4 2" xfId="12989"/>
    <cellStyle name="40% - Accent4 3 4 2 4 2 2" xfId="12990"/>
    <cellStyle name="40% - Accent4 3 4 2 4 3" xfId="12991"/>
    <cellStyle name="40% - Accent4 3 4 2 5" xfId="12992"/>
    <cellStyle name="40% - Accent4 3 4 2 5 2" xfId="12993"/>
    <cellStyle name="40% - Accent4 3 4 2 6" xfId="12994"/>
    <cellStyle name="40% - Accent4 3 4 2 7" xfId="12995"/>
    <cellStyle name="40% - Accent4 3 4 3" xfId="12996"/>
    <cellStyle name="40% - Accent4 3 4 3 2" xfId="12997"/>
    <cellStyle name="40% - Accent4 3 4 3 2 2" xfId="12998"/>
    <cellStyle name="40% - Accent4 3 4 3 3" xfId="12999"/>
    <cellStyle name="40% - Accent4 3 4 3 4" xfId="13000"/>
    <cellStyle name="40% - Accent4 3 4 4" xfId="13001"/>
    <cellStyle name="40% - Accent4 3 4 4 2" xfId="13002"/>
    <cellStyle name="40% - Accent4 3 4 4 2 2" xfId="13003"/>
    <cellStyle name="40% - Accent4 3 4 4 3" xfId="13004"/>
    <cellStyle name="40% - Accent4 3 4 5" xfId="13005"/>
    <cellStyle name="40% - Accent4 3 4 5 2" xfId="13006"/>
    <cellStyle name="40% - Accent4 3 4 5 2 2" xfId="13007"/>
    <cellStyle name="40% - Accent4 3 4 5 3" xfId="13008"/>
    <cellStyle name="40% - Accent4 3 4 6" xfId="13009"/>
    <cellStyle name="40% - Accent4 3 4 6 2" xfId="13010"/>
    <cellStyle name="40% - Accent4 3 4 7" xfId="13011"/>
    <cellStyle name="40% - Accent4 3 4 8" xfId="13012"/>
    <cellStyle name="40% - Accent4 3 5" xfId="3982"/>
    <cellStyle name="40% - Accent4 3 5 2" xfId="13013"/>
    <cellStyle name="40% - Accent4 3 5 2 2" xfId="13014"/>
    <cellStyle name="40% - Accent4 3 5 2 2 2" xfId="13015"/>
    <cellStyle name="40% - Accent4 3 5 2 2 2 2" xfId="13016"/>
    <cellStyle name="40% - Accent4 3 5 2 2 3" xfId="13017"/>
    <cellStyle name="40% - Accent4 3 5 2 3" xfId="13018"/>
    <cellStyle name="40% - Accent4 3 5 2 3 2" xfId="13019"/>
    <cellStyle name="40% - Accent4 3 5 2 3 2 2" xfId="13020"/>
    <cellStyle name="40% - Accent4 3 5 2 3 3" xfId="13021"/>
    <cellStyle name="40% - Accent4 3 5 2 4" xfId="13022"/>
    <cellStyle name="40% - Accent4 3 5 2 4 2" xfId="13023"/>
    <cellStyle name="40% - Accent4 3 5 2 4 2 2" xfId="13024"/>
    <cellStyle name="40% - Accent4 3 5 2 4 3" xfId="13025"/>
    <cellStyle name="40% - Accent4 3 5 2 5" xfId="13026"/>
    <cellStyle name="40% - Accent4 3 5 2 5 2" xfId="13027"/>
    <cellStyle name="40% - Accent4 3 5 2 6" xfId="13028"/>
    <cellStyle name="40% - Accent4 3 5 2 7" xfId="13029"/>
    <cellStyle name="40% - Accent4 3 5 3" xfId="13030"/>
    <cellStyle name="40% - Accent4 3 5 3 2" xfId="13031"/>
    <cellStyle name="40% - Accent4 3 5 3 2 2" xfId="13032"/>
    <cellStyle name="40% - Accent4 3 5 3 3" xfId="13033"/>
    <cellStyle name="40% - Accent4 3 5 4" xfId="13034"/>
    <cellStyle name="40% - Accent4 3 5 4 2" xfId="13035"/>
    <cellStyle name="40% - Accent4 3 5 4 2 2" xfId="13036"/>
    <cellStyle name="40% - Accent4 3 5 4 3" xfId="13037"/>
    <cellStyle name="40% - Accent4 3 5 5" xfId="13038"/>
    <cellStyle name="40% - Accent4 3 5 5 2" xfId="13039"/>
    <cellStyle name="40% - Accent4 3 5 5 2 2" xfId="13040"/>
    <cellStyle name="40% - Accent4 3 5 5 3" xfId="13041"/>
    <cellStyle name="40% - Accent4 3 5 6" xfId="13042"/>
    <cellStyle name="40% - Accent4 3 5 6 2" xfId="13043"/>
    <cellStyle name="40% - Accent4 3 5 7" xfId="13044"/>
    <cellStyle name="40% - Accent4 3 5 8" xfId="13045"/>
    <cellStyle name="40% - Accent4 3 6" xfId="4505"/>
    <cellStyle name="40% - Accent4 3 6 2" xfId="13046"/>
    <cellStyle name="40% - Accent4 3 6 2 2" xfId="13047"/>
    <cellStyle name="40% - Accent4 3 6 2 2 2" xfId="13048"/>
    <cellStyle name="40% - Accent4 3 6 2 3" xfId="13049"/>
    <cellStyle name="40% - Accent4 3 6 2 4" xfId="13050"/>
    <cellStyle name="40% - Accent4 3 6 3" xfId="13051"/>
    <cellStyle name="40% - Accent4 3 6 3 2" xfId="13052"/>
    <cellStyle name="40% - Accent4 3 6 3 2 2" xfId="13053"/>
    <cellStyle name="40% - Accent4 3 6 3 3" xfId="13054"/>
    <cellStyle name="40% - Accent4 3 6 4" xfId="13055"/>
    <cellStyle name="40% - Accent4 3 6 4 2" xfId="13056"/>
    <cellStyle name="40% - Accent4 3 6 4 2 2" xfId="13057"/>
    <cellStyle name="40% - Accent4 3 6 4 3" xfId="13058"/>
    <cellStyle name="40% - Accent4 3 6 5" xfId="13059"/>
    <cellStyle name="40% - Accent4 3 6 5 2" xfId="13060"/>
    <cellStyle name="40% - Accent4 3 6 6" xfId="13061"/>
    <cellStyle name="40% - Accent4 3 6 7" xfId="13062"/>
    <cellStyle name="40% - Accent4 3 7" xfId="13063"/>
    <cellStyle name="40% - Accent4 3 7 2" xfId="13064"/>
    <cellStyle name="40% - Accent4 3 7 2 2" xfId="13065"/>
    <cellStyle name="40% - Accent4 3 7 3" xfId="13066"/>
    <cellStyle name="40% - Accent4 3 7 4" xfId="13067"/>
    <cellStyle name="40% - Accent4 3 8" xfId="13068"/>
    <cellStyle name="40% - Accent4 3 8 2" xfId="13069"/>
    <cellStyle name="40% - Accent4 3 8 2 2" xfId="13070"/>
    <cellStyle name="40% - Accent4 3 8 3" xfId="13071"/>
    <cellStyle name="40% - Accent4 3 9" xfId="13072"/>
    <cellStyle name="40% - Accent4 3 9 2" xfId="13073"/>
    <cellStyle name="40% - Accent4 3 9 2 2" xfId="13074"/>
    <cellStyle name="40% - Accent4 3 9 3" xfId="13075"/>
    <cellStyle name="40% - Accent4 4" xfId="945"/>
    <cellStyle name="40% - Accent4 4 2" xfId="3981"/>
    <cellStyle name="40% - Accent4 4 2 2" xfId="13076"/>
    <cellStyle name="40% - Accent4 4 2 2 2" xfId="13077"/>
    <cellStyle name="40% - Accent4 4 2 2 2 2" xfId="13078"/>
    <cellStyle name="40% - Accent4 4 2 2 3" xfId="13079"/>
    <cellStyle name="40% - Accent4 4 2 2 4" xfId="13080"/>
    <cellStyle name="40% - Accent4 4 2 3" xfId="13081"/>
    <cellStyle name="40% - Accent4 4 2 3 2" xfId="13082"/>
    <cellStyle name="40% - Accent4 4 2 3 2 2" xfId="13083"/>
    <cellStyle name="40% - Accent4 4 2 3 3" xfId="13084"/>
    <cellStyle name="40% - Accent4 4 2 4" xfId="13085"/>
    <cellStyle name="40% - Accent4 4 2 4 2" xfId="13086"/>
    <cellStyle name="40% - Accent4 4 2 4 2 2" xfId="13087"/>
    <cellStyle name="40% - Accent4 4 2 4 3" xfId="13088"/>
    <cellStyle name="40% - Accent4 4 2 5" xfId="13089"/>
    <cellStyle name="40% - Accent4 4 2 5 2" xfId="13090"/>
    <cellStyle name="40% - Accent4 4 2 6" xfId="13091"/>
    <cellStyle name="40% - Accent4 4 2 7" xfId="13092"/>
    <cellStyle name="40% - Accent4 4 2 8" xfId="13093"/>
    <cellStyle name="40% - Accent4 4 3" xfId="3979"/>
    <cellStyle name="40% - Accent4 4 3 2" xfId="13094"/>
    <cellStyle name="40% - Accent4 4 3 2 2" xfId="13095"/>
    <cellStyle name="40% - Accent4 4 3 3" xfId="13096"/>
    <cellStyle name="40% - Accent4 4 3 4" xfId="13097"/>
    <cellStyle name="40% - Accent4 4 3 5" xfId="13098"/>
    <cellStyle name="40% - Accent4 4 4" xfId="3978"/>
    <cellStyle name="40% - Accent4 4 4 2" xfId="13099"/>
    <cellStyle name="40% - Accent4 4 4 2 2" xfId="13100"/>
    <cellStyle name="40% - Accent4 4 4 2 3" xfId="13101"/>
    <cellStyle name="40% - Accent4 4 4 3" xfId="13102"/>
    <cellStyle name="40% - Accent4 4 4 4" xfId="13103"/>
    <cellStyle name="40% - Accent4 4 5" xfId="13104"/>
    <cellStyle name="40% - Accent4 4 5 2" xfId="13105"/>
    <cellStyle name="40% - Accent4 4 5 2 2" xfId="13106"/>
    <cellStyle name="40% - Accent4 4 5 3" xfId="13107"/>
    <cellStyle name="40% - Accent4 4 5 4" xfId="13108"/>
    <cellStyle name="40% - Accent4 4 5 5" xfId="13109"/>
    <cellStyle name="40% - Accent4 4 6" xfId="13110"/>
    <cellStyle name="40% - Accent4 4 6 2" xfId="13111"/>
    <cellStyle name="40% - Accent4 4 7" xfId="13112"/>
    <cellStyle name="40% - Accent4 4 8" xfId="13113"/>
    <cellStyle name="40% - Accent4 4 9" xfId="13114"/>
    <cellStyle name="40% - Accent4 5" xfId="946"/>
    <cellStyle name="40% - Accent4 5 2" xfId="13115"/>
    <cellStyle name="40% - Accent4 5 2 2" xfId="13116"/>
    <cellStyle name="40% - Accent4 5 2 2 2" xfId="13117"/>
    <cellStyle name="40% - Accent4 5 2 2 2 2" xfId="13118"/>
    <cellStyle name="40% - Accent4 5 2 2 3" xfId="13119"/>
    <cellStyle name="40% - Accent4 5 2 2 4" xfId="13120"/>
    <cellStyle name="40% - Accent4 5 2 3" xfId="13121"/>
    <cellStyle name="40% - Accent4 5 2 3 2" xfId="13122"/>
    <cellStyle name="40% - Accent4 5 2 3 2 2" xfId="13123"/>
    <cellStyle name="40% - Accent4 5 2 3 3" xfId="13124"/>
    <cellStyle name="40% - Accent4 5 2 4" xfId="13125"/>
    <cellStyle name="40% - Accent4 5 2 4 2" xfId="13126"/>
    <cellStyle name="40% - Accent4 5 2 4 2 2" xfId="13127"/>
    <cellStyle name="40% - Accent4 5 2 4 3" xfId="13128"/>
    <cellStyle name="40% - Accent4 5 2 5" xfId="13129"/>
    <cellStyle name="40% - Accent4 5 2 5 2" xfId="13130"/>
    <cellStyle name="40% - Accent4 5 2 6" xfId="13131"/>
    <cellStyle name="40% - Accent4 5 2 7" xfId="13132"/>
    <cellStyle name="40% - Accent4 5 3" xfId="13133"/>
    <cellStyle name="40% - Accent4 5 3 2" xfId="13134"/>
    <cellStyle name="40% - Accent4 5 3 2 2" xfId="13135"/>
    <cellStyle name="40% - Accent4 5 3 2 3" xfId="13136"/>
    <cellStyle name="40% - Accent4 5 3 3" xfId="13137"/>
    <cellStyle name="40% - Accent4 5 3 4" xfId="13138"/>
    <cellStyle name="40% - Accent4 5 4" xfId="13139"/>
    <cellStyle name="40% - Accent4 5 4 2" xfId="13140"/>
    <cellStyle name="40% - Accent4 5 4 2 2" xfId="13141"/>
    <cellStyle name="40% - Accent4 5 4 3" xfId="13142"/>
    <cellStyle name="40% - Accent4 5 4 4" xfId="13143"/>
    <cellStyle name="40% - Accent4 5 5" xfId="13144"/>
    <cellStyle name="40% - Accent4 5 5 2" xfId="13145"/>
    <cellStyle name="40% - Accent4 5 5 2 2" xfId="13146"/>
    <cellStyle name="40% - Accent4 5 5 3" xfId="13147"/>
    <cellStyle name="40% - Accent4 5 5 4" xfId="13148"/>
    <cellStyle name="40% - Accent4 5 6" xfId="13149"/>
    <cellStyle name="40% - Accent4 5 6 2" xfId="13150"/>
    <cellStyle name="40% - Accent4 5 7" xfId="13151"/>
    <cellStyle name="40% - Accent4 5 8" xfId="13152"/>
    <cellStyle name="40% - Accent4 6" xfId="2781"/>
    <cellStyle name="40% - Accent4 6 2" xfId="13153"/>
    <cellStyle name="40% - Accent4 6 2 2" xfId="13154"/>
    <cellStyle name="40% - Accent4 6 2 2 2" xfId="13155"/>
    <cellStyle name="40% - Accent4 6 2 2 3" xfId="13156"/>
    <cellStyle name="40% - Accent4 6 2 3" xfId="13157"/>
    <cellStyle name="40% - Accent4 6 2 4" xfId="13158"/>
    <cellStyle name="40% - Accent4 6 3" xfId="13159"/>
    <cellStyle name="40% - Accent4 6 3 2" xfId="13160"/>
    <cellStyle name="40% - Accent4 6 3 2 2" xfId="13161"/>
    <cellStyle name="40% - Accent4 6 3 2 3" xfId="13162"/>
    <cellStyle name="40% - Accent4 6 3 3" xfId="13163"/>
    <cellStyle name="40% - Accent4 6 3 4" xfId="13164"/>
    <cellStyle name="40% - Accent4 6 4" xfId="13165"/>
    <cellStyle name="40% - Accent4 6 4 2" xfId="13166"/>
    <cellStyle name="40% - Accent4 6 4 2 2" xfId="13167"/>
    <cellStyle name="40% - Accent4 6 4 3" xfId="13168"/>
    <cellStyle name="40% - Accent4 6 4 4" xfId="13169"/>
    <cellStyle name="40% - Accent4 6 5" xfId="13170"/>
    <cellStyle name="40% - Accent4 6 5 2" xfId="13171"/>
    <cellStyle name="40% - Accent4 6 6" xfId="13172"/>
    <cellStyle name="40% - Accent4 6 7" xfId="13173"/>
    <cellStyle name="40% - Accent4 7" xfId="4503"/>
    <cellStyle name="40% - Accent4 7 2" xfId="13174"/>
    <cellStyle name="40% - Accent4 7 2 2" xfId="13175"/>
    <cellStyle name="40% - Accent4 7 2 2 2" xfId="13176"/>
    <cellStyle name="40% - Accent4 7 2 3" xfId="13177"/>
    <cellStyle name="40% - Accent4 7 3" xfId="13178"/>
    <cellStyle name="40% - Accent4 7 3 2" xfId="13179"/>
    <cellStyle name="40% - Accent4 7 4" xfId="13180"/>
    <cellStyle name="40% - Accent4 7 5" xfId="13181"/>
    <cellStyle name="40% - Accent4 8" xfId="13182"/>
    <cellStyle name="40% - Accent4 8 2" xfId="13183"/>
    <cellStyle name="40% - Accent4 8 2 2" xfId="13184"/>
    <cellStyle name="40% - Accent4 8 2 2 2" xfId="13185"/>
    <cellStyle name="40% - Accent4 8 2 3" xfId="13186"/>
    <cellStyle name="40% - Accent4 8 3" xfId="13187"/>
    <cellStyle name="40% - Accent4 8 3 2" xfId="13188"/>
    <cellStyle name="40% - Accent4 8 4" xfId="13189"/>
    <cellStyle name="40% - Accent4 9" xfId="13190"/>
    <cellStyle name="40% - Accent4 9 2" xfId="13191"/>
    <cellStyle name="40% - Accent4 9 2 2" xfId="13192"/>
    <cellStyle name="40% - Accent4 9 2 2 2" xfId="13193"/>
    <cellStyle name="40% - Accent4 9 2 3" xfId="13194"/>
    <cellStyle name="40% - Accent4 9 3" xfId="13195"/>
    <cellStyle name="40% - Accent4 9 3 2" xfId="13196"/>
    <cellStyle name="40% - Accent4 9 4" xfId="13197"/>
    <cellStyle name="40% - Accent5" xfId="947" builtinId="47" customBuiltin="1"/>
    <cellStyle name="40% - Accent5 10" xfId="13198"/>
    <cellStyle name="40% - Accent5 10 2" xfId="13199"/>
    <cellStyle name="40% - Accent5 10 2 2" xfId="13200"/>
    <cellStyle name="40% - Accent5 10 2 2 2" xfId="13201"/>
    <cellStyle name="40% - Accent5 10 2 3" xfId="13202"/>
    <cellStyle name="40% - Accent5 10 3" xfId="13203"/>
    <cellStyle name="40% - Accent5 10 3 2" xfId="13204"/>
    <cellStyle name="40% - Accent5 10 4" xfId="13205"/>
    <cellStyle name="40% - Accent5 11" xfId="13206"/>
    <cellStyle name="40% - Accent5 11 2" xfId="13207"/>
    <cellStyle name="40% - Accent5 11 2 2" xfId="13208"/>
    <cellStyle name="40% - Accent5 11 2 2 2" xfId="13209"/>
    <cellStyle name="40% - Accent5 11 2 3" xfId="13210"/>
    <cellStyle name="40% - Accent5 11 3" xfId="13211"/>
    <cellStyle name="40% - Accent5 11 3 2" xfId="13212"/>
    <cellStyle name="40% - Accent5 11 4" xfId="13213"/>
    <cellStyle name="40% - Accent5 12" xfId="13214"/>
    <cellStyle name="40% - Accent5 12 2" xfId="13215"/>
    <cellStyle name="40% - Accent5 12 2 2" xfId="13216"/>
    <cellStyle name="40% - Accent5 12 2 2 2" xfId="13217"/>
    <cellStyle name="40% - Accent5 12 2 3" xfId="13218"/>
    <cellStyle name="40% - Accent5 12 3" xfId="13219"/>
    <cellStyle name="40% - Accent5 12 3 2" xfId="13220"/>
    <cellStyle name="40% - Accent5 12 3 3" xfId="13221"/>
    <cellStyle name="40% - Accent5 12 4" xfId="13222"/>
    <cellStyle name="40% - Accent5 13" xfId="13223"/>
    <cellStyle name="40% - Accent5 13 2" xfId="13224"/>
    <cellStyle name="40% - Accent5 13 2 2" xfId="13225"/>
    <cellStyle name="40% - Accent5 13 2 2 2" xfId="13226"/>
    <cellStyle name="40% - Accent5 13 2 3" xfId="13227"/>
    <cellStyle name="40% - Accent5 13 3" xfId="13228"/>
    <cellStyle name="40% - Accent5 13 3 2" xfId="13229"/>
    <cellStyle name="40% - Accent5 13 4" xfId="13230"/>
    <cellStyle name="40% - Accent5 14" xfId="13231"/>
    <cellStyle name="40% - Accent5 14 2" xfId="13232"/>
    <cellStyle name="40% - Accent5 14 2 2" xfId="13233"/>
    <cellStyle name="40% - Accent5 14 2 2 2" xfId="13234"/>
    <cellStyle name="40% - Accent5 14 2 3" xfId="13235"/>
    <cellStyle name="40% - Accent5 14 2 4" xfId="13236"/>
    <cellStyle name="40% - Accent5 14 3" xfId="13237"/>
    <cellStyle name="40% - Accent5 14 3 2" xfId="13238"/>
    <cellStyle name="40% - Accent5 14 4" xfId="13239"/>
    <cellStyle name="40% - Accent5 14 5" xfId="13240"/>
    <cellStyle name="40% - Accent5 15" xfId="13241"/>
    <cellStyle name="40% - Accent5 15 2" xfId="13242"/>
    <cellStyle name="40% - Accent5 15 2 2" xfId="13243"/>
    <cellStyle name="40% - Accent5 15 2 2 2" xfId="13244"/>
    <cellStyle name="40% - Accent5 15 2 3" xfId="13245"/>
    <cellStyle name="40% - Accent5 15 3" xfId="13246"/>
    <cellStyle name="40% - Accent5 15 3 2" xfId="13247"/>
    <cellStyle name="40% - Accent5 15 4" xfId="13248"/>
    <cellStyle name="40% - Accent5 16" xfId="13249"/>
    <cellStyle name="40% - Accent5 16 2" xfId="13250"/>
    <cellStyle name="40% - Accent5 16 2 2" xfId="13251"/>
    <cellStyle name="40% - Accent5 16 3" xfId="13252"/>
    <cellStyle name="40% - Accent5 17" xfId="13253"/>
    <cellStyle name="40% - Accent5 17 2" xfId="13254"/>
    <cellStyle name="40% - Accent5 17 3" xfId="13255"/>
    <cellStyle name="40% - Accent5 18" xfId="13256"/>
    <cellStyle name="40% - Accent5 18 2" xfId="13257"/>
    <cellStyle name="40% - Accent5 19" xfId="13258"/>
    <cellStyle name="40% - Accent5 2" xfId="948"/>
    <cellStyle name="40% - Accent5 2 10" xfId="13259"/>
    <cellStyle name="40% - Accent5 2 10 2" xfId="13260"/>
    <cellStyle name="40% - Accent5 2 10 2 2" xfId="13261"/>
    <cellStyle name="40% - Accent5 2 10 2 3" xfId="13262"/>
    <cellStyle name="40% - Accent5 2 10 3" xfId="13263"/>
    <cellStyle name="40% - Accent5 2 10 4" xfId="13264"/>
    <cellStyle name="40% - Accent5 2 11" xfId="13265"/>
    <cellStyle name="40% - Accent5 2 11 2" xfId="13266"/>
    <cellStyle name="40% - Accent5 2 11 3" xfId="13267"/>
    <cellStyle name="40% - Accent5 2 12" xfId="13268"/>
    <cellStyle name="40% - Accent5 2 13" xfId="13269"/>
    <cellStyle name="40% - Accent5 2 14" xfId="13270"/>
    <cellStyle name="40% - Accent5 2 15" xfId="13271"/>
    <cellStyle name="40% - Accent5 2 2" xfId="2787"/>
    <cellStyle name="40% - Accent5 2 2 10" xfId="13272"/>
    <cellStyle name="40% - Accent5 2 2 10 2" xfId="13273"/>
    <cellStyle name="40% - Accent5 2 2 11" xfId="13274"/>
    <cellStyle name="40% - Accent5 2 2 12" xfId="13275"/>
    <cellStyle name="40% - Accent5 2 2 13" xfId="13276"/>
    <cellStyle name="40% - Accent5 2 2 14" xfId="13277"/>
    <cellStyle name="40% - Accent5 2 2 2" xfId="13278"/>
    <cellStyle name="40% - Accent5 2 2 2 10" xfId="13279"/>
    <cellStyle name="40% - Accent5 2 2 2 2" xfId="13280"/>
    <cellStyle name="40% - Accent5 2 2 2 2 2" xfId="13281"/>
    <cellStyle name="40% - Accent5 2 2 2 2 2 2" xfId="13282"/>
    <cellStyle name="40% - Accent5 2 2 2 2 2 2 2" xfId="13283"/>
    <cellStyle name="40% - Accent5 2 2 2 2 2 3" xfId="13284"/>
    <cellStyle name="40% - Accent5 2 2 2 2 3" xfId="13285"/>
    <cellStyle name="40% - Accent5 2 2 2 2 3 2" xfId="13286"/>
    <cellStyle name="40% - Accent5 2 2 2 2 3 2 2" xfId="13287"/>
    <cellStyle name="40% - Accent5 2 2 2 2 3 3" xfId="13288"/>
    <cellStyle name="40% - Accent5 2 2 2 2 4" xfId="13289"/>
    <cellStyle name="40% - Accent5 2 2 2 2 4 2" xfId="13290"/>
    <cellStyle name="40% - Accent5 2 2 2 2 4 2 2" xfId="13291"/>
    <cellStyle name="40% - Accent5 2 2 2 2 4 3" xfId="13292"/>
    <cellStyle name="40% - Accent5 2 2 2 2 5" xfId="13293"/>
    <cellStyle name="40% - Accent5 2 2 2 2 5 2" xfId="13294"/>
    <cellStyle name="40% - Accent5 2 2 2 2 6" xfId="13295"/>
    <cellStyle name="40% - Accent5 2 2 2 2 7" xfId="13296"/>
    <cellStyle name="40% - Accent5 2 2 2 2 8" xfId="13297"/>
    <cellStyle name="40% - Accent5 2 2 2 3" xfId="13298"/>
    <cellStyle name="40% - Accent5 2 2 2 3 2" xfId="13299"/>
    <cellStyle name="40% - Accent5 2 2 2 3 2 2" xfId="13300"/>
    <cellStyle name="40% - Accent5 2 2 2 3 3" xfId="13301"/>
    <cellStyle name="40% - Accent5 2 2 2 3 4" xfId="13302"/>
    <cellStyle name="40% - Accent5 2 2 2 4" xfId="13303"/>
    <cellStyle name="40% - Accent5 2 2 2 4 2" xfId="13304"/>
    <cellStyle name="40% - Accent5 2 2 2 4 2 2" xfId="13305"/>
    <cellStyle name="40% - Accent5 2 2 2 4 3" xfId="13306"/>
    <cellStyle name="40% - Accent5 2 2 2 5" xfId="13307"/>
    <cellStyle name="40% - Accent5 2 2 2 5 2" xfId="13308"/>
    <cellStyle name="40% - Accent5 2 2 2 5 2 2" xfId="13309"/>
    <cellStyle name="40% - Accent5 2 2 2 5 3" xfId="13310"/>
    <cellStyle name="40% - Accent5 2 2 2 6" xfId="13311"/>
    <cellStyle name="40% - Accent5 2 2 2 6 2" xfId="13312"/>
    <cellStyle name="40% - Accent5 2 2 2 7" xfId="13313"/>
    <cellStyle name="40% - Accent5 2 2 2 8" xfId="13314"/>
    <cellStyle name="40% - Accent5 2 2 2 9" xfId="13315"/>
    <cellStyle name="40% - Accent5 2 2 3" xfId="13316"/>
    <cellStyle name="40% - Accent5 2 2 3 2" xfId="13317"/>
    <cellStyle name="40% - Accent5 2 2 3 2 2" xfId="13318"/>
    <cellStyle name="40% - Accent5 2 2 3 2 2 2" xfId="13319"/>
    <cellStyle name="40% - Accent5 2 2 3 2 2 2 2" xfId="13320"/>
    <cellStyle name="40% - Accent5 2 2 3 2 2 3" xfId="13321"/>
    <cellStyle name="40% - Accent5 2 2 3 2 3" xfId="13322"/>
    <cellStyle name="40% - Accent5 2 2 3 2 3 2" xfId="13323"/>
    <cellStyle name="40% - Accent5 2 2 3 2 3 2 2" xfId="13324"/>
    <cellStyle name="40% - Accent5 2 2 3 2 3 3" xfId="13325"/>
    <cellStyle name="40% - Accent5 2 2 3 2 4" xfId="13326"/>
    <cellStyle name="40% - Accent5 2 2 3 2 4 2" xfId="13327"/>
    <cellStyle name="40% - Accent5 2 2 3 2 4 2 2" xfId="13328"/>
    <cellStyle name="40% - Accent5 2 2 3 2 4 3" xfId="13329"/>
    <cellStyle name="40% - Accent5 2 2 3 2 5" xfId="13330"/>
    <cellStyle name="40% - Accent5 2 2 3 2 5 2" xfId="13331"/>
    <cellStyle name="40% - Accent5 2 2 3 2 6" xfId="13332"/>
    <cellStyle name="40% - Accent5 2 2 3 2 7" xfId="13333"/>
    <cellStyle name="40% - Accent5 2 2 3 2 8" xfId="13334"/>
    <cellStyle name="40% - Accent5 2 2 3 3" xfId="13335"/>
    <cellStyle name="40% - Accent5 2 2 3 3 2" xfId="13336"/>
    <cellStyle name="40% - Accent5 2 2 3 3 2 2" xfId="13337"/>
    <cellStyle name="40% - Accent5 2 2 3 3 3" xfId="13338"/>
    <cellStyle name="40% - Accent5 2 2 3 4" xfId="13339"/>
    <cellStyle name="40% - Accent5 2 2 3 4 2" xfId="13340"/>
    <cellStyle name="40% - Accent5 2 2 3 4 2 2" xfId="13341"/>
    <cellStyle name="40% - Accent5 2 2 3 4 3" xfId="13342"/>
    <cellStyle name="40% - Accent5 2 2 3 5" xfId="13343"/>
    <cellStyle name="40% - Accent5 2 2 3 5 2" xfId="13344"/>
    <cellStyle name="40% - Accent5 2 2 3 5 2 2" xfId="13345"/>
    <cellStyle name="40% - Accent5 2 2 3 5 3" xfId="13346"/>
    <cellStyle name="40% - Accent5 2 2 3 6" xfId="13347"/>
    <cellStyle name="40% - Accent5 2 2 3 6 2" xfId="13348"/>
    <cellStyle name="40% - Accent5 2 2 3 7" xfId="13349"/>
    <cellStyle name="40% - Accent5 2 2 3 8" xfId="13350"/>
    <cellStyle name="40% - Accent5 2 2 3 9" xfId="13351"/>
    <cellStyle name="40% - Accent5 2 2 4" xfId="13352"/>
    <cellStyle name="40% - Accent5 2 2 4 2" xfId="13353"/>
    <cellStyle name="40% - Accent5 2 2 4 2 2" xfId="13354"/>
    <cellStyle name="40% - Accent5 2 2 4 2 2 2" xfId="13355"/>
    <cellStyle name="40% - Accent5 2 2 4 2 2 2 2" xfId="13356"/>
    <cellStyle name="40% - Accent5 2 2 4 2 2 3" xfId="13357"/>
    <cellStyle name="40% - Accent5 2 2 4 2 3" xfId="13358"/>
    <cellStyle name="40% - Accent5 2 2 4 2 3 2" xfId="13359"/>
    <cellStyle name="40% - Accent5 2 2 4 2 3 2 2" xfId="13360"/>
    <cellStyle name="40% - Accent5 2 2 4 2 3 3" xfId="13361"/>
    <cellStyle name="40% - Accent5 2 2 4 2 4" xfId="13362"/>
    <cellStyle name="40% - Accent5 2 2 4 2 4 2" xfId="13363"/>
    <cellStyle name="40% - Accent5 2 2 4 2 4 2 2" xfId="13364"/>
    <cellStyle name="40% - Accent5 2 2 4 2 4 3" xfId="13365"/>
    <cellStyle name="40% - Accent5 2 2 4 2 5" xfId="13366"/>
    <cellStyle name="40% - Accent5 2 2 4 2 5 2" xfId="13367"/>
    <cellStyle name="40% - Accent5 2 2 4 2 6" xfId="13368"/>
    <cellStyle name="40% - Accent5 2 2 4 3" xfId="13369"/>
    <cellStyle name="40% - Accent5 2 2 4 3 2" xfId="13370"/>
    <cellStyle name="40% - Accent5 2 2 4 3 2 2" xfId="13371"/>
    <cellStyle name="40% - Accent5 2 2 4 3 3" xfId="13372"/>
    <cellStyle name="40% - Accent5 2 2 4 4" xfId="13373"/>
    <cellStyle name="40% - Accent5 2 2 4 4 2" xfId="13374"/>
    <cellStyle name="40% - Accent5 2 2 4 4 2 2" xfId="13375"/>
    <cellStyle name="40% - Accent5 2 2 4 4 3" xfId="13376"/>
    <cellStyle name="40% - Accent5 2 2 4 5" xfId="13377"/>
    <cellStyle name="40% - Accent5 2 2 4 5 2" xfId="13378"/>
    <cellStyle name="40% - Accent5 2 2 4 5 2 2" xfId="13379"/>
    <cellStyle name="40% - Accent5 2 2 4 5 3" xfId="13380"/>
    <cellStyle name="40% - Accent5 2 2 4 6" xfId="13381"/>
    <cellStyle name="40% - Accent5 2 2 4 6 2" xfId="13382"/>
    <cellStyle name="40% - Accent5 2 2 4 7" xfId="13383"/>
    <cellStyle name="40% - Accent5 2 2 4 8" xfId="13384"/>
    <cellStyle name="40% - Accent5 2 2 4 9" xfId="13385"/>
    <cellStyle name="40% - Accent5 2 2 5" xfId="13386"/>
    <cellStyle name="40% - Accent5 2 2 5 2" xfId="13387"/>
    <cellStyle name="40% - Accent5 2 2 5 2 2" xfId="13388"/>
    <cellStyle name="40% - Accent5 2 2 5 2 2 2" xfId="13389"/>
    <cellStyle name="40% - Accent5 2 2 5 2 2 2 2" xfId="13390"/>
    <cellStyle name="40% - Accent5 2 2 5 2 2 3" xfId="13391"/>
    <cellStyle name="40% - Accent5 2 2 5 2 3" xfId="13392"/>
    <cellStyle name="40% - Accent5 2 2 5 2 3 2" xfId="13393"/>
    <cellStyle name="40% - Accent5 2 2 5 2 3 2 2" xfId="13394"/>
    <cellStyle name="40% - Accent5 2 2 5 2 3 3" xfId="13395"/>
    <cellStyle name="40% - Accent5 2 2 5 2 4" xfId="13396"/>
    <cellStyle name="40% - Accent5 2 2 5 2 4 2" xfId="13397"/>
    <cellStyle name="40% - Accent5 2 2 5 2 4 2 2" xfId="13398"/>
    <cellStyle name="40% - Accent5 2 2 5 2 4 3" xfId="13399"/>
    <cellStyle name="40% - Accent5 2 2 5 2 5" xfId="13400"/>
    <cellStyle name="40% - Accent5 2 2 5 2 5 2" xfId="13401"/>
    <cellStyle name="40% - Accent5 2 2 5 2 6" xfId="13402"/>
    <cellStyle name="40% - Accent5 2 2 5 3" xfId="13403"/>
    <cellStyle name="40% - Accent5 2 2 5 3 2" xfId="13404"/>
    <cellStyle name="40% - Accent5 2 2 5 3 2 2" xfId="13405"/>
    <cellStyle name="40% - Accent5 2 2 5 3 3" xfId="13406"/>
    <cellStyle name="40% - Accent5 2 2 5 4" xfId="13407"/>
    <cellStyle name="40% - Accent5 2 2 5 4 2" xfId="13408"/>
    <cellStyle name="40% - Accent5 2 2 5 4 2 2" xfId="13409"/>
    <cellStyle name="40% - Accent5 2 2 5 4 3" xfId="13410"/>
    <cellStyle name="40% - Accent5 2 2 5 5" xfId="13411"/>
    <cellStyle name="40% - Accent5 2 2 5 5 2" xfId="13412"/>
    <cellStyle name="40% - Accent5 2 2 5 5 2 2" xfId="13413"/>
    <cellStyle name="40% - Accent5 2 2 5 5 3" xfId="13414"/>
    <cellStyle name="40% - Accent5 2 2 5 6" xfId="13415"/>
    <cellStyle name="40% - Accent5 2 2 5 6 2" xfId="13416"/>
    <cellStyle name="40% - Accent5 2 2 5 7" xfId="13417"/>
    <cellStyle name="40% - Accent5 2 2 6" xfId="13418"/>
    <cellStyle name="40% - Accent5 2 2 6 2" xfId="13419"/>
    <cellStyle name="40% - Accent5 2 2 6 2 2" xfId="13420"/>
    <cellStyle name="40% - Accent5 2 2 6 2 2 2" xfId="13421"/>
    <cellStyle name="40% - Accent5 2 2 6 2 3" xfId="13422"/>
    <cellStyle name="40% - Accent5 2 2 6 3" xfId="13423"/>
    <cellStyle name="40% - Accent5 2 2 6 3 2" xfId="13424"/>
    <cellStyle name="40% - Accent5 2 2 6 3 2 2" xfId="13425"/>
    <cellStyle name="40% - Accent5 2 2 6 3 3" xfId="13426"/>
    <cellStyle name="40% - Accent5 2 2 6 4" xfId="13427"/>
    <cellStyle name="40% - Accent5 2 2 6 4 2" xfId="13428"/>
    <cellStyle name="40% - Accent5 2 2 6 4 2 2" xfId="13429"/>
    <cellStyle name="40% - Accent5 2 2 6 4 3" xfId="13430"/>
    <cellStyle name="40% - Accent5 2 2 6 5" xfId="13431"/>
    <cellStyle name="40% - Accent5 2 2 6 5 2" xfId="13432"/>
    <cellStyle name="40% - Accent5 2 2 6 6" xfId="13433"/>
    <cellStyle name="40% - Accent5 2 2 7" xfId="13434"/>
    <cellStyle name="40% - Accent5 2 2 7 2" xfId="13435"/>
    <cellStyle name="40% - Accent5 2 2 7 2 2" xfId="13436"/>
    <cellStyle name="40% - Accent5 2 2 7 3" xfId="13437"/>
    <cellStyle name="40% - Accent5 2 2 8" xfId="13438"/>
    <cellStyle name="40% - Accent5 2 2 8 2" xfId="13439"/>
    <cellStyle name="40% - Accent5 2 2 8 2 2" xfId="13440"/>
    <cellStyle name="40% - Accent5 2 2 8 3" xfId="13441"/>
    <cellStyle name="40% - Accent5 2 2 9" xfId="13442"/>
    <cellStyle name="40% - Accent5 2 2 9 2" xfId="13443"/>
    <cellStyle name="40% - Accent5 2 2 9 2 2" xfId="13444"/>
    <cellStyle name="40% - Accent5 2 2 9 3" xfId="13445"/>
    <cellStyle name="40% - Accent5 2 3" xfId="3977"/>
    <cellStyle name="40% - Accent5 2 3 2" xfId="13446"/>
    <cellStyle name="40% - Accent5 2 3 2 2" xfId="13447"/>
    <cellStyle name="40% - Accent5 2 3 2 2 2" xfId="13448"/>
    <cellStyle name="40% - Accent5 2 3 2 2 2 2" xfId="13449"/>
    <cellStyle name="40% - Accent5 2 3 2 2 3" xfId="13450"/>
    <cellStyle name="40% - Accent5 2 3 2 2 4" xfId="13451"/>
    <cellStyle name="40% - Accent5 2 3 2 3" xfId="13452"/>
    <cellStyle name="40% - Accent5 2 3 2 3 2" xfId="13453"/>
    <cellStyle name="40% - Accent5 2 3 2 3 2 2" xfId="13454"/>
    <cellStyle name="40% - Accent5 2 3 2 3 3" xfId="13455"/>
    <cellStyle name="40% - Accent5 2 3 2 4" xfId="13456"/>
    <cellStyle name="40% - Accent5 2 3 2 4 2" xfId="13457"/>
    <cellStyle name="40% - Accent5 2 3 2 4 2 2" xfId="13458"/>
    <cellStyle name="40% - Accent5 2 3 2 4 3" xfId="13459"/>
    <cellStyle name="40% - Accent5 2 3 2 5" xfId="13460"/>
    <cellStyle name="40% - Accent5 2 3 2 5 2" xfId="13461"/>
    <cellStyle name="40% - Accent5 2 3 2 6" xfId="13462"/>
    <cellStyle name="40% - Accent5 2 3 2 7" xfId="13463"/>
    <cellStyle name="40% - Accent5 2 3 2 8" xfId="13464"/>
    <cellStyle name="40% - Accent5 2 3 3" xfId="13465"/>
    <cellStyle name="40% - Accent5 2 3 3 2" xfId="13466"/>
    <cellStyle name="40% - Accent5 2 3 3 2 2" xfId="13467"/>
    <cellStyle name="40% - Accent5 2 3 3 2 3" xfId="13468"/>
    <cellStyle name="40% - Accent5 2 3 3 3" xfId="13469"/>
    <cellStyle name="40% - Accent5 2 3 3 4" xfId="13470"/>
    <cellStyle name="40% - Accent5 2 3 3 5" xfId="13471"/>
    <cellStyle name="40% - Accent5 2 3 4" xfId="13472"/>
    <cellStyle name="40% - Accent5 2 3 4 2" xfId="13473"/>
    <cellStyle name="40% - Accent5 2 3 4 2 2" xfId="13474"/>
    <cellStyle name="40% - Accent5 2 3 4 3" xfId="13475"/>
    <cellStyle name="40% - Accent5 2 3 4 4" xfId="13476"/>
    <cellStyle name="40% - Accent5 2 3 5" xfId="13477"/>
    <cellStyle name="40% - Accent5 2 3 5 2" xfId="13478"/>
    <cellStyle name="40% - Accent5 2 3 5 2 2" xfId="13479"/>
    <cellStyle name="40% - Accent5 2 3 5 3" xfId="13480"/>
    <cellStyle name="40% - Accent5 2 3 6" xfId="13481"/>
    <cellStyle name="40% - Accent5 2 3 6 2" xfId="13482"/>
    <cellStyle name="40% - Accent5 2 3 7" xfId="13483"/>
    <cellStyle name="40% - Accent5 2 3 8" xfId="13484"/>
    <cellStyle name="40% - Accent5 2 3 9" xfId="13485"/>
    <cellStyle name="40% - Accent5 2 4" xfId="3976"/>
    <cellStyle name="40% - Accent5 2 4 2" xfId="13486"/>
    <cellStyle name="40% - Accent5 2 4 2 2" xfId="13487"/>
    <cellStyle name="40% - Accent5 2 4 2 2 2" xfId="13488"/>
    <cellStyle name="40% - Accent5 2 4 2 2 2 2" xfId="13489"/>
    <cellStyle name="40% - Accent5 2 4 2 2 3" xfId="13490"/>
    <cellStyle name="40% - Accent5 2 4 2 2 4" xfId="13491"/>
    <cellStyle name="40% - Accent5 2 4 2 3" xfId="13492"/>
    <cellStyle name="40% - Accent5 2 4 2 3 2" xfId="13493"/>
    <cellStyle name="40% - Accent5 2 4 2 3 2 2" xfId="13494"/>
    <cellStyle name="40% - Accent5 2 4 2 3 3" xfId="13495"/>
    <cellStyle name="40% - Accent5 2 4 2 4" xfId="13496"/>
    <cellStyle name="40% - Accent5 2 4 2 4 2" xfId="13497"/>
    <cellStyle name="40% - Accent5 2 4 2 4 2 2" xfId="13498"/>
    <cellStyle name="40% - Accent5 2 4 2 4 3" xfId="13499"/>
    <cellStyle name="40% - Accent5 2 4 2 5" xfId="13500"/>
    <cellStyle name="40% - Accent5 2 4 2 5 2" xfId="13501"/>
    <cellStyle name="40% - Accent5 2 4 2 6" xfId="13502"/>
    <cellStyle name="40% - Accent5 2 4 2 7" xfId="13503"/>
    <cellStyle name="40% - Accent5 2 4 2 8" xfId="13504"/>
    <cellStyle name="40% - Accent5 2 4 3" xfId="13505"/>
    <cellStyle name="40% - Accent5 2 4 3 2" xfId="13506"/>
    <cellStyle name="40% - Accent5 2 4 3 2 2" xfId="13507"/>
    <cellStyle name="40% - Accent5 2 4 3 2 3" xfId="13508"/>
    <cellStyle name="40% - Accent5 2 4 3 3" xfId="13509"/>
    <cellStyle name="40% - Accent5 2 4 3 4" xfId="13510"/>
    <cellStyle name="40% - Accent5 2 4 3 5" xfId="13511"/>
    <cellStyle name="40% - Accent5 2 4 4" xfId="13512"/>
    <cellStyle name="40% - Accent5 2 4 4 2" xfId="13513"/>
    <cellStyle name="40% - Accent5 2 4 4 2 2" xfId="13514"/>
    <cellStyle name="40% - Accent5 2 4 4 3" xfId="13515"/>
    <cellStyle name="40% - Accent5 2 4 4 4" xfId="13516"/>
    <cellStyle name="40% - Accent5 2 4 5" xfId="13517"/>
    <cellStyle name="40% - Accent5 2 4 5 2" xfId="13518"/>
    <cellStyle name="40% - Accent5 2 4 5 2 2" xfId="13519"/>
    <cellStyle name="40% - Accent5 2 4 5 3" xfId="13520"/>
    <cellStyle name="40% - Accent5 2 4 6" xfId="13521"/>
    <cellStyle name="40% - Accent5 2 4 6 2" xfId="13522"/>
    <cellStyle name="40% - Accent5 2 4 7" xfId="13523"/>
    <cellStyle name="40% - Accent5 2 4 8" xfId="13524"/>
    <cellStyle name="40% - Accent5 2 4 9" xfId="13525"/>
    <cellStyle name="40% - Accent5 2 5" xfId="3975"/>
    <cellStyle name="40% - Accent5 2 5 10" xfId="13526"/>
    <cellStyle name="40% - Accent5 2 5 2" xfId="13527"/>
    <cellStyle name="40% - Accent5 2 5 2 2" xfId="13528"/>
    <cellStyle name="40% - Accent5 2 5 2 2 2" xfId="13529"/>
    <cellStyle name="40% - Accent5 2 5 2 2 2 2" xfId="13530"/>
    <cellStyle name="40% - Accent5 2 5 2 2 3" xfId="13531"/>
    <cellStyle name="40% - Accent5 2 5 2 2 4" xfId="13532"/>
    <cellStyle name="40% - Accent5 2 5 2 3" xfId="13533"/>
    <cellStyle name="40% - Accent5 2 5 2 3 2" xfId="13534"/>
    <cellStyle name="40% - Accent5 2 5 2 3 2 2" xfId="13535"/>
    <cellStyle name="40% - Accent5 2 5 2 3 3" xfId="13536"/>
    <cellStyle name="40% - Accent5 2 5 2 4" xfId="13537"/>
    <cellStyle name="40% - Accent5 2 5 2 4 2" xfId="13538"/>
    <cellStyle name="40% - Accent5 2 5 2 4 2 2" xfId="13539"/>
    <cellStyle name="40% - Accent5 2 5 2 4 3" xfId="13540"/>
    <cellStyle name="40% - Accent5 2 5 2 5" xfId="13541"/>
    <cellStyle name="40% - Accent5 2 5 2 5 2" xfId="13542"/>
    <cellStyle name="40% - Accent5 2 5 2 6" xfId="13543"/>
    <cellStyle name="40% - Accent5 2 5 2 7" xfId="13544"/>
    <cellStyle name="40% - Accent5 2 5 2 8" xfId="13545"/>
    <cellStyle name="40% - Accent5 2 5 3" xfId="13546"/>
    <cellStyle name="40% - Accent5 2 5 3 2" xfId="13547"/>
    <cellStyle name="40% - Accent5 2 5 3 2 2" xfId="13548"/>
    <cellStyle name="40% - Accent5 2 5 3 3" xfId="13549"/>
    <cellStyle name="40% - Accent5 2 5 3 4" xfId="13550"/>
    <cellStyle name="40% - Accent5 2 5 4" xfId="13551"/>
    <cellStyle name="40% - Accent5 2 5 4 2" xfId="13552"/>
    <cellStyle name="40% - Accent5 2 5 4 2 2" xfId="13553"/>
    <cellStyle name="40% - Accent5 2 5 4 3" xfId="13554"/>
    <cellStyle name="40% - Accent5 2 5 5" xfId="13555"/>
    <cellStyle name="40% - Accent5 2 5 5 2" xfId="13556"/>
    <cellStyle name="40% - Accent5 2 5 5 2 2" xfId="13557"/>
    <cellStyle name="40% - Accent5 2 5 5 3" xfId="13558"/>
    <cellStyle name="40% - Accent5 2 5 6" xfId="13559"/>
    <cellStyle name="40% - Accent5 2 5 6 2" xfId="13560"/>
    <cellStyle name="40% - Accent5 2 5 7" xfId="13561"/>
    <cellStyle name="40% - Accent5 2 5 8" xfId="13562"/>
    <cellStyle name="40% - Accent5 2 5 9" xfId="13563"/>
    <cellStyle name="40% - Accent5 2 6" xfId="4507"/>
    <cellStyle name="40% - Accent5 2 6 2" xfId="13564"/>
    <cellStyle name="40% - Accent5 2 6 2 2" xfId="13565"/>
    <cellStyle name="40% - Accent5 2 6 2 2 2" xfId="13566"/>
    <cellStyle name="40% - Accent5 2 6 2 2 2 2" xfId="13567"/>
    <cellStyle name="40% - Accent5 2 6 2 2 3" xfId="13568"/>
    <cellStyle name="40% - Accent5 2 6 2 2 4" xfId="13569"/>
    <cellStyle name="40% - Accent5 2 6 2 3" xfId="13570"/>
    <cellStyle name="40% - Accent5 2 6 2 3 2" xfId="13571"/>
    <cellStyle name="40% - Accent5 2 6 2 3 2 2" xfId="13572"/>
    <cellStyle name="40% - Accent5 2 6 2 3 3" xfId="13573"/>
    <cellStyle name="40% - Accent5 2 6 2 4" xfId="13574"/>
    <cellStyle name="40% - Accent5 2 6 2 4 2" xfId="13575"/>
    <cellStyle name="40% - Accent5 2 6 2 4 2 2" xfId="13576"/>
    <cellStyle name="40% - Accent5 2 6 2 4 3" xfId="13577"/>
    <cellStyle name="40% - Accent5 2 6 2 5" xfId="13578"/>
    <cellStyle name="40% - Accent5 2 6 2 5 2" xfId="13579"/>
    <cellStyle name="40% - Accent5 2 6 2 6" xfId="13580"/>
    <cellStyle name="40% - Accent5 2 6 2 7" xfId="13581"/>
    <cellStyle name="40% - Accent5 2 6 3" xfId="13582"/>
    <cellStyle name="40% - Accent5 2 6 3 2" xfId="13583"/>
    <cellStyle name="40% - Accent5 2 6 3 2 2" xfId="13584"/>
    <cellStyle name="40% - Accent5 2 6 3 3" xfId="13585"/>
    <cellStyle name="40% - Accent5 2 6 3 4" xfId="13586"/>
    <cellStyle name="40% - Accent5 2 6 4" xfId="13587"/>
    <cellStyle name="40% - Accent5 2 6 4 2" xfId="13588"/>
    <cellStyle name="40% - Accent5 2 6 4 2 2" xfId="13589"/>
    <cellStyle name="40% - Accent5 2 6 4 3" xfId="13590"/>
    <cellStyle name="40% - Accent5 2 6 5" xfId="13591"/>
    <cellStyle name="40% - Accent5 2 6 5 2" xfId="13592"/>
    <cellStyle name="40% - Accent5 2 6 5 2 2" xfId="13593"/>
    <cellStyle name="40% - Accent5 2 6 5 3" xfId="13594"/>
    <cellStyle name="40% - Accent5 2 6 6" xfId="13595"/>
    <cellStyle name="40% - Accent5 2 6 6 2" xfId="13596"/>
    <cellStyle name="40% - Accent5 2 6 7" xfId="13597"/>
    <cellStyle name="40% - Accent5 2 6 8" xfId="13598"/>
    <cellStyle name="40% - Accent5 2 6 9" xfId="13599"/>
    <cellStyle name="40% - Accent5 2 7" xfId="13600"/>
    <cellStyle name="40% - Accent5 2 7 2" xfId="13601"/>
    <cellStyle name="40% - Accent5 2 7 2 2" xfId="13602"/>
    <cellStyle name="40% - Accent5 2 7 2 2 2" xfId="13603"/>
    <cellStyle name="40% - Accent5 2 7 2 2 3" xfId="13604"/>
    <cellStyle name="40% - Accent5 2 7 2 3" xfId="13605"/>
    <cellStyle name="40% - Accent5 2 7 2 4" xfId="13606"/>
    <cellStyle name="40% - Accent5 2 7 3" xfId="13607"/>
    <cellStyle name="40% - Accent5 2 7 3 2" xfId="13608"/>
    <cellStyle name="40% - Accent5 2 7 3 2 2" xfId="13609"/>
    <cellStyle name="40% - Accent5 2 7 3 3" xfId="13610"/>
    <cellStyle name="40% - Accent5 2 7 3 4" xfId="13611"/>
    <cellStyle name="40% - Accent5 2 7 4" xfId="13612"/>
    <cellStyle name="40% - Accent5 2 7 4 2" xfId="13613"/>
    <cellStyle name="40% - Accent5 2 7 4 2 2" xfId="13614"/>
    <cellStyle name="40% - Accent5 2 7 4 3" xfId="13615"/>
    <cellStyle name="40% - Accent5 2 7 5" xfId="13616"/>
    <cellStyle name="40% - Accent5 2 7 5 2" xfId="13617"/>
    <cellStyle name="40% - Accent5 2 7 6" xfId="13618"/>
    <cellStyle name="40% - Accent5 2 7 7" xfId="13619"/>
    <cellStyle name="40% - Accent5 2 7 8" xfId="13620"/>
    <cellStyle name="40% - Accent5 2 8" xfId="13621"/>
    <cellStyle name="40% - Accent5 2 8 2" xfId="13622"/>
    <cellStyle name="40% - Accent5 2 8 2 2" xfId="13623"/>
    <cellStyle name="40% - Accent5 2 8 2 2 2" xfId="13624"/>
    <cellStyle name="40% - Accent5 2 8 2 3" xfId="13625"/>
    <cellStyle name="40% - Accent5 2 8 3" xfId="13626"/>
    <cellStyle name="40% - Accent5 2 8 3 2" xfId="13627"/>
    <cellStyle name="40% - Accent5 2 8 4" xfId="13628"/>
    <cellStyle name="40% - Accent5 2 8 5" xfId="13629"/>
    <cellStyle name="40% - Accent5 2 9" xfId="13630"/>
    <cellStyle name="40% - Accent5 2 9 2" xfId="13631"/>
    <cellStyle name="40% - Accent5 2 9 2 2" xfId="13632"/>
    <cellStyle name="40% - Accent5 2 9 2 3" xfId="13633"/>
    <cellStyle name="40% - Accent5 2 9 3" xfId="13634"/>
    <cellStyle name="40% - Accent5 2 9 4" xfId="13635"/>
    <cellStyle name="40% - Accent5 2 9 5" xfId="13636"/>
    <cellStyle name="40% - Accent5 2_PWC Sch 7" xfId="13637"/>
    <cellStyle name="40% - Accent5 20" xfId="13638"/>
    <cellStyle name="40% - Accent5 21" xfId="13639"/>
    <cellStyle name="40% - Accent5 22" xfId="13640"/>
    <cellStyle name="40% - Accent5 23" xfId="13641"/>
    <cellStyle name="40% - Accent5 24" xfId="13642"/>
    <cellStyle name="40% - Accent5 3" xfId="949"/>
    <cellStyle name="40% - Accent5 3 10" xfId="13643"/>
    <cellStyle name="40% - Accent5 3 10 2" xfId="13644"/>
    <cellStyle name="40% - Accent5 3 11" xfId="13645"/>
    <cellStyle name="40% - Accent5 3 12" xfId="13646"/>
    <cellStyle name="40% - Accent5 3 13" xfId="13647"/>
    <cellStyle name="40% - Accent5 3 14" xfId="13648"/>
    <cellStyle name="40% - Accent5 3 2" xfId="2788"/>
    <cellStyle name="40% - Accent5 3 2 2" xfId="13649"/>
    <cellStyle name="40% - Accent5 3 2 2 2" xfId="13650"/>
    <cellStyle name="40% - Accent5 3 2 2 2 2" xfId="13651"/>
    <cellStyle name="40% - Accent5 3 2 2 2 2 2" xfId="13652"/>
    <cellStyle name="40% - Accent5 3 2 2 2 3" xfId="13653"/>
    <cellStyle name="40% - Accent5 3 2 2 2 4" xfId="13654"/>
    <cellStyle name="40% - Accent5 3 2 2 3" xfId="13655"/>
    <cellStyle name="40% - Accent5 3 2 2 3 2" xfId="13656"/>
    <cellStyle name="40% - Accent5 3 2 2 3 2 2" xfId="13657"/>
    <cellStyle name="40% - Accent5 3 2 2 3 3" xfId="13658"/>
    <cellStyle name="40% - Accent5 3 2 2 4" xfId="13659"/>
    <cellStyle name="40% - Accent5 3 2 2 4 2" xfId="13660"/>
    <cellStyle name="40% - Accent5 3 2 2 4 2 2" xfId="13661"/>
    <cellStyle name="40% - Accent5 3 2 2 4 3" xfId="13662"/>
    <cellStyle name="40% - Accent5 3 2 2 5" xfId="13663"/>
    <cellStyle name="40% - Accent5 3 2 2 5 2" xfId="13664"/>
    <cellStyle name="40% - Accent5 3 2 2 6" xfId="13665"/>
    <cellStyle name="40% - Accent5 3 2 2 7" xfId="13666"/>
    <cellStyle name="40% - Accent5 3 2 2 8" xfId="13667"/>
    <cellStyle name="40% - Accent5 3 2 3" xfId="13668"/>
    <cellStyle name="40% - Accent5 3 2 3 2" xfId="13669"/>
    <cellStyle name="40% - Accent5 3 2 3 2 2" xfId="13670"/>
    <cellStyle name="40% - Accent5 3 2 3 2 3" xfId="13671"/>
    <cellStyle name="40% - Accent5 3 2 3 3" xfId="13672"/>
    <cellStyle name="40% - Accent5 3 2 3 4" xfId="13673"/>
    <cellStyle name="40% - Accent5 3 2 4" xfId="13674"/>
    <cellStyle name="40% - Accent5 3 2 4 2" xfId="13675"/>
    <cellStyle name="40% - Accent5 3 2 4 2 2" xfId="13676"/>
    <cellStyle name="40% - Accent5 3 2 4 3" xfId="13677"/>
    <cellStyle name="40% - Accent5 3 2 4 4" xfId="13678"/>
    <cellStyle name="40% - Accent5 3 2 5" xfId="13679"/>
    <cellStyle name="40% - Accent5 3 2 5 2" xfId="13680"/>
    <cellStyle name="40% - Accent5 3 2 5 2 2" xfId="13681"/>
    <cellStyle name="40% - Accent5 3 2 5 3" xfId="13682"/>
    <cellStyle name="40% - Accent5 3 2 6" xfId="13683"/>
    <cellStyle name="40% - Accent5 3 2 6 2" xfId="13684"/>
    <cellStyle name="40% - Accent5 3 2 7" xfId="13685"/>
    <cellStyle name="40% - Accent5 3 2 8" xfId="13686"/>
    <cellStyle name="40% - Accent5 3 2 9" xfId="13687"/>
    <cellStyle name="40% - Accent5 3 3" xfId="3974"/>
    <cellStyle name="40% - Accent5 3 3 2" xfId="13688"/>
    <cellStyle name="40% - Accent5 3 3 2 2" xfId="13689"/>
    <cellStyle name="40% - Accent5 3 3 2 2 2" xfId="13690"/>
    <cellStyle name="40% - Accent5 3 3 2 2 2 2" xfId="13691"/>
    <cellStyle name="40% - Accent5 3 3 2 2 3" xfId="13692"/>
    <cellStyle name="40% - Accent5 3 3 2 2 4" xfId="13693"/>
    <cellStyle name="40% - Accent5 3 3 2 3" xfId="13694"/>
    <cellStyle name="40% - Accent5 3 3 2 3 2" xfId="13695"/>
    <cellStyle name="40% - Accent5 3 3 2 3 2 2" xfId="13696"/>
    <cellStyle name="40% - Accent5 3 3 2 3 3" xfId="13697"/>
    <cellStyle name="40% - Accent5 3 3 2 4" xfId="13698"/>
    <cellStyle name="40% - Accent5 3 3 2 4 2" xfId="13699"/>
    <cellStyle name="40% - Accent5 3 3 2 4 2 2" xfId="13700"/>
    <cellStyle name="40% - Accent5 3 3 2 4 3" xfId="13701"/>
    <cellStyle name="40% - Accent5 3 3 2 5" xfId="13702"/>
    <cellStyle name="40% - Accent5 3 3 2 5 2" xfId="13703"/>
    <cellStyle name="40% - Accent5 3 3 2 6" xfId="13704"/>
    <cellStyle name="40% - Accent5 3 3 2 7" xfId="13705"/>
    <cellStyle name="40% - Accent5 3 3 3" xfId="13706"/>
    <cellStyle name="40% - Accent5 3 3 3 2" xfId="13707"/>
    <cellStyle name="40% - Accent5 3 3 3 2 2" xfId="13708"/>
    <cellStyle name="40% - Accent5 3 3 3 3" xfId="13709"/>
    <cellStyle name="40% - Accent5 3 3 3 4" xfId="13710"/>
    <cellStyle name="40% - Accent5 3 3 4" xfId="13711"/>
    <cellStyle name="40% - Accent5 3 3 4 2" xfId="13712"/>
    <cellStyle name="40% - Accent5 3 3 4 2 2" xfId="13713"/>
    <cellStyle name="40% - Accent5 3 3 4 3" xfId="13714"/>
    <cellStyle name="40% - Accent5 3 3 5" xfId="13715"/>
    <cellStyle name="40% - Accent5 3 3 5 2" xfId="13716"/>
    <cellStyle name="40% - Accent5 3 3 5 2 2" xfId="13717"/>
    <cellStyle name="40% - Accent5 3 3 5 3" xfId="13718"/>
    <cellStyle name="40% - Accent5 3 3 6" xfId="13719"/>
    <cellStyle name="40% - Accent5 3 3 6 2" xfId="13720"/>
    <cellStyle name="40% - Accent5 3 3 7" xfId="13721"/>
    <cellStyle name="40% - Accent5 3 3 8" xfId="13722"/>
    <cellStyle name="40% - Accent5 3 3 9" xfId="13723"/>
    <cellStyle name="40% - Accent5 3 4" xfId="3973"/>
    <cellStyle name="40% - Accent5 3 4 2" xfId="13724"/>
    <cellStyle name="40% - Accent5 3 4 2 2" xfId="13725"/>
    <cellStyle name="40% - Accent5 3 4 2 2 2" xfId="13726"/>
    <cellStyle name="40% - Accent5 3 4 2 2 2 2" xfId="13727"/>
    <cellStyle name="40% - Accent5 3 4 2 2 3" xfId="13728"/>
    <cellStyle name="40% - Accent5 3 4 2 2 4" xfId="13729"/>
    <cellStyle name="40% - Accent5 3 4 2 3" xfId="13730"/>
    <cellStyle name="40% - Accent5 3 4 2 3 2" xfId="13731"/>
    <cellStyle name="40% - Accent5 3 4 2 3 2 2" xfId="13732"/>
    <cellStyle name="40% - Accent5 3 4 2 3 3" xfId="13733"/>
    <cellStyle name="40% - Accent5 3 4 2 4" xfId="13734"/>
    <cellStyle name="40% - Accent5 3 4 2 4 2" xfId="13735"/>
    <cellStyle name="40% - Accent5 3 4 2 4 2 2" xfId="13736"/>
    <cellStyle name="40% - Accent5 3 4 2 4 3" xfId="13737"/>
    <cellStyle name="40% - Accent5 3 4 2 5" xfId="13738"/>
    <cellStyle name="40% - Accent5 3 4 2 5 2" xfId="13739"/>
    <cellStyle name="40% - Accent5 3 4 2 6" xfId="13740"/>
    <cellStyle name="40% - Accent5 3 4 2 7" xfId="13741"/>
    <cellStyle name="40% - Accent5 3 4 3" xfId="13742"/>
    <cellStyle name="40% - Accent5 3 4 3 2" xfId="13743"/>
    <cellStyle name="40% - Accent5 3 4 3 2 2" xfId="13744"/>
    <cellStyle name="40% - Accent5 3 4 3 3" xfId="13745"/>
    <cellStyle name="40% - Accent5 3 4 3 4" xfId="13746"/>
    <cellStyle name="40% - Accent5 3 4 4" xfId="13747"/>
    <cellStyle name="40% - Accent5 3 4 4 2" xfId="13748"/>
    <cellStyle name="40% - Accent5 3 4 4 2 2" xfId="13749"/>
    <cellStyle name="40% - Accent5 3 4 4 3" xfId="13750"/>
    <cellStyle name="40% - Accent5 3 4 5" xfId="13751"/>
    <cellStyle name="40% - Accent5 3 4 5 2" xfId="13752"/>
    <cellStyle name="40% - Accent5 3 4 5 2 2" xfId="13753"/>
    <cellStyle name="40% - Accent5 3 4 5 3" xfId="13754"/>
    <cellStyle name="40% - Accent5 3 4 6" xfId="13755"/>
    <cellStyle name="40% - Accent5 3 4 6 2" xfId="13756"/>
    <cellStyle name="40% - Accent5 3 4 7" xfId="13757"/>
    <cellStyle name="40% - Accent5 3 4 8" xfId="13758"/>
    <cellStyle name="40% - Accent5 3 5" xfId="3972"/>
    <cellStyle name="40% - Accent5 3 5 2" xfId="13759"/>
    <cellStyle name="40% - Accent5 3 5 2 2" xfId="13760"/>
    <cellStyle name="40% - Accent5 3 5 2 2 2" xfId="13761"/>
    <cellStyle name="40% - Accent5 3 5 2 2 2 2" xfId="13762"/>
    <cellStyle name="40% - Accent5 3 5 2 2 3" xfId="13763"/>
    <cellStyle name="40% - Accent5 3 5 2 3" xfId="13764"/>
    <cellStyle name="40% - Accent5 3 5 2 3 2" xfId="13765"/>
    <cellStyle name="40% - Accent5 3 5 2 3 2 2" xfId="13766"/>
    <cellStyle name="40% - Accent5 3 5 2 3 3" xfId="13767"/>
    <cellStyle name="40% - Accent5 3 5 2 4" xfId="13768"/>
    <cellStyle name="40% - Accent5 3 5 2 4 2" xfId="13769"/>
    <cellStyle name="40% - Accent5 3 5 2 4 2 2" xfId="13770"/>
    <cellStyle name="40% - Accent5 3 5 2 4 3" xfId="13771"/>
    <cellStyle name="40% - Accent5 3 5 2 5" xfId="13772"/>
    <cellStyle name="40% - Accent5 3 5 2 5 2" xfId="13773"/>
    <cellStyle name="40% - Accent5 3 5 2 6" xfId="13774"/>
    <cellStyle name="40% - Accent5 3 5 2 7" xfId="13775"/>
    <cellStyle name="40% - Accent5 3 5 3" xfId="13776"/>
    <cellStyle name="40% - Accent5 3 5 3 2" xfId="13777"/>
    <cellStyle name="40% - Accent5 3 5 3 2 2" xfId="13778"/>
    <cellStyle name="40% - Accent5 3 5 3 3" xfId="13779"/>
    <cellStyle name="40% - Accent5 3 5 4" xfId="13780"/>
    <cellStyle name="40% - Accent5 3 5 4 2" xfId="13781"/>
    <cellStyle name="40% - Accent5 3 5 4 2 2" xfId="13782"/>
    <cellStyle name="40% - Accent5 3 5 4 3" xfId="13783"/>
    <cellStyle name="40% - Accent5 3 5 5" xfId="13784"/>
    <cellStyle name="40% - Accent5 3 5 5 2" xfId="13785"/>
    <cellStyle name="40% - Accent5 3 5 5 2 2" xfId="13786"/>
    <cellStyle name="40% - Accent5 3 5 5 3" xfId="13787"/>
    <cellStyle name="40% - Accent5 3 5 6" xfId="13788"/>
    <cellStyle name="40% - Accent5 3 5 6 2" xfId="13789"/>
    <cellStyle name="40% - Accent5 3 5 7" xfId="13790"/>
    <cellStyle name="40% - Accent5 3 5 8" xfId="13791"/>
    <cellStyle name="40% - Accent5 3 6" xfId="4508"/>
    <cellStyle name="40% - Accent5 3 6 2" xfId="13792"/>
    <cellStyle name="40% - Accent5 3 6 2 2" xfId="13793"/>
    <cellStyle name="40% - Accent5 3 6 2 2 2" xfId="13794"/>
    <cellStyle name="40% - Accent5 3 6 2 3" xfId="13795"/>
    <cellStyle name="40% - Accent5 3 6 2 4" xfId="13796"/>
    <cellStyle name="40% - Accent5 3 6 3" xfId="13797"/>
    <cellStyle name="40% - Accent5 3 6 3 2" xfId="13798"/>
    <cellStyle name="40% - Accent5 3 6 3 2 2" xfId="13799"/>
    <cellStyle name="40% - Accent5 3 6 3 3" xfId="13800"/>
    <cellStyle name="40% - Accent5 3 6 4" xfId="13801"/>
    <cellStyle name="40% - Accent5 3 6 4 2" xfId="13802"/>
    <cellStyle name="40% - Accent5 3 6 4 2 2" xfId="13803"/>
    <cellStyle name="40% - Accent5 3 6 4 3" xfId="13804"/>
    <cellStyle name="40% - Accent5 3 6 5" xfId="13805"/>
    <cellStyle name="40% - Accent5 3 6 5 2" xfId="13806"/>
    <cellStyle name="40% - Accent5 3 6 6" xfId="13807"/>
    <cellStyle name="40% - Accent5 3 6 7" xfId="13808"/>
    <cellStyle name="40% - Accent5 3 7" xfId="13809"/>
    <cellStyle name="40% - Accent5 3 7 2" xfId="13810"/>
    <cellStyle name="40% - Accent5 3 7 2 2" xfId="13811"/>
    <cellStyle name="40% - Accent5 3 7 3" xfId="13812"/>
    <cellStyle name="40% - Accent5 3 7 4" xfId="13813"/>
    <cellStyle name="40% - Accent5 3 8" xfId="13814"/>
    <cellStyle name="40% - Accent5 3 8 2" xfId="13815"/>
    <cellStyle name="40% - Accent5 3 8 2 2" xfId="13816"/>
    <cellStyle name="40% - Accent5 3 8 3" xfId="13817"/>
    <cellStyle name="40% - Accent5 3 9" xfId="13818"/>
    <cellStyle name="40% - Accent5 3 9 2" xfId="13819"/>
    <cellStyle name="40% - Accent5 3 9 2 2" xfId="13820"/>
    <cellStyle name="40% - Accent5 3 9 3" xfId="13821"/>
    <cellStyle name="40% - Accent5 4" xfId="950"/>
    <cellStyle name="40% - Accent5 4 2" xfId="3971"/>
    <cellStyle name="40% - Accent5 4 2 2" xfId="13822"/>
    <cellStyle name="40% - Accent5 4 2 2 2" xfId="13823"/>
    <cellStyle name="40% - Accent5 4 2 2 2 2" xfId="13824"/>
    <cellStyle name="40% - Accent5 4 2 2 3" xfId="13825"/>
    <cellStyle name="40% - Accent5 4 2 2 4" xfId="13826"/>
    <cellStyle name="40% - Accent5 4 2 3" xfId="13827"/>
    <cellStyle name="40% - Accent5 4 2 3 2" xfId="13828"/>
    <cellStyle name="40% - Accent5 4 2 3 2 2" xfId="13829"/>
    <cellStyle name="40% - Accent5 4 2 3 3" xfId="13830"/>
    <cellStyle name="40% - Accent5 4 2 4" xfId="13831"/>
    <cellStyle name="40% - Accent5 4 2 4 2" xfId="13832"/>
    <cellStyle name="40% - Accent5 4 2 4 2 2" xfId="13833"/>
    <cellStyle name="40% - Accent5 4 2 4 3" xfId="13834"/>
    <cellStyle name="40% - Accent5 4 2 5" xfId="13835"/>
    <cellStyle name="40% - Accent5 4 2 5 2" xfId="13836"/>
    <cellStyle name="40% - Accent5 4 2 6" xfId="13837"/>
    <cellStyle name="40% - Accent5 4 2 7" xfId="13838"/>
    <cellStyle name="40% - Accent5 4 2 8" xfId="13839"/>
    <cellStyle name="40% - Accent5 4 3" xfId="3970"/>
    <cellStyle name="40% - Accent5 4 3 2" xfId="13840"/>
    <cellStyle name="40% - Accent5 4 3 2 2" xfId="13841"/>
    <cellStyle name="40% - Accent5 4 3 3" xfId="13842"/>
    <cellStyle name="40% - Accent5 4 3 4" xfId="13843"/>
    <cellStyle name="40% - Accent5 4 3 5" xfId="13844"/>
    <cellStyle name="40% - Accent5 4 4" xfId="3969"/>
    <cellStyle name="40% - Accent5 4 4 2" xfId="13845"/>
    <cellStyle name="40% - Accent5 4 4 2 2" xfId="13846"/>
    <cellStyle name="40% - Accent5 4 4 2 3" xfId="13847"/>
    <cellStyle name="40% - Accent5 4 4 3" xfId="13848"/>
    <cellStyle name="40% - Accent5 4 4 4" xfId="13849"/>
    <cellStyle name="40% - Accent5 4 5" xfId="13850"/>
    <cellStyle name="40% - Accent5 4 5 2" xfId="13851"/>
    <cellStyle name="40% - Accent5 4 5 2 2" xfId="13852"/>
    <cellStyle name="40% - Accent5 4 5 3" xfId="13853"/>
    <cellStyle name="40% - Accent5 4 5 4" xfId="13854"/>
    <cellStyle name="40% - Accent5 4 5 5" xfId="13855"/>
    <cellStyle name="40% - Accent5 4 6" xfId="13856"/>
    <cellStyle name="40% - Accent5 4 6 2" xfId="13857"/>
    <cellStyle name="40% - Accent5 4 7" xfId="13858"/>
    <cellStyle name="40% - Accent5 4 8" xfId="13859"/>
    <cellStyle name="40% - Accent5 4 9" xfId="13860"/>
    <cellStyle name="40% - Accent5 5" xfId="951"/>
    <cellStyle name="40% - Accent5 5 2" xfId="13861"/>
    <cellStyle name="40% - Accent5 5 2 2" xfId="13862"/>
    <cellStyle name="40% - Accent5 5 2 2 2" xfId="13863"/>
    <cellStyle name="40% - Accent5 5 2 2 2 2" xfId="13864"/>
    <cellStyle name="40% - Accent5 5 2 2 3" xfId="13865"/>
    <cellStyle name="40% - Accent5 5 2 2 4" xfId="13866"/>
    <cellStyle name="40% - Accent5 5 2 3" xfId="13867"/>
    <cellStyle name="40% - Accent5 5 2 3 2" xfId="13868"/>
    <cellStyle name="40% - Accent5 5 2 3 2 2" xfId="13869"/>
    <cellStyle name="40% - Accent5 5 2 3 3" xfId="13870"/>
    <cellStyle name="40% - Accent5 5 2 4" xfId="13871"/>
    <cellStyle name="40% - Accent5 5 2 4 2" xfId="13872"/>
    <cellStyle name="40% - Accent5 5 2 4 2 2" xfId="13873"/>
    <cellStyle name="40% - Accent5 5 2 4 3" xfId="13874"/>
    <cellStyle name="40% - Accent5 5 2 5" xfId="13875"/>
    <cellStyle name="40% - Accent5 5 2 5 2" xfId="13876"/>
    <cellStyle name="40% - Accent5 5 2 6" xfId="13877"/>
    <cellStyle name="40% - Accent5 5 2 7" xfId="13878"/>
    <cellStyle name="40% - Accent5 5 3" xfId="13879"/>
    <cellStyle name="40% - Accent5 5 3 2" xfId="13880"/>
    <cellStyle name="40% - Accent5 5 3 2 2" xfId="13881"/>
    <cellStyle name="40% - Accent5 5 3 2 3" xfId="13882"/>
    <cellStyle name="40% - Accent5 5 3 3" xfId="13883"/>
    <cellStyle name="40% - Accent5 5 3 4" xfId="13884"/>
    <cellStyle name="40% - Accent5 5 4" xfId="13885"/>
    <cellStyle name="40% - Accent5 5 4 2" xfId="13886"/>
    <cellStyle name="40% - Accent5 5 4 2 2" xfId="13887"/>
    <cellStyle name="40% - Accent5 5 4 3" xfId="13888"/>
    <cellStyle name="40% - Accent5 5 4 4" xfId="13889"/>
    <cellStyle name="40% - Accent5 5 5" xfId="13890"/>
    <cellStyle name="40% - Accent5 5 5 2" xfId="13891"/>
    <cellStyle name="40% - Accent5 5 5 2 2" xfId="13892"/>
    <cellStyle name="40% - Accent5 5 5 3" xfId="13893"/>
    <cellStyle name="40% - Accent5 5 5 4" xfId="13894"/>
    <cellStyle name="40% - Accent5 5 6" xfId="13895"/>
    <cellStyle name="40% - Accent5 5 6 2" xfId="13896"/>
    <cellStyle name="40% - Accent5 5 7" xfId="13897"/>
    <cellStyle name="40% - Accent5 5 8" xfId="13898"/>
    <cellStyle name="40% - Accent5 6" xfId="2786"/>
    <cellStyle name="40% - Accent5 6 2" xfId="13899"/>
    <cellStyle name="40% - Accent5 6 2 2" xfId="13900"/>
    <cellStyle name="40% - Accent5 6 2 2 2" xfId="13901"/>
    <cellStyle name="40% - Accent5 6 2 2 3" xfId="13902"/>
    <cellStyle name="40% - Accent5 6 2 3" xfId="13903"/>
    <cellStyle name="40% - Accent5 6 2 4" xfId="13904"/>
    <cellStyle name="40% - Accent5 6 3" xfId="13905"/>
    <cellStyle name="40% - Accent5 6 3 2" xfId="13906"/>
    <cellStyle name="40% - Accent5 6 3 2 2" xfId="13907"/>
    <cellStyle name="40% - Accent5 6 3 2 3" xfId="13908"/>
    <cellStyle name="40% - Accent5 6 3 3" xfId="13909"/>
    <cellStyle name="40% - Accent5 6 3 4" xfId="13910"/>
    <cellStyle name="40% - Accent5 6 4" xfId="13911"/>
    <cellStyle name="40% - Accent5 6 4 2" xfId="13912"/>
    <cellStyle name="40% - Accent5 6 4 2 2" xfId="13913"/>
    <cellStyle name="40% - Accent5 6 4 3" xfId="13914"/>
    <cellStyle name="40% - Accent5 6 4 4" xfId="13915"/>
    <cellStyle name="40% - Accent5 6 5" xfId="13916"/>
    <cellStyle name="40% - Accent5 6 5 2" xfId="13917"/>
    <cellStyle name="40% - Accent5 6 6" xfId="13918"/>
    <cellStyle name="40% - Accent5 6 7" xfId="13919"/>
    <cellStyle name="40% - Accent5 7" xfId="4506"/>
    <cellStyle name="40% - Accent5 7 2" xfId="13920"/>
    <cellStyle name="40% - Accent5 7 2 2" xfId="13921"/>
    <cellStyle name="40% - Accent5 7 2 2 2" xfId="13922"/>
    <cellStyle name="40% - Accent5 7 2 3" xfId="13923"/>
    <cellStyle name="40% - Accent5 7 3" xfId="13924"/>
    <cellStyle name="40% - Accent5 7 3 2" xfId="13925"/>
    <cellStyle name="40% - Accent5 7 4" xfId="13926"/>
    <cellStyle name="40% - Accent5 7 5" xfId="13927"/>
    <cellStyle name="40% - Accent5 8" xfId="13928"/>
    <cellStyle name="40% - Accent5 8 2" xfId="13929"/>
    <cellStyle name="40% - Accent5 8 2 2" xfId="13930"/>
    <cellStyle name="40% - Accent5 8 2 2 2" xfId="13931"/>
    <cellStyle name="40% - Accent5 8 2 3" xfId="13932"/>
    <cellStyle name="40% - Accent5 8 3" xfId="13933"/>
    <cellStyle name="40% - Accent5 8 3 2" xfId="13934"/>
    <cellStyle name="40% - Accent5 8 4" xfId="13935"/>
    <cellStyle name="40% - Accent5 9" xfId="13936"/>
    <cellStyle name="40% - Accent5 9 2" xfId="13937"/>
    <cellStyle name="40% - Accent5 9 2 2" xfId="13938"/>
    <cellStyle name="40% - Accent5 9 2 2 2" xfId="13939"/>
    <cellStyle name="40% - Accent5 9 2 3" xfId="13940"/>
    <cellStyle name="40% - Accent5 9 3" xfId="13941"/>
    <cellStyle name="40% - Accent5 9 3 2" xfId="13942"/>
    <cellStyle name="40% - Accent5 9 4" xfId="13943"/>
    <cellStyle name="40% - Accent6" xfId="952" builtinId="51" customBuiltin="1"/>
    <cellStyle name="40% - Accent6 10" xfId="13944"/>
    <cellStyle name="40% - Accent6 10 2" xfId="13945"/>
    <cellStyle name="40% - Accent6 10 2 2" xfId="13946"/>
    <cellStyle name="40% - Accent6 10 2 2 2" xfId="13947"/>
    <cellStyle name="40% - Accent6 10 2 3" xfId="13948"/>
    <cellStyle name="40% - Accent6 10 3" xfId="13949"/>
    <cellStyle name="40% - Accent6 10 3 2" xfId="13950"/>
    <cellStyle name="40% - Accent6 10 4" xfId="13951"/>
    <cellStyle name="40% - Accent6 11" xfId="13952"/>
    <cellStyle name="40% - Accent6 11 2" xfId="13953"/>
    <cellStyle name="40% - Accent6 11 2 2" xfId="13954"/>
    <cellStyle name="40% - Accent6 11 2 2 2" xfId="13955"/>
    <cellStyle name="40% - Accent6 11 2 3" xfId="13956"/>
    <cellStyle name="40% - Accent6 11 3" xfId="13957"/>
    <cellStyle name="40% - Accent6 11 3 2" xfId="13958"/>
    <cellStyle name="40% - Accent6 11 4" xfId="13959"/>
    <cellStyle name="40% - Accent6 12" xfId="13960"/>
    <cellStyle name="40% - Accent6 12 2" xfId="13961"/>
    <cellStyle name="40% - Accent6 12 2 2" xfId="13962"/>
    <cellStyle name="40% - Accent6 12 2 2 2" xfId="13963"/>
    <cellStyle name="40% - Accent6 12 2 3" xfId="13964"/>
    <cellStyle name="40% - Accent6 12 3" xfId="13965"/>
    <cellStyle name="40% - Accent6 12 3 2" xfId="13966"/>
    <cellStyle name="40% - Accent6 12 3 3" xfId="13967"/>
    <cellStyle name="40% - Accent6 12 4" xfId="13968"/>
    <cellStyle name="40% - Accent6 13" xfId="13969"/>
    <cellStyle name="40% - Accent6 13 2" xfId="13970"/>
    <cellStyle name="40% - Accent6 13 2 2" xfId="13971"/>
    <cellStyle name="40% - Accent6 13 2 2 2" xfId="13972"/>
    <cellStyle name="40% - Accent6 13 2 3" xfId="13973"/>
    <cellStyle name="40% - Accent6 13 3" xfId="13974"/>
    <cellStyle name="40% - Accent6 13 3 2" xfId="13975"/>
    <cellStyle name="40% - Accent6 13 4" xfId="13976"/>
    <cellStyle name="40% - Accent6 14" xfId="13977"/>
    <cellStyle name="40% - Accent6 14 2" xfId="13978"/>
    <cellStyle name="40% - Accent6 14 2 2" xfId="13979"/>
    <cellStyle name="40% - Accent6 14 2 2 2" xfId="13980"/>
    <cellStyle name="40% - Accent6 14 2 3" xfId="13981"/>
    <cellStyle name="40% - Accent6 14 2 4" xfId="13982"/>
    <cellStyle name="40% - Accent6 14 3" xfId="13983"/>
    <cellStyle name="40% - Accent6 14 3 2" xfId="13984"/>
    <cellStyle name="40% - Accent6 14 4" xfId="13985"/>
    <cellStyle name="40% - Accent6 14 5" xfId="13986"/>
    <cellStyle name="40% - Accent6 15" xfId="13987"/>
    <cellStyle name="40% - Accent6 15 2" xfId="13988"/>
    <cellStyle name="40% - Accent6 15 2 2" xfId="13989"/>
    <cellStyle name="40% - Accent6 15 2 2 2" xfId="13990"/>
    <cellStyle name="40% - Accent6 15 2 3" xfId="13991"/>
    <cellStyle name="40% - Accent6 15 3" xfId="13992"/>
    <cellStyle name="40% - Accent6 15 3 2" xfId="13993"/>
    <cellStyle name="40% - Accent6 15 4" xfId="13994"/>
    <cellStyle name="40% - Accent6 16" xfId="13995"/>
    <cellStyle name="40% - Accent6 16 2" xfId="13996"/>
    <cellStyle name="40% - Accent6 16 2 2" xfId="13997"/>
    <cellStyle name="40% - Accent6 16 3" xfId="13998"/>
    <cellStyle name="40% - Accent6 17" xfId="13999"/>
    <cellStyle name="40% - Accent6 17 2" xfId="14000"/>
    <cellStyle name="40% - Accent6 17 3" xfId="14001"/>
    <cellStyle name="40% - Accent6 18" xfId="14002"/>
    <cellStyle name="40% - Accent6 18 2" xfId="14003"/>
    <cellStyle name="40% - Accent6 19" xfId="14004"/>
    <cellStyle name="40% - Accent6 2" xfId="953"/>
    <cellStyle name="40% - Accent6 2 10" xfId="14005"/>
    <cellStyle name="40% - Accent6 2 10 2" xfId="14006"/>
    <cellStyle name="40% - Accent6 2 10 2 2" xfId="14007"/>
    <cellStyle name="40% - Accent6 2 10 2 3" xfId="14008"/>
    <cellStyle name="40% - Accent6 2 10 3" xfId="14009"/>
    <cellStyle name="40% - Accent6 2 10 4" xfId="14010"/>
    <cellStyle name="40% - Accent6 2 11" xfId="14011"/>
    <cellStyle name="40% - Accent6 2 11 2" xfId="14012"/>
    <cellStyle name="40% - Accent6 2 11 3" xfId="14013"/>
    <cellStyle name="40% - Accent6 2 12" xfId="14014"/>
    <cellStyle name="40% - Accent6 2 13" xfId="14015"/>
    <cellStyle name="40% - Accent6 2 14" xfId="14016"/>
    <cellStyle name="40% - Accent6 2 15" xfId="14017"/>
    <cellStyle name="40% - Accent6 2 16" xfId="14018"/>
    <cellStyle name="40% - Accent6 2 2" xfId="2792"/>
    <cellStyle name="40% - Accent6 2 2 10" xfId="14019"/>
    <cellStyle name="40% - Accent6 2 2 10 2" xfId="14020"/>
    <cellStyle name="40% - Accent6 2 2 11" xfId="14021"/>
    <cellStyle name="40% - Accent6 2 2 12" xfId="14022"/>
    <cellStyle name="40% - Accent6 2 2 13" xfId="14023"/>
    <cellStyle name="40% - Accent6 2 2 14" xfId="14024"/>
    <cellStyle name="40% - Accent6 2 2 2" xfId="14025"/>
    <cellStyle name="40% - Accent6 2 2 2 10" xfId="14026"/>
    <cellStyle name="40% - Accent6 2 2 2 2" xfId="14027"/>
    <cellStyle name="40% - Accent6 2 2 2 2 2" xfId="14028"/>
    <cellStyle name="40% - Accent6 2 2 2 2 2 2" xfId="14029"/>
    <cellStyle name="40% - Accent6 2 2 2 2 2 2 2" xfId="14030"/>
    <cellStyle name="40% - Accent6 2 2 2 2 2 3" xfId="14031"/>
    <cellStyle name="40% - Accent6 2 2 2 2 3" xfId="14032"/>
    <cellStyle name="40% - Accent6 2 2 2 2 3 2" xfId="14033"/>
    <cellStyle name="40% - Accent6 2 2 2 2 3 2 2" xfId="14034"/>
    <cellStyle name="40% - Accent6 2 2 2 2 3 3" xfId="14035"/>
    <cellStyle name="40% - Accent6 2 2 2 2 4" xfId="14036"/>
    <cellStyle name="40% - Accent6 2 2 2 2 4 2" xfId="14037"/>
    <cellStyle name="40% - Accent6 2 2 2 2 4 2 2" xfId="14038"/>
    <cellStyle name="40% - Accent6 2 2 2 2 4 3" xfId="14039"/>
    <cellStyle name="40% - Accent6 2 2 2 2 5" xfId="14040"/>
    <cellStyle name="40% - Accent6 2 2 2 2 5 2" xfId="14041"/>
    <cellStyle name="40% - Accent6 2 2 2 2 6" xfId="14042"/>
    <cellStyle name="40% - Accent6 2 2 2 2 7" xfId="14043"/>
    <cellStyle name="40% - Accent6 2 2 2 2 8" xfId="14044"/>
    <cellStyle name="40% - Accent6 2 2 2 3" xfId="14045"/>
    <cellStyle name="40% - Accent6 2 2 2 3 2" xfId="14046"/>
    <cellStyle name="40% - Accent6 2 2 2 3 2 2" xfId="14047"/>
    <cellStyle name="40% - Accent6 2 2 2 3 3" xfId="14048"/>
    <cellStyle name="40% - Accent6 2 2 2 3 4" xfId="14049"/>
    <cellStyle name="40% - Accent6 2 2 2 4" xfId="14050"/>
    <cellStyle name="40% - Accent6 2 2 2 4 2" xfId="14051"/>
    <cellStyle name="40% - Accent6 2 2 2 4 2 2" xfId="14052"/>
    <cellStyle name="40% - Accent6 2 2 2 4 3" xfId="14053"/>
    <cellStyle name="40% - Accent6 2 2 2 5" xfId="14054"/>
    <cellStyle name="40% - Accent6 2 2 2 5 2" xfId="14055"/>
    <cellStyle name="40% - Accent6 2 2 2 5 2 2" xfId="14056"/>
    <cellStyle name="40% - Accent6 2 2 2 5 3" xfId="14057"/>
    <cellStyle name="40% - Accent6 2 2 2 6" xfId="14058"/>
    <cellStyle name="40% - Accent6 2 2 2 6 2" xfId="14059"/>
    <cellStyle name="40% - Accent6 2 2 2 7" xfId="14060"/>
    <cellStyle name="40% - Accent6 2 2 2 8" xfId="14061"/>
    <cellStyle name="40% - Accent6 2 2 2 9" xfId="14062"/>
    <cellStyle name="40% - Accent6 2 2 3" xfId="14063"/>
    <cellStyle name="40% - Accent6 2 2 3 2" xfId="14064"/>
    <cellStyle name="40% - Accent6 2 2 3 2 2" xfId="14065"/>
    <cellStyle name="40% - Accent6 2 2 3 2 2 2" xfId="14066"/>
    <cellStyle name="40% - Accent6 2 2 3 2 2 2 2" xfId="14067"/>
    <cellStyle name="40% - Accent6 2 2 3 2 2 3" xfId="14068"/>
    <cellStyle name="40% - Accent6 2 2 3 2 3" xfId="14069"/>
    <cellStyle name="40% - Accent6 2 2 3 2 3 2" xfId="14070"/>
    <cellStyle name="40% - Accent6 2 2 3 2 3 2 2" xfId="14071"/>
    <cellStyle name="40% - Accent6 2 2 3 2 3 3" xfId="14072"/>
    <cellStyle name="40% - Accent6 2 2 3 2 4" xfId="14073"/>
    <cellStyle name="40% - Accent6 2 2 3 2 4 2" xfId="14074"/>
    <cellStyle name="40% - Accent6 2 2 3 2 4 2 2" xfId="14075"/>
    <cellStyle name="40% - Accent6 2 2 3 2 4 3" xfId="14076"/>
    <cellStyle name="40% - Accent6 2 2 3 2 5" xfId="14077"/>
    <cellStyle name="40% - Accent6 2 2 3 2 5 2" xfId="14078"/>
    <cellStyle name="40% - Accent6 2 2 3 2 6" xfId="14079"/>
    <cellStyle name="40% - Accent6 2 2 3 2 7" xfId="14080"/>
    <cellStyle name="40% - Accent6 2 2 3 2 8" xfId="14081"/>
    <cellStyle name="40% - Accent6 2 2 3 3" xfId="14082"/>
    <cellStyle name="40% - Accent6 2 2 3 3 2" xfId="14083"/>
    <cellStyle name="40% - Accent6 2 2 3 3 2 2" xfId="14084"/>
    <cellStyle name="40% - Accent6 2 2 3 3 3" xfId="14085"/>
    <cellStyle name="40% - Accent6 2 2 3 4" xfId="14086"/>
    <cellStyle name="40% - Accent6 2 2 3 4 2" xfId="14087"/>
    <cellStyle name="40% - Accent6 2 2 3 4 2 2" xfId="14088"/>
    <cellStyle name="40% - Accent6 2 2 3 4 3" xfId="14089"/>
    <cellStyle name="40% - Accent6 2 2 3 5" xfId="14090"/>
    <cellStyle name="40% - Accent6 2 2 3 5 2" xfId="14091"/>
    <cellStyle name="40% - Accent6 2 2 3 5 2 2" xfId="14092"/>
    <cellStyle name="40% - Accent6 2 2 3 5 3" xfId="14093"/>
    <cellStyle name="40% - Accent6 2 2 3 6" xfId="14094"/>
    <cellStyle name="40% - Accent6 2 2 3 6 2" xfId="14095"/>
    <cellStyle name="40% - Accent6 2 2 3 7" xfId="14096"/>
    <cellStyle name="40% - Accent6 2 2 3 8" xfId="14097"/>
    <cellStyle name="40% - Accent6 2 2 3 9" xfId="14098"/>
    <cellStyle name="40% - Accent6 2 2 4" xfId="14099"/>
    <cellStyle name="40% - Accent6 2 2 4 2" xfId="14100"/>
    <cellStyle name="40% - Accent6 2 2 4 2 2" xfId="14101"/>
    <cellStyle name="40% - Accent6 2 2 4 2 2 2" xfId="14102"/>
    <cellStyle name="40% - Accent6 2 2 4 2 2 2 2" xfId="14103"/>
    <cellStyle name="40% - Accent6 2 2 4 2 2 3" xfId="14104"/>
    <cellStyle name="40% - Accent6 2 2 4 2 3" xfId="14105"/>
    <cellStyle name="40% - Accent6 2 2 4 2 3 2" xfId="14106"/>
    <cellStyle name="40% - Accent6 2 2 4 2 3 2 2" xfId="14107"/>
    <cellStyle name="40% - Accent6 2 2 4 2 3 3" xfId="14108"/>
    <cellStyle name="40% - Accent6 2 2 4 2 4" xfId="14109"/>
    <cellStyle name="40% - Accent6 2 2 4 2 4 2" xfId="14110"/>
    <cellStyle name="40% - Accent6 2 2 4 2 4 2 2" xfId="14111"/>
    <cellStyle name="40% - Accent6 2 2 4 2 4 3" xfId="14112"/>
    <cellStyle name="40% - Accent6 2 2 4 2 5" xfId="14113"/>
    <cellStyle name="40% - Accent6 2 2 4 2 5 2" xfId="14114"/>
    <cellStyle name="40% - Accent6 2 2 4 2 6" xfId="14115"/>
    <cellStyle name="40% - Accent6 2 2 4 3" xfId="14116"/>
    <cellStyle name="40% - Accent6 2 2 4 3 2" xfId="14117"/>
    <cellStyle name="40% - Accent6 2 2 4 3 2 2" xfId="14118"/>
    <cellStyle name="40% - Accent6 2 2 4 3 3" xfId="14119"/>
    <cellStyle name="40% - Accent6 2 2 4 4" xfId="14120"/>
    <cellStyle name="40% - Accent6 2 2 4 4 2" xfId="14121"/>
    <cellStyle name="40% - Accent6 2 2 4 4 2 2" xfId="14122"/>
    <cellStyle name="40% - Accent6 2 2 4 4 3" xfId="14123"/>
    <cellStyle name="40% - Accent6 2 2 4 5" xfId="14124"/>
    <cellStyle name="40% - Accent6 2 2 4 5 2" xfId="14125"/>
    <cellStyle name="40% - Accent6 2 2 4 5 2 2" xfId="14126"/>
    <cellStyle name="40% - Accent6 2 2 4 5 3" xfId="14127"/>
    <cellStyle name="40% - Accent6 2 2 4 6" xfId="14128"/>
    <cellStyle name="40% - Accent6 2 2 4 6 2" xfId="14129"/>
    <cellStyle name="40% - Accent6 2 2 4 7" xfId="14130"/>
    <cellStyle name="40% - Accent6 2 2 4 8" xfId="14131"/>
    <cellStyle name="40% - Accent6 2 2 4 9" xfId="14132"/>
    <cellStyle name="40% - Accent6 2 2 5" xfId="14133"/>
    <cellStyle name="40% - Accent6 2 2 5 2" xfId="14134"/>
    <cellStyle name="40% - Accent6 2 2 5 2 2" xfId="14135"/>
    <cellStyle name="40% - Accent6 2 2 5 2 2 2" xfId="14136"/>
    <cellStyle name="40% - Accent6 2 2 5 2 2 2 2" xfId="14137"/>
    <cellStyle name="40% - Accent6 2 2 5 2 2 3" xfId="14138"/>
    <cellStyle name="40% - Accent6 2 2 5 2 3" xfId="14139"/>
    <cellStyle name="40% - Accent6 2 2 5 2 3 2" xfId="14140"/>
    <cellStyle name="40% - Accent6 2 2 5 2 3 2 2" xfId="14141"/>
    <cellStyle name="40% - Accent6 2 2 5 2 3 3" xfId="14142"/>
    <cellStyle name="40% - Accent6 2 2 5 2 4" xfId="14143"/>
    <cellStyle name="40% - Accent6 2 2 5 2 4 2" xfId="14144"/>
    <cellStyle name="40% - Accent6 2 2 5 2 4 2 2" xfId="14145"/>
    <cellStyle name="40% - Accent6 2 2 5 2 4 3" xfId="14146"/>
    <cellStyle name="40% - Accent6 2 2 5 2 5" xfId="14147"/>
    <cellStyle name="40% - Accent6 2 2 5 2 5 2" xfId="14148"/>
    <cellStyle name="40% - Accent6 2 2 5 2 6" xfId="14149"/>
    <cellStyle name="40% - Accent6 2 2 5 3" xfId="14150"/>
    <cellStyle name="40% - Accent6 2 2 5 3 2" xfId="14151"/>
    <cellStyle name="40% - Accent6 2 2 5 3 2 2" xfId="14152"/>
    <cellStyle name="40% - Accent6 2 2 5 3 3" xfId="14153"/>
    <cellStyle name="40% - Accent6 2 2 5 4" xfId="14154"/>
    <cellStyle name="40% - Accent6 2 2 5 4 2" xfId="14155"/>
    <cellStyle name="40% - Accent6 2 2 5 4 2 2" xfId="14156"/>
    <cellStyle name="40% - Accent6 2 2 5 4 3" xfId="14157"/>
    <cellStyle name="40% - Accent6 2 2 5 5" xfId="14158"/>
    <cellStyle name="40% - Accent6 2 2 5 5 2" xfId="14159"/>
    <cellStyle name="40% - Accent6 2 2 5 5 2 2" xfId="14160"/>
    <cellStyle name="40% - Accent6 2 2 5 5 3" xfId="14161"/>
    <cellStyle name="40% - Accent6 2 2 5 6" xfId="14162"/>
    <cellStyle name="40% - Accent6 2 2 5 6 2" xfId="14163"/>
    <cellStyle name="40% - Accent6 2 2 5 7" xfId="14164"/>
    <cellStyle name="40% - Accent6 2 2 6" xfId="14165"/>
    <cellStyle name="40% - Accent6 2 2 6 2" xfId="14166"/>
    <cellStyle name="40% - Accent6 2 2 6 2 2" xfId="14167"/>
    <cellStyle name="40% - Accent6 2 2 6 2 2 2" xfId="14168"/>
    <cellStyle name="40% - Accent6 2 2 6 2 3" xfId="14169"/>
    <cellStyle name="40% - Accent6 2 2 6 3" xfId="14170"/>
    <cellStyle name="40% - Accent6 2 2 6 3 2" xfId="14171"/>
    <cellStyle name="40% - Accent6 2 2 6 3 2 2" xfId="14172"/>
    <cellStyle name="40% - Accent6 2 2 6 3 3" xfId="14173"/>
    <cellStyle name="40% - Accent6 2 2 6 4" xfId="14174"/>
    <cellStyle name="40% - Accent6 2 2 6 4 2" xfId="14175"/>
    <cellStyle name="40% - Accent6 2 2 6 4 2 2" xfId="14176"/>
    <cellStyle name="40% - Accent6 2 2 6 4 3" xfId="14177"/>
    <cellStyle name="40% - Accent6 2 2 6 5" xfId="14178"/>
    <cellStyle name="40% - Accent6 2 2 6 5 2" xfId="14179"/>
    <cellStyle name="40% - Accent6 2 2 6 6" xfId="14180"/>
    <cellStyle name="40% - Accent6 2 2 7" xfId="14181"/>
    <cellStyle name="40% - Accent6 2 2 7 2" xfId="14182"/>
    <cellStyle name="40% - Accent6 2 2 7 2 2" xfId="14183"/>
    <cellStyle name="40% - Accent6 2 2 7 3" xfId="14184"/>
    <cellStyle name="40% - Accent6 2 2 8" xfId="14185"/>
    <cellStyle name="40% - Accent6 2 2 8 2" xfId="14186"/>
    <cellStyle name="40% - Accent6 2 2 8 2 2" xfId="14187"/>
    <cellStyle name="40% - Accent6 2 2 8 3" xfId="14188"/>
    <cellStyle name="40% - Accent6 2 2 9" xfId="14189"/>
    <cellStyle name="40% - Accent6 2 2 9 2" xfId="14190"/>
    <cellStyle name="40% - Accent6 2 2 9 2 2" xfId="14191"/>
    <cellStyle name="40% - Accent6 2 2 9 3" xfId="14192"/>
    <cellStyle name="40% - Accent6 2 3" xfId="3968"/>
    <cellStyle name="40% - Accent6 2 3 2" xfId="14193"/>
    <cellStyle name="40% - Accent6 2 3 2 2" xfId="14194"/>
    <cellStyle name="40% - Accent6 2 3 2 2 2" xfId="14195"/>
    <cellStyle name="40% - Accent6 2 3 2 2 2 2" xfId="14196"/>
    <cellStyle name="40% - Accent6 2 3 2 2 3" xfId="14197"/>
    <cellStyle name="40% - Accent6 2 3 2 2 4" xfId="14198"/>
    <cellStyle name="40% - Accent6 2 3 2 3" xfId="14199"/>
    <cellStyle name="40% - Accent6 2 3 2 3 2" xfId="14200"/>
    <cellStyle name="40% - Accent6 2 3 2 3 2 2" xfId="14201"/>
    <cellStyle name="40% - Accent6 2 3 2 3 3" xfId="14202"/>
    <cellStyle name="40% - Accent6 2 3 2 4" xfId="14203"/>
    <cellStyle name="40% - Accent6 2 3 2 4 2" xfId="14204"/>
    <cellStyle name="40% - Accent6 2 3 2 4 2 2" xfId="14205"/>
    <cellStyle name="40% - Accent6 2 3 2 4 3" xfId="14206"/>
    <cellStyle name="40% - Accent6 2 3 2 5" xfId="14207"/>
    <cellStyle name="40% - Accent6 2 3 2 5 2" xfId="14208"/>
    <cellStyle name="40% - Accent6 2 3 2 6" xfId="14209"/>
    <cellStyle name="40% - Accent6 2 3 2 7" xfId="14210"/>
    <cellStyle name="40% - Accent6 2 3 2 8" xfId="14211"/>
    <cellStyle name="40% - Accent6 2 3 3" xfId="14212"/>
    <cellStyle name="40% - Accent6 2 3 3 2" xfId="14213"/>
    <cellStyle name="40% - Accent6 2 3 3 2 2" xfId="14214"/>
    <cellStyle name="40% - Accent6 2 3 3 2 3" xfId="14215"/>
    <cellStyle name="40% - Accent6 2 3 3 3" xfId="14216"/>
    <cellStyle name="40% - Accent6 2 3 3 4" xfId="14217"/>
    <cellStyle name="40% - Accent6 2 3 3 5" xfId="14218"/>
    <cellStyle name="40% - Accent6 2 3 4" xfId="14219"/>
    <cellStyle name="40% - Accent6 2 3 4 2" xfId="14220"/>
    <cellStyle name="40% - Accent6 2 3 4 2 2" xfId="14221"/>
    <cellStyle name="40% - Accent6 2 3 4 3" xfId="14222"/>
    <cellStyle name="40% - Accent6 2 3 4 4" xfId="14223"/>
    <cellStyle name="40% - Accent6 2 3 5" xfId="14224"/>
    <cellStyle name="40% - Accent6 2 3 5 2" xfId="14225"/>
    <cellStyle name="40% - Accent6 2 3 5 2 2" xfId="14226"/>
    <cellStyle name="40% - Accent6 2 3 5 3" xfId="14227"/>
    <cellStyle name="40% - Accent6 2 3 6" xfId="14228"/>
    <cellStyle name="40% - Accent6 2 3 6 2" xfId="14229"/>
    <cellStyle name="40% - Accent6 2 3 7" xfId="14230"/>
    <cellStyle name="40% - Accent6 2 3 8" xfId="14231"/>
    <cellStyle name="40% - Accent6 2 3 9" xfId="14232"/>
    <cellStyle name="40% - Accent6 2 4" xfId="3967"/>
    <cellStyle name="40% - Accent6 2 4 2" xfId="14233"/>
    <cellStyle name="40% - Accent6 2 4 2 2" xfId="14234"/>
    <cellStyle name="40% - Accent6 2 4 2 2 2" xfId="14235"/>
    <cellStyle name="40% - Accent6 2 4 2 2 2 2" xfId="14236"/>
    <cellStyle name="40% - Accent6 2 4 2 2 3" xfId="14237"/>
    <cellStyle name="40% - Accent6 2 4 2 2 4" xfId="14238"/>
    <cellStyle name="40% - Accent6 2 4 2 3" xfId="14239"/>
    <cellStyle name="40% - Accent6 2 4 2 3 2" xfId="14240"/>
    <cellStyle name="40% - Accent6 2 4 2 3 2 2" xfId="14241"/>
    <cellStyle name="40% - Accent6 2 4 2 3 3" xfId="14242"/>
    <cellStyle name="40% - Accent6 2 4 2 4" xfId="14243"/>
    <cellStyle name="40% - Accent6 2 4 2 4 2" xfId="14244"/>
    <cellStyle name="40% - Accent6 2 4 2 4 2 2" xfId="14245"/>
    <cellStyle name="40% - Accent6 2 4 2 4 3" xfId="14246"/>
    <cellStyle name="40% - Accent6 2 4 2 5" xfId="14247"/>
    <cellStyle name="40% - Accent6 2 4 2 5 2" xfId="14248"/>
    <cellStyle name="40% - Accent6 2 4 2 6" xfId="14249"/>
    <cellStyle name="40% - Accent6 2 4 2 7" xfId="14250"/>
    <cellStyle name="40% - Accent6 2 4 2 8" xfId="14251"/>
    <cellStyle name="40% - Accent6 2 4 3" xfId="14252"/>
    <cellStyle name="40% - Accent6 2 4 3 2" xfId="14253"/>
    <cellStyle name="40% - Accent6 2 4 3 2 2" xfId="14254"/>
    <cellStyle name="40% - Accent6 2 4 3 2 3" xfId="14255"/>
    <cellStyle name="40% - Accent6 2 4 3 3" xfId="14256"/>
    <cellStyle name="40% - Accent6 2 4 3 4" xfId="14257"/>
    <cellStyle name="40% - Accent6 2 4 3 5" xfId="14258"/>
    <cellStyle name="40% - Accent6 2 4 4" xfId="14259"/>
    <cellStyle name="40% - Accent6 2 4 4 2" xfId="14260"/>
    <cellStyle name="40% - Accent6 2 4 4 2 2" xfId="14261"/>
    <cellStyle name="40% - Accent6 2 4 4 3" xfId="14262"/>
    <cellStyle name="40% - Accent6 2 4 4 4" xfId="14263"/>
    <cellStyle name="40% - Accent6 2 4 5" xfId="14264"/>
    <cellStyle name="40% - Accent6 2 4 5 2" xfId="14265"/>
    <cellStyle name="40% - Accent6 2 4 5 2 2" xfId="14266"/>
    <cellStyle name="40% - Accent6 2 4 5 3" xfId="14267"/>
    <cellStyle name="40% - Accent6 2 4 6" xfId="14268"/>
    <cellStyle name="40% - Accent6 2 4 6 2" xfId="14269"/>
    <cellStyle name="40% - Accent6 2 4 7" xfId="14270"/>
    <cellStyle name="40% - Accent6 2 4 8" xfId="14271"/>
    <cellStyle name="40% - Accent6 2 4 9" xfId="14272"/>
    <cellStyle name="40% - Accent6 2 5" xfId="3966"/>
    <cellStyle name="40% - Accent6 2 5 10" xfId="14273"/>
    <cellStyle name="40% - Accent6 2 5 2" xfId="14274"/>
    <cellStyle name="40% - Accent6 2 5 2 2" xfId="14275"/>
    <cellStyle name="40% - Accent6 2 5 2 2 2" xfId="14276"/>
    <cellStyle name="40% - Accent6 2 5 2 2 2 2" xfId="14277"/>
    <cellStyle name="40% - Accent6 2 5 2 2 3" xfId="14278"/>
    <cellStyle name="40% - Accent6 2 5 2 2 4" xfId="14279"/>
    <cellStyle name="40% - Accent6 2 5 2 3" xfId="14280"/>
    <cellStyle name="40% - Accent6 2 5 2 3 2" xfId="14281"/>
    <cellStyle name="40% - Accent6 2 5 2 3 2 2" xfId="14282"/>
    <cellStyle name="40% - Accent6 2 5 2 3 3" xfId="14283"/>
    <cellStyle name="40% - Accent6 2 5 2 4" xfId="14284"/>
    <cellStyle name="40% - Accent6 2 5 2 4 2" xfId="14285"/>
    <cellStyle name="40% - Accent6 2 5 2 4 2 2" xfId="14286"/>
    <cellStyle name="40% - Accent6 2 5 2 4 3" xfId="14287"/>
    <cellStyle name="40% - Accent6 2 5 2 5" xfId="14288"/>
    <cellStyle name="40% - Accent6 2 5 2 5 2" xfId="14289"/>
    <cellStyle name="40% - Accent6 2 5 2 6" xfId="14290"/>
    <cellStyle name="40% - Accent6 2 5 2 7" xfId="14291"/>
    <cellStyle name="40% - Accent6 2 5 2 8" xfId="14292"/>
    <cellStyle name="40% - Accent6 2 5 3" xfId="14293"/>
    <cellStyle name="40% - Accent6 2 5 3 2" xfId="14294"/>
    <cellStyle name="40% - Accent6 2 5 3 2 2" xfId="14295"/>
    <cellStyle name="40% - Accent6 2 5 3 3" xfId="14296"/>
    <cellStyle name="40% - Accent6 2 5 3 4" xfId="14297"/>
    <cellStyle name="40% - Accent6 2 5 4" xfId="14298"/>
    <cellStyle name="40% - Accent6 2 5 4 2" xfId="14299"/>
    <cellStyle name="40% - Accent6 2 5 4 2 2" xfId="14300"/>
    <cellStyle name="40% - Accent6 2 5 4 3" xfId="14301"/>
    <cellStyle name="40% - Accent6 2 5 5" xfId="14302"/>
    <cellStyle name="40% - Accent6 2 5 5 2" xfId="14303"/>
    <cellStyle name="40% - Accent6 2 5 5 2 2" xfId="14304"/>
    <cellStyle name="40% - Accent6 2 5 5 3" xfId="14305"/>
    <cellStyle name="40% - Accent6 2 5 6" xfId="14306"/>
    <cellStyle name="40% - Accent6 2 5 6 2" xfId="14307"/>
    <cellStyle name="40% - Accent6 2 5 7" xfId="14308"/>
    <cellStyle name="40% - Accent6 2 5 8" xfId="14309"/>
    <cellStyle name="40% - Accent6 2 5 9" xfId="14310"/>
    <cellStyle name="40% - Accent6 2 6" xfId="4510"/>
    <cellStyle name="40% - Accent6 2 6 2" xfId="14311"/>
    <cellStyle name="40% - Accent6 2 6 2 2" xfId="14312"/>
    <cellStyle name="40% - Accent6 2 6 2 2 2" xfId="14313"/>
    <cellStyle name="40% - Accent6 2 6 2 2 2 2" xfId="14314"/>
    <cellStyle name="40% - Accent6 2 6 2 2 3" xfId="14315"/>
    <cellStyle name="40% - Accent6 2 6 2 2 4" xfId="14316"/>
    <cellStyle name="40% - Accent6 2 6 2 3" xfId="14317"/>
    <cellStyle name="40% - Accent6 2 6 2 3 2" xfId="14318"/>
    <cellStyle name="40% - Accent6 2 6 2 3 2 2" xfId="14319"/>
    <cellStyle name="40% - Accent6 2 6 2 3 3" xfId="14320"/>
    <cellStyle name="40% - Accent6 2 6 2 4" xfId="14321"/>
    <cellStyle name="40% - Accent6 2 6 2 4 2" xfId="14322"/>
    <cellStyle name="40% - Accent6 2 6 2 4 2 2" xfId="14323"/>
    <cellStyle name="40% - Accent6 2 6 2 4 3" xfId="14324"/>
    <cellStyle name="40% - Accent6 2 6 2 5" xfId="14325"/>
    <cellStyle name="40% - Accent6 2 6 2 5 2" xfId="14326"/>
    <cellStyle name="40% - Accent6 2 6 2 6" xfId="14327"/>
    <cellStyle name="40% - Accent6 2 6 2 7" xfId="14328"/>
    <cellStyle name="40% - Accent6 2 6 3" xfId="14329"/>
    <cellStyle name="40% - Accent6 2 6 3 2" xfId="14330"/>
    <cellStyle name="40% - Accent6 2 6 3 2 2" xfId="14331"/>
    <cellStyle name="40% - Accent6 2 6 3 3" xfId="14332"/>
    <cellStyle name="40% - Accent6 2 6 3 4" xfId="14333"/>
    <cellStyle name="40% - Accent6 2 6 4" xfId="14334"/>
    <cellStyle name="40% - Accent6 2 6 4 2" xfId="14335"/>
    <cellStyle name="40% - Accent6 2 6 4 2 2" xfId="14336"/>
    <cellStyle name="40% - Accent6 2 6 4 3" xfId="14337"/>
    <cellStyle name="40% - Accent6 2 6 5" xfId="14338"/>
    <cellStyle name="40% - Accent6 2 6 5 2" xfId="14339"/>
    <cellStyle name="40% - Accent6 2 6 5 2 2" xfId="14340"/>
    <cellStyle name="40% - Accent6 2 6 5 3" xfId="14341"/>
    <cellStyle name="40% - Accent6 2 6 6" xfId="14342"/>
    <cellStyle name="40% - Accent6 2 6 6 2" xfId="14343"/>
    <cellStyle name="40% - Accent6 2 6 7" xfId="14344"/>
    <cellStyle name="40% - Accent6 2 6 8" xfId="14345"/>
    <cellStyle name="40% - Accent6 2 6 9" xfId="14346"/>
    <cellStyle name="40% - Accent6 2 7" xfId="14347"/>
    <cellStyle name="40% - Accent6 2 7 2" xfId="14348"/>
    <cellStyle name="40% - Accent6 2 7 2 2" xfId="14349"/>
    <cellStyle name="40% - Accent6 2 7 2 2 2" xfId="14350"/>
    <cellStyle name="40% - Accent6 2 7 2 2 3" xfId="14351"/>
    <cellStyle name="40% - Accent6 2 7 2 3" xfId="14352"/>
    <cellStyle name="40% - Accent6 2 7 2 4" xfId="14353"/>
    <cellStyle name="40% - Accent6 2 7 3" xfId="14354"/>
    <cellStyle name="40% - Accent6 2 7 3 2" xfId="14355"/>
    <cellStyle name="40% - Accent6 2 7 3 2 2" xfId="14356"/>
    <cellStyle name="40% - Accent6 2 7 3 3" xfId="14357"/>
    <cellStyle name="40% - Accent6 2 7 3 4" xfId="14358"/>
    <cellStyle name="40% - Accent6 2 7 4" xfId="14359"/>
    <cellStyle name="40% - Accent6 2 7 4 2" xfId="14360"/>
    <cellStyle name="40% - Accent6 2 7 4 2 2" xfId="14361"/>
    <cellStyle name="40% - Accent6 2 7 4 3" xfId="14362"/>
    <cellStyle name="40% - Accent6 2 7 5" xfId="14363"/>
    <cellStyle name="40% - Accent6 2 7 5 2" xfId="14364"/>
    <cellStyle name="40% - Accent6 2 7 6" xfId="14365"/>
    <cellStyle name="40% - Accent6 2 7 7" xfId="14366"/>
    <cellStyle name="40% - Accent6 2 7 8" xfId="14367"/>
    <cellStyle name="40% - Accent6 2 8" xfId="14368"/>
    <cellStyle name="40% - Accent6 2 8 2" xfId="14369"/>
    <cellStyle name="40% - Accent6 2 8 2 2" xfId="14370"/>
    <cellStyle name="40% - Accent6 2 8 2 2 2" xfId="14371"/>
    <cellStyle name="40% - Accent6 2 8 2 3" xfId="14372"/>
    <cellStyle name="40% - Accent6 2 8 3" xfId="14373"/>
    <cellStyle name="40% - Accent6 2 8 3 2" xfId="14374"/>
    <cellStyle name="40% - Accent6 2 8 4" xfId="14375"/>
    <cellStyle name="40% - Accent6 2 8 5" xfId="14376"/>
    <cellStyle name="40% - Accent6 2 9" xfId="14377"/>
    <cellStyle name="40% - Accent6 2 9 2" xfId="14378"/>
    <cellStyle name="40% - Accent6 2 9 2 2" xfId="14379"/>
    <cellStyle name="40% - Accent6 2 9 2 3" xfId="14380"/>
    <cellStyle name="40% - Accent6 2 9 3" xfId="14381"/>
    <cellStyle name="40% - Accent6 2 9 4" xfId="14382"/>
    <cellStyle name="40% - Accent6 2 9 5" xfId="14383"/>
    <cellStyle name="40% - Accent6 2_PWC Sch 7" xfId="14384"/>
    <cellStyle name="40% - Accent6 20" xfId="14385"/>
    <cellStyle name="40% - Accent6 21" xfId="14386"/>
    <cellStyle name="40% - Accent6 22" xfId="14387"/>
    <cellStyle name="40% - Accent6 23" xfId="14388"/>
    <cellStyle name="40% - Accent6 24" xfId="14389"/>
    <cellStyle name="40% - Accent6 3" xfId="954"/>
    <cellStyle name="40% - Accent6 3 10" xfId="14390"/>
    <cellStyle name="40% - Accent6 3 10 2" xfId="14391"/>
    <cellStyle name="40% - Accent6 3 11" xfId="14392"/>
    <cellStyle name="40% - Accent6 3 12" xfId="14393"/>
    <cellStyle name="40% - Accent6 3 13" xfId="14394"/>
    <cellStyle name="40% - Accent6 3 14" xfId="14395"/>
    <cellStyle name="40% - Accent6 3 2" xfId="2793"/>
    <cellStyle name="40% - Accent6 3 2 2" xfId="14396"/>
    <cellStyle name="40% - Accent6 3 2 2 2" xfId="14397"/>
    <cellStyle name="40% - Accent6 3 2 2 2 2" xfId="14398"/>
    <cellStyle name="40% - Accent6 3 2 2 2 2 2" xfId="14399"/>
    <cellStyle name="40% - Accent6 3 2 2 2 3" xfId="14400"/>
    <cellStyle name="40% - Accent6 3 2 2 2 4" xfId="14401"/>
    <cellStyle name="40% - Accent6 3 2 2 3" xfId="14402"/>
    <cellStyle name="40% - Accent6 3 2 2 3 2" xfId="14403"/>
    <cellStyle name="40% - Accent6 3 2 2 3 2 2" xfId="14404"/>
    <cellStyle name="40% - Accent6 3 2 2 3 3" xfId="14405"/>
    <cellStyle name="40% - Accent6 3 2 2 4" xfId="14406"/>
    <cellStyle name="40% - Accent6 3 2 2 4 2" xfId="14407"/>
    <cellStyle name="40% - Accent6 3 2 2 4 2 2" xfId="14408"/>
    <cellStyle name="40% - Accent6 3 2 2 4 3" xfId="14409"/>
    <cellStyle name="40% - Accent6 3 2 2 5" xfId="14410"/>
    <cellStyle name="40% - Accent6 3 2 2 5 2" xfId="14411"/>
    <cellStyle name="40% - Accent6 3 2 2 6" xfId="14412"/>
    <cellStyle name="40% - Accent6 3 2 2 7" xfId="14413"/>
    <cellStyle name="40% - Accent6 3 2 2 8" xfId="14414"/>
    <cellStyle name="40% - Accent6 3 2 3" xfId="14415"/>
    <cellStyle name="40% - Accent6 3 2 3 2" xfId="14416"/>
    <cellStyle name="40% - Accent6 3 2 3 2 2" xfId="14417"/>
    <cellStyle name="40% - Accent6 3 2 3 2 3" xfId="14418"/>
    <cellStyle name="40% - Accent6 3 2 3 3" xfId="14419"/>
    <cellStyle name="40% - Accent6 3 2 3 4" xfId="14420"/>
    <cellStyle name="40% - Accent6 3 2 4" xfId="14421"/>
    <cellStyle name="40% - Accent6 3 2 4 2" xfId="14422"/>
    <cellStyle name="40% - Accent6 3 2 4 2 2" xfId="14423"/>
    <cellStyle name="40% - Accent6 3 2 4 3" xfId="14424"/>
    <cellStyle name="40% - Accent6 3 2 4 4" xfId="14425"/>
    <cellStyle name="40% - Accent6 3 2 5" xfId="14426"/>
    <cellStyle name="40% - Accent6 3 2 5 2" xfId="14427"/>
    <cellStyle name="40% - Accent6 3 2 5 2 2" xfId="14428"/>
    <cellStyle name="40% - Accent6 3 2 5 3" xfId="14429"/>
    <cellStyle name="40% - Accent6 3 2 6" xfId="14430"/>
    <cellStyle name="40% - Accent6 3 2 6 2" xfId="14431"/>
    <cellStyle name="40% - Accent6 3 2 7" xfId="14432"/>
    <cellStyle name="40% - Accent6 3 2 8" xfId="14433"/>
    <cellStyle name="40% - Accent6 3 2 9" xfId="14434"/>
    <cellStyle name="40% - Accent6 3 3" xfId="3965"/>
    <cellStyle name="40% - Accent6 3 3 2" xfId="14435"/>
    <cellStyle name="40% - Accent6 3 3 2 2" xfId="14436"/>
    <cellStyle name="40% - Accent6 3 3 2 2 2" xfId="14437"/>
    <cellStyle name="40% - Accent6 3 3 2 2 2 2" xfId="14438"/>
    <cellStyle name="40% - Accent6 3 3 2 2 3" xfId="14439"/>
    <cellStyle name="40% - Accent6 3 3 2 2 4" xfId="14440"/>
    <cellStyle name="40% - Accent6 3 3 2 3" xfId="14441"/>
    <cellStyle name="40% - Accent6 3 3 2 3 2" xfId="14442"/>
    <cellStyle name="40% - Accent6 3 3 2 3 2 2" xfId="14443"/>
    <cellStyle name="40% - Accent6 3 3 2 3 3" xfId="14444"/>
    <cellStyle name="40% - Accent6 3 3 2 4" xfId="14445"/>
    <cellStyle name="40% - Accent6 3 3 2 4 2" xfId="14446"/>
    <cellStyle name="40% - Accent6 3 3 2 4 2 2" xfId="14447"/>
    <cellStyle name="40% - Accent6 3 3 2 4 3" xfId="14448"/>
    <cellStyle name="40% - Accent6 3 3 2 5" xfId="14449"/>
    <cellStyle name="40% - Accent6 3 3 2 5 2" xfId="14450"/>
    <cellStyle name="40% - Accent6 3 3 2 6" xfId="14451"/>
    <cellStyle name="40% - Accent6 3 3 2 7" xfId="14452"/>
    <cellStyle name="40% - Accent6 3 3 3" xfId="14453"/>
    <cellStyle name="40% - Accent6 3 3 3 2" xfId="14454"/>
    <cellStyle name="40% - Accent6 3 3 3 2 2" xfId="14455"/>
    <cellStyle name="40% - Accent6 3 3 3 3" xfId="14456"/>
    <cellStyle name="40% - Accent6 3 3 3 4" xfId="14457"/>
    <cellStyle name="40% - Accent6 3 3 4" xfId="14458"/>
    <cellStyle name="40% - Accent6 3 3 4 2" xfId="14459"/>
    <cellStyle name="40% - Accent6 3 3 4 2 2" xfId="14460"/>
    <cellStyle name="40% - Accent6 3 3 4 3" xfId="14461"/>
    <cellStyle name="40% - Accent6 3 3 5" xfId="14462"/>
    <cellStyle name="40% - Accent6 3 3 5 2" xfId="14463"/>
    <cellStyle name="40% - Accent6 3 3 5 2 2" xfId="14464"/>
    <cellStyle name="40% - Accent6 3 3 5 3" xfId="14465"/>
    <cellStyle name="40% - Accent6 3 3 6" xfId="14466"/>
    <cellStyle name="40% - Accent6 3 3 6 2" xfId="14467"/>
    <cellStyle name="40% - Accent6 3 3 7" xfId="14468"/>
    <cellStyle name="40% - Accent6 3 3 8" xfId="14469"/>
    <cellStyle name="40% - Accent6 3 3 9" xfId="14470"/>
    <cellStyle name="40% - Accent6 3 4" xfId="3964"/>
    <cellStyle name="40% - Accent6 3 4 2" xfId="14471"/>
    <cellStyle name="40% - Accent6 3 4 2 2" xfId="14472"/>
    <cellStyle name="40% - Accent6 3 4 2 2 2" xfId="14473"/>
    <cellStyle name="40% - Accent6 3 4 2 2 2 2" xfId="14474"/>
    <cellStyle name="40% - Accent6 3 4 2 2 3" xfId="14475"/>
    <cellStyle name="40% - Accent6 3 4 2 2 4" xfId="14476"/>
    <cellStyle name="40% - Accent6 3 4 2 3" xfId="14477"/>
    <cellStyle name="40% - Accent6 3 4 2 3 2" xfId="14478"/>
    <cellStyle name="40% - Accent6 3 4 2 3 2 2" xfId="14479"/>
    <cellStyle name="40% - Accent6 3 4 2 3 3" xfId="14480"/>
    <cellStyle name="40% - Accent6 3 4 2 4" xfId="14481"/>
    <cellStyle name="40% - Accent6 3 4 2 4 2" xfId="14482"/>
    <cellStyle name="40% - Accent6 3 4 2 4 2 2" xfId="14483"/>
    <cellStyle name="40% - Accent6 3 4 2 4 3" xfId="14484"/>
    <cellStyle name="40% - Accent6 3 4 2 5" xfId="14485"/>
    <cellStyle name="40% - Accent6 3 4 2 5 2" xfId="14486"/>
    <cellStyle name="40% - Accent6 3 4 2 6" xfId="14487"/>
    <cellStyle name="40% - Accent6 3 4 2 7" xfId="14488"/>
    <cellStyle name="40% - Accent6 3 4 3" xfId="14489"/>
    <cellStyle name="40% - Accent6 3 4 3 2" xfId="14490"/>
    <cellStyle name="40% - Accent6 3 4 3 2 2" xfId="14491"/>
    <cellStyle name="40% - Accent6 3 4 3 3" xfId="14492"/>
    <cellStyle name="40% - Accent6 3 4 3 4" xfId="14493"/>
    <cellStyle name="40% - Accent6 3 4 4" xfId="14494"/>
    <cellStyle name="40% - Accent6 3 4 4 2" xfId="14495"/>
    <cellStyle name="40% - Accent6 3 4 4 2 2" xfId="14496"/>
    <cellStyle name="40% - Accent6 3 4 4 3" xfId="14497"/>
    <cellStyle name="40% - Accent6 3 4 5" xfId="14498"/>
    <cellStyle name="40% - Accent6 3 4 5 2" xfId="14499"/>
    <cellStyle name="40% - Accent6 3 4 5 2 2" xfId="14500"/>
    <cellStyle name="40% - Accent6 3 4 5 3" xfId="14501"/>
    <cellStyle name="40% - Accent6 3 4 6" xfId="14502"/>
    <cellStyle name="40% - Accent6 3 4 6 2" xfId="14503"/>
    <cellStyle name="40% - Accent6 3 4 7" xfId="14504"/>
    <cellStyle name="40% - Accent6 3 4 8" xfId="14505"/>
    <cellStyle name="40% - Accent6 3 5" xfId="3963"/>
    <cellStyle name="40% - Accent6 3 5 2" xfId="14506"/>
    <cellStyle name="40% - Accent6 3 5 2 2" xfId="14507"/>
    <cellStyle name="40% - Accent6 3 5 2 2 2" xfId="14508"/>
    <cellStyle name="40% - Accent6 3 5 2 2 2 2" xfId="14509"/>
    <cellStyle name="40% - Accent6 3 5 2 2 3" xfId="14510"/>
    <cellStyle name="40% - Accent6 3 5 2 3" xfId="14511"/>
    <cellStyle name="40% - Accent6 3 5 2 3 2" xfId="14512"/>
    <cellStyle name="40% - Accent6 3 5 2 3 2 2" xfId="14513"/>
    <cellStyle name="40% - Accent6 3 5 2 3 3" xfId="14514"/>
    <cellStyle name="40% - Accent6 3 5 2 4" xfId="14515"/>
    <cellStyle name="40% - Accent6 3 5 2 4 2" xfId="14516"/>
    <cellStyle name="40% - Accent6 3 5 2 4 2 2" xfId="14517"/>
    <cellStyle name="40% - Accent6 3 5 2 4 3" xfId="14518"/>
    <cellStyle name="40% - Accent6 3 5 2 5" xfId="14519"/>
    <cellStyle name="40% - Accent6 3 5 2 5 2" xfId="14520"/>
    <cellStyle name="40% - Accent6 3 5 2 6" xfId="14521"/>
    <cellStyle name="40% - Accent6 3 5 2 7" xfId="14522"/>
    <cellStyle name="40% - Accent6 3 5 3" xfId="14523"/>
    <cellStyle name="40% - Accent6 3 5 3 2" xfId="14524"/>
    <cellStyle name="40% - Accent6 3 5 3 2 2" xfId="14525"/>
    <cellStyle name="40% - Accent6 3 5 3 3" xfId="14526"/>
    <cellStyle name="40% - Accent6 3 5 4" xfId="14527"/>
    <cellStyle name="40% - Accent6 3 5 4 2" xfId="14528"/>
    <cellStyle name="40% - Accent6 3 5 4 2 2" xfId="14529"/>
    <cellStyle name="40% - Accent6 3 5 4 3" xfId="14530"/>
    <cellStyle name="40% - Accent6 3 5 5" xfId="14531"/>
    <cellStyle name="40% - Accent6 3 5 5 2" xfId="14532"/>
    <cellStyle name="40% - Accent6 3 5 5 2 2" xfId="14533"/>
    <cellStyle name="40% - Accent6 3 5 5 3" xfId="14534"/>
    <cellStyle name="40% - Accent6 3 5 6" xfId="14535"/>
    <cellStyle name="40% - Accent6 3 5 6 2" xfId="14536"/>
    <cellStyle name="40% - Accent6 3 5 7" xfId="14537"/>
    <cellStyle name="40% - Accent6 3 5 8" xfId="14538"/>
    <cellStyle name="40% - Accent6 3 6" xfId="4511"/>
    <cellStyle name="40% - Accent6 3 6 2" xfId="14539"/>
    <cellStyle name="40% - Accent6 3 6 2 2" xfId="14540"/>
    <cellStyle name="40% - Accent6 3 6 2 2 2" xfId="14541"/>
    <cellStyle name="40% - Accent6 3 6 2 3" xfId="14542"/>
    <cellStyle name="40% - Accent6 3 6 2 4" xfId="14543"/>
    <cellStyle name="40% - Accent6 3 6 3" xfId="14544"/>
    <cellStyle name="40% - Accent6 3 6 3 2" xfId="14545"/>
    <cellStyle name="40% - Accent6 3 6 3 2 2" xfId="14546"/>
    <cellStyle name="40% - Accent6 3 6 3 3" xfId="14547"/>
    <cellStyle name="40% - Accent6 3 6 4" xfId="14548"/>
    <cellStyle name="40% - Accent6 3 6 4 2" xfId="14549"/>
    <cellStyle name="40% - Accent6 3 6 4 2 2" xfId="14550"/>
    <cellStyle name="40% - Accent6 3 6 4 3" xfId="14551"/>
    <cellStyle name="40% - Accent6 3 6 5" xfId="14552"/>
    <cellStyle name="40% - Accent6 3 6 5 2" xfId="14553"/>
    <cellStyle name="40% - Accent6 3 6 6" xfId="14554"/>
    <cellStyle name="40% - Accent6 3 6 7" xfId="14555"/>
    <cellStyle name="40% - Accent6 3 7" xfId="14556"/>
    <cellStyle name="40% - Accent6 3 7 2" xfId="14557"/>
    <cellStyle name="40% - Accent6 3 7 2 2" xfId="14558"/>
    <cellStyle name="40% - Accent6 3 7 3" xfId="14559"/>
    <cellStyle name="40% - Accent6 3 7 4" xfId="14560"/>
    <cellStyle name="40% - Accent6 3 8" xfId="14561"/>
    <cellStyle name="40% - Accent6 3 8 2" xfId="14562"/>
    <cellStyle name="40% - Accent6 3 8 2 2" xfId="14563"/>
    <cellStyle name="40% - Accent6 3 8 3" xfId="14564"/>
    <cellStyle name="40% - Accent6 3 9" xfId="14565"/>
    <cellStyle name="40% - Accent6 3 9 2" xfId="14566"/>
    <cellStyle name="40% - Accent6 3 9 2 2" xfId="14567"/>
    <cellStyle name="40% - Accent6 3 9 3" xfId="14568"/>
    <cellStyle name="40% - Accent6 4" xfId="955"/>
    <cellStyle name="40% - Accent6 4 2" xfId="3962"/>
    <cellStyle name="40% - Accent6 4 2 2" xfId="14569"/>
    <cellStyle name="40% - Accent6 4 2 2 2" xfId="14570"/>
    <cellStyle name="40% - Accent6 4 2 2 2 2" xfId="14571"/>
    <cellStyle name="40% - Accent6 4 2 2 3" xfId="14572"/>
    <cellStyle name="40% - Accent6 4 2 2 4" xfId="14573"/>
    <cellStyle name="40% - Accent6 4 2 3" xfId="14574"/>
    <cellStyle name="40% - Accent6 4 2 3 2" xfId="14575"/>
    <cellStyle name="40% - Accent6 4 2 3 2 2" xfId="14576"/>
    <cellStyle name="40% - Accent6 4 2 3 3" xfId="14577"/>
    <cellStyle name="40% - Accent6 4 2 4" xfId="14578"/>
    <cellStyle name="40% - Accent6 4 2 4 2" xfId="14579"/>
    <cellStyle name="40% - Accent6 4 2 4 2 2" xfId="14580"/>
    <cellStyle name="40% - Accent6 4 2 4 3" xfId="14581"/>
    <cellStyle name="40% - Accent6 4 2 5" xfId="14582"/>
    <cellStyle name="40% - Accent6 4 2 5 2" xfId="14583"/>
    <cellStyle name="40% - Accent6 4 2 6" xfId="14584"/>
    <cellStyle name="40% - Accent6 4 2 7" xfId="14585"/>
    <cellStyle name="40% - Accent6 4 2 8" xfId="14586"/>
    <cellStyle name="40% - Accent6 4 3" xfId="3961"/>
    <cellStyle name="40% - Accent6 4 3 2" xfId="14587"/>
    <cellStyle name="40% - Accent6 4 3 2 2" xfId="14588"/>
    <cellStyle name="40% - Accent6 4 3 3" xfId="14589"/>
    <cellStyle name="40% - Accent6 4 3 4" xfId="14590"/>
    <cellStyle name="40% - Accent6 4 3 5" xfId="14591"/>
    <cellStyle name="40% - Accent6 4 4" xfId="3960"/>
    <cellStyle name="40% - Accent6 4 4 2" xfId="14592"/>
    <cellStyle name="40% - Accent6 4 4 2 2" xfId="14593"/>
    <cellStyle name="40% - Accent6 4 4 2 3" xfId="14594"/>
    <cellStyle name="40% - Accent6 4 4 3" xfId="14595"/>
    <cellStyle name="40% - Accent6 4 4 4" xfId="14596"/>
    <cellStyle name="40% - Accent6 4 5" xfId="14597"/>
    <cellStyle name="40% - Accent6 4 5 2" xfId="14598"/>
    <cellStyle name="40% - Accent6 4 5 2 2" xfId="14599"/>
    <cellStyle name="40% - Accent6 4 5 3" xfId="14600"/>
    <cellStyle name="40% - Accent6 4 5 4" xfId="14601"/>
    <cellStyle name="40% - Accent6 4 5 5" xfId="14602"/>
    <cellStyle name="40% - Accent6 4 6" xfId="14603"/>
    <cellStyle name="40% - Accent6 4 6 2" xfId="14604"/>
    <cellStyle name="40% - Accent6 4 7" xfId="14605"/>
    <cellStyle name="40% - Accent6 4 8" xfId="14606"/>
    <cellStyle name="40% - Accent6 4 9" xfId="14607"/>
    <cellStyle name="40% - Accent6 5" xfId="956"/>
    <cellStyle name="40% - Accent6 5 2" xfId="14608"/>
    <cellStyle name="40% - Accent6 5 2 2" xfId="14609"/>
    <cellStyle name="40% - Accent6 5 2 2 2" xfId="14610"/>
    <cellStyle name="40% - Accent6 5 2 2 2 2" xfId="14611"/>
    <cellStyle name="40% - Accent6 5 2 2 3" xfId="14612"/>
    <cellStyle name="40% - Accent6 5 2 2 4" xfId="14613"/>
    <cellStyle name="40% - Accent6 5 2 3" xfId="14614"/>
    <cellStyle name="40% - Accent6 5 2 3 2" xfId="14615"/>
    <cellStyle name="40% - Accent6 5 2 3 2 2" xfId="14616"/>
    <cellStyle name="40% - Accent6 5 2 3 3" xfId="14617"/>
    <cellStyle name="40% - Accent6 5 2 4" xfId="14618"/>
    <cellStyle name="40% - Accent6 5 2 4 2" xfId="14619"/>
    <cellStyle name="40% - Accent6 5 2 4 2 2" xfId="14620"/>
    <cellStyle name="40% - Accent6 5 2 4 3" xfId="14621"/>
    <cellStyle name="40% - Accent6 5 2 5" xfId="14622"/>
    <cellStyle name="40% - Accent6 5 2 5 2" xfId="14623"/>
    <cellStyle name="40% - Accent6 5 2 6" xfId="14624"/>
    <cellStyle name="40% - Accent6 5 2 7" xfId="14625"/>
    <cellStyle name="40% - Accent6 5 3" xfId="14626"/>
    <cellStyle name="40% - Accent6 5 3 2" xfId="14627"/>
    <cellStyle name="40% - Accent6 5 3 2 2" xfId="14628"/>
    <cellStyle name="40% - Accent6 5 3 2 3" xfId="14629"/>
    <cellStyle name="40% - Accent6 5 3 3" xfId="14630"/>
    <cellStyle name="40% - Accent6 5 3 4" xfId="14631"/>
    <cellStyle name="40% - Accent6 5 4" xfId="14632"/>
    <cellStyle name="40% - Accent6 5 4 2" xfId="14633"/>
    <cellStyle name="40% - Accent6 5 4 2 2" xfId="14634"/>
    <cellStyle name="40% - Accent6 5 4 3" xfId="14635"/>
    <cellStyle name="40% - Accent6 5 4 4" xfId="14636"/>
    <cellStyle name="40% - Accent6 5 5" xfId="14637"/>
    <cellStyle name="40% - Accent6 5 5 2" xfId="14638"/>
    <cellStyle name="40% - Accent6 5 5 2 2" xfId="14639"/>
    <cellStyle name="40% - Accent6 5 5 3" xfId="14640"/>
    <cellStyle name="40% - Accent6 5 5 4" xfId="14641"/>
    <cellStyle name="40% - Accent6 5 6" xfId="14642"/>
    <cellStyle name="40% - Accent6 5 6 2" xfId="14643"/>
    <cellStyle name="40% - Accent6 5 7" xfId="14644"/>
    <cellStyle name="40% - Accent6 5 8" xfId="14645"/>
    <cellStyle name="40% - Accent6 6" xfId="2791"/>
    <cellStyle name="40% - Accent6 6 2" xfId="14646"/>
    <cellStyle name="40% - Accent6 6 2 2" xfId="14647"/>
    <cellStyle name="40% - Accent6 6 2 2 2" xfId="14648"/>
    <cellStyle name="40% - Accent6 6 2 2 3" xfId="14649"/>
    <cellStyle name="40% - Accent6 6 2 3" xfId="14650"/>
    <cellStyle name="40% - Accent6 6 2 4" xfId="14651"/>
    <cellStyle name="40% - Accent6 6 3" xfId="14652"/>
    <cellStyle name="40% - Accent6 6 3 2" xfId="14653"/>
    <cellStyle name="40% - Accent6 6 3 2 2" xfId="14654"/>
    <cellStyle name="40% - Accent6 6 3 2 3" xfId="14655"/>
    <cellStyle name="40% - Accent6 6 3 3" xfId="14656"/>
    <cellStyle name="40% - Accent6 6 3 4" xfId="14657"/>
    <cellStyle name="40% - Accent6 6 4" xfId="14658"/>
    <cellStyle name="40% - Accent6 6 4 2" xfId="14659"/>
    <cellStyle name="40% - Accent6 6 4 2 2" xfId="14660"/>
    <cellStyle name="40% - Accent6 6 4 3" xfId="14661"/>
    <cellStyle name="40% - Accent6 6 4 4" xfId="14662"/>
    <cellStyle name="40% - Accent6 6 5" xfId="14663"/>
    <cellStyle name="40% - Accent6 6 5 2" xfId="14664"/>
    <cellStyle name="40% - Accent6 6 6" xfId="14665"/>
    <cellStyle name="40% - Accent6 6 7" xfId="14666"/>
    <cellStyle name="40% - Accent6 7" xfId="4509"/>
    <cellStyle name="40% - Accent6 7 2" xfId="14667"/>
    <cellStyle name="40% - Accent6 7 2 2" xfId="14668"/>
    <cellStyle name="40% - Accent6 7 2 2 2" xfId="14669"/>
    <cellStyle name="40% - Accent6 7 2 3" xfId="14670"/>
    <cellStyle name="40% - Accent6 7 3" xfId="14671"/>
    <cellStyle name="40% - Accent6 7 3 2" xfId="14672"/>
    <cellStyle name="40% - Accent6 7 4" xfId="14673"/>
    <cellStyle name="40% - Accent6 7 5" xfId="14674"/>
    <cellStyle name="40% - Accent6 8" xfId="14675"/>
    <cellStyle name="40% - Accent6 8 2" xfId="14676"/>
    <cellStyle name="40% - Accent6 8 2 2" xfId="14677"/>
    <cellStyle name="40% - Accent6 8 2 2 2" xfId="14678"/>
    <cellStyle name="40% - Accent6 8 2 3" xfId="14679"/>
    <cellStyle name="40% - Accent6 8 3" xfId="14680"/>
    <cellStyle name="40% - Accent6 8 3 2" xfId="14681"/>
    <cellStyle name="40% - Accent6 8 4" xfId="14682"/>
    <cellStyle name="40% - Accent6 9" xfId="14683"/>
    <cellStyle name="40% - Accent6 9 2" xfId="14684"/>
    <cellStyle name="40% - Accent6 9 2 2" xfId="14685"/>
    <cellStyle name="40% - Accent6 9 2 2 2" xfId="14686"/>
    <cellStyle name="40% - Accent6 9 2 3" xfId="14687"/>
    <cellStyle name="40% - Accent6 9 3" xfId="14688"/>
    <cellStyle name="40% - Accent6 9 3 2" xfId="14689"/>
    <cellStyle name="40% - Accent6 9 4" xfId="14690"/>
    <cellStyle name="60% - Accent 7" xfId="3959"/>
    <cellStyle name="60% - Accent1" xfId="957" builtinId="32" customBuiltin="1"/>
    <cellStyle name="60% - Accent1 2" xfId="958"/>
    <cellStyle name="60% - Accent1 2 2" xfId="3958"/>
    <cellStyle name="60% - Accent1 2 2 2" xfId="14691"/>
    <cellStyle name="60% - Accent1 2 3" xfId="3957"/>
    <cellStyle name="60% - Accent1 2 4" xfId="3956"/>
    <cellStyle name="60% - Accent1 2 4 2" xfId="14692"/>
    <cellStyle name="60% - Accent1 2 5" xfId="14693"/>
    <cellStyle name="60% - Accent1 2 6" xfId="14694"/>
    <cellStyle name="60% - Accent1 2 7" xfId="14695"/>
    <cellStyle name="60% - Accent1 3" xfId="959"/>
    <cellStyle name="60% - Accent1 3 2" xfId="3955"/>
    <cellStyle name="60% - Accent1 3 3" xfId="3954"/>
    <cellStyle name="60% - Accent1 3 4" xfId="3953"/>
    <cellStyle name="60% - Accent1 4" xfId="960"/>
    <cellStyle name="60% - Accent1 4 2" xfId="3952"/>
    <cellStyle name="60% - Accent1 4 2 2" xfId="14696"/>
    <cellStyle name="60% - Accent1 4 3" xfId="3951"/>
    <cellStyle name="60% - Accent1 4 4" xfId="14697"/>
    <cellStyle name="60% - Accent1 5" xfId="961"/>
    <cellStyle name="60% - Accent2" xfId="962" builtinId="36" customBuiltin="1"/>
    <cellStyle name="60% - Accent2 2" xfId="963"/>
    <cellStyle name="60% - Accent2 2 2" xfId="3950"/>
    <cellStyle name="60% - Accent2 2 2 2" xfId="14698"/>
    <cellStyle name="60% - Accent2 2 3" xfId="14699"/>
    <cellStyle name="60% - Accent2 2 4" xfId="14700"/>
    <cellStyle name="60% - Accent2 2 4 2" xfId="14701"/>
    <cellStyle name="60% - Accent2 2 5" xfId="14702"/>
    <cellStyle name="60% - Accent2 2 6" xfId="14703"/>
    <cellStyle name="60% - Accent2 2 7" xfId="14704"/>
    <cellStyle name="60% - Accent2 3" xfId="964"/>
    <cellStyle name="60% - Accent2 3 2" xfId="3949"/>
    <cellStyle name="60% - Accent2 3 3" xfId="14705"/>
    <cellStyle name="60% - Accent2 4" xfId="965"/>
    <cellStyle name="60% - Accent2 4 2" xfId="14706"/>
    <cellStyle name="60% - Accent2 4 2 2" xfId="14707"/>
    <cellStyle name="60% - Accent2 4 3" xfId="14708"/>
    <cellStyle name="60% - Accent2 4 4" xfId="14709"/>
    <cellStyle name="60% - Accent2 5" xfId="966"/>
    <cellStyle name="60% - Accent3" xfId="967" builtinId="40" customBuiltin="1"/>
    <cellStyle name="60% - Accent3 2" xfId="968"/>
    <cellStyle name="60% - Accent3 2 2" xfId="3948"/>
    <cellStyle name="60% - Accent3 2 2 2" xfId="14710"/>
    <cellStyle name="60% - Accent3 2 3" xfId="3947"/>
    <cellStyle name="60% - Accent3 2 4" xfId="3946"/>
    <cellStyle name="60% - Accent3 2 5" xfId="14711"/>
    <cellStyle name="60% - Accent3 2 6" xfId="14712"/>
    <cellStyle name="60% - Accent3 2 6 2" xfId="14713"/>
    <cellStyle name="60% - Accent3 2 7" xfId="14714"/>
    <cellStyle name="60% - Accent3 2 8" xfId="14715"/>
    <cellStyle name="60% - Accent3 2 9" xfId="14716"/>
    <cellStyle name="60% - Accent3 3" xfId="969"/>
    <cellStyle name="60% - Accent3 3 2" xfId="3945"/>
    <cellStyle name="60% - Accent3 3 3" xfId="3944"/>
    <cellStyle name="60% - Accent3 3 4" xfId="3943"/>
    <cellStyle name="60% - Accent3 4" xfId="970"/>
    <cellStyle name="60% - Accent3 4 2" xfId="3942"/>
    <cellStyle name="60% - Accent3 4 2 2" xfId="14717"/>
    <cellStyle name="60% - Accent3 4 3" xfId="3941"/>
    <cellStyle name="60% - Accent3 4 4" xfId="14718"/>
    <cellStyle name="60% - Accent3 5" xfId="971"/>
    <cellStyle name="60% - Accent4" xfId="972" builtinId="44" customBuiltin="1"/>
    <cellStyle name="60% - Accent4 2" xfId="973"/>
    <cellStyle name="60% - Accent4 2 2" xfId="3940"/>
    <cellStyle name="60% - Accent4 2 2 2" xfId="14719"/>
    <cellStyle name="60% - Accent4 2 3" xfId="3939"/>
    <cellStyle name="60% - Accent4 2 4" xfId="3938"/>
    <cellStyle name="60% - Accent4 2 5" xfId="14720"/>
    <cellStyle name="60% - Accent4 2 6" xfId="14721"/>
    <cellStyle name="60% - Accent4 2 6 2" xfId="14722"/>
    <cellStyle name="60% - Accent4 2 7" xfId="14723"/>
    <cellStyle name="60% - Accent4 2 8" xfId="14724"/>
    <cellStyle name="60% - Accent4 2 9" xfId="14725"/>
    <cellStyle name="60% - Accent4 3" xfId="974"/>
    <cellStyle name="60% - Accent4 3 2" xfId="3937"/>
    <cellStyle name="60% - Accent4 3 3" xfId="3936"/>
    <cellStyle name="60% - Accent4 3 4" xfId="3935"/>
    <cellStyle name="60% - Accent4 4" xfId="975"/>
    <cellStyle name="60% - Accent4 4 2" xfId="3934"/>
    <cellStyle name="60% - Accent4 4 2 2" xfId="14726"/>
    <cellStyle name="60% - Accent4 4 3" xfId="3933"/>
    <cellStyle name="60% - Accent4 4 4" xfId="14727"/>
    <cellStyle name="60% - Accent4 5" xfId="976"/>
    <cellStyle name="60% - Accent5" xfId="977" builtinId="48" customBuiltin="1"/>
    <cellStyle name="60% - Accent5 2" xfId="978"/>
    <cellStyle name="60% - Accent5 2 2" xfId="3932"/>
    <cellStyle name="60% - Accent5 2 2 2" xfId="14728"/>
    <cellStyle name="60% - Accent5 2 3" xfId="3931"/>
    <cellStyle name="60% - Accent5 2 4" xfId="3930"/>
    <cellStyle name="60% - Accent5 2 4 2" xfId="14729"/>
    <cellStyle name="60% - Accent5 2 5" xfId="14730"/>
    <cellStyle name="60% - Accent5 2 6" xfId="14731"/>
    <cellStyle name="60% - Accent5 3" xfId="979"/>
    <cellStyle name="60% - Accent5 3 2" xfId="3929"/>
    <cellStyle name="60% - Accent5 3 3" xfId="3927"/>
    <cellStyle name="60% - Accent5 3 4" xfId="3926"/>
    <cellStyle name="60% - Accent5 4" xfId="980"/>
    <cellStyle name="60% - Accent5 4 2" xfId="3925"/>
    <cellStyle name="60% - Accent5 4 2 2" xfId="14732"/>
    <cellStyle name="60% - Accent5 4 3" xfId="3924"/>
    <cellStyle name="60% - Accent5 4 4" xfId="14733"/>
    <cellStyle name="60% - Accent5 5" xfId="981"/>
    <cellStyle name="60% - Accent6" xfId="982" builtinId="52" customBuiltin="1"/>
    <cellStyle name="60% - Accent6 2" xfId="983"/>
    <cellStyle name="60% - Accent6 2 2" xfId="3923"/>
    <cellStyle name="60% - Accent6 2 2 2" xfId="14734"/>
    <cellStyle name="60% - Accent6 2 3" xfId="3922"/>
    <cellStyle name="60% - Accent6 2 4" xfId="3921"/>
    <cellStyle name="60% - Accent6 2 5" xfId="14735"/>
    <cellStyle name="60% - Accent6 2 6" xfId="14736"/>
    <cellStyle name="60% - Accent6 2 6 2" xfId="14737"/>
    <cellStyle name="60% - Accent6 2 7" xfId="14738"/>
    <cellStyle name="60% - Accent6 2 8" xfId="14739"/>
    <cellStyle name="60% - Accent6 2 9" xfId="14740"/>
    <cellStyle name="60% - Accent6 3" xfId="984"/>
    <cellStyle name="60% - Accent6 3 2" xfId="3920"/>
    <cellStyle name="60% - Accent6 3 3" xfId="3919"/>
    <cellStyle name="60% - Accent6 3 4" xfId="3918"/>
    <cellStyle name="60% - Accent6 4" xfId="985"/>
    <cellStyle name="60% - Accent6 4 2" xfId="3917"/>
    <cellStyle name="60% - Accent6 4 2 2" xfId="14741"/>
    <cellStyle name="60% - Accent6 4 3" xfId="3916"/>
    <cellStyle name="60% - Accent6 4 4" xfId="14742"/>
    <cellStyle name="60% - Accent6 5" xfId="986"/>
    <cellStyle name="80% - Accent 7" xfId="3915"/>
    <cellStyle name="AA-Heading" xfId="987"/>
    <cellStyle name="AA-Heading 2" xfId="988"/>
    <cellStyle name="AA-Heading 3" xfId="14743"/>
    <cellStyle name="AA-Heading_2012 Regulatory Financial Reports CWP (Draft 2)" xfId="14744"/>
    <cellStyle name="AA-Input" xfId="989"/>
    <cellStyle name="Accent 7" xfId="3914"/>
    <cellStyle name="Accent1" xfId="990" builtinId="29" customBuiltin="1"/>
    <cellStyle name="Accent1 - 20%" xfId="3913"/>
    <cellStyle name="Accent1 - 20% 2" xfId="14745"/>
    <cellStyle name="Accent1 - 40%" xfId="3912"/>
    <cellStyle name="Accent1 - 40% 2" xfId="14746"/>
    <cellStyle name="Accent1 - 60%" xfId="3911"/>
    <cellStyle name="Accent1 - 60% 2" xfId="14747"/>
    <cellStyle name="Accent1 10" xfId="14748"/>
    <cellStyle name="Accent1 11" xfId="14749"/>
    <cellStyle name="Accent1 12" xfId="14750"/>
    <cellStyle name="Accent1 13" xfId="14751"/>
    <cellStyle name="Accent1 14" xfId="14752"/>
    <cellStyle name="Accent1 15" xfId="14753"/>
    <cellStyle name="Accent1 16" xfId="14754"/>
    <cellStyle name="Accent1 17" xfId="14755"/>
    <cellStyle name="Accent1 18" xfId="14756"/>
    <cellStyle name="Accent1 19" xfId="14757"/>
    <cellStyle name="Accent1 2" xfId="991"/>
    <cellStyle name="Accent1 2 2" xfId="3910"/>
    <cellStyle name="Accent1 2 2 2" xfId="14758"/>
    <cellStyle name="Accent1 2 2 3" xfId="14759"/>
    <cellStyle name="Accent1 2 3" xfId="3909"/>
    <cellStyle name="Accent1 2 4" xfId="3908"/>
    <cellStyle name="Accent1 2 4 2" xfId="14760"/>
    <cellStyle name="Accent1 2 5" xfId="14761"/>
    <cellStyle name="Accent1 2 6" xfId="14762"/>
    <cellStyle name="Accent1 2 7" xfId="14763"/>
    <cellStyle name="Accent1 20" xfId="14764"/>
    <cellStyle name="Accent1 21" xfId="14765"/>
    <cellStyle name="Accent1 22" xfId="14766"/>
    <cellStyle name="Accent1 23" xfId="14767"/>
    <cellStyle name="Accent1 24" xfId="14768"/>
    <cellStyle name="Accent1 25" xfId="14769"/>
    <cellStyle name="Accent1 26" xfId="14770"/>
    <cellStyle name="Accent1 3" xfId="992"/>
    <cellStyle name="Accent1 3 2" xfId="3907"/>
    <cellStyle name="Accent1 3 3" xfId="3906"/>
    <cellStyle name="Accent1 3 4" xfId="3905"/>
    <cellStyle name="Accent1 4" xfId="993"/>
    <cellStyle name="Accent1 4 2" xfId="3903"/>
    <cellStyle name="Accent1 4 2 2" xfId="14771"/>
    <cellStyle name="Accent1 4 3" xfId="3902"/>
    <cellStyle name="Accent1 4 4" xfId="14772"/>
    <cellStyle name="Accent1 5" xfId="994"/>
    <cellStyle name="Accent1 5 2" xfId="14773"/>
    <cellStyle name="Accent1 6" xfId="14774"/>
    <cellStyle name="Accent1 6 2" xfId="14775"/>
    <cellStyle name="Accent1 7" xfId="14776"/>
    <cellStyle name="Accent1 8" xfId="14777"/>
    <cellStyle name="Accent1 9" xfId="14778"/>
    <cellStyle name="Accent2" xfId="995" builtinId="33" customBuiltin="1"/>
    <cellStyle name="Accent2 - 20%" xfId="3901"/>
    <cellStyle name="Accent2 - 20% 2" xfId="14779"/>
    <cellStyle name="Accent2 - 40%" xfId="3900"/>
    <cellStyle name="Accent2 - 40% 2" xfId="14780"/>
    <cellStyle name="Accent2 - 60%" xfId="3899"/>
    <cellStyle name="Accent2 10" xfId="14781"/>
    <cellStyle name="Accent2 11" xfId="14782"/>
    <cellStyle name="Accent2 12" xfId="14783"/>
    <cellStyle name="Accent2 13" xfId="14784"/>
    <cellStyle name="Accent2 14" xfId="14785"/>
    <cellStyle name="Accent2 15" xfId="14786"/>
    <cellStyle name="Accent2 16" xfId="14787"/>
    <cellStyle name="Accent2 17" xfId="14788"/>
    <cellStyle name="Accent2 18" xfId="14789"/>
    <cellStyle name="Accent2 19" xfId="14790"/>
    <cellStyle name="Accent2 2" xfId="996"/>
    <cellStyle name="Accent2 2 2" xfId="3898"/>
    <cellStyle name="Accent2 2 2 2" xfId="14791"/>
    <cellStyle name="Accent2 2 2 3" xfId="14792"/>
    <cellStyle name="Accent2 2 3" xfId="14793"/>
    <cellStyle name="Accent2 2 4" xfId="14794"/>
    <cellStyle name="Accent2 2 4 2" xfId="14795"/>
    <cellStyle name="Accent2 2 5" xfId="14796"/>
    <cellStyle name="Accent2 2 6" xfId="14797"/>
    <cellStyle name="Accent2 20" xfId="14798"/>
    <cellStyle name="Accent2 21" xfId="14799"/>
    <cellStyle name="Accent2 22" xfId="14800"/>
    <cellStyle name="Accent2 23" xfId="14801"/>
    <cellStyle name="Accent2 24" xfId="14802"/>
    <cellStyle name="Accent2 25" xfId="14803"/>
    <cellStyle name="Accent2 26" xfId="14804"/>
    <cellStyle name="Accent2 3" xfId="997"/>
    <cellStyle name="Accent2 3 2" xfId="3897"/>
    <cellStyle name="Accent2 3 3" xfId="14805"/>
    <cellStyle name="Accent2 4" xfId="998"/>
    <cellStyle name="Accent2 4 2" xfId="14806"/>
    <cellStyle name="Accent2 4 2 2" xfId="14807"/>
    <cellStyle name="Accent2 4 3" xfId="14808"/>
    <cellStyle name="Accent2 4 4" xfId="14809"/>
    <cellStyle name="Accent2 5" xfId="999"/>
    <cellStyle name="Accent2 5 2" xfId="14810"/>
    <cellStyle name="Accent2 6" xfId="14811"/>
    <cellStyle name="Accent2 6 2" xfId="14812"/>
    <cellStyle name="Accent2 7" xfId="14813"/>
    <cellStyle name="Accent2 8" xfId="14814"/>
    <cellStyle name="Accent2 9" xfId="14815"/>
    <cellStyle name="Accent3" xfId="1000" builtinId="37" customBuiltin="1"/>
    <cellStyle name="Accent3 - 20%" xfId="3896"/>
    <cellStyle name="Accent3 - 20% 2" xfId="14816"/>
    <cellStyle name="Accent3 - 40%" xfId="3895"/>
    <cellStyle name="Accent3 - 40% 2" xfId="14817"/>
    <cellStyle name="Accent3 - 60%" xfId="3894"/>
    <cellStyle name="Accent3 10" xfId="14818"/>
    <cellStyle name="Accent3 11" xfId="14819"/>
    <cellStyle name="Accent3 12" xfId="14820"/>
    <cellStyle name="Accent3 13" xfId="14821"/>
    <cellStyle name="Accent3 14" xfId="14822"/>
    <cellStyle name="Accent3 15" xfId="14823"/>
    <cellStyle name="Accent3 16" xfId="14824"/>
    <cellStyle name="Accent3 17" xfId="14825"/>
    <cellStyle name="Accent3 18" xfId="14826"/>
    <cellStyle name="Accent3 19" xfId="14827"/>
    <cellStyle name="Accent3 2" xfId="1001"/>
    <cellStyle name="Accent3 2 2" xfId="3893"/>
    <cellStyle name="Accent3 2 2 2" xfId="14828"/>
    <cellStyle name="Accent3 2 2 3" xfId="14829"/>
    <cellStyle name="Accent3 2 3" xfId="14830"/>
    <cellStyle name="Accent3 2 4" xfId="14831"/>
    <cellStyle name="Accent3 2 4 2" xfId="14832"/>
    <cellStyle name="Accent3 2 5" xfId="14833"/>
    <cellStyle name="Accent3 2 6" xfId="14834"/>
    <cellStyle name="Accent3 20" xfId="14835"/>
    <cellStyle name="Accent3 21" xfId="14836"/>
    <cellStyle name="Accent3 22" xfId="14837"/>
    <cellStyle name="Accent3 23" xfId="14838"/>
    <cellStyle name="Accent3 24" xfId="14839"/>
    <cellStyle name="Accent3 25" xfId="14840"/>
    <cellStyle name="Accent3 26" xfId="14841"/>
    <cellStyle name="Accent3 3" xfId="1002"/>
    <cellStyle name="Accent3 3 2" xfId="3892"/>
    <cellStyle name="Accent3 3 3" xfId="14842"/>
    <cellStyle name="Accent3 4" xfId="1003"/>
    <cellStyle name="Accent3 4 2" xfId="14843"/>
    <cellStyle name="Accent3 4 2 2" xfId="14844"/>
    <cellStyle name="Accent3 4 3" xfId="14845"/>
    <cellStyle name="Accent3 4 4" xfId="14846"/>
    <cellStyle name="Accent3 5" xfId="1004"/>
    <cellStyle name="Accent3 5 2" xfId="14847"/>
    <cellStyle name="Accent3 6" xfId="14848"/>
    <cellStyle name="Accent3 6 2" xfId="14849"/>
    <cellStyle name="Accent3 7" xfId="14850"/>
    <cellStyle name="Accent3 8" xfId="14851"/>
    <cellStyle name="Accent3 9" xfId="14852"/>
    <cellStyle name="Accent4" xfId="1005" builtinId="41" customBuiltin="1"/>
    <cellStyle name="Accent4 - 20%" xfId="3891"/>
    <cellStyle name="Accent4 - 20% 2" xfId="14853"/>
    <cellStyle name="Accent4 - 40%" xfId="3890"/>
    <cellStyle name="Accent4 - 60%" xfId="3889"/>
    <cellStyle name="Accent4 10" xfId="14854"/>
    <cellStyle name="Accent4 11" xfId="14855"/>
    <cellStyle name="Accent4 12" xfId="14856"/>
    <cellStyle name="Accent4 13" xfId="14857"/>
    <cellStyle name="Accent4 14" xfId="14858"/>
    <cellStyle name="Accent4 15" xfId="14859"/>
    <cellStyle name="Accent4 16" xfId="14860"/>
    <cellStyle name="Accent4 17" xfId="14861"/>
    <cellStyle name="Accent4 18" xfId="14862"/>
    <cellStyle name="Accent4 19" xfId="14863"/>
    <cellStyle name="Accent4 2" xfId="1006"/>
    <cellStyle name="Accent4 2 2" xfId="3888"/>
    <cellStyle name="Accent4 2 2 2" xfId="14864"/>
    <cellStyle name="Accent4 2 2 3" xfId="14865"/>
    <cellStyle name="Accent4 2 3" xfId="3887"/>
    <cellStyle name="Accent4 2 4" xfId="3886"/>
    <cellStyle name="Accent4 2 4 2" xfId="14866"/>
    <cellStyle name="Accent4 2 5" xfId="14867"/>
    <cellStyle name="Accent4 2 6" xfId="14868"/>
    <cellStyle name="Accent4 2 7" xfId="14869"/>
    <cellStyle name="Accent4 20" xfId="14870"/>
    <cellStyle name="Accent4 21" xfId="14871"/>
    <cellStyle name="Accent4 22" xfId="14872"/>
    <cellStyle name="Accent4 23" xfId="14873"/>
    <cellStyle name="Accent4 24" xfId="14874"/>
    <cellStyle name="Accent4 25" xfId="14875"/>
    <cellStyle name="Accent4 26" xfId="14876"/>
    <cellStyle name="Accent4 3" xfId="1007"/>
    <cellStyle name="Accent4 3 2" xfId="3885"/>
    <cellStyle name="Accent4 3 3" xfId="3884"/>
    <cellStyle name="Accent4 3 4" xfId="3883"/>
    <cellStyle name="Accent4 4" xfId="1008"/>
    <cellStyle name="Accent4 4 2" xfId="3882"/>
    <cellStyle name="Accent4 4 2 2" xfId="14877"/>
    <cellStyle name="Accent4 4 3" xfId="3881"/>
    <cellStyle name="Accent4 4 4" xfId="14878"/>
    <cellStyle name="Accent4 5" xfId="1009"/>
    <cellStyle name="Accent4 5 2" xfId="14879"/>
    <cellStyle name="Accent4 6" xfId="14880"/>
    <cellStyle name="Accent4 6 2" xfId="14881"/>
    <cellStyle name="Accent4 7" xfId="14882"/>
    <cellStyle name="Accent4 8" xfId="14883"/>
    <cellStyle name="Accent4 9" xfId="14884"/>
    <cellStyle name="Accent5" xfId="1010" builtinId="45" customBuiltin="1"/>
    <cellStyle name="Accent5 - 20%" xfId="3880"/>
    <cellStyle name="Accent5 - 20% 2" xfId="14885"/>
    <cellStyle name="Accent5 - 40%" xfId="3879"/>
    <cellStyle name="Accent5 - 40% 2" xfId="14886"/>
    <cellStyle name="Accent5 - 60%" xfId="3878"/>
    <cellStyle name="Accent5 - 60% 2" xfId="14887"/>
    <cellStyle name="Accent5 10" xfId="14888"/>
    <cellStyle name="Accent5 11" xfId="14889"/>
    <cellStyle name="Accent5 12" xfId="14890"/>
    <cellStyle name="Accent5 13" xfId="14891"/>
    <cellStyle name="Accent5 14" xfId="14892"/>
    <cellStyle name="Accent5 15" xfId="14893"/>
    <cellStyle name="Accent5 16" xfId="14894"/>
    <cellStyle name="Accent5 17" xfId="14895"/>
    <cellStyle name="Accent5 18" xfId="14896"/>
    <cellStyle name="Accent5 19" xfId="14897"/>
    <cellStyle name="Accent5 2" xfId="1011"/>
    <cellStyle name="Accent5 2 2" xfId="3877"/>
    <cellStyle name="Accent5 2 2 2" xfId="14898"/>
    <cellStyle name="Accent5 2 2 3" xfId="14899"/>
    <cellStyle name="Accent5 2 3" xfId="3876"/>
    <cellStyle name="Accent5 2 4" xfId="3875"/>
    <cellStyle name="Accent5 2 4 2" xfId="14900"/>
    <cellStyle name="Accent5 2 5" xfId="14901"/>
    <cellStyle name="Accent5 2 6" xfId="14902"/>
    <cellStyle name="Accent5 20" xfId="14903"/>
    <cellStyle name="Accent5 21" xfId="14904"/>
    <cellStyle name="Accent5 22" xfId="14905"/>
    <cellStyle name="Accent5 23" xfId="14906"/>
    <cellStyle name="Accent5 24" xfId="14907"/>
    <cellStyle name="Accent5 25" xfId="14908"/>
    <cellStyle name="Accent5 26" xfId="14909"/>
    <cellStyle name="Accent5 3" xfId="1012"/>
    <cellStyle name="Accent5 3 2" xfId="3874"/>
    <cellStyle name="Accent5 3 3" xfId="3873"/>
    <cellStyle name="Accent5 3 4" xfId="3872"/>
    <cellStyle name="Accent5 4" xfId="1013"/>
    <cellStyle name="Accent5 4 2" xfId="3871"/>
    <cellStyle name="Accent5 4 2 2" xfId="14910"/>
    <cellStyle name="Accent5 4 3" xfId="3870"/>
    <cellStyle name="Accent5 4 4" xfId="14911"/>
    <cellStyle name="Accent5 5" xfId="1014"/>
    <cellStyle name="Accent5 5 2" xfId="14912"/>
    <cellStyle name="Accent5 6" xfId="14913"/>
    <cellStyle name="Accent5 6 2" xfId="14914"/>
    <cellStyle name="Accent5 7" xfId="14915"/>
    <cellStyle name="Accent5 8" xfId="14916"/>
    <cellStyle name="Accent5 9" xfId="14917"/>
    <cellStyle name="Accent6" xfId="1015" builtinId="49" customBuiltin="1"/>
    <cellStyle name="Accent6 - 20%" xfId="3869"/>
    <cellStyle name="Accent6 - 40%" xfId="3868"/>
    <cellStyle name="Accent6 - 40% 2" xfId="14918"/>
    <cellStyle name="Accent6 - 60%" xfId="3867"/>
    <cellStyle name="Accent6 10" xfId="14919"/>
    <cellStyle name="Accent6 11" xfId="14920"/>
    <cellStyle name="Accent6 12" xfId="14921"/>
    <cellStyle name="Accent6 13" xfId="14922"/>
    <cellStyle name="Accent6 14" xfId="14923"/>
    <cellStyle name="Accent6 15" xfId="14924"/>
    <cellStyle name="Accent6 16" xfId="14925"/>
    <cellStyle name="Accent6 17" xfId="14926"/>
    <cellStyle name="Accent6 18" xfId="14927"/>
    <cellStyle name="Accent6 19" xfId="14928"/>
    <cellStyle name="Accent6 2" xfId="1016"/>
    <cellStyle name="Accent6 2 2" xfId="3866"/>
    <cellStyle name="Accent6 2 2 2" xfId="14929"/>
    <cellStyle name="Accent6 2 2 3" xfId="14930"/>
    <cellStyle name="Accent6 2 3" xfId="14931"/>
    <cellStyle name="Accent6 2 4" xfId="14932"/>
    <cellStyle name="Accent6 2 4 2" xfId="14933"/>
    <cellStyle name="Accent6 2 5" xfId="14934"/>
    <cellStyle name="Accent6 2 6" xfId="14935"/>
    <cellStyle name="Accent6 20" xfId="14936"/>
    <cellStyle name="Accent6 21" xfId="14937"/>
    <cellStyle name="Accent6 22" xfId="14938"/>
    <cellStyle name="Accent6 23" xfId="14939"/>
    <cellStyle name="Accent6 24" xfId="14940"/>
    <cellStyle name="Accent6 25" xfId="14941"/>
    <cellStyle name="Accent6 26" xfId="14942"/>
    <cellStyle name="Accent6 3" xfId="1017"/>
    <cellStyle name="Accent6 3 2" xfId="3865"/>
    <cellStyle name="Accent6 3 3" xfId="14943"/>
    <cellStyle name="Accent6 4" xfId="1018"/>
    <cellStyle name="Accent6 4 2" xfId="14944"/>
    <cellStyle name="Accent6 4 2 2" xfId="14945"/>
    <cellStyle name="Accent6 4 3" xfId="14946"/>
    <cellStyle name="Accent6 4 4" xfId="14947"/>
    <cellStyle name="Accent6 5" xfId="1019"/>
    <cellStyle name="Accent6 5 2" xfId="14948"/>
    <cellStyle name="Accent6 6" xfId="14949"/>
    <cellStyle name="Accent6 6 2" xfId="14950"/>
    <cellStyle name="Accent6 7" xfId="14951"/>
    <cellStyle name="Accent6 8" xfId="14952"/>
    <cellStyle name="Accent6 9" xfId="14953"/>
    <cellStyle name="Agara" xfId="3864"/>
    <cellStyle name="ArialBold8" xfId="14954"/>
    <cellStyle name="ArialNormal8" xfId="14955"/>
    <cellStyle name="assump Decimal (2)" xfId="3863"/>
    <cellStyle name="assump Percent (0)" xfId="3862"/>
    <cellStyle name="assump Percent (3)" xfId="3861"/>
    <cellStyle name="assump Thousands (0)" xfId="3860"/>
    <cellStyle name="assump Units (0)" xfId="3859"/>
    <cellStyle name="Assumption" xfId="3858"/>
    <cellStyle name="assumption 1" xfId="14956"/>
    <cellStyle name="Assumption 2" xfId="3857"/>
    <cellStyle name="Assumption 2 2" xfId="14957"/>
    <cellStyle name="Assumption 2 3" xfId="14958"/>
    <cellStyle name="Assumption 3" xfId="3856"/>
    <cellStyle name="Assumption 3 2" xfId="14959"/>
    <cellStyle name="Assumption 3 3" xfId="14960"/>
    <cellStyle name="Assumption 4" xfId="3855"/>
    <cellStyle name="Assumption Date" xfId="14961"/>
    <cellStyle name="Assumption Date 2" xfId="14962"/>
    <cellStyle name="Assumption_Input" xfId="3854"/>
    <cellStyle name="Assumptions Center Currency" xfId="1020"/>
    <cellStyle name="Assumptions Center Currency 2" xfId="3853"/>
    <cellStyle name="Assumptions Center Currency 2 2" xfId="14963"/>
    <cellStyle name="Assumptions Center Currency 3" xfId="14964"/>
    <cellStyle name="Assumptions Center Currency 4" xfId="29986"/>
    <cellStyle name="Assumptions Center Date" xfId="1021"/>
    <cellStyle name="Assumptions Center Date 2" xfId="3852"/>
    <cellStyle name="Assumptions Center Date 2 2" xfId="14965"/>
    <cellStyle name="Assumptions Center Date 3" xfId="14966"/>
    <cellStyle name="Assumptions Center Date 4" xfId="29987"/>
    <cellStyle name="Assumptions Center Multiple" xfId="1022"/>
    <cellStyle name="Assumptions Center Multiple 2" xfId="3851"/>
    <cellStyle name="Assumptions Center Multiple 2 2" xfId="14967"/>
    <cellStyle name="Assumptions Center Multiple 3" xfId="14968"/>
    <cellStyle name="Assumptions Center Multiple 4" xfId="29988"/>
    <cellStyle name="Assumptions Center Number" xfId="1023"/>
    <cellStyle name="Assumptions Center Number 2" xfId="3850"/>
    <cellStyle name="Assumptions Center Number 2 2" xfId="14969"/>
    <cellStyle name="Assumptions Center Number 3" xfId="14970"/>
    <cellStyle name="Assumptions Center Number 4" xfId="29989"/>
    <cellStyle name="Assumptions Center Percentage" xfId="1024"/>
    <cellStyle name="Assumptions Center Percentage 2" xfId="3849"/>
    <cellStyle name="Assumptions Center Percentage 2 2" xfId="14971"/>
    <cellStyle name="Assumptions Center Percentage 3" xfId="14972"/>
    <cellStyle name="Assumptions Center Percentage 4" xfId="29990"/>
    <cellStyle name="Assumptions Center Year" xfId="1025"/>
    <cellStyle name="Assumptions Center Year 2" xfId="3848"/>
    <cellStyle name="Assumptions Center Year 2 2" xfId="14973"/>
    <cellStyle name="Assumptions Center Year 3" xfId="14974"/>
    <cellStyle name="Assumptions Center Year 4" xfId="29991"/>
    <cellStyle name="Assumptions Heading" xfId="1026"/>
    <cellStyle name="Assumptions Heading 2" xfId="3847"/>
    <cellStyle name="Assumptions Heading 2 2" xfId="14975"/>
    <cellStyle name="Assumptions Heading 3" xfId="14976"/>
    <cellStyle name="Assumptions Heading 4" xfId="29992"/>
    <cellStyle name="Assumptions Right Currency" xfId="1027"/>
    <cellStyle name="Assumptions Right Currency 2" xfId="3846"/>
    <cellStyle name="Assumptions Right Currency 2 2" xfId="14977"/>
    <cellStyle name="Assumptions Right Currency 3" xfId="14978"/>
    <cellStyle name="Assumptions Right Currency 4" xfId="29993"/>
    <cellStyle name="Assumptions Right Date" xfId="1028"/>
    <cellStyle name="Assumptions Right Date 2" xfId="3845"/>
    <cellStyle name="Assumptions Right Date 2 2" xfId="14979"/>
    <cellStyle name="Assumptions Right Date 3" xfId="14980"/>
    <cellStyle name="Assumptions Right Date 4" xfId="29994"/>
    <cellStyle name="Assumptions Right Multiple" xfId="1029"/>
    <cellStyle name="Assumptions Right Multiple 2" xfId="3844"/>
    <cellStyle name="Assumptions Right Multiple 2 2" xfId="14981"/>
    <cellStyle name="Assumptions Right Multiple 3" xfId="14982"/>
    <cellStyle name="Assumptions Right Multiple 4" xfId="29995"/>
    <cellStyle name="Assumptions Right Number" xfId="1030"/>
    <cellStyle name="Assumptions Right Number 2" xfId="3843"/>
    <cellStyle name="Assumptions Right Number 2 2" xfId="14983"/>
    <cellStyle name="Assumptions Right Number 2 3" xfId="14984"/>
    <cellStyle name="Assumptions Right Number 2 4" xfId="14985"/>
    <cellStyle name="Assumptions Right Number 3" xfId="3842"/>
    <cellStyle name="Assumptions Right Number 4" xfId="14986"/>
    <cellStyle name="Assumptions Right Number 5" xfId="29996"/>
    <cellStyle name="Assumptions Right Percentage" xfId="1031"/>
    <cellStyle name="Assumptions Right Percentage 2" xfId="3841"/>
    <cellStyle name="Assumptions Right Percentage 2 2" xfId="14987"/>
    <cellStyle name="Assumptions Right Percentage 3" xfId="3840"/>
    <cellStyle name="Assumptions Right Percentage 4" xfId="29997"/>
    <cellStyle name="Assumptions Right Year" xfId="1032"/>
    <cellStyle name="Assumptions Right Year 2" xfId="3839"/>
    <cellStyle name="Assumptions Right Year 2 2" xfId="14988"/>
    <cellStyle name="Assumptions Right Year 3" xfId="14989"/>
    <cellStyle name="Assumptions Right Year 4" xfId="29998"/>
    <cellStyle name="B79812_.wvu.PrintTitlest" xfId="3838"/>
    <cellStyle name="Background" xfId="1033"/>
    <cellStyle name="Bad" xfId="1034" builtinId="27" customBuiltin="1"/>
    <cellStyle name="Bad 2" xfId="1035"/>
    <cellStyle name="Bad 2 2" xfId="3837"/>
    <cellStyle name="Bad 2 2 2" xfId="14990"/>
    <cellStyle name="Bad 2 2 3" xfId="14991"/>
    <cellStyle name="Bad 2 3" xfId="3836"/>
    <cellStyle name="Bad 2 4" xfId="3835"/>
    <cellStyle name="Bad 2 4 2" xfId="14992"/>
    <cellStyle name="Bad 2 5" xfId="14993"/>
    <cellStyle name="Bad 2 6" xfId="14994"/>
    <cellStyle name="Bad 3" xfId="1036"/>
    <cellStyle name="Bad 3 2" xfId="3834"/>
    <cellStyle name="Bad 3 3" xfId="3833"/>
    <cellStyle name="Bad 3 4" xfId="3832"/>
    <cellStyle name="Bad 4" xfId="1037"/>
    <cellStyle name="Bad 4 2" xfId="3831"/>
    <cellStyle name="Bad 4 2 2" xfId="14995"/>
    <cellStyle name="Bad 4 3" xfId="3830"/>
    <cellStyle name="Bad 4 4" xfId="14996"/>
    <cellStyle name="Bad 5" xfId="1038"/>
    <cellStyle name="Black" xfId="3829"/>
    <cellStyle name="Blockout" xfId="3828"/>
    <cellStyle name="Blockout 2" xfId="14997"/>
    <cellStyle name="Blockout 3" xfId="14998"/>
    <cellStyle name="Blue" xfId="1039"/>
    <cellStyle name="Blue 2" xfId="3827"/>
    <cellStyle name="Blue 3" xfId="3826"/>
    <cellStyle name="body" xfId="1040"/>
    <cellStyle name="Body Text" xfId="1041"/>
    <cellStyle name="Body Text 2" xfId="14999"/>
    <cellStyle name="body_201101 SAM MASTER" xfId="1042"/>
    <cellStyle name="bold" xfId="15000"/>
    <cellStyle name="Bookman 10" xfId="1043"/>
    <cellStyle name="Bookman 10 2" xfId="15001"/>
    <cellStyle name="Bookman 10 2 2" xfId="15002"/>
    <cellStyle name="Border" xfId="15003"/>
    <cellStyle name="Border Heavy" xfId="1044"/>
    <cellStyle name="Border Heavy 2" xfId="29999"/>
    <cellStyle name="Border Thin" xfId="1045"/>
    <cellStyle name="Brackets" xfId="3825"/>
    <cellStyle name="Brackets0" xfId="3824"/>
    <cellStyle name="Brackets0 2" xfId="3823"/>
    <cellStyle name="Brackets2" xfId="3822"/>
    <cellStyle name="Brand Align Left Text" xfId="1046"/>
    <cellStyle name="Brand Align Left Text 2" xfId="1047"/>
    <cellStyle name="Brand Align Left Text 2 2" xfId="15004"/>
    <cellStyle name="Brand Align Left Text 2 3" xfId="15005"/>
    <cellStyle name="Brand Align Left Text 3" xfId="1048"/>
    <cellStyle name="Brand Align Left Text 3 2" xfId="15006"/>
    <cellStyle name="Brand Align Left Text 3 3" xfId="15007"/>
    <cellStyle name="Brand Default" xfId="1049"/>
    <cellStyle name="Brand Default 2" xfId="1050"/>
    <cellStyle name="Brand Default 2 2" xfId="15008"/>
    <cellStyle name="Brand Default 2 3" xfId="15009"/>
    <cellStyle name="Brand Default 3" xfId="1051"/>
    <cellStyle name="Brand Default 3 2" xfId="15010"/>
    <cellStyle name="Brand Default 3 3" xfId="15011"/>
    <cellStyle name="Brand Default_2011 Budget FY11" xfId="1052"/>
    <cellStyle name="Brand Percent" xfId="1053"/>
    <cellStyle name="Brand Percent 2" xfId="1054"/>
    <cellStyle name="Brand Percent 2 2" xfId="15012"/>
    <cellStyle name="Brand Percent 2 3" xfId="15013"/>
    <cellStyle name="Brand Percent 3" xfId="1055"/>
    <cellStyle name="Brand Percent 3 2" xfId="15014"/>
    <cellStyle name="Brand Percent 3 3" xfId="15015"/>
    <cellStyle name="Brand Percent_2011 Budget FY11" xfId="1056"/>
    <cellStyle name="Brand Source" xfId="1057"/>
    <cellStyle name="Brand Source 2" xfId="1058"/>
    <cellStyle name="Brand Source 2 2" xfId="15016"/>
    <cellStyle name="Brand Source 2 3" xfId="15017"/>
    <cellStyle name="Brand Source 3" xfId="1059"/>
    <cellStyle name="Brand Source 3 2" xfId="15018"/>
    <cellStyle name="Brand Source 3 3" xfId="15019"/>
    <cellStyle name="Brand Source_2011 Budget FY11" xfId="1060"/>
    <cellStyle name="Brand Subtitle with Underline" xfId="1061"/>
    <cellStyle name="Brand Subtitle with Underline 2" xfId="1062"/>
    <cellStyle name="Brand Subtitle with Underline 2 2" xfId="15020"/>
    <cellStyle name="Brand Subtitle with Underline 2 3" xfId="15021"/>
    <cellStyle name="Brand Subtitle with Underline 3" xfId="1063"/>
    <cellStyle name="Brand Subtitle with Underline 3 2" xfId="15022"/>
    <cellStyle name="Brand Subtitle with Underline 3 3" xfId="15023"/>
    <cellStyle name="Brand Subtitle with Underline_2011 Budget FY11" xfId="1064"/>
    <cellStyle name="Brand Subtitle without Underline" xfId="1065"/>
    <cellStyle name="Brand Subtitle without Underline 2" xfId="1066"/>
    <cellStyle name="Brand Subtitle without Underline 2 2" xfId="15024"/>
    <cellStyle name="Brand Subtitle without Underline 2 3" xfId="15025"/>
    <cellStyle name="Brand Subtitle without Underline 3" xfId="1067"/>
    <cellStyle name="Brand Subtitle without Underline 3 2" xfId="15026"/>
    <cellStyle name="Brand Subtitle without Underline 3 3" xfId="15027"/>
    <cellStyle name="Brand Subtitle without Underline_2011 Budget FY11" xfId="1068"/>
    <cellStyle name="Brand Title" xfId="1069"/>
    <cellStyle name="Brand Title 2" xfId="1070"/>
    <cellStyle name="Brand Title 2 2" xfId="15028"/>
    <cellStyle name="Brand Title 2 3" xfId="15029"/>
    <cellStyle name="Brand Title 3" xfId="1071"/>
    <cellStyle name="Brand Title 3 2" xfId="15030"/>
    <cellStyle name="Brand Title 3 3" xfId="15031"/>
    <cellStyle name="Brand Title_2011 Budget FY11" xfId="1072"/>
    <cellStyle name="Calc Currency (0)" xfId="1073"/>
    <cellStyle name="Calc Currency (0) 2" xfId="3821"/>
    <cellStyle name="Calculated cells" xfId="3820"/>
    <cellStyle name="Calculation" xfId="1074" builtinId="22" customBuiltin="1"/>
    <cellStyle name="Calculation 2" xfId="1075"/>
    <cellStyle name="Calculation 2 10" xfId="15032"/>
    <cellStyle name="Calculation 2 2" xfId="3819"/>
    <cellStyle name="Calculation 2 2 2" xfId="15033"/>
    <cellStyle name="Calculation 2 2 2 2" xfId="15034"/>
    <cellStyle name="Calculation 2 2 2 2 2" xfId="15035"/>
    <cellStyle name="Calculation 2 2 2 3" xfId="15036"/>
    <cellStyle name="Calculation 2 2 2 3 2" xfId="15037"/>
    <cellStyle name="Calculation 2 2 2 4" xfId="15038"/>
    <cellStyle name="Calculation 2 2 2 5" xfId="15039"/>
    <cellStyle name="Calculation 2 2 2 6" xfId="15040"/>
    <cellStyle name="Calculation 2 2 3" xfId="15041"/>
    <cellStyle name="Calculation 2 2 3 2" xfId="15042"/>
    <cellStyle name="Calculation 2 2 3 2 2" xfId="15043"/>
    <cellStyle name="Calculation 2 2 3 3" xfId="15044"/>
    <cellStyle name="Calculation 2 2 3 4" xfId="15045"/>
    <cellStyle name="Calculation 2 2 4" xfId="15046"/>
    <cellStyle name="Calculation 2 2 4 2" xfId="15047"/>
    <cellStyle name="Calculation 2 2 5" xfId="15048"/>
    <cellStyle name="Calculation 2 2 6" xfId="15049"/>
    <cellStyle name="Calculation 2 2 7" xfId="15050"/>
    <cellStyle name="Calculation 2 2 8" xfId="15051"/>
    <cellStyle name="Calculation 2 3" xfId="3818"/>
    <cellStyle name="Calculation 2 3 2" xfId="15052"/>
    <cellStyle name="Calculation 2 3 2 2" xfId="15053"/>
    <cellStyle name="Calculation 2 3 2 3" xfId="15054"/>
    <cellStyle name="Calculation 2 3 2 4" xfId="15055"/>
    <cellStyle name="Calculation 2 3 3" xfId="15056"/>
    <cellStyle name="Calculation 2 3 3 2" xfId="15057"/>
    <cellStyle name="Calculation 2 3 3 3" xfId="15058"/>
    <cellStyle name="Calculation 2 3 4" xfId="15059"/>
    <cellStyle name="Calculation 2 3 5" xfId="15060"/>
    <cellStyle name="Calculation 2 3 6" xfId="15061"/>
    <cellStyle name="Calculation 2 4" xfId="3817"/>
    <cellStyle name="Calculation 2 4 2" xfId="15062"/>
    <cellStyle name="Calculation 2 4 2 2" xfId="15063"/>
    <cellStyle name="Calculation 2 4 2 3" xfId="15064"/>
    <cellStyle name="Calculation 2 4 2 4" xfId="15065"/>
    <cellStyle name="Calculation 2 4 3" xfId="15066"/>
    <cellStyle name="Calculation 2 4 3 2" xfId="15067"/>
    <cellStyle name="Calculation 2 4 3 3" xfId="15068"/>
    <cellStyle name="Calculation 2 4 3 4" xfId="15069"/>
    <cellStyle name="Calculation 2 4 4" xfId="15070"/>
    <cellStyle name="Calculation 2 4 5" xfId="15071"/>
    <cellStyle name="Calculation 2 4 6" xfId="15072"/>
    <cellStyle name="Calculation 2 5" xfId="15073"/>
    <cellStyle name="Calculation 2 5 2" xfId="15074"/>
    <cellStyle name="Calculation 2 5 2 2" xfId="15075"/>
    <cellStyle name="Calculation 2 5 2 3" xfId="15076"/>
    <cellStyle name="Calculation 2 5 2 4" xfId="15077"/>
    <cellStyle name="Calculation 2 5 3" xfId="15078"/>
    <cellStyle name="Calculation 2 5 3 2" xfId="15079"/>
    <cellStyle name="Calculation 2 5 4" xfId="15080"/>
    <cellStyle name="Calculation 2 5 5" xfId="15081"/>
    <cellStyle name="Calculation 2 6" xfId="15082"/>
    <cellStyle name="Calculation 2 6 2" xfId="15083"/>
    <cellStyle name="Calculation 2 7" xfId="15084"/>
    <cellStyle name="Calculation 2 7 2" xfId="15085"/>
    <cellStyle name="Calculation 2 8" xfId="15086"/>
    <cellStyle name="Calculation 2 9" xfId="15087"/>
    <cellStyle name="Calculation 3" xfId="1076"/>
    <cellStyle name="Calculation 3 2" xfId="3816"/>
    <cellStyle name="Calculation 3 3" xfId="3815"/>
    <cellStyle name="Calculation 3 4" xfId="3814"/>
    <cellStyle name="Calculation 4" xfId="1077"/>
    <cellStyle name="Calculation 4 2" xfId="3813"/>
    <cellStyle name="Calculation 4 2 2" xfId="15088"/>
    <cellStyle name="Calculation 4 2 2 2" xfId="15089"/>
    <cellStyle name="Calculation 4 3" xfId="3812"/>
    <cellStyle name="Calculation 4 3 2" xfId="15090"/>
    <cellStyle name="Calculation 4 3 2 2" xfId="15091"/>
    <cellStyle name="Calculation 4 4" xfId="15092"/>
    <cellStyle name="Calculation 4 4 2" xfId="15093"/>
    <cellStyle name="Calculation 4 5" xfId="15094"/>
    <cellStyle name="Calculation 5" xfId="1078"/>
    <cellStyle name="Calculation 5 2" xfId="15095"/>
    <cellStyle name="Cell Link" xfId="1079"/>
    <cellStyle name="Cell Link 2" xfId="3811"/>
    <cellStyle name="Cell Link 2 2" xfId="15096"/>
    <cellStyle name="Cell Link 3" xfId="15097"/>
    <cellStyle name="Cell Link." xfId="3810"/>
    <cellStyle name="Center Currency" xfId="1080"/>
    <cellStyle name="Center Currency 2" xfId="3809"/>
    <cellStyle name="Center Currency 2 2" xfId="15098"/>
    <cellStyle name="Center Currency 3" xfId="15099"/>
    <cellStyle name="Center Date" xfId="1081"/>
    <cellStyle name="Center Date 2" xfId="3808"/>
    <cellStyle name="Center Date 2 2" xfId="15100"/>
    <cellStyle name="Center Date 3" xfId="15101"/>
    <cellStyle name="Center Multiple" xfId="1082"/>
    <cellStyle name="Center Multiple 2" xfId="3807"/>
    <cellStyle name="Center Multiple 2 2" xfId="15102"/>
    <cellStyle name="Center Multiple 3" xfId="15103"/>
    <cellStyle name="Center Number" xfId="1083"/>
    <cellStyle name="Center Number 2" xfId="3806"/>
    <cellStyle name="Center Number 2 2" xfId="15104"/>
    <cellStyle name="Center Number 3" xfId="15105"/>
    <cellStyle name="Center Percentage" xfId="1084"/>
    <cellStyle name="Center Percentage 2" xfId="3805"/>
    <cellStyle name="Center Percentage 2 2" xfId="15106"/>
    <cellStyle name="Center Percentage 3" xfId="15107"/>
    <cellStyle name="Center Year" xfId="1085"/>
    <cellStyle name="Center Year 2" xfId="3804"/>
    <cellStyle name="Center Year 2 2" xfId="15108"/>
    <cellStyle name="Center Year 3" xfId="15109"/>
    <cellStyle name="Check" xfId="15110"/>
    <cellStyle name="Check Cell" xfId="1086" builtinId="23" customBuiltin="1"/>
    <cellStyle name="Check Cell 2" xfId="1087"/>
    <cellStyle name="Check Cell 2 2" xfId="3803"/>
    <cellStyle name="Check Cell 2 2 2" xfId="15111"/>
    <cellStyle name="Check Cell 2 2 2 2" xfId="15112"/>
    <cellStyle name="Check Cell 2 2 3" xfId="15113"/>
    <cellStyle name="Check Cell 2 3" xfId="15114"/>
    <cellStyle name="Check Cell 2 4" xfId="15115"/>
    <cellStyle name="Check Cell 2 4 2" xfId="15116"/>
    <cellStyle name="Check Cell 2 5" xfId="15117"/>
    <cellStyle name="Check Cell 2 6" xfId="15118"/>
    <cellStyle name="Check Cell 3" xfId="1088"/>
    <cellStyle name="Check Cell 3 2" xfId="3802"/>
    <cellStyle name="Check Cell 3 3" xfId="15119"/>
    <cellStyle name="Check Cell 4" xfId="1089"/>
    <cellStyle name="Check Cell 4 2" xfId="15120"/>
    <cellStyle name="Check Cell 4 2 2" xfId="15121"/>
    <cellStyle name="Check Cell 4 3" xfId="15122"/>
    <cellStyle name="Check Cell 4 4" xfId="15123"/>
    <cellStyle name="Check Cell 5" xfId="1090"/>
    <cellStyle name="col heading" xfId="15124"/>
    <cellStyle name="Column Heading" xfId="3801"/>
    <cellStyle name="Column Total" xfId="3800"/>
    <cellStyle name="Comma" xfId="1091" builtinId="3"/>
    <cellStyle name="Comma [0] 2" xfId="15125"/>
    <cellStyle name="Comma [0]7Z_87C" xfId="3799"/>
    <cellStyle name="Comma [1] (millions)" xfId="3798"/>
    <cellStyle name="Comma [3] (millions)" xfId="3797"/>
    <cellStyle name="Comma 0" xfId="3796"/>
    <cellStyle name="Comma 1" xfId="3795"/>
    <cellStyle name="Comma 1 2" xfId="15126"/>
    <cellStyle name="Comma 10" xfId="1092"/>
    <cellStyle name="Comma 10 10" xfId="15127"/>
    <cellStyle name="Comma 10 10 2" xfId="15128"/>
    <cellStyle name="Comma 10 11" xfId="15129"/>
    <cellStyle name="Comma 10 12" xfId="15130"/>
    <cellStyle name="Comma 10 13" xfId="15131"/>
    <cellStyle name="Comma 10 2" xfId="1093"/>
    <cellStyle name="Comma 10 2 2" xfId="2930"/>
    <cellStyle name="Comma 10 2 2 2" xfId="15132"/>
    <cellStyle name="Comma 10 2 2 2 2" xfId="15133"/>
    <cellStyle name="Comma 10 2 2 2 2 2" xfId="15134"/>
    <cellStyle name="Comma 10 2 2 2 3" xfId="15135"/>
    <cellStyle name="Comma 10 2 2 3" xfId="15136"/>
    <cellStyle name="Comma 10 2 2 3 2" xfId="15137"/>
    <cellStyle name="Comma 10 2 2 3 2 2" xfId="15138"/>
    <cellStyle name="Comma 10 2 2 3 3" xfId="15139"/>
    <cellStyle name="Comma 10 2 2 4" xfId="15140"/>
    <cellStyle name="Comma 10 2 2 4 2" xfId="15141"/>
    <cellStyle name="Comma 10 2 2 4 2 2" xfId="15142"/>
    <cellStyle name="Comma 10 2 2 4 3" xfId="15143"/>
    <cellStyle name="Comma 10 2 2 5" xfId="15144"/>
    <cellStyle name="Comma 10 2 2 5 2" xfId="15145"/>
    <cellStyle name="Comma 10 2 2 6" xfId="15146"/>
    <cellStyle name="Comma 10 2 3" xfId="15147"/>
    <cellStyle name="Comma 10 2 3 2" xfId="15148"/>
    <cellStyle name="Comma 10 2 3 2 2" xfId="15149"/>
    <cellStyle name="Comma 10 2 3 3" xfId="15150"/>
    <cellStyle name="Comma 10 2 4" xfId="15151"/>
    <cellStyle name="Comma 10 2 4 2" xfId="15152"/>
    <cellStyle name="Comma 10 2 4 2 2" xfId="15153"/>
    <cellStyle name="Comma 10 2 4 3" xfId="15154"/>
    <cellStyle name="Comma 10 2 5" xfId="15155"/>
    <cellStyle name="Comma 10 2 5 2" xfId="15156"/>
    <cellStyle name="Comma 10 2 5 2 2" xfId="15157"/>
    <cellStyle name="Comma 10 2 5 3" xfId="15158"/>
    <cellStyle name="Comma 10 2 6" xfId="15159"/>
    <cellStyle name="Comma 10 2 6 2" xfId="15160"/>
    <cellStyle name="Comma 10 2 7" xfId="15161"/>
    <cellStyle name="Comma 10 2 8" xfId="15162"/>
    <cellStyle name="Comma 10 3" xfId="1094"/>
    <cellStyle name="Comma 10 3 2" xfId="2931"/>
    <cellStyle name="Comma 10 3 2 2" xfId="15163"/>
    <cellStyle name="Comma 10 3 2 2 2" xfId="15164"/>
    <cellStyle name="Comma 10 3 2 2 2 2" xfId="15165"/>
    <cellStyle name="Comma 10 3 2 2 3" xfId="15166"/>
    <cellStyle name="Comma 10 3 2 3" xfId="15167"/>
    <cellStyle name="Comma 10 3 2 3 2" xfId="15168"/>
    <cellStyle name="Comma 10 3 2 3 2 2" xfId="15169"/>
    <cellStyle name="Comma 10 3 2 3 3" xfId="15170"/>
    <cellStyle name="Comma 10 3 2 4" xfId="15171"/>
    <cellStyle name="Comma 10 3 2 4 2" xfId="15172"/>
    <cellStyle name="Comma 10 3 2 4 2 2" xfId="15173"/>
    <cellStyle name="Comma 10 3 2 4 3" xfId="15174"/>
    <cellStyle name="Comma 10 3 2 5" xfId="15175"/>
    <cellStyle name="Comma 10 3 2 5 2" xfId="15176"/>
    <cellStyle name="Comma 10 3 2 6" xfId="15177"/>
    <cellStyle name="Comma 10 3 3" xfId="15178"/>
    <cellStyle name="Comma 10 3 3 2" xfId="15179"/>
    <cellStyle name="Comma 10 3 3 2 2" xfId="15180"/>
    <cellStyle name="Comma 10 3 3 3" xfId="15181"/>
    <cellStyle name="Comma 10 3 4" xfId="15182"/>
    <cellStyle name="Comma 10 3 4 2" xfId="15183"/>
    <cellStyle name="Comma 10 3 4 2 2" xfId="15184"/>
    <cellStyle name="Comma 10 3 4 3" xfId="15185"/>
    <cellStyle name="Comma 10 3 5" xfId="15186"/>
    <cellStyle name="Comma 10 3 5 2" xfId="15187"/>
    <cellStyle name="Comma 10 3 5 2 2" xfId="15188"/>
    <cellStyle name="Comma 10 3 5 3" xfId="15189"/>
    <cellStyle name="Comma 10 3 6" xfId="15190"/>
    <cellStyle name="Comma 10 3 6 2" xfId="15191"/>
    <cellStyle name="Comma 10 3 7" xfId="15192"/>
    <cellStyle name="Comma 10 4" xfId="1095"/>
    <cellStyle name="Comma 10 4 2" xfId="15193"/>
    <cellStyle name="Comma 10 4 2 2" xfId="15194"/>
    <cellStyle name="Comma 10 4 2 2 2" xfId="15195"/>
    <cellStyle name="Comma 10 4 2 2 2 2" xfId="15196"/>
    <cellStyle name="Comma 10 4 2 2 3" xfId="15197"/>
    <cellStyle name="Comma 10 4 2 3" xfId="15198"/>
    <cellStyle name="Comma 10 4 2 3 2" xfId="15199"/>
    <cellStyle name="Comma 10 4 2 3 2 2" xfId="15200"/>
    <cellStyle name="Comma 10 4 2 3 3" xfId="15201"/>
    <cellStyle name="Comma 10 4 2 4" xfId="15202"/>
    <cellStyle name="Comma 10 4 2 4 2" xfId="15203"/>
    <cellStyle name="Comma 10 4 2 4 2 2" xfId="15204"/>
    <cellStyle name="Comma 10 4 2 4 3" xfId="15205"/>
    <cellStyle name="Comma 10 4 2 5" xfId="15206"/>
    <cellStyle name="Comma 10 4 2 5 2" xfId="15207"/>
    <cellStyle name="Comma 10 4 2 6" xfId="15208"/>
    <cellStyle name="Comma 10 4 3" xfId="15209"/>
    <cellStyle name="Comma 10 4 3 2" xfId="15210"/>
    <cellStyle name="Comma 10 4 3 2 2" xfId="15211"/>
    <cellStyle name="Comma 10 4 3 3" xfId="15212"/>
    <cellStyle name="Comma 10 4 4" xfId="15213"/>
    <cellStyle name="Comma 10 4 4 2" xfId="15214"/>
    <cellStyle name="Comma 10 4 4 2 2" xfId="15215"/>
    <cellStyle name="Comma 10 4 4 3" xfId="15216"/>
    <cellStyle name="Comma 10 4 5" xfId="15217"/>
    <cellStyle name="Comma 10 4 5 2" xfId="15218"/>
    <cellStyle name="Comma 10 4 5 2 2" xfId="15219"/>
    <cellStyle name="Comma 10 4 5 3" xfId="15220"/>
    <cellStyle name="Comma 10 4 6" xfId="15221"/>
    <cellStyle name="Comma 10 4 6 2" xfId="15222"/>
    <cellStyle name="Comma 10 4 7" xfId="15223"/>
    <cellStyle name="Comma 10 5" xfId="2929"/>
    <cellStyle name="Comma 10 5 2" xfId="15224"/>
    <cellStyle name="Comma 10 5 2 2" xfId="15225"/>
    <cellStyle name="Comma 10 5 2 2 2" xfId="15226"/>
    <cellStyle name="Comma 10 5 2 2 2 2" xfId="15227"/>
    <cellStyle name="Comma 10 5 2 2 3" xfId="15228"/>
    <cellStyle name="Comma 10 5 2 3" xfId="15229"/>
    <cellStyle name="Comma 10 5 2 3 2" xfId="15230"/>
    <cellStyle name="Comma 10 5 2 3 2 2" xfId="15231"/>
    <cellStyle name="Comma 10 5 2 3 3" xfId="15232"/>
    <cellStyle name="Comma 10 5 2 4" xfId="15233"/>
    <cellStyle name="Comma 10 5 2 4 2" xfId="15234"/>
    <cellStyle name="Comma 10 5 2 4 2 2" xfId="15235"/>
    <cellStyle name="Comma 10 5 2 4 3" xfId="15236"/>
    <cellStyle name="Comma 10 5 2 5" xfId="15237"/>
    <cellStyle name="Comma 10 5 2 5 2" xfId="15238"/>
    <cellStyle name="Comma 10 5 2 6" xfId="15239"/>
    <cellStyle name="Comma 10 5 3" xfId="15240"/>
    <cellStyle name="Comma 10 5 3 2" xfId="15241"/>
    <cellStyle name="Comma 10 5 3 2 2" xfId="15242"/>
    <cellStyle name="Comma 10 5 3 3" xfId="15243"/>
    <cellStyle name="Comma 10 5 4" xfId="15244"/>
    <cellStyle name="Comma 10 5 4 2" xfId="15245"/>
    <cellStyle name="Comma 10 5 4 2 2" xfId="15246"/>
    <cellStyle name="Comma 10 5 4 3" xfId="15247"/>
    <cellStyle name="Comma 10 5 5" xfId="15248"/>
    <cellStyle name="Comma 10 5 5 2" xfId="15249"/>
    <cellStyle name="Comma 10 5 5 2 2" xfId="15250"/>
    <cellStyle name="Comma 10 5 5 3" xfId="15251"/>
    <cellStyle name="Comma 10 5 6" xfId="15252"/>
    <cellStyle name="Comma 10 5 6 2" xfId="15253"/>
    <cellStyle name="Comma 10 5 7" xfId="15254"/>
    <cellStyle name="Comma 10 6" xfId="15255"/>
    <cellStyle name="Comma 10 6 2" xfId="15256"/>
    <cellStyle name="Comma 10 6 2 2" xfId="15257"/>
    <cellStyle name="Comma 10 6 2 2 2" xfId="15258"/>
    <cellStyle name="Comma 10 6 2 3" xfId="15259"/>
    <cellStyle name="Comma 10 6 3" xfId="15260"/>
    <cellStyle name="Comma 10 6 3 2" xfId="15261"/>
    <cellStyle name="Comma 10 6 3 2 2" xfId="15262"/>
    <cellStyle name="Comma 10 6 3 3" xfId="15263"/>
    <cellStyle name="Comma 10 6 4" xfId="15264"/>
    <cellStyle name="Comma 10 6 4 2" xfId="15265"/>
    <cellStyle name="Comma 10 6 4 2 2" xfId="15266"/>
    <cellStyle name="Comma 10 6 4 3" xfId="15267"/>
    <cellStyle name="Comma 10 6 5" xfId="15268"/>
    <cellStyle name="Comma 10 6 5 2" xfId="15269"/>
    <cellStyle name="Comma 10 6 6" xfId="15270"/>
    <cellStyle name="Comma 10 7" xfId="15271"/>
    <cellStyle name="Comma 10 7 2" xfId="15272"/>
    <cellStyle name="Comma 10 7 2 2" xfId="15273"/>
    <cellStyle name="Comma 10 7 3" xfId="15274"/>
    <cellStyle name="Comma 10 8" xfId="15275"/>
    <cellStyle name="Comma 10 8 2" xfId="15276"/>
    <cellStyle name="Comma 10 8 2 2" xfId="15277"/>
    <cellStyle name="Comma 10 8 3" xfId="15278"/>
    <cellStyle name="Comma 10 9" xfId="15279"/>
    <cellStyle name="Comma 10 9 2" xfId="15280"/>
    <cellStyle name="Comma 10 9 2 2" xfId="15281"/>
    <cellStyle name="Comma 10 9 3" xfId="15282"/>
    <cellStyle name="Comma 11" xfId="1096"/>
    <cellStyle name="Comma 11 2" xfId="1097"/>
    <cellStyle name="Comma 11 2 2" xfId="1098"/>
    <cellStyle name="Comma 11 3" xfId="1099"/>
    <cellStyle name="Comma 11 3 2" xfId="1100"/>
    <cellStyle name="Comma 11 3 3" xfId="3794"/>
    <cellStyle name="Comma 11 4" xfId="1101"/>
    <cellStyle name="Comma 11 5" xfId="3793"/>
    <cellStyle name="Comma 12" xfId="1102"/>
    <cellStyle name="Comma 12 2" xfId="1103"/>
    <cellStyle name="Comma 12 2 2" xfId="1104"/>
    <cellStyle name="Comma 12 2 2 2" xfId="2941"/>
    <cellStyle name="Comma 12 2 3" xfId="2940"/>
    <cellStyle name="Comma 12 3" xfId="1105"/>
    <cellStyle name="Comma 12 4" xfId="1106"/>
    <cellStyle name="Comma 12 4 2" xfId="2943"/>
    <cellStyle name="Comma 12 5" xfId="2939"/>
    <cellStyle name="Comma 13" xfId="1107"/>
    <cellStyle name="Comma 13 2" xfId="1108"/>
    <cellStyle name="Comma 13 3" xfId="15283"/>
    <cellStyle name="Comma 14" xfId="1109"/>
    <cellStyle name="Comma 14 2" xfId="1110"/>
    <cellStyle name="Comma 14 2 2" xfId="2947"/>
    <cellStyle name="Comma 14 3" xfId="2946"/>
    <cellStyle name="Comma 15" xfId="1111"/>
    <cellStyle name="Comma 15 2" xfId="1112"/>
    <cellStyle name="Comma 15 3" xfId="15284"/>
    <cellStyle name="Comma 16" xfId="1113"/>
    <cellStyle name="Comma 16 2" xfId="1114"/>
    <cellStyle name="Comma 16 2 2" xfId="2951"/>
    <cellStyle name="Comma 16 3" xfId="2950"/>
    <cellStyle name="Comma 17" xfId="1115"/>
    <cellStyle name="Comma 17 2" xfId="1116"/>
    <cellStyle name="Comma 17 2 2" xfId="2953"/>
    <cellStyle name="Comma 17 3" xfId="2952"/>
    <cellStyle name="Comma 18" xfId="3792"/>
    <cellStyle name="Comma 18 2" xfId="15285"/>
    <cellStyle name="Comma 19" xfId="3791"/>
    <cellStyle name="Comma 19 2" xfId="15286"/>
    <cellStyle name="Comma 2" xfId="1117"/>
    <cellStyle name="Comma 2 2" xfId="1118"/>
    <cellStyle name="Comma 2 2 2" xfId="3790"/>
    <cellStyle name="Comma 2 2 2 2" xfId="15287"/>
    <cellStyle name="Comma 2 2 2 2 2" xfId="15288"/>
    <cellStyle name="Comma 2 2 2 3" xfId="15289"/>
    <cellStyle name="Comma 2 2 2 4" xfId="15290"/>
    <cellStyle name="Comma 2 2 2 5" xfId="15291"/>
    <cellStyle name="Comma 2 2 3" xfId="3789"/>
    <cellStyle name="Comma 2 2 3 2" xfId="15292"/>
    <cellStyle name="Comma 2 2 3 3" xfId="15293"/>
    <cellStyle name="Comma 2 2 3 4" xfId="15294"/>
    <cellStyle name="Comma 2 2 4" xfId="15295"/>
    <cellStyle name="Comma 2 2 4 2" xfId="15296"/>
    <cellStyle name="Comma 2 2 5" xfId="15297"/>
    <cellStyle name="Comma 2 2 6" xfId="15298"/>
    <cellStyle name="Comma 2 2 7" xfId="15299"/>
    <cellStyle name="Comma 2 3" xfId="1119"/>
    <cellStyle name="Comma 2 3 2" xfId="3788"/>
    <cellStyle name="Comma 2 3 2 2" xfId="15300"/>
    <cellStyle name="Comma 2 3 3" xfId="15301"/>
    <cellStyle name="Comma 2 3 3 2" xfId="15302"/>
    <cellStyle name="Comma 2 3 3 3" xfId="15303"/>
    <cellStyle name="Comma 2 4" xfId="1120"/>
    <cellStyle name="Comma 2 4 10" xfId="15304"/>
    <cellStyle name="Comma 2 4 10 2" xfId="15305"/>
    <cellStyle name="Comma 2 4 11" xfId="15306"/>
    <cellStyle name="Comma 2 4 12" xfId="15307"/>
    <cellStyle name="Comma 2 4 13" xfId="15308"/>
    <cellStyle name="Comma 2 4 14" xfId="15309"/>
    <cellStyle name="Comma 2 4 15" xfId="15310"/>
    <cellStyle name="Comma 2 4 2" xfId="2957"/>
    <cellStyle name="Comma 2 4 2 2" xfId="15311"/>
    <cellStyle name="Comma 2 4 2 2 2" xfId="15312"/>
    <cellStyle name="Comma 2 4 2 2 2 2" xfId="15313"/>
    <cellStyle name="Comma 2 4 2 2 2 2 2" xfId="15314"/>
    <cellStyle name="Comma 2 4 2 2 2 3" xfId="15315"/>
    <cellStyle name="Comma 2 4 2 2 3" xfId="15316"/>
    <cellStyle name="Comma 2 4 2 2 3 2" xfId="15317"/>
    <cellStyle name="Comma 2 4 2 2 3 2 2" xfId="15318"/>
    <cellStyle name="Comma 2 4 2 2 3 3" xfId="15319"/>
    <cellStyle name="Comma 2 4 2 2 4" xfId="15320"/>
    <cellStyle name="Comma 2 4 2 2 4 2" xfId="15321"/>
    <cellStyle name="Comma 2 4 2 2 4 2 2" xfId="15322"/>
    <cellStyle name="Comma 2 4 2 2 4 3" xfId="15323"/>
    <cellStyle name="Comma 2 4 2 2 5" xfId="15324"/>
    <cellStyle name="Comma 2 4 2 2 5 2" xfId="15325"/>
    <cellStyle name="Comma 2 4 2 2 6" xfId="15326"/>
    <cellStyle name="Comma 2 4 2 3" xfId="15327"/>
    <cellStyle name="Comma 2 4 2 3 2" xfId="15328"/>
    <cellStyle name="Comma 2 4 2 3 2 2" xfId="15329"/>
    <cellStyle name="Comma 2 4 2 3 3" xfId="15330"/>
    <cellStyle name="Comma 2 4 2 4" xfId="15331"/>
    <cellStyle name="Comma 2 4 2 4 2" xfId="15332"/>
    <cellStyle name="Comma 2 4 2 4 2 2" xfId="15333"/>
    <cellStyle name="Comma 2 4 2 4 3" xfId="15334"/>
    <cellStyle name="Comma 2 4 2 5" xfId="15335"/>
    <cellStyle name="Comma 2 4 2 5 2" xfId="15336"/>
    <cellStyle name="Comma 2 4 2 5 2 2" xfId="15337"/>
    <cellStyle name="Comma 2 4 2 5 3" xfId="15338"/>
    <cellStyle name="Comma 2 4 2 6" xfId="15339"/>
    <cellStyle name="Comma 2 4 2 6 2" xfId="15340"/>
    <cellStyle name="Comma 2 4 2 7" xfId="15341"/>
    <cellStyle name="Comma 2 4 2 8" xfId="15342"/>
    <cellStyle name="Comma 2 4 3" xfId="15343"/>
    <cellStyle name="Comma 2 4 3 2" xfId="15344"/>
    <cellStyle name="Comma 2 4 3 2 2" xfId="15345"/>
    <cellStyle name="Comma 2 4 3 2 2 2" xfId="15346"/>
    <cellStyle name="Comma 2 4 3 2 2 2 2" xfId="15347"/>
    <cellStyle name="Comma 2 4 3 2 2 3" xfId="15348"/>
    <cellStyle name="Comma 2 4 3 2 3" xfId="15349"/>
    <cellStyle name="Comma 2 4 3 2 3 2" xfId="15350"/>
    <cellStyle name="Comma 2 4 3 2 3 2 2" xfId="15351"/>
    <cellStyle name="Comma 2 4 3 2 3 3" xfId="15352"/>
    <cellStyle name="Comma 2 4 3 2 4" xfId="15353"/>
    <cellStyle name="Comma 2 4 3 2 4 2" xfId="15354"/>
    <cellStyle name="Comma 2 4 3 2 4 2 2" xfId="15355"/>
    <cellStyle name="Comma 2 4 3 2 4 3" xfId="15356"/>
    <cellStyle name="Comma 2 4 3 2 5" xfId="15357"/>
    <cellStyle name="Comma 2 4 3 2 5 2" xfId="15358"/>
    <cellStyle name="Comma 2 4 3 2 6" xfId="15359"/>
    <cellStyle name="Comma 2 4 3 3" xfId="15360"/>
    <cellStyle name="Comma 2 4 3 3 2" xfId="15361"/>
    <cellStyle name="Comma 2 4 3 3 2 2" xfId="15362"/>
    <cellStyle name="Comma 2 4 3 3 3" xfId="15363"/>
    <cellStyle name="Comma 2 4 3 4" xfId="15364"/>
    <cellStyle name="Comma 2 4 3 4 2" xfId="15365"/>
    <cellStyle name="Comma 2 4 3 4 2 2" xfId="15366"/>
    <cellStyle name="Comma 2 4 3 4 3" xfId="15367"/>
    <cellStyle name="Comma 2 4 3 5" xfId="15368"/>
    <cellStyle name="Comma 2 4 3 5 2" xfId="15369"/>
    <cellStyle name="Comma 2 4 3 5 2 2" xfId="15370"/>
    <cellStyle name="Comma 2 4 3 5 3" xfId="15371"/>
    <cellStyle name="Comma 2 4 3 6" xfId="15372"/>
    <cellStyle name="Comma 2 4 3 6 2" xfId="15373"/>
    <cellStyle name="Comma 2 4 3 7" xfId="15374"/>
    <cellStyle name="Comma 2 4 3 8" xfId="15375"/>
    <cellStyle name="Comma 2 4 4" xfId="15376"/>
    <cellStyle name="Comma 2 4 4 2" xfId="15377"/>
    <cellStyle name="Comma 2 4 4 2 2" xfId="15378"/>
    <cellStyle name="Comma 2 4 4 2 2 2" xfId="15379"/>
    <cellStyle name="Comma 2 4 4 2 2 2 2" xfId="15380"/>
    <cellStyle name="Comma 2 4 4 2 2 3" xfId="15381"/>
    <cellStyle name="Comma 2 4 4 2 3" xfId="15382"/>
    <cellStyle name="Comma 2 4 4 2 3 2" xfId="15383"/>
    <cellStyle name="Comma 2 4 4 2 3 2 2" xfId="15384"/>
    <cellStyle name="Comma 2 4 4 2 3 3" xfId="15385"/>
    <cellStyle name="Comma 2 4 4 2 4" xfId="15386"/>
    <cellStyle name="Comma 2 4 4 2 4 2" xfId="15387"/>
    <cellStyle name="Comma 2 4 4 2 4 2 2" xfId="15388"/>
    <cellStyle name="Comma 2 4 4 2 4 3" xfId="15389"/>
    <cellStyle name="Comma 2 4 4 2 5" xfId="15390"/>
    <cellStyle name="Comma 2 4 4 2 5 2" xfId="15391"/>
    <cellStyle name="Comma 2 4 4 2 6" xfId="15392"/>
    <cellStyle name="Comma 2 4 4 3" xfId="15393"/>
    <cellStyle name="Comma 2 4 4 3 2" xfId="15394"/>
    <cellStyle name="Comma 2 4 4 3 2 2" xfId="15395"/>
    <cellStyle name="Comma 2 4 4 3 3" xfId="15396"/>
    <cellStyle name="Comma 2 4 4 4" xfId="15397"/>
    <cellStyle name="Comma 2 4 4 4 2" xfId="15398"/>
    <cellStyle name="Comma 2 4 4 4 2 2" xfId="15399"/>
    <cellStyle name="Comma 2 4 4 4 3" xfId="15400"/>
    <cellStyle name="Comma 2 4 4 5" xfId="15401"/>
    <cellStyle name="Comma 2 4 4 5 2" xfId="15402"/>
    <cellStyle name="Comma 2 4 4 5 2 2" xfId="15403"/>
    <cellStyle name="Comma 2 4 4 5 3" xfId="15404"/>
    <cellStyle name="Comma 2 4 4 6" xfId="15405"/>
    <cellStyle name="Comma 2 4 4 6 2" xfId="15406"/>
    <cellStyle name="Comma 2 4 4 7" xfId="15407"/>
    <cellStyle name="Comma 2 4 5" xfId="15408"/>
    <cellStyle name="Comma 2 4 5 2" xfId="15409"/>
    <cellStyle name="Comma 2 4 5 2 2" xfId="15410"/>
    <cellStyle name="Comma 2 4 5 2 2 2" xfId="15411"/>
    <cellStyle name="Comma 2 4 5 2 2 2 2" xfId="15412"/>
    <cellStyle name="Comma 2 4 5 2 2 3" xfId="15413"/>
    <cellStyle name="Comma 2 4 5 2 3" xfId="15414"/>
    <cellStyle name="Comma 2 4 5 2 3 2" xfId="15415"/>
    <cellStyle name="Comma 2 4 5 2 3 2 2" xfId="15416"/>
    <cellStyle name="Comma 2 4 5 2 3 3" xfId="15417"/>
    <cellStyle name="Comma 2 4 5 2 4" xfId="15418"/>
    <cellStyle name="Comma 2 4 5 2 4 2" xfId="15419"/>
    <cellStyle name="Comma 2 4 5 2 4 2 2" xfId="15420"/>
    <cellStyle name="Comma 2 4 5 2 4 3" xfId="15421"/>
    <cellStyle name="Comma 2 4 5 2 5" xfId="15422"/>
    <cellStyle name="Comma 2 4 5 2 5 2" xfId="15423"/>
    <cellStyle name="Comma 2 4 5 2 6" xfId="15424"/>
    <cellStyle name="Comma 2 4 5 3" xfId="15425"/>
    <cellStyle name="Comma 2 4 5 3 2" xfId="15426"/>
    <cellStyle name="Comma 2 4 5 3 2 2" xfId="15427"/>
    <cellStyle name="Comma 2 4 5 3 3" xfId="15428"/>
    <cellStyle name="Comma 2 4 5 4" xfId="15429"/>
    <cellStyle name="Comma 2 4 5 4 2" xfId="15430"/>
    <cellStyle name="Comma 2 4 5 4 2 2" xfId="15431"/>
    <cellStyle name="Comma 2 4 5 4 3" xfId="15432"/>
    <cellStyle name="Comma 2 4 5 5" xfId="15433"/>
    <cellStyle name="Comma 2 4 5 5 2" xfId="15434"/>
    <cellStyle name="Comma 2 4 5 5 2 2" xfId="15435"/>
    <cellStyle name="Comma 2 4 5 5 3" xfId="15436"/>
    <cellStyle name="Comma 2 4 5 6" xfId="15437"/>
    <cellStyle name="Comma 2 4 5 6 2" xfId="15438"/>
    <cellStyle name="Comma 2 4 5 7" xfId="15439"/>
    <cellStyle name="Comma 2 4 6" xfId="15440"/>
    <cellStyle name="Comma 2 4 6 2" xfId="15441"/>
    <cellStyle name="Comma 2 4 6 2 2" xfId="15442"/>
    <cellStyle name="Comma 2 4 6 2 2 2" xfId="15443"/>
    <cellStyle name="Comma 2 4 6 2 3" xfId="15444"/>
    <cellStyle name="Comma 2 4 6 3" xfId="15445"/>
    <cellStyle name="Comma 2 4 6 3 2" xfId="15446"/>
    <cellStyle name="Comma 2 4 6 3 2 2" xfId="15447"/>
    <cellStyle name="Comma 2 4 6 3 3" xfId="15448"/>
    <cellStyle name="Comma 2 4 6 4" xfId="15449"/>
    <cellStyle name="Comma 2 4 6 4 2" xfId="15450"/>
    <cellStyle name="Comma 2 4 6 4 2 2" xfId="15451"/>
    <cellStyle name="Comma 2 4 6 4 3" xfId="15452"/>
    <cellStyle name="Comma 2 4 6 5" xfId="15453"/>
    <cellStyle name="Comma 2 4 6 5 2" xfId="15454"/>
    <cellStyle name="Comma 2 4 6 6" xfId="15455"/>
    <cellStyle name="Comma 2 4 7" xfId="15456"/>
    <cellStyle name="Comma 2 4 7 2" xfId="15457"/>
    <cellStyle name="Comma 2 4 7 2 2" xfId="15458"/>
    <cellStyle name="Comma 2 4 7 3" xfId="15459"/>
    <cellStyle name="Comma 2 4 8" xfId="15460"/>
    <cellStyle name="Comma 2 4 8 2" xfId="15461"/>
    <cellStyle name="Comma 2 4 8 2 2" xfId="15462"/>
    <cellStyle name="Comma 2 4 8 3" xfId="15463"/>
    <cellStyle name="Comma 2 4 9" xfId="15464"/>
    <cellStyle name="Comma 2 4 9 2" xfId="15465"/>
    <cellStyle name="Comma 2 4 9 2 2" xfId="15466"/>
    <cellStyle name="Comma 2 4 9 3" xfId="15467"/>
    <cellStyle name="Comma 2 5" xfId="3787"/>
    <cellStyle name="Comma 2 5 2" xfId="3786"/>
    <cellStyle name="Comma 2 5 3" xfId="15468"/>
    <cellStyle name="Comma 2 5 4" xfId="15469"/>
    <cellStyle name="Comma 2 5 5" xfId="15470"/>
    <cellStyle name="Comma 2 6" xfId="3785"/>
    <cellStyle name="Comma 2 6 2" xfId="15471"/>
    <cellStyle name="Comma 2 7" xfId="3784"/>
    <cellStyle name="Comma 2 7 2" xfId="3783"/>
    <cellStyle name="Comma 2 8" xfId="3782"/>
    <cellStyle name="Comma 2 9" xfId="15472"/>
    <cellStyle name="Comma 2_Sheet6 (2)" xfId="15473"/>
    <cellStyle name="Comma 20" xfId="3781"/>
    <cellStyle name="Comma 21" xfId="3780"/>
    <cellStyle name="Comma 22" xfId="3779"/>
    <cellStyle name="Comma 22 2" xfId="15474"/>
    <cellStyle name="Comma 23" xfId="3778"/>
    <cellStyle name="Comma 24" xfId="3777"/>
    <cellStyle name="Comma 25" xfId="3776"/>
    <cellStyle name="Comma 26" xfId="3775"/>
    <cellStyle name="Comma 27" xfId="3774"/>
    <cellStyle name="Comma 28" xfId="3773"/>
    <cellStyle name="Comma 29" xfId="3772"/>
    <cellStyle name="Comma 3" xfId="1121"/>
    <cellStyle name="Comma 3 10" xfId="15475"/>
    <cellStyle name="Comma 3 10 2" xfId="15476"/>
    <cellStyle name="Comma 3 11" xfId="15477"/>
    <cellStyle name="Comma 3 12" xfId="15478"/>
    <cellStyle name="Comma 3 13" xfId="15479"/>
    <cellStyle name="Comma 3 14" xfId="15480"/>
    <cellStyle name="Comma 3 15" xfId="15481"/>
    <cellStyle name="Comma 3 2" xfId="1122"/>
    <cellStyle name="Comma 3 2 2" xfId="1123"/>
    <cellStyle name="Comma 3 2 2 2" xfId="3771"/>
    <cellStyle name="Comma 3 2 2 2 2" xfId="15482"/>
    <cellStyle name="Comma 3 2 2 2 2 2" xfId="15483"/>
    <cellStyle name="Comma 3 2 2 2 3" xfId="15484"/>
    <cellStyle name="Comma 3 2 2 3" xfId="15485"/>
    <cellStyle name="Comma 3 2 2 3 2" xfId="15486"/>
    <cellStyle name="Comma 3 2 2 3 2 2" xfId="15487"/>
    <cellStyle name="Comma 3 2 2 3 3" xfId="15488"/>
    <cellStyle name="Comma 3 2 2 4" xfId="15489"/>
    <cellStyle name="Comma 3 2 2 4 2" xfId="15490"/>
    <cellStyle name="Comma 3 2 2 4 2 2" xfId="15491"/>
    <cellStyle name="Comma 3 2 2 4 3" xfId="15492"/>
    <cellStyle name="Comma 3 2 2 5" xfId="15493"/>
    <cellStyle name="Comma 3 2 2 5 2" xfId="15494"/>
    <cellStyle name="Comma 3 2 2 6" xfId="15495"/>
    <cellStyle name="Comma 3 2 2 7" xfId="15496"/>
    <cellStyle name="Comma 3 2 2 8" xfId="15497"/>
    <cellStyle name="Comma 3 2 3" xfId="15498"/>
    <cellStyle name="Comma 3 2 3 2" xfId="15499"/>
    <cellStyle name="Comma 3 2 3 2 2" xfId="15500"/>
    <cellStyle name="Comma 3 2 3 3" xfId="15501"/>
    <cellStyle name="Comma 3 2 3 4" xfId="15502"/>
    <cellStyle name="Comma 3 2 4" xfId="15503"/>
    <cellStyle name="Comma 3 2 4 2" xfId="15504"/>
    <cellStyle name="Comma 3 2 4 2 2" xfId="15505"/>
    <cellStyle name="Comma 3 2 4 3" xfId="15506"/>
    <cellStyle name="Comma 3 2 4 4" xfId="15507"/>
    <cellStyle name="Comma 3 2 5" xfId="15508"/>
    <cellStyle name="Comma 3 2 5 2" xfId="15509"/>
    <cellStyle name="Comma 3 2 5 2 2" xfId="15510"/>
    <cellStyle name="Comma 3 2 5 3" xfId="15511"/>
    <cellStyle name="Comma 3 2 6" xfId="15512"/>
    <cellStyle name="Comma 3 2 6 2" xfId="15513"/>
    <cellStyle name="Comma 3 2 7" xfId="15514"/>
    <cellStyle name="Comma 3 2 8" xfId="15515"/>
    <cellStyle name="Comma 3 2 9" xfId="15516"/>
    <cellStyle name="Comma 3 3" xfId="1124"/>
    <cellStyle name="Comma 3 3 10" xfId="15517"/>
    <cellStyle name="Comma 3 3 2" xfId="15518"/>
    <cellStyle name="Comma 3 3 2 2" xfId="15519"/>
    <cellStyle name="Comma 3 3 2 2 2" xfId="15520"/>
    <cellStyle name="Comma 3 3 2 2 2 2" xfId="15521"/>
    <cellStyle name="Comma 3 3 2 2 3" xfId="15522"/>
    <cellStyle name="Comma 3 3 2 3" xfId="15523"/>
    <cellStyle name="Comma 3 3 2 3 2" xfId="15524"/>
    <cellStyle name="Comma 3 3 2 3 2 2" xfId="15525"/>
    <cellStyle name="Comma 3 3 2 3 3" xfId="15526"/>
    <cellStyle name="Comma 3 3 2 4" xfId="15527"/>
    <cellStyle name="Comma 3 3 2 4 2" xfId="15528"/>
    <cellStyle name="Comma 3 3 2 4 2 2" xfId="15529"/>
    <cellStyle name="Comma 3 3 2 4 3" xfId="15530"/>
    <cellStyle name="Comma 3 3 2 5" xfId="15531"/>
    <cellStyle name="Comma 3 3 2 5 2" xfId="15532"/>
    <cellStyle name="Comma 3 3 2 6" xfId="15533"/>
    <cellStyle name="Comma 3 3 2 7" xfId="15534"/>
    <cellStyle name="Comma 3 3 3" xfId="15535"/>
    <cellStyle name="Comma 3 3 3 2" xfId="15536"/>
    <cellStyle name="Comma 3 3 3 2 2" xfId="15537"/>
    <cellStyle name="Comma 3 3 3 3" xfId="15538"/>
    <cellStyle name="Comma 3 3 4" xfId="15539"/>
    <cellStyle name="Comma 3 3 4 2" xfId="15540"/>
    <cellStyle name="Comma 3 3 4 2 2" xfId="15541"/>
    <cellStyle name="Comma 3 3 4 3" xfId="15542"/>
    <cellStyle name="Comma 3 3 5" xfId="15543"/>
    <cellStyle name="Comma 3 3 5 2" xfId="15544"/>
    <cellStyle name="Comma 3 3 5 2 2" xfId="15545"/>
    <cellStyle name="Comma 3 3 5 3" xfId="15546"/>
    <cellStyle name="Comma 3 3 6" xfId="15547"/>
    <cellStyle name="Comma 3 3 6 2" xfId="15548"/>
    <cellStyle name="Comma 3 3 7" xfId="15549"/>
    <cellStyle name="Comma 3 3 8" xfId="15550"/>
    <cellStyle name="Comma 3 3 9" xfId="15551"/>
    <cellStyle name="Comma 3 4" xfId="1125"/>
    <cellStyle name="Comma 3 4 10" xfId="15552"/>
    <cellStyle name="Comma 3 4 11" xfId="15553"/>
    <cellStyle name="Comma 3 4 2" xfId="2962"/>
    <cellStyle name="Comma 3 4 2 2" xfId="15554"/>
    <cellStyle name="Comma 3 4 2 2 2" xfId="15555"/>
    <cellStyle name="Comma 3 4 2 2 2 2" xfId="15556"/>
    <cellStyle name="Comma 3 4 2 2 3" xfId="15557"/>
    <cellStyle name="Comma 3 4 2 3" xfId="15558"/>
    <cellStyle name="Comma 3 4 2 3 2" xfId="15559"/>
    <cellStyle name="Comma 3 4 2 3 2 2" xfId="15560"/>
    <cellStyle name="Comma 3 4 2 3 3" xfId="15561"/>
    <cellStyle name="Comma 3 4 2 4" xfId="15562"/>
    <cellStyle name="Comma 3 4 2 4 2" xfId="15563"/>
    <cellStyle name="Comma 3 4 2 4 2 2" xfId="15564"/>
    <cellStyle name="Comma 3 4 2 4 3" xfId="15565"/>
    <cellStyle name="Comma 3 4 2 5" xfId="15566"/>
    <cellStyle name="Comma 3 4 2 5 2" xfId="15567"/>
    <cellStyle name="Comma 3 4 2 6" xfId="15568"/>
    <cellStyle name="Comma 3 4 3" xfId="15569"/>
    <cellStyle name="Comma 3 4 3 2" xfId="15570"/>
    <cellStyle name="Comma 3 4 3 2 2" xfId="15571"/>
    <cellStyle name="Comma 3 4 3 3" xfId="15572"/>
    <cellStyle name="Comma 3 4 4" xfId="15573"/>
    <cellStyle name="Comma 3 4 4 2" xfId="15574"/>
    <cellStyle name="Comma 3 4 4 2 2" xfId="15575"/>
    <cellStyle name="Comma 3 4 4 3" xfId="15576"/>
    <cellStyle name="Comma 3 4 5" xfId="15577"/>
    <cellStyle name="Comma 3 4 5 2" xfId="15578"/>
    <cellStyle name="Comma 3 4 5 2 2" xfId="15579"/>
    <cellStyle name="Comma 3 4 5 3" xfId="15580"/>
    <cellStyle name="Comma 3 4 6" xfId="15581"/>
    <cellStyle name="Comma 3 4 6 2" xfId="15582"/>
    <cellStyle name="Comma 3 4 7" xfId="15583"/>
    <cellStyle name="Comma 3 4 8" xfId="15584"/>
    <cellStyle name="Comma 3 4 9" xfId="15585"/>
    <cellStyle name="Comma 3 5" xfId="15586"/>
    <cellStyle name="Comma 3 5 10" xfId="15587"/>
    <cellStyle name="Comma 3 5 11" xfId="15588"/>
    <cellStyle name="Comma 3 5 2" xfId="15589"/>
    <cellStyle name="Comma 3 5 2 2" xfId="15590"/>
    <cellStyle name="Comma 3 5 2 2 2" xfId="15591"/>
    <cellStyle name="Comma 3 5 2 2 2 2" xfId="15592"/>
    <cellStyle name="Comma 3 5 2 2 3" xfId="15593"/>
    <cellStyle name="Comma 3 5 2 3" xfId="15594"/>
    <cellStyle name="Comma 3 5 2 3 2" xfId="15595"/>
    <cellStyle name="Comma 3 5 2 3 2 2" xfId="15596"/>
    <cellStyle name="Comma 3 5 2 3 3" xfId="15597"/>
    <cellStyle name="Comma 3 5 2 4" xfId="15598"/>
    <cellStyle name="Comma 3 5 2 4 2" xfId="15599"/>
    <cellStyle name="Comma 3 5 2 4 2 2" xfId="15600"/>
    <cellStyle name="Comma 3 5 2 4 3" xfId="15601"/>
    <cellStyle name="Comma 3 5 2 5" xfId="15602"/>
    <cellStyle name="Comma 3 5 2 5 2" xfId="15603"/>
    <cellStyle name="Comma 3 5 2 6" xfId="15604"/>
    <cellStyle name="Comma 3 5 3" xfId="15605"/>
    <cellStyle name="Comma 3 5 3 2" xfId="15606"/>
    <cellStyle name="Comma 3 5 3 2 2" xfId="15607"/>
    <cellStyle name="Comma 3 5 3 3" xfId="15608"/>
    <cellStyle name="Comma 3 5 4" xfId="15609"/>
    <cellStyle name="Comma 3 5 4 2" xfId="15610"/>
    <cellStyle name="Comma 3 5 4 2 2" xfId="15611"/>
    <cellStyle name="Comma 3 5 4 3" xfId="15612"/>
    <cellStyle name="Comma 3 5 5" xfId="15613"/>
    <cellStyle name="Comma 3 5 5 2" xfId="15614"/>
    <cellStyle name="Comma 3 5 5 2 2" xfId="15615"/>
    <cellStyle name="Comma 3 5 5 3" xfId="15616"/>
    <cellStyle name="Comma 3 5 6" xfId="15617"/>
    <cellStyle name="Comma 3 5 6 2" xfId="15618"/>
    <cellStyle name="Comma 3 5 7" xfId="15619"/>
    <cellStyle name="Comma 3 5 8" xfId="15620"/>
    <cellStyle name="Comma 3 5 9" xfId="15621"/>
    <cellStyle name="Comma 3 6" xfId="15622"/>
    <cellStyle name="Comma 3 6 2" xfId="15623"/>
    <cellStyle name="Comma 3 6 2 2" xfId="15624"/>
    <cellStyle name="Comma 3 6 2 2 2" xfId="15625"/>
    <cellStyle name="Comma 3 6 2 3" xfId="15626"/>
    <cellStyle name="Comma 3 6 3" xfId="15627"/>
    <cellStyle name="Comma 3 6 3 2" xfId="15628"/>
    <cellStyle name="Comma 3 6 3 2 2" xfId="15629"/>
    <cellStyle name="Comma 3 6 3 3" xfId="15630"/>
    <cellStyle name="Comma 3 6 4" xfId="15631"/>
    <cellStyle name="Comma 3 6 4 2" xfId="15632"/>
    <cellStyle name="Comma 3 6 4 2 2" xfId="15633"/>
    <cellStyle name="Comma 3 6 4 3" xfId="15634"/>
    <cellStyle name="Comma 3 6 5" xfId="15635"/>
    <cellStyle name="Comma 3 6 5 2" xfId="15636"/>
    <cellStyle name="Comma 3 6 6" xfId="15637"/>
    <cellStyle name="Comma 3 6 7" xfId="15638"/>
    <cellStyle name="Comma 3 7" xfId="15639"/>
    <cellStyle name="Comma 3 7 2" xfId="15640"/>
    <cellStyle name="Comma 3 7 2 2" xfId="15641"/>
    <cellStyle name="Comma 3 7 3" xfId="15642"/>
    <cellStyle name="Comma 3 8" xfId="15643"/>
    <cellStyle name="Comma 3 8 2" xfId="15644"/>
    <cellStyle name="Comma 3 8 2 2" xfId="15645"/>
    <cellStyle name="Comma 3 8 3" xfId="15646"/>
    <cellStyle name="Comma 3 9" xfId="15647"/>
    <cellStyle name="Comma 3 9 2" xfId="15648"/>
    <cellStyle name="Comma 3 9 2 2" xfId="15649"/>
    <cellStyle name="Comma 3 9 3" xfId="15650"/>
    <cellStyle name="Comma 30" xfId="3770"/>
    <cellStyle name="Comma 31" xfId="3769"/>
    <cellStyle name="Comma 32" xfId="3768"/>
    <cellStyle name="Comma 33" xfId="3767"/>
    <cellStyle name="Comma 34" xfId="3766"/>
    <cellStyle name="Comma 35" xfId="3765"/>
    <cellStyle name="Comma 36" xfId="3764"/>
    <cellStyle name="Comma 37" xfId="3763"/>
    <cellStyle name="Comma 38" xfId="3762"/>
    <cellStyle name="Comma 39" xfId="3761"/>
    <cellStyle name="Comma 4" xfId="1126"/>
    <cellStyle name="Comma 4 2" xfId="1127"/>
    <cellStyle name="Comma 4 2 2" xfId="1128"/>
    <cellStyle name="Comma 4 2 3" xfId="15651"/>
    <cellStyle name="Comma 4 2 4" xfId="15652"/>
    <cellStyle name="Comma 4 3" xfId="1129"/>
    <cellStyle name="Comma 4 3 2" xfId="15653"/>
    <cellStyle name="Comma 4 3 3" xfId="15654"/>
    <cellStyle name="Comma 4 4" xfId="1130"/>
    <cellStyle name="Comma 4 4 2" xfId="2967"/>
    <cellStyle name="Comma 4 5" xfId="15655"/>
    <cellStyle name="Comma 4 6" xfId="15656"/>
    <cellStyle name="Comma 4 7" xfId="15657"/>
    <cellStyle name="Comma 40" xfId="3760"/>
    <cellStyle name="Comma 40 2" xfId="15658"/>
    <cellStyle name="Comma 40 3" xfId="15659"/>
    <cellStyle name="Comma 41" xfId="3759"/>
    <cellStyle name="Comma 41 2" xfId="15660"/>
    <cellStyle name="Comma 41 3" xfId="15661"/>
    <cellStyle name="Comma 42" xfId="3758"/>
    <cellStyle name="Comma 43" xfId="3757"/>
    <cellStyle name="Comma 44" xfId="3756"/>
    <cellStyle name="Comma 45" xfId="3755"/>
    <cellStyle name="Comma 46" xfId="3754"/>
    <cellStyle name="Comma 46 2" xfId="3753"/>
    <cellStyle name="Comma 47" xfId="3752"/>
    <cellStyle name="Comma 47 2" xfId="3751"/>
    <cellStyle name="Comma 48" xfId="3750"/>
    <cellStyle name="Comma 48 2" xfId="3749"/>
    <cellStyle name="Comma 49" xfId="3748"/>
    <cellStyle name="Comma 49 2" xfId="3747"/>
    <cellStyle name="Comma 5" xfId="1131"/>
    <cellStyle name="Comma 5 10" xfId="15662"/>
    <cellStyle name="Comma 5 10 2" xfId="15663"/>
    <cellStyle name="Comma 5 11" xfId="15664"/>
    <cellStyle name="Comma 5 12" xfId="15665"/>
    <cellStyle name="Comma 5 13" xfId="15666"/>
    <cellStyle name="Comma 5 14" xfId="15667"/>
    <cellStyle name="Comma 5 15" xfId="15668"/>
    <cellStyle name="Comma 5 2" xfId="1132"/>
    <cellStyle name="Comma 5 2 2" xfId="1133"/>
    <cellStyle name="Comma 5 2 2 2" xfId="15669"/>
    <cellStyle name="Comma 5 2 2 2 2" xfId="15670"/>
    <cellStyle name="Comma 5 2 2 2 2 2" xfId="15671"/>
    <cellStyle name="Comma 5 2 2 2 3" xfId="15672"/>
    <cellStyle name="Comma 5 2 2 3" xfId="15673"/>
    <cellStyle name="Comma 5 2 2 3 2" xfId="15674"/>
    <cellStyle name="Comma 5 2 2 3 2 2" xfId="15675"/>
    <cellStyle name="Comma 5 2 2 3 3" xfId="15676"/>
    <cellStyle name="Comma 5 2 2 4" xfId="15677"/>
    <cellStyle name="Comma 5 2 2 4 2" xfId="15678"/>
    <cellStyle name="Comma 5 2 2 4 2 2" xfId="15679"/>
    <cellStyle name="Comma 5 2 2 4 3" xfId="15680"/>
    <cellStyle name="Comma 5 2 2 5" xfId="15681"/>
    <cellStyle name="Comma 5 2 2 5 2" xfId="15682"/>
    <cellStyle name="Comma 5 2 2 6" xfId="15683"/>
    <cellStyle name="Comma 5 2 2 7" xfId="15684"/>
    <cellStyle name="Comma 5 2 3" xfId="15685"/>
    <cellStyle name="Comma 5 2 3 2" xfId="15686"/>
    <cellStyle name="Comma 5 2 3 2 2" xfId="15687"/>
    <cellStyle name="Comma 5 2 3 3" xfId="15688"/>
    <cellStyle name="Comma 5 2 3 4" xfId="15689"/>
    <cellStyle name="Comma 5 2 4" xfId="15690"/>
    <cellStyle name="Comma 5 2 4 2" xfId="15691"/>
    <cellStyle name="Comma 5 2 4 2 2" xfId="15692"/>
    <cellStyle name="Comma 5 2 4 3" xfId="15693"/>
    <cellStyle name="Comma 5 2 5" xfId="15694"/>
    <cellStyle name="Comma 5 2 5 2" xfId="15695"/>
    <cellStyle name="Comma 5 2 5 2 2" xfId="15696"/>
    <cellStyle name="Comma 5 2 5 3" xfId="15697"/>
    <cellStyle name="Comma 5 2 6" xfId="15698"/>
    <cellStyle name="Comma 5 2 6 2" xfId="15699"/>
    <cellStyle name="Comma 5 2 7" xfId="15700"/>
    <cellStyle name="Comma 5 2 8" xfId="15701"/>
    <cellStyle name="Comma 5 3" xfId="3746"/>
    <cellStyle name="Comma 5 3 2" xfId="15702"/>
    <cellStyle name="Comma 5 3 2 2" xfId="15703"/>
    <cellStyle name="Comma 5 3 2 2 2" xfId="15704"/>
    <cellStyle name="Comma 5 3 2 2 2 2" xfId="15705"/>
    <cellStyle name="Comma 5 3 2 2 3" xfId="15706"/>
    <cellStyle name="Comma 5 3 2 3" xfId="15707"/>
    <cellStyle name="Comma 5 3 2 3 2" xfId="15708"/>
    <cellStyle name="Comma 5 3 2 3 2 2" xfId="15709"/>
    <cellStyle name="Comma 5 3 2 3 3" xfId="15710"/>
    <cellStyle name="Comma 5 3 2 4" xfId="15711"/>
    <cellStyle name="Comma 5 3 2 4 2" xfId="15712"/>
    <cellStyle name="Comma 5 3 2 4 2 2" xfId="15713"/>
    <cellStyle name="Comma 5 3 2 4 3" xfId="15714"/>
    <cellStyle name="Comma 5 3 2 5" xfId="15715"/>
    <cellStyle name="Comma 5 3 2 5 2" xfId="15716"/>
    <cellStyle name="Comma 5 3 2 6" xfId="15717"/>
    <cellStyle name="Comma 5 3 3" xfId="15718"/>
    <cellStyle name="Comma 5 3 3 2" xfId="15719"/>
    <cellStyle name="Comma 5 3 3 2 2" xfId="15720"/>
    <cellStyle name="Comma 5 3 3 3" xfId="15721"/>
    <cellStyle name="Comma 5 3 4" xfId="15722"/>
    <cellStyle name="Comma 5 3 4 2" xfId="15723"/>
    <cellStyle name="Comma 5 3 4 2 2" xfId="15724"/>
    <cellStyle name="Comma 5 3 4 3" xfId="15725"/>
    <cellStyle name="Comma 5 3 5" xfId="15726"/>
    <cellStyle name="Comma 5 3 5 2" xfId="15727"/>
    <cellStyle name="Comma 5 3 5 2 2" xfId="15728"/>
    <cellStyle name="Comma 5 3 5 3" xfId="15729"/>
    <cellStyle name="Comma 5 3 6" xfId="15730"/>
    <cellStyle name="Comma 5 3 6 2" xfId="15731"/>
    <cellStyle name="Comma 5 3 7" xfId="15732"/>
    <cellStyle name="Comma 5 3 8" xfId="15733"/>
    <cellStyle name="Comma 5 4" xfId="15734"/>
    <cellStyle name="Comma 5 4 2" xfId="15735"/>
    <cellStyle name="Comma 5 4 2 2" xfId="15736"/>
    <cellStyle name="Comma 5 4 2 2 2" xfId="15737"/>
    <cellStyle name="Comma 5 4 2 2 2 2" xfId="15738"/>
    <cellStyle name="Comma 5 4 2 2 3" xfId="15739"/>
    <cellStyle name="Comma 5 4 2 3" xfId="15740"/>
    <cellStyle name="Comma 5 4 2 3 2" xfId="15741"/>
    <cellStyle name="Comma 5 4 2 3 2 2" xfId="15742"/>
    <cellStyle name="Comma 5 4 2 3 3" xfId="15743"/>
    <cellStyle name="Comma 5 4 2 4" xfId="15744"/>
    <cellStyle name="Comma 5 4 2 4 2" xfId="15745"/>
    <cellStyle name="Comma 5 4 2 4 2 2" xfId="15746"/>
    <cellStyle name="Comma 5 4 2 4 3" xfId="15747"/>
    <cellStyle name="Comma 5 4 2 5" xfId="15748"/>
    <cellStyle name="Comma 5 4 2 5 2" xfId="15749"/>
    <cellStyle name="Comma 5 4 2 6" xfId="15750"/>
    <cellStyle name="Comma 5 4 3" xfId="15751"/>
    <cellStyle name="Comma 5 4 3 2" xfId="15752"/>
    <cellStyle name="Comma 5 4 3 2 2" xfId="15753"/>
    <cellStyle name="Comma 5 4 3 3" xfId="15754"/>
    <cellStyle name="Comma 5 4 4" xfId="15755"/>
    <cellStyle name="Comma 5 4 4 2" xfId="15756"/>
    <cellStyle name="Comma 5 4 4 2 2" xfId="15757"/>
    <cellStyle name="Comma 5 4 4 3" xfId="15758"/>
    <cellStyle name="Comma 5 4 5" xfId="15759"/>
    <cellStyle name="Comma 5 4 5 2" xfId="15760"/>
    <cellStyle name="Comma 5 4 5 2 2" xfId="15761"/>
    <cellStyle name="Comma 5 4 5 3" xfId="15762"/>
    <cellStyle name="Comma 5 4 6" xfId="15763"/>
    <cellStyle name="Comma 5 4 6 2" xfId="15764"/>
    <cellStyle name="Comma 5 4 7" xfId="15765"/>
    <cellStyle name="Comma 5 4 8" xfId="15766"/>
    <cellStyle name="Comma 5 5" xfId="15767"/>
    <cellStyle name="Comma 5 5 2" xfId="15768"/>
    <cellStyle name="Comma 5 5 2 2" xfId="15769"/>
    <cellStyle name="Comma 5 5 2 2 2" xfId="15770"/>
    <cellStyle name="Comma 5 5 2 2 2 2" xfId="15771"/>
    <cellStyle name="Comma 5 5 2 2 3" xfId="15772"/>
    <cellStyle name="Comma 5 5 2 3" xfId="15773"/>
    <cellStyle name="Comma 5 5 2 3 2" xfId="15774"/>
    <cellStyle name="Comma 5 5 2 3 2 2" xfId="15775"/>
    <cellStyle name="Comma 5 5 2 3 3" xfId="15776"/>
    <cellStyle name="Comma 5 5 2 4" xfId="15777"/>
    <cellStyle name="Comma 5 5 2 4 2" xfId="15778"/>
    <cellStyle name="Comma 5 5 2 4 2 2" xfId="15779"/>
    <cellStyle name="Comma 5 5 2 4 3" xfId="15780"/>
    <cellStyle name="Comma 5 5 2 5" xfId="15781"/>
    <cellStyle name="Comma 5 5 2 5 2" xfId="15782"/>
    <cellStyle name="Comma 5 5 2 6" xfId="15783"/>
    <cellStyle name="Comma 5 5 3" xfId="15784"/>
    <cellStyle name="Comma 5 5 3 2" xfId="15785"/>
    <cellStyle name="Comma 5 5 3 2 2" xfId="15786"/>
    <cellStyle name="Comma 5 5 3 3" xfId="15787"/>
    <cellStyle name="Comma 5 5 4" xfId="15788"/>
    <cellStyle name="Comma 5 5 4 2" xfId="15789"/>
    <cellStyle name="Comma 5 5 4 2 2" xfId="15790"/>
    <cellStyle name="Comma 5 5 4 3" xfId="15791"/>
    <cellStyle name="Comma 5 5 5" xfId="15792"/>
    <cellStyle name="Comma 5 5 5 2" xfId="15793"/>
    <cellStyle name="Comma 5 5 5 2 2" xfId="15794"/>
    <cellStyle name="Comma 5 5 5 3" xfId="15795"/>
    <cellStyle name="Comma 5 5 6" xfId="15796"/>
    <cellStyle name="Comma 5 5 6 2" xfId="15797"/>
    <cellStyle name="Comma 5 5 7" xfId="15798"/>
    <cellStyle name="Comma 5 6" xfId="15799"/>
    <cellStyle name="Comma 5 6 2" xfId="15800"/>
    <cellStyle name="Comma 5 6 2 2" xfId="15801"/>
    <cellStyle name="Comma 5 6 2 2 2" xfId="15802"/>
    <cellStyle name="Comma 5 6 2 3" xfId="15803"/>
    <cellStyle name="Comma 5 6 3" xfId="15804"/>
    <cellStyle name="Comma 5 6 3 2" xfId="15805"/>
    <cellStyle name="Comma 5 6 3 2 2" xfId="15806"/>
    <cellStyle name="Comma 5 6 3 3" xfId="15807"/>
    <cellStyle name="Comma 5 6 4" xfId="15808"/>
    <cellStyle name="Comma 5 6 4 2" xfId="15809"/>
    <cellStyle name="Comma 5 6 4 2 2" xfId="15810"/>
    <cellStyle name="Comma 5 6 4 3" xfId="15811"/>
    <cellStyle name="Comma 5 6 5" xfId="15812"/>
    <cellStyle name="Comma 5 6 5 2" xfId="15813"/>
    <cellStyle name="Comma 5 6 6" xfId="15814"/>
    <cellStyle name="Comma 5 7" xfId="15815"/>
    <cellStyle name="Comma 5 7 2" xfId="15816"/>
    <cellStyle name="Comma 5 7 2 2" xfId="15817"/>
    <cellStyle name="Comma 5 7 3" xfId="15818"/>
    <cellStyle name="Comma 5 8" xfId="15819"/>
    <cellStyle name="Comma 5 8 2" xfId="15820"/>
    <cellStyle name="Comma 5 8 2 2" xfId="15821"/>
    <cellStyle name="Comma 5 8 3" xfId="15822"/>
    <cellStyle name="Comma 5 9" xfId="15823"/>
    <cellStyle name="Comma 5 9 2" xfId="15824"/>
    <cellStyle name="Comma 5 9 2 2" xfId="15825"/>
    <cellStyle name="Comma 5 9 3" xfId="15826"/>
    <cellStyle name="Comma 50" xfId="3745"/>
    <cellStyle name="Comma 50 2" xfId="15827"/>
    <cellStyle name="Comma 51" xfId="3744"/>
    <cellStyle name="Comma 52" xfId="3743"/>
    <cellStyle name="Comma 53" xfId="3742"/>
    <cellStyle name="Comma 54" xfId="3741"/>
    <cellStyle name="Comma 54 2" xfId="3740"/>
    <cellStyle name="Comma 55" xfId="3739"/>
    <cellStyle name="Comma 56" xfId="3738"/>
    <cellStyle name="Comma 57" xfId="3737"/>
    <cellStyle name="Comma 58" xfId="3736"/>
    <cellStyle name="Comma 59" xfId="3735"/>
    <cellStyle name="Comma 6" xfId="1134"/>
    <cellStyle name="Comma 6 10" xfId="15828"/>
    <cellStyle name="Comma 6 10 2" xfId="15829"/>
    <cellStyle name="Comma 6 11" xfId="15830"/>
    <cellStyle name="Comma 6 12" xfId="15831"/>
    <cellStyle name="Comma 6 13" xfId="15832"/>
    <cellStyle name="Comma 6 14" xfId="15833"/>
    <cellStyle name="Comma 6 2" xfId="2971"/>
    <cellStyle name="Comma 6 2 2" xfId="15834"/>
    <cellStyle name="Comma 6 2 2 2" xfId="15835"/>
    <cellStyle name="Comma 6 2 2 2 2" xfId="15836"/>
    <cellStyle name="Comma 6 2 2 2 2 2" xfId="15837"/>
    <cellStyle name="Comma 6 2 2 2 3" xfId="15838"/>
    <cellStyle name="Comma 6 2 2 3" xfId="15839"/>
    <cellStyle name="Comma 6 2 2 3 2" xfId="15840"/>
    <cellStyle name="Comma 6 2 2 3 2 2" xfId="15841"/>
    <cellStyle name="Comma 6 2 2 3 3" xfId="15842"/>
    <cellStyle name="Comma 6 2 2 4" xfId="15843"/>
    <cellStyle name="Comma 6 2 2 4 2" xfId="15844"/>
    <cellStyle name="Comma 6 2 2 4 2 2" xfId="15845"/>
    <cellStyle name="Comma 6 2 2 4 3" xfId="15846"/>
    <cellStyle name="Comma 6 2 2 5" xfId="15847"/>
    <cellStyle name="Comma 6 2 2 5 2" xfId="15848"/>
    <cellStyle name="Comma 6 2 2 6" xfId="15849"/>
    <cellStyle name="Comma 6 2 3" xfId="15850"/>
    <cellStyle name="Comma 6 2 3 2" xfId="15851"/>
    <cellStyle name="Comma 6 2 3 2 2" xfId="15852"/>
    <cellStyle name="Comma 6 2 3 3" xfId="15853"/>
    <cellStyle name="Comma 6 2 4" xfId="15854"/>
    <cellStyle name="Comma 6 2 4 2" xfId="15855"/>
    <cellStyle name="Comma 6 2 4 2 2" xfId="15856"/>
    <cellStyle name="Comma 6 2 4 3" xfId="15857"/>
    <cellStyle name="Comma 6 2 5" xfId="15858"/>
    <cellStyle name="Comma 6 2 5 2" xfId="15859"/>
    <cellStyle name="Comma 6 2 5 2 2" xfId="15860"/>
    <cellStyle name="Comma 6 2 5 3" xfId="15861"/>
    <cellStyle name="Comma 6 2 6" xfId="15862"/>
    <cellStyle name="Comma 6 2 6 2" xfId="15863"/>
    <cellStyle name="Comma 6 2 7" xfId="15864"/>
    <cellStyle name="Comma 6 2 8" xfId="15865"/>
    <cellStyle name="Comma 6 2 9" xfId="15866"/>
    <cellStyle name="Comma 6 3" xfId="15867"/>
    <cellStyle name="Comma 6 3 2" xfId="15868"/>
    <cellStyle name="Comma 6 3 2 2" xfId="15869"/>
    <cellStyle name="Comma 6 3 2 2 2" xfId="15870"/>
    <cellStyle name="Comma 6 3 2 2 2 2" xfId="15871"/>
    <cellStyle name="Comma 6 3 2 2 3" xfId="15872"/>
    <cellStyle name="Comma 6 3 2 3" xfId="15873"/>
    <cellStyle name="Comma 6 3 2 3 2" xfId="15874"/>
    <cellStyle name="Comma 6 3 2 3 2 2" xfId="15875"/>
    <cellStyle name="Comma 6 3 2 3 3" xfId="15876"/>
    <cellStyle name="Comma 6 3 2 4" xfId="15877"/>
    <cellStyle name="Comma 6 3 2 4 2" xfId="15878"/>
    <cellStyle name="Comma 6 3 2 4 2 2" xfId="15879"/>
    <cellStyle name="Comma 6 3 2 4 3" xfId="15880"/>
    <cellStyle name="Comma 6 3 2 5" xfId="15881"/>
    <cellStyle name="Comma 6 3 2 5 2" xfId="15882"/>
    <cellStyle name="Comma 6 3 2 6" xfId="15883"/>
    <cellStyle name="Comma 6 3 3" xfId="15884"/>
    <cellStyle name="Comma 6 3 3 2" xfId="15885"/>
    <cellStyle name="Comma 6 3 3 2 2" xfId="15886"/>
    <cellStyle name="Comma 6 3 3 3" xfId="15887"/>
    <cellStyle name="Comma 6 3 4" xfId="15888"/>
    <cellStyle name="Comma 6 3 4 2" xfId="15889"/>
    <cellStyle name="Comma 6 3 4 2 2" xfId="15890"/>
    <cellStyle name="Comma 6 3 4 3" xfId="15891"/>
    <cellStyle name="Comma 6 3 5" xfId="15892"/>
    <cellStyle name="Comma 6 3 5 2" xfId="15893"/>
    <cellStyle name="Comma 6 3 5 2 2" xfId="15894"/>
    <cellStyle name="Comma 6 3 5 3" xfId="15895"/>
    <cellStyle name="Comma 6 3 6" xfId="15896"/>
    <cellStyle name="Comma 6 3 6 2" xfId="15897"/>
    <cellStyle name="Comma 6 3 7" xfId="15898"/>
    <cellStyle name="Comma 6 4" xfId="15899"/>
    <cellStyle name="Comma 6 4 2" xfId="15900"/>
    <cellStyle name="Comma 6 4 2 2" xfId="15901"/>
    <cellStyle name="Comma 6 4 2 2 2" xfId="15902"/>
    <cellStyle name="Comma 6 4 2 2 2 2" xfId="15903"/>
    <cellStyle name="Comma 6 4 2 2 3" xfId="15904"/>
    <cellStyle name="Comma 6 4 2 3" xfId="15905"/>
    <cellStyle name="Comma 6 4 2 3 2" xfId="15906"/>
    <cellStyle name="Comma 6 4 2 3 2 2" xfId="15907"/>
    <cellStyle name="Comma 6 4 2 3 3" xfId="15908"/>
    <cellStyle name="Comma 6 4 2 4" xfId="15909"/>
    <cellStyle name="Comma 6 4 2 4 2" xfId="15910"/>
    <cellStyle name="Comma 6 4 2 4 2 2" xfId="15911"/>
    <cellStyle name="Comma 6 4 2 4 3" xfId="15912"/>
    <cellStyle name="Comma 6 4 2 5" xfId="15913"/>
    <cellStyle name="Comma 6 4 2 5 2" xfId="15914"/>
    <cellStyle name="Comma 6 4 2 6" xfId="15915"/>
    <cellStyle name="Comma 6 4 3" xfId="15916"/>
    <cellStyle name="Comma 6 4 3 2" xfId="15917"/>
    <cellStyle name="Comma 6 4 3 2 2" xfId="15918"/>
    <cellStyle name="Comma 6 4 3 3" xfId="15919"/>
    <cellStyle name="Comma 6 4 4" xfId="15920"/>
    <cellStyle name="Comma 6 4 4 2" xfId="15921"/>
    <cellStyle name="Comma 6 4 4 2 2" xfId="15922"/>
    <cellStyle name="Comma 6 4 4 3" xfId="15923"/>
    <cellStyle name="Comma 6 4 5" xfId="15924"/>
    <cellStyle name="Comma 6 4 5 2" xfId="15925"/>
    <cellStyle name="Comma 6 4 5 2 2" xfId="15926"/>
    <cellStyle name="Comma 6 4 5 3" xfId="15927"/>
    <cellStyle name="Comma 6 4 6" xfId="15928"/>
    <cellStyle name="Comma 6 4 6 2" xfId="15929"/>
    <cellStyle name="Comma 6 4 7" xfId="15930"/>
    <cellStyle name="Comma 6 5" xfId="15931"/>
    <cellStyle name="Comma 6 5 2" xfId="15932"/>
    <cellStyle name="Comma 6 5 2 2" xfId="15933"/>
    <cellStyle name="Comma 6 5 2 2 2" xfId="15934"/>
    <cellStyle name="Comma 6 5 2 2 2 2" xfId="15935"/>
    <cellStyle name="Comma 6 5 2 2 3" xfId="15936"/>
    <cellStyle name="Comma 6 5 2 3" xfId="15937"/>
    <cellStyle name="Comma 6 5 2 3 2" xfId="15938"/>
    <cellStyle name="Comma 6 5 2 3 2 2" xfId="15939"/>
    <cellStyle name="Comma 6 5 2 3 3" xfId="15940"/>
    <cellStyle name="Comma 6 5 2 4" xfId="15941"/>
    <cellStyle name="Comma 6 5 2 4 2" xfId="15942"/>
    <cellStyle name="Comma 6 5 2 4 2 2" xfId="15943"/>
    <cellStyle name="Comma 6 5 2 4 3" xfId="15944"/>
    <cellStyle name="Comma 6 5 2 5" xfId="15945"/>
    <cellStyle name="Comma 6 5 2 5 2" xfId="15946"/>
    <cellStyle name="Comma 6 5 2 6" xfId="15947"/>
    <cellStyle name="Comma 6 5 3" xfId="15948"/>
    <cellStyle name="Comma 6 5 3 2" xfId="15949"/>
    <cellStyle name="Comma 6 5 3 2 2" xfId="15950"/>
    <cellStyle name="Comma 6 5 3 3" xfId="15951"/>
    <cellStyle name="Comma 6 5 4" xfId="15952"/>
    <cellStyle name="Comma 6 5 4 2" xfId="15953"/>
    <cellStyle name="Comma 6 5 4 2 2" xfId="15954"/>
    <cellStyle name="Comma 6 5 4 3" xfId="15955"/>
    <cellStyle name="Comma 6 5 5" xfId="15956"/>
    <cellStyle name="Comma 6 5 5 2" xfId="15957"/>
    <cellStyle name="Comma 6 5 5 2 2" xfId="15958"/>
    <cellStyle name="Comma 6 5 5 3" xfId="15959"/>
    <cellStyle name="Comma 6 5 6" xfId="15960"/>
    <cellStyle name="Comma 6 5 6 2" xfId="15961"/>
    <cellStyle name="Comma 6 5 7" xfId="15962"/>
    <cellStyle name="Comma 6 6" xfId="15963"/>
    <cellStyle name="Comma 6 6 2" xfId="15964"/>
    <cellStyle name="Comma 6 6 2 2" xfId="15965"/>
    <cellStyle name="Comma 6 6 2 2 2" xfId="15966"/>
    <cellStyle name="Comma 6 6 2 3" xfId="15967"/>
    <cellStyle name="Comma 6 6 3" xfId="15968"/>
    <cellStyle name="Comma 6 6 3 2" xfId="15969"/>
    <cellStyle name="Comma 6 6 3 2 2" xfId="15970"/>
    <cellStyle name="Comma 6 6 3 3" xfId="15971"/>
    <cellStyle name="Comma 6 6 4" xfId="15972"/>
    <cellStyle name="Comma 6 6 4 2" xfId="15973"/>
    <cellStyle name="Comma 6 6 4 2 2" xfId="15974"/>
    <cellStyle name="Comma 6 6 4 3" xfId="15975"/>
    <cellStyle name="Comma 6 6 5" xfId="15976"/>
    <cellStyle name="Comma 6 6 5 2" xfId="15977"/>
    <cellStyle name="Comma 6 6 6" xfId="15978"/>
    <cellStyle name="Comma 6 7" xfId="15979"/>
    <cellStyle name="Comma 6 7 2" xfId="15980"/>
    <cellStyle name="Comma 6 7 2 2" xfId="15981"/>
    <cellStyle name="Comma 6 7 3" xfId="15982"/>
    <cellStyle name="Comma 6 8" xfId="15983"/>
    <cellStyle name="Comma 6 8 2" xfId="15984"/>
    <cellStyle name="Comma 6 8 2 2" xfId="15985"/>
    <cellStyle name="Comma 6 8 3" xfId="15986"/>
    <cellStyle name="Comma 6 9" xfId="15987"/>
    <cellStyle name="Comma 6 9 2" xfId="15988"/>
    <cellStyle name="Comma 6 9 2 2" xfId="15989"/>
    <cellStyle name="Comma 6 9 3" xfId="15990"/>
    <cellStyle name="Comma 60" xfId="3734"/>
    <cellStyle name="Comma 61" xfId="3733"/>
    <cellStyle name="Comma 62" xfId="3732"/>
    <cellStyle name="Comma 63" xfId="3731"/>
    <cellStyle name="Comma 64" xfId="3730"/>
    <cellStyle name="Comma 65" xfId="3729"/>
    <cellStyle name="Comma 66" xfId="3728"/>
    <cellStyle name="Comma 67" xfId="3727"/>
    <cellStyle name="Comma 68" xfId="3726"/>
    <cellStyle name="Comma 69" xfId="3725"/>
    <cellStyle name="Comma 7" xfId="1135"/>
    <cellStyle name="Comma 7 10" xfId="15991"/>
    <cellStyle name="Comma 7 10 2" xfId="15992"/>
    <cellStyle name="Comma 7 11" xfId="15993"/>
    <cellStyle name="Comma 7 12" xfId="15994"/>
    <cellStyle name="Comma 7 2" xfId="2972"/>
    <cellStyle name="Comma 7 2 2" xfId="3724"/>
    <cellStyle name="Comma 7 2 2 2" xfId="15995"/>
    <cellStyle name="Comma 7 2 2 2 2" xfId="15996"/>
    <cellStyle name="Comma 7 2 2 2 2 2" xfId="15997"/>
    <cellStyle name="Comma 7 2 2 2 3" xfId="15998"/>
    <cellStyle name="Comma 7 2 2 3" xfId="15999"/>
    <cellStyle name="Comma 7 2 2 3 2" xfId="16000"/>
    <cellStyle name="Comma 7 2 2 3 2 2" xfId="16001"/>
    <cellStyle name="Comma 7 2 2 3 3" xfId="16002"/>
    <cellStyle name="Comma 7 2 2 4" xfId="16003"/>
    <cellStyle name="Comma 7 2 2 4 2" xfId="16004"/>
    <cellStyle name="Comma 7 2 2 4 2 2" xfId="16005"/>
    <cellStyle name="Comma 7 2 2 4 3" xfId="16006"/>
    <cellStyle name="Comma 7 2 2 5" xfId="16007"/>
    <cellStyle name="Comma 7 2 2 5 2" xfId="16008"/>
    <cellStyle name="Comma 7 2 2 6" xfId="16009"/>
    <cellStyle name="Comma 7 2 3" xfId="16010"/>
    <cellStyle name="Comma 7 2 3 2" xfId="16011"/>
    <cellStyle name="Comma 7 2 3 2 2" xfId="16012"/>
    <cellStyle name="Comma 7 2 3 3" xfId="16013"/>
    <cellStyle name="Comma 7 2 4" xfId="16014"/>
    <cellStyle name="Comma 7 2 4 2" xfId="16015"/>
    <cellStyle name="Comma 7 2 4 2 2" xfId="16016"/>
    <cellStyle name="Comma 7 2 4 3" xfId="16017"/>
    <cellStyle name="Comma 7 2 5" xfId="16018"/>
    <cellStyle name="Comma 7 2 5 2" xfId="16019"/>
    <cellStyle name="Comma 7 2 5 2 2" xfId="16020"/>
    <cellStyle name="Comma 7 2 5 3" xfId="16021"/>
    <cellStyle name="Comma 7 2 6" xfId="16022"/>
    <cellStyle name="Comma 7 2 6 2" xfId="16023"/>
    <cellStyle name="Comma 7 2 7" xfId="16024"/>
    <cellStyle name="Comma 7 3" xfId="16025"/>
    <cellStyle name="Comma 7 3 2" xfId="16026"/>
    <cellStyle name="Comma 7 3 2 2" xfId="16027"/>
    <cellStyle name="Comma 7 3 2 2 2" xfId="16028"/>
    <cellStyle name="Comma 7 3 2 2 2 2" xfId="16029"/>
    <cellStyle name="Comma 7 3 2 2 3" xfId="16030"/>
    <cellStyle name="Comma 7 3 2 3" xfId="16031"/>
    <cellStyle name="Comma 7 3 2 3 2" xfId="16032"/>
    <cellStyle name="Comma 7 3 2 3 2 2" xfId="16033"/>
    <cellStyle name="Comma 7 3 2 3 3" xfId="16034"/>
    <cellStyle name="Comma 7 3 2 4" xfId="16035"/>
    <cellStyle name="Comma 7 3 2 4 2" xfId="16036"/>
    <cellStyle name="Comma 7 3 2 4 2 2" xfId="16037"/>
    <cellStyle name="Comma 7 3 2 4 3" xfId="16038"/>
    <cellStyle name="Comma 7 3 2 5" xfId="16039"/>
    <cellStyle name="Comma 7 3 2 5 2" xfId="16040"/>
    <cellStyle name="Comma 7 3 2 6" xfId="16041"/>
    <cellStyle name="Comma 7 3 3" xfId="16042"/>
    <cellStyle name="Comma 7 3 3 2" xfId="16043"/>
    <cellStyle name="Comma 7 3 3 2 2" xfId="16044"/>
    <cellStyle name="Comma 7 3 3 3" xfId="16045"/>
    <cellStyle name="Comma 7 3 4" xfId="16046"/>
    <cellStyle name="Comma 7 3 4 2" xfId="16047"/>
    <cellStyle name="Comma 7 3 4 2 2" xfId="16048"/>
    <cellStyle name="Comma 7 3 4 3" xfId="16049"/>
    <cellStyle name="Comma 7 3 5" xfId="16050"/>
    <cellStyle name="Comma 7 3 5 2" xfId="16051"/>
    <cellStyle name="Comma 7 3 5 2 2" xfId="16052"/>
    <cellStyle name="Comma 7 3 5 3" xfId="16053"/>
    <cellStyle name="Comma 7 3 6" xfId="16054"/>
    <cellStyle name="Comma 7 3 6 2" xfId="16055"/>
    <cellStyle name="Comma 7 3 7" xfId="16056"/>
    <cellStyle name="Comma 7 3 8" xfId="16057"/>
    <cellStyle name="Comma 7 4" xfId="16058"/>
    <cellStyle name="Comma 7 4 2" xfId="16059"/>
    <cellStyle name="Comma 7 4 2 2" xfId="16060"/>
    <cellStyle name="Comma 7 4 2 2 2" xfId="16061"/>
    <cellStyle name="Comma 7 4 2 2 2 2" xfId="16062"/>
    <cellStyle name="Comma 7 4 2 2 3" xfId="16063"/>
    <cellStyle name="Comma 7 4 2 3" xfId="16064"/>
    <cellStyle name="Comma 7 4 2 3 2" xfId="16065"/>
    <cellStyle name="Comma 7 4 2 3 2 2" xfId="16066"/>
    <cellStyle name="Comma 7 4 2 3 3" xfId="16067"/>
    <cellStyle name="Comma 7 4 2 4" xfId="16068"/>
    <cellStyle name="Comma 7 4 2 4 2" xfId="16069"/>
    <cellStyle name="Comma 7 4 2 4 2 2" xfId="16070"/>
    <cellStyle name="Comma 7 4 2 4 3" xfId="16071"/>
    <cellStyle name="Comma 7 4 2 5" xfId="16072"/>
    <cellStyle name="Comma 7 4 2 5 2" xfId="16073"/>
    <cellStyle name="Comma 7 4 2 6" xfId="16074"/>
    <cellStyle name="Comma 7 4 3" xfId="16075"/>
    <cellStyle name="Comma 7 4 3 2" xfId="16076"/>
    <cellStyle name="Comma 7 4 3 2 2" xfId="16077"/>
    <cellStyle name="Comma 7 4 3 3" xfId="16078"/>
    <cellStyle name="Comma 7 4 4" xfId="16079"/>
    <cellStyle name="Comma 7 4 4 2" xfId="16080"/>
    <cellStyle name="Comma 7 4 4 2 2" xfId="16081"/>
    <cellStyle name="Comma 7 4 4 3" xfId="16082"/>
    <cellStyle name="Comma 7 4 5" xfId="16083"/>
    <cellStyle name="Comma 7 4 5 2" xfId="16084"/>
    <cellStyle name="Comma 7 4 5 2 2" xfId="16085"/>
    <cellStyle name="Comma 7 4 5 3" xfId="16086"/>
    <cellStyle name="Comma 7 4 6" xfId="16087"/>
    <cellStyle name="Comma 7 4 6 2" xfId="16088"/>
    <cellStyle name="Comma 7 4 7" xfId="16089"/>
    <cellStyle name="Comma 7 4 8" xfId="16090"/>
    <cellStyle name="Comma 7 5" xfId="16091"/>
    <cellStyle name="Comma 7 5 2" xfId="16092"/>
    <cellStyle name="Comma 7 5 2 2" xfId="16093"/>
    <cellStyle name="Comma 7 5 2 2 2" xfId="16094"/>
    <cellStyle name="Comma 7 5 2 2 2 2" xfId="16095"/>
    <cellStyle name="Comma 7 5 2 2 3" xfId="16096"/>
    <cellStyle name="Comma 7 5 2 3" xfId="16097"/>
    <cellStyle name="Comma 7 5 2 3 2" xfId="16098"/>
    <cellStyle name="Comma 7 5 2 3 2 2" xfId="16099"/>
    <cellStyle name="Comma 7 5 2 3 3" xfId="16100"/>
    <cellStyle name="Comma 7 5 2 4" xfId="16101"/>
    <cellStyle name="Comma 7 5 2 4 2" xfId="16102"/>
    <cellStyle name="Comma 7 5 2 4 2 2" xfId="16103"/>
    <cellStyle name="Comma 7 5 2 4 3" xfId="16104"/>
    <cellStyle name="Comma 7 5 2 5" xfId="16105"/>
    <cellStyle name="Comma 7 5 2 5 2" xfId="16106"/>
    <cellStyle name="Comma 7 5 2 6" xfId="16107"/>
    <cellStyle name="Comma 7 5 3" xfId="16108"/>
    <cellStyle name="Comma 7 5 3 2" xfId="16109"/>
    <cellStyle name="Comma 7 5 3 2 2" xfId="16110"/>
    <cellStyle name="Comma 7 5 3 3" xfId="16111"/>
    <cellStyle name="Comma 7 5 4" xfId="16112"/>
    <cellStyle name="Comma 7 5 4 2" xfId="16113"/>
    <cellStyle name="Comma 7 5 4 2 2" xfId="16114"/>
    <cellStyle name="Comma 7 5 4 3" xfId="16115"/>
    <cellStyle name="Comma 7 5 5" xfId="16116"/>
    <cellStyle name="Comma 7 5 5 2" xfId="16117"/>
    <cellStyle name="Comma 7 5 5 2 2" xfId="16118"/>
    <cellStyle name="Comma 7 5 5 3" xfId="16119"/>
    <cellStyle name="Comma 7 5 6" xfId="16120"/>
    <cellStyle name="Comma 7 5 6 2" xfId="16121"/>
    <cellStyle name="Comma 7 5 7" xfId="16122"/>
    <cellStyle name="Comma 7 6" xfId="16123"/>
    <cellStyle name="Comma 7 6 2" xfId="16124"/>
    <cellStyle name="Comma 7 6 2 2" xfId="16125"/>
    <cellStyle name="Comma 7 6 2 2 2" xfId="16126"/>
    <cellStyle name="Comma 7 6 2 3" xfId="16127"/>
    <cellStyle name="Comma 7 6 3" xfId="16128"/>
    <cellStyle name="Comma 7 6 3 2" xfId="16129"/>
    <cellStyle name="Comma 7 6 3 2 2" xfId="16130"/>
    <cellStyle name="Comma 7 6 3 3" xfId="16131"/>
    <cellStyle name="Comma 7 6 4" xfId="16132"/>
    <cellStyle name="Comma 7 6 4 2" xfId="16133"/>
    <cellStyle name="Comma 7 6 4 2 2" xfId="16134"/>
    <cellStyle name="Comma 7 6 4 3" xfId="16135"/>
    <cellStyle name="Comma 7 6 5" xfId="16136"/>
    <cellStyle name="Comma 7 6 5 2" xfId="16137"/>
    <cellStyle name="Comma 7 6 6" xfId="16138"/>
    <cellStyle name="Comma 7 7" xfId="16139"/>
    <cellStyle name="Comma 7 7 2" xfId="16140"/>
    <cellStyle name="Comma 7 7 2 2" xfId="16141"/>
    <cellStyle name="Comma 7 7 3" xfId="16142"/>
    <cellStyle name="Comma 7 8" xfId="16143"/>
    <cellStyle name="Comma 7 8 2" xfId="16144"/>
    <cellStyle name="Comma 7 8 2 2" xfId="16145"/>
    <cellStyle name="Comma 7 8 3" xfId="16146"/>
    <cellStyle name="Comma 7 9" xfId="16147"/>
    <cellStyle name="Comma 7 9 2" xfId="16148"/>
    <cellStyle name="Comma 7 9 2 2" xfId="16149"/>
    <cellStyle name="Comma 7 9 3" xfId="16150"/>
    <cellStyle name="Comma 70" xfId="3723"/>
    <cellStyle name="Comma 71" xfId="3722"/>
    <cellStyle name="Comma 72" xfId="3721"/>
    <cellStyle name="Comma 73" xfId="3720"/>
    <cellStyle name="Comma 73 2" xfId="3719"/>
    <cellStyle name="Comma 74" xfId="3718"/>
    <cellStyle name="Comma 75" xfId="3717"/>
    <cellStyle name="Comma 76" xfId="3716"/>
    <cellStyle name="Comma 77" xfId="3715"/>
    <cellStyle name="Comma 78" xfId="3714"/>
    <cellStyle name="Comma 79" xfId="3713"/>
    <cellStyle name="Comma 8" xfId="1136"/>
    <cellStyle name="Comma 8 10" xfId="16151"/>
    <cellStyle name="Comma 8 10 2" xfId="16152"/>
    <cellStyle name="Comma 8 11" xfId="16153"/>
    <cellStyle name="Comma 8 12" xfId="16154"/>
    <cellStyle name="Comma 8 2" xfId="3712"/>
    <cellStyle name="Comma 8 2 2" xfId="16155"/>
    <cellStyle name="Comma 8 2 2 2" xfId="16156"/>
    <cellStyle name="Comma 8 2 2 2 2" xfId="16157"/>
    <cellStyle name="Comma 8 2 2 2 2 2" xfId="16158"/>
    <cellStyle name="Comma 8 2 2 2 3" xfId="16159"/>
    <cellStyle name="Comma 8 2 2 3" xfId="16160"/>
    <cellStyle name="Comma 8 2 2 3 2" xfId="16161"/>
    <cellStyle name="Comma 8 2 2 3 2 2" xfId="16162"/>
    <cellStyle name="Comma 8 2 2 3 3" xfId="16163"/>
    <cellStyle name="Comma 8 2 2 4" xfId="16164"/>
    <cellStyle name="Comma 8 2 2 4 2" xfId="16165"/>
    <cellStyle name="Comma 8 2 2 4 2 2" xfId="16166"/>
    <cellStyle name="Comma 8 2 2 4 3" xfId="16167"/>
    <cellStyle name="Comma 8 2 2 5" xfId="16168"/>
    <cellStyle name="Comma 8 2 2 5 2" xfId="16169"/>
    <cellStyle name="Comma 8 2 2 6" xfId="16170"/>
    <cellStyle name="Comma 8 2 3" xfId="16171"/>
    <cellStyle name="Comma 8 2 3 2" xfId="16172"/>
    <cellStyle name="Comma 8 2 3 2 2" xfId="16173"/>
    <cellStyle name="Comma 8 2 3 3" xfId="16174"/>
    <cellStyle name="Comma 8 2 4" xfId="16175"/>
    <cellStyle name="Comma 8 2 4 2" xfId="16176"/>
    <cellStyle name="Comma 8 2 4 2 2" xfId="16177"/>
    <cellStyle name="Comma 8 2 4 3" xfId="16178"/>
    <cellStyle name="Comma 8 2 5" xfId="16179"/>
    <cellStyle name="Comma 8 2 5 2" xfId="16180"/>
    <cellStyle name="Comma 8 2 5 2 2" xfId="16181"/>
    <cellStyle name="Comma 8 2 5 3" xfId="16182"/>
    <cellStyle name="Comma 8 2 6" xfId="16183"/>
    <cellStyle name="Comma 8 2 6 2" xfId="16184"/>
    <cellStyle name="Comma 8 2 7" xfId="16185"/>
    <cellStyle name="Comma 8 2 8" xfId="16186"/>
    <cellStyle name="Comma 8 3" xfId="16187"/>
    <cellStyle name="Comma 8 3 2" xfId="16188"/>
    <cellStyle name="Comma 8 3 2 2" xfId="16189"/>
    <cellStyle name="Comma 8 3 2 2 2" xfId="16190"/>
    <cellStyle name="Comma 8 3 2 2 2 2" xfId="16191"/>
    <cellStyle name="Comma 8 3 2 2 3" xfId="16192"/>
    <cellStyle name="Comma 8 3 2 3" xfId="16193"/>
    <cellStyle name="Comma 8 3 2 3 2" xfId="16194"/>
    <cellStyle name="Comma 8 3 2 3 2 2" xfId="16195"/>
    <cellStyle name="Comma 8 3 2 3 3" xfId="16196"/>
    <cellStyle name="Comma 8 3 2 4" xfId="16197"/>
    <cellStyle name="Comma 8 3 2 4 2" xfId="16198"/>
    <cellStyle name="Comma 8 3 2 4 2 2" xfId="16199"/>
    <cellStyle name="Comma 8 3 2 4 3" xfId="16200"/>
    <cellStyle name="Comma 8 3 2 5" xfId="16201"/>
    <cellStyle name="Comma 8 3 2 5 2" xfId="16202"/>
    <cellStyle name="Comma 8 3 2 6" xfId="16203"/>
    <cellStyle name="Comma 8 3 3" xfId="16204"/>
    <cellStyle name="Comma 8 3 3 2" xfId="16205"/>
    <cellStyle name="Comma 8 3 3 2 2" xfId="16206"/>
    <cellStyle name="Comma 8 3 3 3" xfId="16207"/>
    <cellStyle name="Comma 8 3 4" xfId="16208"/>
    <cellStyle name="Comma 8 3 4 2" xfId="16209"/>
    <cellStyle name="Comma 8 3 4 2 2" xfId="16210"/>
    <cellStyle name="Comma 8 3 4 3" xfId="16211"/>
    <cellStyle name="Comma 8 3 5" xfId="16212"/>
    <cellStyle name="Comma 8 3 5 2" xfId="16213"/>
    <cellStyle name="Comma 8 3 5 2 2" xfId="16214"/>
    <cellStyle name="Comma 8 3 5 3" xfId="16215"/>
    <cellStyle name="Comma 8 3 6" xfId="16216"/>
    <cellStyle name="Comma 8 3 6 2" xfId="16217"/>
    <cellStyle name="Comma 8 3 7" xfId="16218"/>
    <cellStyle name="Comma 8 3 8" xfId="16219"/>
    <cellStyle name="Comma 8 4" xfId="16220"/>
    <cellStyle name="Comma 8 4 2" xfId="16221"/>
    <cellStyle name="Comma 8 4 2 2" xfId="16222"/>
    <cellStyle name="Comma 8 4 2 2 2" xfId="16223"/>
    <cellStyle name="Comma 8 4 2 2 2 2" xfId="16224"/>
    <cellStyle name="Comma 8 4 2 2 3" xfId="16225"/>
    <cellStyle name="Comma 8 4 2 3" xfId="16226"/>
    <cellStyle name="Comma 8 4 2 3 2" xfId="16227"/>
    <cellStyle name="Comma 8 4 2 3 2 2" xfId="16228"/>
    <cellStyle name="Comma 8 4 2 3 3" xfId="16229"/>
    <cellStyle name="Comma 8 4 2 4" xfId="16230"/>
    <cellStyle name="Comma 8 4 2 4 2" xfId="16231"/>
    <cellStyle name="Comma 8 4 2 4 2 2" xfId="16232"/>
    <cellStyle name="Comma 8 4 2 4 3" xfId="16233"/>
    <cellStyle name="Comma 8 4 2 5" xfId="16234"/>
    <cellStyle name="Comma 8 4 2 5 2" xfId="16235"/>
    <cellStyle name="Comma 8 4 2 6" xfId="16236"/>
    <cellStyle name="Comma 8 4 3" xfId="16237"/>
    <cellStyle name="Comma 8 4 3 2" xfId="16238"/>
    <cellStyle name="Comma 8 4 3 2 2" xfId="16239"/>
    <cellStyle name="Comma 8 4 3 3" xfId="16240"/>
    <cellStyle name="Comma 8 4 4" xfId="16241"/>
    <cellStyle name="Comma 8 4 4 2" xfId="16242"/>
    <cellStyle name="Comma 8 4 4 2 2" xfId="16243"/>
    <cellStyle name="Comma 8 4 4 3" xfId="16244"/>
    <cellStyle name="Comma 8 4 5" xfId="16245"/>
    <cellStyle name="Comma 8 4 5 2" xfId="16246"/>
    <cellStyle name="Comma 8 4 5 2 2" xfId="16247"/>
    <cellStyle name="Comma 8 4 5 3" xfId="16248"/>
    <cellStyle name="Comma 8 4 6" xfId="16249"/>
    <cellStyle name="Comma 8 4 6 2" xfId="16250"/>
    <cellStyle name="Comma 8 4 7" xfId="16251"/>
    <cellStyle name="Comma 8 5" xfId="16252"/>
    <cellStyle name="Comma 8 5 2" xfId="16253"/>
    <cellStyle name="Comma 8 5 2 2" xfId="16254"/>
    <cellStyle name="Comma 8 5 2 2 2" xfId="16255"/>
    <cellStyle name="Comma 8 5 2 2 2 2" xfId="16256"/>
    <cellStyle name="Comma 8 5 2 2 3" xfId="16257"/>
    <cellStyle name="Comma 8 5 2 3" xfId="16258"/>
    <cellStyle name="Comma 8 5 2 3 2" xfId="16259"/>
    <cellStyle name="Comma 8 5 2 3 2 2" xfId="16260"/>
    <cellStyle name="Comma 8 5 2 3 3" xfId="16261"/>
    <cellStyle name="Comma 8 5 2 4" xfId="16262"/>
    <cellStyle name="Comma 8 5 2 4 2" xfId="16263"/>
    <cellStyle name="Comma 8 5 2 4 2 2" xfId="16264"/>
    <cellStyle name="Comma 8 5 2 4 3" xfId="16265"/>
    <cellStyle name="Comma 8 5 2 5" xfId="16266"/>
    <cellStyle name="Comma 8 5 2 5 2" xfId="16267"/>
    <cellStyle name="Comma 8 5 2 6" xfId="16268"/>
    <cellStyle name="Comma 8 5 3" xfId="16269"/>
    <cellStyle name="Comma 8 5 3 2" xfId="16270"/>
    <cellStyle name="Comma 8 5 3 2 2" xfId="16271"/>
    <cellStyle name="Comma 8 5 3 3" xfId="16272"/>
    <cellStyle name="Comma 8 5 4" xfId="16273"/>
    <cellStyle name="Comma 8 5 4 2" xfId="16274"/>
    <cellStyle name="Comma 8 5 4 2 2" xfId="16275"/>
    <cellStyle name="Comma 8 5 4 3" xfId="16276"/>
    <cellStyle name="Comma 8 5 5" xfId="16277"/>
    <cellStyle name="Comma 8 5 5 2" xfId="16278"/>
    <cellStyle name="Comma 8 5 5 2 2" xfId="16279"/>
    <cellStyle name="Comma 8 5 5 3" xfId="16280"/>
    <cellStyle name="Comma 8 5 6" xfId="16281"/>
    <cellStyle name="Comma 8 5 6 2" xfId="16282"/>
    <cellStyle name="Comma 8 5 7" xfId="16283"/>
    <cellStyle name="Comma 8 6" xfId="16284"/>
    <cellStyle name="Comma 8 6 2" xfId="16285"/>
    <cellStyle name="Comma 8 6 2 2" xfId="16286"/>
    <cellStyle name="Comma 8 6 2 2 2" xfId="16287"/>
    <cellStyle name="Comma 8 6 2 3" xfId="16288"/>
    <cellStyle name="Comma 8 6 3" xfId="16289"/>
    <cellStyle name="Comma 8 6 3 2" xfId="16290"/>
    <cellStyle name="Comma 8 6 3 2 2" xfId="16291"/>
    <cellStyle name="Comma 8 6 3 3" xfId="16292"/>
    <cellStyle name="Comma 8 6 4" xfId="16293"/>
    <cellStyle name="Comma 8 6 4 2" xfId="16294"/>
    <cellStyle name="Comma 8 6 4 2 2" xfId="16295"/>
    <cellStyle name="Comma 8 6 4 3" xfId="16296"/>
    <cellStyle name="Comma 8 6 5" xfId="16297"/>
    <cellStyle name="Comma 8 6 5 2" xfId="16298"/>
    <cellStyle name="Comma 8 6 6" xfId="16299"/>
    <cellStyle name="Comma 8 7" xfId="16300"/>
    <cellStyle name="Comma 8 7 2" xfId="16301"/>
    <cellStyle name="Comma 8 7 2 2" xfId="16302"/>
    <cellStyle name="Comma 8 7 3" xfId="16303"/>
    <cellStyle name="Comma 8 8" xfId="16304"/>
    <cellStyle name="Comma 8 8 2" xfId="16305"/>
    <cellStyle name="Comma 8 8 2 2" xfId="16306"/>
    <cellStyle name="Comma 8 8 3" xfId="16307"/>
    <cellStyle name="Comma 8 9" xfId="16308"/>
    <cellStyle name="Comma 8 9 2" xfId="16309"/>
    <cellStyle name="Comma 8 9 2 2" xfId="16310"/>
    <cellStyle name="Comma 8 9 3" xfId="16311"/>
    <cellStyle name="Comma 80" xfId="3711"/>
    <cellStyle name="Comma 81" xfId="3710"/>
    <cellStyle name="Comma 82" xfId="3709"/>
    <cellStyle name="Comma 83" xfId="4590"/>
    <cellStyle name="Comma 84" xfId="4592"/>
    <cellStyle name="Comma 84 2" xfId="30051"/>
    <cellStyle name="Comma 9" xfId="1137"/>
    <cellStyle name="Comma 9 10" xfId="16312"/>
    <cellStyle name="Comma 9 10 2" xfId="16313"/>
    <cellStyle name="Comma 9 11" xfId="16314"/>
    <cellStyle name="Comma 9 12" xfId="16315"/>
    <cellStyle name="Comma 9 13" xfId="16316"/>
    <cellStyle name="Comma 9 2" xfId="3708"/>
    <cellStyle name="Comma 9 2 2" xfId="16317"/>
    <cellStyle name="Comma 9 2 2 2" xfId="16318"/>
    <cellStyle name="Comma 9 2 2 2 2" xfId="16319"/>
    <cellStyle name="Comma 9 2 2 2 2 2" xfId="16320"/>
    <cellStyle name="Comma 9 2 2 2 3" xfId="16321"/>
    <cellStyle name="Comma 9 2 2 3" xfId="16322"/>
    <cellStyle name="Comma 9 2 2 3 2" xfId="16323"/>
    <cellStyle name="Comma 9 2 2 3 2 2" xfId="16324"/>
    <cellStyle name="Comma 9 2 2 3 3" xfId="16325"/>
    <cellStyle name="Comma 9 2 2 4" xfId="16326"/>
    <cellStyle name="Comma 9 2 2 4 2" xfId="16327"/>
    <cellStyle name="Comma 9 2 2 4 2 2" xfId="16328"/>
    <cellStyle name="Comma 9 2 2 4 3" xfId="16329"/>
    <cellStyle name="Comma 9 2 2 5" xfId="16330"/>
    <cellStyle name="Comma 9 2 2 5 2" xfId="16331"/>
    <cellStyle name="Comma 9 2 2 6" xfId="16332"/>
    <cellStyle name="Comma 9 2 3" xfId="16333"/>
    <cellStyle name="Comma 9 2 3 2" xfId="16334"/>
    <cellStyle name="Comma 9 2 3 2 2" xfId="16335"/>
    <cellStyle name="Comma 9 2 3 3" xfId="16336"/>
    <cellStyle name="Comma 9 2 4" xfId="16337"/>
    <cellStyle name="Comma 9 2 4 2" xfId="16338"/>
    <cellStyle name="Comma 9 2 4 2 2" xfId="16339"/>
    <cellStyle name="Comma 9 2 4 3" xfId="16340"/>
    <cellStyle name="Comma 9 2 5" xfId="16341"/>
    <cellStyle name="Comma 9 2 5 2" xfId="16342"/>
    <cellStyle name="Comma 9 2 5 2 2" xfId="16343"/>
    <cellStyle name="Comma 9 2 5 3" xfId="16344"/>
    <cellStyle name="Comma 9 2 6" xfId="16345"/>
    <cellStyle name="Comma 9 2 6 2" xfId="16346"/>
    <cellStyle name="Comma 9 2 7" xfId="16347"/>
    <cellStyle name="Comma 9 2 8" xfId="16348"/>
    <cellStyle name="Comma 9 2 9" xfId="16349"/>
    <cellStyle name="Comma 9 3" xfId="3707"/>
    <cellStyle name="Comma 9 3 2" xfId="16350"/>
    <cellStyle name="Comma 9 3 2 2" xfId="16351"/>
    <cellStyle name="Comma 9 3 2 2 2" xfId="16352"/>
    <cellStyle name="Comma 9 3 2 2 2 2" xfId="16353"/>
    <cellStyle name="Comma 9 3 2 2 3" xfId="16354"/>
    <cellStyle name="Comma 9 3 2 3" xfId="16355"/>
    <cellStyle name="Comma 9 3 2 3 2" xfId="16356"/>
    <cellStyle name="Comma 9 3 2 3 2 2" xfId="16357"/>
    <cellStyle name="Comma 9 3 2 3 3" xfId="16358"/>
    <cellStyle name="Comma 9 3 2 4" xfId="16359"/>
    <cellStyle name="Comma 9 3 2 4 2" xfId="16360"/>
    <cellStyle name="Comma 9 3 2 4 2 2" xfId="16361"/>
    <cellStyle name="Comma 9 3 2 4 3" xfId="16362"/>
    <cellStyle name="Comma 9 3 2 5" xfId="16363"/>
    <cellStyle name="Comma 9 3 2 5 2" xfId="16364"/>
    <cellStyle name="Comma 9 3 2 6" xfId="16365"/>
    <cellStyle name="Comma 9 3 3" xfId="16366"/>
    <cellStyle name="Comma 9 3 3 2" xfId="16367"/>
    <cellStyle name="Comma 9 3 3 2 2" xfId="16368"/>
    <cellStyle name="Comma 9 3 3 3" xfId="16369"/>
    <cellStyle name="Comma 9 3 4" xfId="16370"/>
    <cellStyle name="Comma 9 3 4 2" xfId="16371"/>
    <cellStyle name="Comma 9 3 4 2 2" xfId="16372"/>
    <cellStyle name="Comma 9 3 4 3" xfId="16373"/>
    <cellStyle name="Comma 9 3 5" xfId="16374"/>
    <cellStyle name="Comma 9 3 5 2" xfId="16375"/>
    <cellStyle name="Comma 9 3 5 2 2" xfId="16376"/>
    <cellStyle name="Comma 9 3 5 3" xfId="16377"/>
    <cellStyle name="Comma 9 3 6" xfId="16378"/>
    <cellStyle name="Comma 9 3 6 2" xfId="16379"/>
    <cellStyle name="Comma 9 3 7" xfId="16380"/>
    <cellStyle name="Comma 9 3 8" xfId="16381"/>
    <cellStyle name="Comma 9 4" xfId="16382"/>
    <cellStyle name="Comma 9 4 2" xfId="16383"/>
    <cellStyle name="Comma 9 4 2 2" xfId="16384"/>
    <cellStyle name="Comma 9 4 2 2 2" xfId="16385"/>
    <cellStyle name="Comma 9 4 2 2 2 2" xfId="16386"/>
    <cellStyle name="Comma 9 4 2 2 3" xfId="16387"/>
    <cellStyle name="Comma 9 4 2 3" xfId="16388"/>
    <cellStyle name="Comma 9 4 2 3 2" xfId="16389"/>
    <cellStyle name="Comma 9 4 2 3 2 2" xfId="16390"/>
    <cellStyle name="Comma 9 4 2 3 3" xfId="16391"/>
    <cellStyle name="Comma 9 4 2 4" xfId="16392"/>
    <cellStyle name="Comma 9 4 2 4 2" xfId="16393"/>
    <cellStyle name="Comma 9 4 2 4 2 2" xfId="16394"/>
    <cellStyle name="Comma 9 4 2 4 3" xfId="16395"/>
    <cellStyle name="Comma 9 4 2 5" xfId="16396"/>
    <cellStyle name="Comma 9 4 2 5 2" xfId="16397"/>
    <cellStyle name="Comma 9 4 2 6" xfId="16398"/>
    <cellStyle name="Comma 9 4 3" xfId="16399"/>
    <cellStyle name="Comma 9 4 3 2" xfId="16400"/>
    <cellStyle name="Comma 9 4 3 2 2" xfId="16401"/>
    <cellStyle name="Comma 9 4 3 3" xfId="16402"/>
    <cellStyle name="Comma 9 4 4" xfId="16403"/>
    <cellStyle name="Comma 9 4 4 2" xfId="16404"/>
    <cellStyle name="Comma 9 4 4 2 2" xfId="16405"/>
    <cellStyle name="Comma 9 4 4 3" xfId="16406"/>
    <cellStyle name="Comma 9 4 5" xfId="16407"/>
    <cellStyle name="Comma 9 4 5 2" xfId="16408"/>
    <cellStyle name="Comma 9 4 5 2 2" xfId="16409"/>
    <cellStyle name="Comma 9 4 5 3" xfId="16410"/>
    <cellStyle name="Comma 9 4 6" xfId="16411"/>
    <cellStyle name="Comma 9 4 6 2" xfId="16412"/>
    <cellStyle name="Comma 9 4 7" xfId="16413"/>
    <cellStyle name="Comma 9 5" xfId="16414"/>
    <cellStyle name="Comma 9 5 2" xfId="16415"/>
    <cellStyle name="Comma 9 5 2 2" xfId="16416"/>
    <cellStyle name="Comma 9 5 2 2 2" xfId="16417"/>
    <cellStyle name="Comma 9 5 2 2 2 2" xfId="16418"/>
    <cellStyle name="Comma 9 5 2 2 3" xfId="16419"/>
    <cellStyle name="Comma 9 5 2 3" xfId="16420"/>
    <cellStyle name="Comma 9 5 2 3 2" xfId="16421"/>
    <cellStyle name="Comma 9 5 2 3 2 2" xfId="16422"/>
    <cellStyle name="Comma 9 5 2 3 3" xfId="16423"/>
    <cellStyle name="Comma 9 5 2 4" xfId="16424"/>
    <cellStyle name="Comma 9 5 2 4 2" xfId="16425"/>
    <cellStyle name="Comma 9 5 2 4 2 2" xfId="16426"/>
    <cellStyle name="Comma 9 5 2 4 3" xfId="16427"/>
    <cellStyle name="Comma 9 5 2 5" xfId="16428"/>
    <cellStyle name="Comma 9 5 2 5 2" xfId="16429"/>
    <cellStyle name="Comma 9 5 2 6" xfId="16430"/>
    <cellStyle name="Comma 9 5 3" xfId="16431"/>
    <cellStyle name="Comma 9 5 3 2" xfId="16432"/>
    <cellStyle name="Comma 9 5 3 2 2" xfId="16433"/>
    <cellStyle name="Comma 9 5 3 3" xfId="16434"/>
    <cellStyle name="Comma 9 5 4" xfId="16435"/>
    <cellStyle name="Comma 9 5 4 2" xfId="16436"/>
    <cellStyle name="Comma 9 5 4 2 2" xfId="16437"/>
    <cellStyle name="Comma 9 5 4 3" xfId="16438"/>
    <cellStyle name="Comma 9 5 5" xfId="16439"/>
    <cellStyle name="Comma 9 5 5 2" xfId="16440"/>
    <cellStyle name="Comma 9 5 5 2 2" xfId="16441"/>
    <cellStyle name="Comma 9 5 5 3" xfId="16442"/>
    <cellStyle name="Comma 9 5 6" xfId="16443"/>
    <cellStyle name="Comma 9 5 6 2" xfId="16444"/>
    <cellStyle name="Comma 9 5 7" xfId="16445"/>
    <cellStyle name="Comma 9 6" xfId="16446"/>
    <cellStyle name="Comma 9 6 2" xfId="16447"/>
    <cellStyle name="Comma 9 6 2 2" xfId="16448"/>
    <cellStyle name="Comma 9 6 2 2 2" xfId="16449"/>
    <cellStyle name="Comma 9 6 2 3" xfId="16450"/>
    <cellStyle name="Comma 9 6 3" xfId="16451"/>
    <cellStyle name="Comma 9 6 3 2" xfId="16452"/>
    <cellStyle name="Comma 9 6 3 2 2" xfId="16453"/>
    <cellStyle name="Comma 9 6 3 3" xfId="16454"/>
    <cellStyle name="Comma 9 6 4" xfId="16455"/>
    <cellStyle name="Comma 9 6 4 2" xfId="16456"/>
    <cellStyle name="Comma 9 6 4 2 2" xfId="16457"/>
    <cellStyle name="Comma 9 6 4 3" xfId="16458"/>
    <cellStyle name="Comma 9 6 5" xfId="16459"/>
    <cellStyle name="Comma 9 6 5 2" xfId="16460"/>
    <cellStyle name="Comma 9 6 6" xfId="16461"/>
    <cellStyle name="Comma 9 7" xfId="16462"/>
    <cellStyle name="Comma 9 7 2" xfId="16463"/>
    <cellStyle name="Comma 9 7 2 2" xfId="16464"/>
    <cellStyle name="Comma 9 7 3" xfId="16465"/>
    <cellStyle name="Comma 9 8" xfId="16466"/>
    <cellStyle name="Comma 9 8 2" xfId="16467"/>
    <cellStyle name="Comma 9 8 2 2" xfId="16468"/>
    <cellStyle name="Comma 9 8 3" xfId="16469"/>
    <cellStyle name="Comma 9 9" xfId="16470"/>
    <cellStyle name="Comma 9 9 2" xfId="16471"/>
    <cellStyle name="Comma 9 9 2 2" xfId="16472"/>
    <cellStyle name="Comma 9 9 3" xfId="16473"/>
    <cellStyle name="Comma_AppendixB" xfId="1138"/>
    <cellStyle name="Comma0" xfId="1139"/>
    <cellStyle name="Comma0 - Style2" xfId="1140"/>
    <cellStyle name="Comma0 - Style2 2" xfId="16474"/>
    <cellStyle name="Comma0 - Style2 2 2" xfId="16475"/>
    <cellStyle name="Comma0 10" xfId="1141"/>
    <cellStyle name="Comma0 10 2" xfId="16476"/>
    <cellStyle name="Comma0 10 3" xfId="16477"/>
    <cellStyle name="Comma0 11" xfId="1142"/>
    <cellStyle name="Comma0 11 2" xfId="16478"/>
    <cellStyle name="Comma0 11 3" xfId="16479"/>
    <cellStyle name="Comma0 12" xfId="1143"/>
    <cellStyle name="Comma0 12 2" xfId="16480"/>
    <cellStyle name="Comma0 12 3" xfId="16481"/>
    <cellStyle name="Comma0 13" xfId="1144"/>
    <cellStyle name="Comma0 13 2" xfId="16482"/>
    <cellStyle name="Comma0 13 3" xfId="16483"/>
    <cellStyle name="Comma0 14" xfId="1145"/>
    <cellStyle name="Comma0 14 2" xfId="16484"/>
    <cellStyle name="Comma0 14 3" xfId="16485"/>
    <cellStyle name="Comma0 15" xfId="1146"/>
    <cellStyle name="Comma0 15 2" xfId="16486"/>
    <cellStyle name="Comma0 15 3" xfId="16487"/>
    <cellStyle name="Comma0 16" xfId="1147"/>
    <cellStyle name="Comma0 16 2" xfId="16488"/>
    <cellStyle name="Comma0 16 3" xfId="16489"/>
    <cellStyle name="Comma0 17" xfId="1148"/>
    <cellStyle name="Comma0 17 2" xfId="16490"/>
    <cellStyle name="Comma0 17 3" xfId="16491"/>
    <cellStyle name="Comma0 18" xfId="1149"/>
    <cellStyle name="Comma0 18 2" xfId="16492"/>
    <cellStyle name="Comma0 18 3" xfId="16493"/>
    <cellStyle name="Comma0 19" xfId="1150"/>
    <cellStyle name="Comma0 19 2" xfId="16494"/>
    <cellStyle name="Comma0 2" xfId="1151"/>
    <cellStyle name="Comma0 2 2" xfId="3706"/>
    <cellStyle name="Comma0 2 3" xfId="16495"/>
    <cellStyle name="Comma0 2 4" xfId="16496"/>
    <cellStyle name="Comma0 20" xfId="1152"/>
    <cellStyle name="Comma0 21" xfId="1153"/>
    <cellStyle name="Comma0 22" xfId="1154"/>
    <cellStyle name="Comma0 23" xfId="1155"/>
    <cellStyle name="Comma0 24" xfId="1156"/>
    <cellStyle name="Comma0 25" xfId="1157"/>
    <cellStyle name="Comma0 26" xfId="1158"/>
    <cellStyle name="Comma0 27" xfId="1159"/>
    <cellStyle name="Comma0 28" xfId="1160"/>
    <cellStyle name="Comma0 29" xfId="1161"/>
    <cellStyle name="Comma0 3" xfId="1162"/>
    <cellStyle name="Comma0 3 2" xfId="1163"/>
    <cellStyle name="Comma0 3 3" xfId="1164"/>
    <cellStyle name="Comma0 3 3 2" xfId="3001"/>
    <cellStyle name="Comma0 3 4" xfId="16497"/>
    <cellStyle name="Comma0 30" xfId="1165"/>
    <cellStyle name="Comma0 31" xfId="1166"/>
    <cellStyle name="Comma0 32" xfId="1167"/>
    <cellStyle name="Comma0 33" xfId="1168"/>
    <cellStyle name="Comma0 34" xfId="2976"/>
    <cellStyle name="Comma0 35" xfId="3980"/>
    <cellStyle name="Comma0 36" xfId="3452"/>
    <cellStyle name="Comma0 37" xfId="3904"/>
    <cellStyle name="Comma0 38" xfId="4459"/>
    <cellStyle name="Comma0 39" xfId="4525"/>
    <cellStyle name="Comma0 4" xfId="1169"/>
    <cellStyle name="Comma0 4 2" xfId="3705"/>
    <cellStyle name="Comma0 4 3" xfId="16498"/>
    <cellStyle name="Comma0 4 4" xfId="16499"/>
    <cellStyle name="Comma0 40" xfId="4474"/>
    <cellStyle name="Comma0 41" xfId="4513"/>
    <cellStyle name="Comma0 42" xfId="4473"/>
    <cellStyle name="Comma0 43" xfId="4514"/>
    <cellStyle name="Comma0 44" xfId="4472"/>
    <cellStyle name="Comma0 45" xfId="4515"/>
    <cellStyle name="Comma0 46" xfId="4471"/>
    <cellStyle name="Comma0 47" xfId="4512"/>
    <cellStyle name="Comma0 48" xfId="4470"/>
    <cellStyle name="Comma0 49" xfId="30000"/>
    <cellStyle name="Comma0 5" xfId="1170"/>
    <cellStyle name="Comma0 5 2" xfId="3704"/>
    <cellStyle name="Comma0 5 3" xfId="16500"/>
    <cellStyle name="Comma0 5 4" xfId="16501"/>
    <cellStyle name="Comma0 6" xfId="1171"/>
    <cellStyle name="Comma0 6 2" xfId="3703"/>
    <cellStyle name="Comma0 6 3" xfId="16502"/>
    <cellStyle name="Comma0 6 4" xfId="16503"/>
    <cellStyle name="Comma0 7" xfId="1172"/>
    <cellStyle name="Comma0 7 2" xfId="3702"/>
    <cellStyle name="Comma0 7 3" xfId="16504"/>
    <cellStyle name="Comma0 8" xfId="1173"/>
    <cellStyle name="Comma0 8 2" xfId="16505"/>
    <cellStyle name="Comma0 8 3" xfId="16506"/>
    <cellStyle name="Comma0 9" xfId="1174"/>
    <cellStyle name="Comma0 9 2" xfId="16507"/>
    <cellStyle name="Comma0 9 3" xfId="16508"/>
    <cellStyle name="Comma0_A039Workpapers200809" xfId="16509"/>
    <cellStyle name="Comma1 - Style1" xfId="1175"/>
    <cellStyle name="Comma1 - Style1 2" xfId="16510"/>
    <cellStyle name="Comma1 - Style1 3" xfId="16511"/>
    <cellStyle name="Comma1 - Style1_OCR Status" xfId="16512"/>
    <cellStyle name="Core Body" xfId="3701"/>
    <cellStyle name="Core Different Formula Cell" xfId="3700"/>
    <cellStyle name="Core Heading 1" xfId="3699"/>
    <cellStyle name="Core Heading Row 1" xfId="3698"/>
    <cellStyle name="Core Heading Row 2" xfId="3697"/>
    <cellStyle name="Core Historical Inputs" xfId="3696"/>
    <cellStyle name="Core Input" xfId="3695"/>
    <cellStyle name="Core Input - %" xfId="3694"/>
    <cellStyle name="Core Input 2" xfId="3693"/>
    <cellStyle name="Core Input 3" xfId="3692"/>
    <cellStyle name="Core Page Heading" xfId="3691"/>
    <cellStyle name="Core Units" xfId="3690"/>
    <cellStyle name="Credit" xfId="1176"/>
    <cellStyle name="Curren - Style1" xfId="16513"/>
    <cellStyle name="Curren - Style2" xfId="1177"/>
    <cellStyle name="Curren - Style3" xfId="16514"/>
    <cellStyle name="Currency" xfId="1178" builtinId="4"/>
    <cellStyle name="Currency (millions)" xfId="3689"/>
    <cellStyle name="Currency [0] 2" xfId="16515"/>
    <cellStyle name="Currency [0] U" xfId="16516"/>
    <cellStyle name="Currency [2]" xfId="16517"/>
    <cellStyle name="Currency [2] U" xfId="16518"/>
    <cellStyle name="Currency 10" xfId="3688"/>
    <cellStyle name="Currency 10 2" xfId="3687"/>
    <cellStyle name="Currency 11" xfId="3686"/>
    <cellStyle name="Currency 11 10" xfId="16519"/>
    <cellStyle name="Currency 11 10 2" xfId="16520"/>
    <cellStyle name="Currency 11 11" xfId="16521"/>
    <cellStyle name="Currency 11 12" xfId="16522"/>
    <cellStyle name="Currency 11 13" xfId="16523"/>
    <cellStyle name="Currency 11 14" xfId="16524"/>
    <cellStyle name="Currency 11 2" xfId="16525"/>
    <cellStyle name="Currency 11 2 2" xfId="16526"/>
    <cellStyle name="Currency 11 2 2 2" xfId="16527"/>
    <cellStyle name="Currency 11 2 2 2 2" xfId="16528"/>
    <cellStyle name="Currency 11 2 2 2 2 2" xfId="16529"/>
    <cellStyle name="Currency 11 2 2 2 3" xfId="16530"/>
    <cellStyle name="Currency 11 2 2 3" xfId="16531"/>
    <cellStyle name="Currency 11 2 2 3 2" xfId="16532"/>
    <cellStyle name="Currency 11 2 2 3 2 2" xfId="16533"/>
    <cellStyle name="Currency 11 2 2 3 3" xfId="16534"/>
    <cellStyle name="Currency 11 2 2 4" xfId="16535"/>
    <cellStyle name="Currency 11 2 2 4 2" xfId="16536"/>
    <cellStyle name="Currency 11 2 2 4 2 2" xfId="16537"/>
    <cellStyle name="Currency 11 2 2 4 3" xfId="16538"/>
    <cellStyle name="Currency 11 2 2 5" xfId="16539"/>
    <cellStyle name="Currency 11 2 2 5 2" xfId="16540"/>
    <cellStyle name="Currency 11 2 2 6" xfId="16541"/>
    <cellStyle name="Currency 11 2 3" xfId="16542"/>
    <cellStyle name="Currency 11 2 3 2" xfId="16543"/>
    <cellStyle name="Currency 11 2 3 2 2" xfId="16544"/>
    <cellStyle name="Currency 11 2 3 3" xfId="16545"/>
    <cellStyle name="Currency 11 2 4" xfId="16546"/>
    <cellStyle name="Currency 11 2 4 2" xfId="16547"/>
    <cellStyle name="Currency 11 2 4 2 2" xfId="16548"/>
    <cellStyle name="Currency 11 2 4 3" xfId="16549"/>
    <cellStyle name="Currency 11 2 5" xfId="16550"/>
    <cellStyle name="Currency 11 2 5 2" xfId="16551"/>
    <cellStyle name="Currency 11 2 5 2 2" xfId="16552"/>
    <cellStyle name="Currency 11 2 5 3" xfId="16553"/>
    <cellStyle name="Currency 11 2 6" xfId="16554"/>
    <cellStyle name="Currency 11 2 6 2" xfId="16555"/>
    <cellStyle name="Currency 11 2 7" xfId="16556"/>
    <cellStyle name="Currency 11 2 8" xfId="16557"/>
    <cellStyle name="Currency 11 3" xfId="16558"/>
    <cellStyle name="Currency 11 3 2" xfId="16559"/>
    <cellStyle name="Currency 11 3 2 2" xfId="16560"/>
    <cellStyle name="Currency 11 3 2 2 2" xfId="16561"/>
    <cellStyle name="Currency 11 3 2 2 2 2" xfId="16562"/>
    <cellStyle name="Currency 11 3 2 2 3" xfId="16563"/>
    <cellStyle name="Currency 11 3 2 3" xfId="16564"/>
    <cellStyle name="Currency 11 3 2 3 2" xfId="16565"/>
    <cellStyle name="Currency 11 3 2 3 2 2" xfId="16566"/>
    <cellStyle name="Currency 11 3 2 3 3" xfId="16567"/>
    <cellStyle name="Currency 11 3 2 4" xfId="16568"/>
    <cellStyle name="Currency 11 3 2 4 2" xfId="16569"/>
    <cellStyle name="Currency 11 3 2 4 2 2" xfId="16570"/>
    <cellStyle name="Currency 11 3 2 4 3" xfId="16571"/>
    <cellStyle name="Currency 11 3 2 5" xfId="16572"/>
    <cellStyle name="Currency 11 3 2 5 2" xfId="16573"/>
    <cellStyle name="Currency 11 3 2 6" xfId="16574"/>
    <cellStyle name="Currency 11 3 3" xfId="16575"/>
    <cellStyle name="Currency 11 3 3 2" xfId="16576"/>
    <cellStyle name="Currency 11 3 3 2 2" xfId="16577"/>
    <cellStyle name="Currency 11 3 3 3" xfId="16578"/>
    <cellStyle name="Currency 11 3 4" xfId="16579"/>
    <cellStyle name="Currency 11 3 4 2" xfId="16580"/>
    <cellStyle name="Currency 11 3 4 2 2" xfId="16581"/>
    <cellStyle name="Currency 11 3 4 3" xfId="16582"/>
    <cellStyle name="Currency 11 3 5" xfId="16583"/>
    <cellStyle name="Currency 11 3 5 2" xfId="16584"/>
    <cellStyle name="Currency 11 3 5 2 2" xfId="16585"/>
    <cellStyle name="Currency 11 3 5 3" xfId="16586"/>
    <cellStyle name="Currency 11 3 6" xfId="16587"/>
    <cellStyle name="Currency 11 3 6 2" xfId="16588"/>
    <cellStyle name="Currency 11 3 7" xfId="16589"/>
    <cellStyle name="Currency 11 4" xfId="16590"/>
    <cellStyle name="Currency 11 4 2" xfId="16591"/>
    <cellStyle name="Currency 11 4 2 2" xfId="16592"/>
    <cellStyle name="Currency 11 4 2 2 2" xfId="16593"/>
    <cellStyle name="Currency 11 4 2 2 2 2" xfId="16594"/>
    <cellStyle name="Currency 11 4 2 2 3" xfId="16595"/>
    <cellStyle name="Currency 11 4 2 3" xfId="16596"/>
    <cellStyle name="Currency 11 4 2 3 2" xfId="16597"/>
    <cellStyle name="Currency 11 4 2 3 2 2" xfId="16598"/>
    <cellStyle name="Currency 11 4 2 3 3" xfId="16599"/>
    <cellStyle name="Currency 11 4 2 4" xfId="16600"/>
    <cellStyle name="Currency 11 4 2 4 2" xfId="16601"/>
    <cellStyle name="Currency 11 4 2 4 2 2" xfId="16602"/>
    <cellStyle name="Currency 11 4 2 4 3" xfId="16603"/>
    <cellStyle name="Currency 11 4 2 5" xfId="16604"/>
    <cellStyle name="Currency 11 4 2 5 2" xfId="16605"/>
    <cellStyle name="Currency 11 4 2 6" xfId="16606"/>
    <cellStyle name="Currency 11 4 3" xfId="16607"/>
    <cellStyle name="Currency 11 4 3 2" xfId="16608"/>
    <cellStyle name="Currency 11 4 3 2 2" xfId="16609"/>
    <cellStyle name="Currency 11 4 3 3" xfId="16610"/>
    <cellStyle name="Currency 11 4 4" xfId="16611"/>
    <cellStyle name="Currency 11 4 4 2" xfId="16612"/>
    <cellStyle name="Currency 11 4 4 2 2" xfId="16613"/>
    <cellStyle name="Currency 11 4 4 3" xfId="16614"/>
    <cellStyle name="Currency 11 4 5" xfId="16615"/>
    <cellStyle name="Currency 11 4 5 2" xfId="16616"/>
    <cellStyle name="Currency 11 4 5 2 2" xfId="16617"/>
    <cellStyle name="Currency 11 4 5 3" xfId="16618"/>
    <cellStyle name="Currency 11 4 6" xfId="16619"/>
    <cellStyle name="Currency 11 4 6 2" xfId="16620"/>
    <cellStyle name="Currency 11 4 7" xfId="16621"/>
    <cellStyle name="Currency 11 5" xfId="16622"/>
    <cellStyle name="Currency 11 5 2" xfId="16623"/>
    <cellStyle name="Currency 11 5 2 2" xfId="16624"/>
    <cellStyle name="Currency 11 5 2 2 2" xfId="16625"/>
    <cellStyle name="Currency 11 5 2 2 2 2" xfId="16626"/>
    <cellStyle name="Currency 11 5 2 2 3" xfId="16627"/>
    <cellStyle name="Currency 11 5 2 3" xfId="16628"/>
    <cellStyle name="Currency 11 5 2 3 2" xfId="16629"/>
    <cellStyle name="Currency 11 5 2 3 2 2" xfId="16630"/>
    <cellStyle name="Currency 11 5 2 3 3" xfId="16631"/>
    <cellStyle name="Currency 11 5 2 4" xfId="16632"/>
    <cellStyle name="Currency 11 5 2 4 2" xfId="16633"/>
    <cellStyle name="Currency 11 5 2 4 2 2" xfId="16634"/>
    <cellStyle name="Currency 11 5 2 4 3" xfId="16635"/>
    <cellStyle name="Currency 11 5 2 5" xfId="16636"/>
    <cellStyle name="Currency 11 5 2 5 2" xfId="16637"/>
    <cellStyle name="Currency 11 5 2 6" xfId="16638"/>
    <cellStyle name="Currency 11 5 3" xfId="16639"/>
    <cellStyle name="Currency 11 5 3 2" xfId="16640"/>
    <cellStyle name="Currency 11 5 3 2 2" xfId="16641"/>
    <cellStyle name="Currency 11 5 3 3" xfId="16642"/>
    <cellStyle name="Currency 11 5 4" xfId="16643"/>
    <cellStyle name="Currency 11 5 4 2" xfId="16644"/>
    <cellStyle name="Currency 11 5 4 2 2" xfId="16645"/>
    <cellStyle name="Currency 11 5 4 3" xfId="16646"/>
    <cellStyle name="Currency 11 5 5" xfId="16647"/>
    <cellStyle name="Currency 11 5 5 2" xfId="16648"/>
    <cellStyle name="Currency 11 5 5 2 2" xfId="16649"/>
    <cellStyle name="Currency 11 5 5 3" xfId="16650"/>
    <cellStyle name="Currency 11 5 6" xfId="16651"/>
    <cellStyle name="Currency 11 5 6 2" xfId="16652"/>
    <cellStyle name="Currency 11 5 7" xfId="16653"/>
    <cellStyle name="Currency 11 6" xfId="16654"/>
    <cellStyle name="Currency 11 6 2" xfId="16655"/>
    <cellStyle name="Currency 11 6 2 2" xfId="16656"/>
    <cellStyle name="Currency 11 6 2 2 2" xfId="16657"/>
    <cellStyle name="Currency 11 6 2 3" xfId="16658"/>
    <cellStyle name="Currency 11 6 3" xfId="16659"/>
    <cellStyle name="Currency 11 6 3 2" xfId="16660"/>
    <cellStyle name="Currency 11 6 3 2 2" xfId="16661"/>
    <cellStyle name="Currency 11 6 3 3" xfId="16662"/>
    <cellStyle name="Currency 11 6 4" xfId="16663"/>
    <cellStyle name="Currency 11 6 4 2" xfId="16664"/>
    <cellStyle name="Currency 11 6 4 2 2" xfId="16665"/>
    <cellStyle name="Currency 11 6 4 3" xfId="16666"/>
    <cellStyle name="Currency 11 6 5" xfId="16667"/>
    <cellStyle name="Currency 11 6 5 2" xfId="16668"/>
    <cellStyle name="Currency 11 6 6" xfId="16669"/>
    <cellStyle name="Currency 11 7" xfId="16670"/>
    <cellStyle name="Currency 11 7 2" xfId="16671"/>
    <cellStyle name="Currency 11 7 2 2" xfId="16672"/>
    <cellStyle name="Currency 11 7 3" xfId="16673"/>
    <cellStyle name="Currency 11 8" xfId="16674"/>
    <cellStyle name="Currency 11 8 2" xfId="16675"/>
    <cellStyle name="Currency 11 8 2 2" xfId="16676"/>
    <cellStyle name="Currency 11 8 3" xfId="16677"/>
    <cellStyle name="Currency 11 9" xfId="16678"/>
    <cellStyle name="Currency 11 9 2" xfId="16679"/>
    <cellStyle name="Currency 11 9 2 2" xfId="16680"/>
    <cellStyle name="Currency 11 9 3" xfId="16681"/>
    <cellStyle name="Currency 12" xfId="3685"/>
    <cellStyle name="Currency 12 2" xfId="3684"/>
    <cellStyle name="Currency 12 3" xfId="16682"/>
    <cellStyle name="Currency 13" xfId="3683"/>
    <cellStyle name="Currency 13 2" xfId="3682"/>
    <cellStyle name="Currency 13 3" xfId="16683"/>
    <cellStyle name="Currency 14" xfId="3681"/>
    <cellStyle name="Currency 14 2" xfId="16684"/>
    <cellStyle name="Currency 14 2 2" xfId="16685"/>
    <cellStyle name="Currency 14 3" xfId="16686"/>
    <cellStyle name="Currency 14 3 2" xfId="16687"/>
    <cellStyle name="Currency 15" xfId="3680"/>
    <cellStyle name="Currency 15 10" xfId="16688"/>
    <cellStyle name="Currency 15 10 2" xfId="16689"/>
    <cellStyle name="Currency 15 11" xfId="16690"/>
    <cellStyle name="Currency 15 2" xfId="16691"/>
    <cellStyle name="Currency 15 2 2" xfId="16692"/>
    <cellStyle name="Currency 15 2 2 2" xfId="16693"/>
    <cellStyle name="Currency 15 2 2 2 2" xfId="16694"/>
    <cellStyle name="Currency 15 2 2 2 2 2" xfId="16695"/>
    <cellStyle name="Currency 15 2 2 2 3" xfId="16696"/>
    <cellStyle name="Currency 15 2 2 3" xfId="16697"/>
    <cellStyle name="Currency 15 2 2 3 2" xfId="16698"/>
    <cellStyle name="Currency 15 2 2 3 2 2" xfId="16699"/>
    <cellStyle name="Currency 15 2 2 3 3" xfId="16700"/>
    <cellStyle name="Currency 15 2 2 4" xfId="16701"/>
    <cellStyle name="Currency 15 2 2 4 2" xfId="16702"/>
    <cellStyle name="Currency 15 2 2 4 2 2" xfId="16703"/>
    <cellStyle name="Currency 15 2 2 4 3" xfId="16704"/>
    <cellStyle name="Currency 15 2 2 5" xfId="16705"/>
    <cellStyle name="Currency 15 2 2 5 2" xfId="16706"/>
    <cellStyle name="Currency 15 2 2 6" xfId="16707"/>
    <cellStyle name="Currency 15 2 3" xfId="16708"/>
    <cellStyle name="Currency 15 2 3 2" xfId="16709"/>
    <cellStyle name="Currency 15 2 3 2 2" xfId="16710"/>
    <cellStyle name="Currency 15 2 3 3" xfId="16711"/>
    <cellStyle name="Currency 15 2 4" xfId="16712"/>
    <cellStyle name="Currency 15 2 4 2" xfId="16713"/>
    <cellStyle name="Currency 15 2 4 2 2" xfId="16714"/>
    <cellStyle name="Currency 15 2 4 3" xfId="16715"/>
    <cellStyle name="Currency 15 2 5" xfId="16716"/>
    <cellStyle name="Currency 15 2 5 2" xfId="16717"/>
    <cellStyle name="Currency 15 2 5 2 2" xfId="16718"/>
    <cellStyle name="Currency 15 2 5 3" xfId="16719"/>
    <cellStyle name="Currency 15 2 6" xfId="16720"/>
    <cellStyle name="Currency 15 2 6 2" xfId="16721"/>
    <cellStyle name="Currency 15 2 7" xfId="16722"/>
    <cellStyle name="Currency 15 3" xfId="16723"/>
    <cellStyle name="Currency 15 3 2" xfId="16724"/>
    <cellStyle name="Currency 15 3 2 2" xfId="16725"/>
    <cellStyle name="Currency 15 3 2 2 2" xfId="16726"/>
    <cellStyle name="Currency 15 3 2 2 2 2" xfId="16727"/>
    <cellStyle name="Currency 15 3 2 2 3" xfId="16728"/>
    <cellStyle name="Currency 15 3 2 3" xfId="16729"/>
    <cellStyle name="Currency 15 3 2 3 2" xfId="16730"/>
    <cellStyle name="Currency 15 3 2 3 2 2" xfId="16731"/>
    <cellStyle name="Currency 15 3 2 3 3" xfId="16732"/>
    <cellStyle name="Currency 15 3 2 4" xfId="16733"/>
    <cellStyle name="Currency 15 3 2 4 2" xfId="16734"/>
    <cellStyle name="Currency 15 3 2 4 2 2" xfId="16735"/>
    <cellStyle name="Currency 15 3 2 4 3" xfId="16736"/>
    <cellStyle name="Currency 15 3 2 5" xfId="16737"/>
    <cellStyle name="Currency 15 3 2 5 2" xfId="16738"/>
    <cellStyle name="Currency 15 3 2 6" xfId="16739"/>
    <cellStyle name="Currency 15 3 3" xfId="16740"/>
    <cellStyle name="Currency 15 3 3 2" xfId="16741"/>
    <cellStyle name="Currency 15 3 3 2 2" xfId="16742"/>
    <cellStyle name="Currency 15 3 3 3" xfId="16743"/>
    <cellStyle name="Currency 15 3 4" xfId="16744"/>
    <cellStyle name="Currency 15 3 4 2" xfId="16745"/>
    <cellStyle name="Currency 15 3 4 2 2" xfId="16746"/>
    <cellStyle name="Currency 15 3 4 3" xfId="16747"/>
    <cellStyle name="Currency 15 3 5" xfId="16748"/>
    <cellStyle name="Currency 15 3 5 2" xfId="16749"/>
    <cellStyle name="Currency 15 3 5 2 2" xfId="16750"/>
    <cellStyle name="Currency 15 3 5 3" xfId="16751"/>
    <cellStyle name="Currency 15 3 6" xfId="16752"/>
    <cellStyle name="Currency 15 3 6 2" xfId="16753"/>
    <cellStyle name="Currency 15 3 7" xfId="16754"/>
    <cellStyle name="Currency 15 4" xfId="16755"/>
    <cellStyle name="Currency 15 4 2" xfId="16756"/>
    <cellStyle name="Currency 15 4 2 2" xfId="16757"/>
    <cellStyle name="Currency 15 4 2 2 2" xfId="16758"/>
    <cellStyle name="Currency 15 4 2 2 2 2" xfId="16759"/>
    <cellStyle name="Currency 15 4 2 2 3" xfId="16760"/>
    <cellStyle name="Currency 15 4 2 3" xfId="16761"/>
    <cellStyle name="Currency 15 4 2 3 2" xfId="16762"/>
    <cellStyle name="Currency 15 4 2 3 2 2" xfId="16763"/>
    <cellStyle name="Currency 15 4 2 3 3" xfId="16764"/>
    <cellStyle name="Currency 15 4 2 4" xfId="16765"/>
    <cellStyle name="Currency 15 4 2 4 2" xfId="16766"/>
    <cellStyle name="Currency 15 4 2 4 2 2" xfId="16767"/>
    <cellStyle name="Currency 15 4 2 4 3" xfId="16768"/>
    <cellStyle name="Currency 15 4 2 5" xfId="16769"/>
    <cellStyle name="Currency 15 4 2 5 2" xfId="16770"/>
    <cellStyle name="Currency 15 4 2 6" xfId="16771"/>
    <cellStyle name="Currency 15 4 3" xfId="16772"/>
    <cellStyle name="Currency 15 4 3 2" xfId="16773"/>
    <cellStyle name="Currency 15 4 3 2 2" xfId="16774"/>
    <cellStyle name="Currency 15 4 3 3" xfId="16775"/>
    <cellStyle name="Currency 15 4 4" xfId="16776"/>
    <cellStyle name="Currency 15 4 4 2" xfId="16777"/>
    <cellStyle name="Currency 15 4 4 2 2" xfId="16778"/>
    <cellStyle name="Currency 15 4 4 3" xfId="16779"/>
    <cellStyle name="Currency 15 4 5" xfId="16780"/>
    <cellStyle name="Currency 15 4 5 2" xfId="16781"/>
    <cellStyle name="Currency 15 4 5 2 2" xfId="16782"/>
    <cellStyle name="Currency 15 4 5 3" xfId="16783"/>
    <cellStyle name="Currency 15 4 6" xfId="16784"/>
    <cellStyle name="Currency 15 4 6 2" xfId="16785"/>
    <cellStyle name="Currency 15 4 7" xfId="16786"/>
    <cellStyle name="Currency 15 5" xfId="16787"/>
    <cellStyle name="Currency 15 5 2" xfId="16788"/>
    <cellStyle name="Currency 15 5 2 2" xfId="16789"/>
    <cellStyle name="Currency 15 5 2 2 2" xfId="16790"/>
    <cellStyle name="Currency 15 5 2 2 2 2" xfId="16791"/>
    <cellStyle name="Currency 15 5 2 2 3" xfId="16792"/>
    <cellStyle name="Currency 15 5 2 3" xfId="16793"/>
    <cellStyle name="Currency 15 5 2 3 2" xfId="16794"/>
    <cellStyle name="Currency 15 5 2 3 2 2" xfId="16795"/>
    <cellStyle name="Currency 15 5 2 3 3" xfId="16796"/>
    <cellStyle name="Currency 15 5 2 4" xfId="16797"/>
    <cellStyle name="Currency 15 5 2 4 2" xfId="16798"/>
    <cellStyle name="Currency 15 5 2 4 2 2" xfId="16799"/>
    <cellStyle name="Currency 15 5 2 4 3" xfId="16800"/>
    <cellStyle name="Currency 15 5 2 5" xfId="16801"/>
    <cellStyle name="Currency 15 5 2 5 2" xfId="16802"/>
    <cellStyle name="Currency 15 5 2 6" xfId="16803"/>
    <cellStyle name="Currency 15 5 3" xfId="16804"/>
    <cellStyle name="Currency 15 5 3 2" xfId="16805"/>
    <cellStyle name="Currency 15 5 3 2 2" xfId="16806"/>
    <cellStyle name="Currency 15 5 3 3" xfId="16807"/>
    <cellStyle name="Currency 15 5 4" xfId="16808"/>
    <cellStyle name="Currency 15 5 4 2" xfId="16809"/>
    <cellStyle name="Currency 15 5 4 2 2" xfId="16810"/>
    <cellStyle name="Currency 15 5 4 3" xfId="16811"/>
    <cellStyle name="Currency 15 5 5" xfId="16812"/>
    <cellStyle name="Currency 15 5 5 2" xfId="16813"/>
    <cellStyle name="Currency 15 5 5 2 2" xfId="16814"/>
    <cellStyle name="Currency 15 5 5 3" xfId="16815"/>
    <cellStyle name="Currency 15 5 6" xfId="16816"/>
    <cellStyle name="Currency 15 5 6 2" xfId="16817"/>
    <cellStyle name="Currency 15 5 7" xfId="16818"/>
    <cellStyle name="Currency 15 6" xfId="16819"/>
    <cellStyle name="Currency 15 6 2" xfId="16820"/>
    <cellStyle name="Currency 15 6 2 2" xfId="16821"/>
    <cellStyle name="Currency 15 6 2 2 2" xfId="16822"/>
    <cellStyle name="Currency 15 6 2 3" xfId="16823"/>
    <cellStyle name="Currency 15 6 3" xfId="16824"/>
    <cellStyle name="Currency 15 6 3 2" xfId="16825"/>
    <cellStyle name="Currency 15 6 3 2 2" xfId="16826"/>
    <cellStyle name="Currency 15 6 3 3" xfId="16827"/>
    <cellStyle name="Currency 15 6 4" xfId="16828"/>
    <cellStyle name="Currency 15 6 4 2" xfId="16829"/>
    <cellStyle name="Currency 15 6 4 2 2" xfId="16830"/>
    <cellStyle name="Currency 15 6 4 3" xfId="16831"/>
    <cellStyle name="Currency 15 6 5" xfId="16832"/>
    <cellStyle name="Currency 15 6 5 2" xfId="16833"/>
    <cellStyle name="Currency 15 6 6" xfId="16834"/>
    <cellStyle name="Currency 15 7" xfId="16835"/>
    <cellStyle name="Currency 15 7 2" xfId="16836"/>
    <cellStyle name="Currency 15 7 2 2" xfId="16837"/>
    <cellStyle name="Currency 15 7 3" xfId="16838"/>
    <cellStyle name="Currency 15 8" xfId="16839"/>
    <cellStyle name="Currency 15 8 2" xfId="16840"/>
    <cellStyle name="Currency 15 8 2 2" xfId="16841"/>
    <cellStyle name="Currency 15 8 3" xfId="16842"/>
    <cellStyle name="Currency 15 9" xfId="16843"/>
    <cellStyle name="Currency 15 9 2" xfId="16844"/>
    <cellStyle name="Currency 15 9 2 2" xfId="16845"/>
    <cellStyle name="Currency 15 9 3" xfId="16846"/>
    <cellStyle name="Currency 16" xfId="3679"/>
    <cellStyle name="Currency 16 2" xfId="16847"/>
    <cellStyle name="Currency 17" xfId="3678"/>
    <cellStyle name="Currency 17 2" xfId="16848"/>
    <cellStyle name="Currency 18" xfId="3677"/>
    <cellStyle name="Currency 19" xfId="3676"/>
    <cellStyle name="Currency 2" xfId="1179"/>
    <cellStyle name="Currency 2 10" xfId="16849"/>
    <cellStyle name="Currency 2 10 2" xfId="16850"/>
    <cellStyle name="Currency 2 10 2 2" xfId="16851"/>
    <cellStyle name="Currency 2 10 3" xfId="16852"/>
    <cellStyle name="Currency 2 11" xfId="16853"/>
    <cellStyle name="Currency 2 11 2" xfId="16854"/>
    <cellStyle name="Currency 2 11 2 2" xfId="16855"/>
    <cellStyle name="Currency 2 11 3" xfId="16856"/>
    <cellStyle name="Currency 2 12" xfId="16857"/>
    <cellStyle name="Currency 2 13" xfId="16858"/>
    <cellStyle name="Currency 2 14" xfId="16859"/>
    <cellStyle name="Currency 2 2" xfId="1180"/>
    <cellStyle name="Currency 2 2 2" xfId="16860"/>
    <cellStyle name="Currency 2 2 2 2" xfId="16861"/>
    <cellStyle name="Currency 2 2 3" xfId="16862"/>
    <cellStyle name="Currency 2 2 4" xfId="16863"/>
    <cellStyle name="Currency 2 2 5" xfId="16864"/>
    <cellStyle name="Currency 2 2 6" xfId="16865"/>
    <cellStyle name="Currency 2 3" xfId="1181"/>
    <cellStyle name="Currency 2 3 10" xfId="16866"/>
    <cellStyle name="Currency 2 3 10 2" xfId="16867"/>
    <cellStyle name="Currency 2 3 11" xfId="16868"/>
    <cellStyle name="Currency 2 3 12" xfId="16869"/>
    <cellStyle name="Currency 2 3 13" xfId="16870"/>
    <cellStyle name="Currency 2 3 14" xfId="16871"/>
    <cellStyle name="Currency 2 3 2" xfId="3018"/>
    <cellStyle name="Currency 2 3 2 2" xfId="16872"/>
    <cellStyle name="Currency 2 3 2 2 2" xfId="16873"/>
    <cellStyle name="Currency 2 3 2 2 2 2" xfId="16874"/>
    <cellStyle name="Currency 2 3 2 2 2 2 2" xfId="16875"/>
    <cellStyle name="Currency 2 3 2 2 2 3" xfId="16876"/>
    <cellStyle name="Currency 2 3 2 2 3" xfId="16877"/>
    <cellStyle name="Currency 2 3 2 2 3 2" xfId="16878"/>
    <cellStyle name="Currency 2 3 2 2 3 2 2" xfId="16879"/>
    <cellStyle name="Currency 2 3 2 2 3 3" xfId="16880"/>
    <cellStyle name="Currency 2 3 2 2 4" xfId="16881"/>
    <cellStyle name="Currency 2 3 2 2 4 2" xfId="16882"/>
    <cellStyle name="Currency 2 3 2 2 4 2 2" xfId="16883"/>
    <cellStyle name="Currency 2 3 2 2 4 3" xfId="16884"/>
    <cellStyle name="Currency 2 3 2 2 5" xfId="16885"/>
    <cellStyle name="Currency 2 3 2 2 5 2" xfId="16886"/>
    <cellStyle name="Currency 2 3 2 2 6" xfId="16887"/>
    <cellStyle name="Currency 2 3 2 3" xfId="16888"/>
    <cellStyle name="Currency 2 3 2 3 2" xfId="16889"/>
    <cellStyle name="Currency 2 3 2 3 2 2" xfId="16890"/>
    <cellStyle name="Currency 2 3 2 3 3" xfId="16891"/>
    <cellStyle name="Currency 2 3 2 4" xfId="16892"/>
    <cellStyle name="Currency 2 3 2 4 2" xfId="16893"/>
    <cellStyle name="Currency 2 3 2 4 2 2" xfId="16894"/>
    <cellStyle name="Currency 2 3 2 4 3" xfId="16895"/>
    <cellStyle name="Currency 2 3 2 5" xfId="16896"/>
    <cellStyle name="Currency 2 3 2 5 2" xfId="16897"/>
    <cellStyle name="Currency 2 3 2 5 2 2" xfId="16898"/>
    <cellStyle name="Currency 2 3 2 5 3" xfId="16899"/>
    <cellStyle name="Currency 2 3 2 6" xfId="16900"/>
    <cellStyle name="Currency 2 3 2 6 2" xfId="16901"/>
    <cellStyle name="Currency 2 3 2 7" xfId="16902"/>
    <cellStyle name="Currency 2 3 2 8" xfId="16903"/>
    <cellStyle name="Currency 2 3 3" xfId="16904"/>
    <cellStyle name="Currency 2 3 3 2" xfId="16905"/>
    <cellStyle name="Currency 2 3 3 2 2" xfId="16906"/>
    <cellStyle name="Currency 2 3 3 2 2 2" xfId="16907"/>
    <cellStyle name="Currency 2 3 3 2 2 2 2" xfId="16908"/>
    <cellStyle name="Currency 2 3 3 2 2 3" xfId="16909"/>
    <cellStyle name="Currency 2 3 3 2 3" xfId="16910"/>
    <cellStyle name="Currency 2 3 3 2 3 2" xfId="16911"/>
    <cellStyle name="Currency 2 3 3 2 3 2 2" xfId="16912"/>
    <cellStyle name="Currency 2 3 3 2 3 3" xfId="16913"/>
    <cellStyle name="Currency 2 3 3 2 4" xfId="16914"/>
    <cellStyle name="Currency 2 3 3 2 4 2" xfId="16915"/>
    <cellStyle name="Currency 2 3 3 2 4 2 2" xfId="16916"/>
    <cellStyle name="Currency 2 3 3 2 4 3" xfId="16917"/>
    <cellStyle name="Currency 2 3 3 2 5" xfId="16918"/>
    <cellStyle name="Currency 2 3 3 2 5 2" xfId="16919"/>
    <cellStyle name="Currency 2 3 3 2 6" xfId="16920"/>
    <cellStyle name="Currency 2 3 3 3" xfId="16921"/>
    <cellStyle name="Currency 2 3 3 3 2" xfId="16922"/>
    <cellStyle name="Currency 2 3 3 3 2 2" xfId="16923"/>
    <cellStyle name="Currency 2 3 3 3 3" xfId="16924"/>
    <cellStyle name="Currency 2 3 3 4" xfId="16925"/>
    <cellStyle name="Currency 2 3 3 4 2" xfId="16926"/>
    <cellStyle name="Currency 2 3 3 4 2 2" xfId="16927"/>
    <cellStyle name="Currency 2 3 3 4 3" xfId="16928"/>
    <cellStyle name="Currency 2 3 3 5" xfId="16929"/>
    <cellStyle name="Currency 2 3 3 5 2" xfId="16930"/>
    <cellStyle name="Currency 2 3 3 5 2 2" xfId="16931"/>
    <cellStyle name="Currency 2 3 3 5 3" xfId="16932"/>
    <cellStyle name="Currency 2 3 3 6" xfId="16933"/>
    <cellStyle name="Currency 2 3 3 6 2" xfId="16934"/>
    <cellStyle name="Currency 2 3 3 7" xfId="16935"/>
    <cellStyle name="Currency 2 3 3 8" xfId="16936"/>
    <cellStyle name="Currency 2 3 4" xfId="16937"/>
    <cellStyle name="Currency 2 3 4 2" xfId="16938"/>
    <cellStyle name="Currency 2 3 4 2 2" xfId="16939"/>
    <cellStyle name="Currency 2 3 4 2 2 2" xfId="16940"/>
    <cellStyle name="Currency 2 3 4 2 2 2 2" xfId="16941"/>
    <cellStyle name="Currency 2 3 4 2 2 3" xfId="16942"/>
    <cellStyle name="Currency 2 3 4 2 3" xfId="16943"/>
    <cellStyle name="Currency 2 3 4 2 3 2" xfId="16944"/>
    <cellStyle name="Currency 2 3 4 2 3 2 2" xfId="16945"/>
    <cellStyle name="Currency 2 3 4 2 3 3" xfId="16946"/>
    <cellStyle name="Currency 2 3 4 2 4" xfId="16947"/>
    <cellStyle name="Currency 2 3 4 2 4 2" xfId="16948"/>
    <cellStyle name="Currency 2 3 4 2 4 2 2" xfId="16949"/>
    <cellStyle name="Currency 2 3 4 2 4 3" xfId="16950"/>
    <cellStyle name="Currency 2 3 4 2 5" xfId="16951"/>
    <cellStyle name="Currency 2 3 4 2 5 2" xfId="16952"/>
    <cellStyle name="Currency 2 3 4 2 6" xfId="16953"/>
    <cellStyle name="Currency 2 3 4 3" xfId="16954"/>
    <cellStyle name="Currency 2 3 4 3 2" xfId="16955"/>
    <cellStyle name="Currency 2 3 4 3 2 2" xfId="16956"/>
    <cellStyle name="Currency 2 3 4 3 3" xfId="16957"/>
    <cellStyle name="Currency 2 3 4 4" xfId="16958"/>
    <cellStyle name="Currency 2 3 4 4 2" xfId="16959"/>
    <cellStyle name="Currency 2 3 4 4 2 2" xfId="16960"/>
    <cellStyle name="Currency 2 3 4 4 3" xfId="16961"/>
    <cellStyle name="Currency 2 3 4 5" xfId="16962"/>
    <cellStyle name="Currency 2 3 4 5 2" xfId="16963"/>
    <cellStyle name="Currency 2 3 4 5 2 2" xfId="16964"/>
    <cellStyle name="Currency 2 3 4 5 3" xfId="16965"/>
    <cellStyle name="Currency 2 3 4 6" xfId="16966"/>
    <cellStyle name="Currency 2 3 4 6 2" xfId="16967"/>
    <cellStyle name="Currency 2 3 4 7" xfId="16968"/>
    <cellStyle name="Currency 2 3 5" xfId="16969"/>
    <cellStyle name="Currency 2 3 5 2" xfId="16970"/>
    <cellStyle name="Currency 2 3 5 2 2" xfId="16971"/>
    <cellStyle name="Currency 2 3 5 2 2 2" xfId="16972"/>
    <cellStyle name="Currency 2 3 5 2 2 2 2" xfId="16973"/>
    <cellStyle name="Currency 2 3 5 2 2 3" xfId="16974"/>
    <cellStyle name="Currency 2 3 5 2 3" xfId="16975"/>
    <cellStyle name="Currency 2 3 5 2 3 2" xfId="16976"/>
    <cellStyle name="Currency 2 3 5 2 3 2 2" xfId="16977"/>
    <cellStyle name="Currency 2 3 5 2 3 3" xfId="16978"/>
    <cellStyle name="Currency 2 3 5 2 4" xfId="16979"/>
    <cellStyle name="Currency 2 3 5 2 4 2" xfId="16980"/>
    <cellStyle name="Currency 2 3 5 2 4 2 2" xfId="16981"/>
    <cellStyle name="Currency 2 3 5 2 4 3" xfId="16982"/>
    <cellStyle name="Currency 2 3 5 2 5" xfId="16983"/>
    <cellStyle name="Currency 2 3 5 2 5 2" xfId="16984"/>
    <cellStyle name="Currency 2 3 5 2 6" xfId="16985"/>
    <cellStyle name="Currency 2 3 5 3" xfId="16986"/>
    <cellStyle name="Currency 2 3 5 3 2" xfId="16987"/>
    <cellStyle name="Currency 2 3 5 3 2 2" xfId="16988"/>
    <cellStyle name="Currency 2 3 5 3 3" xfId="16989"/>
    <cellStyle name="Currency 2 3 5 4" xfId="16990"/>
    <cellStyle name="Currency 2 3 5 4 2" xfId="16991"/>
    <cellStyle name="Currency 2 3 5 4 2 2" xfId="16992"/>
    <cellStyle name="Currency 2 3 5 4 3" xfId="16993"/>
    <cellStyle name="Currency 2 3 5 5" xfId="16994"/>
    <cellStyle name="Currency 2 3 5 5 2" xfId="16995"/>
    <cellStyle name="Currency 2 3 5 5 2 2" xfId="16996"/>
    <cellStyle name="Currency 2 3 5 5 3" xfId="16997"/>
    <cellStyle name="Currency 2 3 5 6" xfId="16998"/>
    <cellStyle name="Currency 2 3 5 6 2" xfId="16999"/>
    <cellStyle name="Currency 2 3 5 7" xfId="17000"/>
    <cellStyle name="Currency 2 3 6" xfId="17001"/>
    <cellStyle name="Currency 2 3 6 2" xfId="17002"/>
    <cellStyle name="Currency 2 3 6 2 2" xfId="17003"/>
    <cellStyle name="Currency 2 3 6 2 2 2" xfId="17004"/>
    <cellStyle name="Currency 2 3 6 2 3" xfId="17005"/>
    <cellStyle name="Currency 2 3 6 3" xfId="17006"/>
    <cellStyle name="Currency 2 3 6 3 2" xfId="17007"/>
    <cellStyle name="Currency 2 3 6 3 2 2" xfId="17008"/>
    <cellStyle name="Currency 2 3 6 3 3" xfId="17009"/>
    <cellStyle name="Currency 2 3 6 4" xfId="17010"/>
    <cellStyle name="Currency 2 3 6 4 2" xfId="17011"/>
    <cellStyle name="Currency 2 3 6 4 2 2" xfId="17012"/>
    <cellStyle name="Currency 2 3 6 4 3" xfId="17013"/>
    <cellStyle name="Currency 2 3 6 5" xfId="17014"/>
    <cellStyle name="Currency 2 3 6 5 2" xfId="17015"/>
    <cellStyle name="Currency 2 3 6 6" xfId="17016"/>
    <cellStyle name="Currency 2 3 7" xfId="17017"/>
    <cellStyle name="Currency 2 3 7 2" xfId="17018"/>
    <cellStyle name="Currency 2 3 7 2 2" xfId="17019"/>
    <cellStyle name="Currency 2 3 7 3" xfId="17020"/>
    <cellStyle name="Currency 2 3 8" xfId="17021"/>
    <cellStyle name="Currency 2 3 8 2" xfId="17022"/>
    <cellStyle name="Currency 2 3 8 2 2" xfId="17023"/>
    <cellStyle name="Currency 2 3 8 3" xfId="17024"/>
    <cellStyle name="Currency 2 3 9" xfId="17025"/>
    <cellStyle name="Currency 2 3 9 2" xfId="17026"/>
    <cellStyle name="Currency 2 3 9 2 2" xfId="17027"/>
    <cellStyle name="Currency 2 3 9 3" xfId="17028"/>
    <cellStyle name="Currency 2 4" xfId="3675"/>
    <cellStyle name="Currency 2 4 10" xfId="17029"/>
    <cellStyle name="Currency 2 4 2" xfId="17030"/>
    <cellStyle name="Currency 2 4 2 2" xfId="17031"/>
    <cellStyle name="Currency 2 4 2 2 2" xfId="17032"/>
    <cellStyle name="Currency 2 4 2 2 2 2" xfId="17033"/>
    <cellStyle name="Currency 2 4 2 2 3" xfId="17034"/>
    <cellStyle name="Currency 2 4 2 3" xfId="17035"/>
    <cellStyle name="Currency 2 4 2 3 2" xfId="17036"/>
    <cellStyle name="Currency 2 4 2 3 2 2" xfId="17037"/>
    <cellStyle name="Currency 2 4 2 3 3" xfId="17038"/>
    <cellStyle name="Currency 2 4 2 4" xfId="17039"/>
    <cellStyle name="Currency 2 4 2 4 2" xfId="17040"/>
    <cellStyle name="Currency 2 4 2 4 2 2" xfId="17041"/>
    <cellStyle name="Currency 2 4 2 4 3" xfId="17042"/>
    <cellStyle name="Currency 2 4 2 5" xfId="17043"/>
    <cellStyle name="Currency 2 4 2 5 2" xfId="17044"/>
    <cellStyle name="Currency 2 4 2 6" xfId="17045"/>
    <cellStyle name="Currency 2 4 3" xfId="17046"/>
    <cellStyle name="Currency 2 4 3 2" xfId="17047"/>
    <cellStyle name="Currency 2 4 3 2 2" xfId="17048"/>
    <cellStyle name="Currency 2 4 3 3" xfId="17049"/>
    <cellStyle name="Currency 2 4 4" xfId="17050"/>
    <cellStyle name="Currency 2 4 4 2" xfId="17051"/>
    <cellStyle name="Currency 2 4 4 2 2" xfId="17052"/>
    <cellStyle name="Currency 2 4 4 3" xfId="17053"/>
    <cellStyle name="Currency 2 4 5" xfId="17054"/>
    <cellStyle name="Currency 2 4 5 2" xfId="17055"/>
    <cellStyle name="Currency 2 4 5 2 2" xfId="17056"/>
    <cellStyle name="Currency 2 4 5 3" xfId="17057"/>
    <cellStyle name="Currency 2 4 6" xfId="17058"/>
    <cellStyle name="Currency 2 4 6 2" xfId="17059"/>
    <cellStyle name="Currency 2 4 7" xfId="17060"/>
    <cellStyle name="Currency 2 4 8" xfId="17061"/>
    <cellStyle name="Currency 2 4 9" xfId="17062"/>
    <cellStyle name="Currency 2 5" xfId="3674"/>
    <cellStyle name="Currency 2 5 2" xfId="17063"/>
    <cellStyle name="Currency 2 5 2 2" xfId="17064"/>
    <cellStyle name="Currency 2 5 2 2 2" xfId="17065"/>
    <cellStyle name="Currency 2 5 2 2 2 2" xfId="17066"/>
    <cellStyle name="Currency 2 5 2 2 3" xfId="17067"/>
    <cellStyle name="Currency 2 5 2 3" xfId="17068"/>
    <cellStyle name="Currency 2 5 2 3 2" xfId="17069"/>
    <cellStyle name="Currency 2 5 2 3 2 2" xfId="17070"/>
    <cellStyle name="Currency 2 5 2 3 3" xfId="17071"/>
    <cellStyle name="Currency 2 5 2 4" xfId="17072"/>
    <cellStyle name="Currency 2 5 2 4 2" xfId="17073"/>
    <cellStyle name="Currency 2 5 2 4 2 2" xfId="17074"/>
    <cellStyle name="Currency 2 5 2 4 3" xfId="17075"/>
    <cellStyle name="Currency 2 5 2 5" xfId="17076"/>
    <cellStyle name="Currency 2 5 2 5 2" xfId="17077"/>
    <cellStyle name="Currency 2 5 2 6" xfId="17078"/>
    <cellStyle name="Currency 2 5 3" xfId="17079"/>
    <cellStyle name="Currency 2 5 3 2" xfId="17080"/>
    <cellStyle name="Currency 2 5 3 2 2" xfId="17081"/>
    <cellStyle name="Currency 2 5 3 3" xfId="17082"/>
    <cellStyle name="Currency 2 5 4" xfId="17083"/>
    <cellStyle name="Currency 2 5 4 2" xfId="17084"/>
    <cellStyle name="Currency 2 5 4 2 2" xfId="17085"/>
    <cellStyle name="Currency 2 5 4 3" xfId="17086"/>
    <cellStyle name="Currency 2 5 5" xfId="17087"/>
    <cellStyle name="Currency 2 5 5 2" xfId="17088"/>
    <cellStyle name="Currency 2 5 5 2 2" xfId="17089"/>
    <cellStyle name="Currency 2 5 5 3" xfId="17090"/>
    <cellStyle name="Currency 2 5 6" xfId="17091"/>
    <cellStyle name="Currency 2 5 6 2" xfId="17092"/>
    <cellStyle name="Currency 2 5 7" xfId="17093"/>
    <cellStyle name="Currency 2 5 8" xfId="17094"/>
    <cellStyle name="Currency 2 5 9" xfId="17095"/>
    <cellStyle name="Currency 2 6" xfId="3673"/>
    <cellStyle name="Currency 2 6 2" xfId="17096"/>
    <cellStyle name="Currency 2 6 2 2" xfId="17097"/>
    <cellStyle name="Currency 2 6 2 2 2" xfId="17098"/>
    <cellStyle name="Currency 2 6 2 2 2 2" xfId="17099"/>
    <cellStyle name="Currency 2 6 2 2 3" xfId="17100"/>
    <cellStyle name="Currency 2 6 2 3" xfId="17101"/>
    <cellStyle name="Currency 2 6 2 3 2" xfId="17102"/>
    <cellStyle name="Currency 2 6 2 3 2 2" xfId="17103"/>
    <cellStyle name="Currency 2 6 2 3 3" xfId="17104"/>
    <cellStyle name="Currency 2 6 2 4" xfId="17105"/>
    <cellStyle name="Currency 2 6 2 4 2" xfId="17106"/>
    <cellStyle name="Currency 2 6 2 4 2 2" xfId="17107"/>
    <cellStyle name="Currency 2 6 2 4 3" xfId="17108"/>
    <cellStyle name="Currency 2 6 2 5" xfId="17109"/>
    <cellStyle name="Currency 2 6 2 5 2" xfId="17110"/>
    <cellStyle name="Currency 2 6 2 6" xfId="17111"/>
    <cellStyle name="Currency 2 6 3" xfId="17112"/>
    <cellStyle name="Currency 2 6 3 2" xfId="17113"/>
    <cellStyle name="Currency 2 6 3 2 2" xfId="17114"/>
    <cellStyle name="Currency 2 6 3 3" xfId="17115"/>
    <cellStyle name="Currency 2 6 4" xfId="17116"/>
    <cellStyle name="Currency 2 6 4 2" xfId="17117"/>
    <cellStyle name="Currency 2 6 4 2 2" xfId="17118"/>
    <cellStyle name="Currency 2 6 4 3" xfId="17119"/>
    <cellStyle name="Currency 2 6 5" xfId="17120"/>
    <cellStyle name="Currency 2 6 5 2" xfId="17121"/>
    <cellStyle name="Currency 2 6 5 2 2" xfId="17122"/>
    <cellStyle name="Currency 2 6 5 3" xfId="17123"/>
    <cellStyle name="Currency 2 6 6" xfId="17124"/>
    <cellStyle name="Currency 2 6 6 2" xfId="17125"/>
    <cellStyle name="Currency 2 6 7" xfId="17126"/>
    <cellStyle name="Currency 2 7" xfId="3672"/>
    <cellStyle name="Currency 2 7 2" xfId="17127"/>
    <cellStyle name="Currency 2 7 2 2" xfId="17128"/>
    <cellStyle name="Currency 2 7 2 2 2" xfId="17129"/>
    <cellStyle name="Currency 2 7 2 2 2 2" xfId="17130"/>
    <cellStyle name="Currency 2 7 2 2 3" xfId="17131"/>
    <cellStyle name="Currency 2 7 2 3" xfId="17132"/>
    <cellStyle name="Currency 2 7 2 3 2" xfId="17133"/>
    <cellStyle name="Currency 2 7 2 3 2 2" xfId="17134"/>
    <cellStyle name="Currency 2 7 2 3 3" xfId="17135"/>
    <cellStyle name="Currency 2 7 2 4" xfId="17136"/>
    <cellStyle name="Currency 2 7 2 4 2" xfId="17137"/>
    <cellStyle name="Currency 2 7 2 4 2 2" xfId="17138"/>
    <cellStyle name="Currency 2 7 2 4 3" xfId="17139"/>
    <cellStyle name="Currency 2 7 2 5" xfId="17140"/>
    <cellStyle name="Currency 2 7 2 5 2" xfId="17141"/>
    <cellStyle name="Currency 2 7 2 6" xfId="17142"/>
    <cellStyle name="Currency 2 7 3" xfId="17143"/>
    <cellStyle name="Currency 2 7 3 2" xfId="17144"/>
    <cellStyle name="Currency 2 7 3 2 2" xfId="17145"/>
    <cellStyle name="Currency 2 7 3 3" xfId="17146"/>
    <cellStyle name="Currency 2 7 4" xfId="17147"/>
    <cellStyle name="Currency 2 7 4 2" xfId="17148"/>
    <cellStyle name="Currency 2 7 4 2 2" xfId="17149"/>
    <cellStyle name="Currency 2 7 4 3" xfId="17150"/>
    <cellStyle name="Currency 2 7 5" xfId="17151"/>
    <cellStyle name="Currency 2 7 5 2" xfId="17152"/>
    <cellStyle name="Currency 2 7 5 2 2" xfId="17153"/>
    <cellStyle name="Currency 2 7 5 3" xfId="17154"/>
    <cellStyle name="Currency 2 7 6" xfId="17155"/>
    <cellStyle name="Currency 2 7 6 2" xfId="17156"/>
    <cellStyle name="Currency 2 7 7" xfId="17157"/>
    <cellStyle name="Currency 2 8" xfId="3671"/>
    <cellStyle name="Currency 2 8 2" xfId="17158"/>
    <cellStyle name="Currency 2 8 2 2" xfId="17159"/>
    <cellStyle name="Currency 2 8 2 2 2" xfId="17160"/>
    <cellStyle name="Currency 2 8 2 3" xfId="17161"/>
    <cellStyle name="Currency 2 8 3" xfId="17162"/>
    <cellStyle name="Currency 2 8 3 2" xfId="17163"/>
    <cellStyle name="Currency 2 8 3 2 2" xfId="17164"/>
    <cellStyle name="Currency 2 8 3 3" xfId="17165"/>
    <cellStyle name="Currency 2 8 4" xfId="17166"/>
    <cellStyle name="Currency 2 8 4 2" xfId="17167"/>
    <cellStyle name="Currency 2 8 4 2 2" xfId="17168"/>
    <cellStyle name="Currency 2 8 4 3" xfId="17169"/>
    <cellStyle name="Currency 2 8 5" xfId="17170"/>
    <cellStyle name="Currency 2 8 5 2" xfId="17171"/>
    <cellStyle name="Currency 2 8 6" xfId="17172"/>
    <cellStyle name="Currency 2 9" xfId="17173"/>
    <cellStyle name="Currency 2 9 2" xfId="17174"/>
    <cellStyle name="Currency 2 9 2 2" xfId="17175"/>
    <cellStyle name="Currency 2 9 3" xfId="17176"/>
    <cellStyle name="Currency 20" xfId="3670"/>
    <cellStyle name="Currency 21" xfId="3669"/>
    <cellStyle name="Currency 22" xfId="3668"/>
    <cellStyle name="Currency 23" xfId="3667"/>
    <cellStyle name="Currency 24" xfId="3666"/>
    <cellStyle name="Currency 25" xfId="3665"/>
    <cellStyle name="Currency 26" xfId="3664"/>
    <cellStyle name="Currency 27" xfId="3663"/>
    <cellStyle name="Currency 28" xfId="3662"/>
    <cellStyle name="Currency 29" xfId="3661"/>
    <cellStyle name="Currency 3" xfId="1182"/>
    <cellStyle name="Currency 3 2" xfId="1183"/>
    <cellStyle name="Currency 3 2 2" xfId="3660"/>
    <cellStyle name="Currency 3 2 2 2" xfId="17177"/>
    <cellStyle name="Currency 3 2 3" xfId="17178"/>
    <cellStyle name="Currency 3 2 3 2" xfId="17179"/>
    <cellStyle name="Currency 3 2 4" xfId="17180"/>
    <cellStyle name="Currency 3 3" xfId="1184"/>
    <cellStyle name="Currency 3 3 2" xfId="3021"/>
    <cellStyle name="Currency 3 3 3" xfId="17181"/>
    <cellStyle name="Currency 3 4" xfId="17182"/>
    <cellStyle name="Currency 3 4 2" xfId="17183"/>
    <cellStyle name="Currency 3 5" xfId="17184"/>
    <cellStyle name="Currency 3_Sheet6 (2)" xfId="17185"/>
    <cellStyle name="Currency 30" xfId="3659"/>
    <cellStyle name="Currency 31" xfId="3658"/>
    <cellStyle name="Currency 32" xfId="3657"/>
    <cellStyle name="Currency 33" xfId="3656"/>
    <cellStyle name="Currency 34" xfId="3655"/>
    <cellStyle name="Currency 35" xfId="3654"/>
    <cellStyle name="Currency 36" xfId="3653"/>
    <cellStyle name="Currency 36 2" xfId="3652"/>
    <cellStyle name="Currency 37" xfId="3651"/>
    <cellStyle name="Currency 38" xfId="3650"/>
    <cellStyle name="Currency 39" xfId="3649"/>
    <cellStyle name="Currency 4" xfId="1185"/>
    <cellStyle name="Currency 4 10" xfId="17186"/>
    <cellStyle name="Currency 4 10 2" xfId="17187"/>
    <cellStyle name="Currency 4 11" xfId="17188"/>
    <cellStyle name="Currency 4 12" xfId="17189"/>
    <cellStyle name="Currency 4 13" xfId="17190"/>
    <cellStyle name="Currency 4 14" xfId="17191"/>
    <cellStyle name="Currency 4 2" xfId="1186"/>
    <cellStyle name="Currency 4 2 10" xfId="17192"/>
    <cellStyle name="Currency 4 2 2" xfId="3023"/>
    <cellStyle name="Currency 4 2 2 2" xfId="17193"/>
    <cellStyle name="Currency 4 2 2 2 2" xfId="17194"/>
    <cellStyle name="Currency 4 2 2 2 2 2" xfId="17195"/>
    <cellStyle name="Currency 4 2 2 2 3" xfId="17196"/>
    <cellStyle name="Currency 4 2 2 3" xfId="17197"/>
    <cellStyle name="Currency 4 2 2 3 2" xfId="17198"/>
    <cellStyle name="Currency 4 2 2 3 2 2" xfId="17199"/>
    <cellStyle name="Currency 4 2 2 3 3" xfId="17200"/>
    <cellStyle name="Currency 4 2 2 4" xfId="17201"/>
    <cellStyle name="Currency 4 2 2 4 2" xfId="17202"/>
    <cellStyle name="Currency 4 2 2 4 2 2" xfId="17203"/>
    <cellStyle name="Currency 4 2 2 4 3" xfId="17204"/>
    <cellStyle name="Currency 4 2 2 5" xfId="17205"/>
    <cellStyle name="Currency 4 2 2 5 2" xfId="17206"/>
    <cellStyle name="Currency 4 2 2 6" xfId="17207"/>
    <cellStyle name="Currency 4 2 2 7" xfId="17208"/>
    <cellStyle name="Currency 4 2 3" xfId="17209"/>
    <cellStyle name="Currency 4 2 3 2" xfId="17210"/>
    <cellStyle name="Currency 4 2 3 2 2" xfId="17211"/>
    <cellStyle name="Currency 4 2 3 3" xfId="17212"/>
    <cellStyle name="Currency 4 2 3 4" xfId="17213"/>
    <cellStyle name="Currency 4 2 4" xfId="17214"/>
    <cellStyle name="Currency 4 2 4 2" xfId="17215"/>
    <cellStyle name="Currency 4 2 4 2 2" xfId="17216"/>
    <cellStyle name="Currency 4 2 4 3" xfId="17217"/>
    <cellStyle name="Currency 4 2 5" xfId="17218"/>
    <cellStyle name="Currency 4 2 5 2" xfId="17219"/>
    <cellStyle name="Currency 4 2 5 2 2" xfId="17220"/>
    <cellStyle name="Currency 4 2 5 3" xfId="17221"/>
    <cellStyle name="Currency 4 2 6" xfId="17222"/>
    <cellStyle name="Currency 4 2 6 2" xfId="17223"/>
    <cellStyle name="Currency 4 2 7" xfId="17224"/>
    <cellStyle name="Currency 4 2 8" xfId="17225"/>
    <cellStyle name="Currency 4 2 9" xfId="17226"/>
    <cellStyle name="Currency 4 3" xfId="3022"/>
    <cellStyle name="Currency 4 3 2" xfId="17227"/>
    <cellStyle name="Currency 4 3 2 2" xfId="17228"/>
    <cellStyle name="Currency 4 3 2 2 2" xfId="17229"/>
    <cellStyle name="Currency 4 3 2 2 2 2" xfId="17230"/>
    <cellStyle name="Currency 4 3 2 2 3" xfId="17231"/>
    <cellStyle name="Currency 4 3 2 3" xfId="17232"/>
    <cellStyle name="Currency 4 3 2 3 2" xfId="17233"/>
    <cellStyle name="Currency 4 3 2 3 2 2" xfId="17234"/>
    <cellStyle name="Currency 4 3 2 3 3" xfId="17235"/>
    <cellStyle name="Currency 4 3 2 4" xfId="17236"/>
    <cellStyle name="Currency 4 3 2 4 2" xfId="17237"/>
    <cellStyle name="Currency 4 3 2 4 2 2" xfId="17238"/>
    <cellStyle name="Currency 4 3 2 4 3" xfId="17239"/>
    <cellStyle name="Currency 4 3 2 5" xfId="17240"/>
    <cellStyle name="Currency 4 3 2 5 2" xfId="17241"/>
    <cellStyle name="Currency 4 3 2 6" xfId="17242"/>
    <cellStyle name="Currency 4 3 3" xfId="17243"/>
    <cellStyle name="Currency 4 3 3 2" xfId="17244"/>
    <cellStyle name="Currency 4 3 3 2 2" xfId="17245"/>
    <cellStyle name="Currency 4 3 3 3" xfId="17246"/>
    <cellStyle name="Currency 4 3 4" xfId="17247"/>
    <cellStyle name="Currency 4 3 4 2" xfId="17248"/>
    <cellStyle name="Currency 4 3 4 2 2" xfId="17249"/>
    <cellStyle name="Currency 4 3 4 3" xfId="17250"/>
    <cellStyle name="Currency 4 3 5" xfId="17251"/>
    <cellStyle name="Currency 4 3 5 2" xfId="17252"/>
    <cellStyle name="Currency 4 3 5 2 2" xfId="17253"/>
    <cellStyle name="Currency 4 3 5 3" xfId="17254"/>
    <cellStyle name="Currency 4 3 6" xfId="17255"/>
    <cellStyle name="Currency 4 3 6 2" xfId="17256"/>
    <cellStyle name="Currency 4 3 7" xfId="17257"/>
    <cellStyle name="Currency 4 3 8" xfId="17258"/>
    <cellStyle name="Currency 4 4" xfId="17259"/>
    <cellStyle name="Currency 4 4 2" xfId="17260"/>
    <cellStyle name="Currency 4 4 2 2" xfId="17261"/>
    <cellStyle name="Currency 4 4 2 2 2" xfId="17262"/>
    <cellStyle name="Currency 4 4 2 2 2 2" xfId="17263"/>
    <cellStyle name="Currency 4 4 2 2 3" xfId="17264"/>
    <cellStyle name="Currency 4 4 2 3" xfId="17265"/>
    <cellStyle name="Currency 4 4 2 3 2" xfId="17266"/>
    <cellStyle name="Currency 4 4 2 3 2 2" xfId="17267"/>
    <cellStyle name="Currency 4 4 2 3 3" xfId="17268"/>
    <cellStyle name="Currency 4 4 2 4" xfId="17269"/>
    <cellStyle name="Currency 4 4 2 4 2" xfId="17270"/>
    <cellStyle name="Currency 4 4 2 4 2 2" xfId="17271"/>
    <cellStyle name="Currency 4 4 2 4 3" xfId="17272"/>
    <cellStyle name="Currency 4 4 2 5" xfId="17273"/>
    <cellStyle name="Currency 4 4 2 5 2" xfId="17274"/>
    <cellStyle name="Currency 4 4 2 6" xfId="17275"/>
    <cellStyle name="Currency 4 4 3" xfId="17276"/>
    <cellStyle name="Currency 4 4 3 2" xfId="17277"/>
    <cellStyle name="Currency 4 4 3 2 2" xfId="17278"/>
    <cellStyle name="Currency 4 4 3 3" xfId="17279"/>
    <cellStyle name="Currency 4 4 4" xfId="17280"/>
    <cellStyle name="Currency 4 4 4 2" xfId="17281"/>
    <cellStyle name="Currency 4 4 4 2 2" xfId="17282"/>
    <cellStyle name="Currency 4 4 4 3" xfId="17283"/>
    <cellStyle name="Currency 4 4 5" xfId="17284"/>
    <cellStyle name="Currency 4 4 5 2" xfId="17285"/>
    <cellStyle name="Currency 4 4 5 2 2" xfId="17286"/>
    <cellStyle name="Currency 4 4 5 3" xfId="17287"/>
    <cellStyle name="Currency 4 4 6" xfId="17288"/>
    <cellStyle name="Currency 4 4 6 2" xfId="17289"/>
    <cellStyle name="Currency 4 4 7" xfId="17290"/>
    <cellStyle name="Currency 4 5" xfId="17291"/>
    <cellStyle name="Currency 4 5 2" xfId="17292"/>
    <cellStyle name="Currency 4 5 2 2" xfId="17293"/>
    <cellStyle name="Currency 4 5 2 2 2" xfId="17294"/>
    <cellStyle name="Currency 4 5 2 2 2 2" xfId="17295"/>
    <cellStyle name="Currency 4 5 2 2 3" xfId="17296"/>
    <cellStyle name="Currency 4 5 2 3" xfId="17297"/>
    <cellStyle name="Currency 4 5 2 3 2" xfId="17298"/>
    <cellStyle name="Currency 4 5 2 3 2 2" xfId="17299"/>
    <cellStyle name="Currency 4 5 2 3 3" xfId="17300"/>
    <cellStyle name="Currency 4 5 2 4" xfId="17301"/>
    <cellStyle name="Currency 4 5 2 4 2" xfId="17302"/>
    <cellStyle name="Currency 4 5 2 4 2 2" xfId="17303"/>
    <cellStyle name="Currency 4 5 2 4 3" xfId="17304"/>
    <cellStyle name="Currency 4 5 2 5" xfId="17305"/>
    <cellStyle name="Currency 4 5 2 5 2" xfId="17306"/>
    <cellStyle name="Currency 4 5 2 6" xfId="17307"/>
    <cellStyle name="Currency 4 5 3" xfId="17308"/>
    <cellStyle name="Currency 4 5 3 2" xfId="17309"/>
    <cellStyle name="Currency 4 5 3 2 2" xfId="17310"/>
    <cellStyle name="Currency 4 5 3 3" xfId="17311"/>
    <cellStyle name="Currency 4 5 4" xfId="17312"/>
    <cellStyle name="Currency 4 5 4 2" xfId="17313"/>
    <cellStyle name="Currency 4 5 4 2 2" xfId="17314"/>
    <cellStyle name="Currency 4 5 4 3" xfId="17315"/>
    <cellStyle name="Currency 4 5 5" xfId="17316"/>
    <cellStyle name="Currency 4 5 5 2" xfId="17317"/>
    <cellStyle name="Currency 4 5 5 2 2" xfId="17318"/>
    <cellStyle name="Currency 4 5 5 3" xfId="17319"/>
    <cellStyle name="Currency 4 5 6" xfId="17320"/>
    <cellStyle name="Currency 4 5 6 2" xfId="17321"/>
    <cellStyle name="Currency 4 5 7" xfId="17322"/>
    <cellStyle name="Currency 4 6" xfId="17323"/>
    <cellStyle name="Currency 4 6 2" xfId="17324"/>
    <cellStyle name="Currency 4 6 2 2" xfId="17325"/>
    <cellStyle name="Currency 4 6 2 2 2" xfId="17326"/>
    <cellStyle name="Currency 4 6 2 3" xfId="17327"/>
    <cellStyle name="Currency 4 6 3" xfId="17328"/>
    <cellStyle name="Currency 4 6 3 2" xfId="17329"/>
    <cellStyle name="Currency 4 6 3 2 2" xfId="17330"/>
    <cellStyle name="Currency 4 6 3 3" xfId="17331"/>
    <cellStyle name="Currency 4 6 4" xfId="17332"/>
    <cellStyle name="Currency 4 6 4 2" xfId="17333"/>
    <cellStyle name="Currency 4 6 4 2 2" xfId="17334"/>
    <cellStyle name="Currency 4 6 4 3" xfId="17335"/>
    <cellStyle name="Currency 4 6 5" xfId="17336"/>
    <cellStyle name="Currency 4 6 5 2" xfId="17337"/>
    <cellStyle name="Currency 4 6 6" xfId="17338"/>
    <cellStyle name="Currency 4 7" xfId="17339"/>
    <cellStyle name="Currency 4 7 2" xfId="17340"/>
    <cellStyle name="Currency 4 7 2 2" xfId="17341"/>
    <cellStyle name="Currency 4 7 3" xfId="17342"/>
    <cellStyle name="Currency 4 8" xfId="17343"/>
    <cellStyle name="Currency 4 8 2" xfId="17344"/>
    <cellStyle name="Currency 4 8 2 2" xfId="17345"/>
    <cellStyle name="Currency 4 8 3" xfId="17346"/>
    <cellStyle name="Currency 4 9" xfId="17347"/>
    <cellStyle name="Currency 4 9 2" xfId="17348"/>
    <cellStyle name="Currency 4 9 2 2" xfId="17349"/>
    <cellStyle name="Currency 4 9 3" xfId="17350"/>
    <cellStyle name="Currency 40" xfId="3648"/>
    <cellStyle name="Currency 41" xfId="3647"/>
    <cellStyle name="Currency 42" xfId="3646"/>
    <cellStyle name="Currency 43" xfId="3645"/>
    <cellStyle name="Currency 44" xfId="3644"/>
    <cellStyle name="Currency 45" xfId="3643"/>
    <cellStyle name="Currency 5" xfId="1187"/>
    <cellStyle name="Currency 5 10" xfId="17351"/>
    <cellStyle name="Currency 5 10 2" xfId="17352"/>
    <cellStyle name="Currency 5 11" xfId="17353"/>
    <cellStyle name="Currency 5 12" xfId="17354"/>
    <cellStyle name="Currency 5 13" xfId="17355"/>
    <cellStyle name="Currency 5 14" xfId="17356"/>
    <cellStyle name="Currency 5 15" xfId="17357"/>
    <cellStyle name="Currency 5 2" xfId="3024"/>
    <cellStyle name="Currency 5 2 2" xfId="17358"/>
    <cellStyle name="Currency 5 2 2 2" xfId="17359"/>
    <cellStyle name="Currency 5 2 2 2 2" xfId="17360"/>
    <cellStyle name="Currency 5 2 2 2 2 2" xfId="17361"/>
    <cellStyle name="Currency 5 2 2 2 3" xfId="17362"/>
    <cellStyle name="Currency 5 2 2 3" xfId="17363"/>
    <cellStyle name="Currency 5 2 2 3 2" xfId="17364"/>
    <cellStyle name="Currency 5 2 2 3 2 2" xfId="17365"/>
    <cellStyle name="Currency 5 2 2 3 3" xfId="17366"/>
    <cellStyle name="Currency 5 2 2 4" xfId="17367"/>
    <cellStyle name="Currency 5 2 2 4 2" xfId="17368"/>
    <cellStyle name="Currency 5 2 2 4 2 2" xfId="17369"/>
    <cellStyle name="Currency 5 2 2 4 3" xfId="17370"/>
    <cellStyle name="Currency 5 2 2 5" xfId="17371"/>
    <cellStyle name="Currency 5 2 2 5 2" xfId="17372"/>
    <cellStyle name="Currency 5 2 2 6" xfId="17373"/>
    <cellStyle name="Currency 5 2 3" xfId="17374"/>
    <cellStyle name="Currency 5 2 3 2" xfId="17375"/>
    <cellStyle name="Currency 5 2 3 2 2" xfId="17376"/>
    <cellStyle name="Currency 5 2 3 3" xfId="17377"/>
    <cellStyle name="Currency 5 2 4" xfId="17378"/>
    <cellStyle name="Currency 5 2 4 2" xfId="17379"/>
    <cellStyle name="Currency 5 2 4 2 2" xfId="17380"/>
    <cellStyle name="Currency 5 2 4 3" xfId="17381"/>
    <cellStyle name="Currency 5 2 5" xfId="17382"/>
    <cellStyle name="Currency 5 2 5 2" xfId="17383"/>
    <cellStyle name="Currency 5 2 5 2 2" xfId="17384"/>
    <cellStyle name="Currency 5 2 5 3" xfId="17385"/>
    <cellStyle name="Currency 5 2 6" xfId="17386"/>
    <cellStyle name="Currency 5 2 6 2" xfId="17387"/>
    <cellStyle name="Currency 5 2 7" xfId="17388"/>
    <cellStyle name="Currency 5 2 8" xfId="17389"/>
    <cellStyle name="Currency 5 3" xfId="17390"/>
    <cellStyle name="Currency 5 3 2" xfId="17391"/>
    <cellStyle name="Currency 5 3 2 2" xfId="17392"/>
    <cellStyle name="Currency 5 3 2 2 2" xfId="17393"/>
    <cellStyle name="Currency 5 3 2 2 2 2" xfId="17394"/>
    <cellStyle name="Currency 5 3 2 2 3" xfId="17395"/>
    <cellStyle name="Currency 5 3 2 3" xfId="17396"/>
    <cellStyle name="Currency 5 3 2 3 2" xfId="17397"/>
    <cellStyle name="Currency 5 3 2 3 2 2" xfId="17398"/>
    <cellStyle name="Currency 5 3 2 3 3" xfId="17399"/>
    <cellStyle name="Currency 5 3 2 4" xfId="17400"/>
    <cellStyle name="Currency 5 3 2 4 2" xfId="17401"/>
    <cellStyle name="Currency 5 3 2 4 2 2" xfId="17402"/>
    <cellStyle name="Currency 5 3 2 4 3" xfId="17403"/>
    <cellStyle name="Currency 5 3 2 5" xfId="17404"/>
    <cellStyle name="Currency 5 3 2 5 2" xfId="17405"/>
    <cellStyle name="Currency 5 3 2 6" xfId="17406"/>
    <cellStyle name="Currency 5 3 3" xfId="17407"/>
    <cellStyle name="Currency 5 3 3 2" xfId="17408"/>
    <cellStyle name="Currency 5 3 3 2 2" xfId="17409"/>
    <cellStyle name="Currency 5 3 3 3" xfId="17410"/>
    <cellStyle name="Currency 5 3 4" xfId="17411"/>
    <cellStyle name="Currency 5 3 4 2" xfId="17412"/>
    <cellStyle name="Currency 5 3 4 2 2" xfId="17413"/>
    <cellStyle name="Currency 5 3 4 3" xfId="17414"/>
    <cellStyle name="Currency 5 3 5" xfId="17415"/>
    <cellStyle name="Currency 5 3 5 2" xfId="17416"/>
    <cellStyle name="Currency 5 3 5 2 2" xfId="17417"/>
    <cellStyle name="Currency 5 3 5 3" xfId="17418"/>
    <cellStyle name="Currency 5 3 6" xfId="17419"/>
    <cellStyle name="Currency 5 3 6 2" xfId="17420"/>
    <cellStyle name="Currency 5 3 7" xfId="17421"/>
    <cellStyle name="Currency 5 3 8" xfId="17422"/>
    <cellStyle name="Currency 5 4" xfId="17423"/>
    <cellStyle name="Currency 5 4 2" xfId="17424"/>
    <cellStyle name="Currency 5 4 2 2" xfId="17425"/>
    <cellStyle name="Currency 5 4 2 2 2" xfId="17426"/>
    <cellStyle name="Currency 5 4 2 2 2 2" xfId="17427"/>
    <cellStyle name="Currency 5 4 2 2 3" xfId="17428"/>
    <cellStyle name="Currency 5 4 2 3" xfId="17429"/>
    <cellStyle name="Currency 5 4 2 3 2" xfId="17430"/>
    <cellStyle name="Currency 5 4 2 3 2 2" xfId="17431"/>
    <cellStyle name="Currency 5 4 2 3 3" xfId="17432"/>
    <cellStyle name="Currency 5 4 2 4" xfId="17433"/>
    <cellStyle name="Currency 5 4 2 4 2" xfId="17434"/>
    <cellStyle name="Currency 5 4 2 4 2 2" xfId="17435"/>
    <cellStyle name="Currency 5 4 2 4 3" xfId="17436"/>
    <cellStyle name="Currency 5 4 2 5" xfId="17437"/>
    <cellStyle name="Currency 5 4 2 5 2" xfId="17438"/>
    <cellStyle name="Currency 5 4 2 6" xfId="17439"/>
    <cellStyle name="Currency 5 4 3" xfId="17440"/>
    <cellStyle name="Currency 5 4 3 2" xfId="17441"/>
    <cellStyle name="Currency 5 4 3 2 2" xfId="17442"/>
    <cellStyle name="Currency 5 4 3 3" xfId="17443"/>
    <cellStyle name="Currency 5 4 4" xfId="17444"/>
    <cellStyle name="Currency 5 4 4 2" xfId="17445"/>
    <cellStyle name="Currency 5 4 4 2 2" xfId="17446"/>
    <cellStyle name="Currency 5 4 4 3" xfId="17447"/>
    <cellStyle name="Currency 5 4 5" xfId="17448"/>
    <cellStyle name="Currency 5 4 5 2" xfId="17449"/>
    <cellStyle name="Currency 5 4 5 2 2" xfId="17450"/>
    <cellStyle name="Currency 5 4 5 3" xfId="17451"/>
    <cellStyle name="Currency 5 4 6" xfId="17452"/>
    <cellStyle name="Currency 5 4 6 2" xfId="17453"/>
    <cellStyle name="Currency 5 4 7" xfId="17454"/>
    <cellStyle name="Currency 5 5" xfId="17455"/>
    <cellStyle name="Currency 5 5 2" xfId="17456"/>
    <cellStyle name="Currency 5 5 2 2" xfId="17457"/>
    <cellStyle name="Currency 5 5 2 2 2" xfId="17458"/>
    <cellStyle name="Currency 5 5 2 2 2 2" xfId="17459"/>
    <cellStyle name="Currency 5 5 2 2 3" xfId="17460"/>
    <cellStyle name="Currency 5 5 2 3" xfId="17461"/>
    <cellStyle name="Currency 5 5 2 3 2" xfId="17462"/>
    <cellStyle name="Currency 5 5 2 3 2 2" xfId="17463"/>
    <cellStyle name="Currency 5 5 2 3 3" xfId="17464"/>
    <cellStyle name="Currency 5 5 2 4" xfId="17465"/>
    <cellStyle name="Currency 5 5 2 4 2" xfId="17466"/>
    <cellStyle name="Currency 5 5 2 4 2 2" xfId="17467"/>
    <cellStyle name="Currency 5 5 2 4 3" xfId="17468"/>
    <cellStyle name="Currency 5 5 2 5" xfId="17469"/>
    <cellStyle name="Currency 5 5 2 5 2" xfId="17470"/>
    <cellStyle name="Currency 5 5 2 6" xfId="17471"/>
    <cellStyle name="Currency 5 5 3" xfId="17472"/>
    <cellStyle name="Currency 5 5 3 2" xfId="17473"/>
    <cellStyle name="Currency 5 5 3 2 2" xfId="17474"/>
    <cellStyle name="Currency 5 5 3 3" xfId="17475"/>
    <cellStyle name="Currency 5 5 4" xfId="17476"/>
    <cellStyle name="Currency 5 5 4 2" xfId="17477"/>
    <cellStyle name="Currency 5 5 4 2 2" xfId="17478"/>
    <cellStyle name="Currency 5 5 4 3" xfId="17479"/>
    <cellStyle name="Currency 5 5 5" xfId="17480"/>
    <cellStyle name="Currency 5 5 5 2" xfId="17481"/>
    <cellStyle name="Currency 5 5 5 2 2" xfId="17482"/>
    <cellStyle name="Currency 5 5 5 3" xfId="17483"/>
    <cellStyle name="Currency 5 5 6" xfId="17484"/>
    <cellStyle name="Currency 5 5 6 2" xfId="17485"/>
    <cellStyle name="Currency 5 5 7" xfId="17486"/>
    <cellStyle name="Currency 5 6" xfId="17487"/>
    <cellStyle name="Currency 5 6 2" xfId="17488"/>
    <cellStyle name="Currency 5 6 2 2" xfId="17489"/>
    <cellStyle name="Currency 5 6 2 2 2" xfId="17490"/>
    <cellStyle name="Currency 5 6 2 3" xfId="17491"/>
    <cellStyle name="Currency 5 6 3" xfId="17492"/>
    <cellStyle name="Currency 5 6 3 2" xfId="17493"/>
    <cellStyle name="Currency 5 6 3 2 2" xfId="17494"/>
    <cellStyle name="Currency 5 6 3 3" xfId="17495"/>
    <cellStyle name="Currency 5 6 4" xfId="17496"/>
    <cellStyle name="Currency 5 6 4 2" xfId="17497"/>
    <cellStyle name="Currency 5 6 4 2 2" xfId="17498"/>
    <cellStyle name="Currency 5 6 4 3" xfId="17499"/>
    <cellStyle name="Currency 5 6 5" xfId="17500"/>
    <cellStyle name="Currency 5 6 5 2" xfId="17501"/>
    <cellStyle name="Currency 5 6 6" xfId="17502"/>
    <cellStyle name="Currency 5 7" xfId="17503"/>
    <cellStyle name="Currency 5 7 2" xfId="17504"/>
    <cellStyle name="Currency 5 7 2 2" xfId="17505"/>
    <cellStyle name="Currency 5 7 3" xfId="17506"/>
    <cellStyle name="Currency 5 8" xfId="17507"/>
    <cellStyle name="Currency 5 8 2" xfId="17508"/>
    <cellStyle name="Currency 5 8 2 2" xfId="17509"/>
    <cellStyle name="Currency 5 8 3" xfId="17510"/>
    <cellStyle name="Currency 5 9" xfId="17511"/>
    <cellStyle name="Currency 5 9 2" xfId="17512"/>
    <cellStyle name="Currency 5 9 2 2" xfId="17513"/>
    <cellStyle name="Currency 5 9 3" xfId="17514"/>
    <cellStyle name="Currency 6" xfId="1188"/>
    <cellStyle name="Currency 6 10" xfId="17515"/>
    <cellStyle name="Currency 6 10 2" xfId="17516"/>
    <cellStyle name="Currency 6 11" xfId="17517"/>
    <cellStyle name="Currency 6 12" xfId="17518"/>
    <cellStyle name="Currency 6 13" xfId="17519"/>
    <cellStyle name="Currency 6 2" xfId="1189"/>
    <cellStyle name="Currency 6 2 2" xfId="3026"/>
    <cellStyle name="Currency 6 2 2 2" xfId="17520"/>
    <cellStyle name="Currency 6 2 2 2 2" xfId="17521"/>
    <cellStyle name="Currency 6 2 2 2 2 2" xfId="17522"/>
    <cellStyle name="Currency 6 2 2 2 3" xfId="17523"/>
    <cellStyle name="Currency 6 2 2 3" xfId="17524"/>
    <cellStyle name="Currency 6 2 2 3 2" xfId="17525"/>
    <cellStyle name="Currency 6 2 2 3 2 2" xfId="17526"/>
    <cellStyle name="Currency 6 2 2 3 3" xfId="17527"/>
    <cellStyle name="Currency 6 2 2 4" xfId="17528"/>
    <cellStyle name="Currency 6 2 2 4 2" xfId="17529"/>
    <cellStyle name="Currency 6 2 2 4 2 2" xfId="17530"/>
    <cellStyle name="Currency 6 2 2 4 3" xfId="17531"/>
    <cellStyle name="Currency 6 2 2 5" xfId="17532"/>
    <cellStyle name="Currency 6 2 2 5 2" xfId="17533"/>
    <cellStyle name="Currency 6 2 2 6" xfId="17534"/>
    <cellStyle name="Currency 6 2 3" xfId="17535"/>
    <cellStyle name="Currency 6 2 3 2" xfId="17536"/>
    <cellStyle name="Currency 6 2 3 2 2" xfId="17537"/>
    <cellStyle name="Currency 6 2 3 3" xfId="17538"/>
    <cellStyle name="Currency 6 2 4" xfId="17539"/>
    <cellStyle name="Currency 6 2 4 2" xfId="17540"/>
    <cellStyle name="Currency 6 2 4 2 2" xfId="17541"/>
    <cellStyle name="Currency 6 2 4 3" xfId="17542"/>
    <cellStyle name="Currency 6 2 5" xfId="17543"/>
    <cellStyle name="Currency 6 2 5 2" xfId="17544"/>
    <cellStyle name="Currency 6 2 5 2 2" xfId="17545"/>
    <cellStyle name="Currency 6 2 5 3" xfId="17546"/>
    <cellStyle name="Currency 6 2 6" xfId="17547"/>
    <cellStyle name="Currency 6 2 6 2" xfId="17548"/>
    <cellStyle name="Currency 6 2 7" xfId="17549"/>
    <cellStyle name="Currency 6 2 8" xfId="17550"/>
    <cellStyle name="Currency 6 2 9" xfId="17551"/>
    <cellStyle name="Currency 6 3" xfId="3025"/>
    <cellStyle name="Currency 6 3 2" xfId="17552"/>
    <cellStyle name="Currency 6 3 2 2" xfId="17553"/>
    <cellStyle name="Currency 6 3 2 2 2" xfId="17554"/>
    <cellStyle name="Currency 6 3 2 2 2 2" xfId="17555"/>
    <cellStyle name="Currency 6 3 2 2 3" xfId="17556"/>
    <cellStyle name="Currency 6 3 2 3" xfId="17557"/>
    <cellStyle name="Currency 6 3 2 3 2" xfId="17558"/>
    <cellStyle name="Currency 6 3 2 3 2 2" xfId="17559"/>
    <cellStyle name="Currency 6 3 2 3 3" xfId="17560"/>
    <cellStyle name="Currency 6 3 2 4" xfId="17561"/>
    <cellStyle name="Currency 6 3 2 4 2" xfId="17562"/>
    <cellStyle name="Currency 6 3 2 4 2 2" xfId="17563"/>
    <cellStyle name="Currency 6 3 2 4 3" xfId="17564"/>
    <cellStyle name="Currency 6 3 2 5" xfId="17565"/>
    <cellStyle name="Currency 6 3 2 5 2" xfId="17566"/>
    <cellStyle name="Currency 6 3 2 6" xfId="17567"/>
    <cellStyle name="Currency 6 3 3" xfId="17568"/>
    <cellStyle name="Currency 6 3 3 2" xfId="17569"/>
    <cellStyle name="Currency 6 3 3 2 2" xfId="17570"/>
    <cellStyle name="Currency 6 3 3 3" xfId="17571"/>
    <cellStyle name="Currency 6 3 4" xfId="17572"/>
    <cellStyle name="Currency 6 3 4 2" xfId="17573"/>
    <cellStyle name="Currency 6 3 4 2 2" xfId="17574"/>
    <cellStyle name="Currency 6 3 4 3" xfId="17575"/>
    <cellStyle name="Currency 6 3 5" xfId="17576"/>
    <cellStyle name="Currency 6 3 5 2" xfId="17577"/>
    <cellStyle name="Currency 6 3 5 2 2" xfId="17578"/>
    <cellStyle name="Currency 6 3 5 3" xfId="17579"/>
    <cellStyle name="Currency 6 3 6" xfId="17580"/>
    <cellStyle name="Currency 6 3 6 2" xfId="17581"/>
    <cellStyle name="Currency 6 3 7" xfId="17582"/>
    <cellStyle name="Currency 6 3 8" xfId="17583"/>
    <cellStyle name="Currency 6 4" xfId="17584"/>
    <cellStyle name="Currency 6 4 2" xfId="17585"/>
    <cellStyle name="Currency 6 4 2 2" xfId="17586"/>
    <cellStyle name="Currency 6 4 2 2 2" xfId="17587"/>
    <cellStyle name="Currency 6 4 2 2 2 2" xfId="17588"/>
    <cellStyle name="Currency 6 4 2 2 3" xfId="17589"/>
    <cellStyle name="Currency 6 4 2 3" xfId="17590"/>
    <cellStyle name="Currency 6 4 2 3 2" xfId="17591"/>
    <cellStyle name="Currency 6 4 2 3 2 2" xfId="17592"/>
    <cellStyle name="Currency 6 4 2 3 3" xfId="17593"/>
    <cellStyle name="Currency 6 4 2 4" xfId="17594"/>
    <cellStyle name="Currency 6 4 2 4 2" xfId="17595"/>
    <cellStyle name="Currency 6 4 2 4 2 2" xfId="17596"/>
    <cellStyle name="Currency 6 4 2 4 3" xfId="17597"/>
    <cellStyle name="Currency 6 4 2 5" xfId="17598"/>
    <cellStyle name="Currency 6 4 2 5 2" xfId="17599"/>
    <cellStyle name="Currency 6 4 2 6" xfId="17600"/>
    <cellStyle name="Currency 6 4 3" xfId="17601"/>
    <cellStyle name="Currency 6 4 3 2" xfId="17602"/>
    <cellStyle name="Currency 6 4 3 2 2" xfId="17603"/>
    <cellStyle name="Currency 6 4 3 3" xfId="17604"/>
    <cellStyle name="Currency 6 4 4" xfId="17605"/>
    <cellStyle name="Currency 6 4 4 2" xfId="17606"/>
    <cellStyle name="Currency 6 4 4 2 2" xfId="17607"/>
    <cellStyle name="Currency 6 4 4 3" xfId="17608"/>
    <cellStyle name="Currency 6 4 5" xfId="17609"/>
    <cellStyle name="Currency 6 4 5 2" xfId="17610"/>
    <cellStyle name="Currency 6 4 5 2 2" xfId="17611"/>
    <cellStyle name="Currency 6 4 5 3" xfId="17612"/>
    <cellStyle name="Currency 6 4 6" xfId="17613"/>
    <cellStyle name="Currency 6 4 6 2" xfId="17614"/>
    <cellStyle name="Currency 6 4 7" xfId="17615"/>
    <cellStyle name="Currency 6 5" xfId="17616"/>
    <cellStyle name="Currency 6 5 2" xfId="17617"/>
    <cellStyle name="Currency 6 5 2 2" xfId="17618"/>
    <cellStyle name="Currency 6 5 2 2 2" xfId="17619"/>
    <cellStyle name="Currency 6 5 2 2 2 2" xfId="17620"/>
    <cellStyle name="Currency 6 5 2 2 3" xfId="17621"/>
    <cellStyle name="Currency 6 5 2 3" xfId="17622"/>
    <cellStyle name="Currency 6 5 2 3 2" xfId="17623"/>
    <cellStyle name="Currency 6 5 2 3 2 2" xfId="17624"/>
    <cellStyle name="Currency 6 5 2 3 3" xfId="17625"/>
    <cellStyle name="Currency 6 5 2 4" xfId="17626"/>
    <cellStyle name="Currency 6 5 2 4 2" xfId="17627"/>
    <cellStyle name="Currency 6 5 2 4 2 2" xfId="17628"/>
    <cellStyle name="Currency 6 5 2 4 3" xfId="17629"/>
    <cellStyle name="Currency 6 5 2 5" xfId="17630"/>
    <cellStyle name="Currency 6 5 2 5 2" xfId="17631"/>
    <cellStyle name="Currency 6 5 2 6" xfId="17632"/>
    <cellStyle name="Currency 6 5 3" xfId="17633"/>
    <cellStyle name="Currency 6 5 3 2" xfId="17634"/>
    <cellStyle name="Currency 6 5 3 2 2" xfId="17635"/>
    <cellStyle name="Currency 6 5 3 3" xfId="17636"/>
    <cellStyle name="Currency 6 5 4" xfId="17637"/>
    <cellStyle name="Currency 6 5 4 2" xfId="17638"/>
    <cellStyle name="Currency 6 5 4 2 2" xfId="17639"/>
    <cellStyle name="Currency 6 5 4 3" xfId="17640"/>
    <cellStyle name="Currency 6 5 5" xfId="17641"/>
    <cellStyle name="Currency 6 5 5 2" xfId="17642"/>
    <cellStyle name="Currency 6 5 5 2 2" xfId="17643"/>
    <cellStyle name="Currency 6 5 5 3" xfId="17644"/>
    <cellStyle name="Currency 6 5 6" xfId="17645"/>
    <cellStyle name="Currency 6 5 6 2" xfId="17646"/>
    <cellStyle name="Currency 6 5 7" xfId="17647"/>
    <cellStyle name="Currency 6 6" xfId="17648"/>
    <cellStyle name="Currency 6 6 2" xfId="17649"/>
    <cellStyle name="Currency 6 6 2 2" xfId="17650"/>
    <cellStyle name="Currency 6 6 2 2 2" xfId="17651"/>
    <cellStyle name="Currency 6 6 2 3" xfId="17652"/>
    <cellStyle name="Currency 6 6 3" xfId="17653"/>
    <cellStyle name="Currency 6 6 3 2" xfId="17654"/>
    <cellStyle name="Currency 6 6 3 2 2" xfId="17655"/>
    <cellStyle name="Currency 6 6 3 3" xfId="17656"/>
    <cellStyle name="Currency 6 6 4" xfId="17657"/>
    <cellStyle name="Currency 6 6 4 2" xfId="17658"/>
    <cellStyle name="Currency 6 6 4 2 2" xfId="17659"/>
    <cellStyle name="Currency 6 6 4 3" xfId="17660"/>
    <cellStyle name="Currency 6 6 5" xfId="17661"/>
    <cellStyle name="Currency 6 6 5 2" xfId="17662"/>
    <cellStyle name="Currency 6 6 6" xfId="17663"/>
    <cellStyle name="Currency 6 7" xfId="17664"/>
    <cellStyle name="Currency 6 7 2" xfId="17665"/>
    <cellStyle name="Currency 6 7 2 2" xfId="17666"/>
    <cellStyle name="Currency 6 7 3" xfId="17667"/>
    <cellStyle name="Currency 6 8" xfId="17668"/>
    <cellStyle name="Currency 6 8 2" xfId="17669"/>
    <cellStyle name="Currency 6 8 2 2" xfId="17670"/>
    <cellStyle name="Currency 6 8 3" xfId="17671"/>
    <cellStyle name="Currency 6 9" xfId="17672"/>
    <cellStyle name="Currency 6 9 2" xfId="17673"/>
    <cellStyle name="Currency 6 9 2 2" xfId="17674"/>
    <cellStyle name="Currency 6 9 3" xfId="17675"/>
    <cellStyle name="Currency 7" xfId="1190"/>
    <cellStyle name="Currency 7 10" xfId="17676"/>
    <cellStyle name="Currency 7 10 2" xfId="17677"/>
    <cellStyle name="Currency 7 11" xfId="17678"/>
    <cellStyle name="Currency 7 12" xfId="17679"/>
    <cellStyle name="Currency 7 13" xfId="17680"/>
    <cellStyle name="Currency 7 2" xfId="1191"/>
    <cellStyle name="Currency 7 2 2" xfId="3028"/>
    <cellStyle name="Currency 7 2 2 2" xfId="17681"/>
    <cellStyle name="Currency 7 2 2 2 2" xfId="17682"/>
    <cellStyle name="Currency 7 2 2 2 2 2" xfId="17683"/>
    <cellStyle name="Currency 7 2 2 2 3" xfId="17684"/>
    <cellStyle name="Currency 7 2 2 3" xfId="17685"/>
    <cellStyle name="Currency 7 2 2 3 2" xfId="17686"/>
    <cellStyle name="Currency 7 2 2 3 2 2" xfId="17687"/>
    <cellStyle name="Currency 7 2 2 3 3" xfId="17688"/>
    <cellStyle name="Currency 7 2 2 4" xfId="17689"/>
    <cellStyle name="Currency 7 2 2 4 2" xfId="17690"/>
    <cellStyle name="Currency 7 2 2 4 2 2" xfId="17691"/>
    <cellStyle name="Currency 7 2 2 4 3" xfId="17692"/>
    <cellStyle name="Currency 7 2 2 5" xfId="17693"/>
    <cellStyle name="Currency 7 2 2 5 2" xfId="17694"/>
    <cellStyle name="Currency 7 2 2 6" xfId="17695"/>
    <cellStyle name="Currency 7 2 3" xfId="17696"/>
    <cellStyle name="Currency 7 2 3 2" xfId="17697"/>
    <cellStyle name="Currency 7 2 3 2 2" xfId="17698"/>
    <cellStyle name="Currency 7 2 3 3" xfId="17699"/>
    <cellStyle name="Currency 7 2 4" xfId="17700"/>
    <cellStyle name="Currency 7 2 4 2" xfId="17701"/>
    <cellStyle name="Currency 7 2 4 2 2" xfId="17702"/>
    <cellStyle name="Currency 7 2 4 3" xfId="17703"/>
    <cellStyle name="Currency 7 2 5" xfId="17704"/>
    <cellStyle name="Currency 7 2 5 2" xfId="17705"/>
    <cellStyle name="Currency 7 2 5 2 2" xfId="17706"/>
    <cellStyle name="Currency 7 2 5 3" xfId="17707"/>
    <cellStyle name="Currency 7 2 6" xfId="17708"/>
    <cellStyle name="Currency 7 2 6 2" xfId="17709"/>
    <cellStyle name="Currency 7 2 7" xfId="17710"/>
    <cellStyle name="Currency 7 2 8" xfId="17711"/>
    <cellStyle name="Currency 7 3" xfId="3027"/>
    <cellStyle name="Currency 7 3 2" xfId="17712"/>
    <cellStyle name="Currency 7 3 2 2" xfId="17713"/>
    <cellStyle name="Currency 7 3 2 2 2" xfId="17714"/>
    <cellStyle name="Currency 7 3 2 2 2 2" xfId="17715"/>
    <cellStyle name="Currency 7 3 2 2 3" xfId="17716"/>
    <cellStyle name="Currency 7 3 2 3" xfId="17717"/>
    <cellStyle name="Currency 7 3 2 3 2" xfId="17718"/>
    <cellStyle name="Currency 7 3 2 3 2 2" xfId="17719"/>
    <cellStyle name="Currency 7 3 2 3 3" xfId="17720"/>
    <cellStyle name="Currency 7 3 2 4" xfId="17721"/>
    <cellStyle name="Currency 7 3 2 4 2" xfId="17722"/>
    <cellStyle name="Currency 7 3 2 4 2 2" xfId="17723"/>
    <cellStyle name="Currency 7 3 2 4 3" xfId="17724"/>
    <cellStyle name="Currency 7 3 2 5" xfId="17725"/>
    <cellStyle name="Currency 7 3 2 5 2" xfId="17726"/>
    <cellStyle name="Currency 7 3 2 6" xfId="17727"/>
    <cellStyle name="Currency 7 3 3" xfId="17728"/>
    <cellStyle name="Currency 7 3 3 2" xfId="17729"/>
    <cellStyle name="Currency 7 3 3 2 2" xfId="17730"/>
    <cellStyle name="Currency 7 3 3 3" xfId="17731"/>
    <cellStyle name="Currency 7 3 4" xfId="17732"/>
    <cellStyle name="Currency 7 3 4 2" xfId="17733"/>
    <cellStyle name="Currency 7 3 4 2 2" xfId="17734"/>
    <cellStyle name="Currency 7 3 4 3" xfId="17735"/>
    <cellStyle name="Currency 7 3 5" xfId="17736"/>
    <cellStyle name="Currency 7 3 5 2" xfId="17737"/>
    <cellStyle name="Currency 7 3 5 2 2" xfId="17738"/>
    <cellStyle name="Currency 7 3 5 3" xfId="17739"/>
    <cellStyle name="Currency 7 3 6" xfId="17740"/>
    <cellStyle name="Currency 7 3 6 2" xfId="17741"/>
    <cellStyle name="Currency 7 3 7" xfId="17742"/>
    <cellStyle name="Currency 7 4" xfId="17743"/>
    <cellStyle name="Currency 7 4 2" xfId="17744"/>
    <cellStyle name="Currency 7 4 2 2" xfId="17745"/>
    <cellStyle name="Currency 7 4 2 2 2" xfId="17746"/>
    <cellStyle name="Currency 7 4 2 2 2 2" xfId="17747"/>
    <cellStyle name="Currency 7 4 2 2 3" xfId="17748"/>
    <cellStyle name="Currency 7 4 2 3" xfId="17749"/>
    <cellStyle name="Currency 7 4 2 3 2" xfId="17750"/>
    <cellStyle name="Currency 7 4 2 3 2 2" xfId="17751"/>
    <cellStyle name="Currency 7 4 2 3 3" xfId="17752"/>
    <cellStyle name="Currency 7 4 2 4" xfId="17753"/>
    <cellStyle name="Currency 7 4 2 4 2" xfId="17754"/>
    <cellStyle name="Currency 7 4 2 4 2 2" xfId="17755"/>
    <cellStyle name="Currency 7 4 2 4 3" xfId="17756"/>
    <cellStyle name="Currency 7 4 2 5" xfId="17757"/>
    <cellStyle name="Currency 7 4 2 5 2" xfId="17758"/>
    <cellStyle name="Currency 7 4 2 6" xfId="17759"/>
    <cellStyle name="Currency 7 4 3" xfId="17760"/>
    <cellStyle name="Currency 7 4 3 2" xfId="17761"/>
    <cellStyle name="Currency 7 4 3 2 2" xfId="17762"/>
    <cellStyle name="Currency 7 4 3 3" xfId="17763"/>
    <cellStyle name="Currency 7 4 4" xfId="17764"/>
    <cellStyle name="Currency 7 4 4 2" xfId="17765"/>
    <cellStyle name="Currency 7 4 4 2 2" xfId="17766"/>
    <cellStyle name="Currency 7 4 4 3" xfId="17767"/>
    <cellStyle name="Currency 7 4 5" xfId="17768"/>
    <cellStyle name="Currency 7 4 5 2" xfId="17769"/>
    <cellStyle name="Currency 7 4 5 2 2" xfId="17770"/>
    <cellStyle name="Currency 7 4 5 3" xfId="17771"/>
    <cellStyle name="Currency 7 4 6" xfId="17772"/>
    <cellStyle name="Currency 7 4 6 2" xfId="17773"/>
    <cellStyle name="Currency 7 4 7" xfId="17774"/>
    <cellStyle name="Currency 7 5" xfId="17775"/>
    <cellStyle name="Currency 7 5 2" xfId="17776"/>
    <cellStyle name="Currency 7 5 2 2" xfId="17777"/>
    <cellStyle name="Currency 7 5 2 2 2" xfId="17778"/>
    <cellStyle name="Currency 7 5 2 2 2 2" xfId="17779"/>
    <cellStyle name="Currency 7 5 2 2 3" xfId="17780"/>
    <cellStyle name="Currency 7 5 2 3" xfId="17781"/>
    <cellStyle name="Currency 7 5 2 3 2" xfId="17782"/>
    <cellStyle name="Currency 7 5 2 3 2 2" xfId="17783"/>
    <cellStyle name="Currency 7 5 2 3 3" xfId="17784"/>
    <cellStyle name="Currency 7 5 2 4" xfId="17785"/>
    <cellStyle name="Currency 7 5 2 4 2" xfId="17786"/>
    <cellStyle name="Currency 7 5 2 4 2 2" xfId="17787"/>
    <cellStyle name="Currency 7 5 2 4 3" xfId="17788"/>
    <cellStyle name="Currency 7 5 2 5" xfId="17789"/>
    <cellStyle name="Currency 7 5 2 5 2" xfId="17790"/>
    <cellStyle name="Currency 7 5 2 6" xfId="17791"/>
    <cellStyle name="Currency 7 5 3" xfId="17792"/>
    <cellStyle name="Currency 7 5 3 2" xfId="17793"/>
    <cellStyle name="Currency 7 5 3 2 2" xfId="17794"/>
    <cellStyle name="Currency 7 5 3 3" xfId="17795"/>
    <cellStyle name="Currency 7 5 4" xfId="17796"/>
    <cellStyle name="Currency 7 5 4 2" xfId="17797"/>
    <cellStyle name="Currency 7 5 4 2 2" xfId="17798"/>
    <cellStyle name="Currency 7 5 4 3" xfId="17799"/>
    <cellStyle name="Currency 7 5 5" xfId="17800"/>
    <cellStyle name="Currency 7 5 5 2" xfId="17801"/>
    <cellStyle name="Currency 7 5 5 2 2" xfId="17802"/>
    <cellStyle name="Currency 7 5 5 3" xfId="17803"/>
    <cellStyle name="Currency 7 5 6" xfId="17804"/>
    <cellStyle name="Currency 7 5 6 2" xfId="17805"/>
    <cellStyle name="Currency 7 5 7" xfId="17806"/>
    <cellStyle name="Currency 7 6" xfId="17807"/>
    <cellStyle name="Currency 7 6 2" xfId="17808"/>
    <cellStyle name="Currency 7 6 2 2" xfId="17809"/>
    <cellStyle name="Currency 7 6 2 2 2" xfId="17810"/>
    <cellStyle name="Currency 7 6 2 3" xfId="17811"/>
    <cellStyle name="Currency 7 6 3" xfId="17812"/>
    <cellStyle name="Currency 7 6 3 2" xfId="17813"/>
    <cellStyle name="Currency 7 6 3 2 2" xfId="17814"/>
    <cellStyle name="Currency 7 6 3 3" xfId="17815"/>
    <cellStyle name="Currency 7 6 4" xfId="17816"/>
    <cellStyle name="Currency 7 6 4 2" xfId="17817"/>
    <cellStyle name="Currency 7 6 4 2 2" xfId="17818"/>
    <cellStyle name="Currency 7 6 4 3" xfId="17819"/>
    <cellStyle name="Currency 7 6 5" xfId="17820"/>
    <cellStyle name="Currency 7 6 5 2" xfId="17821"/>
    <cellStyle name="Currency 7 6 6" xfId="17822"/>
    <cellStyle name="Currency 7 7" xfId="17823"/>
    <cellStyle name="Currency 7 7 2" xfId="17824"/>
    <cellStyle name="Currency 7 7 2 2" xfId="17825"/>
    <cellStyle name="Currency 7 7 3" xfId="17826"/>
    <cellStyle name="Currency 7 8" xfId="17827"/>
    <cellStyle name="Currency 7 8 2" xfId="17828"/>
    <cellStyle name="Currency 7 8 2 2" xfId="17829"/>
    <cellStyle name="Currency 7 8 3" xfId="17830"/>
    <cellStyle name="Currency 7 9" xfId="17831"/>
    <cellStyle name="Currency 7 9 2" xfId="17832"/>
    <cellStyle name="Currency 7 9 2 2" xfId="17833"/>
    <cellStyle name="Currency 7 9 3" xfId="17834"/>
    <cellStyle name="Currency 8" xfId="1192"/>
    <cellStyle name="Currency 8 10" xfId="17835"/>
    <cellStyle name="Currency 8 10 2" xfId="17836"/>
    <cellStyle name="Currency 8 11" xfId="17837"/>
    <cellStyle name="Currency 8 12" xfId="17838"/>
    <cellStyle name="Currency 8 13" xfId="17839"/>
    <cellStyle name="Currency 8 2" xfId="1193"/>
    <cellStyle name="Currency 8 2 2" xfId="3030"/>
    <cellStyle name="Currency 8 2 2 2" xfId="17840"/>
    <cellStyle name="Currency 8 2 2 2 2" xfId="17841"/>
    <cellStyle name="Currency 8 2 2 2 2 2" xfId="17842"/>
    <cellStyle name="Currency 8 2 2 2 3" xfId="17843"/>
    <cellStyle name="Currency 8 2 2 3" xfId="17844"/>
    <cellStyle name="Currency 8 2 2 3 2" xfId="17845"/>
    <cellStyle name="Currency 8 2 2 3 2 2" xfId="17846"/>
    <cellStyle name="Currency 8 2 2 3 3" xfId="17847"/>
    <cellStyle name="Currency 8 2 2 4" xfId="17848"/>
    <cellStyle name="Currency 8 2 2 4 2" xfId="17849"/>
    <cellStyle name="Currency 8 2 2 4 2 2" xfId="17850"/>
    <cellStyle name="Currency 8 2 2 4 3" xfId="17851"/>
    <cellStyle name="Currency 8 2 2 5" xfId="17852"/>
    <cellStyle name="Currency 8 2 2 5 2" xfId="17853"/>
    <cellStyle name="Currency 8 2 2 6" xfId="17854"/>
    <cellStyle name="Currency 8 2 3" xfId="17855"/>
    <cellStyle name="Currency 8 2 3 2" xfId="17856"/>
    <cellStyle name="Currency 8 2 3 2 2" xfId="17857"/>
    <cellStyle name="Currency 8 2 3 3" xfId="17858"/>
    <cellStyle name="Currency 8 2 4" xfId="17859"/>
    <cellStyle name="Currency 8 2 4 2" xfId="17860"/>
    <cellStyle name="Currency 8 2 4 2 2" xfId="17861"/>
    <cellStyle name="Currency 8 2 4 3" xfId="17862"/>
    <cellStyle name="Currency 8 2 5" xfId="17863"/>
    <cellStyle name="Currency 8 2 5 2" xfId="17864"/>
    <cellStyle name="Currency 8 2 5 2 2" xfId="17865"/>
    <cellStyle name="Currency 8 2 5 3" xfId="17866"/>
    <cellStyle name="Currency 8 2 6" xfId="17867"/>
    <cellStyle name="Currency 8 2 6 2" xfId="17868"/>
    <cellStyle name="Currency 8 2 7" xfId="17869"/>
    <cellStyle name="Currency 8 2 8" xfId="17870"/>
    <cellStyle name="Currency 8 3" xfId="3029"/>
    <cellStyle name="Currency 8 3 2" xfId="17871"/>
    <cellStyle name="Currency 8 3 2 2" xfId="17872"/>
    <cellStyle name="Currency 8 3 2 2 2" xfId="17873"/>
    <cellStyle name="Currency 8 3 2 2 2 2" xfId="17874"/>
    <cellStyle name="Currency 8 3 2 2 3" xfId="17875"/>
    <cellStyle name="Currency 8 3 2 3" xfId="17876"/>
    <cellStyle name="Currency 8 3 2 3 2" xfId="17877"/>
    <cellStyle name="Currency 8 3 2 3 2 2" xfId="17878"/>
    <cellStyle name="Currency 8 3 2 3 3" xfId="17879"/>
    <cellStyle name="Currency 8 3 2 4" xfId="17880"/>
    <cellStyle name="Currency 8 3 2 4 2" xfId="17881"/>
    <cellStyle name="Currency 8 3 2 4 2 2" xfId="17882"/>
    <cellStyle name="Currency 8 3 2 4 3" xfId="17883"/>
    <cellStyle name="Currency 8 3 2 5" xfId="17884"/>
    <cellStyle name="Currency 8 3 2 5 2" xfId="17885"/>
    <cellStyle name="Currency 8 3 2 6" xfId="17886"/>
    <cellStyle name="Currency 8 3 3" xfId="17887"/>
    <cellStyle name="Currency 8 3 3 2" xfId="17888"/>
    <cellStyle name="Currency 8 3 3 2 2" xfId="17889"/>
    <cellStyle name="Currency 8 3 3 3" xfId="17890"/>
    <cellStyle name="Currency 8 3 4" xfId="17891"/>
    <cellStyle name="Currency 8 3 4 2" xfId="17892"/>
    <cellStyle name="Currency 8 3 4 2 2" xfId="17893"/>
    <cellStyle name="Currency 8 3 4 3" xfId="17894"/>
    <cellStyle name="Currency 8 3 5" xfId="17895"/>
    <cellStyle name="Currency 8 3 5 2" xfId="17896"/>
    <cellStyle name="Currency 8 3 5 2 2" xfId="17897"/>
    <cellStyle name="Currency 8 3 5 3" xfId="17898"/>
    <cellStyle name="Currency 8 3 6" xfId="17899"/>
    <cellStyle name="Currency 8 3 6 2" xfId="17900"/>
    <cellStyle name="Currency 8 3 7" xfId="17901"/>
    <cellStyle name="Currency 8 4" xfId="17902"/>
    <cellStyle name="Currency 8 4 2" xfId="17903"/>
    <cellStyle name="Currency 8 4 2 2" xfId="17904"/>
    <cellStyle name="Currency 8 4 2 2 2" xfId="17905"/>
    <cellStyle name="Currency 8 4 2 2 2 2" xfId="17906"/>
    <cellStyle name="Currency 8 4 2 2 3" xfId="17907"/>
    <cellStyle name="Currency 8 4 2 3" xfId="17908"/>
    <cellStyle name="Currency 8 4 2 3 2" xfId="17909"/>
    <cellStyle name="Currency 8 4 2 3 2 2" xfId="17910"/>
    <cellStyle name="Currency 8 4 2 3 3" xfId="17911"/>
    <cellStyle name="Currency 8 4 2 4" xfId="17912"/>
    <cellStyle name="Currency 8 4 2 4 2" xfId="17913"/>
    <cellStyle name="Currency 8 4 2 4 2 2" xfId="17914"/>
    <cellStyle name="Currency 8 4 2 4 3" xfId="17915"/>
    <cellStyle name="Currency 8 4 2 5" xfId="17916"/>
    <cellStyle name="Currency 8 4 2 5 2" xfId="17917"/>
    <cellStyle name="Currency 8 4 2 6" xfId="17918"/>
    <cellStyle name="Currency 8 4 3" xfId="17919"/>
    <cellStyle name="Currency 8 4 3 2" xfId="17920"/>
    <cellStyle name="Currency 8 4 3 2 2" xfId="17921"/>
    <cellStyle name="Currency 8 4 3 3" xfId="17922"/>
    <cellStyle name="Currency 8 4 4" xfId="17923"/>
    <cellStyle name="Currency 8 4 4 2" xfId="17924"/>
    <cellStyle name="Currency 8 4 4 2 2" xfId="17925"/>
    <cellStyle name="Currency 8 4 4 3" xfId="17926"/>
    <cellStyle name="Currency 8 4 5" xfId="17927"/>
    <cellStyle name="Currency 8 4 5 2" xfId="17928"/>
    <cellStyle name="Currency 8 4 5 2 2" xfId="17929"/>
    <cellStyle name="Currency 8 4 5 3" xfId="17930"/>
    <cellStyle name="Currency 8 4 6" xfId="17931"/>
    <cellStyle name="Currency 8 4 6 2" xfId="17932"/>
    <cellStyle name="Currency 8 4 7" xfId="17933"/>
    <cellStyle name="Currency 8 5" xfId="17934"/>
    <cellStyle name="Currency 8 5 2" xfId="17935"/>
    <cellStyle name="Currency 8 5 2 2" xfId="17936"/>
    <cellStyle name="Currency 8 5 2 2 2" xfId="17937"/>
    <cellStyle name="Currency 8 5 2 2 2 2" xfId="17938"/>
    <cellStyle name="Currency 8 5 2 2 3" xfId="17939"/>
    <cellStyle name="Currency 8 5 2 3" xfId="17940"/>
    <cellStyle name="Currency 8 5 2 3 2" xfId="17941"/>
    <cellStyle name="Currency 8 5 2 3 2 2" xfId="17942"/>
    <cellStyle name="Currency 8 5 2 3 3" xfId="17943"/>
    <cellStyle name="Currency 8 5 2 4" xfId="17944"/>
    <cellStyle name="Currency 8 5 2 4 2" xfId="17945"/>
    <cellStyle name="Currency 8 5 2 4 2 2" xfId="17946"/>
    <cellStyle name="Currency 8 5 2 4 3" xfId="17947"/>
    <cellStyle name="Currency 8 5 2 5" xfId="17948"/>
    <cellStyle name="Currency 8 5 2 5 2" xfId="17949"/>
    <cellStyle name="Currency 8 5 2 6" xfId="17950"/>
    <cellStyle name="Currency 8 5 3" xfId="17951"/>
    <cellStyle name="Currency 8 5 3 2" xfId="17952"/>
    <cellStyle name="Currency 8 5 3 2 2" xfId="17953"/>
    <cellStyle name="Currency 8 5 3 3" xfId="17954"/>
    <cellStyle name="Currency 8 5 4" xfId="17955"/>
    <cellStyle name="Currency 8 5 4 2" xfId="17956"/>
    <cellStyle name="Currency 8 5 4 2 2" xfId="17957"/>
    <cellStyle name="Currency 8 5 4 3" xfId="17958"/>
    <cellStyle name="Currency 8 5 5" xfId="17959"/>
    <cellStyle name="Currency 8 5 5 2" xfId="17960"/>
    <cellStyle name="Currency 8 5 5 2 2" xfId="17961"/>
    <cellStyle name="Currency 8 5 5 3" xfId="17962"/>
    <cellStyle name="Currency 8 5 6" xfId="17963"/>
    <cellStyle name="Currency 8 5 6 2" xfId="17964"/>
    <cellStyle name="Currency 8 5 7" xfId="17965"/>
    <cellStyle name="Currency 8 6" xfId="17966"/>
    <cellStyle name="Currency 8 6 2" xfId="17967"/>
    <cellStyle name="Currency 8 6 2 2" xfId="17968"/>
    <cellStyle name="Currency 8 6 2 2 2" xfId="17969"/>
    <cellStyle name="Currency 8 6 2 3" xfId="17970"/>
    <cellStyle name="Currency 8 6 3" xfId="17971"/>
    <cellStyle name="Currency 8 6 3 2" xfId="17972"/>
    <cellStyle name="Currency 8 6 3 2 2" xfId="17973"/>
    <cellStyle name="Currency 8 6 3 3" xfId="17974"/>
    <cellStyle name="Currency 8 6 4" xfId="17975"/>
    <cellStyle name="Currency 8 6 4 2" xfId="17976"/>
    <cellStyle name="Currency 8 6 4 2 2" xfId="17977"/>
    <cellStyle name="Currency 8 6 4 3" xfId="17978"/>
    <cellStyle name="Currency 8 6 5" xfId="17979"/>
    <cellStyle name="Currency 8 6 5 2" xfId="17980"/>
    <cellStyle name="Currency 8 6 6" xfId="17981"/>
    <cellStyle name="Currency 8 7" xfId="17982"/>
    <cellStyle name="Currency 8 7 2" xfId="17983"/>
    <cellStyle name="Currency 8 7 2 2" xfId="17984"/>
    <cellStyle name="Currency 8 7 3" xfId="17985"/>
    <cellStyle name="Currency 8 8" xfId="17986"/>
    <cellStyle name="Currency 8 8 2" xfId="17987"/>
    <cellStyle name="Currency 8 8 2 2" xfId="17988"/>
    <cellStyle name="Currency 8 8 3" xfId="17989"/>
    <cellStyle name="Currency 8 9" xfId="17990"/>
    <cellStyle name="Currency 8 9 2" xfId="17991"/>
    <cellStyle name="Currency 8 9 2 2" xfId="17992"/>
    <cellStyle name="Currency 8 9 3" xfId="17993"/>
    <cellStyle name="Currency 9" xfId="3642"/>
    <cellStyle name="Currency 9 10" xfId="17994"/>
    <cellStyle name="Currency 9 10 2" xfId="17995"/>
    <cellStyle name="Currency 9 11" xfId="17996"/>
    <cellStyle name="Currency 9 12" xfId="17997"/>
    <cellStyle name="Currency 9 2" xfId="3641"/>
    <cellStyle name="Currency 9 2 2" xfId="17998"/>
    <cellStyle name="Currency 9 2 2 2" xfId="17999"/>
    <cellStyle name="Currency 9 2 2 2 2" xfId="18000"/>
    <cellStyle name="Currency 9 2 2 2 2 2" xfId="18001"/>
    <cellStyle name="Currency 9 2 2 2 3" xfId="18002"/>
    <cellStyle name="Currency 9 2 2 3" xfId="18003"/>
    <cellStyle name="Currency 9 2 2 3 2" xfId="18004"/>
    <cellStyle name="Currency 9 2 2 3 2 2" xfId="18005"/>
    <cellStyle name="Currency 9 2 2 3 3" xfId="18006"/>
    <cellStyle name="Currency 9 2 2 4" xfId="18007"/>
    <cellStyle name="Currency 9 2 2 4 2" xfId="18008"/>
    <cellStyle name="Currency 9 2 2 4 2 2" xfId="18009"/>
    <cellStyle name="Currency 9 2 2 4 3" xfId="18010"/>
    <cellStyle name="Currency 9 2 2 5" xfId="18011"/>
    <cellStyle name="Currency 9 2 2 5 2" xfId="18012"/>
    <cellStyle name="Currency 9 2 2 6" xfId="18013"/>
    <cellStyle name="Currency 9 2 3" xfId="18014"/>
    <cellStyle name="Currency 9 2 3 2" xfId="18015"/>
    <cellStyle name="Currency 9 2 3 2 2" xfId="18016"/>
    <cellStyle name="Currency 9 2 3 3" xfId="18017"/>
    <cellStyle name="Currency 9 2 4" xfId="18018"/>
    <cellStyle name="Currency 9 2 4 2" xfId="18019"/>
    <cellStyle name="Currency 9 2 4 2 2" xfId="18020"/>
    <cellStyle name="Currency 9 2 4 3" xfId="18021"/>
    <cellStyle name="Currency 9 2 5" xfId="18022"/>
    <cellStyle name="Currency 9 2 5 2" xfId="18023"/>
    <cellStyle name="Currency 9 2 5 2 2" xfId="18024"/>
    <cellStyle name="Currency 9 2 5 3" xfId="18025"/>
    <cellStyle name="Currency 9 2 6" xfId="18026"/>
    <cellStyle name="Currency 9 2 6 2" xfId="18027"/>
    <cellStyle name="Currency 9 2 7" xfId="18028"/>
    <cellStyle name="Currency 9 3" xfId="18029"/>
    <cellStyle name="Currency 9 3 2" xfId="18030"/>
    <cellStyle name="Currency 9 3 2 2" xfId="18031"/>
    <cellStyle name="Currency 9 3 2 2 2" xfId="18032"/>
    <cellStyle name="Currency 9 3 2 2 2 2" xfId="18033"/>
    <cellStyle name="Currency 9 3 2 2 3" xfId="18034"/>
    <cellStyle name="Currency 9 3 2 3" xfId="18035"/>
    <cellStyle name="Currency 9 3 2 3 2" xfId="18036"/>
    <cellStyle name="Currency 9 3 2 3 2 2" xfId="18037"/>
    <cellStyle name="Currency 9 3 2 3 3" xfId="18038"/>
    <cellStyle name="Currency 9 3 2 4" xfId="18039"/>
    <cellStyle name="Currency 9 3 2 4 2" xfId="18040"/>
    <cellStyle name="Currency 9 3 2 4 2 2" xfId="18041"/>
    <cellStyle name="Currency 9 3 2 4 3" xfId="18042"/>
    <cellStyle name="Currency 9 3 2 5" xfId="18043"/>
    <cellStyle name="Currency 9 3 2 5 2" xfId="18044"/>
    <cellStyle name="Currency 9 3 2 6" xfId="18045"/>
    <cellStyle name="Currency 9 3 3" xfId="18046"/>
    <cellStyle name="Currency 9 3 3 2" xfId="18047"/>
    <cellStyle name="Currency 9 3 3 2 2" xfId="18048"/>
    <cellStyle name="Currency 9 3 3 3" xfId="18049"/>
    <cellStyle name="Currency 9 3 4" xfId="18050"/>
    <cellStyle name="Currency 9 3 4 2" xfId="18051"/>
    <cellStyle name="Currency 9 3 4 2 2" xfId="18052"/>
    <cellStyle name="Currency 9 3 4 3" xfId="18053"/>
    <cellStyle name="Currency 9 3 5" xfId="18054"/>
    <cellStyle name="Currency 9 3 5 2" xfId="18055"/>
    <cellStyle name="Currency 9 3 5 2 2" xfId="18056"/>
    <cellStyle name="Currency 9 3 5 3" xfId="18057"/>
    <cellStyle name="Currency 9 3 6" xfId="18058"/>
    <cellStyle name="Currency 9 3 6 2" xfId="18059"/>
    <cellStyle name="Currency 9 3 7" xfId="18060"/>
    <cellStyle name="Currency 9 4" xfId="18061"/>
    <cellStyle name="Currency 9 4 2" xfId="18062"/>
    <cellStyle name="Currency 9 4 2 2" xfId="18063"/>
    <cellStyle name="Currency 9 4 2 2 2" xfId="18064"/>
    <cellStyle name="Currency 9 4 2 2 2 2" xfId="18065"/>
    <cellStyle name="Currency 9 4 2 2 3" xfId="18066"/>
    <cellStyle name="Currency 9 4 2 3" xfId="18067"/>
    <cellStyle name="Currency 9 4 2 3 2" xfId="18068"/>
    <cellStyle name="Currency 9 4 2 3 2 2" xfId="18069"/>
    <cellStyle name="Currency 9 4 2 3 3" xfId="18070"/>
    <cellStyle name="Currency 9 4 2 4" xfId="18071"/>
    <cellStyle name="Currency 9 4 2 4 2" xfId="18072"/>
    <cellStyle name="Currency 9 4 2 4 2 2" xfId="18073"/>
    <cellStyle name="Currency 9 4 2 4 3" xfId="18074"/>
    <cellStyle name="Currency 9 4 2 5" xfId="18075"/>
    <cellStyle name="Currency 9 4 2 5 2" xfId="18076"/>
    <cellStyle name="Currency 9 4 2 6" xfId="18077"/>
    <cellStyle name="Currency 9 4 3" xfId="18078"/>
    <cellStyle name="Currency 9 4 3 2" xfId="18079"/>
    <cellStyle name="Currency 9 4 3 2 2" xfId="18080"/>
    <cellStyle name="Currency 9 4 3 3" xfId="18081"/>
    <cellStyle name="Currency 9 4 4" xfId="18082"/>
    <cellStyle name="Currency 9 4 4 2" xfId="18083"/>
    <cellStyle name="Currency 9 4 4 2 2" xfId="18084"/>
    <cellStyle name="Currency 9 4 4 3" xfId="18085"/>
    <cellStyle name="Currency 9 4 5" xfId="18086"/>
    <cellStyle name="Currency 9 4 5 2" xfId="18087"/>
    <cellStyle name="Currency 9 4 5 2 2" xfId="18088"/>
    <cellStyle name="Currency 9 4 5 3" xfId="18089"/>
    <cellStyle name="Currency 9 4 6" xfId="18090"/>
    <cellStyle name="Currency 9 4 6 2" xfId="18091"/>
    <cellStyle name="Currency 9 4 7" xfId="18092"/>
    <cellStyle name="Currency 9 5" xfId="18093"/>
    <cellStyle name="Currency 9 5 2" xfId="18094"/>
    <cellStyle name="Currency 9 5 2 2" xfId="18095"/>
    <cellStyle name="Currency 9 5 2 2 2" xfId="18096"/>
    <cellStyle name="Currency 9 5 2 2 2 2" xfId="18097"/>
    <cellStyle name="Currency 9 5 2 2 3" xfId="18098"/>
    <cellStyle name="Currency 9 5 2 3" xfId="18099"/>
    <cellStyle name="Currency 9 5 2 3 2" xfId="18100"/>
    <cellStyle name="Currency 9 5 2 3 2 2" xfId="18101"/>
    <cellStyle name="Currency 9 5 2 3 3" xfId="18102"/>
    <cellStyle name="Currency 9 5 2 4" xfId="18103"/>
    <cellStyle name="Currency 9 5 2 4 2" xfId="18104"/>
    <cellStyle name="Currency 9 5 2 4 2 2" xfId="18105"/>
    <cellStyle name="Currency 9 5 2 4 3" xfId="18106"/>
    <cellStyle name="Currency 9 5 2 5" xfId="18107"/>
    <cellStyle name="Currency 9 5 2 5 2" xfId="18108"/>
    <cellStyle name="Currency 9 5 2 6" xfId="18109"/>
    <cellStyle name="Currency 9 5 3" xfId="18110"/>
    <cellStyle name="Currency 9 5 3 2" xfId="18111"/>
    <cellStyle name="Currency 9 5 3 2 2" xfId="18112"/>
    <cellStyle name="Currency 9 5 3 3" xfId="18113"/>
    <cellStyle name="Currency 9 5 4" xfId="18114"/>
    <cellStyle name="Currency 9 5 4 2" xfId="18115"/>
    <cellStyle name="Currency 9 5 4 2 2" xfId="18116"/>
    <cellStyle name="Currency 9 5 4 3" xfId="18117"/>
    <cellStyle name="Currency 9 5 5" xfId="18118"/>
    <cellStyle name="Currency 9 5 5 2" xfId="18119"/>
    <cellStyle name="Currency 9 5 5 2 2" xfId="18120"/>
    <cellStyle name="Currency 9 5 5 3" xfId="18121"/>
    <cellStyle name="Currency 9 5 6" xfId="18122"/>
    <cellStyle name="Currency 9 5 6 2" xfId="18123"/>
    <cellStyle name="Currency 9 5 7" xfId="18124"/>
    <cellStyle name="Currency 9 6" xfId="18125"/>
    <cellStyle name="Currency 9 6 2" xfId="18126"/>
    <cellStyle name="Currency 9 6 2 2" xfId="18127"/>
    <cellStyle name="Currency 9 6 2 2 2" xfId="18128"/>
    <cellStyle name="Currency 9 6 2 3" xfId="18129"/>
    <cellStyle name="Currency 9 6 3" xfId="18130"/>
    <cellStyle name="Currency 9 6 3 2" xfId="18131"/>
    <cellStyle name="Currency 9 6 3 2 2" xfId="18132"/>
    <cellStyle name="Currency 9 6 3 3" xfId="18133"/>
    <cellStyle name="Currency 9 6 4" xfId="18134"/>
    <cellStyle name="Currency 9 6 4 2" xfId="18135"/>
    <cellStyle name="Currency 9 6 4 2 2" xfId="18136"/>
    <cellStyle name="Currency 9 6 4 3" xfId="18137"/>
    <cellStyle name="Currency 9 6 5" xfId="18138"/>
    <cellStyle name="Currency 9 6 5 2" xfId="18139"/>
    <cellStyle name="Currency 9 6 6" xfId="18140"/>
    <cellStyle name="Currency 9 7" xfId="18141"/>
    <cellStyle name="Currency 9 7 2" xfId="18142"/>
    <cellStyle name="Currency 9 7 2 2" xfId="18143"/>
    <cellStyle name="Currency 9 7 3" xfId="18144"/>
    <cellStyle name="Currency 9 8" xfId="18145"/>
    <cellStyle name="Currency 9 8 2" xfId="18146"/>
    <cellStyle name="Currency 9 8 2 2" xfId="18147"/>
    <cellStyle name="Currency 9 8 3" xfId="18148"/>
    <cellStyle name="Currency 9 9" xfId="18149"/>
    <cellStyle name="Currency 9 9 2" xfId="18150"/>
    <cellStyle name="Currency 9 9 2 2" xfId="18151"/>
    <cellStyle name="Currency 9 9 3" xfId="18152"/>
    <cellStyle name="Currency0" xfId="1194"/>
    <cellStyle name="Currency0 2" xfId="1195"/>
    <cellStyle name="Currency0 2 2" xfId="3640"/>
    <cellStyle name="Currency0 2 3" xfId="18153"/>
    <cellStyle name="Currency0 2 4" xfId="18154"/>
    <cellStyle name="Currency0 3" xfId="1196"/>
    <cellStyle name="Currency0 3 2" xfId="3033"/>
    <cellStyle name="Currency0 3 3" xfId="18155"/>
    <cellStyle name="Currency0 4" xfId="18156"/>
    <cellStyle name="D4_B8B1_005004B79812_.wvu.PrintTitlest" xfId="3639"/>
    <cellStyle name="Data Heading" xfId="3638"/>
    <cellStyle name="Data Historic" xfId="3637"/>
    <cellStyle name="Data input" xfId="3636"/>
    <cellStyle name="Data Projected" xfId="3635"/>
    <cellStyle name="Data Projected Total" xfId="3634"/>
    <cellStyle name="Data Unavailable" xfId="3633"/>
    <cellStyle name="Date" xfId="1197"/>
    <cellStyle name="Date - Style1" xfId="18157"/>
    <cellStyle name="Date - Style2" xfId="18158"/>
    <cellStyle name="Date (d mmm yyyy)" xfId="3632"/>
    <cellStyle name="Date (yyyy)" xfId="3631"/>
    <cellStyle name="Date 10" xfId="3630"/>
    <cellStyle name="Date 11" xfId="3629"/>
    <cellStyle name="Date 12" xfId="3628"/>
    <cellStyle name="Date 13" xfId="4460"/>
    <cellStyle name="Date 14" xfId="4526"/>
    <cellStyle name="Date 15" xfId="4465"/>
    <cellStyle name="Date 16" xfId="4522"/>
    <cellStyle name="Date 17" xfId="4464"/>
    <cellStyle name="Date 18" xfId="4523"/>
    <cellStyle name="Date 19" xfId="4463"/>
    <cellStyle name="Date 2" xfId="1198"/>
    <cellStyle name="Date 2 2" xfId="1199"/>
    <cellStyle name="Date 2 2 2" xfId="3036"/>
    <cellStyle name="Date 2 3" xfId="1200"/>
    <cellStyle name="Date 2 4" xfId="3035"/>
    <cellStyle name="Date 2 5" xfId="18159"/>
    <cellStyle name="Date 2 6" xfId="18160"/>
    <cellStyle name="Date 2 7" xfId="18161"/>
    <cellStyle name="Date 20" xfId="4524"/>
    <cellStyle name="Date 21" xfId="4462"/>
    <cellStyle name="Date 22" xfId="4521"/>
    <cellStyle name="Date 23" xfId="4461"/>
    <cellStyle name="Date 24" xfId="18162"/>
    <cellStyle name="Date 25" xfId="18163"/>
    <cellStyle name="Date 26" xfId="18164"/>
    <cellStyle name="Date 27" xfId="18165"/>
    <cellStyle name="Date 28" xfId="18166"/>
    <cellStyle name="Date 29" xfId="18167"/>
    <cellStyle name="Date 3" xfId="1201"/>
    <cellStyle name="Date 3 2" xfId="3038"/>
    <cellStyle name="Date 3 3" xfId="18168"/>
    <cellStyle name="Date 3 4" xfId="18169"/>
    <cellStyle name="Date 3 5" xfId="18170"/>
    <cellStyle name="Date 3 6" xfId="18171"/>
    <cellStyle name="Date 30" xfId="18172"/>
    <cellStyle name="Date 31" xfId="18173"/>
    <cellStyle name="Date 32" xfId="18174"/>
    <cellStyle name="Date 33" xfId="18175"/>
    <cellStyle name="Date 34" xfId="18176"/>
    <cellStyle name="Date 35" xfId="30001"/>
    <cellStyle name="Date 4" xfId="1202"/>
    <cellStyle name="Date 4 2" xfId="1203"/>
    <cellStyle name="Date 4 3" xfId="1204"/>
    <cellStyle name="Date 4 3 2" xfId="3041"/>
    <cellStyle name="Date 5" xfId="3627"/>
    <cellStyle name="Date 6" xfId="3626"/>
    <cellStyle name="Date 7" xfId="3625"/>
    <cellStyle name="Date 8" xfId="3624"/>
    <cellStyle name="Date 9" xfId="3623"/>
    <cellStyle name="Date U" xfId="18177"/>
    <cellStyle name="Date_2011 Budget FY11" xfId="1205"/>
    <cellStyle name="Debit" xfId="1206"/>
    <cellStyle name="Decimal (2)" xfId="3622"/>
    <cellStyle name="Decimal (3)" xfId="3621"/>
    <cellStyle name="Decimal [0]" xfId="18178"/>
    <cellStyle name="Decimal [2]" xfId="18179"/>
    <cellStyle name="Decimal [2] U" xfId="18180"/>
    <cellStyle name="Decimal [4]" xfId="18181"/>
    <cellStyle name="Decimal [4] U" xfId="18182"/>
    <cellStyle name="Decimals00" xfId="1207"/>
    <cellStyle name="Decimals00 2" xfId="1208"/>
    <cellStyle name="Decimals00 2 2" xfId="3044"/>
    <cellStyle name="Decimals00 2 3" xfId="18183"/>
    <cellStyle name="Decimals00 3" xfId="1209"/>
    <cellStyle name="Decimals00 3 2" xfId="3045"/>
    <cellStyle name="Decimals00 3 3" xfId="18184"/>
    <cellStyle name="Decimals00 4" xfId="3043"/>
    <cellStyle name="DELTA" xfId="18185"/>
    <cellStyle name="Disabled" xfId="1210"/>
    <cellStyle name="dms_Blue_HDR" xfId="18186"/>
    <cellStyle name="Drop Down Box" xfId="3620"/>
    <cellStyle name="Drop Down List" xfId="3619"/>
    <cellStyle name="DropDown" xfId="3618"/>
    <cellStyle name="Dropdown List" xfId="3617"/>
    <cellStyle name="DropDown_Book2" xfId="3616"/>
    <cellStyle name="Emphasis 1" xfId="18187"/>
    <cellStyle name="Emphasis 2" xfId="18188"/>
    <cellStyle name="Emphasis 3" xfId="18189"/>
    <cellStyle name="Emphasis 3 2" xfId="18190"/>
    <cellStyle name="entry" xfId="1211"/>
    <cellStyle name="EP title bar" xfId="18191"/>
    <cellStyle name="Euro" xfId="1212"/>
    <cellStyle name="Euro (millions)" xfId="3615"/>
    <cellStyle name="Euro [2]" xfId="3614"/>
    <cellStyle name="Euro 10" xfId="3613"/>
    <cellStyle name="Euro 11" xfId="3612"/>
    <cellStyle name="Euro 12" xfId="3611"/>
    <cellStyle name="Euro 13" xfId="18192"/>
    <cellStyle name="Euro 14" xfId="18193"/>
    <cellStyle name="Euro 15" xfId="18194"/>
    <cellStyle name="Euro 16" xfId="18195"/>
    <cellStyle name="Euro 17" xfId="18196"/>
    <cellStyle name="Euro 18" xfId="18197"/>
    <cellStyle name="Euro 19" xfId="18198"/>
    <cellStyle name="Euro 2" xfId="1213"/>
    <cellStyle name="Euro 2 2" xfId="1214"/>
    <cellStyle name="Euro 2 2 2" xfId="3050"/>
    <cellStyle name="Euro 2 3" xfId="3049"/>
    <cellStyle name="Euro 20" xfId="18199"/>
    <cellStyle name="Euro 21" xfId="18200"/>
    <cellStyle name="Euro 22" xfId="18201"/>
    <cellStyle name="Euro 23" xfId="18202"/>
    <cellStyle name="Euro 24" xfId="18203"/>
    <cellStyle name="Euro 25" xfId="18204"/>
    <cellStyle name="Euro 26" xfId="18205"/>
    <cellStyle name="Euro 27" xfId="18206"/>
    <cellStyle name="Euro 28" xfId="18207"/>
    <cellStyle name="Euro 29" xfId="18208"/>
    <cellStyle name="Euro 3" xfId="1215"/>
    <cellStyle name="Euro 3 2" xfId="3051"/>
    <cellStyle name="Euro 3 3" xfId="18209"/>
    <cellStyle name="Euro 30" xfId="18210"/>
    <cellStyle name="Euro 31" xfId="18211"/>
    <cellStyle name="Euro 32" xfId="18212"/>
    <cellStyle name="Euro 33" xfId="18213"/>
    <cellStyle name="Euro 34" xfId="18214"/>
    <cellStyle name="Euro 4" xfId="1216"/>
    <cellStyle name="Euro 4 2" xfId="1217"/>
    <cellStyle name="Euro 4 2 2" xfId="3053"/>
    <cellStyle name="Euro 4 3" xfId="3052"/>
    <cellStyle name="Euro 5" xfId="1218"/>
    <cellStyle name="Euro 5 2" xfId="1219"/>
    <cellStyle name="Euro 5 2 2" xfId="3055"/>
    <cellStyle name="Euro 5 3" xfId="3054"/>
    <cellStyle name="Euro 6" xfId="1220"/>
    <cellStyle name="Euro 6 2" xfId="1221"/>
    <cellStyle name="Euro 6 2 2" xfId="3057"/>
    <cellStyle name="Euro 6 3" xfId="3056"/>
    <cellStyle name="Euro 7" xfId="3610"/>
    <cellStyle name="Euro 8" xfId="3609"/>
    <cellStyle name="Euro 9" xfId="3608"/>
    <cellStyle name="Euro_E001 EPIT" xfId="3607"/>
    <cellStyle name="Explanatory Text" xfId="1222" builtinId="53" customBuiltin="1"/>
    <cellStyle name="Explanatory Text 2" xfId="1223"/>
    <cellStyle name="Explanatory Text 2 2" xfId="3606"/>
    <cellStyle name="Explanatory Text 2 2 2" xfId="18215"/>
    <cellStyle name="Explanatory Text 2 3" xfId="18216"/>
    <cellStyle name="Explanatory Text 2 4" xfId="18217"/>
    <cellStyle name="Explanatory Text 2 4 2" xfId="18218"/>
    <cellStyle name="Explanatory Text 2 5" xfId="18219"/>
    <cellStyle name="Explanatory Text 2 6" xfId="18220"/>
    <cellStyle name="Explanatory Text 3" xfId="1224"/>
    <cellStyle name="Explanatory Text 3 2" xfId="3605"/>
    <cellStyle name="Explanatory Text 3 3" xfId="18221"/>
    <cellStyle name="Explanatory Text 4" xfId="1225"/>
    <cellStyle name="Explanatory Text 4 2" xfId="18222"/>
    <cellStyle name="Explanatory Text 4 2 2" xfId="18223"/>
    <cellStyle name="Explanatory Text 4 3" xfId="18224"/>
    <cellStyle name="Explanatory Text 4 4" xfId="18225"/>
    <cellStyle name="Explanatory Text 5" xfId="1226"/>
    <cellStyle name="external link" xfId="18226"/>
    <cellStyle name="Fin Text" xfId="1227"/>
    <cellStyle name="Fin Text indent Bullet L1" xfId="1228"/>
    <cellStyle name="Fin text Indent bullet L2" xfId="1229"/>
    <cellStyle name="Fixed" xfId="1230"/>
    <cellStyle name="Fixed 2" xfId="1231"/>
    <cellStyle name="Fixed 2 2" xfId="3604"/>
    <cellStyle name="Fixed 2 3" xfId="18227"/>
    <cellStyle name="Fixed 2 4" xfId="18228"/>
    <cellStyle name="Fixed 2 5" xfId="18229"/>
    <cellStyle name="Fixed 3" xfId="1232"/>
    <cellStyle name="Fixed 3 2" xfId="3068"/>
    <cellStyle name="Fixed 3 3" xfId="18230"/>
    <cellStyle name="Fixed 4" xfId="18231"/>
    <cellStyle name="Fixed 5" xfId="18232"/>
    <cellStyle name="Followed Hyperlink 2" xfId="1233"/>
    <cellStyle name="Followed Hyperlink 2 2" xfId="3603"/>
    <cellStyle name="Followed Hyperlink 2 2 2" xfId="18233"/>
    <cellStyle name="Followed Hyperlink 2 3" xfId="3602"/>
    <cellStyle name="Followed Hyperlink 2 4" xfId="3601"/>
    <cellStyle name="Footnote" xfId="18234"/>
    <cellStyle name="formula" xfId="18235"/>
    <cellStyle name="General" xfId="1234"/>
    <cellStyle name="General 2" xfId="1235"/>
    <cellStyle name="General 2 2" xfId="18236"/>
    <cellStyle name="General 2 3" xfId="18237"/>
    <cellStyle name="General 3" xfId="1236"/>
    <cellStyle name="General 3 2" xfId="18238"/>
    <cellStyle name="General 3 3" xfId="18239"/>
    <cellStyle name="General_2011 Budget FY11" xfId="1237"/>
    <cellStyle name="Gilsans" xfId="3600"/>
    <cellStyle name="Gilsans 2" xfId="18240"/>
    <cellStyle name="Gilsansl" xfId="3599"/>
    <cellStyle name="Gilsansl 2" xfId="18241"/>
    <cellStyle name="Goalseek Input Cell" xfId="3598"/>
    <cellStyle name="Good" xfId="1238" builtinId="26" customBuiltin="1"/>
    <cellStyle name="Good 2" xfId="1239"/>
    <cellStyle name="Good 2 2" xfId="3597"/>
    <cellStyle name="Good 2 2 2" xfId="18242"/>
    <cellStyle name="Good 2 2 3" xfId="18243"/>
    <cellStyle name="Good 2 3" xfId="3596"/>
    <cellStyle name="Good 2 4" xfId="3595"/>
    <cellStyle name="Good 2 4 2" xfId="18244"/>
    <cellStyle name="Good 2 5" xfId="18245"/>
    <cellStyle name="Good 2 6" xfId="18246"/>
    <cellStyle name="Good 3" xfId="1240"/>
    <cellStyle name="Good 3 2" xfId="3594"/>
    <cellStyle name="Good 3 3" xfId="3593"/>
    <cellStyle name="Good 3 4" xfId="3592"/>
    <cellStyle name="Good 4" xfId="1241"/>
    <cellStyle name="Good 4 2" xfId="3591"/>
    <cellStyle name="Good 4 2 2" xfId="18247"/>
    <cellStyle name="Good 4 3" xfId="3590"/>
    <cellStyle name="Good 4 4" xfId="18248"/>
    <cellStyle name="Good 5" xfId="1242"/>
    <cellStyle name="Grand  - Style1" xfId="1243"/>
    <cellStyle name="Grand  - Style1 2" xfId="18249"/>
    <cellStyle name="Grand  - Style1 2 2" xfId="18250"/>
    <cellStyle name="Grand  - Style1 2 2 2" xfId="18251"/>
    <cellStyle name="Grand  - Style1 2 3" xfId="18252"/>
    <cellStyle name="Grand  - Style1 2 3 2" xfId="18253"/>
    <cellStyle name="Grand  - Style1 2 4" xfId="18254"/>
    <cellStyle name="Grand  - Style1 3" xfId="18255"/>
    <cellStyle name="Grand  - Style1 3 2" xfId="18256"/>
    <cellStyle name="Grand  - Style1 3 2 2" xfId="18257"/>
    <cellStyle name="Grand  - Style1 3 3" xfId="18258"/>
    <cellStyle name="Grand  - Style1 4" xfId="18259"/>
    <cellStyle name="Grand  - Style1 4 2" xfId="18260"/>
    <cellStyle name="Grand  - Style1 5" xfId="18261"/>
    <cellStyle name="Grand Total" xfId="1244"/>
    <cellStyle name="Grand Total 2" xfId="1245"/>
    <cellStyle name="Grand Total 2 2" xfId="18262"/>
    <cellStyle name="Grand Total 2 3" xfId="18263"/>
    <cellStyle name="Grand Total 3" xfId="1246"/>
    <cellStyle name="Grand Total 3 2" xfId="18264"/>
    <cellStyle name="Grand Total 3 3" xfId="18265"/>
    <cellStyle name="Grand Total_2011 Budget FY11" xfId="1247"/>
    <cellStyle name="graph3" xfId="1248"/>
    <cellStyle name="graph3 2" xfId="18266"/>
    <cellStyle name="graph3 2 2" xfId="18267"/>
    <cellStyle name="Grey" xfId="1249"/>
    <cellStyle name="Grey 2" xfId="18268"/>
    <cellStyle name="Grey 3" xfId="18269"/>
    <cellStyle name="Growth Factor" xfId="18270"/>
    <cellStyle name="Hash Out" xfId="18271"/>
    <cellStyle name="head11a" xfId="1250"/>
    <cellStyle name="head11b" xfId="1251"/>
    <cellStyle name="head11c" xfId="1252"/>
    <cellStyle name="head14" xfId="1253"/>
    <cellStyle name="headd" xfId="1254"/>
    <cellStyle name="Header1" xfId="1255"/>
    <cellStyle name="Header1 2" xfId="18272"/>
    <cellStyle name="Header1 3" xfId="18273"/>
    <cellStyle name="Header2" xfId="1256"/>
    <cellStyle name="Header2 2" xfId="18274"/>
    <cellStyle name="Header2 2 2" xfId="18275"/>
    <cellStyle name="Header2 2 2 2" xfId="18276"/>
    <cellStyle name="Header2 2 2 2 2" xfId="18277"/>
    <cellStyle name="Header2 2 3" xfId="18278"/>
    <cellStyle name="Header2 2 3 2" xfId="18279"/>
    <cellStyle name="Header2 3" xfId="18280"/>
    <cellStyle name="Header2 3 2" xfId="18281"/>
    <cellStyle name="Header2 3 2 2" xfId="18282"/>
    <cellStyle name="Header2 3 3" xfId="18283"/>
    <cellStyle name="Header2 3 3 2" xfId="18284"/>
    <cellStyle name="Header2 4" xfId="18285"/>
    <cellStyle name="Header2 4 2" xfId="18286"/>
    <cellStyle name="Header2 5" xfId="18287"/>
    <cellStyle name="Header2 5 2" xfId="18288"/>
    <cellStyle name="Header2 6" xfId="18289"/>
    <cellStyle name="Header2 6 2" xfId="18290"/>
    <cellStyle name="heading" xfId="1257"/>
    <cellStyle name="Heading 1" xfId="1258" builtinId="16" customBuiltin="1"/>
    <cellStyle name="Heading 1 2" xfId="1259"/>
    <cellStyle name="Heading 1 2 2" xfId="3589"/>
    <cellStyle name="Heading 1 2 2 2" xfId="18291"/>
    <cellStyle name="Heading 1 2 2 2 2" xfId="18292"/>
    <cellStyle name="Heading 1 2 2 3" xfId="18293"/>
    <cellStyle name="Heading 1 2 2 4" xfId="18294"/>
    <cellStyle name="Heading 1 2 2 5" xfId="18295"/>
    <cellStyle name="Heading 1 2 3" xfId="3588"/>
    <cellStyle name="Heading 1 2 3 2" xfId="3587"/>
    <cellStyle name="Heading 1 2 4" xfId="3586"/>
    <cellStyle name="Heading 1 2 4 2" xfId="18296"/>
    <cellStyle name="Heading 1 2 5" xfId="3585"/>
    <cellStyle name="Heading 1 2 6" xfId="18297"/>
    <cellStyle name="Heading 1 2 7" xfId="18298"/>
    <cellStyle name="Heading 1 3" xfId="1260"/>
    <cellStyle name="Heading 1 3 2" xfId="3584"/>
    <cellStyle name="Heading 1 3 2 2" xfId="18299"/>
    <cellStyle name="Heading 1 3 2 3" xfId="18300"/>
    <cellStyle name="Heading 1 3 3" xfId="3583"/>
    <cellStyle name="Heading 1 3 4" xfId="3582"/>
    <cellStyle name="Heading 1 3 5" xfId="18301"/>
    <cellStyle name="Heading 1 4" xfId="1261"/>
    <cellStyle name="Heading 1 4 2" xfId="3581"/>
    <cellStyle name="Heading 1 4 2 2" xfId="18302"/>
    <cellStyle name="Heading 1 4 3" xfId="18303"/>
    <cellStyle name="Heading 1 4 3 2" xfId="18304"/>
    <cellStyle name="Heading 1 4 4" xfId="18305"/>
    <cellStyle name="Heading 1 5" xfId="1262"/>
    <cellStyle name="Heading 1 5 2" xfId="3580"/>
    <cellStyle name="Heading 1 5 3" xfId="3579"/>
    <cellStyle name="Heading 1 5 4" xfId="18306"/>
    <cellStyle name="Heading 1 6" xfId="1263"/>
    <cellStyle name="Heading 1 6 2" xfId="18307"/>
    <cellStyle name="Heading 1 7" xfId="18308"/>
    <cellStyle name="Heading 1 7 2" xfId="18309"/>
    <cellStyle name="Heading 1 8" xfId="18310"/>
    <cellStyle name="Heading 2" xfId="1264" builtinId="17" customBuiltin="1"/>
    <cellStyle name="Heading 2 2" xfId="1265"/>
    <cellStyle name="Heading 2 2 2" xfId="3578"/>
    <cellStyle name="Heading 2 2 2 2" xfId="18311"/>
    <cellStyle name="Heading 2 2 2 2 2" xfId="18312"/>
    <cellStyle name="Heading 2 2 2 3" xfId="18313"/>
    <cellStyle name="Heading 2 2 2 4" xfId="18314"/>
    <cellStyle name="Heading 2 2 2 5" xfId="18315"/>
    <cellStyle name="Heading 2 2 3" xfId="3577"/>
    <cellStyle name="Heading 2 2 3 2" xfId="3576"/>
    <cellStyle name="Heading 2 2 4" xfId="3575"/>
    <cellStyle name="Heading 2 2 5" xfId="3574"/>
    <cellStyle name="Heading 2 2 6" xfId="18316"/>
    <cellStyle name="Heading 2 2 6 2" xfId="18317"/>
    <cellStyle name="Heading 2 2 7" xfId="18318"/>
    <cellStyle name="Heading 2 2 8" xfId="18319"/>
    <cellStyle name="Heading 2 3" xfId="1266"/>
    <cellStyle name="Heading 2 3 2" xfId="3573"/>
    <cellStyle name="Heading 2 3 2 2" xfId="18320"/>
    <cellStyle name="Heading 2 3 2 3" xfId="18321"/>
    <cellStyle name="Heading 2 3 3" xfId="3572"/>
    <cellStyle name="Heading 2 3 3 2" xfId="18322"/>
    <cellStyle name="Heading 2 3 4" xfId="3571"/>
    <cellStyle name="Heading 2 3 5" xfId="18323"/>
    <cellStyle name="Heading 2 3 6" xfId="18324"/>
    <cellStyle name="Heading 2 3 7" xfId="18325"/>
    <cellStyle name="Heading 2 4" xfId="1267"/>
    <cellStyle name="Heading 2 4 2" xfId="3570"/>
    <cellStyle name="Heading 2 4 3" xfId="18326"/>
    <cellStyle name="Heading 2 4 4" xfId="18327"/>
    <cellStyle name="Heading 2 4 4 2" xfId="18328"/>
    <cellStyle name="Heading 2 4 5" xfId="18329"/>
    <cellStyle name="Heading 2 4 5 2" xfId="18330"/>
    <cellStyle name="Heading 2 4 6" xfId="18331"/>
    <cellStyle name="Heading 2 5" xfId="1268"/>
    <cellStyle name="Heading 2 5 2" xfId="3569"/>
    <cellStyle name="Heading 2 5 3" xfId="3568"/>
    <cellStyle name="Heading 2 5 4" xfId="18332"/>
    <cellStyle name="Heading 2 6" xfId="1269"/>
    <cellStyle name="Heading 2 6 2" xfId="18333"/>
    <cellStyle name="Heading 2 7" xfId="18334"/>
    <cellStyle name="Heading 2 7 2" xfId="18335"/>
    <cellStyle name="Heading 2 8" xfId="18336"/>
    <cellStyle name="Heading 3" xfId="1270" builtinId="18" customBuiltin="1"/>
    <cellStyle name="Heading 3 2" xfId="1271"/>
    <cellStyle name="Heading 3 2 2" xfId="3567"/>
    <cellStyle name="Heading 3 2 2 2" xfId="18337"/>
    <cellStyle name="Heading 3 2 2 2 2" xfId="18338"/>
    <cellStyle name="Heading 3 2 2 2 2 2" xfId="18339"/>
    <cellStyle name="Heading 3 2 2 2 2 2 2" xfId="18340"/>
    <cellStyle name="Heading 3 2 2 2 2 3" xfId="18341"/>
    <cellStyle name="Heading 3 2 2 2 2 3 2" xfId="18342"/>
    <cellStyle name="Heading 3 2 2 2 2 4" xfId="18343"/>
    <cellStyle name="Heading 3 2 2 2 2 4 2" xfId="18344"/>
    <cellStyle name="Heading 3 2 2 2 2 5" xfId="18345"/>
    <cellStyle name="Heading 3 2 2 2 2 6" xfId="18346"/>
    <cellStyle name="Heading 3 2 2 2 3" xfId="18347"/>
    <cellStyle name="Heading 3 2 2 2 3 2" xfId="18348"/>
    <cellStyle name="Heading 3 2 2 2 4" xfId="18349"/>
    <cellStyle name="Heading 3 2 2 2 4 2" xfId="18350"/>
    <cellStyle name="Heading 3 2 2 2 5" xfId="18351"/>
    <cellStyle name="Heading 3 2 2 2 5 2" xfId="18352"/>
    <cellStyle name="Heading 3 2 2 2 6" xfId="18353"/>
    <cellStyle name="Heading 3 2 2 2 7" xfId="18354"/>
    <cellStyle name="Heading 3 2 2 3" xfId="18355"/>
    <cellStyle name="Heading 3 2 2 3 2" xfId="18356"/>
    <cellStyle name="Heading 3 2 2 3 2 2" xfId="18357"/>
    <cellStyle name="Heading 3 2 2 3 2 2 2" xfId="18358"/>
    <cellStyle name="Heading 3 2 2 3 2 3" xfId="18359"/>
    <cellStyle name="Heading 3 2 2 3 2 3 2" xfId="18360"/>
    <cellStyle name="Heading 3 2 2 3 2 4" xfId="18361"/>
    <cellStyle name="Heading 3 2 2 3 2 4 2" xfId="18362"/>
    <cellStyle name="Heading 3 2 2 3 2 5" xfId="18363"/>
    <cellStyle name="Heading 3 2 2 3 3" xfId="18364"/>
    <cellStyle name="Heading 3 2 2 3 3 2" xfId="18365"/>
    <cellStyle name="Heading 3 2 2 3 4" xfId="18366"/>
    <cellStyle name="Heading 3 2 2 3 4 2" xfId="18367"/>
    <cellStyle name="Heading 3 2 2 3 5" xfId="18368"/>
    <cellStyle name="Heading 3 2 2 3 5 2" xfId="18369"/>
    <cellStyle name="Heading 3 2 2 3 6" xfId="18370"/>
    <cellStyle name="Heading 3 2 2 3 7" xfId="18371"/>
    <cellStyle name="Heading 3 2 2 4" xfId="18372"/>
    <cellStyle name="Heading 3 2 2 4 2" xfId="18373"/>
    <cellStyle name="Heading 3 2 2 4 2 2" xfId="18374"/>
    <cellStyle name="Heading 3 2 2 4 3" xfId="18375"/>
    <cellStyle name="Heading 3 2 2 4 3 2" xfId="18376"/>
    <cellStyle name="Heading 3 2 2 4 4" xfId="18377"/>
    <cellStyle name="Heading 3 2 2 4 4 2" xfId="18378"/>
    <cellStyle name="Heading 3 2 2 4 5" xfId="18379"/>
    <cellStyle name="Heading 3 2 2 4 6" xfId="18380"/>
    <cellStyle name="Heading 3 2 2 5" xfId="18381"/>
    <cellStyle name="Heading 3 2 2 5 2" xfId="18382"/>
    <cellStyle name="Heading 3 2 2 5 2 2" xfId="18383"/>
    <cellStyle name="Heading 3 2 2 5 3" xfId="18384"/>
    <cellStyle name="Heading 3 2 2 5 3 2" xfId="18385"/>
    <cellStyle name="Heading 3 2 2 5 4" xfId="18386"/>
    <cellStyle name="Heading 3 2 2 6" xfId="18387"/>
    <cellStyle name="Heading 3 2 2 7" xfId="18388"/>
    <cellStyle name="Heading 3 2 3" xfId="3566"/>
    <cellStyle name="Heading 3 2 3 2" xfId="3565"/>
    <cellStyle name="Heading 3 2 3 3" xfId="18389"/>
    <cellStyle name="Heading 3 2 4" xfId="3564"/>
    <cellStyle name="Heading 3 2 4 2" xfId="18390"/>
    <cellStyle name="Heading 3 2 4 2 2" xfId="18391"/>
    <cellStyle name="Heading 3 2 4 2 2 2" xfId="18392"/>
    <cellStyle name="Heading 3 2 4 2 3" xfId="18393"/>
    <cellStyle name="Heading 3 2 4 2 3 2" xfId="18394"/>
    <cellStyle name="Heading 3 2 4 2 4" xfId="18395"/>
    <cellStyle name="Heading 3 2 4 2 4 2" xfId="18396"/>
    <cellStyle name="Heading 3 2 4 2 5" xfId="18397"/>
    <cellStyle name="Heading 3 2 4 3" xfId="18398"/>
    <cellStyle name="Heading 3 2 4 3 2" xfId="18399"/>
    <cellStyle name="Heading 3 2 4 4" xfId="18400"/>
    <cellStyle name="Heading 3 2 4 4 2" xfId="18401"/>
    <cellStyle name="Heading 3 2 4 5" xfId="18402"/>
    <cellStyle name="Heading 3 2 4 5 2" xfId="18403"/>
    <cellStyle name="Heading 3 2 4 6" xfId="18404"/>
    <cellStyle name="Heading 3 2 4 7" xfId="18405"/>
    <cellStyle name="Heading 3 2 5" xfId="3563"/>
    <cellStyle name="Heading 3 2 5 2" xfId="18406"/>
    <cellStyle name="Heading 3 2 5 2 2" xfId="18407"/>
    <cellStyle name="Heading 3 2 5 2 2 2" xfId="18408"/>
    <cellStyle name="Heading 3 2 5 2 3" xfId="18409"/>
    <cellStyle name="Heading 3 2 5 2 3 2" xfId="18410"/>
    <cellStyle name="Heading 3 2 5 2 4" xfId="18411"/>
    <cellStyle name="Heading 3 2 5 2 4 2" xfId="18412"/>
    <cellStyle name="Heading 3 2 5 2 5" xfId="18413"/>
    <cellStyle name="Heading 3 2 5 2 6" xfId="18414"/>
    <cellStyle name="Heading 3 2 5 3" xfId="18415"/>
    <cellStyle name="Heading 3 2 5 3 2" xfId="18416"/>
    <cellStyle name="Heading 3 2 5 4" xfId="18417"/>
    <cellStyle name="Heading 3 2 5 4 2" xfId="18418"/>
    <cellStyle name="Heading 3 2 5 5" xfId="18419"/>
    <cellStyle name="Heading 3 2 5 5 2" xfId="18420"/>
    <cellStyle name="Heading 3 2 5 6" xfId="18421"/>
    <cellStyle name="Heading 3 2 5 7" xfId="18422"/>
    <cellStyle name="Heading 3 2 6" xfId="18423"/>
    <cellStyle name="Heading 3 2 6 2" xfId="18424"/>
    <cellStyle name="Heading 3 2 6 2 2" xfId="18425"/>
    <cellStyle name="Heading 3 2 6 3" xfId="18426"/>
    <cellStyle name="Heading 3 2 6 3 2" xfId="18427"/>
    <cellStyle name="Heading 3 2 6 4" xfId="18428"/>
    <cellStyle name="Heading 3 2 6 4 2" xfId="18429"/>
    <cellStyle name="Heading 3 2 6 5" xfId="18430"/>
    <cellStyle name="Heading 3 2 6 6" xfId="18431"/>
    <cellStyle name="Heading 3 2 7" xfId="18432"/>
    <cellStyle name="Heading 3 2 7 2" xfId="18433"/>
    <cellStyle name="Heading 3 2 7 2 2" xfId="18434"/>
    <cellStyle name="Heading 3 2 7 3" xfId="18435"/>
    <cellStyle name="Heading 3 2 7 3 2" xfId="18436"/>
    <cellStyle name="Heading 3 2 7 4" xfId="18437"/>
    <cellStyle name="Heading 3 2 7 5" xfId="18438"/>
    <cellStyle name="Heading 3 2 8" xfId="18439"/>
    <cellStyle name="Heading 3 2 9" xfId="18440"/>
    <cellStyle name="Heading 3 3" xfId="1272"/>
    <cellStyle name="Heading 3 3 2" xfId="3562"/>
    <cellStyle name="Heading 3 3 2 2" xfId="18441"/>
    <cellStyle name="Heading 3 3 2 3" xfId="18442"/>
    <cellStyle name="Heading 3 3 3" xfId="3561"/>
    <cellStyle name="Heading 3 3 3 2" xfId="18443"/>
    <cellStyle name="Heading 3 3 4" xfId="3560"/>
    <cellStyle name="Heading 3 3 5" xfId="18444"/>
    <cellStyle name="Heading 3 3 6" xfId="18445"/>
    <cellStyle name="Heading 3 4" xfId="1273"/>
    <cellStyle name="Heading 3 4 2" xfId="3559"/>
    <cellStyle name="Heading 3 4 3" xfId="18446"/>
    <cellStyle name="Heading 3 4 4" xfId="18447"/>
    <cellStyle name="Heading 3 4 4 2" xfId="18448"/>
    <cellStyle name="Heading 3 4 5" xfId="18449"/>
    <cellStyle name="Heading 3 4 6" xfId="18450"/>
    <cellStyle name="Heading 3 5" xfId="1274"/>
    <cellStyle name="Heading 3 5 2" xfId="3558"/>
    <cellStyle name="Heading 3 5 3" xfId="3557"/>
    <cellStyle name="Heading 3 5 4" xfId="18451"/>
    <cellStyle name="Heading 3 6" xfId="1275"/>
    <cellStyle name="Heading 3 6 2" xfId="18452"/>
    <cellStyle name="Heading 3 7" xfId="18453"/>
    <cellStyle name="Heading 3 8" xfId="18454"/>
    <cellStyle name="Heading 4" xfId="1276" builtinId="19" customBuiltin="1"/>
    <cellStyle name="Heading 4 2" xfId="1277"/>
    <cellStyle name="Heading 4 2 2" xfId="3556"/>
    <cellStyle name="Heading 4 2 2 2" xfId="18455"/>
    <cellStyle name="Heading 4 2 2 2 2" xfId="18456"/>
    <cellStyle name="Heading 4 2 2 3" xfId="18457"/>
    <cellStyle name="Heading 4 2 2 4" xfId="18458"/>
    <cellStyle name="Heading 4 2 2 5" xfId="18459"/>
    <cellStyle name="Heading 4 2 3" xfId="3555"/>
    <cellStyle name="Heading 4 2 3 2" xfId="3554"/>
    <cellStyle name="Heading 4 2 4" xfId="18460"/>
    <cellStyle name="Heading 4 2 5" xfId="18461"/>
    <cellStyle name="Heading 4 2 5 2" xfId="18462"/>
    <cellStyle name="Heading 4 2 6" xfId="18463"/>
    <cellStyle name="Heading 4 2 7" xfId="18464"/>
    <cellStyle name="Heading 4 3" xfId="1278"/>
    <cellStyle name="Heading 4 3 2" xfId="3553"/>
    <cellStyle name="Heading 4 3 2 2" xfId="3552"/>
    <cellStyle name="Heading 4 3 2 3" xfId="18465"/>
    <cellStyle name="Heading 4 3 3" xfId="18466"/>
    <cellStyle name="Heading 4 3 4" xfId="18467"/>
    <cellStyle name="Heading 4 4" xfId="1279"/>
    <cellStyle name="Heading 4 4 2" xfId="3551"/>
    <cellStyle name="Heading 4 4 2 2" xfId="18468"/>
    <cellStyle name="Heading 4 4 3" xfId="18469"/>
    <cellStyle name="Heading 4 4 4" xfId="18470"/>
    <cellStyle name="Heading 4 5" xfId="1280"/>
    <cellStyle name="Heading 4 5 2" xfId="18471"/>
    <cellStyle name="Heading 5" xfId="3550"/>
    <cellStyle name="heading 6" xfId="18472"/>
    <cellStyle name="heading 7" xfId="18473"/>
    <cellStyle name="heading 8" xfId="18474"/>
    <cellStyle name="Heading 9" xfId="18475"/>
    <cellStyle name="Heading No Underline" xfId="1281"/>
    <cellStyle name="Heading(4)" xfId="3549"/>
    <cellStyle name="Heading1" xfId="1282"/>
    <cellStyle name="Heading1 2" xfId="3548"/>
    <cellStyle name="Heading1 2 2" xfId="18476"/>
    <cellStyle name="Heading1 2 3" xfId="18477"/>
    <cellStyle name="heading1 2 4" xfId="18478"/>
    <cellStyle name="Heading1 3" xfId="3547"/>
    <cellStyle name="Heading1_prepayments" xfId="18479"/>
    <cellStyle name="Heading1a" xfId="1283"/>
    <cellStyle name="Heading2" xfId="1284"/>
    <cellStyle name="Heading2 2" xfId="18480"/>
    <cellStyle name="Heading2 3" xfId="18481"/>
    <cellStyle name="Heading3" xfId="1285"/>
    <cellStyle name="Heading3 2" xfId="18482"/>
    <cellStyle name="Heading3 3" xfId="18483"/>
    <cellStyle name="Heading4" xfId="1286"/>
    <cellStyle name="Heading4 2" xfId="18484"/>
    <cellStyle name="Heading4 3" xfId="18485"/>
    <cellStyle name="Headings" xfId="1287"/>
    <cellStyle name="Headings 2" xfId="1288"/>
    <cellStyle name="Headings 2 2" xfId="18486"/>
    <cellStyle name="Headings 2 3" xfId="18487"/>
    <cellStyle name="Headings 3" xfId="1289"/>
    <cellStyle name="Headings 3 2" xfId="18488"/>
    <cellStyle name="Headings 3 3" xfId="18489"/>
    <cellStyle name="Headings_2011 Budget FY11" xfId="1290"/>
    <cellStyle name="Hidden" xfId="1291"/>
    <cellStyle name="Hidden 2" xfId="3546"/>
    <cellStyle name="HideZeros" xfId="3545"/>
    <cellStyle name="Hyperlink" xfId="1292" builtinId="8"/>
    <cellStyle name="Hyperlink 2" xfId="1293"/>
    <cellStyle name="Hyperlink 2 2" xfId="1294"/>
    <cellStyle name="Hyperlink 2 2 2" xfId="3544"/>
    <cellStyle name="Hyperlink 2 2 3" xfId="18490"/>
    <cellStyle name="Hyperlink 2 3" xfId="1295"/>
    <cellStyle name="Hyperlink 2 3 2" xfId="3543"/>
    <cellStyle name="Hyperlink 2 3 3" xfId="18491"/>
    <cellStyle name="Hyperlink 2 4" xfId="3542"/>
    <cellStyle name="Hyperlink 2 4 2" xfId="18492"/>
    <cellStyle name="Hyperlink 2 5" xfId="18493"/>
    <cellStyle name="Hyperlink 2 5 2" xfId="18494"/>
    <cellStyle name="Hyperlink 2 6" xfId="18495"/>
    <cellStyle name="Hyperlink 3" xfId="1296"/>
    <cellStyle name="Hyperlink 3 2" xfId="1297"/>
    <cellStyle name="Hyperlink 3 3" xfId="1298"/>
    <cellStyle name="Hyperlink 3 3 2" xfId="18496"/>
    <cellStyle name="Hyperlink 3 4" xfId="3541"/>
    <cellStyle name="Hyperlink 3 5" xfId="18497"/>
    <cellStyle name="Hyperlink 3 6" xfId="18498"/>
    <cellStyle name="Hyperlink 4" xfId="1299"/>
    <cellStyle name="Hyperlink 4 2" xfId="18499"/>
    <cellStyle name="Hyperlink 4 3" xfId="18500"/>
    <cellStyle name="Hyperlink 4 4" xfId="18501"/>
    <cellStyle name="Hyperlink 5" xfId="1300"/>
    <cellStyle name="Hyperlink 5 2" xfId="18502"/>
    <cellStyle name="Hyperlink 6" xfId="1301"/>
    <cellStyle name="Hyperlink Arrow" xfId="1302"/>
    <cellStyle name="Hyperlink Arrow 2" xfId="3540"/>
    <cellStyle name="Hyperlink Arrow 3" xfId="3539"/>
    <cellStyle name="Hyperlink Text" xfId="1303"/>
    <cellStyle name="Hyperlink Text 2" xfId="3538"/>
    <cellStyle name="Hyperlink Text 2 2" xfId="18503"/>
    <cellStyle name="Hyperlink Text 3" xfId="3537"/>
    <cellStyle name="import" xfId="3536"/>
    <cellStyle name="import 2" xfId="3535"/>
    <cellStyle name="import 2 2" xfId="3534"/>
    <cellStyle name="import 3" xfId="3533"/>
    <cellStyle name="import%" xfId="3532"/>
    <cellStyle name="import% 2" xfId="3531"/>
    <cellStyle name="import% 2 2" xfId="3530"/>
    <cellStyle name="import% 3" xfId="3529"/>
    <cellStyle name="import_ICRC Electricity model 1-1  (1 Feb 2003) " xfId="3528"/>
    <cellStyle name="Index" xfId="3527"/>
    <cellStyle name="InflationIndex" xfId="3526"/>
    <cellStyle name="Info Cell" xfId="3525"/>
    <cellStyle name="Inp-0com" xfId="1304"/>
    <cellStyle name="Inp-1per" xfId="1305"/>
    <cellStyle name="Inp-Date" xfId="1306"/>
    <cellStyle name="Input" xfId="1307" builtinId="20" customBuiltin="1"/>
    <cellStyle name="Input (Date)" xfId="18504"/>
    <cellStyle name="Input (StyleA)" xfId="18505"/>
    <cellStyle name="Input [yellow]" xfId="1308"/>
    <cellStyle name="Input [yellow] 2" xfId="18506"/>
    <cellStyle name="Input [yellow] 2 2" xfId="18507"/>
    <cellStyle name="Input [yellow] 2 2 2" xfId="18508"/>
    <cellStyle name="Input [yellow] 2 2 2 2" xfId="18509"/>
    <cellStyle name="Input [yellow] 2 3" xfId="18510"/>
    <cellStyle name="Input [yellow] 2 3 2" xfId="18511"/>
    <cellStyle name="Input [yellow] 3" xfId="18512"/>
    <cellStyle name="Input [yellow] 3 2" xfId="18513"/>
    <cellStyle name="Input [yellow] 3 2 2" xfId="18514"/>
    <cellStyle name="Input [yellow] 3 3" xfId="18515"/>
    <cellStyle name="Input [yellow] 3 3 2" xfId="18516"/>
    <cellStyle name="Input [yellow] 4" xfId="18517"/>
    <cellStyle name="Input [yellow] 4 2" xfId="18518"/>
    <cellStyle name="Input [yellow] 5" xfId="18519"/>
    <cellStyle name="Input [yellow] 5 2" xfId="18520"/>
    <cellStyle name="Input [yellow] 6" xfId="18521"/>
    <cellStyle name="Input [yellow] 6 2" xfId="18522"/>
    <cellStyle name="Input 10" xfId="1309"/>
    <cellStyle name="Input 10 2" xfId="3524"/>
    <cellStyle name="Input 10 2 2" xfId="18523"/>
    <cellStyle name="Input 10 2 2 2" xfId="18524"/>
    <cellStyle name="Input 10 2 3" xfId="18525"/>
    <cellStyle name="Input 10 3" xfId="3523"/>
    <cellStyle name="Input 10 3 2" xfId="18526"/>
    <cellStyle name="Input 10 3 2 2" xfId="18527"/>
    <cellStyle name="Input 10 3 3" xfId="18528"/>
    <cellStyle name="Input 10 4" xfId="3522"/>
    <cellStyle name="Input 10 5" xfId="18529"/>
    <cellStyle name="Input 11" xfId="1310"/>
    <cellStyle name="Input 11 2" xfId="3521"/>
    <cellStyle name="Input 11 2 2" xfId="18530"/>
    <cellStyle name="Input 11 2 2 2" xfId="18531"/>
    <cellStyle name="Input 11 2 3" xfId="18532"/>
    <cellStyle name="Input 11 3" xfId="3520"/>
    <cellStyle name="Input 11 3 2" xfId="18533"/>
    <cellStyle name="Input 11 3 2 2" xfId="18534"/>
    <cellStyle name="Input 11 3 3" xfId="18535"/>
    <cellStyle name="Input 11 4" xfId="3519"/>
    <cellStyle name="Input 11 5" xfId="18536"/>
    <cellStyle name="Input 12" xfId="1311"/>
    <cellStyle name="Input 12 2" xfId="3518"/>
    <cellStyle name="Input 12 2 2" xfId="18537"/>
    <cellStyle name="Input 12 2 2 2" xfId="18538"/>
    <cellStyle name="Input 12 2 3" xfId="18539"/>
    <cellStyle name="Input 12 3" xfId="3517"/>
    <cellStyle name="Input 12 3 2" xfId="18540"/>
    <cellStyle name="Input 12 3 2 2" xfId="18541"/>
    <cellStyle name="Input 12 3 3" xfId="18542"/>
    <cellStyle name="Input 12 4" xfId="3516"/>
    <cellStyle name="Input 12 5" xfId="18543"/>
    <cellStyle name="Input 13" xfId="1312"/>
    <cellStyle name="Input 13 2" xfId="3515"/>
    <cellStyle name="Input 13 2 2" xfId="18544"/>
    <cellStyle name="Input 13 2 2 2" xfId="18545"/>
    <cellStyle name="Input 13 2 3" xfId="18546"/>
    <cellStyle name="Input 13 3" xfId="3514"/>
    <cellStyle name="Input 13 3 2" xfId="18547"/>
    <cellStyle name="Input 13 3 2 2" xfId="18548"/>
    <cellStyle name="Input 13 3 3" xfId="18549"/>
    <cellStyle name="Input 13 4" xfId="3513"/>
    <cellStyle name="Input 13 4 2" xfId="18550"/>
    <cellStyle name="Input 13 5" xfId="18551"/>
    <cellStyle name="Input 13 5 2" xfId="18552"/>
    <cellStyle name="Input 13 6" xfId="18553"/>
    <cellStyle name="Input 13 7" xfId="18554"/>
    <cellStyle name="Input 14" xfId="1313"/>
    <cellStyle name="Input 14 2" xfId="3512"/>
    <cellStyle name="Input 14 2 2" xfId="18555"/>
    <cellStyle name="Input 14 2 2 2" xfId="18556"/>
    <cellStyle name="Input 14 2 3" xfId="18557"/>
    <cellStyle name="Input 14 3" xfId="3511"/>
    <cellStyle name="Input 14 3 2" xfId="18558"/>
    <cellStyle name="Input 14 3 2 2" xfId="18559"/>
    <cellStyle name="Input 14 3 3" xfId="18560"/>
    <cellStyle name="Input 14 4" xfId="3510"/>
    <cellStyle name="Input 14 4 2" xfId="18561"/>
    <cellStyle name="Input 14 5" xfId="18562"/>
    <cellStyle name="Input 14 5 2" xfId="18563"/>
    <cellStyle name="Input 14 6" xfId="18564"/>
    <cellStyle name="Input 14 7" xfId="18565"/>
    <cellStyle name="Input 15" xfId="1314"/>
    <cellStyle name="Input 15 2" xfId="3509"/>
    <cellStyle name="Input 15 2 2" xfId="18566"/>
    <cellStyle name="Input 15 2 2 2" xfId="18567"/>
    <cellStyle name="Input 15 2 3" xfId="18568"/>
    <cellStyle name="Input 15 3" xfId="3508"/>
    <cellStyle name="Input 15 3 2" xfId="18569"/>
    <cellStyle name="Input 15 4" xfId="3507"/>
    <cellStyle name="Input 15 5" xfId="18570"/>
    <cellStyle name="Input 16" xfId="1315"/>
    <cellStyle name="Input 16 2" xfId="3506"/>
    <cellStyle name="Input 16 2 2" xfId="18571"/>
    <cellStyle name="Input 16 2 2 2" xfId="18572"/>
    <cellStyle name="Input 16 2 3" xfId="18573"/>
    <cellStyle name="Input 16 3" xfId="3504"/>
    <cellStyle name="Input 16 3 2" xfId="18574"/>
    <cellStyle name="Input 16 4" xfId="3503"/>
    <cellStyle name="Input 16 5" xfId="18575"/>
    <cellStyle name="Input 17" xfId="1316"/>
    <cellStyle name="Input 17 2" xfId="3502"/>
    <cellStyle name="Input 17 2 2" xfId="18576"/>
    <cellStyle name="Input 17 2 2 2" xfId="18577"/>
    <cellStyle name="Input 17 2 3" xfId="18578"/>
    <cellStyle name="Input 17 3" xfId="3501"/>
    <cellStyle name="Input 17 3 2" xfId="18579"/>
    <cellStyle name="Input 17 4" xfId="3500"/>
    <cellStyle name="Input 17 5" xfId="18580"/>
    <cellStyle name="Input 18" xfId="1317"/>
    <cellStyle name="Input 18 2" xfId="3499"/>
    <cellStyle name="Input 18 2 2" xfId="18581"/>
    <cellStyle name="Input 18 3" xfId="3498"/>
    <cellStyle name="Input 18 4" xfId="3497"/>
    <cellStyle name="Input 19" xfId="1318"/>
    <cellStyle name="Input 19 2" xfId="3496"/>
    <cellStyle name="Input 19 3" xfId="3495"/>
    <cellStyle name="Input 2" xfId="1319"/>
    <cellStyle name="Input 2 2" xfId="3494"/>
    <cellStyle name="Input 2 2 2" xfId="18582"/>
    <cellStyle name="Input 2 2 2 2" xfId="18583"/>
    <cellStyle name="Input 2 2 2 2 2" xfId="18584"/>
    <cellStyle name="Input 2 2 2 3" xfId="18585"/>
    <cellStyle name="Input 2 2 2 4" xfId="18586"/>
    <cellStyle name="Input 2 2 2 5" xfId="18587"/>
    <cellStyle name="Input 2 2 2 6" xfId="18588"/>
    <cellStyle name="Input 2 2 3" xfId="18589"/>
    <cellStyle name="Input 2 2 3 2" xfId="18590"/>
    <cellStyle name="Input 2 2 3 3" xfId="18591"/>
    <cellStyle name="Input 2 2 4" xfId="18592"/>
    <cellStyle name="Input 2 2 5" xfId="18593"/>
    <cellStyle name="Input 2 2 6" xfId="18594"/>
    <cellStyle name="Input 2 2 7" xfId="18595"/>
    <cellStyle name="Input 2 3" xfId="3493"/>
    <cellStyle name="Input 2 3 2" xfId="18596"/>
    <cellStyle name="Input 2 3 2 2" xfId="18597"/>
    <cellStyle name="Input 2 3 2 3" xfId="18598"/>
    <cellStyle name="Input 2 3 2 4" xfId="18599"/>
    <cellStyle name="Input 2 3 3" xfId="18600"/>
    <cellStyle name="Input 2 3 3 2" xfId="18601"/>
    <cellStyle name="Input 2 3 3 3" xfId="18602"/>
    <cellStyle name="Input 2 3 4" xfId="18603"/>
    <cellStyle name="Input 2 3 5" xfId="18604"/>
    <cellStyle name="Input 2 3 6" xfId="18605"/>
    <cellStyle name="Input 2 4" xfId="3492"/>
    <cellStyle name="Input 2 4 2" xfId="18606"/>
    <cellStyle name="Input 2 4 2 2" xfId="18607"/>
    <cellStyle name="Input 2 4 2 3" xfId="18608"/>
    <cellStyle name="Input 2 4 3" xfId="18609"/>
    <cellStyle name="Input 2 4 3 2" xfId="18610"/>
    <cellStyle name="Input 2 4 4" xfId="18611"/>
    <cellStyle name="Input 2 4 5" xfId="18612"/>
    <cellStyle name="Input 2 5" xfId="18613"/>
    <cellStyle name="Input 2 5 2" xfId="18614"/>
    <cellStyle name="Input 2 5 2 2" xfId="18615"/>
    <cellStyle name="Input 2 5 2 3" xfId="18616"/>
    <cellStyle name="Input 2 5 3" xfId="18617"/>
    <cellStyle name="Input 2 5 3 2" xfId="18618"/>
    <cellStyle name="Input 2 5 4" xfId="18619"/>
    <cellStyle name="Input 2 5 5" xfId="18620"/>
    <cellStyle name="input 2 6" xfId="18621"/>
    <cellStyle name="input 2 6 2" xfId="18622"/>
    <cellStyle name="Input 2 7" xfId="18623"/>
    <cellStyle name="Input 2 8" xfId="18624"/>
    <cellStyle name="Input 2 9" xfId="18625"/>
    <cellStyle name="Input 20" xfId="1320"/>
    <cellStyle name="Input 20 2" xfId="3491"/>
    <cellStyle name="Input 20 3" xfId="3490"/>
    <cellStyle name="Input 21" xfId="1321"/>
    <cellStyle name="Input 21 2" xfId="3489"/>
    <cellStyle name="Input 21 3" xfId="3488"/>
    <cellStyle name="Input 22" xfId="1322"/>
    <cellStyle name="Input 22 2" xfId="3487"/>
    <cellStyle name="Input 22 3" xfId="3486"/>
    <cellStyle name="Input 23" xfId="1323"/>
    <cellStyle name="Input 23 2" xfId="3485"/>
    <cellStyle name="Input 23 3" xfId="3484"/>
    <cellStyle name="Input 24" xfId="1324"/>
    <cellStyle name="Input 24 2" xfId="3483"/>
    <cellStyle name="Input 24 3" xfId="3482"/>
    <cellStyle name="Input 25" xfId="1325"/>
    <cellStyle name="Input 25 2" xfId="3481"/>
    <cellStyle name="Input 25 3" xfId="3480"/>
    <cellStyle name="Input 26" xfId="1326"/>
    <cellStyle name="Input 26 2" xfId="3479"/>
    <cellStyle name="Input 26 3" xfId="3478"/>
    <cellStyle name="Input 27" xfId="1327"/>
    <cellStyle name="Input 27 2" xfId="3477"/>
    <cellStyle name="Input 27 3" xfId="3476"/>
    <cellStyle name="Input 28" xfId="1328"/>
    <cellStyle name="Input 28 2" xfId="3475"/>
    <cellStyle name="Input 28 3" xfId="3474"/>
    <cellStyle name="Input 29" xfId="1329"/>
    <cellStyle name="Input 29 2" xfId="3473"/>
    <cellStyle name="Input 29 3" xfId="3472"/>
    <cellStyle name="Input 3" xfId="1330"/>
    <cellStyle name="Input 3 2" xfId="3471"/>
    <cellStyle name="Input 3 2 2" xfId="18626"/>
    <cellStyle name="Input 3 2 2 2" xfId="18627"/>
    <cellStyle name="Input 3 2 2 2 2" xfId="18628"/>
    <cellStyle name="Input 3 2 2 3" xfId="18629"/>
    <cellStyle name="Input 3 2 3" xfId="18630"/>
    <cellStyle name="Input 3 2 4" xfId="18631"/>
    <cellStyle name="Input 3 3" xfId="3470"/>
    <cellStyle name="Input 3 3 2" xfId="18632"/>
    <cellStyle name="Input 3 3 2 2" xfId="18633"/>
    <cellStyle name="Input 3 3 3" xfId="18634"/>
    <cellStyle name="Input 3 3 4" xfId="18635"/>
    <cellStyle name="Input 3 4" xfId="3469"/>
    <cellStyle name="Input 3 5" xfId="18636"/>
    <cellStyle name="Input 3 6" xfId="18637"/>
    <cellStyle name="Input 30" xfId="1331"/>
    <cellStyle name="Input 30 2" xfId="3468"/>
    <cellStyle name="Input 30 3" xfId="3467"/>
    <cellStyle name="Input 31" xfId="1332"/>
    <cellStyle name="Input 31 2" xfId="3466"/>
    <cellStyle name="Input 31 3" xfId="3465"/>
    <cellStyle name="Input 32" xfId="1333"/>
    <cellStyle name="Input 32 2" xfId="3464"/>
    <cellStyle name="Input 32 3" xfId="3463"/>
    <cellStyle name="Input 33" xfId="1334"/>
    <cellStyle name="Input 33 2" xfId="3462"/>
    <cellStyle name="Input 33 3" xfId="3461"/>
    <cellStyle name="Input 34" xfId="1335"/>
    <cellStyle name="Input 34 2" xfId="3460"/>
    <cellStyle name="Input 34 3" xfId="3459"/>
    <cellStyle name="Input 35" xfId="1336"/>
    <cellStyle name="Input 35 2" xfId="3458"/>
    <cellStyle name="Input 35 3" xfId="3457"/>
    <cellStyle name="Input 36" xfId="1337"/>
    <cellStyle name="Input 36 2" xfId="3456"/>
    <cellStyle name="Input 36 3" xfId="3455"/>
    <cellStyle name="Input 37" xfId="1338"/>
    <cellStyle name="Input 37 2" xfId="3454"/>
    <cellStyle name="Input 37 3" xfId="3453"/>
    <cellStyle name="Input 38" xfId="1339"/>
    <cellStyle name="Input 38 2" xfId="3451"/>
    <cellStyle name="Input 38 3" xfId="3450"/>
    <cellStyle name="Input 39" xfId="1340"/>
    <cellStyle name="Input 39 2" xfId="3449"/>
    <cellStyle name="Input 39 3" xfId="3448"/>
    <cellStyle name="Input 4" xfId="1341"/>
    <cellStyle name="Input 4 2" xfId="3447"/>
    <cellStyle name="Input 4 2 2" xfId="18638"/>
    <cellStyle name="Input 4 2 2 2" xfId="18639"/>
    <cellStyle name="Input 4 2 3" xfId="18640"/>
    <cellStyle name="Input 4 2 4" xfId="18641"/>
    <cellStyle name="Input 4 3" xfId="3446"/>
    <cellStyle name="Input 4 3 2" xfId="18642"/>
    <cellStyle name="Input 4 3 2 2" xfId="18643"/>
    <cellStyle name="Input 4 3 3" xfId="18644"/>
    <cellStyle name="Input 4 4" xfId="3445"/>
    <cellStyle name="Input 4 5" xfId="18645"/>
    <cellStyle name="Input 4 6" xfId="18646"/>
    <cellStyle name="Input 40" xfId="1342"/>
    <cellStyle name="Input 40 2" xfId="3444"/>
    <cellStyle name="Input 40 3" xfId="3443"/>
    <cellStyle name="Input 41" xfId="1343"/>
    <cellStyle name="Input 41 2" xfId="3442"/>
    <cellStyle name="Input 41 3" xfId="3441"/>
    <cellStyle name="Input 42" xfId="1344"/>
    <cellStyle name="Input 42 2" xfId="3440"/>
    <cellStyle name="Input 42 3" xfId="3439"/>
    <cellStyle name="Input 43" xfId="1345"/>
    <cellStyle name="Input 43 2" xfId="3438"/>
    <cellStyle name="Input 43 3" xfId="3437"/>
    <cellStyle name="Input 44" xfId="1346"/>
    <cellStyle name="Input 44 2" xfId="3436"/>
    <cellStyle name="Input 44 3" xfId="3435"/>
    <cellStyle name="Input 45" xfId="1347"/>
    <cellStyle name="Input 45 2" xfId="3434"/>
    <cellStyle name="Input 45 3" xfId="3433"/>
    <cellStyle name="Input 46" xfId="1348"/>
    <cellStyle name="Input 46 2" xfId="3432"/>
    <cellStyle name="Input 46 3" xfId="3431"/>
    <cellStyle name="Input 47" xfId="1349"/>
    <cellStyle name="Input 47 2" xfId="3430"/>
    <cellStyle name="Input 47 3" xfId="3429"/>
    <cellStyle name="Input 48" xfId="1350"/>
    <cellStyle name="Input 48 2" xfId="3428"/>
    <cellStyle name="Input 48 3" xfId="3426"/>
    <cellStyle name="Input 49" xfId="1351"/>
    <cellStyle name="Input 49 2" xfId="3425"/>
    <cellStyle name="Input 49 3" xfId="3424"/>
    <cellStyle name="Input 5" xfId="1352"/>
    <cellStyle name="Input 5 2" xfId="3423"/>
    <cellStyle name="Input 5 2 2" xfId="18647"/>
    <cellStyle name="Input 5 2 2 2" xfId="18648"/>
    <cellStyle name="Input 5 2 2 2 2" xfId="18649"/>
    <cellStyle name="Input 5 2 2 3" xfId="18650"/>
    <cellStyle name="Input 5 2 3" xfId="18651"/>
    <cellStyle name="Input 5 2 3 2" xfId="18652"/>
    <cellStyle name="Input 5 2 4" xfId="18653"/>
    <cellStyle name="Input 5 2 4 2" xfId="18654"/>
    <cellStyle name="Input 5 2 5" xfId="18655"/>
    <cellStyle name="Input 5 2 6" xfId="18656"/>
    <cellStyle name="Input 5 3" xfId="3422"/>
    <cellStyle name="Input 5 3 2" xfId="18657"/>
    <cellStyle name="Input 5 3 2 2" xfId="18658"/>
    <cellStyle name="Input 5 3 3" xfId="18659"/>
    <cellStyle name="Input 5 3 4" xfId="18660"/>
    <cellStyle name="Input 5 4" xfId="3421"/>
    <cellStyle name="Input 5 5" xfId="18661"/>
    <cellStyle name="Input 5 6" xfId="18662"/>
    <cellStyle name="Input 50" xfId="1353"/>
    <cellStyle name="Input 50 2" xfId="18663"/>
    <cellStyle name="Input 6" xfId="1354"/>
    <cellStyle name="Input 6 2" xfId="3420"/>
    <cellStyle name="Input 6 2 2" xfId="18664"/>
    <cellStyle name="Input 6 2 2 2" xfId="18665"/>
    <cellStyle name="Input 6 2 2 2 2" xfId="18666"/>
    <cellStyle name="Input 6 2 2 3" xfId="18667"/>
    <cellStyle name="Input 6 2 3" xfId="18668"/>
    <cellStyle name="Input 6 2 3 2" xfId="18669"/>
    <cellStyle name="Input 6 2 4" xfId="18670"/>
    <cellStyle name="Input 6 2 4 2" xfId="18671"/>
    <cellStyle name="Input 6 2 5" xfId="18672"/>
    <cellStyle name="Input 6 2 6" xfId="18673"/>
    <cellStyle name="Input 6 3" xfId="3419"/>
    <cellStyle name="Input 6 3 2" xfId="18674"/>
    <cellStyle name="Input 6 3 2 2" xfId="18675"/>
    <cellStyle name="Input 6 3 3" xfId="18676"/>
    <cellStyle name="Input 6 4" xfId="1840"/>
    <cellStyle name="Input 6 5" xfId="18677"/>
    <cellStyle name="Input 7" xfId="1355"/>
    <cellStyle name="Input 7 2" xfId="1883"/>
    <cellStyle name="Input 7 2 2" xfId="18678"/>
    <cellStyle name="Input 7 2 2 2" xfId="18679"/>
    <cellStyle name="Input 7 2 3" xfId="18680"/>
    <cellStyle name="Input 7 2 4" xfId="18681"/>
    <cellStyle name="Input 7 3" xfId="1925"/>
    <cellStyle name="Input 7 3 2" xfId="18682"/>
    <cellStyle name="Input 7 3 2 2" xfId="18683"/>
    <cellStyle name="Input 7 3 3" xfId="18684"/>
    <cellStyle name="Input 7 4" xfId="2048"/>
    <cellStyle name="Input 7 4 2" xfId="18685"/>
    <cellStyle name="Input 7 5" xfId="18686"/>
    <cellStyle name="Input 7 5 2" xfId="18687"/>
    <cellStyle name="Input 7 6" xfId="18688"/>
    <cellStyle name="Input 7 7" xfId="18689"/>
    <cellStyle name="Input 8" xfId="1356"/>
    <cellStyle name="Input 8 2" xfId="2087"/>
    <cellStyle name="Input 8 2 2" xfId="18690"/>
    <cellStyle name="Input 8 2 2 2" xfId="18691"/>
    <cellStyle name="Input 8 2 3" xfId="18692"/>
    <cellStyle name="Input 8 2 4" xfId="18693"/>
    <cellStyle name="Input 8 3" xfId="2130"/>
    <cellStyle name="Input 8 3 2" xfId="18694"/>
    <cellStyle name="Input 8 3 2 2" xfId="18695"/>
    <cellStyle name="Input 8 3 3" xfId="18696"/>
    <cellStyle name="Input 8 4" xfId="2349"/>
    <cellStyle name="Input 8 4 2" xfId="18697"/>
    <cellStyle name="Input 8 5" xfId="18698"/>
    <cellStyle name="Input 8 5 2" xfId="18699"/>
    <cellStyle name="Input 8 6" xfId="18700"/>
    <cellStyle name="Input 8 7" xfId="18701"/>
    <cellStyle name="Input 9" xfId="1357"/>
    <cellStyle name="Input 9 2" xfId="2352"/>
    <cellStyle name="Input 9 2 2" xfId="18702"/>
    <cellStyle name="Input 9 2 2 2" xfId="18703"/>
    <cellStyle name="Input 9 2 3" xfId="18704"/>
    <cellStyle name="Input 9 3" xfId="2359"/>
    <cellStyle name="Input 9 3 2" xfId="18705"/>
    <cellStyle name="Input 9 3 2 2" xfId="18706"/>
    <cellStyle name="Input 9 3 3" xfId="18707"/>
    <cellStyle name="Input 9 4" xfId="2360"/>
    <cellStyle name="Input 9 5" xfId="18708"/>
    <cellStyle name="Input Cell" xfId="2361"/>
    <cellStyle name="Input Cell (B0)" xfId="2688"/>
    <cellStyle name="Input Cell (C0)" xfId="2732"/>
    <cellStyle name="Input Cell (C2)" xfId="2734"/>
    <cellStyle name="Input Cell (Pct)" xfId="2735"/>
    <cellStyle name="Input-0com" xfId="1358"/>
    <cellStyle name="Input1" xfId="2739"/>
    <cellStyle name="Input1 10" xfId="2740"/>
    <cellStyle name="Input1 2" xfId="2744"/>
    <cellStyle name="Input1 2 2" xfId="2745"/>
    <cellStyle name="Input1 2 3" xfId="18709"/>
    <cellStyle name="Input1 3" xfId="2749"/>
    <cellStyle name="Input1 3 2" xfId="18710"/>
    <cellStyle name="Input1 4" xfId="2750"/>
    <cellStyle name="Input1 4 2" xfId="2754"/>
    <cellStyle name="Input1 5" xfId="2755"/>
    <cellStyle name="Input1 6" xfId="2759"/>
    <cellStyle name="Input1 7" xfId="2760"/>
    <cellStyle name="Input1 8" xfId="2764"/>
    <cellStyle name="Input1 9" xfId="2765"/>
    <cellStyle name="Input1%" xfId="2769"/>
    <cellStyle name="Input1% 2" xfId="2770"/>
    <cellStyle name="Input1% 2 2" xfId="2774"/>
    <cellStyle name="Input1% 3" xfId="2775"/>
    <cellStyle name="Input1_ICRC Electricity model 1-1  (1 Feb 2003) " xfId="2779"/>
    <cellStyle name="Input-1dec" xfId="1359"/>
    <cellStyle name="Input1default" xfId="2780"/>
    <cellStyle name="Input1default 2" xfId="2784"/>
    <cellStyle name="Input1default 2 2" xfId="2785"/>
    <cellStyle name="Input1default 3" xfId="2789"/>
    <cellStyle name="Input1default%" xfId="2790"/>
    <cellStyle name="Input-1per" xfId="1360"/>
    <cellStyle name="Input2" xfId="2794"/>
    <cellStyle name="Input2 2" xfId="2795"/>
    <cellStyle name="Input2 2 2" xfId="2796"/>
    <cellStyle name="Input2 3" xfId="2797"/>
    <cellStyle name="Input2 4" xfId="2798"/>
    <cellStyle name="Input-2dec" xfId="1361"/>
    <cellStyle name="Input-2per" xfId="1362"/>
    <cellStyle name="Input3" xfId="2799"/>
    <cellStyle name="Input3 10" xfId="2800"/>
    <cellStyle name="Input3 2" xfId="2801"/>
    <cellStyle name="Input3 3" xfId="2802"/>
    <cellStyle name="Input3 3 2" xfId="2803"/>
    <cellStyle name="Input3 4" xfId="2804"/>
    <cellStyle name="Input3 5" xfId="2805"/>
    <cellStyle name="Input3 6" xfId="2806"/>
    <cellStyle name="Input3 7" xfId="2807"/>
    <cellStyle name="Input3 8" xfId="2808"/>
    <cellStyle name="Input3 9" xfId="2809"/>
    <cellStyle name="InputArea_Generic Small Model" xfId="2810"/>
    <cellStyle name="InputCell" xfId="18711"/>
    <cellStyle name="InputCell 2" xfId="18712"/>
    <cellStyle name="InputCell 3" xfId="18713"/>
    <cellStyle name="InputCellText" xfId="18714"/>
    <cellStyle name="InputCellText 2" xfId="18715"/>
    <cellStyle name="InputCellText 3" xfId="18716"/>
    <cellStyle name="Integer" xfId="1363"/>
    <cellStyle name="Integer 2" xfId="1364"/>
    <cellStyle name="Integer 2 2" xfId="18717"/>
    <cellStyle name="Integer 2 3" xfId="18718"/>
    <cellStyle name="Integer 3" xfId="1365"/>
    <cellStyle name="Integer 3 2" xfId="18719"/>
    <cellStyle name="Integer 3 3" xfId="18720"/>
    <cellStyle name="Integer_2011 Budget FY11" xfId="1366"/>
    <cellStyle name="Invisible" xfId="2811"/>
    <cellStyle name="key result" xfId="2812"/>
    <cellStyle name="Komma [0]_Blad1" xfId="18721"/>
    <cellStyle name="Komma_Blad1" xfId="18722"/>
    <cellStyle name="lineItems" xfId="2813"/>
    <cellStyle name="lineItems 2" xfId="18723"/>
    <cellStyle name="lineItems 2 2" xfId="18724"/>
    <cellStyle name="lineItems 3" xfId="18725"/>
    <cellStyle name="Lines" xfId="2814"/>
    <cellStyle name="Linked Cell" xfId="1367" builtinId="24" customBuiltin="1"/>
    <cellStyle name="Linked Cell 2" xfId="1368"/>
    <cellStyle name="Linked Cell 2 2" xfId="2815"/>
    <cellStyle name="Linked Cell 2 2 2" xfId="18726"/>
    <cellStyle name="Linked Cell 2 2 3" xfId="18727"/>
    <cellStyle name="Linked Cell 2 3" xfId="18728"/>
    <cellStyle name="Linked Cell 2 4" xfId="18729"/>
    <cellStyle name="Linked Cell 2 4 2" xfId="18730"/>
    <cellStyle name="Linked Cell 2 5" xfId="18731"/>
    <cellStyle name="Linked Cell 2 6" xfId="18732"/>
    <cellStyle name="Linked Cell 3" xfId="1369"/>
    <cellStyle name="Linked Cell 3 2" xfId="2816"/>
    <cellStyle name="Linked Cell 3 3" xfId="18733"/>
    <cellStyle name="Linked Cell 4" xfId="1370"/>
    <cellStyle name="Linked Cell 4 2" xfId="18734"/>
    <cellStyle name="Linked Cell 4 2 2" xfId="18735"/>
    <cellStyle name="Linked Cell 4 3" xfId="18736"/>
    <cellStyle name="Linked Cell 4 4" xfId="18737"/>
    <cellStyle name="Linked Cell 5" xfId="1371"/>
    <cellStyle name="Local import" xfId="2817"/>
    <cellStyle name="Local import %" xfId="2818"/>
    <cellStyle name="Lookup Table Heading" xfId="1372"/>
    <cellStyle name="Lookup Table Heading 2" xfId="2819"/>
    <cellStyle name="Lookup Table Heading 2 2" xfId="18738"/>
    <cellStyle name="Lookup Table Heading 2 2 2" xfId="18739"/>
    <cellStyle name="Lookup Table Heading 2 2 2 2" xfId="18740"/>
    <cellStyle name="Lookup Table Heading 2 2 3" xfId="18741"/>
    <cellStyle name="Lookup Table Heading 2 2 3 2" xfId="18742"/>
    <cellStyle name="Lookup Table Heading 2 3" xfId="18743"/>
    <cellStyle name="Lookup Table Heading 2 3 2" xfId="18744"/>
    <cellStyle name="Lookup Table Heading 2 4" xfId="18745"/>
    <cellStyle name="Lookup Table Heading 2 4 2" xfId="18746"/>
    <cellStyle name="Lookup Table Heading 3" xfId="18747"/>
    <cellStyle name="Lookup Table Heading 3 2" xfId="18748"/>
    <cellStyle name="Lookup Table Heading 3 3" xfId="18749"/>
    <cellStyle name="Lookup Table Heading 3 3 2" xfId="18750"/>
    <cellStyle name="Lookup Table Heading 4" xfId="18751"/>
    <cellStyle name="Lookup Table Heading 4 2" xfId="18752"/>
    <cellStyle name="Lookup Table Heading 4 2 2" xfId="18753"/>
    <cellStyle name="Lookup Table Heading 5" xfId="18754"/>
    <cellStyle name="Lookup Table Heading 5 2" xfId="18755"/>
    <cellStyle name="Lookup Table Label" xfId="1373"/>
    <cellStyle name="Lookup Table Label 2" xfId="2820"/>
    <cellStyle name="Lookup Table Label 2 2" xfId="18756"/>
    <cellStyle name="Lookup Table Label 2 2 2" xfId="18757"/>
    <cellStyle name="Lookup Table Label 2 2 2 2" xfId="18758"/>
    <cellStyle name="Lookup Table Label 2 2 2 2 2" xfId="18759"/>
    <cellStyle name="Lookup Table Label 2 2 3" xfId="18760"/>
    <cellStyle name="Lookup Table Label 2 2 3 2" xfId="18761"/>
    <cellStyle name="Lookup Table Label 2 3" xfId="18762"/>
    <cellStyle name="Lookup Table Label 2 3 2" xfId="18763"/>
    <cellStyle name="Lookup Table Label 2 3 2 2" xfId="18764"/>
    <cellStyle name="Lookup Table Label 2 4" xfId="18765"/>
    <cellStyle name="Lookup Table Label 2 4 2" xfId="18766"/>
    <cellStyle name="Lookup Table Label 3" xfId="18767"/>
    <cellStyle name="Lookup Table Label 3 2" xfId="18768"/>
    <cellStyle name="Lookup Table Label 3 3" xfId="18769"/>
    <cellStyle name="Lookup Table Label 3 3 2" xfId="18770"/>
    <cellStyle name="Lookup Table Label 4" xfId="18771"/>
    <cellStyle name="Lookup Table Label 4 2" xfId="18772"/>
    <cellStyle name="Lookup Table Label 4 2 2" xfId="18773"/>
    <cellStyle name="Lookup Table Label 5" xfId="18774"/>
    <cellStyle name="Lookup Table Label 5 2" xfId="18775"/>
    <cellStyle name="Lookup Table Number" xfId="1374"/>
    <cellStyle name="Lookup Table Number 2" xfId="2821"/>
    <cellStyle name="Lookup Table Number 2 2" xfId="18776"/>
    <cellStyle name="Lookup Table Number 2 2 2" xfId="18777"/>
    <cellStyle name="Lookup Table Number 2 2 2 2" xfId="18778"/>
    <cellStyle name="Lookup Table Number 2 2 2 2 2" xfId="18779"/>
    <cellStyle name="Lookup Table Number 2 2 3" xfId="18780"/>
    <cellStyle name="Lookup Table Number 2 2 3 2" xfId="18781"/>
    <cellStyle name="Lookup Table Number 2 3" xfId="18782"/>
    <cellStyle name="Lookup Table Number 2 3 2" xfId="18783"/>
    <cellStyle name="Lookup Table Number 2 3 2 2" xfId="18784"/>
    <cellStyle name="Lookup Table Number 2 4" xfId="18785"/>
    <cellStyle name="Lookup Table Number 2 4 2" xfId="18786"/>
    <cellStyle name="Lookup Table Number 3" xfId="18787"/>
    <cellStyle name="Lookup Table Number 3 2" xfId="18788"/>
    <cellStyle name="Lookup Table Number 3 3" xfId="18789"/>
    <cellStyle name="Lookup Table Number 3 3 2" xfId="18790"/>
    <cellStyle name="Lookup Table Number 4" xfId="18791"/>
    <cellStyle name="Lookup Table Number 4 2" xfId="18792"/>
    <cellStyle name="Lookup Table Number 4 2 2" xfId="18793"/>
    <cellStyle name="Lookup Table Number 5" xfId="18794"/>
    <cellStyle name="Lookup Table Number 5 2" xfId="18795"/>
    <cellStyle name="m" xfId="18796"/>
    <cellStyle name="M/HEAD - Style1" xfId="1375"/>
    <cellStyle name="m_AIFL 09_2003" xfId="18797"/>
    <cellStyle name="m_Custody control file _Current" xfId="18798"/>
    <cellStyle name="m_Hastings Retail Infrastructure Fund Budget" xfId="18799"/>
    <cellStyle name="m_IIC 8_2003" xfId="18800"/>
    <cellStyle name="m_POGUT 06_2004" xfId="18801"/>
    <cellStyle name="m_POPHPL 04_2003.xls" xfId="18802"/>
    <cellStyle name="m_POPHPL 5_2002.xls" xfId="18803"/>
    <cellStyle name="m_QDCF2 04_2004" xfId="18804"/>
    <cellStyle name="Major Heading" xfId="2822"/>
    <cellStyle name="Millares_Variación balance 09" xfId="1376"/>
    <cellStyle name="Millions" xfId="2823"/>
    <cellStyle name="Millions ++" xfId="2824"/>
    <cellStyle name="Millions 1" xfId="2825"/>
    <cellStyle name="Mine" xfId="2826"/>
    <cellStyle name="Minor Heading" xfId="2827"/>
    <cellStyle name="mmm-yy" xfId="18805"/>
    <cellStyle name="Model Name" xfId="1377"/>
    <cellStyle name="Model Name 2" xfId="2828"/>
    <cellStyle name="Model Name 2 2" xfId="18806"/>
    <cellStyle name="Model Name 3" xfId="2829"/>
    <cellStyle name="Model Name 4" xfId="18807"/>
    <cellStyle name="Model Name 5" xfId="18808"/>
    <cellStyle name="Money" xfId="2830"/>
    <cellStyle name="Month" xfId="2831"/>
    <cellStyle name="MRR calculation" xfId="2832"/>
    <cellStyle name="MRR calculation 2" xfId="18809"/>
    <cellStyle name="MRR-Prices" xfId="2833"/>
    <cellStyle name="Nbr-Comma$()" xfId="2834"/>
    <cellStyle name="Nbr-Comma$() 2" xfId="2835"/>
    <cellStyle name="Nbr-Comma()" xfId="2836"/>
    <cellStyle name="Nbr-Percent()" xfId="2837"/>
    <cellStyle name="Nbr-Percent() 2" xfId="2838"/>
    <cellStyle name="Nbr-Percent() 2 2" xfId="2839"/>
    <cellStyle name="Nbr-Percent() 2 2 2" xfId="2840"/>
    <cellStyle name="Nbr-Percent() 2 3" xfId="2841"/>
    <cellStyle name="Neutral" xfId="1378" builtinId="28" customBuiltin="1"/>
    <cellStyle name="Neutral 2" xfId="1379"/>
    <cellStyle name="Neutral 2 2" xfId="2842"/>
    <cellStyle name="Neutral 2 2 2" xfId="18810"/>
    <cellStyle name="Neutral 2 2 3" xfId="18811"/>
    <cellStyle name="Neutral 2 3" xfId="18812"/>
    <cellStyle name="Neutral 2 4" xfId="18813"/>
    <cellStyle name="Neutral 2 4 2" xfId="18814"/>
    <cellStyle name="Neutral 2 5" xfId="18815"/>
    <cellStyle name="Neutral 2 6" xfId="18816"/>
    <cellStyle name="Neutral 3" xfId="1380"/>
    <cellStyle name="Neutral 3 2" xfId="2843"/>
    <cellStyle name="Neutral 3 3" xfId="18817"/>
    <cellStyle name="Neutral 4" xfId="1381"/>
    <cellStyle name="Neutral 4 2" xfId="18818"/>
    <cellStyle name="Neutral 4 2 2" xfId="18819"/>
    <cellStyle name="Neutral 4 3" xfId="18820"/>
    <cellStyle name="Neutral 4 4" xfId="18821"/>
    <cellStyle name="Neutral 5" xfId="1382"/>
    <cellStyle name="Neutral 6" xfId="18822"/>
    <cellStyle name="New Times Roman" xfId="2844"/>
    <cellStyle name="no dec" xfId="1383"/>
    <cellStyle name="no dec 2" xfId="1384"/>
    <cellStyle name="no dec 2 2" xfId="18823"/>
    <cellStyle name="no dec 2 3" xfId="18824"/>
    <cellStyle name="no dec 3" xfId="1385"/>
    <cellStyle name="no dec 3 2" xfId="18825"/>
    <cellStyle name="no dec 3 3" xfId="18826"/>
    <cellStyle name="no dec_2011 Budget FY11" xfId="1386"/>
    <cellStyle name="NonInputCell" xfId="18827"/>
    <cellStyle name="NonInputCell 2" xfId="18828"/>
    <cellStyle name="NonInputCell 3" xfId="18829"/>
    <cellStyle name="Normal" xfId="0" builtinId="0"/>
    <cellStyle name="Normal - Style1" xfId="1387"/>
    <cellStyle name="Normal - Style1 2" xfId="3221"/>
    <cellStyle name="Normal - Style1 2 2" xfId="2845"/>
    <cellStyle name="Normal - Style1 2 3" xfId="18830"/>
    <cellStyle name="Normal - Style1 3" xfId="2846"/>
    <cellStyle name="Normal - Style2" xfId="1388"/>
    <cellStyle name="Normal - Style3" xfId="1389"/>
    <cellStyle name="Normal 1" xfId="18831"/>
    <cellStyle name="Normal 10" xfId="1390"/>
    <cellStyle name="Normal 10 10" xfId="18832"/>
    <cellStyle name="Normal 10 10 2" xfId="18833"/>
    <cellStyle name="Normal 10 10 2 2" xfId="18834"/>
    <cellStyle name="Normal 10 10 2 2 2" xfId="18835"/>
    <cellStyle name="Normal 10 10 2 3" xfId="18836"/>
    <cellStyle name="Normal 10 10 3" xfId="18837"/>
    <cellStyle name="Normal 10 11" xfId="18838"/>
    <cellStyle name="Normal 10 11 2" xfId="18839"/>
    <cellStyle name="Normal 10 12" xfId="18840"/>
    <cellStyle name="Normal 10 12 2" xfId="18841"/>
    <cellStyle name="Normal 10 13" xfId="18842"/>
    <cellStyle name="Normal 10 14" xfId="18843"/>
    <cellStyle name="Normal 10 15" xfId="18844"/>
    <cellStyle name="Normal 10 16" xfId="18845"/>
    <cellStyle name="Normal 10 2" xfId="3222"/>
    <cellStyle name="Normal 10 2 10" xfId="18846"/>
    <cellStyle name="Normal 10 2 10 2" xfId="18847"/>
    <cellStyle name="Normal 10 2 10 2 2" xfId="18848"/>
    <cellStyle name="Normal 10 2 10 3" xfId="18849"/>
    <cellStyle name="Normal 10 2 11" xfId="18850"/>
    <cellStyle name="Normal 10 2 11 2" xfId="18851"/>
    <cellStyle name="Normal 10 2 12" xfId="18852"/>
    <cellStyle name="Normal 10 2 13" xfId="18853"/>
    <cellStyle name="Normal 10 2 14" xfId="18854"/>
    <cellStyle name="Normal 10 2 15" xfId="18855"/>
    <cellStyle name="Normal 10 2 16" xfId="18856"/>
    <cellStyle name="Normal 10 2 2" xfId="18857"/>
    <cellStyle name="Normal 10 2 2 10" xfId="18858"/>
    <cellStyle name="Normal 10 2 2 10 2" xfId="18859"/>
    <cellStyle name="Normal 10 2 2 10 2 2" xfId="18860"/>
    <cellStyle name="Normal 10 2 2 10 3" xfId="18861"/>
    <cellStyle name="Normal 10 2 2 11" xfId="18862"/>
    <cellStyle name="Normal 10 2 2 11 2" xfId="18863"/>
    <cellStyle name="Normal 10 2 2 12" xfId="18864"/>
    <cellStyle name="Normal 10 2 2 13" xfId="18865"/>
    <cellStyle name="Normal 10 2 2 14" xfId="18866"/>
    <cellStyle name="Normal 10 2 2 2" xfId="18867"/>
    <cellStyle name="Normal 10 2 2 2 10" xfId="18868"/>
    <cellStyle name="Normal 10 2 2 2 10 2" xfId="18869"/>
    <cellStyle name="Normal 10 2 2 2 11" xfId="18870"/>
    <cellStyle name="Normal 10 2 2 2 12" xfId="18871"/>
    <cellStyle name="Normal 10 2 2 2 13" xfId="18872"/>
    <cellStyle name="Normal 10 2 2 2 2" xfId="18873"/>
    <cellStyle name="Normal 10 2 2 2 2 2" xfId="18874"/>
    <cellStyle name="Normal 10 2 2 2 2 2 2" xfId="18875"/>
    <cellStyle name="Normal 10 2 2 2 2 2 2 2" xfId="18876"/>
    <cellStyle name="Normal 10 2 2 2 2 2 2 2 2" xfId="18877"/>
    <cellStyle name="Normal 10 2 2 2 2 2 2 3" xfId="18878"/>
    <cellStyle name="Normal 10 2 2 2 2 2 3" xfId="18879"/>
    <cellStyle name="Normal 10 2 2 2 2 2 3 2" xfId="18880"/>
    <cellStyle name="Normal 10 2 2 2 2 2 3 2 2" xfId="18881"/>
    <cellStyle name="Normal 10 2 2 2 2 2 3 3" xfId="18882"/>
    <cellStyle name="Normal 10 2 2 2 2 2 4" xfId="18883"/>
    <cellStyle name="Normal 10 2 2 2 2 2 4 2" xfId="18884"/>
    <cellStyle name="Normal 10 2 2 2 2 2 4 2 2" xfId="18885"/>
    <cellStyle name="Normal 10 2 2 2 2 2 4 3" xfId="18886"/>
    <cellStyle name="Normal 10 2 2 2 2 2 5" xfId="18887"/>
    <cellStyle name="Normal 10 2 2 2 2 2 5 2" xfId="18888"/>
    <cellStyle name="Normal 10 2 2 2 2 2 6" xfId="18889"/>
    <cellStyle name="Normal 10 2 2 2 2 3" xfId="18890"/>
    <cellStyle name="Normal 10 2 2 2 2 3 2" xfId="18891"/>
    <cellStyle name="Normal 10 2 2 2 2 3 2 2" xfId="18892"/>
    <cellStyle name="Normal 10 2 2 2 2 3 3" xfId="18893"/>
    <cellStyle name="Normal 10 2 2 2 2 4" xfId="18894"/>
    <cellStyle name="Normal 10 2 2 2 2 4 2" xfId="18895"/>
    <cellStyle name="Normal 10 2 2 2 2 4 2 2" xfId="18896"/>
    <cellStyle name="Normal 10 2 2 2 2 4 3" xfId="18897"/>
    <cellStyle name="Normal 10 2 2 2 2 5" xfId="18898"/>
    <cellStyle name="Normal 10 2 2 2 2 5 2" xfId="18899"/>
    <cellStyle name="Normal 10 2 2 2 2 5 2 2" xfId="18900"/>
    <cellStyle name="Normal 10 2 2 2 2 5 3" xfId="18901"/>
    <cellStyle name="Normal 10 2 2 2 2 6" xfId="18902"/>
    <cellStyle name="Normal 10 2 2 2 2 6 2" xfId="18903"/>
    <cellStyle name="Normal 10 2 2 2 2 7" xfId="18904"/>
    <cellStyle name="Normal 10 2 2 2 3" xfId="18905"/>
    <cellStyle name="Normal 10 2 2 2 3 2" xfId="18906"/>
    <cellStyle name="Normal 10 2 2 2 3 2 2" xfId="18907"/>
    <cellStyle name="Normal 10 2 2 2 3 2 2 2" xfId="18908"/>
    <cellStyle name="Normal 10 2 2 2 3 2 2 2 2" xfId="18909"/>
    <cellStyle name="Normal 10 2 2 2 3 2 2 3" xfId="18910"/>
    <cellStyle name="Normal 10 2 2 2 3 2 3" xfId="18911"/>
    <cellStyle name="Normal 10 2 2 2 3 2 3 2" xfId="18912"/>
    <cellStyle name="Normal 10 2 2 2 3 2 3 2 2" xfId="18913"/>
    <cellStyle name="Normal 10 2 2 2 3 2 3 3" xfId="18914"/>
    <cellStyle name="Normal 10 2 2 2 3 2 4" xfId="18915"/>
    <cellStyle name="Normal 10 2 2 2 3 2 4 2" xfId="18916"/>
    <cellStyle name="Normal 10 2 2 2 3 2 4 2 2" xfId="18917"/>
    <cellStyle name="Normal 10 2 2 2 3 2 4 3" xfId="18918"/>
    <cellStyle name="Normal 10 2 2 2 3 2 5" xfId="18919"/>
    <cellStyle name="Normal 10 2 2 2 3 2 5 2" xfId="18920"/>
    <cellStyle name="Normal 10 2 2 2 3 2 6" xfId="18921"/>
    <cellStyle name="Normal 10 2 2 2 3 3" xfId="18922"/>
    <cellStyle name="Normal 10 2 2 2 3 3 2" xfId="18923"/>
    <cellStyle name="Normal 10 2 2 2 3 3 2 2" xfId="18924"/>
    <cellStyle name="Normal 10 2 2 2 3 3 3" xfId="18925"/>
    <cellStyle name="Normal 10 2 2 2 3 4" xfId="18926"/>
    <cellStyle name="Normal 10 2 2 2 3 4 2" xfId="18927"/>
    <cellStyle name="Normal 10 2 2 2 3 4 2 2" xfId="18928"/>
    <cellStyle name="Normal 10 2 2 2 3 4 3" xfId="18929"/>
    <cellStyle name="Normal 10 2 2 2 3 5" xfId="18930"/>
    <cellStyle name="Normal 10 2 2 2 3 5 2" xfId="18931"/>
    <cellStyle name="Normal 10 2 2 2 3 5 2 2" xfId="18932"/>
    <cellStyle name="Normal 10 2 2 2 3 5 3" xfId="18933"/>
    <cellStyle name="Normal 10 2 2 2 3 6" xfId="18934"/>
    <cellStyle name="Normal 10 2 2 2 3 6 2" xfId="18935"/>
    <cellStyle name="Normal 10 2 2 2 3 7" xfId="18936"/>
    <cellStyle name="Normal 10 2 2 2 4" xfId="18937"/>
    <cellStyle name="Normal 10 2 2 2 4 2" xfId="18938"/>
    <cellStyle name="Normal 10 2 2 2 4 2 2" xfId="18939"/>
    <cellStyle name="Normal 10 2 2 2 4 2 2 2" xfId="18940"/>
    <cellStyle name="Normal 10 2 2 2 4 2 2 2 2" xfId="18941"/>
    <cellStyle name="Normal 10 2 2 2 4 2 2 3" xfId="18942"/>
    <cellStyle name="Normal 10 2 2 2 4 2 3" xfId="18943"/>
    <cellStyle name="Normal 10 2 2 2 4 2 3 2" xfId="18944"/>
    <cellStyle name="Normal 10 2 2 2 4 2 3 2 2" xfId="18945"/>
    <cellStyle name="Normal 10 2 2 2 4 2 3 3" xfId="18946"/>
    <cellStyle name="Normal 10 2 2 2 4 2 4" xfId="18947"/>
    <cellStyle name="Normal 10 2 2 2 4 2 4 2" xfId="18948"/>
    <cellStyle name="Normal 10 2 2 2 4 2 4 2 2" xfId="18949"/>
    <cellStyle name="Normal 10 2 2 2 4 2 4 3" xfId="18950"/>
    <cellStyle name="Normal 10 2 2 2 4 2 5" xfId="18951"/>
    <cellStyle name="Normal 10 2 2 2 4 2 5 2" xfId="18952"/>
    <cellStyle name="Normal 10 2 2 2 4 2 6" xfId="18953"/>
    <cellStyle name="Normal 10 2 2 2 4 3" xfId="18954"/>
    <cellStyle name="Normal 10 2 2 2 4 3 2" xfId="18955"/>
    <cellStyle name="Normal 10 2 2 2 4 3 2 2" xfId="18956"/>
    <cellStyle name="Normal 10 2 2 2 4 3 3" xfId="18957"/>
    <cellStyle name="Normal 10 2 2 2 4 4" xfId="18958"/>
    <cellStyle name="Normal 10 2 2 2 4 4 2" xfId="18959"/>
    <cellStyle name="Normal 10 2 2 2 4 4 2 2" xfId="18960"/>
    <cellStyle name="Normal 10 2 2 2 4 4 3" xfId="18961"/>
    <cellStyle name="Normal 10 2 2 2 4 5" xfId="18962"/>
    <cellStyle name="Normal 10 2 2 2 4 5 2" xfId="18963"/>
    <cellStyle name="Normal 10 2 2 2 4 5 2 2" xfId="18964"/>
    <cellStyle name="Normal 10 2 2 2 4 5 3" xfId="18965"/>
    <cellStyle name="Normal 10 2 2 2 4 6" xfId="18966"/>
    <cellStyle name="Normal 10 2 2 2 4 6 2" xfId="18967"/>
    <cellStyle name="Normal 10 2 2 2 4 7" xfId="18968"/>
    <cellStyle name="Normal 10 2 2 2 5" xfId="18969"/>
    <cellStyle name="Normal 10 2 2 2 5 2" xfId="18970"/>
    <cellStyle name="Normal 10 2 2 2 5 2 2" xfId="18971"/>
    <cellStyle name="Normal 10 2 2 2 5 2 2 2" xfId="18972"/>
    <cellStyle name="Normal 10 2 2 2 5 2 2 2 2" xfId="18973"/>
    <cellStyle name="Normal 10 2 2 2 5 2 2 3" xfId="18974"/>
    <cellStyle name="Normal 10 2 2 2 5 2 3" xfId="18975"/>
    <cellStyle name="Normal 10 2 2 2 5 2 3 2" xfId="18976"/>
    <cellStyle name="Normal 10 2 2 2 5 2 3 2 2" xfId="18977"/>
    <cellStyle name="Normal 10 2 2 2 5 2 3 3" xfId="18978"/>
    <cellStyle name="Normal 10 2 2 2 5 2 4" xfId="18979"/>
    <cellStyle name="Normal 10 2 2 2 5 2 4 2" xfId="18980"/>
    <cellStyle name="Normal 10 2 2 2 5 2 4 2 2" xfId="18981"/>
    <cellStyle name="Normal 10 2 2 2 5 2 4 3" xfId="18982"/>
    <cellStyle name="Normal 10 2 2 2 5 2 5" xfId="18983"/>
    <cellStyle name="Normal 10 2 2 2 5 2 5 2" xfId="18984"/>
    <cellStyle name="Normal 10 2 2 2 5 2 6" xfId="18985"/>
    <cellStyle name="Normal 10 2 2 2 5 3" xfId="18986"/>
    <cellStyle name="Normal 10 2 2 2 5 3 2" xfId="18987"/>
    <cellStyle name="Normal 10 2 2 2 5 3 2 2" xfId="18988"/>
    <cellStyle name="Normal 10 2 2 2 5 3 3" xfId="18989"/>
    <cellStyle name="Normal 10 2 2 2 5 4" xfId="18990"/>
    <cellStyle name="Normal 10 2 2 2 5 4 2" xfId="18991"/>
    <cellStyle name="Normal 10 2 2 2 5 4 2 2" xfId="18992"/>
    <cellStyle name="Normal 10 2 2 2 5 4 3" xfId="18993"/>
    <cellStyle name="Normal 10 2 2 2 5 5" xfId="18994"/>
    <cellStyle name="Normal 10 2 2 2 5 5 2" xfId="18995"/>
    <cellStyle name="Normal 10 2 2 2 5 5 2 2" xfId="18996"/>
    <cellStyle name="Normal 10 2 2 2 5 5 3" xfId="18997"/>
    <cellStyle name="Normal 10 2 2 2 5 6" xfId="18998"/>
    <cellStyle name="Normal 10 2 2 2 5 6 2" xfId="18999"/>
    <cellStyle name="Normal 10 2 2 2 5 7" xfId="19000"/>
    <cellStyle name="Normal 10 2 2 2 6" xfId="19001"/>
    <cellStyle name="Normal 10 2 2 2 6 2" xfId="19002"/>
    <cellStyle name="Normal 10 2 2 2 6 2 2" xfId="19003"/>
    <cellStyle name="Normal 10 2 2 2 6 2 2 2" xfId="19004"/>
    <cellStyle name="Normal 10 2 2 2 6 2 3" xfId="19005"/>
    <cellStyle name="Normal 10 2 2 2 6 3" xfId="19006"/>
    <cellStyle name="Normal 10 2 2 2 6 3 2" xfId="19007"/>
    <cellStyle name="Normal 10 2 2 2 6 3 2 2" xfId="19008"/>
    <cellStyle name="Normal 10 2 2 2 6 3 3" xfId="19009"/>
    <cellStyle name="Normal 10 2 2 2 6 4" xfId="19010"/>
    <cellStyle name="Normal 10 2 2 2 6 4 2" xfId="19011"/>
    <cellStyle name="Normal 10 2 2 2 6 4 2 2" xfId="19012"/>
    <cellStyle name="Normal 10 2 2 2 6 4 3" xfId="19013"/>
    <cellStyle name="Normal 10 2 2 2 6 5" xfId="19014"/>
    <cellStyle name="Normal 10 2 2 2 6 5 2" xfId="19015"/>
    <cellStyle name="Normal 10 2 2 2 6 6" xfId="19016"/>
    <cellStyle name="Normal 10 2 2 2 7" xfId="19017"/>
    <cellStyle name="Normal 10 2 2 2 7 2" xfId="19018"/>
    <cellStyle name="Normal 10 2 2 2 7 2 2" xfId="19019"/>
    <cellStyle name="Normal 10 2 2 2 7 3" xfId="19020"/>
    <cellStyle name="Normal 10 2 2 2 8" xfId="19021"/>
    <cellStyle name="Normal 10 2 2 2 8 2" xfId="19022"/>
    <cellStyle name="Normal 10 2 2 2 8 2 2" xfId="19023"/>
    <cellStyle name="Normal 10 2 2 2 8 3" xfId="19024"/>
    <cellStyle name="Normal 10 2 2 2 9" xfId="19025"/>
    <cellStyle name="Normal 10 2 2 2 9 2" xfId="19026"/>
    <cellStyle name="Normal 10 2 2 2 9 2 2" xfId="19027"/>
    <cellStyle name="Normal 10 2 2 2 9 3" xfId="19028"/>
    <cellStyle name="Normal 10 2 2 3" xfId="19029"/>
    <cellStyle name="Normal 10 2 2 3 2" xfId="19030"/>
    <cellStyle name="Normal 10 2 2 3 2 2" xfId="19031"/>
    <cellStyle name="Normal 10 2 2 3 2 2 2" xfId="19032"/>
    <cellStyle name="Normal 10 2 2 3 2 2 2 2" xfId="19033"/>
    <cellStyle name="Normal 10 2 2 3 2 2 3" xfId="19034"/>
    <cellStyle name="Normal 10 2 2 3 2 3" xfId="19035"/>
    <cellStyle name="Normal 10 2 2 3 2 3 2" xfId="19036"/>
    <cellStyle name="Normal 10 2 2 3 2 3 2 2" xfId="19037"/>
    <cellStyle name="Normal 10 2 2 3 2 3 3" xfId="19038"/>
    <cellStyle name="Normal 10 2 2 3 2 4" xfId="19039"/>
    <cellStyle name="Normal 10 2 2 3 2 4 2" xfId="19040"/>
    <cellStyle name="Normal 10 2 2 3 2 4 2 2" xfId="19041"/>
    <cellStyle name="Normal 10 2 2 3 2 4 3" xfId="19042"/>
    <cellStyle name="Normal 10 2 2 3 2 5" xfId="19043"/>
    <cellStyle name="Normal 10 2 2 3 2 5 2" xfId="19044"/>
    <cellStyle name="Normal 10 2 2 3 2 6" xfId="19045"/>
    <cellStyle name="Normal 10 2 2 3 3" xfId="19046"/>
    <cellStyle name="Normal 10 2 2 3 3 2" xfId="19047"/>
    <cellStyle name="Normal 10 2 2 3 3 2 2" xfId="19048"/>
    <cellStyle name="Normal 10 2 2 3 3 3" xfId="19049"/>
    <cellStyle name="Normal 10 2 2 3 4" xfId="19050"/>
    <cellStyle name="Normal 10 2 2 3 4 2" xfId="19051"/>
    <cellStyle name="Normal 10 2 2 3 4 2 2" xfId="19052"/>
    <cellStyle name="Normal 10 2 2 3 4 3" xfId="19053"/>
    <cellStyle name="Normal 10 2 2 3 5" xfId="19054"/>
    <cellStyle name="Normal 10 2 2 3 5 2" xfId="19055"/>
    <cellStyle name="Normal 10 2 2 3 5 2 2" xfId="19056"/>
    <cellStyle name="Normal 10 2 2 3 5 3" xfId="19057"/>
    <cellStyle name="Normal 10 2 2 3 6" xfId="19058"/>
    <cellStyle name="Normal 10 2 2 3 6 2" xfId="19059"/>
    <cellStyle name="Normal 10 2 2 3 7" xfId="19060"/>
    <cellStyle name="Normal 10 2 2 4" xfId="19061"/>
    <cellStyle name="Normal 10 2 2 4 2" xfId="19062"/>
    <cellStyle name="Normal 10 2 2 4 2 2" xfId="19063"/>
    <cellStyle name="Normal 10 2 2 4 2 2 2" xfId="19064"/>
    <cellStyle name="Normal 10 2 2 4 2 2 2 2" xfId="19065"/>
    <cellStyle name="Normal 10 2 2 4 2 2 3" xfId="19066"/>
    <cellStyle name="Normal 10 2 2 4 2 3" xfId="19067"/>
    <cellStyle name="Normal 10 2 2 4 2 3 2" xfId="19068"/>
    <cellStyle name="Normal 10 2 2 4 2 3 2 2" xfId="19069"/>
    <cellStyle name="Normal 10 2 2 4 2 3 3" xfId="19070"/>
    <cellStyle name="Normal 10 2 2 4 2 4" xfId="19071"/>
    <cellStyle name="Normal 10 2 2 4 2 4 2" xfId="19072"/>
    <cellStyle name="Normal 10 2 2 4 2 4 2 2" xfId="19073"/>
    <cellStyle name="Normal 10 2 2 4 2 4 3" xfId="19074"/>
    <cellStyle name="Normal 10 2 2 4 2 5" xfId="19075"/>
    <cellStyle name="Normal 10 2 2 4 2 5 2" xfId="19076"/>
    <cellStyle name="Normal 10 2 2 4 2 6" xfId="19077"/>
    <cellStyle name="Normal 10 2 2 4 3" xfId="19078"/>
    <cellStyle name="Normal 10 2 2 4 3 2" xfId="19079"/>
    <cellStyle name="Normal 10 2 2 4 3 2 2" xfId="19080"/>
    <cellStyle name="Normal 10 2 2 4 3 3" xfId="19081"/>
    <cellStyle name="Normal 10 2 2 4 4" xfId="19082"/>
    <cellStyle name="Normal 10 2 2 4 4 2" xfId="19083"/>
    <cellStyle name="Normal 10 2 2 4 4 2 2" xfId="19084"/>
    <cellStyle name="Normal 10 2 2 4 4 3" xfId="19085"/>
    <cellStyle name="Normal 10 2 2 4 5" xfId="19086"/>
    <cellStyle name="Normal 10 2 2 4 5 2" xfId="19087"/>
    <cellStyle name="Normal 10 2 2 4 5 2 2" xfId="19088"/>
    <cellStyle name="Normal 10 2 2 4 5 3" xfId="19089"/>
    <cellStyle name="Normal 10 2 2 4 6" xfId="19090"/>
    <cellStyle name="Normal 10 2 2 4 6 2" xfId="19091"/>
    <cellStyle name="Normal 10 2 2 4 7" xfId="19092"/>
    <cellStyle name="Normal 10 2 2 5" xfId="19093"/>
    <cellStyle name="Normal 10 2 2 5 2" xfId="19094"/>
    <cellStyle name="Normal 10 2 2 5 2 2" xfId="19095"/>
    <cellStyle name="Normal 10 2 2 5 2 2 2" xfId="19096"/>
    <cellStyle name="Normal 10 2 2 5 2 2 2 2" xfId="19097"/>
    <cellStyle name="Normal 10 2 2 5 2 2 3" xfId="19098"/>
    <cellStyle name="Normal 10 2 2 5 2 3" xfId="19099"/>
    <cellStyle name="Normal 10 2 2 5 2 3 2" xfId="19100"/>
    <cellStyle name="Normal 10 2 2 5 2 3 2 2" xfId="19101"/>
    <cellStyle name="Normal 10 2 2 5 2 3 3" xfId="19102"/>
    <cellStyle name="Normal 10 2 2 5 2 4" xfId="19103"/>
    <cellStyle name="Normal 10 2 2 5 2 4 2" xfId="19104"/>
    <cellStyle name="Normal 10 2 2 5 2 4 2 2" xfId="19105"/>
    <cellStyle name="Normal 10 2 2 5 2 4 3" xfId="19106"/>
    <cellStyle name="Normal 10 2 2 5 2 5" xfId="19107"/>
    <cellStyle name="Normal 10 2 2 5 2 5 2" xfId="19108"/>
    <cellStyle name="Normal 10 2 2 5 2 6" xfId="19109"/>
    <cellStyle name="Normal 10 2 2 5 3" xfId="19110"/>
    <cellStyle name="Normal 10 2 2 5 3 2" xfId="19111"/>
    <cellStyle name="Normal 10 2 2 5 3 2 2" xfId="19112"/>
    <cellStyle name="Normal 10 2 2 5 3 3" xfId="19113"/>
    <cellStyle name="Normal 10 2 2 5 4" xfId="19114"/>
    <cellStyle name="Normal 10 2 2 5 4 2" xfId="19115"/>
    <cellStyle name="Normal 10 2 2 5 4 2 2" xfId="19116"/>
    <cellStyle name="Normal 10 2 2 5 4 3" xfId="19117"/>
    <cellStyle name="Normal 10 2 2 5 5" xfId="19118"/>
    <cellStyle name="Normal 10 2 2 5 5 2" xfId="19119"/>
    <cellStyle name="Normal 10 2 2 5 5 2 2" xfId="19120"/>
    <cellStyle name="Normal 10 2 2 5 5 3" xfId="19121"/>
    <cellStyle name="Normal 10 2 2 5 6" xfId="19122"/>
    <cellStyle name="Normal 10 2 2 5 6 2" xfId="19123"/>
    <cellStyle name="Normal 10 2 2 5 7" xfId="19124"/>
    <cellStyle name="Normal 10 2 2 6" xfId="19125"/>
    <cellStyle name="Normal 10 2 2 6 2" xfId="19126"/>
    <cellStyle name="Normal 10 2 2 6 2 2" xfId="19127"/>
    <cellStyle name="Normal 10 2 2 6 2 2 2" xfId="19128"/>
    <cellStyle name="Normal 10 2 2 6 2 2 2 2" xfId="19129"/>
    <cellStyle name="Normal 10 2 2 6 2 2 3" xfId="19130"/>
    <cellStyle name="Normal 10 2 2 6 2 3" xfId="19131"/>
    <cellStyle name="Normal 10 2 2 6 2 3 2" xfId="19132"/>
    <cellStyle name="Normal 10 2 2 6 2 3 2 2" xfId="19133"/>
    <cellStyle name="Normal 10 2 2 6 2 3 3" xfId="19134"/>
    <cellStyle name="Normal 10 2 2 6 2 4" xfId="19135"/>
    <cellStyle name="Normal 10 2 2 6 2 4 2" xfId="19136"/>
    <cellStyle name="Normal 10 2 2 6 2 4 2 2" xfId="19137"/>
    <cellStyle name="Normal 10 2 2 6 2 4 3" xfId="19138"/>
    <cellStyle name="Normal 10 2 2 6 2 5" xfId="19139"/>
    <cellStyle name="Normal 10 2 2 6 2 5 2" xfId="19140"/>
    <cellStyle name="Normal 10 2 2 6 2 6" xfId="19141"/>
    <cellStyle name="Normal 10 2 2 6 3" xfId="19142"/>
    <cellStyle name="Normal 10 2 2 6 3 2" xfId="19143"/>
    <cellStyle name="Normal 10 2 2 6 3 2 2" xfId="19144"/>
    <cellStyle name="Normal 10 2 2 6 3 3" xfId="19145"/>
    <cellStyle name="Normal 10 2 2 6 4" xfId="19146"/>
    <cellStyle name="Normal 10 2 2 6 4 2" xfId="19147"/>
    <cellStyle name="Normal 10 2 2 6 4 2 2" xfId="19148"/>
    <cellStyle name="Normal 10 2 2 6 4 3" xfId="19149"/>
    <cellStyle name="Normal 10 2 2 6 5" xfId="19150"/>
    <cellStyle name="Normal 10 2 2 6 5 2" xfId="19151"/>
    <cellStyle name="Normal 10 2 2 6 5 2 2" xfId="19152"/>
    <cellStyle name="Normal 10 2 2 6 5 3" xfId="19153"/>
    <cellStyle name="Normal 10 2 2 6 6" xfId="19154"/>
    <cellStyle name="Normal 10 2 2 6 6 2" xfId="19155"/>
    <cellStyle name="Normal 10 2 2 6 7" xfId="19156"/>
    <cellStyle name="Normal 10 2 2 7" xfId="19157"/>
    <cellStyle name="Normal 10 2 2 7 2" xfId="19158"/>
    <cellStyle name="Normal 10 2 2 7 2 2" xfId="19159"/>
    <cellStyle name="Normal 10 2 2 7 2 2 2" xfId="19160"/>
    <cellStyle name="Normal 10 2 2 7 2 3" xfId="19161"/>
    <cellStyle name="Normal 10 2 2 7 3" xfId="19162"/>
    <cellStyle name="Normal 10 2 2 7 3 2" xfId="19163"/>
    <cellStyle name="Normal 10 2 2 7 3 2 2" xfId="19164"/>
    <cellStyle name="Normal 10 2 2 7 3 3" xfId="19165"/>
    <cellStyle name="Normal 10 2 2 7 4" xfId="19166"/>
    <cellStyle name="Normal 10 2 2 7 4 2" xfId="19167"/>
    <cellStyle name="Normal 10 2 2 7 4 2 2" xfId="19168"/>
    <cellStyle name="Normal 10 2 2 7 4 3" xfId="19169"/>
    <cellStyle name="Normal 10 2 2 7 5" xfId="19170"/>
    <cellStyle name="Normal 10 2 2 7 5 2" xfId="19171"/>
    <cellStyle name="Normal 10 2 2 7 6" xfId="19172"/>
    <cellStyle name="Normal 10 2 2 8" xfId="19173"/>
    <cellStyle name="Normal 10 2 2 8 2" xfId="19174"/>
    <cellStyle name="Normal 10 2 2 8 2 2" xfId="19175"/>
    <cellStyle name="Normal 10 2 2 8 3" xfId="19176"/>
    <cellStyle name="Normal 10 2 2 9" xfId="19177"/>
    <cellStyle name="Normal 10 2 2 9 2" xfId="19178"/>
    <cellStyle name="Normal 10 2 2 9 2 2" xfId="19179"/>
    <cellStyle name="Normal 10 2 2 9 3" xfId="19180"/>
    <cellStyle name="Normal 10 2 3" xfId="19181"/>
    <cellStyle name="Normal 10 2 3 2" xfId="19182"/>
    <cellStyle name="Normal 10 2 3 2 2" xfId="19183"/>
    <cellStyle name="Normal 10 2 3 2 2 2" xfId="19184"/>
    <cellStyle name="Normal 10 2 3 2 2 2 2" xfId="19185"/>
    <cellStyle name="Normal 10 2 3 2 2 3" xfId="19186"/>
    <cellStyle name="Normal 10 2 3 2 3" xfId="19187"/>
    <cellStyle name="Normal 10 2 3 2 3 2" xfId="19188"/>
    <cellStyle name="Normal 10 2 3 2 3 2 2" xfId="19189"/>
    <cellStyle name="Normal 10 2 3 2 3 3" xfId="19190"/>
    <cellStyle name="Normal 10 2 3 2 4" xfId="19191"/>
    <cellStyle name="Normal 10 2 3 2 4 2" xfId="19192"/>
    <cellStyle name="Normal 10 2 3 2 4 2 2" xfId="19193"/>
    <cellStyle name="Normal 10 2 3 2 4 3" xfId="19194"/>
    <cellStyle name="Normal 10 2 3 2 5" xfId="19195"/>
    <cellStyle name="Normal 10 2 3 2 5 2" xfId="19196"/>
    <cellStyle name="Normal 10 2 3 2 6" xfId="19197"/>
    <cellStyle name="Normal 10 2 3 3" xfId="19198"/>
    <cellStyle name="Normal 10 2 3 3 2" xfId="19199"/>
    <cellStyle name="Normal 10 2 3 3 2 2" xfId="19200"/>
    <cellStyle name="Normal 10 2 3 3 3" xfId="19201"/>
    <cellStyle name="Normal 10 2 3 4" xfId="19202"/>
    <cellStyle name="Normal 10 2 3 4 2" xfId="19203"/>
    <cellStyle name="Normal 10 2 3 4 2 2" xfId="19204"/>
    <cellStyle name="Normal 10 2 3 4 3" xfId="19205"/>
    <cellStyle name="Normal 10 2 3 5" xfId="19206"/>
    <cellStyle name="Normal 10 2 3 5 2" xfId="19207"/>
    <cellStyle name="Normal 10 2 3 5 2 2" xfId="19208"/>
    <cellStyle name="Normal 10 2 3 5 3" xfId="19209"/>
    <cellStyle name="Normal 10 2 3 6" xfId="19210"/>
    <cellStyle name="Normal 10 2 3 6 2" xfId="19211"/>
    <cellStyle name="Normal 10 2 3 7" xfId="19212"/>
    <cellStyle name="Normal 10 2 4" xfId="19213"/>
    <cellStyle name="Normal 10 2 4 2" xfId="19214"/>
    <cellStyle name="Normal 10 2 4 2 2" xfId="19215"/>
    <cellStyle name="Normal 10 2 4 2 2 2" xfId="19216"/>
    <cellStyle name="Normal 10 2 4 2 2 2 2" xfId="19217"/>
    <cellStyle name="Normal 10 2 4 2 2 3" xfId="19218"/>
    <cellStyle name="Normal 10 2 4 2 3" xfId="19219"/>
    <cellStyle name="Normal 10 2 4 2 3 2" xfId="19220"/>
    <cellStyle name="Normal 10 2 4 2 3 2 2" xfId="19221"/>
    <cellStyle name="Normal 10 2 4 2 3 3" xfId="19222"/>
    <cellStyle name="Normal 10 2 4 2 4" xfId="19223"/>
    <cellStyle name="Normal 10 2 4 2 4 2" xfId="19224"/>
    <cellStyle name="Normal 10 2 4 2 4 2 2" xfId="19225"/>
    <cellStyle name="Normal 10 2 4 2 4 3" xfId="19226"/>
    <cellStyle name="Normal 10 2 4 2 5" xfId="19227"/>
    <cellStyle name="Normal 10 2 4 2 5 2" xfId="19228"/>
    <cellStyle name="Normal 10 2 4 2 6" xfId="19229"/>
    <cellStyle name="Normal 10 2 4 3" xfId="19230"/>
    <cellStyle name="Normal 10 2 4 3 2" xfId="19231"/>
    <cellStyle name="Normal 10 2 4 3 2 2" xfId="19232"/>
    <cellStyle name="Normal 10 2 4 3 3" xfId="19233"/>
    <cellStyle name="Normal 10 2 4 4" xfId="19234"/>
    <cellStyle name="Normal 10 2 4 4 2" xfId="19235"/>
    <cellStyle name="Normal 10 2 4 4 2 2" xfId="19236"/>
    <cellStyle name="Normal 10 2 4 4 3" xfId="19237"/>
    <cellStyle name="Normal 10 2 4 5" xfId="19238"/>
    <cellStyle name="Normal 10 2 4 5 2" xfId="19239"/>
    <cellStyle name="Normal 10 2 4 5 2 2" xfId="19240"/>
    <cellStyle name="Normal 10 2 4 5 3" xfId="19241"/>
    <cellStyle name="Normal 10 2 4 6" xfId="19242"/>
    <cellStyle name="Normal 10 2 4 6 2" xfId="19243"/>
    <cellStyle name="Normal 10 2 4 7" xfId="19244"/>
    <cellStyle name="Normal 10 2 5" xfId="19245"/>
    <cellStyle name="Normal 10 2 5 2" xfId="19246"/>
    <cellStyle name="Normal 10 2 5 2 2" xfId="19247"/>
    <cellStyle name="Normal 10 2 5 2 2 2" xfId="19248"/>
    <cellStyle name="Normal 10 2 5 2 2 2 2" xfId="19249"/>
    <cellStyle name="Normal 10 2 5 2 2 3" xfId="19250"/>
    <cellStyle name="Normal 10 2 5 2 3" xfId="19251"/>
    <cellStyle name="Normal 10 2 5 2 3 2" xfId="19252"/>
    <cellStyle name="Normal 10 2 5 2 3 2 2" xfId="19253"/>
    <cellStyle name="Normal 10 2 5 2 3 3" xfId="19254"/>
    <cellStyle name="Normal 10 2 5 2 4" xfId="19255"/>
    <cellStyle name="Normal 10 2 5 2 4 2" xfId="19256"/>
    <cellStyle name="Normal 10 2 5 2 4 2 2" xfId="19257"/>
    <cellStyle name="Normal 10 2 5 2 4 3" xfId="19258"/>
    <cellStyle name="Normal 10 2 5 2 5" xfId="19259"/>
    <cellStyle name="Normal 10 2 5 2 5 2" xfId="19260"/>
    <cellStyle name="Normal 10 2 5 2 6" xfId="19261"/>
    <cellStyle name="Normal 10 2 5 3" xfId="19262"/>
    <cellStyle name="Normal 10 2 5 3 2" xfId="19263"/>
    <cellStyle name="Normal 10 2 5 3 2 2" xfId="19264"/>
    <cellStyle name="Normal 10 2 5 3 3" xfId="19265"/>
    <cellStyle name="Normal 10 2 5 4" xfId="19266"/>
    <cellStyle name="Normal 10 2 5 4 2" xfId="19267"/>
    <cellStyle name="Normal 10 2 5 4 2 2" xfId="19268"/>
    <cellStyle name="Normal 10 2 5 4 3" xfId="19269"/>
    <cellStyle name="Normal 10 2 5 5" xfId="19270"/>
    <cellStyle name="Normal 10 2 5 5 2" xfId="19271"/>
    <cellStyle name="Normal 10 2 5 5 2 2" xfId="19272"/>
    <cellStyle name="Normal 10 2 5 5 3" xfId="19273"/>
    <cellStyle name="Normal 10 2 5 6" xfId="19274"/>
    <cellStyle name="Normal 10 2 5 6 2" xfId="19275"/>
    <cellStyle name="Normal 10 2 5 7" xfId="19276"/>
    <cellStyle name="Normal 10 2 6" xfId="19277"/>
    <cellStyle name="Normal 10 2 6 2" xfId="19278"/>
    <cellStyle name="Normal 10 2 6 2 2" xfId="19279"/>
    <cellStyle name="Normal 10 2 6 2 2 2" xfId="19280"/>
    <cellStyle name="Normal 10 2 6 2 2 2 2" xfId="19281"/>
    <cellStyle name="Normal 10 2 6 2 2 3" xfId="19282"/>
    <cellStyle name="Normal 10 2 6 2 3" xfId="19283"/>
    <cellStyle name="Normal 10 2 6 2 3 2" xfId="19284"/>
    <cellStyle name="Normal 10 2 6 2 3 2 2" xfId="19285"/>
    <cellStyle name="Normal 10 2 6 2 3 3" xfId="19286"/>
    <cellStyle name="Normal 10 2 6 2 4" xfId="19287"/>
    <cellStyle name="Normal 10 2 6 2 4 2" xfId="19288"/>
    <cellStyle name="Normal 10 2 6 2 4 2 2" xfId="19289"/>
    <cellStyle name="Normal 10 2 6 2 4 3" xfId="19290"/>
    <cellStyle name="Normal 10 2 6 2 5" xfId="19291"/>
    <cellStyle name="Normal 10 2 6 2 5 2" xfId="19292"/>
    <cellStyle name="Normal 10 2 6 2 6" xfId="19293"/>
    <cellStyle name="Normal 10 2 6 3" xfId="19294"/>
    <cellStyle name="Normal 10 2 6 3 2" xfId="19295"/>
    <cellStyle name="Normal 10 2 6 3 2 2" xfId="19296"/>
    <cellStyle name="Normal 10 2 6 3 3" xfId="19297"/>
    <cellStyle name="Normal 10 2 6 4" xfId="19298"/>
    <cellStyle name="Normal 10 2 6 4 2" xfId="19299"/>
    <cellStyle name="Normal 10 2 6 4 2 2" xfId="19300"/>
    <cellStyle name="Normal 10 2 6 4 3" xfId="19301"/>
    <cellStyle name="Normal 10 2 6 5" xfId="19302"/>
    <cellStyle name="Normal 10 2 6 5 2" xfId="19303"/>
    <cellStyle name="Normal 10 2 6 5 2 2" xfId="19304"/>
    <cellStyle name="Normal 10 2 6 5 3" xfId="19305"/>
    <cellStyle name="Normal 10 2 6 6" xfId="19306"/>
    <cellStyle name="Normal 10 2 6 6 2" xfId="19307"/>
    <cellStyle name="Normal 10 2 6 7" xfId="19308"/>
    <cellStyle name="Normal 10 2 7" xfId="19309"/>
    <cellStyle name="Normal 10 2 7 2" xfId="19310"/>
    <cellStyle name="Normal 10 2 7 2 2" xfId="19311"/>
    <cellStyle name="Normal 10 2 7 2 2 2" xfId="19312"/>
    <cellStyle name="Normal 10 2 7 2 3" xfId="19313"/>
    <cellStyle name="Normal 10 2 7 3" xfId="19314"/>
    <cellStyle name="Normal 10 2 7 3 2" xfId="19315"/>
    <cellStyle name="Normal 10 2 7 3 2 2" xfId="19316"/>
    <cellStyle name="Normal 10 2 7 3 3" xfId="19317"/>
    <cellStyle name="Normal 10 2 7 4" xfId="19318"/>
    <cellStyle name="Normal 10 2 7 4 2" xfId="19319"/>
    <cellStyle name="Normal 10 2 7 4 2 2" xfId="19320"/>
    <cellStyle name="Normal 10 2 7 4 3" xfId="19321"/>
    <cellStyle name="Normal 10 2 7 5" xfId="19322"/>
    <cellStyle name="Normal 10 2 7 5 2" xfId="19323"/>
    <cellStyle name="Normal 10 2 7 6" xfId="19324"/>
    <cellStyle name="Normal 10 2 8" xfId="19325"/>
    <cellStyle name="Normal 10 2 8 2" xfId="19326"/>
    <cellStyle name="Normal 10 2 8 2 2" xfId="19327"/>
    <cellStyle name="Normal 10 2 8 3" xfId="19328"/>
    <cellStyle name="Normal 10 2 9" xfId="19329"/>
    <cellStyle name="Normal 10 2 9 2" xfId="19330"/>
    <cellStyle name="Normal 10 2 9 2 2" xfId="19331"/>
    <cellStyle name="Normal 10 2 9 3" xfId="19332"/>
    <cellStyle name="Normal 10 3" xfId="2847"/>
    <cellStyle name="Normal 10 3 10" xfId="19333"/>
    <cellStyle name="Normal 10 3 2" xfId="19334"/>
    <cellStyle name="Normal 10 3 2 2" xfId="19335"/>
    <cellStyle name="Normal 10 3 2 2 2" xfId="19336"/>
    <cellStyle name="Normal 10 3 2 2 2 2" xfId="19337"/>
    <cellStyle name="Normal 10 3 2 2 3" xfId="19338"/>
    <cellStyle name="Normal 10 3 2 3" xfId="19339"/>
    <cellStyle name="Normal 10 3 2 3 2" xfId="19340"/>
    <cellStyle name="Normal 10 3 2 3 2 2" xfId="19341"/>
    <cellStyle name="Normal 10 3 2 3 3" xfId="19342"/>
    <cellStyle name="Normal 10 3 2 4" xfId="19343"/>
    <cellStyle name="Normal 10 3 2 4 2" xfId="19344"/>
    <cellStyle name="Normal 10 3 2 4 2 2" xfId="19345"/>
    <cellStyle name="Normal 10 3 2 4 3" xfId="19346"/>
    <cellStyle name="Normal 10 3 2 5" xfId="19347"/>
    <cellStyle name="Normal 10 3 2 5 2" xfId="19348"/>
    <cellStyle name="Normal 10 3 2 6" xfId="19349"/>
    <cellStyle name="Normal 10 3 2 7" xfId="19350"/>
    <cellStyle name="Normal 10 3 3" xfId="19351"/>
    <cellStyle name="Normal 10 3 3 2" xfId="19352"/>
    <cellStyle name="Normal 10 3 3 2 2" xfId="19353"/>
    <cellStyle name="Normal 10 3 3 3" xfId="19354"/>
    <cellStyle name="Normal 10 3 4" xfId="19355"/>
    <cellStyle name="Normal 10 3 4 2" xfId="19356"/>
    <cellStyle name="Normal 10 3 4 2 2" xfId="19357"/>
    <cellStyle name="Normal 10 3 4 3" xfId="19358"/>
    <cellStyle name="Normal 10 3 5" xfId="19359"/>
    <cellStyle name="Normal 10 3 5 2" xfId="19360"/>
    <cellStyle name="Normal 10 3 5 2 2" xfId="19361"/>
    <cellStyle name="Normal 10 3 5 3" xfId="19362"/>
    <cellStyle name="Normal 10 3 6" xfId="19363"/>
    <cellStyle name="Normal 10 3 6 2" xfId="19364"/>
    <cellStyle name="Normal 10 3 7" xfId="19365"/>
    <cellStyle name="Normal 10 3 8" xfId="19366"/>
    <cellStyle name="Normal 10 3 9" xfId="19367"/>
    <cellStyle name="Normal 10 4" xfId="2848"/>
    <cellStyle name="Normal 10 4 10" xfId="19368"/>
    <cellStyle name="Normal 10 4 2" xfId="19369"/>
    <cellStyle name="Normal 10 4 2 2" xfId="19370"/>
    <cellStyle name="Normal 10 4 2 2 2" xfId="19371"/>
    <cellStyle name="Normal 10 4 2 2 2 2" xfId="19372"/>
    <cellStyle name="Normal 10 4 2 2 3" xfId="19373"/>
    <cellStyle name="Normal 10 4 2 3" xfId="19374"/>
    <cellStyle name="Normal 10 4 2 3 2" xfId="19375"/>
    <cellStyle name="Normal 10 4 2 3 2 2" xfId="19376"/>
    <cellStyle name="Normal 10 4 2 3 3" xfId="19377"/>
    <cellStyle name="Normal 10 4 2 4" xfId="19378"/>
    <cellStyle name="Normal 10 4 2 4 2" xfId="19379"/>
    <cellStyle name="Normal 10 4 2 4 2 2" xfId="19380"/>
    <cellStyle name="Normal 10 4 2 4 3" xfId="19381"/>
    <cellStyle name="Normal 10 4 2 5" xfId="19382"/>
    <cellStyle name="Normal 10 4 2 5 2" xfId="19383"/>
    <cellStyle name="Normal 10 4 2 6" xfId="19384"/>
    <cellStyle name="Normal 10 4 2 7" xfId="19385"/>
    <cellStyle name="Normal 10 4 2 8" xfId="19386"/>
    <cellStyle name="Normal 10 4 3" xfId="19387"/>
    <cellStyle name="Normal 10 4 3 2" xfId="19388"/>
    <cellStyle name="Normal 10 4 3 2 2" xfId="19389"/>
    <cellStyle name="Normal 10 4 3 3" xfId="19390"/>
    <cellStyle name="Normal 10 4 3 4" xfId="19391"/>
    <cellStyle name="Normal 10 4 4" xfId="19392"/>
    <cellStyle name="Normal 10 4 4 2" xfId="19393"/>
    <cellStyle name="Normal 10 4 4 2 2" xfId="19394"/>
    <cellStyle name="Normal 10 4 4 3" xfId="19395"/>
    <cellStyle name="Normal 10 4 5" xfId="19396"/>
    <cellStyle name="Normal 10 4 5 2" xfId="19397"/>
    <cellStyle name="Normal 10 4 5 2 2" xfId="19398"/>
    <cellStyle name="Normal 10 4 5 3" xfId="19399"/>
    <cellStyle name="Normal 10 4 6" xfId="19400"/>
    <cellStyle name="Normal 10 4 6 2" xfId="19401"/>
    <cellStyle name="Normal 10 4 7" xfId="19402"/>
    <cellStyle name="Normal 10 4 8" xfId="19403"/>
    <cellStyle name="Normal 10 4 9" xfId="19404"/>
    <cellStyle name="Normal 10 5" xfId="4527"/>
    <cellStyle name="Normal 10 5 2" xfId="19405"/>
    <cellStyle name="Normal 10 5 2 2" xfId="19406"/>
    <cellStyle name="Normal 10 5 2 2 2" xfId="19407"/>
    <cellStyle name="Normal 10 5 2 2 2 2" xfId="19408"/>
    <cellStyle name="Normal 10 5 2 2 3" xfId="19409"/>
    <cellStyle name="Normal 10 5 2 3" xfId="19410"/>
    <cellStyle name="Normal 10 5 2 3 2" xfId="19411"/>
    <cellStyle name="Normal 10 5 2 3 2 2" xfId="19412"/>
    <cellStyle name="Normal 10 5 2 3 3" xfId="19413"/>
    <cellStyle name="Normal 10 5 2 4" xfId="19414"/>
    <cellStyle name="Normal 10 5 2 4 2" xfId="19415"/>
    <cellStyle name="Normal 10 5 2 4 2 2" xfId="19416"/>
    <cellStyle name="Normal 10 5 2 4 3" xfId="19417"/>
    <cellStyle name="Normal 10 5 2 5" xfId="19418"/>
    <cellStyle name="Normal 10 5 2 5 2" xfId="19419"/>
    <cellStyle name="Normal 10 5 2 6" xfId="19420"/>
    <cellStyle name="Normal 10 5 2 7" xfId="19421"/>
    <cellStyle name="Normal 10 5 3" xfId="19422"/>
    <cellStyle name="Normal 10 5 3 2" xfId="19423"/>
    <cellStyle name="Normal 10 5 3 2 2" xfId="19424"/>
    <cellStyle name="Normal 10 5 3 3" xfId="19425"/>
    <cellStyle name="Normal 10 5 4" xfId="19426"/>
    <cellStyle name="Normal 10 5 4 2" xfId="19427"/>
    <cellStyle name="Normal 10 5 4 2 2" xfId="19428"/>
    <cellStyle name="Normal 10 5 4 3" xfId="19429"/>
    <cellStyle name="Normal 10 5 5" xfId="19430"/>
    <cellStyle name="Normal 10 5 5 2" xfId="19431"/>
    <cellStyle name="Normal 10 5 5 2 2" xfId="19432"/>
    <cellStyle name="Normal 10 5 5 3" xfId="19433"/>
    <cellStyle name="Normal 10 5 6" xfId="19434"/>
    <cellStyle name="Normal 10 5 6 2" xfId="19435"/>
    <cellStyle name="Normal 10 5 7" xfId="19436"/>
    <cellStyle name="Normal 10 5 8" xfId="19437"/>
    <cellStyle name="Normal 10 5 9" xfId="19438"/>
    <cellStyle name="Normal 10 6" xfId="19439"/>
    <cellStyle name="Normal 10 6 2" xfId="19440"/>
    <cellStyle name="Normal 10 6 2 2" xfId="19441"/>
    <cellStyle name="Normal 10 6 2 2 2" xfId="19442"/>
    <cellStyle name="Normal 10 6 2 2 2 2" xfId="19443"/>
    <cellStyle name="Normal 10 6 2 2 3" xfId="19444"/>
    <cellStyle name="Normal 10 6 2 3" xfId="19445"/>
    <cellStyle name="Normal 10 6 2 3 2" xfId="19446"/>
    <cellStyle name="Normal 10 6 2 3 2 2" xfId="19447"/>
    <cellStyle name="Normal 10 6 2 3 3" xfId="19448"/>
    <cellStyle name="Normal 10 6 2 4" xfId="19449"/>
    <cellStyle name="Normal 10 6 2 4 2" xfId="19450"/>
    <cellStyle name="Normal 10 6 2 4 2 2" xfId="19451"/>
    <cellStyle name="Normal 10 6 2 4 3" xfId="19452"/>
    <cellStyle name="Normal 10 6 2 5" xfId="19453"/>
    <cellStyle name="Normal 10 6 2 5 2" xfId="19454"/>
    <cellStyle name="Normal 10 6 2 6" xfId="19455"/>
    <cellStyle name="Normal 10 6 3" xfId="19456"/>
    <cellStyle name="Normal 10 6 3 2" xfId="19457"/>
    <cellStyle name="Normal 10 6 3 2 2" xfId="19458"/>
    <cellStyle name="Normal 10 6 3 3" xfId="19459"/>
    <cellStyle name="Normal 10 6 4" xfId="19460"/>
    <cellStyle name="Normal 10 6 4 2" xfId="19461"/>
    <cellStyle name="Normal 10 6 4 2 2" xfId="19462"/>
    <cellStyle name="Normal 10 6 4 3" xfId="19463"/>
    <cellStyle name="Normal 10 6 5" xfId="19464"/>
    <cellStyle name="Normal 10 6 5 2" xfId="19465"/>
    <cellStyle name="Normal 10 6 5 2 2" xfId="19466"/>
    <cellStyle name="Normal 10 6 5 3" xfId="19467"/>
    <cellStyle name="Normal 10 6 6" xfId="19468"/>
    <cellStyle name="Normal 10 6 6 2" xfId="19469"/>
    <cellStyle name="Normal 10 6 7" xfId="19470"/>
    <cellStyle name="Normal 10 6 8" xfId="19471"/>
    <cellStyle name="Normal 10 7" xfId="19472"/>
    <cellStyle name="Normal 10 7 2" xfId="19473"/>
    <cellStyle name="Normal 10 7 2 2" xfId="19474"/>
    <cellStyle name="Normal 10 7 2 2 2" xfId="19475"/>
    <cellStyle name="Normal 10 7 2 3" xfId="19476"/>
    <cellStyle name="Normal 10 7 3" xfId="19477"/>
    <cellStyle name="Normal 10 7 3 2" xfId="19478"/>
    <cellStyle name="Normal 10 7 3 2 2" xfId="19479"/>
    <cellStyle name="Normal 10 7 3 3" xfId="19480"/>
    <cellStyle name="Normal 10 7 4" xfId="19481"/>
    <cellStyle name="Normal 10 7 4 2" xfId="19482"/>
    <cellStyle name="Normal 10 7 4 2 2" xfId="19483"/>
    <cellStyle name="Normal 10 7 4 3" xfId="19484"/>
    <cellStyle name="Normal 10 7 5" xfId="19485"/>
    <cellStyle name="Normal 10 7 5 2" xfId="19486"/>
    <cellStyle name="Normal 10 7 6" xfId="19487"/>
    <cellStyle name="Normal 10 8" xfId="19488"/>
    <cellStyle name="Normal 10 8 2" xfId="19489"/>
    <cellStyle name="Normal 10 8 2 2" xfId="19490"/>
    <cellStyle name="Normal 10 8 3" xfId="19491"/>
    <cellStyle name="Normal 10 9" xfId="19492"/>
    <cellStyle name="Normal 10 9 2" xfId="19493"/>
    <cellStyle name="Normal 10 9 2 2" xfId="19494"/>
    <cellStyle name="Normal 10 9 3" xfId="19495"/>
    <cellStyle name="Normal 100" xfId="1391"/>
    <cellStyle name="Normal 100 2" xfId="3223"/>
    <cellStyle name="Normal 101" xfId="1392"/>
    <cellStyle name="Normal 101 2" xfId="3224"/>
    <cellStyle name="Normal 102" xfId="1827"/>
    <cellStyle name="Normal 102 2" xfId="3418"/>
    <cellStyle name="Normal 103" xfId="1828"/>
    <cellStyle name="Normal 104" xfId="1829"/>
    <cellStyle name="Normal 105" xfId="1830"/>
    <cellStyle name="Normal 106" xfId="1831"/>
    <cellStyle name="Normal 107" xfId="1832"/>
    <cellStyle name="Normal 108" xfId="1833"/>
    <cellStyle name="Normal 109" xfId="1834"/>
    <cellStyle name="Normal 11" xfId="1393"/>
    <cellStyle name="Normal 11 10" xfId="19496"/>
    <cellStyle name="Normal 11 10 2" xfId="19497"/>
    <cellStyle name="Normal 11 11" xfId="19498"/>
    <cellStyle name="Normal 11 12" xfId="19499"/>
    <cellStyle name="Normal 11 13" xfId="19500"/>
    <cellStyle name="Normal 11 14" xfId="19501"/>
    <cellStyle name="Normal 11 15" xfId="19502"/>
    <cellStyle name="Normal 11 2" xfId="3225"/>
    <cellStyle name="Normal 11 2 10" xfId="19503"/>
    <cellStyle name="Normal 11 2 2" xfId="19504"/>
    <cellStyle name="Normal 11 2 2 2" xfId="19505"/>
    <cellStyle name="Normal 11 2 2 2 2" xfId="19506"/>
    <cellStyle name="Normal 11 2 2 2 2 2" xfId="19507"/>
    <cellStyle name="Normal 11 2 2 2 3" xfId="19508"/>
    <cellStyle name="Normal 11 2 2 3" xfId="19509"/>
    <cellStyle name="Normal 11 2 2 3 2" xfId="19510"/>
    <cellStyle name="Normal 11 2 2 3 2 2" xfId="19511"/>
    <cellStyle name="Normal 11 2 2 3 3" xfId="19512"/>
    <cellStyle name="Normal 11 2 2 4" xfId="19513"/>
    <cellStyle name="Normal 11 2 2 4 2" xfId="19514"/>
    <cellStyle name="Normal 11 2 2 4 2 2" xfId="19515"/>
    <cellStyle name="Normal 11 2 2 4 3" xfId="19516"/>
    <cellStyle name="Normal 11 2 2 5" xfId="19517"/>
    <cellStyle name="Normal 11 2 2 5 2" xfId="19518"/>
    <cellStyle name="Normal 11 2 2 6" xfId="19519"/>
    <cellStyle name="Normal 11 2 2 7" xfId="19520"/>
    <cellStyle name="Normal 11 2 2 8" xfId="19521"/>
    <cellStyle name="Normal 11 2 3" xfId="19522"/>
    <cellStyle name="Normal 11 2 3 2" xfId="19523"/>
    <cellStyle name="Normal 11 2 3 2 2" xfId="19524"/>
    <cellStyle name="Normal 11 2 3 3" xfId="19525"/>
    <cellStyle name="Normal 11 2 4" xfId="19526"/>
    <cellStyle name="Normal 11 2 4 2" xfId="19527"/>
    <cellStyle name="Normal 11 2 4 2 2" xfId="19528"/>
    <cellStyle name="Normal 11 2 4 3" xfId="19529"/>
    <cellStyle name="Normal 11 2 5" xfId="19530"/>
    <cellStyle name="Normal 11 2 5 2" xfId="19531"/>
    <cellStyle name="Normal 11 2 5 2 2" xfId="19532"/>
    <cellStyle name="Normal 11 2 5 3" xfId="19533"/>
    <cellStyle name="Normal 11 2 6" xfId="19534"/>
    <cellStyle name="Normal 11 2 6 2" xfId="19535"/>
    <cellStyle name="Normal 11 2 7" xfId="19536"/>
    <cellStyle name="Normal 11 2 8" xfId="19537"/>
    <cellStyle name="Normal 11 2 9" xfId="19538"/>
    <cellStyle name="Normal 11 3" xfId="2849"/>
    <cellStyle name="Normal 11 3 10" xfId="19539"/>
    <cellStyle name="Normal 11 3 2" xfId="19540"/>
    <cellStyle name="Normal 11 3 2 2" xfId="19541"/>
    <cellStyle name="Normal 11 3 2 2 2" xfId="19542"/>
    <cellStyle name="Normal 11 3 2 2 2 2" xfId="19543"/>
    <cellStyle name="Normal 11 3 2 2 3" xfId="19544"/>
    <cellStyle name="Normal 11 3 2 3" xfId="19545"/>
    <cellStyle name="Normal 11 3 2 3 2" xfId="19546"/>
    <cellStyle name="Normal 11 3 2 3 2 2" xfId="19547"/>
    <cellStyle name="Normal 11 3 2 3 3" xfId="19548"/>
    <cellStyle name="Normal 11 3 2 4" xfId="19549"/>
    <cellStyle name="Normal 11 3 2 4 2" xfId="19550"/>
    <cellStyle name="Normal 11 3 2 4 2 2" xfId="19551"/>
    <cellStyle name="Normal 11 3 2 4 3" xfId="19552"/>
    <cellStyle name="Normal 11 3 2 5" xfId="19553"/>
    <cellStyle name="Normal 11 3 2 5 2" xfId="19554"/>
    <cellStyle name="Normal 11 3 2 6" xfId="19555"/>
    <cellStyle name="Normal 11 3 2 7" xfId="19556"/>
    <cellStyle name="Normal 11 3 2 8" xfId="19557"/>
    <cellStyle name="Normal 11 3 3" xfId="19558"/>
    <cellStyle name="Normal 11 3 3 2" xfId="19559"/>
    <cellStyle name="Normal 11 3 3 2 2" xfId="19560"/>
    <cellStyle name="Normal 11 3 3 3" xfId="19561"/>
    <cellStyle name="Normal 11 3 3 4" xfId="19562"/>
    <cellStyle name="Normal 11 3 4" xfId="19563"/>
    <cellStyle name="Normal 11 3 4 2" xfId="19564"/>
    <cellStyle name="Normal 11 3 4 2 2" xfId="19565"/>
    <cellStyle name="Normal 11 3 4 3" xfId="19566"/>
    <cellStyle name="Normal 11 3 5" xfId="19567"/>
    <cellStyle name="Normal 11 3 5 2" xfId="19568"/>
    <cellStyle name="Normal 11 3 5 2 2" xfId="19569"/>
    <cellStyle name="Normal 11 3 5 3" xfId="19570"/>
    <cellStyle name="Normal 11 3 6" xfId="19571"/>
    <cellStyle name="Normal 11 3 6 2" xfId="19572"/>
    <cellStyle name="Normal 11 3 7" xfId="19573"/>
    <cellStyle name="Normal 11 3 8" xfId="19574"/>
    <cellStyle name="Normal 11 3 9" xfId="19575"/>
    <cellStyle name="Normal 11 4" xfId="4528"/>
    <cellStyle name="Normal 11 4 10" xfId="19576"/>
    <cellStyle name="Normal 11 4 2" xfId="19577"/>
    <cellStyle name="Normal 11 4 2 2" xfId="19578"/>
    <cellStyle name="Normal 11 4 2 2 2" xfId="19579"/>
    <cellStyle name="Normal 11 4 2 2 2 2" xfId="19580"/>
    <cellStyle name="Normal 11 4 2 2 3" xfId="19581"/>
    <cellStyle name="Normal 11 4 2 3" xfId="19582"/>
    <cellStyle name="Normal 11 4 2 3 2" xfId="19583"/>
    <cellStyle name="Normal 11 4 2 3 2 2" xfId="19584"/>
    <cellStyle name="Normal 11 4 2 3 3" xfId="19585"/>
    <cellStyle name="Normal 11 4 2 4" xfId="19586"/>
    <cellStyle name="Normal 11 4 2 4 2" xfId="19587"/>
    <cellStyle name="Normal 11 4 2 4 2 2" xfId="19588"/>
    <cellStyle name="Normal 11 4 2 4 3" xfId="19589"/>
    <cellStyle name="Normal 11 4 2 5" xfId="19590"/>
    <cellStyle name="Normal 11 4 2 5 2" xfId="19591"/>
    <cellStyle name="Normal 11 4 2 6" xfId="19592"/>
    <cellStyle name="Normal 11 4 2 7" xfId="19593"/>
    <cellStyle name="Normal 11 4 3" xfId="19594"/>
    <cellStyle name="Normal 11 4 3 2" xfId="19595"/>
    <cellStyle name="Normal 11 4 3 2 2" xfId="19596"/>
    <cellStyle name="Normal 11 4 3 3" xfId="19597"/>
    <cellStyle name="Normal 11 4 4" xfId="19598"/>
    <cellStyle name="Normal 11 4 4 2" xfId="19599"/>
    <cellStyle name="Normal 11 4 4 2 2" xfId="19600"/>
    <cellStyle name="Normal 11 4 4 3" xfId="19601"/>
    <cellStyle name="Normal 11 4 5" xfId="19602"/>
    <cellStyle name="Normal 11 4 5 2" xfId="19603"/>
    <cellStyle name="Normal 11 4 5 2 2" xfId="19604"/>
    <cellStyle name="Normal 11 4 5 3" xfId="19605"/>
    <cellStyle name="Normal 11 4 6" xfId="19606"/>
    <cellStyle name="Normal 11 4 6 2" xfId="19607"/>
    <cellStyle name="Normal 11 4 7" xfId="19608"/>
    <cellStyle name="Normal 11 4 8" xfId="19609"/>
    <cellStyle name="Normal 11 4 9" xfId="19610"/>
    <cellStyle name="Normal 11 5" xfId="19611"/>
    <cellStyle name="Normal 11 5 2" xfId="19612"/>
    <cellStyle name="Normal 11 5 2 2" xfId="19613"/>
    <cellStyle name="Normal 11 5 2 2 2" xfId="19614"/>
    <cellStyle name="Normal 11 5 2 2 2 2" xfId="19615"/>
    <cellStyle name="Normal 11 5 2 2 3" xfId="19616"/>
    <cellStyle name="Normal 11 5 2 3" xfId="19617"/>
    <cellStyle name="Normal 11 5 2 3 2" xfId="19618"/>
    <cellStyle name="Normal 11 5 2 3 2 2" xfId="19619"/>
    <cellStyle name="Normal 11 5 2 3 3" xfId="19620"/>
    <cellStyle name="Normal 11 5 2 4" xfId="19621"/>
    <cellStyle name="Normal 11 5 2 4 2" xfId="19622"/>
    <cellStyle name="Normal 11 5 2 4 2 2" xfId="19623"/>
    <cellStyle name="Normal 11 5 2 4 3" xfId="19624"/>
    <cellStyle name="Normal 11 5 2 5" xfId="19625"/>
    <cellStyle name="Normal 11 5 2 5 2" xfId="19626"/>
    <cellStyle name="Normal 11 5 2 6" xfId="19627"/>
    <cellStyle name="Normal 11 5 3" xfId="19628"/>
    <cellStyle name="Normal 11 5 3 2" xfId="19629"/>
    <cellStyle name="Normal 11 5 3 2 2" xfId="19630"/>
    <cellStyle name="Normal 11 5 3 3" xfId="19631"/>
    <cellStyle name="Normal 11 5 4" xfId="19632"/>
    <cellStyle name="Normal 11 5 4 2" xfId="19633"/>
    <cellStyle name="Normal 11 5 4 2 2" xfId="19634"/>
    <cellStyle name="Normal 11 5 4 3" xfId="19635"/>
    <cellStyle name="Normal 11 5 5" xfId="19636"/>
    <cellStyle name="Normal 11 5 5 2" xfId="19637"/>
    <cellStyle name="Normal 11 5 5 2 2" xfId="19638"/>
    <cellStyle name="Normal 11 5 5 3" xfId="19639"/>
    <cellStyle name="Normal 11 5 6" xfId="19640"/>
    <cellStyle name="Normal 11 5 6 2" xfId="19641"/>
    <cellStyle name="Normal 11 5 7" xfId="19642"/>
    <cellStyle name="Normal 11 5 8" xfId="19643"/>
    <cellStyle name="Normal 11 6" xfId="19644"/>
    <cellStyle name="Normal 11 6 2" xfId="19645"/>
    <cellStyle name="Normal 11 6 2 2" xfId="19646"/>
    <cellStyle name="Normal 11 6 2 2 2" xfId="19647"/>
    <cellStyle name="Normal 11 6 2 3" xfId="19648"/>
    <cellStyle name="Normal 11 6 3" xfId="19649"/>
    <cellStyle name="Normal 11 6 3 2" xfId="19650"/>
    <cellStyle name="Normal 11 6 3 2 2" xfId="19651"/>
    <cellStyle name="Normal 11 6 3 3" xfId="19652"/>
    <cellStyle name="Normal 11 6 4" xfId="19653"/>
    <cellStyle name="Normal 11 6 4 2" xfId="19654"/>
    <cellStyle name="Normal 11 6 4 2 2" xfId="19655"/>
    <cellStyle name="Normal 11 6 4 3" xfId="19656"/>
    <cellStyle name="Normal 11 6 5" xfId="19657"/>
    <cellStyle name="Normal 11 6 5 2" xfId="19658"/>
    <cellStyle name="Normal 11 6 6" xfId="19659"/>
    <cellStyle name="Normal 11 7" xfId="19660"/>
    <cellStyle name="Normal 11 7 2" xfId="19661"/>
    <cellStyle name="Normal 11 7 2 2" xfId="19662"/>
    <cellStyle name="Normal 11 7 3" xfId="19663"/>
    <cellStyle name="Normal 11 8" xfId="19664"/>
    <cellStyle name="Normal 11 8 2" xfId="19665"/>
    <cellStyle name="Normal 11 8 2 2" xfId="19666"/>
    <cellStyle name="Normal 11 8 3" xfId="19667"/>
    <cellStyle name="Normal 11 9" xfId="19668"/>
    <cellStyle name="Normal 11 9 2" xfId="19669"/>
    <cellStyle name="Normal 11 9 2 2" xfId="19670"/>
    <cellStyle name="Normal 11 9 3" xfId="19671"/>
    <cellStyle name="Normal 110" xfId="1835"/>
    <cellStyle name="Normal 111" xfId="1836"/>
    <cellStyle name="Normal 112" xfId="1837"/>
    <cellStyle name="Normal 113" xfId="1838"/>
    <cellStyle name="Normal 114" xfId="1839"/>
    <cellStyle name="Normal 114 2" xfId="19672"/>
    <cellStyle name="Normal 115" xfId="3416"/>
    <cellStyle name="Normal 116" xfId="3414"/>
    <cellStyle name="Normal 117" xfId="3413"/>
    <cellStyle name="Normal 118" xfId="4453"/>
    <cellStyle name="Normal 119" xfId="4455"/>
    <cellStyle name="Normal 12" xfId="1394"/>
    <cellStyle name="Normal 12 10" xfId="19673"/>
    <cellStyle name="Normal 12 10 2" xfId="19674"/>
    <cellStyle name="Normal 12 11" xfId="19675"/>
    <cellStyle name="Normal 12 12" xfId="19676"/>
    <cellStyle name="Normal 12 13" xfId="19677"/>
    <cellStyle name="Normal 12 14" xfId="19678"/>
    <cellStyle name="Normal 12 2" xfId="3226"/>
    <cellStyle name="Normal 12 2 10" xfId="19679"/>
    <cellStyle name="Normal 12 2 2" xfId="19680"/>
    <cellStyle name="Normal 12 2 2 2" xfId="19681"/>
    <cellStyle name="Normal 12 2 2 2 2" xfId="19682"/>
    <cellStyle name="Normal 12 2 2 2 2 2" xfId="19683"/>
    <cellStyle name="Normal 12 2 2 2 3" xfId="19684"/>
    <cellStyle name="Normal 12 2 2 3" xfId="19685"/>
    <cellStyle name="Normal 12 2 2 3 2" xfId="19686"/>
    <cellStyle name="Normal 12 2 2 3 2 2" xfId="19687"/>
    <cellStyle name="Normal 12 2 2 3 3" xfId="19688"/>
    <cellStyle name="Normal 12 2 2 4" xfId="19689"/>
    <cellStyle name="Normal 12 2 2 4 2" xfId="19690"/>
    <cellStyle name="Normal 12 2 2 4 2 2" xfId="19691"/>
    <cellStyle name="Normal 12 2 2 4 3" xfId="19692"/>
    <cellStyle name="Normal 12 2 2 5" xfId="19693"/>
    <cellStyle name="Normal 12 2 2 5 2" xfId="19694"/>
    <cellStyle name="Normal 12 2 2 6" xfId="19695"/>
    <cellStyle name="Normal 12 2 2 7" xfId="19696"/>
    <cellStyle name="Normal 12 2 2 8" xfId="19697"/>
    <cellStyle name="Normal 12 2 3" xfId="19698"/>
    <cellStyle name="Normal 12 2 3 2" xfId="19699"/>
    <cellStyle name="Normal 12 2 3 2 2" xfId="19700"/>
    <cellStyle name="Normal 12 2 3 3" xfId="19701"/>
    <cellStyle name="Normal 12 2 4" xfId="19702"/>
    <cellStyle name="Normal 12 2 4 2" xfId="19703"/>
    <cellStyle name="Normal 12 2 4 2 2" xfId="19704"/>
    <cellStyle name="Normal 12 2 4 3" xfId="19705"/>
    <cellStyle name="Normal 12 2 5" xfId="19706"/>
    <cellStyle name="Normal 12 2 5 2" xfId="19707"/>
    <cellStyle name="Normal 12 2 5 2 2" xfId="19708"/>
    <cellStyle name="Normal 12 2 5 3" xfId="19709"/>
    <cellStyle name="Normal 12 2 6" xfId="19710"/>
    <cellStyle name="Normal 12 2 6 2" xfId="19711"/>
    <cellStyle name="Normal 12 2 7" xfId="19712"/>
    <cellStyle name="Normal 12 2 8" xfId="19713"/>
    <cellStyle name="Normal 12 2 9" xfId="19714"/>
    <cellStyle name="Normal 12 3" xfId="2850"/>
    <cellStyle name="Normal 12 3 2" xfId="19715"/>
    <cellStyle name="Normal 12 3 2 2" xfId="19716"/>
    <cellStyle name="Normal 12 3 2 2 2" xfId="19717"/>
    <cellStyle name="Normal 12 3 2 2 2 2" xfId="19718"/>
    <cellStyle name="Normal 12 3 2 2 3" xfId="19719"/>
    <cellStyle name="Normal 12 3 2 3" xfId="19720"/>
    <cellStyle name="Normal 12 3 2 3 2" xfId="19721"/>
    <cellStyle name="Normal 12 3 2 3 2 2" xfId="19722"/>
    <cellStyle name="Normal 12 3 2 3 3" xfId="19723"/>
    <cellStyle name="Normal 12 3 2 4" xfId="19724"/>
    <cellStyle name="Normal 12 3 2 4 2" xfId="19725"/>
    <cellStyle name="Normal 12 3 2 4 2 2" xfId="19726"/>
    <cellStyle name="Normal 12 3 2 4 3" xfId="19727"/>
    <cellStyle name="Normal 12 3 2 5" xfId="19728"/>
    <cellStyle name="Normal 12 3 2 5 2" xfId="19729"/>
    <cellStyle name="Normal 12 3 2 6" xfId="19730"/>
    <cellStyle name="Normal 12 3 2 7" xfId="19731"/>
    <cellStyle name="Normal 12 3 2 8" xfId="19732"/>
    <cellStyle name="Normal 12 3 3" xfId="19733"/>
    <cellStyle name="Normal 12 3 3 2" xfId="19734"/>
    <cellStyle name="Normal 12 3 3 2 2" xfId="19735"/>
    <cellStyle name="Normal 12 3 3 3" xfId="19736"/>
    <cellStyle name="Normal 12 3 3 4" xfId="19737"/>
    <cellStyle name="Normal 12 3 4" xfId="19738"/>
    <cellStyle name="Normal 12 3 4 2" xfId="19739"/>
    <cellStyle name="Normal 12 3 4 2 2" xfId="19740"/>
    <cellStyle name="Normal 12 3 4 3" xfId="19741"/>
    <cellStyle name="Normal 12 3 5" xfId="19742"/>
    <cellStyle name="Normal 12 3 5 2" xfId="19743"/>
    <cellStyle name="Normal 12 3 5 2 2" xfId="19744"/>
    <cellStyle name="Normal 12 3 5 3" xfId="19745"/>
    <cellStyle name="Normal 12 3 6" xfId="19746"/>
    <cellStyle name="Normal 12 3 6 2" xfId="19747"/>
    <cellStyle name="Normal 12 3 7" xfId="19748"/>
    <cellStyle name="Normal 12 3 8" xfId="19749"/>
    <cellStyle name="Normal 12 3 9" xfId="19750"/>
    <cellStyle name="Normal 12 4" xfId="4529"/>
    <cellStyle name="Normal 12 4 2" xfId="19751"/>
    <cellStyle name="Normal 12 4 2 2" xfId="19752"/>
    <cellStyle name="Normal 12 4 2 2 2" xfId="19753"/>
    <cellStyle name="Normal 12 4 2 2 2 2" xfId="19754"/>
    <cellStyle name="Normal 12 4 2 2 3" xfId="19755"/>
    <cellStyle name="Normal 12 4 2 3" xfId="19756"/>
    <cellStyle name="Normal 12 4 2 3 2" xfId="19757"/>
    <cellStyle name="Normal 12 4 2 3 2 2" xfId="19758"/>
    <cellStyle name="Normal 12 4 2 3 3" xfId="19759"/>
    <cellStyle name="Normal 12 4 2 4" xfId="19760"/>
    <cellStyle name="Normal 12 4 2 4 2" xfId="19761"/>
    <cellStyle name="Normal 12 4 2 4 2 2" xfId="19762"/>
    <cellStyle name="Normal 12 4 2 4 3" xfId="19763"/>
    <cellStyle name="Normal 12 4 2 5" xfId="19764"/>
    <cellStyle name="Normal 12 4 2 5 2" xfId="19765"/>
    <cellStyle name="Normal 12 4 2 6" xfId="19766"/>
    <cellStyle name="Normal 12 4 3" xfId="19767"/>
    <cellStyle name="Normal 12 4 3 2" xfId="19768"/>
    <cellStyle name="Normal 12 4 3 2 2" xfId="19769"/>
    <cellStyle name="Normal 12 4 3 3" xfId="19770"/>
    <cellStyle name="Normal 12 4 4" xfId="19771"/>
    <cellStyle name="Normal 12 4 4 2" xfId="19772"/>
    <cellStyle name="Normal 12 4 4 2 2" xfId="19773"/>
    <cellStyle name="Normal 12 4 4 3" xfId="19774"/>
    <cellStyle name="Normal 12 4 5" xfId="19775"/>
    <cellStyle name="Normal 12 4 5 2" xfId="19776"/>
    <cellStyle name="Normal 12 4 5 2 2" xfId="19777"/>
    <cellStyle name="Normal 12 4 5 3" xfId="19778"/>
    <cellStyle name="Normal 12 4 6" xfId="19779"/>
    <cellStyle name="Normal 12 4 6 2" xfId="19780"/>
    <cellStyle name="Normal 12 4 7" xfId="19781"/>
    <cellStyle name="Normal 12 4 8" xfId="19782"/>
    <cellStyle name="Normal 12 4 9" xfId="19783"/>
    <cellStyle name="Normal 12 5" xfId="19784"/>
    <cellStyle name="Normal 12 5 2" xfId="19785"/>
    <cellStyle name="Normal 12 5 2 2" xfId="19786"/>
    <cellStyle name="Normal 12 5 2 2 2" xfId="19787"/>
    <cellStyle name="Normal 12 5 2 2 2 2" xfId="19788"/>
    <cellStyle name="Normal 12 5 2 2 3" xfId="19789"/>
    <cellStyle name="Normal 12 5 2 3" xfId="19790"/>
    <cellStyle name="Normal 12 5 2 3 2" xfId="19791"/>
    <cellStyle name="Normal 12 5 2 3 2 2" xfId="19792"/>
    <cellStyle name="Normal 12 5 2 3 3" xfId="19793"/>
    <cellStyle name="Normal 12 5 2 4" xfId="19794"/>
    <cellStyle name="Normal 12 5 2 4 2" xfId="19795"/>
    <cellStyle name="Normal 12 5 2 4 2 2" xfId="19796"/>
    <cellStyle name="Normal 12 5 2 4 3" xfId="19797"/>
    <cellStyle name="Normal 12 5 2 5" xfId="19798"/>
    <cellStyle name="Normal 12 5 2 5 2" xfId="19799"/>
    <cellStyle name="Normal 12 5 2 6" xfId="19800"/>
    <cellStyle name="Normal 12 5 3" xfId="19801"/>
    <cellStyle name="Normal 12 5 3 2" xfId="19802"/>
    <cellStyle name="Normal 12 5 3 2 2" xfId="19803"/>
    <cellStyle name="Normal 12 5 3 3" xfId="19804"/>
    <cellStyle name="Normal 12 5 4" xfId="19805"/>
    <cellStyle name="Normal 12 5 4 2" xfId="19806"/>
    <cellStyle name="Normal 12 5 4 2 2" xfId="19807"/>
    <cellStyle name="Normal 12 5 4 3" xfId="19808"/>
    <cellStyle name="Normal 12 5 5" xfId="19809"/>
    <cellStyle name="Normal 12 5 5 2" xfId="19810"/>
    <cellStyle name="Normal 12 5 5 2 2" xfId="19811"/>
    <cellStyle name="Normal 12 5 5 3" xfId="19812"/>
    <cellStyle name="Normal 12 5 6" xfId="19813"/>
    <cellStyle name="Normal 12 5 6 2" xfId="19814"/>
    <cellStyle name="Normal 12 5 7" xfId="19815"/>
    <cellStyle name="Normal 12 6" xfId="19816"/>
    <cellStyle name="Normal 12 6 2" xfId="19817"/>
    <cellStyle name="Normal 12 6 2 2" xfId="19818"/>
    <cellStyle name="Normal 12 6 2 2 2" xfId="19819"/>
    <cellStyle name="Normal 12 6 2 3" xfId="19820"/>
    <cellStyle name="Normal 12 6 3" xfId="19821"/>
    <cellStyle name="Normal 12 6 3 2" xfId="19822"/>
    <cellStyle name="Normal 12 6 3 2 2" xfId="19823"/>
    <cellStyle name="Normal 12 6 3 3" xfId="19824"/>
    <cellStyle name="Normal 12 6 4" xfId="19825"/>
    <cellStyle name="Normal 12 6 4 2" xfId="19826"/>
    <cellStyle name="Normal 12 6 4 2 2" xfId="19827"/>
    <cellStyle name="Normal 12 6 4 3" xfId="19828"/>
    <cellStyle name="Normal 12 6 5" xfId="19829"/>
    <cellStyle name="Normal 12 6 5 2" xfId="19830"/>
    <cellStyle name="Normal 12 6 6" xfId="19831"/>
    <cellStyle name="Normal 12 7" xfId="19832"/>
    <cellStyle name="Normal 12 7 2" xfId="19833"/>
    <cellStyle name="Normal 12 7 2 2" xfId="19834"/>
    <cellStyle name="Normal 12 7 3" xfId="19835"/>
    <cellStyle name="Normal 12 8" xfId="19836"/>
    <cellStyle name="Normal 12 8 2" xfId="19837"/>
    <cellStyle name="Normal 12 8 2 2" xfId="19838"/>
    <cellStyle name="Normal 12 8 3" xfId="19839"/>
    <cellStyle name="Normal 12 9" xfId="19840"/>
    <cellStyle name="Normal 12 9 2" xfId="19841"/>
    <cellStyle name="Normal 12 9 2 2" xfId="19842"/>
    <cellStyle name="Normal 12 9 3" xfId="19843"/>
    <cellStyle name="Normal 120" xfId="3220"/>
    <cellStyle name="Normal 121" xfId="4591"/>
    <cellStyle name="Normal 121 2" xfId="30050"/>
    <cellStyle name="Normal 122" xfId="29984"/>
    <cellStyle name="Normal 123" xfId="30047"/>
    <cellStyle name="Normal 124" xfId="30048"/>
    <cellStyle name="Normal 125" xfId="30049"/>
    <cellStyle name="Normal 13" xfId="1395"/>
    <cellStyle name="Normal 13 10" xfId="19844"/>
    <cellStyle name="Normal 13 10 2" xfId="19845"/>
    <cellStyle name="Normal 13 11" xfId="19846"/>
    <cellStyle name="Normal 13 12" xfId="19847"/>
    <cellStyle name="Normal 13 13" xfId="19848"/>
    <cellStyle name="Normal 13 14" xfId="19849"/>
    <cellStyle name="Normal 13 2" xfId="1396"/>
    <cellStyle name="Normal 13 2 10" xfId="19850"/>
    <cellStyle name="Normal 13 2 2" xfId="3228"/>
    <cellStyle name="Normal 13 2 2 2" xfId="19851"/>
    <cellStyle name="Normal 13 2 2 2 2" xfId="19852"/>
    <cellStyle name="Normal 13 2 2 2 2 2" xfId="19853"/>
    <cellStyle name="Normal 13 2 2 2 3" xfId="19854"/>
    <cellStyle name="Normal 13 2 2 3" xfId="19855"/>
    <cellStyle name="Normal 13 2 2 3 2" xfId="19856"/>
    <cellStyle name="Normal 13 2 2 3 2 2" xfId="19857"/>
    <cellStyle name="Normal 13 2 2 3 3" xfId="19858"/>
    <cellStyle name="Normal 13 2 2 4" xfId="19859"/>
    <cellStyle name="Normal 13 2 2 4 2" xfId="19860"/>
    <cellStyle name="Normal 13 2 2 4 2 2" xfId="19861"/>
    <cellStyle name="Normal 13 2 2 4 3" xfId="19862"/>
    <cellStyle name="Normal 13 2 2 5" xfId="19863"/>
    <cellStyle name="Normal 13 2 2 5 2" xfId="19864"/>
    <cellStyle name="Normal 13 2 2 6" xfId="19865"/>
    <cellStyle name="Normal 13 2 2 7" xfId="19866"/>
    <cellStyle name="Normal 13 2 2 8" xfId="19867"/>
    <cellStyle name="Normal 13 2 3" xfId="19868"/>
    <cellStyle name="Normal 13 2 3 2" xfId="19869"/>
    <cellStyle name="Normal 13 2 3 2 2" xfId="19870"/>
    <cellStyle name="Normal 13 2 3 3" xfId="19871"/>
    <cellStyle name="Normal 13 2 4" xfId="19872"/>
    <cellStyle name="Normal 13 2 4 2" xfId="19873"/>
    <cellStyle name="Normal 13 2 4 2 2" xfId="19874"/>
    <cellStyle name="Normal 13 2 4 3" xfId="19875"/>
    <cellStyle name="Normal 13 2 5" xfId="19876"/>
    <cellStyle name="Normal 13 2 5 2" xfId="19877"/>
    <cellStyle name="Normal 13 2 5 2 2" xfId="19878"/>
    <cellStyle name="Normal 13 2 5 3" xfId="19879"/>
    <cellStyle name="Normal 13 2 6" xfId="19880"/>
    <cellStyle name="Normal 13 2 6 2" xfId="19881"/>
    <cellStyle name="Normal 13 2 7" xfId="19882"/>
    <cellStyle name="Normal 13 2 8" xfId="19883"/>
    <cellStyle name="Normal 13 2 9" xfId="19884"/>
    <cellStyle name="Normal 13 3" xfId="3227"/>
    <cellStyle name="Normal 13 3 2" xfId="19885"/>
    <cellStyle name="Normal 13 3 2 2" xfId="19886"/>
    <cellStyle name="Normal 13 3 2 2 2" xfId="19887"/>
    <cellStyle name="Normal 13 3 2 2 2 2" xfId="19888"/>
    <cellStyle name="Normal 13 3 2 2 3" xfId="19889"/>
    <cellStyle name="Normal 13 3 2 2 4" xfId="19890"/>
    <cellStyle name="Normal 13 3 2 3" xfId="19891"/>
    <cellStyle name="Normal 13 3 2 3 2" xfId="19892"/>
    <cellStyle name="Normal 13 3 2 3 2 2" xfId="19893"/>
    <cellStyle name="Normal 13 3 2 3 3" xfId="19894"/>
    <cellStyle name="Normal 13 3 2 4" xfId="19895"/>
    <cellStyle name="Normal 13 3 2 4 2" xfId="19896"/>
    <cellStyle name="Normal 13 3 2 4 2 2" xfId="19897"/>
    <cellStyle name="Normal 13 3 2 4 3" xfId="19898"/>
    <cellStyle name="Normal 13 3 2 5" xfId="19899"/>
    <cellStyle name="Normal 13 3 2 5 2" xfId="19900"/>
    <cellStyle name="Normal 13 3 2 6" xfId="19901"/>
    <cellStyle name="Normal 13 3 2 7" xfId="19902"/>
    <cellStyle name="Normal 13 3 3" xfId="19903"/>
    <cellStyle name="Normal 13 3 3 2" xfId="19904"/>
    <cellStyle name="Normal 13 3 3 2 2" xfId="19905"/>
    <cellStyle name="Normal 13 3 3 3" xfId="19906"/>
    <cellStyle name="Normal 13 3 3 4" xfId="19907"/>
    <cellStyle name="Normal 13 3 4" xfId="19908"/>
    <cellStyle name="Normal 13 3 4 2" xfId="19909"/>
    <cellStyle name="Normal 13 3 4 2 2" xfId="19910"/>
    <cellStyle name="Normal 13 3 4 3" xfId="19911"/>
    <cellStyle name="Normal 13 3 4 4" xfId="19912"/>
    <cellStyle name="Normal 13 3 5" xfId="19913"/>
    <cellStyle name="Normal 13 3 5 2" xfId="19914"/>
    <cellStyle name="Normal 13 3 5 2 2" xfId="19915"/>
    <cellStyle name="Normal 13 3 5 3" xfId="19916"/>
    <cellStyle name="Normal 13 3 6" xfId="19917"/>
    <cellStyle name="Normal 13 3 6 2" xfId="19918"/>
    <cellStyle name="Normal 13 3 7" xfId="19919"/>
    <cellStyle name="Normal 13 3 8" xfId="19920"/>
    <cellStyle name="Normal 13 3 9" xfId="19921"/>
    <cellStyle name="Normal 13 4" xfId="4530"/>
    <cellStyle name="Normal 13 4 2" xfId="19922"/>
    <cellStyle name="Normal 13 4 2 2" xfId="19923"/>
    <cellStyle name="Normal 13 4 2 2 2" xfId="19924"/>
    <cellStyle name="Normal 13 4 2 2 2 2" xfId="19925"/>
    <cellStyle name="Normal 13 4 2 2 3" xfId="19926"/>
    <cellStyle name="Normal 13 4 2 3" xfId="19927"/>
    <cellStyle name="Normal 13 4 2 3 2" xfId="19928"/>
    <cellStyle name="Normal 13 4 2 3 2 2" xfId="19929"/>
    <cellStyle name="Normal 13 4 2 3 3" xfId="19930"/>
    <cellStyle name="Normal 13 4 2 4" xfId="19931"/>
    <cellStyle name="Normal 13 4 2 4 2" xfId="19932"/>
    <cellStyle name="Normal 13 4 2 4 2 2" xfId="19933"/>
    <cellStyle name="Normal 13 4 2 4 3" xfId="19934"/>
    <cellStyle name="Normal 13 4 2 5" xfId="19935"/>
    <cellStyle name="Normal 13 4 2 5 2" xfId="19936"/>
    <cellStyle name="Normal 13 4 2 6" xfId="19937"/>
    <cellStyle name="Normal 13 4 3" xfId="19938"/>
    <cellStyle name="Normal 13 4 3 2" xfId="19939"/>
    <cellStyle name="Normal 13 4 3 2 2" xfId="19940"/>
    <cellStyle name="Normal 13 4 3 3" xfId="19941"/>
    <cellStyle name="Normal 13 4 4" xfId="19942"/>
    <cellStyle name="Normal 13 4 4 2" xfId="19943"/>
    <cellStyle name="Normal 13 4 4 2 2" xfId="19944"/>
    <cellStyle name="Normal 13 4 4 3" xfId="19945"/>
    <cellStyle name="Normal 13 4 5" xfId="19946"/>
    <cellStyle name="Normal 13 4 5 2" xfId="19947"/>
    <cellStyle name="Normal 13 4 5 2 2" xfId="19948"/>
    <cellStyle name="Normal 13 4 5 3" xfId="19949"/>
    <cellStyle name="Normal 13 4 6" xfId="19950"/>
    <cellStyle name="Normal 13 4 6 2" xfId="19951"/>
    <cellStyle name="Normal 13 4 7" xfId="19952"/>
    <cellStyle name="Normal 13 4 8" xfId="19953"/>
    <cellStyle name="Normal 13 5" xfId="19954"/>
    <cellStyle name="Normal 13 5 2" xfId="19955"/>
    <cellStyle name="Normal 13 5 2 2" xfId="19956"/>
    <cellStyle name="Normal 13 5 2 2 2" xfId="19957"/>
    <cellStyle name="Normal 13 5 2 2 2 2" xfId="19958"/>
    <cellStyle name="Normal 13 5 2 2 3" xfId="19959"/>
    <cellStyle name="Normal 13 5 2 3" xfId="19960"/>
    <cellStyle name="Normal 13 5 2 3 2" xfId="19961"/>
    <cellStyle name="Normal 13 5 2 3 2 2" xfId="19962"/>
    <cellStyle name="Normal 13 5 2 3 3" xfId="19963"/>
    <cellStyle name="Normal 13 5 2 4" xfId="19964"/>
    <cellStyle name="Normal 13 5 2 4 2" xfId="19965"/>
    <cellStyle name="Normal 13 5 2 4 2 2" xfId="19966"/>
    <cellStyle name="Normal 13 5 2 4 3" xfId="19967"/>
    <cellStyle name="Normal 13 5 2 5" xfId="19968"/>
    <cellStyle name="Normal 13 5 2 5 2" xfId="19969"/>
    <cellStyle name="Normal 13 5 2 6" xfId="19970"/>
    <cellStyle name="Normal 13 5 3" xfId="19971"/>
    <cellStyle name="Normal 13 5 3 2" xfId="19972"/>
    <cellStyle name="Normal 13 5 3 2 2" xfId="19973"/>
    <cellStyle name="Normal 13 5 3 3" xfId="19974"/>
    <cellStyle name="Normal 13 5 4" xfId="19975"/>
    <cellStyle name="Normal 13 5 4 2" xfId="19976"/>
    <cellStyle name="Normal 13 5 4 2 2" xfId="19977"/>
    <cellStyle name="Normal 13 5 4 3" xfId="19978"/>
    <cellStyle name="Normal 13 5 5" xfId="19979"/>
    <cellStyle name="Normal 13 5 5 2" xfId="19980"/>
    <cellStyle name="Normal 13 5 5 2 2" xfId="19981"/>
    <cellStyle name="Normal 13 5 5 3" xfId="19982"/>
    <cellStyle name="Normal 13 5 6" xfId="19983"/>
    <cellStyle name="Normal 13 5 6 2" xfId="19984"/>
    <cellStyle name="Normal 13 5 7" xfId="19985"/>
    <cellStyle name="Normal 13 5 8" xfId="19986"/>
    <cellStyle name="Normal 13 6" xfId="19987"/>
    <cellStyle name="Normal 13 6 2" xfId="19988"/>
    <cellStyle name="Normal 13 6 2 2" xfId="19989"/>
    <cellStyle name="Normal 13 6 2 2 2" xfId="19990"/>
    <cellStyle name="Normal 13 6 2 3" xfId="19991"/>
    <cellStyle name="Normal 13 6 3" xfId="19992"/>
    <cellStyle name="Normal 13 6 3 2" xfId="19993"/>
    <cellStyle name="Normal 13 6 3 2 2" xfId="19994"/>
    <cellStyle name="Normal 13 6 3 3" xfId="19995"/>
    <cellStyle name="Normal 13 6 4" xfId="19996"/>
    <cellStyle name="Normal 13 6 4 2" xfId="19997"/>
    <cellStyle name="Normal 13 6 4 2 2" xfId="19998"/>
    <cellStyle name="Normal 13 6 4 3" xfId="19999"/>
    <cellStyle name="Normal 13 6 5" xfId="20000"/>
    <cellStyle name="Normal 13 6 5 2" xfId="20001"/>
    <cellStyle name="Normal 13 6 6" xfId="20002"/>
    <cellStyle name="Normal 13 7" xfId="20003"/>
    <cellStyle name="Normal 13 7 2" xfId="20004"/>
    <cellStyle name="Normal 13 7 2 2" xfId="20005"/>
    <cellStyle name="Normal 13 7 3" xfId="20006"/>
    <cellStyle name="Normal 13 8" xfId="20007"/>
    <cellStyle name="Normal 13 8 2" xfId="20008"/>
    <cellStyle name="Normal 13 8 2 2" xfId="20009"/>
    <cellStyle name="Normal 13 8 3" xfId="20010"/>
    <cellStyle name="Normal 13 9" xfId="20011"/>
    <cellStyle name="Normal 13 9 2" xfId="20012"/>
    <cellStyle name="Normal 13 9 2 2" xfId="20013"/>
    <cellStyle name="Normal 13 9 3" xfId="20014"/>
    <cellStyle name="Normal 13_29(d) - Gas extensions -tariffs" xfId="20015"/>
    <cellStyle name="Normal 14" xfId="1397"/>
    <cellStyle name="Normal 14 10" xfId="20016"/>
    <cellStyle name="Normal 14 10 2" xfId="20017"/>
    <cellStyle name="Normal 14 10 2 2" xfId="20018"/>
    <cellStyle name="Normal 14 10 3" xfId="20019"/>
    <cellStyle name="Normal 14 11" xfId="20020"/>
    <cellStyle name="Normal 14 11 2" xfId="20021"/>
    <cellStyle name="Normal 14 12" xfId="20022"/>
    <cellStyle name="Normal 14 13" xfId="20023"/>
    <cellStyle name="Normal 14 14" xfId="20024"/>
    <cellStyle name="Normal 14 15" xfId="20025"/>
    <cellStyle name="Normal 14 16" xfId="20026"/>
    <cellStyle name="Normal 14 2" xfId="3229"/>
    <cellStyle name="Normal 14 2 10" xfId="20027"/>
    <cellStyle name="Normal 14 2 10 2" xfId="20028"/>
    <cellStyle name="Normal 14 2 11" xfId="20029"/>
    <cellStyle name="Normal 14 2 12" xfId="20030"/>
    <cellStyle name="Normal 14 2 13" xfId="20031"/>
    <cellStyle name="Normal 14 2 14" xfId="20032"/>
    <cellStyle name="Normal 14 2 2" xfId="20033"/>
    <cellStyle name="Normal 14 2 2 2" xfId="20034"/>
    <cellStyle name="Normal 14 2 2 2 2" xfId="20035"/>
    <cellStyle name="Normal 14 2 2 2 2 2" xfId="20036"/>
    <cellStyle name="Normal 14 2 2 2 2 2 2" xfId="20037"/>
    <cellStyle name="Normal 14 2 2 2 2 3" xfId="20038"/>
    <cellStyle name="Normal 14 2 2 2 3" xfId="20039"/>
    <cellStyle name="Normal 14 2 2 2 3 2" xfId="20040"/>
    <cellStyle name="Normal 14 2 2 2 3 2 2" xfId="20041"/>
    <cellStyle name="Normal 14 2 2 2 3 3" xfId="20042"/>
    <cellStyle name="Normal 14 2 2 2 4" xfId="20043"/>
    <cellStyle name="Normal 14 2 2 2 4 2" xfId="20044"/>
    <cellStyle name="Normal 14 2 2 2 4 2 2" xfId="20045"/>
    <cellStyle name="Normal 14 2 2 2 4 3" xfId="20046"/>
    <cellStyle name="Normal 14 2 2 2 5" xfId="20047"/>
    <cellStyle name="Normal 14 2 2 2 5 2" xfId="20048"/>
    <cellStyle name="Normal 14 2 2 2 6" xfId="20049"/>
    <cellStyle name="Normal 14 2 2 3" xfId="20050"/>
    <cellStyle name="Normal 14 2 2 3 2" xfId="20051"/>
    <cellStyle name="Normal 14 2 2 3 2 2" xfId="20052"/>
    <cellStyle name="Normal 14 2 2 3 3" xfId="20053"/>
    <cellStyle name="Normal 14 2 2 4" xfId="20054"/>
    <cellStyle name="Normal 14 2 2 4 2" xfId="20055"/>
    <cellStyle name="Normal 14 2 2 4 2 2" xfId="20056"/>
    <cellStyle name="Normal 14 2 2 4 3" xfId="20057"/>
    <cellStyle name="Normal 14 2 2 5" xfId="20058"/>
    <cellStyle name="Normal 14 2 2 5 2" xfId="20059"/>
    <cellStyle name="Normal 14 2 2 5 2 2" xfId="20060"/>
    <cellStyle name="Normal 14 2 2 5 3" xfId="20061"/>
    <cellStyle name="Normal 14 2 2 6" xfId="20062"/>
    <cellStyle name="Normal 14 2 2 6 2" xfId="20063"/>
    <cellStyle name="Normal 14 2 2 7" xfId="20064"/>
    <cellStyle name="Normal 14 2 2 8" xfId="20065"/>
    <cellStyle name="Normal 14 2 3" xfId="20066"/>
    <cellStyle name="Normal 14 2 3 2" xfId="20067"/>
    <cellStyle name="Normal 14 2 3 2 2" xfId="20068"/>
    <cellStyle name="Normal 14 2 3 2 2 2" xfId="20069"/>
    <cellStyle name="Normal 14 2 3 2 2 2 2" xfId="20070"/>
    <cellStyle name="Normal 14 2 3 2 2 3" xfId="20071"/>
    <cellStyle name="Normal 14 2 3 2 3" xfId="20072"/>
    <cellStyle name="Normal 14 2 3 2 3 2" xfId="20073"/>
    <cellStyle name="Normal 14 2 3 2 3 2 2" xfId="20074"/>
    <cellStyle name="Normal 14 2 3 2 3 3" xfId="20075"/>
    <cellStyle name="Normal 14 2 3 2 4" xfId="20076"/>
    <cellStyle name="Normal 14 2 3 2 4 2" xfId="20077"/>
    <cellStyle name="Normal 14 2 3 2 4 2 2" xfId="20078"/>
    <cellStyle name="Normal 14 2 3 2 4 3" xfId="20079"/>
    <cellStyle name="Normal 14 2 3 2 5" xfId="20080"/>
    <cellStyle name="Normal 14 2 3 2 5 2" xfId="20081"/>
    <cellStyle name="Normal 14 2 3 2 6" xfId="20082"/>
    <cellStyle name="Normal 14 2 3 3" xfId="20083"/>
    <cellStyle name="Normal 14 2 3 3 2" xfId="20084"/>
    <cellStyle name="Normal 14 2 3 3 2 2" xfId="20085"/>
    <cellStyle name="Normal 14 2 3 3 3" xfId="20086"/>
    <cellStyle name="Normal 14 2 3 4" xfId="20087"/>
    <cellStyle name="Normal 14 2 3 4 2" xfId="20088"/>
    <cellStyle name="Normal 14 2 3 4 2 2" xfId="20089"/>
    <cellStyle name="Normal 14 2 3 4 3" xfId="20090"/>
    <cellStyle name="Normal 14 2 3 5" xfId="20091"/>
    <cellStyle name="Normal 14 2 3 5 2" xfId="20092"/>
    <cellStyle name="Normal 14 2 3 5 2 2" xfId="20093"/>
    <cellStyle name="Normal 14 2 3 5 3" xfId="20094"/>
    <cellStyle name="Normal 14 2 3 6" xfId="20095"/>
    <cellStyle name="Normal 14 2 3 6 2" xfId="20096"/>
    <cellStyle name="Normal 14 2 3 7" xfId="20097"/>
    <cellStyle name="Normal 14 2 4" xfId="20098"/>
    <cellStyle name="Normal 14 2 4 2" xfId="20099"/>
    <cellStyle name="Normal 14 2 4 2 2" xfId="20100"/>
    <cellStyle name="Normal 14 2 4 2 2 2" xfId="20101"/>
    <cellStyle name="Normal 14 2 4 2 2 2 2" xfId="20102"/>
    <cellStyle name="Normal 14 2 4 2 2 3" xfId="20103"/>
    <cellStyle name="Normal 14 2 4 2 3" xfId="20104"/>
    <cellStyle name="Normal 14 2 4 2 3 2" xfId="20105"/>
    <cellStyle name="Normal 14 2 4 2 3 2 2" xfId="20106"/>
    <cellStyle name="Normal 14 2 4 2 3 3" xfId="20107"/>
    <cellStyle name="Normal 14 2 4 2 4" xfId="20108"/>
    <cellStyle name="Normal 14 2 4 2 4 2" xfId="20109"/>
    <cellStyle name="Normal 14 2 4 2 4 2 2" xfId="20110"/>
    <cellStyle name="Normal 14 2 4 2 4 3" xfId="20111"/>
    <cellStyle name="Normal 14 2 4 2 5" xfId="20112"/>
    <cellStyle name="Normal 14 2 4 2 5 2" xfId="20113"/>
    <cellStyle name="Normal 14 2 4 2 6" xfId="20114"/>
    <cellStyle name="Normal 14 2 4 3" xfId="20115"/>
    <cellStyle name="Normal 14 2 4 3 2" xfId="20116"/>
    <cellStyle name="Normal 14 2 4 3 2 2" xfId="20117"/>
    <cellStyle name="Normal 14 2 4 3 3" xfId="20118"/>
    <cellStyle name="Normal 14 2 4 4" xfId="20119"/>
    <cellStyle name="Normal 14 2 4 4 2" xfId="20120"/>
    <cellStyle name="Normal 14 2 4 4 2 2" xfId="20121"/>
    <cellStyle name="Normal 14 2 4 4 3" xfId="20122"/>
    <cellStyle name="Normal 14 2 4 5" xfId="20123"/>
    <cellStyle name="Normal 14 2 4 5 2" xfId="20124"/>
    <cellStyle name="Normal 14 2 4 5 2 2" xfId="20125"/>
    <cellStyle name="Normal 14 2 4 5 3" xfId="20126"/>
    <cellStyle name="Normal 14 2 4 6" xfId="20127"/>
    <cellStyle name="Normal 14 2 4 6 2" xfId="20128"/>
    <cellStyle name="Normal 14 2 4 7" xfId="20129"/>
    <cellStyle name="Normal 14 2 5" xfId="20130"/>
    <cellStyle name="Normal 14 2 5 2" xfId="20131"/>
    <cellStyle name="Normal 14 2 5 2 2" xfId="20132"/>
    <cellStyle name="Normal 14 2 5 2 2 2" xfId="20133"/>
    <cellStyle name="Normal 14 2 5 2 2 2 2" xfId="20134"/>
    <cellStyle name="Normal 14 2 5 2 2 3" xfId="20135"/>
    <cellStyle name="Normal 14 2 5 2 3" xfId="20136"/>
    <cellStyle name="Normal 14 2 5 2 3 2" xfId="20137"/>
    <cellStyle name="Normal 14 2 5 2 3 2 2" xfId="20138"/>
    <cellStyle name="Normal 14 2 5 2 3 3" xfId="20139"/>
    <cellStyle name="Normal 14 2 5 2 4" xfId="20140"/>
    <cellStyle name="Normal 14 2 5 2 4 2" xfId="20141"/>
    <cellStyle name="Normal 14 2 5 2 4 2 2" xfId="20142"/>
    <cellStyle name="Normal 14 2 5 2 4 3" xfId="20143"/>
    <cellStyle name="Normal 14 2 5 2 5" xfId="20144"/>
    <cellStyle name="Normal 14 2 5 2 5 2" xfId="20145"/>
    <cellStyle name="Normal 14 2 5 2 6" xfId="20146"/>
    <cellStyle name="Normal 14 2 5 3" xfId="20147"/>
    <cellStyle name="Normal 14 2 5 3 2" xfId="20148"/>
    <cellStyle name="Normal 14 2 5 3 2 2" xfId="20149"/>
    <cellStyle name="Normal 14 2 5 3 3" xfId="20150"/>
    <cellStyle name="Normal 14 2 5 4" xfId="20151"/>
    <cellStyle name="Normal 14 2 5 4 2" xfId="20152"/>
    <cellStyle name="Normal 14 2 5 4 2 2" xfId="20153"/>
    <cellStyle name="Normal 14 2 5 4 3" xfId="20154"/>
    <cellStyle name="Normal 14 2 5 5" xfId="20155"/>
    <cellStyle name="Normal 14 2 5 5 2" xfId="20156"/>
    <cellStyle name="Normal 14 2 5 5 2 2" xfId="20157"/>
    <cellStyle name="Normal 14 2 5 5 3" xfId="20158"/>
    <cellStyle name="Normal 14 2 5 6" xfId="20159"/>
    <cellStyle name="Normal 14 2 5 6 2" xfId="20160"/>
    <cellStyle name="Normal 14 2 5 7" xfId="20161"/>
    <cellStyle name="Normal 14 2 5 8" xfId="20162"/>
    <cellStyle name="Normal 14 2 6" xfId="20163"/>
    <cellStyle name="Normal 14 2 6 2" xfId="20164"/>
    <cellStyle name="Normal 14 2 6 2 2" xfId="20165"/>
    <cellStyle name="Normal 14 2 6 2 2 2" xfId="20166"/>
    <cellStyle name="Normal 14 2 6 2 3" xfId="20167"/>
    <cellStyle name="Normal 14 2 6 3" xfId="20168"/>
    <cellStyle name="Normal 14 2 6 3 2" xfId="20169"/>
    <cellStyle name="Normal 14 2 6 3 2 2" xfId="20170"/>
    <cellStyle name="Normal 14 2 6 3 3" xfId="20171"/>
    <cellStyle name="Normal 14 2 6 4" xfId="20172"/>
    <cellStyle name="Normal 14 2 6 4 2" xfId="20173"/>
    <cellStyle name="Normal 14 2 6 4 2 2" xfId="20174"/>
    <cellStyle name="Normal 14 2 6 4 3" xfId="20175"/>
    <cellStyle name="Normal 14 2 6 5" xfId="20176"/>
    <cellStyle name="Normal 14 2 6 5 2" xfId="20177"/>
    <cellStyle name="Normal 14 2 6 6" xfId="20178"/>
    <cellStyle name="Normal 14 2 7" xfId="20179"/>
    <cellStyle name="Normal 14 2 7 2" xfId="20180"/>
    <cellStyle name="Normal 14 2 7 2 2" xfId="20181"/>
    <cellStyle name="Normal 14 2 7 3" xfId="20182"/>
    <cellStyle name="Normal 14 2 8" xfId="20183"/>
    <cellStyle name="Normal 14 2 8 2" xfId="20184"/>
    <cellStyle name="Normal 14 2 8 2 2" xfId="20185"/>
    <cellStyle name="Normal 14 2 8 3" xfId="20186"/>
    <cellStyle name="Normal 14 2 9" xfId="20187"/>
    <cellStyle name="Normal 14 2 9 2" xfId="20188"/>
    <cellStyle name="Normal 14 2 9 2 2" xfId="20189"/>
    <cellStyle name="Normal 14 2 9 3" xfId="20190"/>
    <cellStyle name="Normal 14 3" xfId="2851"/>
    <cellStyle name="Normal 14 3 2" xfId="20191"/>
    <cellStyle name="Normal 14 3 2 2" xfId="20192"/>
    <cellStyle name="Normal 14 3 2 2 2" xfId="20193"/>
    <cellStyle name="Normal 14 3 2 2 2 2" xfId="20194"/>
    <cellStyle name="Normal 14 3 2 2 3" xfId="20195"/>
    <cellStyle name="Normal 14 3 2 3" xfId="20196"/>
    <cellStyle name="Normal 14 3 2 3 2" xfId="20197"/>
    <cellStyle name="Normal 14 3 2 3 2 2" xfId="20198"/>
    <cellStyle name="Normal 14 3 2 3 3" xfId="20199"/>
    <cellStyle name="Normal 14 3 2 4" xfId="20200"/>
    <cellStyle name="Normal 14 3 2 4 2" xfId="20201"/>
    <cellStyle name="Normal 14 3 2 4 2 2" xfId="20202"/>
    <cellStyle name="Normal 14 3 2 4 3" xfId="20203"/>
    <cellStyle name="Normal 14 3 2 5" xfId="20204"/>
    <cellStyle name="Normal 14 3 2 5 2" xfId="20205"/>
    <cellStyle name="Normal 14 3 2 6" xfId="20206"/>
    <cellStyle name="Normal 14 3 2 7" xfId="20207"/>
    <cellStyle name="Normal 14 3 3" xfId="20208"/>
    <cellStyle name="Normal 14 3 3 2" xfId="20209"/>
    <cellStyle name="Normal 14 3 3 2 2" xfId="20210"/>
    <cellStyle name="Normal 14 3 3 3" xfId="20211"/>
    <cellStyle name="Normal 14 3 3 4" xfId="20212"/>
    <cellStyle name="Normal 14 3 4" xfId="20213"/>
    <cellStyle name="Normal 14 3 4 2" xfId="20214"/>
    <cellStyle name="Normal 14 3 4 2 2" xfId="20215"/>
    <cellStyle name="Normal 14 3 4 3" xfId="20216"/>
    <cellStyle name="Normal 14 3 5" xfId="20217"/>
    <cellStyle name="Normal 14 3 5 2" xfId="20218"/>
    <cellStyle name="Normal 14 3 5 2 2" xfId="20219"/>
    <cellStyle name="Normal 14 3 5 3" xfId="20220"/>
    <cellStyle name="Normal 14 3 6" xfId="20221"/>
    <cellStyle name="Normal 14 3 6 2" xfId="20222"/>
    <cellStyle name="Normal 14 3 7" xfId="20223"/>
    <cellStyle name="Normal 14 3 8" xfId="20224"/>
    <cellStyle name="Normal 14 3 9" xfId="20225"/>
    <cellStyle name="Normal 14 4" xfId="4531"/>
    <cellStyle name="Normal 14 4 2" xfId="20226"/>
    <cellStyle name="Normal 14 4 2 2" xfId="20227"/>
    <cellStyle name="Normal 14 4 2 2 2" xfId="20228"/>
    <cellStyle name="Normal 14 4 2 2 2 2" xfId="20229"/>
    <cellStyle name="Normal 14 4 2 2 3" xfId="20230"/>
    <cellStyle name="Normal 14 4 2 3" xfId="20231"/>
    <cellStyle name="Normal 14 4 2 3 2" xfId="20232"/>
    <cellStyle name="Normal 14 4 2 3 2 2" xfId="20233"/>
    <cellStyle name="Normal 14 4 2 3 3" xfId="20234"/>
    <cellStyle name="Normal 14 4 2 4" xfId="20235"/>
    <cellStyle name="Normal 14 4 2 4 2" xfId="20236"/>
    <cellStyle name="Normal 14 4 2 4 2 2" xfId="20237"/>
    <cellStyle name="Normal 14 4 2 4 3" xfId="20238"/>
    <cellStyle name="Normal 14 4 2 5" xfId="20239"/>
    <cellStyle name="Normal 14 4 2 5 2" xfId="20240"/>
    <cellStyle name="Normal 14 4 2 6" xfId="20241"/>
    <cellStyle name="Normal 14 4 3" xfId="20242"/>
    <cellStyle name="Normal 14 4 3 2" xfId="20243"/>
    <cellStyle name="Normal 14 4 3 2 2" xfId="20244"/>
    <cellStyle name="Normal 14 4 3 3" xfId="20245"/>
    <cellStyle name="Normal 14 4 4" xfId="20246"/>
    <cellStyle name="Normal 14 4 4 2" xfId="20247"/>
    <cellStyle name="Normal 14 4 4 2 2" xfId="20248"/>
    <cellStyle name="Normal 14 4 4 3" xfId="20249"/>
    <cellStyle name="Normal 14 4 5" xfId="20250"/>
    <cellStyle name="Normal 14 4 5 2" xfId="20251"/>
    <cellStyle name="Normal 14 4 5 2 2" xfId="20252"/>
    <cellStyle name="Normal 14 4 5 3" xfId="20253"/>
    <cellStyle name="Normal 14 4 6" xfId="20254"/>
    <cellStyle name="Normal 14 4 6 2" xfId="20255"/>
    <cellStyle name="Normal 14 4 7" xfId="20256"/>
    <cellStyle name="Normal 14 4 8" xfId="20257"/>
    <cellStyle name="Normal 14 4 9" xfId="20258"/>
    <cellStyle name="Normal 14 5" xfId="20259"/>
    <cellStyle name="Normal 14 5 2" xfId="20260"/>
    <cellStyle name="Normal 14 5 2 2" xfId="20261"/>
    <cellStyle name="Normal 14 5 2 2 2" xfId="20262"/>
    <cellStyle name="Normal 14 5 2 2 2 2" xfId="20263"/>
    <cellStyle name="Normal 14 5 2 2 3" xfId="20264"/>
    <cellStyle name="Normal 14 5 2 3" xfId="20265"/>
    <cellStyle name="Normal 14 5 2 3 2" xfId="20266"/>
    <cellStyle name="Normal 14 5 2 3 2 2" xfId="20267"/>
    <cellStyle name="Normal 14 5 2 3 3" xfId="20268"/>
    <cellStyle name="Normal 14 5 2 4" xfId="20269"/>
    <cellStyle name="Normal 14 5 2 4 2" xfId="20270"/>
    <cellStyle name="Normal 14 5 2 4 2 2" xfId="20271"/>
    <cellStyle name="Normal 14 5 2 4 3" xfId="20272"/>
    <cellStyle name="Normal 14 5 2 5" xfId="20273"/>
    <cellStyle name="Normal 14 5 2 5 2" xfId="20274"/>
    <cellStyle name="Normal 14 5 2 6" xfId="20275"/>
    <cellStyle name="Normal 14 5 3" xfId="20276"/>
    <cellStyle name="Normal 14 5 3 2" xfId="20277"/>
    <cellStyle name="Normal 14 5 3 2 2" xfId="20278"/>
    <cellStyle name="Normal 14 5 3 3" xfId="20279"/>
    <cellStyle name="Normal 14 5 4" xfId="20280"/>
    <cellStyle name="Normal 14 5 4 2" xfId="20281"/>
    <cellStyle name="Normal 14 5 4 2 2" xfId="20282"/>
    <cellStyle name="Normal 14 5 4 3" xfId="20283"/>
    <cellStyle name="Normal 14 5 5" xfId="20284"/>
    <cellStyle name="Normal 14 5 5 2" xfId="20285"/>
    <cellStyle name="Normal 14 5 5 2 2" xfId="20286"/>
    <cellStyle name="Normal 14 5 5 3" xfId="20287"/>
    <cellStyle name="Normal 14 5 6" xfId="20288"/>
    <cellStyle name="Normal 14 5 6 2" xfId="20289"/>
    <cellStyle name="Normal 14 5 7" xfId="20290"/>
    <cellStyle name="Normal 14 5 8" xfId="20291"/>
    <cellStyle name="Normal 14 6" xfId="20292"/>
    <cellStyle name="Normal 14 6 2" xfId="20293"/>
    <cellStyle name="Normal 14 6 2 2" xfId="20294"/>
    <cellStyle name="Normal 14 6 2 2 2" xfId="20295"/>
    <cellStyle name="Normal 14 6 2 2 2 2" xfId="20296"/>
    <cellStyle name="Normal 14 6 2 2 3" xfId="20297"/>
    <cellStyle name="Normal 14 6 2 3" xfId="20298"/>
    <cellStyle name="Normal 14 6 2 3 2" xfId="20299"/>
    <cellStyle name="Normal 14 6 2 3 2 2" xfId="20300"/>
    <cellStyle name="Normal 14 6 2 3 3" xfId="20301"/>
    <cellStyle name="Normal 14 6 2 4" xfId="20302"/>
    <cellStyle name="Normal 14 6 2 4 2" xfId="20303"/>
    <cellStyle name="Normal 14 6 2 4 2 2" xfId="20304"/>
    <cellStyle name="Normal 14 6 2 4 3" xfId="20305"/>
    <cellStyle name="Normal 14 6 2 5" xfId="20306"/>
    <cellStyle name="Normal 14 6 2 5 2" xfId="20307"/>
    <cellStyle name="Normal 14 6 2 6" xfId="20308"/>
    <cellStyle name="Normal 14 6 3" xfId="20309"/>
    <cellStyle name="Normal 14 6 3 2" xfId="20310"/>
    <cellStyle name="Normal 14 6 3 2 2" xfId="20311"/>
    <cellStyle name="Normal 14 6 3 3" xfId="20312"/>
    <cellStyle name="Normal 14 6 4" xfId="20313"/>
    <cellStyle name="Normal 14 6 4 2" xfId="20314"/>
    <cellStyle name="Normal 14 6 4 2 2" xfId="20315"/>
    <cellStyle name="Normal 14 6 4 3" xfId="20316"/>
    <cellStyle name="Normal 14 6 5" xfId="20317"/>
    <cellStyle name="Normal 14 6 5 2" xfId="20318"/>
    <cellStyle name="Normal 14 6 5 2 2" xfId="20319"/>
    <cellStyle name="Normal 14 6 5 3" xfId="20320"/>
    <cellStyle name="Normal 14 6 6" xfId="20321"/>
    <cellStyle name="Normal 14 6 6 2" xfId="20322"/>
    <cellStyle name="Normal 14 6 7" xfId="20323"/>
    <cellStyle name="Normal 14 7" xfId="20324"/>
    <cellStyle name="Normal 14 7 2" xfId="20325"/>
    <cellStyle name="Normal 14 7 2 2" xfId="20326"/>
    <cellStyle name="Normal 14 7 2 2 2" xfId="20327"/>
    <cellStyle name="Normal 14 7 2 3" xfId="20328"/>
    <cellStyle name="Normal 14 7 3" xfId="20329"/>
    <cellStyle name="Normal 14 7 3 2" xfId="20330"/>
    <cellStyle name="Normal 14 7 3 2 2" xfId="20331"/>
    <cellStyle name="Normal 14 7 3 3" xfId="20332"/>
    <cellStyle name="Normal 14 7 4" xfId="20333"/>
    <cellStyle name="Normal 14 7 4 2" xfId="20334"/>
    <cellStyle name="Normal 14 7 4 2 2" xfId="20335"/>
    <cellStyle name="Normal 14 7 4 3" xfId="20336"/>
    <cellStyle name="Normal 14 7 5" xfId="20337"/>
    <cellStyle name="Normal 14 7 5 2" xfId="20338"/>
    <cellStyle name="Normal 14 7 6" xfId="20339"/>
    <cellStyle name="Normal 14 8" xfId="20340"/>
    <cellStyle name="Normal 14 8 2" xfId="20341"/>
    <cellStyle name="Normal 14 8 2 2" xfId="20342"/>
    <cellStyle name="Normal 14 8 3" xfId="20343"/>
    <cellStyle name="Normal 14 9" xfId="20344"/>
    <cellStyle name="Normal 14 9 2" xfId="20345"/>
    <cellStyle name="Normal 14 9 2 2" xfId="20346"/>
    <cellStyle name="Normal 14 9 3" xfId="20347"/>
    <cellStyle name="Normal 143" xfId="20348"/>
    <cellStyle name="Normal 144" xfId="20349"/>
    <cellStyle name="Normal 147" xfId="20350"/>
    <cellStyle name="Normal 148" xfId="20351"/>
    <cellStyle name="Normal 149" xfId="20352"/>
    <cellStyle name="Normal 15" xfId="1398"/>
    <cellStyle name="Normal 15 10" xfId="20353"/>
    <cellStyle name="Normal 15 10 2" xfId="20354"/>
    <cellStyle name="Normal 15 10 2 2" xfId="20355"/>
    <cellStyle name="Normal 15 10 3" xfId="20356"/>
    <cellStyle name="Normal 15 11" xfId="20357"/>
    <cellStyle name="Normal 15 11 2" xfId="20358"/>
    <cellStyle name="Normal 15 12" xfId="20359"/>
    <cellStyle name="Normal 15 13" xfId="20360"/>
    <cellStyle name="Normal 15 14" xfId="20361"/>
    <cellStyle name="Normal 15 15" xfId="20362"/>
    <cellStyle name="Normal 15 2" xfId="3230"/>
    <cellStyle name="Normal 15 2 10" xfId="20363"/>
    <cellStyle name="Normal 15 2 10 2" xfId="20364"/>
    <cellStyle name="Normal 15 2 11" xfId="20365"/>
    <cellStyle name="Normal 15 2 12" xfId="20366"/>
    <cellStyle name="Normal 15 2 13" xfId="20367"/>
    <cellStyle name="Normal 15 2 14" xfId="20368"/>
    <cellStyle name="Normal 15 2 15" xfId="20369"/>
    <cellStyle name="Normal 15 2 2" xfId="20370"/>
    <cellStyle name="Normal 15 2 2 2" xfId="20371"/>
    <cellStyle name="Normal 15 2 2 2 2" xfId="20372"/>
    <cellStyle name="Normal 15 2 2 2 2 2" xfId="20373"/>
    <cellStyle name="Normal 15 2 2 2 2 2 2" xfId="20374"/>
    <cellStyle name="Normal 15 2 2 2 2 3" xfId="20375"/>
    <cellStyle name="Normal 15 2 2 2 3" xfId="20376"/>
    <cellStyle name="Normal 15 2 2 2 3 2" xfId="20377"/>
    <cellStyle name="Normal 15 2 2 2 3 2 2" xfId="20378"/>
    <cellStyle name="Normal 15 2 2 2 3 3" xfId="20379"/>
    <cellStyle name="Normal 15 2 2 2 4" xfId="20380"/>
    <cellStyle name="Normal 15 2 2 2 4 2" xfId="20381"/>
    <cellStyle name="Normal 15 2 2 2 4 2 2" xfId="20382"/>
    <cellStyle name="Normal 15 2 2 2 4 3" xfId="20383"/>
    <cellStyle name="Normal 15 2 2 2 5" xfId="20384"/>
    <cellStyle name="Normal 15 2 2 2 5 2" xfId="20385"/>
    <cellStyle name="Normal 15 2 2 2 6" xfId="20386"/>
    <cellStyle name="Normal 15 2 2 3" xfId="20387"/>
    <cellStyle name="Normal 15 2 2 3 2" xfId="20388"/>
    <cellStyle name="Normal 15 2 2 3 2 2" xfId="20389"/>
    <cellStyle name="Normal 15 2 2 3 3" xfId="20390"/>
    <cellStyle name="Normal 15 2 2 4" xfId="20391"/>
    <cellStyle name="Normal 15 2 2 4 2" xfId="20392"/>
    <cellStyle name="Normal 15 2 2 4 2 2" xfId="20393"/>
    <cellStyle name="Normal 15 2 2 4 3" xfId="20394"/>
    <cellStyle name="Normal 15 2 2 5" xfId="20395"/>
    <cellStyle name="Normal 15 2 2 5 2" xfId="20396"/>
    <cellStyle name="Normal 15 2 2 5 2 2" xfId="20397"/>
    <cellStyle name="Normal 15 2 2 5 3" xfId="20398"/>
    <cellStyle name="Normal 15 2 2 6" xfId="20399"/>
    <cellStyle name="Normal 15 2 2 6 2" xfId="20400"/>
    <cellStyle name="Normal 15 2 2 7" xfId="20401"/>
    <cellStyle name="Normal 15 2 2 8" xfId="20402"/>
    <cellStyle name="Normal 15 2 3" xfId="20403"/>
    <cellStyle name="Normal 15 2 3 2" xfId="20404"/>
    <cellStyle name="Normal 15 2 3 2 2" xfId="20405"/>
    <cellStyle name="Normal 15 2 3 2 2 2" xfId="20406"/>
    <cellStyle name="Normal 15 2 3 2 2 2 2" xfId="20407"/>
    <cellStyle name="Normal 15 2 3 2 2 3" xfId="20408"/>
    <cellStyle name="Normal 15 2 3 2 3" xfId="20409"/>
    <cellStyle name="Normal 15 2 3 2 3 2" xfId="20410"/>
    <cellStyle name="Normal 15 2 3 2 3 2 2" xfId="20411"/>
    <cellStyle name="Normal 15 2 3 2 3 3" xfId="20412"/>
    <cellStyle name="Normal 15 2 3 2 4" xfId="20413"/>
    <cellStyle name="Normal 15 2 3 2 4 2" xfId="20414"/>
    <cellStyle name="Normal 15 2 3 2 4 2 2" xfId="20415"/>
    <cellStyle name="Normal 15 2 3 2 4 3" xfId="20416"/>
    <cellStyle name="Normal 15 2 3 2 5" xfId="20417"/>
    <cellStyle name="Normal 15 2 3 2 5 2" xfId="20418"/>
    <cellStyle name="Normal 15 2 3 2 6" xfId="20419"/>
    <cellStyle name="Normal 15 2 3 3" xfId="20420"/>
    <cellStyle name="Normal 15 2 3 3 2" xfId="20421"/>
    <cellStyle name="Normal 15 2 3 3 2 2" xfId="20422"/>
    <cellStyle name="Normal 15 2 3 3 3" xfId="20423"/>
    <cellStyle name="Normal 15 2 3 4" xfId="20424"/>
    <cellStyle name="Normal 15 2 3 4 2" xfId="20425"/>
    <cellStyle name="Normal 15 2 3 4 2 2" xfId="20426"/>
    <cellStyle name="Normal 15 2 3 4 3" xfId="20427"/>
    <cellStyle name="Normal 15 2 3 5" xfId="20428"/>
    <cellStyle name="Normal 15 2 3 5 2" xfId="20429"/>
    <cellStyle name="Normal 15 2 3 5 2 2" xfId="20430"/>
    <cellStyle name="Normal 15 2 3 5 3" xfId="20431"/>
    <cellStyle name="Normal 15 2 3 6" xfId="20432"/>
    <cellStyle name="Normal 15 2 3 6 2" xfId="20433"/>
    <cellStyle name="Normal 15 2 3 7" xfId="20434"/>
    <cellStyle name="Normal 15 2 4" xfId="20435"/>
    <cellStyle name="Normal 15 2 4 2" xfId="20436"/>
    <cellStyle name="Normal 15 2 4 2 2" xfId="20437"/>
    <cellStyle name="Normal 15 2 4 2 2 2" xfId="20438"/>
    <cellStyle name="Normal 15 2 4 2 2 2 2" xfId="20439"/>
    <cellStyle name="Normal 15 2 4 2 2 3" xfId="20440"/>
    <cellStyle name="Normal 15 2 4 2 3" xfId="20441"/>
    <cellStyle name="Normal 15 2 4 2 3 2" xfId="20442"/>
    <cellStyle name="Normal 15 2 4 2 3 2 2" xfId="20443"/>
    <cellStyle name="Normal 15 2 4 2 3 3" xfId="20444"/>
    <cellStyle name="Normal 15 2 4 2 4" xfId="20445"/>
    <cellStyle name="Normal 15 2 4 2 4 2" xfId="20446"/>
    <cellStyle name="Normal 15 2 4 2 4 2 2" xfId="20447"/>
    <cellStyle name="Normal 15 2 4 2 4 3" xfId="20448"/>
    <cellStyle name="Normal 15 2 4 2 5" xfId="20449"/>
    <cellStyle name="Normal 15 2 4 2 5 2" xfId="20450"/>
    <cellStyle name="Normal 15 2 4 2 6" xfId="20451"/>
    <cellStyle name="Normal 15 2 4 3" xfId="20452"/>
    <cellStyle name="Normal 15 2 4 3 2" xfId="20453"/>
    <cellStyle name="Normal 15 2 4 3 2 2" xfId="20454"/>
    <cellStyle name="Normal 15 2 4 3 3" xfId="20455"/>
    <cellStyle name="Normal 15 2 4 4" xfId="20456"/>
    <cellStyle name="Normal 15 2 4 4 2" xfId="20457"/>
    <cellStyle name="Normal 15 2 4 4 2 2" xfId="20458"/>
    <cellStyle name="Normal 15 2 4 4 3" xfId="20459"/>
    <cellStyle name="Normal 15 2 4 5" xfId="20460"/>
    <cellStyle name="Normal 15 2 4 5 2" xfId="20461"/>
    <cellStyle name="Normal 15 2 4 5 2 2" xfId="20462"/>
    <cellStyle name="Normal 15 2 4 5 3" xfId="20463"/>
    <cellStyle name="Normal 15 2 4 6" xfId="20464"/>
    <cellStyle name="Normal 15 2 4 6 2" xfId="20465"/>
    <cellStyle name="Normal 15 2 4 7" xfId="20466"/>
    <cellStyle name="Normal 15 2 5" xfId="20467"/>
    <cellStyle name="Normal 15 2 5 2" xfId="20468"/>
    <cellStyle name="Normal 15 2 5 2 2" xfId="20469"/>
    <cellStyle name="Normal 15 2 5 2 2 2" xfId="20470"/>
    <cellStyle name="Normal 15 2 5 2 2 2 2" xfId="20471"/>
    <cellStyle name="Normal 15 2 5 2 2 3" xfId="20472"/>
    <cellStyle name="Normal 15 2 5 2 3" xfId="20473"/>
    <cellStyle name="Normal 15 2 5 2 3 2" xfId="20474"/>
    <cellStyle name="Normal 15 2 5 2 3 2 2" xfId="20475"/>
    <cellStyle name="Normal 15 2 5 2 3 3" xfId="20476"/>
    <cellStyle name="Normal 15 2 5 2 4" xfId="20477"/>
    <cellStyle name="Normal 15 2 5 2 4 2" xfId="20478"/>
    <cellStyle name="Normal 15 2 5 2 4 2 2" xfId="20479"/>
    <cellStyle name="Normal 15 2 5 2 4 3" xfId="20480"/>
    <cellStyle name="Normal 15 2 5 2 5" xfId="20481"/>
    <cellStyle name="Normal 15 2 5 2 5 2" xfId="20482"/>
    <cellStyle name="Normal 15 2 5 2 6" xfId="20483"/>
    <cellStyle name="Normal 15 2 5 3" xfId="20484"/>
    <cellStyle name="Normal 15 2 5 3 2" xfId="20485"/>
    <cellStyle name="Normal 15 2 5 3 2 2" xfId="20486"/>
    <cellStyle name="Normal 15 2 5 3 3" xfId="20487"/>
    <cellStyle name="Normal 15 2 5 4" xfId="20488"/>
    <cellStyle name="Normal 15 2 5 4 2" xfId="20489"/>
    <cellStyle name="Normal 15 2 5 4 2 2" xfId="20490"/>
    <cellStyle name="Normal 15 2 5 4 3" xfId="20491"/>
    <cellStyle name="Normal 15 2 5 5" xfId="20492"/>
    <cellStyle name="Normal 15 2 5 5 2" xfId="20493"/>
    <cellStyle name="Normal 15 2 5 5 2 2" xfId="20494"/>
    <cellStyle name="Normal 15 2 5 5 3" xfId="20495"/>
    <cellStyle name="Normal 15 2 5 6" xfId="20496"/>
    <cellStyle name="Normal 15 2 5 6 2" xfId="20497"/>
    <cellStyle name="Normal 15 2 5 7" xfId="20498"/>
    <cellStyle name="Normal 15 2 6" xfId="20499"/>
    <cellStyle name="Normal 15 2 6 2" xfId="20500"/>
    <cellStyle name="Normal 15 2 6 2 2" xfId="20501"/>
    <cellStyle name="Normal 15 2 6 2 2 2" xfId="20502"/>
    <cellStyle name="Normal 15 2 6 2 3" xfId="20503"/>
    <cellStyle name="Normal 15 2 6 3" xfId="20504"/>
    <cellStyle name="Normal 15 2 6 3 2" xfId="20505"/>
    <cellStyle name="Normal 15 2 6 3 2 2" xfId="20506"/>
    <cellStyle name="Normal 15 2 6 3 3" xfId="20507"/>
    <cellStyle name="Normal 15 2 6 4" xfId="20508"/>
    <cellStyle name="Normal 15 2 6 4 2" xfId="20509"/>
    <cellStyle name="Normal 15 2 6 4 2 2" xfId="20510"/>
    <cellStyle name="Normal 15 2 6 4 3" xfId="20511"/>
    <cellStyle name="Normal 15 2 6 5" xfId="20512"/>
    <cellStyle name="Normal 15 2 6 5 2" xfId="20513"/>
    <cellStyle name="Normal 15 2 6 6" xfId="20514"/>
    <cellStyle name="Normal 15 2 7" xfId="20515"/>
    <cellStyle name="Normal 15 2 7 2" xfId="20516"/>
    <cellStyle name="Normal 15 2 7 2 2" xfId="20517"/>
    <cellStyle name="Normal 15 2 7 3" xfId="20518"/>
    <cellStyle name="Normal 15 2 8" xfId="20519"/>
    <cellStyle name="Normal 15 2 8 2" xfId="20520"/>
    <cellStyle name="Normal 15 2 8 2 2" xfId="20521"/>
    <cellStyle name="Normal 15 2 8 3" xfId="20522"/>
    <cellStyle name="Normal 15 2 9" xfId="20523"/>
    <cellStyle name="Normal 15 2 9 2" xfId="20524"/>
    <cellStyle name="Normal 15 2 9 2 2" xfId="20525"/>
    <cellStyle name="Normal 15 2 9 3" xfId="20526"/>
    <cellStyle name="Normal 15 3" xfId="2852"/>
    <cellStyle name="Normal 15 3 2" xfId="20527"/>
    <cellStyle name="Normal 15 3 2 2" xfId="20528"/>
    <cellStyle name="Normal 15 3 2 2 2" xfId="20529"/>
    <cellStyle name="Normal 15 3 2 2 2 2" xfId="20530"/>
    <cellStyle name="Normal 15 3 2 2 3" xfId="20531"/>
    <cellStyle name="Normal 15 3 2 3" xfId="20532"/>
    <cellStyle name="Normal 15 3 2 3 2" xfId="20533"/>
    <cellStyle name="Normal 15 3 2 3 2 2" xfId="20534"/>
    <cellStyle name="Normal 15 3 2 3 3" xfId="20535"/>
    <cellStyle name="Normal 15 3 2 4" xfId="20536"/>
    <cellStyle name="Normal 15 3 2 4 2" xfId="20537"/>
    <cellStyle name="Normal 15 3 2 4 2 2" xfId="20538"/>
    <cellStyle name="Normal 15 3 2 4 3" xfId="20539"/>
    <cellStyle name="Normal 15 3 2 5" xfId="20540"/>
    <cellStyle name="Normal 15 3 2 5 2" xfId="20541"/>
    <cellStyle name="Normal 15 3 2 6" xfId="20542"/>
    <cellStyle name="Normal 15 3 2 7" xfId="20543"/>
    <cellStyle name="Normal 15 3 3" xfId="20544"/>
    <cellStyle name="Normal 15 3 3 2" xfId="20545"/>
    <cellStyle name="Normal 15 3 3 2 2" xfId="20546"/>
    <cellStyle name="Normal 15 3 3 3" xfId="20547"/>
    <cellStyle name="Normal 15 3 3 4" xfId="20548"/>
    <cellStyle name="Normal 15 3 4" xfId="20549"/>
    <cellStyle name="Normal 15 3 4 2" xfId="20550"/>
    <cellStyle name="Normal 15 3 4 2 2" xfId="20551"/>
    <cellStyle name="Normal 15 3 4 3" xfId="20552"/>
    <cellStyle name="Normal 15 3 5" xfId="20553"/>
    <cellStyle name="Normal 15 3 5 2" xfId="20554"/>
    <cellStyle name="Normal 15 3 5 2 2" xfId="20555"/>
    <cellStyle name="Normal 15 3 5 3" xfId="20556"/>
    <cellStyle name="Normal 15 3 6" xfId="20557"/>
    <cellStyle name="Normal 15 3 6 2" xfId="20558"/>
    <cellStyle name="Normal 15 3 7" xfId="20559"/>
    <cellStyle name="Normal 15 3 8" xfId="20560"/>
    <cellStyle name="Normal 15 4" xfId="4532"/>
    <cellStyle name="Normal 15 4 2" xfId="20561"/>
    <cellStyle name="Normal 15 4 2 2" xfId="20562"/>
    <cellStyle name="Normal 15 4 2 2 2" xfId="20563"/>
    <cellStyle name="Normal 15 4 2 2 2 2" xfId="20564"/>
    <cellStyle name="Normal 15 4 2 2 3" xfId="20565"/>
    <cellStyle name="Normal 15 4 2 3" xfId="20566"/>
    <cellStyle name="Normal 15 4 2 3 2" xfId="20567"/>
    <cellStyle name="Normal 15 4 2 3 2 2" xfId="20568"/>
    <cellStyle name="Normal 15 4 2 3 3" xfId="20569"/>
    <cellStyle name="Normal 15 4 2 4" xfId="20570"/>
    <cellStyle name="Normal 15 4 2 4 2" xfId="20571"/>
    <cellStyle name="Normal 15 4 2 4 2 2" xfId="20572"/>
    <cellStyle name="Normal 15 4 2 4 3" xfId="20573"/>
    <cellStyle name="Normal 15 4 2 5" xfId="20574"/>
    <cellStyle name="Normal 15 4 2 5 2" xfId="20575"/>
    <cellStyle name="Normal 15 4 2 6" xfId="20576"/>
    <cellStyle name="Normal 15 4 3" xfId="20577"/>
    <cellStyle name="Normal 15 4 3 2" xfId="20578"/>
    <cellStyle name="Normal 15 4 3 2 2" xfId="20579"/>
    <cellStyle name="Normal 15 4 3 3" xfId="20580"/>
    <cellStyle name="Normal 15 4 4" xfId="20581"/>
    <cellStyle name="Normal 15 4 4 2" xfId="20582"/>
    <cellStyle name="Normal 15 4 4 2 2" xfId="20583"/>
    <cellStyle name="Normal 15 4 4 3" xfId="20584"/>
    <cellStyle name="Normal 15 4 5" xfId="20585"/>
    <cellStyle name="Normal 15 4 5 2" xfId="20586"/>
    <cellStyle name="Normal 15 4 5 2 2" xfId="20587"/>
    <cellStyle name="Normal 15 4 5 3" xfId="20588"/>
    <cellStyle name="Normal 15 4 6" xfId="20589"/>
    <cellStyle name="Normal 15 4 6 2" xfId="20590"/>
    <cellStyle name="Normal 15 4 7" xfId="20591"/>
    <cellStyle name="Normal 15 4 8" xfId="20592"/>
    <cellStyle name="Normal 15 5" xfId="20593"/>
    <cellStyle name="Normal 15 5 2" xfId="20594"/>
    <cellStyle name="Normal 15 5 2 2" xfId="20595"/>
    <cellStyle name="Normal 15 5 2 2 2" xfId="20596"/>
    <cellStyle name="Normal 15 5 2 2 2 2" xfId="20597"/>
    <cellStyle name="Normal 15 5 2 2 3" xfId="20598"/>
    <cellStyle name="Normal 15 5 2 3" xfId="20599"/>
    <cellStyle name="Normal 15 5 2 3 2" xfId="20600"/>
    <cellStyle name="Normal 15 5 2 3 2 2" xfId="20601"/>
    <cellStyle name="Normal 15 5 2 3 3" xfId="20602"/>
    <cellStyle name="Normal 15 5 2 4" xfId="20603"/>
    <cellStyle name="Normal 15 5 2 4 2" xfId="20604"/>
    <cellStyle name="Normal 15 5 2 4 2 2" xfId="20605"/>
    <cellStyle name="Normal 15 5 2 4 3" xfId="20606"/>
    <cellStyle name="Normal 15 5 2 5" xfId="20607"/>
    <cellStyle name="Normal 15 5 2 5 2" xfId="20608"/>
    <cellStyle name="Normal 15 5 2 6" xfId="20609"/>
    <cellStyle name="Normal 15 5 3" xfId="20610"/>
    <cellStyle name="Normal 15 5 3 2" xfId="20611"/>
    <cellStyle name="Normal 15 5 3 2 2" xfId="20612"/>
    <cellStyle name="Normal 15 5 3 3" xfId="20613"/>
    <cellStyle name="Normal 15 5 4" xfId="20614"/>
    <cellStyle name="Normal 15 5 4 2" xfId="20615"/>
    <cellStyle name="Normal 15 5 4 2 2" xfId="20616"/>
    <cellStyle name="Normal 15 5 4 3" xfId="20617"/>
    <cellStyle name="Normal 15 5 5" xfId="20618"/>
    <cellStyle name="Normal 15 5 5 2" xfId="20619"/>
    <cellStyle name="Normal 15 5 5 2 2" xfId="20620"/>
    <cellStyle name="Normal 15 5 5 3" xfId="20621"/>
    <cellStyle name="Normal 15 5 6" xfId="20622"/>
    <cellStyle name="Normal 15 5 6 2" xfId="20623"/>
    <cellStyle name="Normal 15 5 7" xfId="20624"/>
    <cellStyle name="Normal 15 5 8" xfId="20625"/>
    <cellStyle name="Normal 15 6" xfId="20626"/>
    <cellStyle name="Normal 15 6 2" xfId="20627"/>
    <cellStyle name="Normal 15 6 2 2" xfId="20628"/>
    <cellStyle name="Normal 15 6 2 2 2" xfId="20629"/>
    <cellStyle name="Normal 15 6 2 2 2 2" xfId="20630"/>
    <cellStyle name="Normal 15 6 2 2 3" xfId="20631"/>
    <cellStyle name="Normal 15 6 2 3" xfId="20632"/>
    <cellStyle name="Normal 15 6 2 3 2" xfId="20633"/>
    <cellStyle name="Normal 15 6 2 3 2 2" xfId="20634"/>
    <cellStyle name="Normal 15 6 2 3 3" xfId="20635"/>
    <cellStyle name="Normal 15 6 2 4" xfId="20636"/>
    <cellStyle name="Normal 15 6 2 4 2" xfId="20637"/>
    <cellStyle name="Normal 15 6 2 4 2 2" xfId="20638"/>
    <cellStyle name="Normal 15 6 2 4 3" xfId="20639"/>
    <cellStyle name="Normal 15 6 2 5" xfId="20640"/>
    <cellStyle name="Normal 15 6 2 5 2" xfId="20641"/>
    <cellStyle name="Normal 15 6 2 6" xfId="20642"/>
    <cellStyle name="Normal 15 6 3" xfId="20643"/>
    <cellStyle name="Normal 15 6 3 2" xfId="20644"/>
    <cellStyle name="Normal 15 6 3 2 2" xfId="20645"/>
    <cellStyle name="Normal 15 6 3 3" xfId="20646"/>
    <cellStyle name="Normal 15 6 4" xfId="20647"/>
    <cellStyle name="Normal 15 6 4 2" xfId="20648"/>
    <cellStyle name="Normal 15 6 4 2 2" xfId="20649"/>
    <cellStyle name="Normal 15 6 4 3" xfId="20650"/>
    <cellStyle name="Normal 15 6 5" xfId="20651"/>
    <cellStyle name="Normal 15 6 5 2" xfId="20652"/>
    <cellStyle name="Normal 15 6 5 2 2" xfId="20653"/>
    <cellStyle name="Normal 15 6 5 3" xfId="20654"/>
    <cellStyle name="Normal 15 6 6" xfId="20655"/>
    <cellStyle name="Normal 15 6 6 2" xfId="20656"/>
    <cellStyle name="Normal 15 6 7" xfId="20657"/>
    <cellStyle name="Normal 15 7" xfId="20658"/>
    <cellStyle name="Normal 15 7 2" xfId="20659"/>
    <cellStyle name="Normal 15 7 2 2" xfId="20660"/>
    <cellStyle name="Normal 15 7 2 2 2" xfId="20661"/>
    <cellStyle name="Normal 15 7 2 3" xfId="20662"/>
    <cellStyle name="Normal 15 7 3" xfId="20663"/>
    <cellStyle name="Normal 15 7 3 2" xfId="20664"/>
    <cellStyle name="Normal 15 7 3 2 2" xfId="20665"/>
    <cellStyle name="Normal 15 7 3 3" xfId="20666"/>
    <cellStyle name="Normal 15 7 4" xfId="20667"/>
    <cellStyle name="Normal 15 7 4 2" xfId="20668"/>
    <cellStyle name="Normal 15 7 4 2 2" xfId="20669"/>
    <cellStyle name="Normal 15 7 4 3" xfId="20670"/>
    <cellStyle name="Normal 15 7 5" xfId="20671"/>
    <cellStyle name="Normal 15 7 5 2" xfId="20672"/>
    <cellStyle name="Normal 15 7 6" xfId="20673"/>
    <cellStyle name="Normal 15 8" xfId="20674"/>
    <cellStyle name="Normal 15 8 2" xfId="20675"/>
    <cellStyle name="Normal 15 8 2 2" xfId="20676"/>
    <cellStyle name="Normal 15 8 3" xfId="20677"/>
    <cellStyle name="Normal 15 9" xfId="20678"/>
    <cellStyle name="Normal 15 9 2" xfId="20679"/>
    <cellStyle name="Normal 15 9 2 2" xfId="20680"/>
    <cellStyle name="Normal 15 9 3" xfId="20681"/>
    <cellStyle name="Normal 150" xfId="20682"/>
    <cellStyle name="Normal 151" xfId="20683"/>
    <cellStyle name="Normal 151 2" xfId="20684"/>
    <cellStyle name="Normal 152" xfId="20685"/>
    <cellStyle name="Normal 153" xfId="20686"/>
    <cellStyle name="Normal 154" xfId="20687"/>
    <cellStyle name="Normal 155" xfId="20688"/>
    <cellStyle name="Normal 156" xfId="20689"/>
    <cellStyle name="Normal 16" xfId="1399"/>
    <cellStyle name="Normal 16 10" xfId="20690"/>
    <cellStyle name="Normal 16 10 2" xfId="20691"/>
    <cellStyle name="Normal 16 10 2 2" xfId="20692"/>
    <cellStyle name="Normal 16 10 3" xfId="20693"/>
    <cellStyle name="Normal 16 11" xfId="20694"/>
    <cellStyle name="Normal 16 11 2" xfId="20695"/>
    <cellStyle name="Normal 16 12" xfId="20696"/>
    <cellStyle name="Normal 16 13" xfId="20697"/>
    <cellStyle name="Normal 16 14" xfId="20698"/>
    <cellStyle name="Normal 16 15" xfId="20699"/>
    <cellStyle name="Normal 16 16" xfId="20700"/>
    <cellStyle name="Normal 16 2" xfId="3231"/>
    <cellStyle name="Normal 16 2 10" xfId="20701"/>
    <cellStyle name="Normal 16 2 10 2" xfId="20702"/>
    <cellStyle name="Normal 16 2 11" xfId="20703"/>
    <cellStyle name="Normal 16 2 12" xfId="20704"/>
    <cellStyle name="Normal 16 2 13" xfId="20705"/>
    <cellStyle name="Normal 16 2 14" xfId="20706"/>
    <cellStyle name="Normal 16 2 15" xfId="20707"/>
    <cellStyle name="Normal 16 2 2" xfId="20708"/>
    <cellStyle name="Normal 16 2 2 2" xfId="20709"/>
    <cellStyle name="Normal 16 2 2 2 2" xfId="20710"/>
    <cellStyle name="Normal 16 2 2 2 2 2" xfId="20711"/>
    <cellStyle name="Normal 16 2 2 2 2 2 2" xfId="20712"/>
    <cellStyle name="Normal 16 2 2 2 2 3" xfId="20713"/>
    <cellStyle name="Normal 16 2 2 2 3" xfId="20714"/>
    <cellStyle name="Normal 16 2 2 2 3 2" xfId="20715"/>
    <cellStyle name="Normal 16 2 2 2 3 2 2" xfId="20716"/>
    <cellStyle name="Normal 16 2 2 2 3 3" xfId="20717"/>
    <cellStyle name="Normal 16 2 2 2 4" xfId="20718"/>
    <cellStyle name="Normal 16 2 2 2 4 2" xfId="20719"/>
    <cellStyle name="Normal 16 2 2 2 4 2 2" xfId="20720"/>
    <cellStyle name="Normal 16 2 2 2 4 3" xfId="20721"/>
    <cellStyle name="Normal 16 2 2 2 5" xfId="20722"/>
    <cellStyle name="Normal 16 2 2 2 5 2" xfId="20723"/>
    <cellStyle name="Normal 16 2 2 2 6" xfId="20724"/>
    <cellStyle name="Normal 16 2 2 3" xfId="20725"/>
    <cellStyle name="Normal 16 2 2 3 2" xfId="20726"/>
    <cellStyle name="Normal 16 2 2 3 2 2" xfId="20727"/>
    <cellStyle name="Normal 16 2 2 3 3" xfId="20728"/>
    <cellStyle name="Normal 16 2 2 4" xfId="20729"/>
    <cellStyle name="Normal 16 2 2 4 2" xfId="20730"/>
    <cellStyle name="Normal 16 2 2 4 2 2" xfId="20731"/>
    <cellStyle name="Normal 16 2 2 4 3" xfId="20732"/>
    <cellStyle name="Normal 16 2 2 5" xfId="20733"/>
    <cellStyle name="Normal 16 2 2 5 2" xfId="20734"/>
    <cellStyle name="Normal 16 2 2 5 2 2" xfId="20735"/>
    <cellStyle name="Normal 16 2 2 5 3" xfId="20736"/>
    <cellStyle name="Normal 16 2 2 6" xfId="20737"/>
    <cellStyle name="Normal 16 2 2 6 2" xfId="20738"/>
    <cellStyle name="Normal 16 2 2 7" xfId="20739"/>
    <cellStyle name="Normal 16 2 2 8" xfId="20740"/>
    <cellStyle name="Normal 16 2 3" xfId="20741"/>
    <cellStyle name="Normal 16 2 3 2" xfId="20742"/>
    <cellStyle name="Normal 16 2 3 2 2" xfId="20743"/>
    <cellStyle name="Normal 16 2 3 2 2 2" xfId="20744"/>
    <cellStyle name="Normal 16 2 3 2 2 2 2" xfId="20745"/>
    <cellStyle name="Normal 16 2 3 2 2 3" xfId="20746"/>
    <cellStyle name="Normal 16 2 3 2 3" xfId="20747"/>
    <cellStyle name="Normal 16 2 3 2 3 2" xfId="20748"/>
    <cellStyle name="Normal 16 2 3 2 3 2 2" xfId="20749"/>
    <cellStyle name="Normal 16 2 3 2 3 3" xfId="20750"/>
    <cellStyle name="Normal 16 2 3 2 4" xfId="20751"/>
    <cellStyle name="Normal 16 2 3 2 4 2" xfId="20752"/>
    <cellStyle name="Normal 16 2 3 2 4 2 2" xfId="20753"/>
    <cellStyle name="Normal 16 2 3 2 4 3" xfId="20754"/>
    <cellStyle name="Normal 16 2 3 2 5" xfId="20755"/>
    <cellStyle name="Normal 16 2 3 2 5 2" xfId="20756"/>
    <cellStyle name="Normal 16 2 3 2 6" xfId="20757"/>
    <cellStyle name="Normal 16 2 3 3" xfId="20758"/>
    <cellStyle name="Normal 16 2 3 3 2" xfId="20759"/>
    <cellStyle name="Normal 16 2 3 3 2 2" xfId="20760"/>
    <cellStyle name="Normal 16 2 3 3 3" xfId="20761"/>
    <cellStyle name="Normal 16 2 3 4" xfId="20762"/>
    <cellStyle name="Normal 16 2 3 4 2" xfId="20763"/>
    <cellStyle name="Normal 16 2 3 4 2 2" xfId="20764"/>
    <cellStyle name="Normal 16 2 3 4 3" xfId="20765"/>
    <cellStyle name="Normal 16 2 3 5" xfId="20766"/>
    <cellStyle name="Normal 16 2 3 5 2" xfId="20767"/>
    <cellStyle name="Normal 16 2 3 5 2 2" xfId="20768"/>
    <cellStyle name="Normal 16 2 3 5 3" xfId="20769"/>
    <cellStyle name="Normal 16 2 3 6" xfId="20770"/>
    <cellStyle name="Normal 16 2 3 6 2" xfId="20771"/>
    <cellStyle name="Normal 16 2 3 7" xfId="20772"/>
    <cellStyle name="Normal 16 2 4" xfId="20773"/>
    <cellStyle name="Normal 16 2 4 2" xfId="20774"/>
    <cellStyle name="Normal 16 2 4 2 2" xfId="20775"/>
    <cellStyle name="Normal 16 2 4 2 2 2" xfId="20776"/>
    <cellStyle name="Normal 16 2 4 2 2 2 2" xfId="20777"/>
    <cellStyle name="Normal 16 2 4 2 2 3" xfId="20778"/>
    <cellStyle name="Normal 16 2 4 2 3" xfId="20779"/>
    <cellStyle name="Normal 16 2 4 2 3 2" xfId="20780"/>
    <cellStyle name="Normal 16 2 4 2 3 2 2" xfId="20781"/>
    <cellStyle name="Normal 16 2 4 2 3 3" xfId="20782"/>
    <cellStyle name="Normal 16 2 4 2 4" xfId="20783"/>
    <cellStyle name="Normal 16 2 4 2 4 2" xfId="20784"/>
    <cellStyle name="Normal 16 2 4 2 4 2 2" xfId="20785"/>
    <cellStyle name="Normal 16 2 4 2 4 3" xfId="20786"/>
    <cellStyle name="Normal 16 2 4 2 5" xfId="20787"/>
    <cellStyle name="Normal 16 2 4 2 5 2" xfId="20788"/>
    <cellStyle name="Normal 16 2 4 2 6" xfId="20789"/>
    <cellStyle name="Normal 16 2 4 3" xfId="20790"/>
    <cellStyle name="Normal 16 2 4 3 2" xfId="20791"/>
    <cellStyle name="Normal 16 2 4 3 2 2" xfId="20792"/>
    <cellStyle name="Normal 16 2 4 3 3" xfId="20793"/>
    <cellStyle name="Normal 16 2 4 4" xfId="20794"/>
    <cellStyle name="Normal 16 2 4 4 2" xfId="20795"/>
    <cellStyle name="Normal 16 2 4 4 2 2" xfId="20796"/>
    <cellStyle name="Normal 16 2 4 4 3" xfId="20797"/>
    <cellStyle name="Normal 16 2 4 5" xfId="20798"/>
    <cellStyle name="Normal 16 2 4 5 2" xfId="20799"/>
    <cellStyle name="Normal 16 2 4 5 2 2" xfId="20800"/>
    <cellStyle name="Normal 16 2 4 5 3" xfId="20801"/>
    <cellStyle name="Normal 16 2 4 6" xfId="20802"/>
    <cellStyle name="Normal 16 2 4 6 2" xfId="20803"/>
    <cellStyle name="Normal 16 2 4 7" xfId="20804"/>
    <cellStyle name="Normal 16 2 5" xfId="20805"/>
    <cellStyle name="Normal 16 2 5 2" xfId="20806"/>
    <cellStyle name="Normal 16 2 5 2 2" xfId="20807"/>
    <cellStyle name="Normal 16 2 5 2 2 2" xfId="20808"/>
    <cellStyle name="Normal 16 2 5 2 2 2 2" xfId="20809"/>
    <cellStyle name="Normal 16 2 5 2 2 3" xfId="20810"/>
    <cellStyle name="Normal 16 2 5 2 3" xfId="20811"/>
    <cellStyle name="Normal 16 2 5 2 3 2" xfId="20812"/>
    <cellStyle name="Normal 16 2 5 2 3 2 2" xfId="20813"/>
    <cellStyle name="Normal 16 2 5 2 3 3" xfId="20814"/>
    <cellStyle name="Normal 16 2 5 2 4" xfId="20815"/>
    <cellStyle name="Normal 16 2 5 2 4 2" xfId="20816"/>
    <cellStyle name="Normal 16 2 5 2 4 2 2" xfId="20817"/>
    <cellStyle name="Normal 16 2 5 2 4 3" xfId="20818"/>
    <cellStyle name="Normal 16 2 5 2 5" xfId="20819"/>
    <cellStyle name="Normal 16 2 5 2 5 2" xfId="20820"/>
    <cellStyle name="Normal 16 2 5 2 6" xfId="20821"/>
    <cellStyle name="Normal 16 2 5 3" xfId="20822"/>
    <cellStyle name="Normal 16 2 5 3 2" xfId="20823"/>
    <cellStyle name="Normal 16 2 5 3 2 2" xfId="20824"/>
    <cellStyle name="Normal 16 2 5 3 3" xfId="20825"/>
    <cellStyle name="Normal 16 2 5 4" xfId="20826"/>
    <cellStyle name="Normal 16 2 5 4 2" xfId="20827"/>
    <cellStyle name="Normal 16 2 5 4 2 2" xfId="20828"/>
    <cellStyle name="Normal 16 2 5 4 3" xfId="20829"/>
    <cellStyle name="Normal 16 2 5 5" xfId="20830"/>
    <cellStyle name="Normal 16 2 5 5 2" xfId="20831"/>
    <cellStyle name="Normal 16 2 5 5 2 2" xfId="20832"/>
    <cellStyle name="Normal 16 2 5 5 3" xfId="20833"/>
    <cellStyle name="Normal 16 2 5 6" xfId="20834"/>
    <cellStyle name="Normal 16 2 5 6 2" xfId="20835"/>
    <cellStyle name="Normal 16 2 5 7" xfId="20836"/>
    <cellStyle name="Normal 16 2 6" xfId="20837"/>
    <cellStyle name="Normal 16 2 6 2" xfId="20838"/>
    <cellStyle name="Normal 16 2 6 2 2" xfId="20839"/>
    <cellStyle name="Normal 16 2 6 2 2 2" xfId="20840"/>
    <cellStyle name="Normal 16 2 6 2 3" xfId="20841"/>
    <cellStyle name="Normal 16 2 6 3" xfId="20842"/>
    <cellStyle name="Normal 16 2 6 3 2" xfId="20843"/>
    <cellStyle name="Normal 16 2 6 3 2 2" xfId="20844"/>
    <cellStyle name="Normal 16 2 6 3 3" xfId="20845"/>
    <cellStyle name="Normal 16 2 6 4" xfId="20846"/>
    <cellStyle name="Normal 16 2 6 4 2" xfId="20847"/>
    <cellStyle name="Normal 16 2 6 4 2 2" xfId="20848"/>
    <cellStyle name="Normal 16 2 6 4 3" xfId="20849"/>
    <cellStyle name="Normal 16 2 6 5" xfId="20850"/>
    <cellStyle name="Normal 16 2 6 5 2" xfId="20851"/>
    <cellStyle name="Normal 16 2 6 6" xfId="20852"/>
    <cellStyle name="Normal 16 2 7" xfId="20853"/>
    <cellStyle name="Normal 16 2 7 2" xfId="20854"/>
    <cellStyle name="Normal 16 2 7 2 2" xfId="20855"/>
    <cellStyle name="Normal 16 2 7 3" xfId="20856"/>
    <cellStyle name="Normal 16 2 8" xfId="20857"/>
    <cellStyle name="Normal 16 2 8 2" xfId="20858"/>
    <cellStyle name="Normal 16 2 8 2 2" xfId="20859"/>
    <cellStyle name="Normal 16 2 8 3" xfId="20860"/>
    <cellStyle name="Normal 16 2 9" xfId="20861"/>
    <cellStyle name="Normal 16 2 9 2" xfId="20862"/>
    <cellStyle name="Normal 16 2 9 2 2" xfId="20863"/>
    <cellStyle name="Normal 16 2 9 3" xfId="20864"/>
    <cellStyle name="Normal 16 3" xfId="2853"/>
    <cellStyle name="Normal 16 3 2" xfId="20865"/>
    <cellStyle name="Normal 16 3 2 2" xfId="20866"/>
    <cellStyle name="Normal 16 3 2 2 2" xfId="20867"/>
    <cellStyle name="Normal 16 3 2 2 2 2" xfId="20868"/>
    <cellStyle name="Normal 16 3 2 2 3" xfId="20869"/>
    <cellStyle name="Normal 16 3 2 3" xfId="20870"/>
    <cellStyle name="Normal 16 3 2 3 2" xfId="20871"/>
    <cellStyle name="Normal 16 3 2 3 2 2" xfId="20872"/>
    <cellStyle name="Normal 16 3 2 3 3" xfId="20873"/>
    <cellStyle name="Normal 16 3 2 4" xfId="20874"/>
    <cellStyle name="Normal 16 3 2 4 2" xfId="20875"/>
    <cellStyle name="Normal 16 3 2 4 2 2" xfId="20876"/>
    <cellStyle name="Normal 16 3 2 4 3" xfId="20877"/>
    <cellStyle name="Normal 16 3 2 5" xfId="20878"/>
    <cellStyle name="Normal 16 3 2 5 2" xfId="20879"/>
    <cellStyle name="Normal 16 3 2 6" xfId="20880"/>
    <cellStyle name="Normal 16 3 2 7" xfId="20881"/>
    <cellStyle name="Normal 16 3 3" xfId="20882"/>
    <cellStyle name="Normal 16 3 3 2" xfId="20883"/>
    <cellStyle name="Normal 16 3 3 2 2" xfId="20884"/>
    <cellStyle name="Normal 16 3 3 3" xfId="20885"/>
    <cellStyle name="Normal 16 3 4" xfId="20886"/>
    <cellStyle name="Normal 16 3 4 2" xfId="20887"/>
    <cellStyle name="Normal 16 3 4 2 2" xfId="20888"/>
    <cellStyle name="Normal 16 3 4 3" xfId="20889"/>
    <cellStyle name="Normal 16 3 5" xfId="20890"/>
    <cellStyle name="Normal 16 3 5 2" xfId="20891"/>
    <cellStyle name="Normal 16 3 5 2 2" xfId="20892"/>
    <cellStyle name="Normal 16 3 5 3" xfId="20893"/>
    <cellStyle name="Normal 16 3 6" xfId="20894"/>
    <cellStyle name="Normal 16 3 6 2" xfId="20895"/>
    <cellStyle name="Normal 16 3 7" xfId="20896"/>
    <cellStyle name="Normal 16 3 8" xfId="20897"/>
    <cellStyle name="Normal 16 4" xfId="4533"/>
    <cellStyle name="Normal 16 4 2" xfId="20898"/>
    <cellStyle name="Normal 16 4 2 2" xfId="20899"/>
    <cellStyle name="Normal 16 4 2 2 2" xfId="20900"/>
    <cellStyle name="Normal 16 4 2 2 2 2" xfId="20901"/>
    <cellStyle name="Normal 16 4 2 2 3" xfId="20902"/>
    <cellStyle name="Normal 16 4 2 3" xfId="20903"/>
    <cellStyle name="Normal 16 4 2 3 2" xfId="20904"/>
    <cellStyle name="Normal 16 4 2 3 2 2" xfId="20905"/>
    <cellStyle name="Normal 16 4 2 3 3" xfId="20906"/>
    <cellStyle name="Normal 16 4 2 4" xfId="20907"/>
    <cellStyle name="Normal 16 4 2 4 2" xfId="20908"/>
    <cellStyle name="Normal 16 4 2 4 2 2" xfId="20909"/>
    <cellStyle name="Normal 16 4 2 4 3" xfId="20910"/>
    <cellStyle name="Normal 16 4 2 5" xfId="20911"/>
    <cellStyle name="Normal 16 4 2 5 2" xfId="20912"/>
    <cellStyle name="Normal 16 4 2 6" xfId="20913"/>
    <cellStyle name="Normal 16 4 3" xfId="20914"/>
    <cellStyle name="Normal 16 4 3 2" xfId="20915"/>
    <cellStyle name="Normal 16 4 3 2 2" xfId="20916"/>
    <cellStyle name="Normal 16 4 3 3" xfId="20917"/>
    <cellStyle name="Normal 16 4 4" xfId="20918"/>
    <cellStyle name="Normal 16 4 4 2" xfId="20919"/>
    <cellStyle name="Normal 16 4 4 2 2" xfId="20920"/>
    <cellStyle name="Normal 16 4 4 3" xfId="20921"/>
    <cellStyle name="Normal 16 4 5" xfId="20922"/>
    <cellStyle name="Normal 16 4 5 2" xfId="20923"/>
    <cellStyle name="Normal 16 4 5 2 2" xfId="20924"/>
    <cellStyle name="Normal 16 4 5 3" xfId="20925"/>
    <cellStyle name="Normal 16 4 6" xfId="20926"/>
    <cellStyle name="Normal 16 4 6 2" xfId="20927"/>
    <cellStyle name="Normal 16 4 7" xfId="20928"/>
    <cellStyle name="Normal 16 4 8" xfId="20929"/>
    <cellStyle name="Normal 16 5" xfId="20930"/>
    <cellStyle name="Normal 16 5 2" xfId="20931"/>
    <cellStyle name="Normal 16 5 2 2" xfId="20932"/>
    <cellStyle name="Normal 16 5 2 2 2" xfId="20933"/>
    <cellStyle name="Normal 16 5 2 2 2 2" xfId="20934"/>
    <cellStyle name="Normal 16 5 2 2 3" xfId="20935"/>
    <cellStyle name="Normal 16 5 2 3" xfId="20936"/>
    <cellStyle name="Normal 16 5 2 3 2" xfId="20937"/>
    <cellStyle name="Normal 16 5 2 3 2 2" xfId="20938"/>
    <cellStyle name="Normal 16 5 2 3 3" xfId="20939"/>
    <cellStyle name="Normal 16 5 2 4" xfId="20940"/>
    <cellStyle name="Normal 16 5 2 4 2" xfId="20941"/>
    <cellStyle name="Normal 16 5 2 4 2 2" xfId="20942"/>
    <cellStyle name="Normal 16 5 2 4 3" xfId="20943"/>
    <cellStyle name="Normal 16 5 2 5" xfId="20944"/>
    <cellStyle name="Normal 16 5 2 5 2" xfId="20945"/>
    <cellStyle name="Normal 16 5 2 6" xfId="20946"/>
    <cellStyle name="Normal 16 5 3" xfId="20947"/>
    <cellStyle name="Normal 16 5 3 2" xfId="20948"/>
    <cellStyle name="Normal 16 5 3 2 2" xfId="20949"/>
    <cellStyle name="Normal 16 5 3 3" xfId="20950"/>
    <cellStyle name="Normal 16 5 4" xfId="20951"/>
    <cellStyle name="Normal 16 5 4 2" xfId="20952"/>
    <cellStyle name="Normal 16 5 4 2 2" xfId="20953"/>
    <cellStyle name="Normal 16 5 4 3" xfId="20954"/>
    <cellStyle name="Normal 16 5 5" xfId="20955"/>
    <cellStyle name="Normal 16 5 5 2" xfId="20956"/>
    <cellStyle name="Normal 16 5 5 2 2" xfId="20957"/>
    <cellStyle name="Normal 16 5 5 3" xfId="20958"/>
    <cellStyle name="Normal 16 5 6" xfId="20959"/>
    <cellStyle name="Normal 16 5 6 2" xfId="20960"/>
    <cellStyle name="Normal 16 5 7" xfId="20961"/>
    <cellStyle name="Normal 16 6" xfId="20962"/>
    <cellStyle name="Normal 16 6 2" xfId="20963"/>
    <cellStyle name="Normal 16 6 2 2" xfId="20964"/>
    <cellStyle name="Normal 16 6 2 2 2" xfId="20965"/>
    <cellStyle name="Normal 16 6 2 2 2 2" xfId="20966"/>
    <cellStyle name="Normal 16 6 2 2 3" xfId="20967"/>
    <cellStyle name="Normal 16 6 2 3" xfId="20968"/>
    <cellStyle name="Normal 16 6 2 3 2" xfId="20969"/>
    <cellStyle name="Normal 16 6 2 3 2 2" xfId="20970"/>
    <cellStyle name="Normal 16 6 2 3 3" xfId="20971"/>
    <cellStyle name="Normal 16 6 2 4" xfId="20972"/>
    <cellStyle name="Normal 16 6 2 4 2" xfId="20973"/>
    <cellStyle name="Normal 16 6 2 4 2 2" xfId="20974"/>
    <cellStyle name="Normal 16 6 2 4 3" xfId="20975"/>
    <cellStyle name="Normal 16 6 2 5" xfId="20976"/>
    <cellStyle name="Normal 16 6 2 5 2" xfId="20977"/>
    <cellStyle name="Normal 16 6 2 6" xfId="20978"/>
    <cellStyle name="Normal 16 6 3" xfId="20979"/>
    <cellStyle name="Normal 16 6 3 2" xfId="20980"/>
    <cellStyle name="Normal 16 6 3 2 2" xfId="20981"/>
    <cellStyle name="Normal 16 6 3 3" xfId="20982"/>
    <cellStyle name="Normal 16 6 4" xfId="20983"/>
    <cellStyle name="Normal 16 6 4 2" xfId="20984"/>
    <cellStyle name="Normal 16 6 4 2 2" xfId="20985"/>
    <cellStyle name="Normal 16 6 4 3" xfId="20986"/>
    <cellStyle name="Normal 16 6 5" xfId="20987"/>
    <cellStyle name="Normal 16 6 5 2" xfId="20988"/>
    <cellStyle name="Normal 16 6 5 2 2" xfId="20989"/>
    <cellStyle name="Normal 16 6 5 3" xfId="20990"/>
    <cellStyle name="Normal 16 6 6" xfId="20991"/>
    <cellStyle name="Normal 16 6 6 2" xfId="20992"/>
    <cellStyle name="Normal 16 6 7" xfId="20993"/>
    <cellStyle name="Normal 16 7" xfId="20994"/>
    <cellStyle name="Normal 16 7 2" xfId="20995"/>
    <cellStyle name="Normal 16 7 2 2" xfId="20996"/>
    <cellStyle name="Normal 16 7 2 2 2" xfId="20997"/>
    <cellStyle name="Normal 16 7 2 3" xfId="20998"/>
    <cellStyle name="Normal 16 7 3" xfId="20999"/>
    <cellStyle name="Normal 16 7 3 2" xfId="21000"/>
    <cellStyle name="Normal 16 7 3 2 2" xfId="21001"/>
    <cellStyle name="Normal 16 7 3 3" xfId="21002"/>
    <cellStyle name="Normal 16 7 4" xfId="21003"/>
    <cellStyle name="Normal 16 7 4 2" xfId="21004"/>
    <cellStyle name="Normal 16 7 4 2 2" xfId="21005"/>
    <cellStyle name="Normal 16 7 4 3" xfId="21006"/>
    <cellStyle name="Normal 16 7 5" xfId="21007"/>
    <cellStyle name="Normal 16 7 5 2" xfId="21008"/>
    <cellStyle name="Normal 16 7 6" xfId="21009"/>
    <cellStyle name="Normal 16 8" xfId="21010"/>
    <cellStyle name="Normal 16 8 2" xfId="21011"/>
    <cellStyle name="Normal 16 8 2 2" xfId="21012"/>
    <cellStyle name="Normal 16 8 3" xfId="21013"/>
    <cellStyle name="Normal 16 9" xfId="21014"/>
    <cellStyle name="Normal 16 9 2" xfId="21015"/>
    <cellStyle name="Normal 16 9 2 2" xfId="21016"/>
    <cellStyle name="Normal 16 9 3" xfId="21017"/>
    <cellStyle name="Normal 161" xfId="21018"/>
    <cellStyle name="Normal 162" xfId="21019"/>
    <cellStyle name="Normal 163" xfId="21020"/>
    <cellStyle name="Normal 164" xfId="21021"/>
    <cellStyle name="Normal 169" xfId="21022"/>
    <cellStyle name="Normal 17" xfId="1400"/>
    <cellStyle name="Normal 17 10" xfId="21023"/>
    <cellStyle name="Normal 17 10 2" xfId="21024"/>
    <cellStyle name="Normal 17 11" xfId="21025"/>
    <cellStyle name="Normal 17 12" xfId="21026"/>
    <cellStyle name="Normal 17 13" xfId="21027"/>
    <cellStyle name="Normal 17 14" xfId="21028"/>
    <cellStyle name="Normal 17 15" xfId="21029"/>
    <cellStyle name="Normal 17 2" xfId="3232"/>
    <cellStyle name="Normal 17 2 10" xfId="21030"/>
    <cellStyle name="Normal 17 2 2" xfId="21031"/>
    <cellStyle name="Normal 17 2 2 2" xfId="21032"/>
    <cellStyle name="Normal 17 2 2 2 2" xfId="21033"/>
    <cellStyle name="Normal 17 2 2 2 2 2" xfId="21034"/>
    <cellStyle name="Normal 17 2 2 2 3" xfId="21035"/>
    <cellStyle name="Normal 17 2 2 2 4" xfId="21036"/>
    <cellStyle name="Normal 17 2 2 3" xfId="21037"/>
    <cellStyle name="Normal 17 2 2 3 2" xfId="21038"/>
    <cellStyle name="Normal 17 2 2 3 2 2" xfId="21039"/>
    <cellStyle name="Normal 17 2 2 3 3" xfId="21040"/>
    <cellStyle name="Normal 17 2 2 3 4" xfId="21041"/>
    <cellStyle name="Normal 17 2 2 4" xfId="21042"/>
    <cellStyle name="Normal 17 2 2 4 2" xfId="21043"/>
    <cellStyle name="Normal 17 2 2 4 2 2" xfId="21044"/>
    <cellStyle name="Normal 17 2 2 4 3" xfId="21045"/>
    <cellStyle name="Normal 17 2 2 5" xfId="21046"/>
    <cellStyle name="Normal 17 2 2 5 2" xfId="21047"/>
    <cellStyle name="Normal 17 2 2 6" xfId="21048"/>
    <cellStyle name="Normal 17 2 2 7" xfId="21049"/>
    <cellStyle name="Normal 17 2 2 8" xfId="21050"/>
    <cellStyle name="Normal 17 2 3" xfId="21051"/>
    <cellStyle name="Normal 17 2 3 2" xfId="21052"/>
    <cellStyle name="Normal 17 2 3 2 2" xfId="21053"/>
    <cellStyle name="Normal 17 2 3 3" xfId="21054"/>
    <cellStyle name="Normal 17 2 3 4" xfId="21055"/>
    <cellStyle name="Normal 17 2 4" xfId="21056"/>
    <cellStyle name="Normal 17 2 4 2" xfId="21057"/>
    <cellStyle name="Normal 17 2 4 2 2" xfId="21058"/>
    <cellStyle name="Normal 17 2 4 3" xfId="21059"/>
    <cellStyle name="Normal 17 2 4 4" xfId="21060"/>
    <cellStyle name="Normal 17 2 5" xfId="21061"/>
    <cellStyle name="Normal 17 2 5 2" xfId="21062"/>
    <cellStyle name="Normal 17 2 5 2 2" xfId="21063"/>
    <cellStyle name="Normal 17 2 5 3" xfId="21064"/>
    <cellStyle name="Normal 17 2 6" xfId="21065"/>
    <cellStyle name="Normal 17 2 6 2" xfId="21066"/>
    <cellStyle name="Normal 17 2 7" xfId="21067"/>
    <cellStyle name="Normal 17 2 8" xfId="21068"/>
    <cellStyle name="Normal 17 2 9" xfId="21069"/>
    <cellStyle name="Normal 17 3" xfId="2854"/>
    <cellStyle name="Normal 17 3 2" xfId="21070"/>
    <cellStyle name="Normal 17 3 2 2" xfId="21071"/>
    <cellStyle name="Normal 17 3 2 2 2" xfId="21072"/>
    <cellStyle name="Normal 17 3 2 2 2 2" xfId="21073"/>
    <cellStyle name="Normal 17 3 2 2 3" xfId="21074"/>
    <cellStyle name="Normal 17 3 2 2 4" xfId="21075"/>
    <cellStyle name="Normal 17 3 2 3" xfId="21076"/>
    <cellStyle name="Normal 17 3 2 3 2" xfId="21077"/>
    <cellStyle name="Normal 17 3 2 3 2 2" xfId="21078"/>
    <cellStyle name="Normal 17 3 2 3 3" xfId="21079"/>
    <cellStyle name="Normal 17 3 2 3 4" xfId="21080"/>
    <cellStyle name="Normal 17 3 2 4" xfId="21081"/>
    <cellStyle name="Normal 17 3 2 4 2" xfId="21082"/>
    <cellStyle name="Normal 17 3 2 4 2 2" xfId="21083"/>
    <cellStyle name="Normal 17 3 2 4 3" xfId="21084"/>
    <cellStyle name="Normal 17 3 2 5" xfId="21085"/>
    <cellStyle name="Normal 17 3 2 5 2" xfId="21086"/>
    <cellStyle name="Normal 17 3 2 6" xfId="21087"/>
    <cellStyle name="Normal 17 3 2 7" xfId="21088"/>
    <cellStyle name="Normal 17 3 2 8" xfId="21089"/>
    <cellStyle name="Normal 17 3 3" xfId="21090"/>
    <cellStyle name="Normal 17 3 3 2" xfId="21091"/>
    <cellStyle name="Normal 17 3 3 2 2" xfId="21092"/>
    <cellStyle name="Normal 17 3 3 3" xfId="21093"/>
    <cellStyle name="Normal 17 3 3 4" xfId="21094"/>
    <cellStyle name="Normal 17 3 4" xfId="21095"/>
    <cellStyle name="Normal 17 3 4 2" xfId="21096"/>
    <cellStyle name="Normal 17 3 4 2 2" xfId="21097"/>
    <cellStyle name="Normal 17 3 4 3" xfId="21098"/>
    <cellStyle name="Normal 17 3 4 4" xfId="21099"/>
    <cellStyle name="Normal 17 3 5" xfId="21100"/>
    <cellStyle name="Normal 17 3 5 2" xfId="21101"/>
    <cellStyle name="Normal 17 3 5 2 2" xfId="21102"/>
    <cellStyle name="Normal 17 3 5 3" xfId="21103"/>
    <cellStyle name="Normal 17 3 6" xfId="21104"/>
    <cellStyle name="Normal 17 3 6 2" xfId="21105"/>
    <cellStyle name="Normal 17 3 7" xfId="21106"/>
    <cellStyle name="Normal 17 3 8" xfId="21107"/>
    <cellStyle name="Normal 17 3 9" xfId="21108"/>
    <cellStyle name="Normal 17 4" xfId="4534"/>
    <cellStyle name="Normal 17 4 2" xfId="21109"/>
    <cellStyle name="Normal 17 4 2 2" xfId="21110"/>
    <cellStyle name="Normal 17 4 2 2 2" xfId="21111"/>
    <cellStyle name="Normal 17 4 2 2 2 2" xfId="21112"/>
    <cellStyle name="Normal 17 4 2 2 3" xfId="21113"/>
    <cellStyle name="Normal 17 4 2 3" xfId="21114"/>
    <cellStyle name="Normal 17 4 2 3 2" xfId="21115"/>
    <cellStyle name="Normal 17 4 2 3 2 2" xfId="21116"/>
    <cellStyle name="Normal 17 4 2 3 3" xfId="21117"/>
    <cellStyle name="Normal 17 4 2 4" xfId="21118"/>
    <cellStyle name="Normal 17 4 2 4 2" xfId="21119"/>
    <cellStyle name="Normal 17 4 2 4 2 2" xfId="21120"/>
    <cellStyle name="Normal 17 4 2 4 3" xfId="21121"/>
    <cellStyle name="Normal 17 4 2 5" xfId="21122"/>
    <cellStyle name="Normal 17 4 2 5 2" xfId="21123"/>
    <cellStyle name="Normal 17 4 2 6" xfId="21124"/>
    <cellStyle name="Normal 17 4 2 7" xfId="21125"/>
    <cellStyle name="Normal 17 4 3" xfId="21126"/>
    <cellStyle name="Normal 17 4 3 2" xfId="21127"/>
    <cellStyle name="Normal 17 4 3 2 2" xfId="21128"/>
    <cellStyle name="Normal 17 4 3 3" xfId="21129"/>
    <cellStyle name="Normal 17 4 3 4" xfId="21130"/>
    <cellStyle name="Normal 17 4 4" xfId="21131"/>
    <cellStyle name="Normal 17 4 4 2" xfId="21132"/>
    <cellStyle name="Normal 17 4 4 2 2" xfId="21133"/>
    <cellStyle name="Normal 17 4 4 3" xfId="21134"/>
    <cellStyle name="Normal 17 4 5" xfId="21135"/>
    <cellStyle name="Normal 17 4 5 2" xfId="21136"/>
    <cellStyle name="Normal 17 4 5 2 2" xfId="21137"/>
    <cellStyle name="Normal 17 4 5 3" xfId="21138"/>
    <cellStyle name="Normal 17 4 6" xfId="21139"/>
    <cellStyle name="Normal 17 4 6 2" xfId="21140"/>
    <cellStyle name="Normal 17 4 7" xfId="21141"/>
    <cellStyle name="Normal 17 4 8" xfId="21142"/>
    <cellStyle name="Normal 17 4 9" xfId="21143"/>
    <cellStyle name="Normal 17 5" xfId="21144"/>
    <cellStyle name="Normal 17 5 2" xfId="21145"/>
    <cellStyle name="Normal 17 5 2 2" xfId="21146"/>
    <cellStyle name="Normal 17 5 2 2 2" xfId="21147"/>
    <cellStyle name="Normal 17 5 2 2 2 2" xfId="21148"/>
    <cellStyle name="Normal 17 5 2 2 3" xfId="21149"/>
    <cellStyle name="Normal 17 5 2 3" xfId="21150"/>
    <cellStyle name="Normal 17 5 2 3 2" xfId="21151"/>
    <cellStyle name="Normal 17 5 2 3 2 2" xfId="21152"/>
    <cellStyle name="Normal 17 5 2 3 3" xfId="21153"/>
    <cellStyle name="Normal 17 5 2 4" xfId="21154"/>
    <cellStyle name="Normal 17 5 2 4 2" xfId="21155"/>
    <cellStyle name="Normal 17 5 2 4 2 2" xfId="21156"/>
    <cellStyle name="Normal 17 5 2 4 3" xfId="21157"/>
    <cellStyle name="Normal 17 5 2 5" xfId="21158"/>
    <cellStyle name="Normal 17 5 2 5 2" xfId="21159"/>
    <cellStyle name="Normal 17 5 2 6" xfId="21160"/>
    <cellStyle name="Normal 17 5 3" xfId="21161"/>
    <cellStyle name="Normal 17 5 3 2" xfId="21162"/>
    <cellStyle name="Normal 17 5 3 2 2" xfId="21163"/>
    <cellStyle name="Normal 17 5 3 3" xfId="21164"/>
    <cellStyle name="Normal 17 5 4" xfId="21165"/>
    <cellStyle name="Normal 17 5 4 2" xfId="21166"/>
    <cellStyle name="Normal 17 5 4 2 2" xfId="21167"/>
    <cellStyle name="Normal 17 5 4 3" xfId="21168"/>
    <cellStyle name="Normal 17 5 5" xfId="21169"/>
    <cellStyle name="Normal 17 5 5 2" xfId="21170"/>
    <cellStyle name="Normal 17 5 5 2 2" xfId="21171"/>
    <cellStyle name="Normal 17 5 5 3" xfId="21172"/>
    <cellStyle name="Normal 17 5 6" xfId="21173"/>
    <cellStyle name="Normal 17 5 6 2" xfId="21174"/>
    <cellStyle name="Normal 17 5 7" xfId="21175"/>
    <cellStyle name="Normal 17 5 8" xfId="21176"/>
    <cellStyle name="Normal 17 6" xfId="21177"/>
    <cellStyle name="Normal 17 6 2" xfId="21178"/>
    <cellStyle name="Normal 17 6 2 2" xfId="21179"/>
    <cellStyle name="Normal 17 6 2 2 2" xfId="21180"/>
    <cellStyle name="Normal 17 6 2 3" xfId="21181"/>
    <cellStyle name="Normal 17 6 3" xfId="21182"/>
    <cellStyle name="Normal 17 6 3 2" xfId="21183"/>
    <cellStyle name="Normal 17 6 3 2 2" xfId="21184"/>
    <cellStyle name="Normal 17 6 3 3" xfId="21185"/>
    <cellStyle name="Normal 17 6 4" xfId="21186"/>
    <cellStyle name="Normal 17 6 4 2" xfId="21187"/>
    <cellStyle name="Normal 17 6 4 2 2" xfId="21188"/>
    <cellStyle name="Normal 17 6 4 3" xfId="21189"/>
    <cellStyle name="Normal 17 6 5" xfId="21190"/>
    <cellStyle name="Normal 17 6 5 2" xfId="21191"/>
    <cellStyle name="Normal 17 6 6" xfId="21192"/>
    <cellStyle name="Normal 17 6 7" xfId="21193"/>
    <cellStyle name="Normal 17 7" xfId="21194"/>
    <cellStyle name="Normal 17 7 2" xfId="21195"/>
    <cellStyle name="Normal 17 7 2 2" xfId="21196"/>
    <cellStyle name="Normal 17 7 3" xfId="21197"/>
    <cellStyle name="Normal 17 8" xfId="21198"/>
    <cellStyle name="Normal 17 8 2" xfId="21199"/>
    <cellStyle name="Normal 17 8 2 2" xfId="21200"/>
    <cellStyle name="Normal 17 8 3" xfId="21201"/>
    <cellStyle name="Normal 17 9" xfId="21202"/>
    <cellStyle name="Normal 17 9 2" xfId="21203"/>
    <cellStyle name="Normal 17 9 2 2" xfId="21204"/>
    <cellStyle name="Normal 17 9 3" xfId="21205"/>
    <cellStyle name="Normal 170" xfId="21206"/>
    <cellStyle name="Normal 171" xfId="21207"/>
    <cellStyle name="Normal 172" xfId="21208"/>
    <cellStyle name="Normal 177" xfId="21209"/>
    <cellStyle name="Normal 178" xfId="21210"/>
    <cellStyle name="Normal 179" xfId="21211"/>
    <cellStyle name="Normal 18" xfId="1401"/>
    <cellStyle name="Normal 18 10" xfId="21212"/>
    <cellStyle name="Normal 18 10 2" xfId="21213"/>
    <cellStyle name="Normal 18 11" xfId="21214"/>
    <cellStyle name="Normal 18 12" xfId="21215"/>
    <cellStyle name="Normal 18 13" xfId="21216"/>
    <cellStyle name="Normal 18 14" xfId="21217"/>
    <cellStyle name="Normal 18 15" xfId="21218"/>
    <cellStyle name="Normal 18 2" xfId="3233"/>
    <cellStyle name="Normal 18 2 10" xfId="21219"/>
    <cellStyle name="Normal 18 2 2" xfId="21220"/>
    <cellStyle name="Normal 18 2 2 2" xfId="21221"/>
    <cellStyle name="Normal 18 2 2 2 2" xfId="21222"/>
    <cellStyle name="Normal 18 2 2 2 2 2" xfId="21223"/>
    <cellStyle name="Normal 18 2 2 2 3" xfId="21224"/>
    <cellStyle name="Normal 18 2 2 3" xfId="21225"/>
    <cellStyle name="Normal 18 2 2 3 2" xfId="21226"/>
    <cellStyle name="Normal 18 2 2 3 2 2" xfId="21227"/>
    <cellStyle name="Normal 18 2 2 3 3" xfId="21228"/>
    <cellStyle name="Normal 18 2 2 4" xfId="21229"/>
    <cellStyle name="Normal 18 2 2 4 2" xfId="21230"/>
    <cellStyle name="Normal 18 2 2 4 2 2" xfId="21231"/>
    <cellStyle name="Normal 18 2 2 4 3" xfId="21232"/>
    <cellStyle name="Normal 18 2 2 5" xfId="21233"/>
    <cellStyle name="Normal 18 2 2 5 2" xfId="21234"/>
    <cellStyle name="Normal 18 2 2 6" xfId="21235"/>
    <cellStyle name="Normal 18 2 2 7" xfId="21236"/>
    <cellStyle name="Normal 18 2 3" xfId="21237"/>
    <cellStyle name="Normal 18 2 3 2" xfId="21238"/>
    <cellStyle name="Normal 18 2 3 2 2" xfId="21239"/>
    <cellStyle name="Normal 18 2 3 3" xfId="21240"/>
    <cellStyle name="Normal 18 2 4" xfId="21241"/>
    <cellStyle name="Normal 18 2 4 2" xfId="21242"/>
    <cellStyle name="Normal 18 2 4 2 2" xfId="21243"/>
    <cellStyle name="Normal 18 2 4 3" xfId="21244"/>
    <cellStyle name="Normal 18 2 5" xfId="21245"/>
    <cellStyle name="Normal 18 2 5 2" xfId="21246"/>
    <cellStyle name="Normal 18 2 5 2 2" xfId="21247"/>
    <cellStyle name="Normal 18 2 5 3" xfId="21248"/>
    <cellStyle name="Normal 18 2 6" xfId="21249"/>
    <cellStyle name="Normal 18 2 6 2" xfId="21250"/>
    <cellStyle name="Normal 18 2 7" xfId="21251"/>
    <cellStyle name="Normal 18 2 8" xfId="21252"/>
    <cellStyle name="Normal 18 2 9" xfId="21253"/>
    <cellStyle name="Normal 18 3" xfId="2855"/>
    <cellStyle name="Normal 18 3 2" xfId="21254"/>
    <cellStyle name="Normal 18 3 2 2" xfId="21255"/>
    <cellStyle name="Normal 18 3 2 2 2" xfId="21256"/>
    <cellStyle name="Normal 18 3 2 2 2 2" xfId="21257"/>
    <cellStyle name="Normal 18 3 2 2 3" xfId="21258"/>
    <cellStyle name="Normal 18 3 2 3" xfId="21259"/>
    <cellStyle name="Normal 18 3 2 3 2" xfId="21260"/>
    <cellStyle name="Normal 18 3 2 3 2 2" xfId="21261"/>
    <cellStyle name="Normal 18 3 2 3 3" xfId="21262"/>
    <cellStyle name="Normal 18 3 2 4" xfId="21263"/>
    <cellStyle name="Normal 18 3 2 4 2" xfId="21264"/>
    <cellStyle name="Normal 18 3 2 4 2 2" xfId="21265"/>
    <cellStyle name="Normal 18 3 2 4 3" xfId="21266"/>
    <cellStyle name="Normal 18 3 2 4 4" xfId="21267"/>
    <cellStyle name="Normal 18 3 2 5" xfId="21268"/>
    <cellStyle name="Normal 18 3 2 5 2" xfId="21269"/>
    <cellStyle name="Normal 18 3 2 6" xfId="21270"/>
    <cellStyle name="Normal 18 3 3" xfId="21271"/>
    <cellStyle name="Normal 18 3 3 2" xfId="21272"/>
    <cellStyle name="Normal 18 3 3 2 2" xfId="21273"/>
    <cellStyle name="Normal 18 3 3 3" xfId="21274"/>
    <cellStyle name="Normal 18 3 4" xfId="21275"/>
    <cellStyle name="Normal 18 3 4 2" xfId="21276"/>
    <cellStyle name="Normal 18 3 4 2 2" xfId="21277"/>
    <cellStyle name="Normal 18 3 4 3" xfId="21278"/>
    <cellStyle name="Normal 18 3 5" xfId="21279"/>
    <cellStyle name="Normal 18 3 5 2" xfId="21280"/>
    <cellStyle name="Normal 18 3 5 2 2" xfId="21281"/>
    <cellStyle name="Normal 18 3 5 3" xfId="21282"/>
    <cellStyle name="Normal 18 3 6" xfId="21283"/>
    <cellStyle name="Normal 18 3 6 2" xfId="21284"/>
    <cellStyle name="Normal 18 3 7" xfId="21285"/>
    <cellStyle name="Normal 18 3 8" xfId="21286"/>
    <cellStyle name="Normal 18 4" xfId="4535"/>
    <cellStyle name="Normal 18 4 2" xfId="21287"/>
    <cellStyle name="Normal 18 4 2 2" xfId="21288"/>
    <cellStyle name="Normal 18 4 2 2 2" xfId="21289"/>
    <cellStyle name="Normal 18 4 2 2 2 2" xfId="21290"/>
    <cellStyle name="Normal 18 4 2 2 3" xfId="21291"/>
    <cellStyle name="Normal 18 4 2 3" xfId="21292"/>
    <cellStyle name="Normal 18 4 2 3 2" xfId="21293"/>
    <cellStyle name="Normal 18 4 2 3 2 2" xfId="21294"/>
    <cellStyle name="Normal 18 4 2 3 3" xfId="21295"/>
    <cellStyle name="Normal 18 4 2 4" xfId="21296"/>
    <cellStyle name="Normal 18 4 2 4 2" xfId="21297"/>
    <cellStyle name="Normal 18 4 2 4 2 2" xfId="21298"/>
    <cellStyle name="Normal 18 4 2 4 3" xfId="21299"/>
    <cellStyle name="Normal 18 4 2 5" xfId="21300"/>
    <cellStyle name="Normal 18 4 2 5 2" xfId="21301"/>
    <cellStyle name="Normal 18 4 2 6" xfId="21302"/>
    <cellStyle name="Normal 18 4 3" xfId="21303"/>
    <cellStyle name="Normal 18 4 3 2" xfId="21304"/>
    <cellStyle name="Normal 18 4 3 2 2" xfId="21305"/>
    <cellStyle name="Normal 18 4 3 3" xfId="21306"/>
    <cellStyle name="Normal 18 4 4" xfId="21307"/>
    <cellStyle name="Normal 18 4 4 2" xfId="21308"/>
    <cellStyle name="Normal 18 4 4 2 2" xfId="21309"/>
    <cellStyle name="Normal 18 4 4 3" xfId="21310"/>
    <cellStyle name="Normal 18 4 5" xfId="21311"/>
    <cellStyle name="Normal 18 4 5 2" xfId="21312"/>
    <cellStyle name="Normal 18 4 5 2 2" xfId="21313"/>
    <cellStyle name="Normal 18 4 5 3" xfId="21314"/>
    <cellStyle name="Normal 18 4 6" xfId="21315"/>
    <cellStyle name="Normal 18 4 6 2" xfId="21316"/>
    <cellStyle name="Normal 18 4 7" xfId="21317"/>
    <cellStyle name="Normal 18 4 8" xfId="21318"/>
    <cellStyle name="Normal 18 5" xfId="21319"/>
    <cellStyle name="Normal 18 5 2" xfId="21320"/>
    <cellStyle name="Normal 18 5 2 2" xfId="21321"/>
    <cellStyle name="Normal 18 5 2 2 2" xfId="21322"/>
    <cellStyle name="Normal 18 5 2 2 2 2" xfId="21323"/>
    <cellStyle name="Normal 18 5 2 2 3" xfId="21324"/>
    <cellStyle name="Normal 18 5 2 3" xfId="21325"/>
    <cellStyle name="Normal 18 5 2 3 2" xfId="21326"/>
    <cellStyle name="Normal 18 5 2 3 2 2" xfId="21327"/>
    <cellStyle name="Normal 18 5 2 3 3" xfId="21328"/>
    <cellStyle name="Normal 18 5 2 4" xfId="21329"/>
    <cellStyle name="Normal 18 5 2 4 2" xfId="21330"/>
    <cellStyle name="Normal 18 5 2 4 2 2" xfId="21331"/>
    <cellStyle name="Normal 18 5 2 4 3" xfId="21332"/>
    <cellStyle name="Normal 18 5 2 5" xfId="21333"/>
    <cellStyle name="Normal 18 5 2 5 2" xfId="21334"/>
    <cellStyle name="Normal 18 5 2 6" xfId="21335"/>
    <cellStyle name="Normal 18 5 3" xfId="21336"/>
    <cellStyle name="Normal 18 5 3 2" xfId="21337"/>
    <cellStyle name="Normal 18 5 3 2 2" xfId="21338"/>
    <cellStyle name="Normal 18 5 3 3" xfId="21339"/>
    <cellStyle name="Normal 18 5 4" xfId="21340"/>
    <cellStyle name="Normal 18 5 4 2" xfId="21341"/>
    <cellStyle name="Normal 18 5 4 2 2" xfId="21342"/>
    <cellStyle name="Normal 18 5 4 3" xfId="21343"/>
    <cellStyle name="Normal 18 5 5" xfId="21344"/>
    <cellStyle name="Normal 18 5 5 2" xfId="21345"/>
    <cellStyle name="Normal 18 5 5 2 2" xfId="21346"/>
    <cellStyle name="Normal 18 5 5 3" xfId="21347"/>
    <cellStyle name="Normal 18 5 6" xfId="21348"/>
    <cellStyle name="Normal 18 5 6 2" xfId="21349"/>
    <cellStyle name="Normal 18 5 7" xfId="21350"/>
    <cellStyle name="Normal 18 5 8" xfId="21351"/>
    <cellStyle name="Normal 18 6" xfId="21352"/>
    <cellStyle name="Normal 18 6 2" xfId="21353"/>
    <cellStyle name="Normal 18 6 2 2" xfId="21354"/>
    <cellStyle name="Normal 18 6 2 2 2" xfId="21355"/>
    <cellStyle name="Normal 18 6 2 3" xfId="21356"/>
    <cellStyle name="Normal 18 6 3" xfId="21357"/>
    <cellStyle name="Normal 18 6 3 2" xfId="21358"/>
    <cellStyle name="Normal 18 6 3 2 2" xfId="21359"/>
    <cellStyle name="Normal 18 6 3 3" xfId="21360"/>
    <cellStyle name="Normal 18 6 4" xfId="21361"/>
    <cellStyle name="Normal 18 6 4 2" xfId="21362"/>
    <cellStyle name="Normal 18 6 4 2 2" xfId="21363"/>
    <cellStyle name="Normal 18 6 4 3" xfId="21364"/>
    <cellStyle name="Normal 18 6 5" xfId="21365"/>
    <cellStyle name="Normal 18 6 5 2" xfId="21366"/>
    <cellStyle name="Normal 18 6 6" xfId="21367"/>
    <cellStyle name="Normal 18 7" xfId="21368"/>
    <cellStyle name="Normal 18 7 2" xfId="21369"/>
    <cellStyle name="Normal 18 7 2 2" xfId="21370"/>
    <cellStyle name="Normal 18 7 3" xfId="21371"/>
    <cellStyle name="Normal 18 8" xfId="21372"/>
    <cellStyle name="Normal 18 8 2" xfId="21373"/>
    <cellStyle name="Normal 18 8 2 2" xfId="21374"/>
    <cellStyle name="Normal 18 8 3" xfId="21375"/>
    <cellStyle name="Normal 18 9" xfId="21376"/>
    <cellStyle name="Normal 18 9 2" xfId="21377"/>
    <cellStyle name="Normal 18 9 2 2" xfId="21378"/>
    <cellStyle name="Normal 18 9 3" xfId="21379"/>
    <cellStyle name="Normal 180" xfId="21380"/>
    <cellStyle name="Normal 181" xfId="21381"/>
    <cellStyle name="Normal 182" xfId="21382"/>
    <cellStyle name="Normal 183" xfId="21383"/>
    <cellStyle name="Normal 184" xfId="21384"/>
    <cellStyle name="Normal 185" xfId="21385"/>
    <cellStyle name="Normal 186" xfId="21386"/>
    <cellStyle name="Normal 187" xfId="21387"/>
    <cellStyle name="Normal 188" xfId="21388"/>
    <cellStyle name="Normal 189" xfId="21389"/>
    <cellStyle name="Normal 19" xfId="1402"/>
    <cellStyle name="Normal 19 10" xfId="21390"/>
    <cellStyle name="Normal 19 10 2" xfId="21391"/>
    <cellStyle name="Normal 19 10 2 2" xfId="21392"/>
    <cellStyle name="Normal 19 10 3" xfId="21393"/>
    <cellStyle name="Normal 19 11" xfId="21394"/>
    <cellStyle name="Normal 19 11 2" xfId="21395"/>
    <cellStyle name="Normal 19 12" xfId="21396"/>
    <cellStyle name="Normal 19 13" xfId="21397"/>
    <cellStyle name="Normal 19 14" xfId="21398"/>
    <cellStyle name="Normal 19 15" xfId="21399"/>
    <cellStyle name="Normal 19 2" xfId="3234"/>
    <cellStyle name="Normal 19 2 10" xfId="21400"/>
    <cellStyle name="Normal 19 2 10 2" xfId="21401"/>
    <cellStyle name="Normal 19 2 10 2 2" xfId="21402"/>
    <cellStyle name="Normal 19 2 10 3" xfId="21403"/>
    <cellStyle name="Normal 19 2 11" xfId="21404"/>
    <cellStyle name="Normal 19 2 11 2" xfId="21405"/>
    <cellStyle name="Normal 19 2 12" xfId="21406"/>
    <cellStyle name="Normal 19 2 13" xfId="21407"/>
    <cellStyle name="Normal 19 2 14" xfId="21408"/>
    <cellStyle name="Normal 19 2 15" xfId="21409"/>
    <cellStyle name="Normal 19 2 2" xfId="21410"/>
    <cellStyle name="Normal 19 2 2 10" xfId="21411"/>
    <cellStyle name="Normal 19 2 2 10 2" xfId="21412"/>
    <cellStyle name="Normal 19 2 2 11" xfId="21413"/>
    <cellStyle name="Normal 19 2 2 12" xfId="21414"/>
    <cellStyle name="Normal 19 2 2 13" xfId="21415"/>
    <cellStyle name="Normal 19 2 2 2" xfId="21416"/>
    <cellStyle name="Normal 19 2 2 2 2" xfId="21417"/>
    <cellStyle name="Normal 19 2 2 2 2 2" xfId="21418"/>
    <cellStyle name="Normal 19 2 2 2 2 2 2" xfId="21419"/>
    <cellStyle name="Normal 19 2 2 2 2 2 2 2" xfId="21420"/>
    <cellStyle name="Normal 19 2 2 2 2 2 3" xfId="21421"/>
    <cellStyle name="Normal 19 2 2 2 2 3" xfId="21422"/>
    <cellStyle name="Normal 19 2 2 2 2 3 2" xfId="21423"/>
    <cellStyle name="Normal 19 2 2 2 2 3 2 2" xfId="21424"/>
    <cellStyle name="Normal 19 2 2 2 2 3 3" xfId="21425"/>
    <cellStyle name="Normal 19 2 2 2 2 4" xfId="21426"/>
    <cellStyle name="Normal 19 2 2 2 2 4 2" xfId="21427"/>
    <cellStyle name="Normal 19 2 2 2 2 4 2 2" xfId="21428"/>
    <cellStyle name="Normal 19 2 2 2 2 4 3" xfId="21429"/>
    <cellStyle name="Normal 19 2 2 2 2 5" xfId="21430"/>
    <cellStyle name="Normal 19 2 2 2 2 5 2" xfId="21431"/>
    <cellStyle name="Normal 19 2 2 2 2 6" xfId="21432"/>
    <cellStyle name="Normal 19 2 2 2 3" xfId="21433"/>
    <cellStyle name="Normal 19 2 2 2 3 2" xfId="21434"/>
    <cellStyle name="Normal 19 2 2 2 3 2 2" xfId="21435"/>
    <cellStyle name="Normal 19 2 2 2 3 3" xfId="21436"/>
    <cellStyle name="Normal 19 2 2 2 4" xfId="21437"/>
    <cellStyle name="Normal 19 2 2 2 4 2" xfId="21438"/>
    <cellStyle name="Normal 19 2 2 2 4 2 2" xfId="21439"/>
    <cellStyle name="Normal 19 2 2 2 4 3" xfId="21440"/>
    <cellStyle name="Normal 19 2 2 2 5" xfId="21441"/>
    <cellStyle name="Normal 19 2 2 2 5 2" xfId="21442"/>
    <cellStyle name="Normal 19 2 2 2 5 2 2" xfId="21443"/>
    <cellStyle name="Normal 19 2 2 2 5 3" xfId="21444"/>
    <cellStyle name="Normal 19 2 2 2 6" xfId="21445"/>
    <cellStyle name="Normal 19 2 2 2 6 2" xfId="21446"/>
    <cellStyle name="Normal 19 2 2 2 7" xfId="21447"/>
    <cellStyle name="Normal 19 2 2 3" xfId="21448"/>
    <cellStyle name="Normal 19 2 2 3 2" xfId="21449"/>
    <cellStyle name="Normal 19 2 2 3 2 2" xfId="21450"/>
    <cellStyle name="Normal 19 2 2 3 2 2 2" xfId="21451"/>
    <cellStyle name="Normal 19 2 2 3 2 2 2 2" xfId="21452"/>
    <cellStyle name="Normal 19 2 2 3 2 2 3" xfId="21453"/>
    <cellStyle name="Normal 19 2 2 3 2 3" xfId="21454"/>
    <cellStyle name="Normal 19 2 2 3 2 3 2" xfId="21455"/>
    <cellStyle name="Normal 19 2 2 3 2 3 2 2" xfId="21456"/>
    <cellStyle name="Normal 19 2 2 3 2 3 3" xfId="21457"/>
    <cellStyle name="Normal 19 2 2 3 2 4" xfId="21458"/>
    <cellStyle name="Normal 19 2 2 3 2 4 2" xfId="21459"/>
    <cellStyle name="Normal 19 2 2 3 2 4 2 2" xfId="21460"/>
    <cellStyle name="Normal 19 2 2 3 2 4 3" xfId="21461"/>
    <cellStyle name="Normal 19 2 2 3 2 5" xfId="21462"/>
    <cellStyle name="Normal 19 2 2 3 2 5 2" xfId="21463"/>
    <cellStyle name="Normal 19 2 2 3 2 6" xfId="21464"/>
    <cellStyle name="Normal 19 2 2 3 3" xfId="21465"/>
    <cellStyle name="Normal 19 2 2 3 3 2" xfId="21466"/>
    <cellStyle name="Normal 19 2 2 3 3 2 2" xfId="21467"/>
    <cellStyle name="Normal 19 2 2 3 3 3" xfId="21468"/>
    <cellStyle name="Normal 19 2 2 3 4" xfId="21469"/>
    <cellStyle name="Normal 19 2 2 3 4 2" xfId="21470"/>
    <cellStyle name="Normal 19 2 2 3 4 2 2" xfId="21471"/>
    <cellStyle name="Normal 19 2 2 3 4 3" xfId="21472"/>
    <cellStyle name="Normal 19 2 2 3 5" xfId="21473"/>
    <cellStyle name="Normal 19 2 2 3 5 2" xfId="21474"/>
    <cellStyle name="Normal 19 2 2 3 5 2 2" xfId="21475"/>
    <cellStyle name="Normal 19 2 2 3 5 3" xfId="21476"/>
    <cellStyle name="Normal 19 2 2 3 6" xfId="21477"/>
    <cellStyle name="Normal 19 2 2 3 6 2" xfId="21478"/>
    <cellStyle name="Normal 19 2 2 3 7" xfId="21479"/>
    <cellStyle name="Normal 19 2 2 4" xfId="21480"/>
    <cellStyle name="Normal 19 2 2 4 2" xfId="21481"/>
    <cellStyle name="Normal 19 2 2 4 2 2" xfId="21482"/>
    <cellStyle name="Normal 19 2 2 4 2 2 2" xfId="21483"/>
    <cellStyle name="Normal 19 2 2 4 2 2 2 2" xfId="21484"/>
    <cellStyle name="Normal 19 2 2 4 2 2 3" xfId="21485"/>
    <cellStyle name="Normal 19 2 2 4 2 3" xfId="21486"/>
    <cellStyle name="Normal 19 2 2 4 2 3 2" xfId="21487"/>
    <cellStyle name="Normal 19 2 2 4 2 3 2 2" xfId="21488"/>
    <cellStyle name="Normal 19 2 2 4 2 3 3" xfId="21489"/>
    <cellStyle name="Normal 19 2 2 4 2 4" xfId="21490"/>
    <cellStyle name="Normal 19 2 2 4 2 4 2" xfId="21491"/>
    <cellStyle name="Normal 19 2 2 4 2 4 2 2" xfId="21492"/>
    <cellStyle name="Normal 19 2 2 4 2 4 3" xfId="21493"/>
    <cellStyle name="Normal 19 2 2 4 2 5" xfId="21494"/>
    <cellStyle name="Normal 19 2 2 4 2 5 2" xfId="21495"/>
    <cellStyle name="Normal 19 2 2 4 2 6" xfId="21496"/>
    <cellStyle name="Normal 19 2 2 4 3" xfId="21497"/>
    <cellStyle name="Normal 19 2 2 4 3 2" xfId="21498"/>
    <cellStyle name="Normal 19 2 2 4 3 2 2" xfId="21499"/>
    <cellStyle name="Normal 19 2 2 4 3 3" xfId="21500"/>
    <cellStyle name="Normal 19 2 2 4 4" xfId="21501"/>
    <cellStyle name="Normal 19 2 2 4 4 2" xfId="21502"/>
    <cellStyle name="Normal 19 2 2 4 4 2 2" xfId="21503"/>
    <cellStyle name="Normal 19 2 2 4 4 3" xfId="21504"/>
    <cellStyle name="Normal 19 2 2 4 5" xfId="21505"/>
    <cellStyle name="Normal 19 2 2 4 5 2" xfId="21506"/>
    <cellStyle name="Normal 19 2 2 4 5 2 2" xfId="21507"/>
    <cellStyle name="Normal 19 2 2 4 5 3" xfId="21508"/>
    <cellStyle name="Normal 19 2 2 4 6" xfId="21509"/>
    <cellStyle name="Normal 19 2 2 4 6 2" xfId="21510"/>
    <cellStyle name="Normal 19 2 2 4 7" xfId="21511"/>
    <cellStyle name="Normal 19 2 2 5" xfId="21512"/>
    <cellStyle name="Normal 19 2 2 5 2" xfId="21513"/>
    <cellStyle name="Normal 19 2 2 5 2 2" xfId="21514"/>
    <cellStyle name="Normal 19 2 2 5 2 2 2" xfId="21515"/>
    <cellStyle name="Normal 19 2 2 5 2 2 2 2" xfId="21516"/>
    <cellStyle name="Normal 19 2 2 5 2 2 3" xfId="21517"/>
    <cellStyle name="Normal 19 2 2 5 2 3" xfId="21518"/>
    <cellStyle name="Normal 19 2 2 5 2 3 2" xfId="21519"/>
    <cellStyle name="Normal 19 2 2 5 2 3 2 2" xfId="21520"/>
    <cellStyle name="Normal 19 2 2 5 2 3 3" xfId="21521"/>
    <cellStyle name="Normal 19 2 2 5 2 4" xfId="21522"/>
    <cellStyle name="Normal 19 2 2 5 2 4 2" xfId="21523"/>
    <cellStyle name="Normal 19 2 2 5 2 4 2 2" xfId="21524"/>
    <cellStyle name="Normal 19 2 2 5 2 4 3" xfId="21525"/>
    <cellStyle name="Normal 19 2 2 5 2 5" xfId="21526"/>
    <cellStyle name="Normal 19 2 2 5 2 5 2" xfId="21527"/>
    <cellStyle name="Normal 19 2 2 5 2 6" xfId="21528"/>
    <cellStyle name="Normal 19 2 2 5 3" xfId="21529"/>
    <cellStyle name="Normal 19 2 2 5 3 2" xfId="21530"/>
    <cellStyle name="Normal 19 2 2 5 3 2 2" xfId="21531"/>
    <cellStyle name="Normal 19 2 2 5 3 3" xfId="21532"/>
    <cellStyle name="Normal 19 2 2 5 4" xfId="21533"/>
    <cellStyle name="Normal 19 2 2 5 4 2" xfId="21534"/>
    <cellStyle name="Normal 19 2 2 5 4 2 2" xfId="21535"/>
    <cellStyle name="Normal 19 2 2 5 4 3" xfId="21536"/>
    <cellStyle name="Normal 19 2 2 5 5" xfId="21537"/>
    <cellStyle name="Normal 19 2 2 5 5 2" xfId="21538"/>
    <cellStyle name="Normal 19 2 2 5 5 2 2" xfId="21539"/>
    <cellStyle name="Normal 19 2 2 5 5 3" xfId="21540"/>
    <cellStyle name="Normal 19 2 2 5 6" xfId="21541"/>
    <cellStyle name="Normal 19 2 2 5 6 2" xfId="21542"/>
    <cellStyle name="Normal 19 2 2 5 7" xfId="21543"/>
    <cellStyle name="Normal 19 2 2 6" xfId="21544"/>
    <cellStyle name="Normal 19 2 2 6 2" xfId="21545"/>
    <cellStyle name="Normal 19 2 2 6 2 2" xfId="21546"/>
    <cellStyle name="Normal 19 2 2 6 2 2 2" xfId="21547"/>
    <cellStyle name="Normal 19 2 2 6 2 3" xfId="21548"/>
    <cellStyle name="Normal 19 2 2 6 3" xfId="21549"/>
    <cellStyle name="Normal 19 2 2 6 3 2" xfId="21550"/>
    <cellStyle name="Normal 19 2 2 6 3 2 2" xfId="21551"/>
    <cellStyle name="Normal 19 2 2 6 3 3" xfId="21552"/>
    <cellStyle name="Normal 19 2 2 6 4" xfId="21553"/>
    <cellStyle name="Normal 19 2 2 6 4 2" xfId="21554"/>
    <cellStyle name="Normal 19 2 2 6 4 2 2" xfId="21555"/>
    <cellStyle name="Normal 19 2 2 6 4 3" xfId="21556"/>
    <cellStyle name="Normal 19 2 2 6 5" xfId="21557"/>
    <cellStyle name="Normal 19 2 2 6 5 2" xfId="21558"/>
    <cellStyle name="Normal 19 2 2 6 6" xfId="21559"/>
    <cellStyle name="Normal 19 2 2 7" xfId="21560"/>
    <cellStyle name="Normal 19 2 2 7 2" xfId="21561"/>
    <cellStyle name="Normal 19 2 2 7 2 2" xfId="21562"/>
    <cellStyle name="Normal 19 2 2 7 3" xfId="21563"/>
    <cellStyle name="Normal 19 2 2 8" xfId="21564"/>
    <cellStyle name="Normal 19 2 2 8 2" xfId="21565"/>
    <cellStyle name="Normal 19 2 2 8 2 2" xfId="21566"/>
    <cellStyle name="Normal 19 2 2 8 3" xfId="21567"/>
    <cellStyle name="Normal 19 2 2 9" xfId="21568"/>
    <cellStyle name="Normal 19 2 2 9 2" xfId="21569"/>
    <cellStyle name="Normal 19 2 2 9 2 2" xfId="21570"/>
    <cellStyle name="Normal 19 2 2 9 3" xfId="21571"/>
    <cellStyle name="Normal 19 2 3" xfId="21572"/>
    <cellStyle name="Normal 19 2 3 2" xfId="21573"/>
    <cellStyle name="Normal 19 2 3 2 2" xfId="21574"/>
    <cellStyle name="Normal 19 2 3 2 2 2" xfId="21575"/>
    <cellStyle name="Normal 19 2 3 2 2 2 2" xfId="21576"/>
    <cellStyle name="Normal 19 2 3 2 2 3" xfId="21577"/>
    <cellStyle name="Normal 19 2 3 2 3" xfId="21578"/>
    <cellStyle name="Normal 19 2 3 2 3 2" xfId="21579"/>
    <cellStyle name="Normal 19 2 3 2 3 2 2" xfId="21580"/>
    <cellStyle name="Normal 19 2 3 2 3 3" xfId="21581"/>
    <cellStyle name="Normal 19 2 3 2 4" xfId="21582"/>
    <cellStyle name="Normal 19 2 3 2 4 2" xfId="21583"/>
    <cellStyle name="Normal 19 2 3 2 4 2 2" xfId="21584"/>
    <cellStyle name="Normal 19 2 3 2 4 3" xfId="21585"/>
    <cellStyle name="Normal 19 2 3 2 5" xfId="21586"/>
    <cellStyle name="Normal 19 2 3 2 5 2" xfId="21587"/>
    <cellStyle name="Normal 19 2 3 2 6" xfId="21588"/>
    <cellStyle name="Normal 19 2 3 3" xfId="21589"/>
    <cellStyle name="Normal 19 2 3 3 2" xfId="21590"/>
    <cellStyle name="Normal 19 2 3 3 2 2" xfId="21591"/>
    <cellStyle name="Normal 19 2 3 3 3" xfId="21592"/>
    <cellStyle name="Normal 19 2 3 4" xfId="21593"/>
    <cellStyle name="Normal 19 2 3 4 2" xfId="21594"/>
    <cellStyle name="Normal 19 2 3 4 2 2" xfId="21595"/>
    <cellStyle name="Normal 19 2 3 4 3" xfId="21596"/>
    <cellStyle name="Normal 19 2 3 5" xfId="21597"/>
    <cellStyle name="Normal 19 2 3 5 2" xfId="21598"/>
    <cellStyle name="Normal 19 2 3 5 2 2" xfId="21599"/>
    <cellStyle name="Normal 19 2 3 5 3" xfId="21600"/>
    <cellStyle name="Normal 19 2 3 6" xfId="21601"/>
    <cellStyle name="Normal 19 2 3 6 2" xfId="21602"/>
    <cellStyle name="Normal 19 2 3 7" xfId="21603"/>
    <cellStyle name="Normal 19 2 4" xfId="21604"/>
    <cellStyle name="Normal 19 2 4 2" xfId="21605"/>
    <cellStyle name="Normal 19 2 4 2 2" xfId="21606"/>
    <cellStyle name="Normal 19 2 4 2 2 2" xfId="21607"/>
    <cellStyle name="Normal 19 2 4 2 2 2 2" xfId="21608"/>
    <cellStyle name="Normal 19 2 4 2 2 3" xfId="21609"/>
    <cellStyle name="Normal 19 2 4 2 3" xfId="21610"/>
    <cellStyle name="Normal 19 2 4 2 3 2" xfId="21611"/>
    <cellStyle name="Normal 19 2 4 2 3 2 2" xfId="21612"/>
    <cellStyle name="Normal 19 2 4 2 3 3" xfId="21613"/>
    <cellStyle name="Normal 19 2 4 2 4" xfId="21614"/>
    <cellStyle name="Normal 19 2 4 2 4 2" xfId="21615"/>
    <cellStyle name="Normal 19 2 4 2 4 2 2" xfId="21616"/>
    <cellStyle name="Normal 19 2 4 2 4 3" xfId="21617"/>
    <cellStyle name="Normal 19 2 4 2 5" xfId="21618"/>
    <cellStyle name="Normal 19 2 4 2 5 2" xfId="21619"/>
    <cellStyle name="Normal 19 2 4 2 6" xfId="21620"/>
    <cellStyle name="Normal 19 2 4 3" xfId="21621"/>
    <cellStyle name="Normal 19 2 4 3 2" xfId="21622"/>
    <cellStyle name="Normal 19 2 4 3 2 2" xfId="21623"/>
    <cellStyle name="Normal 19 2 4 3 3" xfId="21624"/>
    <cellStyle name="Normal 19 2 4 4" xfId="21625"/>
    <cellStyle name="Normal 19 2 4 4 2" xfId="21626"/>
    <cellStyle name="Normal 19 2 4 4 2 2" xfId="21627"/>
    <cellStyle name="Normal 19 2 4 4 3" xfId="21628"/>
    <cellStyle name="Normal 19 2 4 5" xfId="21629"/>
    <cellStyle name="Normal 19 2 4 5 2" xfId="21630"/>
    <cellStyle name="Normal 19 2 4 5 2 2" xfId="21631"/>
    <cellStyle name="Normal 19 2 4 5 3" xfId="21632"/>
    <cellStyle name="Normal 19 2 4 6" xfId="21633"/>
    <cellStyle name="Normal 19 2 4 6 2" xfId="21634"/>
    <cellStyle name="Normal 19 2 4 7" xfId="21635"/>
    <cellStyle name="Normal 19 2 5" xfId="21636"/>
    <cellStyle name="Normal 19 2 5 2" xfId="21637"/>
    <cellStyle name="Normal 19 2 5 2 2" xfId="21638"/>
    <cellStyle name="Normal 19 2 5 2 2 2" xfId="21639"/>
    <cellStyle name="Normal 19 2 5 2 2 2 2" xfId="21640"/>
    <cellStyle name="Normal 19 2 5 2 2 3" xfId="21641"/>
    <cellStyle name="Normal 19 2 5 2 3" xfId="21642"/>
    <cellStyle name="Normal 19 2 5 2 3 2" xfId="21643"/>
    <cellStyle name="Normal 19 2 5 2 3 2 2" xfId="21644"/>
    <cellStyle name="Normal 19 2 5 2 3 3" xfId="21645"/>
    <cellStyle name="Normal 19 2 5 2 4" xfId="21646"/>
    <cellStyle name="Normal 19 2 5 2 4 2" xfId="21647"/>
    <cellStyle name="Normal 19 2 5 2 4 2 2" xfId="21648"/>
    <cellStyle name="Normal 19 2 5 2 4 3" xfId="21649"/>
    <cellStyle name="Normal 19 2 5 2 5" xfId="21650"/>
    <cellStyle name="Normal 19 2 5 2 5 2" xfId="21651"/>
    <cellStyle name="Normal 19 2 5 2 6" xfId="21652"/>
    <cellStyle name="Normal 19 2 5 3" xfId="21653"/>
    <cellStyle name="Normal 19 2 5 3 2" xfId="21654"/>
    <cellStyle name="Normal 19 2 5 3 2 2" xfId="21655"/>
    <cellStyle name="Normal 19 2 5 3 3" xfId="21656"/>
    <cellStyle name="Normal 19 2 5 4" xfId="21657"/>
    <cellStyle name="Normal 19 2 5 4 2" xfId="21658"/>
    <cellStyle name="Normal 19 2 5 4 2 2" xfId="21659"/>
    <cellStyle name="Normal 19 2 5 4 3" xfId="21660"/>
    <cellStyle name="Normal 19 2 5 5" xfId="21661"/>
    <cellStyle name="Normal 19 2 5 5 2" xfId="21662"/>
    <cellStyle name="Normal 19 2 5 5 2 2" xfId="21663"/>
    <cellStyle name="Normal 19 2 5 5 3" xfId="21664"/>
    <cellStyle name="Normal 19 2 5 6" xfId="21665"/>
    <cellStyle name="Normal 19 2 5 6 2" xfId="21666"/>
    <cellStyle name="Normal 19 2 5 7" xfId="21667"/>
    <cellStyle name="Normal 19 2 6" xfId="21668"/>
    <cellStyle name="Normal 19 2 6 2" xfId="21669"/>
    <cellStyle name="Normal 19 2 6 2 2" xfId="21670"/>
    <cellStyle name="Normal 19 2 6 2 2 2" xfId="21671"/>
    <cellStyle name="Normal 19 2 6 2 2 2 2" xfId="21672"/>
    <cellStyle name="Normal 19 2 6 2 2 3" xfId="21673"/>
    <cellStyle name="Normal 19 2 6 2 3" xfId="21674"/>
    <cellStyle name="Normal 19 2 6 2 3 2" xfId="21675"/>
    <cellStyle name="Normal 19 2 6 2 3 2 2" xfId="21676"/>
    <cellStyle name="Normal 19 2 6 2 3 3" xfId="21677"/>
    <cellStyle name="Normal 19 2 6 2 4" xfId="21678"/>
    <cellStyle name="Normal 19 2 6 2 4 2" xfId="21679"/>
    <cellStyle name="Normal 19 2 6 2 4 2 2" xfId="21680"/>
    <cellStyle name="Normal 19 2 6 2 4 3" xfId="21681"/>
    <cellStyle name="Normal 19 2 6 2 5" xfId="21682"/>
    <cellStyle name="Normal 19 2 6 2 5 2" xfId="21683"/>
    <cellStyle name="Normal 19 2 6 2 6" xfId="21684"/>
    <cellStyle name="Normal 19 2 6 3" xfId="21685"/>
    <cellStyle name="Normal 19 2 6 3 2" xfId="21686"/>
    <cellStyle name="Normal 19 2 6 3 2 2" xfId="21687"/>
    <cellStyle name="Normal 19 2 6 3 3" xfId="21688"/>
    <cellStyle name="Normal 19 2 6 4" xfId="21689"/>
    <cellStyle name="Normal 19 2 6 4 2" xfId="21690"/>
    <cellStyle name="Normal 19 2 6 4 2 2" xfId="21691"/>
    <cellStyle name="Normal 19 2 6 4 3" xfId="21692"/>
    <cellStyle name="Normal 19 2 6 5" xfId="21693"/>
    <cellStyle name="Normal 19 2 6 5 2" xfId="21694"/>
    <cellStyle name="Normal 19 2 6 5 2 2" xfId="21695"/>
    <cellStyle name="Normal 19 2 6 5 3" xfId="21696"/>
    <cellStyle name="Normal 19 2 6 6" xfId="21697"/>
    <cellStyle name="Normal 19 2 6 6 2" xfId="21698"/>
    <cellStyle name="Normal 19 2 6 7" xfId="21699"/>
    <cellStyle name="Normal 19 2 7" xfId="21700"/>
    <cellStyle name="Normal 19 2 7 2" xfId="21701"/>
    <cellStyle name="Normal 19 2 7 2 2" xfId="21702"/>
    <cellStyle name="Normal 19 2 7 2 2 2" xfId="21703"/>
    <cellStyle name="Normal 19 2 7 2 3" xfId="21704"/>
    <cellStyle name="Normal 19 2 7 3" xfId="21705"/>
    <cellStyle name="Normal 19 2 7 3 2" xfId="21706"/>
    <cellStyle name="Normal 19 2 7 3 2 2" xfId="21707"/>
    <cellStyle name="Normal 19 2 7 3 3" xfId="21708"/>
    <cellStyle name="Normal 19 2 7 4" xfId="21709"/>
    <cellStyle name="Normal 19 2 7 4 2" xfId="21710"/>
    <cellStyle name="Normal 19 2 7 4 2 2" xfId="21711"/>
    <cellStyle name="Normal 19 2 7 4 3" xfId="21712"/>
    <cellStyle name="Normal 19 2 7 5" xfId="21713"/>
    <cellStyle name="Normal 19 2 7 5 2" xfId="21714"/>
    <cellStyle name="Normal 19 2 7 6" xfId="21715"/>
    <cellStyle name="Normal 19 2 8" xfId="21716"/>
    <cellStyle name="Normal 19 2 8 2" xfId="21717"/>
    <cellStyle name="Normal 19 2 8 2 2" xfId="21718"/>
    <cellStyle name="Normal 19 2 8 3" xfId="21719"/>
    <cellStyle name="Normal 19 2 9" xfId="21720"/>
    <cellStyle name="Normal 19 2 9 2" xfId="21721"/>
    <cellStyle name="Normal 19 2 9 2 2" xfId="21722"/>
    <cellStyle name="Normal 19 2 9 3" xfId="21723"/>
    <cellStyle name="Normal 19 3" xfId="2856"/>
    <cellStyle name="Normal 19 3 2" xfId="21724"/>
    <cellStyle name="Normal 19 3 2 2" xfId="21725"/>
    <cellStyle name="Normal 19 3 2 2 2" xfId="21726"/>
    <cellStyle name="Normal 19 3 2 2 2 2" xfId="21727"/>
    <cellStyle name="Normal 19 3 2 2 3" xfId="21728"/>
    <cellStyle name="Normal 19 3 2 3" xfId="21729"/>
    <cellStyle name="Normal 19 3 2 3 2" xfId="21730"/>
    <cellStyle name="Normal 19 3 2 3 2 2" xfId="21731"/>
    <cellStyle name="Normal 19 3 2 3 3" xfId="21732"/>
    <cellStyle name="Normal 19 3 2 4" xfId="21733"/>
    <cellStyle name="Normal 19 3 2 4 2" xfId="21734"/>
    <cellStyle name="Normal 19 3 2 4 2 2" xfId="21735"/>
    <cellStyle name="Normal 19 3 2 4 3" xfId="21736"/>
    <cellStyle name="Normal 19 3 2 5" xfId="21737"/>
    <cellStyle name="Normal 19 3 2 5 2" xfId="21738"/>
    <cellStyle name="Normal 19 3 2 6" xfId="21739"/>
    <cellStyle name="Normal 19 3 3" xfId="21740"/>
    <cellStyle name="Normal 19 3 3 2" xfId="21741"/>
    <cellStyle name="Normal 19 3 3 2 2" xfId="21742"/>
    <cellStyle name="Normal 19 3 3 3" xfId="21743"/>
    <cellStyle name="Normal 19 3 4" xfId="21744"/>
    <cellStyle name="Normal 19 3 4 2" xfId="21745"/>
    <cellStyle name="Normal 19 3 4 2 2" xfId="21746"/>
    <cellStyle name="Normal 19 3 4 3" xfId="21747"/>
    <cellStyle name="Normal 19 3 5" xfId="21748"/>
    <cellStyle name="Normal 19 3 5 2" xfId="21749"/>
    <cellStyle name="Normal 19 3 5 2 2" xfId="21750"/>
    <cellStyle name="Normal 19 3 5 3" xfId="21751"/>
    <cellStyle name="Normal 19 3 6" xfId="21752"/>
    <cellStyle name="Normal 19 3 6 2" xfId="21753"/>
    <cellStyle name="Normal 19 3 7" xfId="21754"/>
    <cellStyle name="Normal 19 3 8" xfId="21755"/>
    <cellStyle name="Normal 19 4" xfId="4536"/>
    <cellStyle name="Normal 19 4 2" xfId="21756"/>
    <cellStyle name="Normal 19 4 2 2" xfId="21757"/>
    <cellStyle name="Normal 19 4 2 2 2" xfId="21758"/>
    <cellStyle name="Normal 19 4 2 2 2 2" xfId="21759"/>
    <cellStyle name="Normal 19 4 2 2 3" xfId="21760"/>
    <cellStyle name="Normal 19 4 2 3" xfId="21761"/>
    <cellStyle name="Normal 19 4 2 3 2" xfId="21762"/>
    <cellStyle name="Normal 19 4 2 3 2 2" xfId="21763"/>
    <cellStyle name="Normal 19 4 2 3 3" xfId="21764"/>
    <cellStyle name="Normal 19 4 2 4" xfId="21765"/>
    <cellStyle name="Normal 19 4 2 4 2" xfId="21766"/>
    <cellStyle name="Normal 19 4 2 4 2 2" xfId="21767"/>
    <cellStyle name="Normal 19 4 2 4 3" xfId="21768"/>
    <cellStyle name="Normal 19 4 2 5" xfId="21769"/>
    <cellStyle name="Normal 19 4 2 5 2" xfId="21770"/>
    <cellStyle name="Normal 19 4 2 6" xfId="21771"/>
    <cellStyle name="Normal 19 4 3" xfId="21772"/>
    <cellStyle name="Normal 19 4 3 2" xfId="21773"/>
    <cellStyle name="Normal 19 4 3 2 2" xfId="21774"/>
    <cellStyle name="Normal 19 4 3 3" xfId="21775"/>
    <cellStyle name="Normal 19 4 4" xfId="21776"/>
    <cellStyle name="Normal 19 4 4 2" xfId="21777"/>
    <cellStyle name="Normal 19 4 4 2 2" xfId="21778"/>
    <cellStyle name="Normal 19 4 4 3" xfId="21779"/>
    <cellStyle name="Normal 19 4 5" xfId="21780"/>
    <cellStyle name="Normal 19 4 5 2" xfId="21781"/>
    <cellStyle name="Normal 19 4 5 2 2" xfId="21782"/>
    <cellStyle name="Normal 19 4 5 3" xfId="21783"/>
    <cellStyle name="Normal 19 4 6" xfId="21784"/>
    <cellStyle name="Normal 19 4 6 2" xfId="21785"/>
    <cellStyle name="Normal 19 4 7" xfId="21786"/>
    <cellStyle name="Normal 19 4 8" xfId="21787"/>
    <cellStyle name="Normal 19 5" xfId="21788"/>
    <cellStyle name="Normal 19 5 2" xfId="21789"/>
    <cellStyle name="Normal 19 5 2 2" xfId="21790"/>
    <cellStyle name="Normal 19 5 2 2 2" xfId="21791"/>
    <cellStyle name="Normal 19 5 2 2 2 2" xfId="21792"/>
    <cellStyle name="Normal 19 5 2 2 3" xfId="21793"/>
    <cellStyle name="Normal 19 5 2 3" xfId="21794"/>
    <cellStyle name="Normal 19 5 2 3 2" xfId="21795"/>
    <cellStyle name="Normal 19 5 2 3 2 2" xfId="21796"/>
    <cellStyle name="Normal 19 5 2 3 3" xfId="21797"/>
    <cellStyle name="Normal 19 5 2 4" xfId="21798"/>
    <cellStyle name="Normal 19 5 2 4 2" xfId="21799"/>
    <cellStyle name="Normal 19 5 2 4 2 2" xfId="21800"/>
    <cellStyle name="Normal 19 5 2 4 3" xfId="21801"/>
    <cellStyle name="Normal 19 5 2 5" xfId="21802"/>
    <cellStyle name="Normal 19 5 2 5 2" xfId="21803"/>
    <cellStyle name="Normal 19 5 2 6" xfId="21804"/>
    <cellStyle name="Normal 19 5 3" xfId="21805"/>
    <cellStyle name="Normal 19 5 3 2" xfId="21806"/>
    <cellStyle name="Normal 19 5 3 2 2" xfId="21807"/>
    <cellStyle name="Normal 19 5 3 3" xfId="21808"/>
    <cellStyle name="Normal 19 5 4" xfId="21809"/>
    <cellStyle name="Normal 19 5 4 2" xfId="21810"/>
    <cellStyle name="Normal 19 5 4 2 2" xfId="21811"/>
    <cellStyle name="Normal 19 5 4 3" xfId="21812"/>
    <cellStyle name="Normal 19 5 5" xfId="21813"/>
    <cellStyle name="Normal 19 5 5 2" xfId="21814"/>
    <cellStyle name="Normal 19 5 5 2 2" xfId="21815"/>
    <cellStyle name="Normal 19 5 5 3" xfId="21816"/>
    <cellStyle name="Normal 19 5 6" xfId="21817"/>
    <cellStyle name="Normal 19 5 6 2" xfId="21818"/>
    <cellStyle name="Normal 19 5 7" xfId="21819"/>
    <cellStyle name="Normal 19 5 8" xfId="21820"/>
    <cellStyle name="Normal 19 6" xfId="21821"/>
    <cellStyle name="Normal 19 6 2" xfId="21822"/>
    <cellStyle name="Normal 19 6 2 2" xfId="21823"/>
    <cellStyle name="Normal 19 6 2 2 2" xfId="21824"/>
    <cellStyle name="Normal 19 6 2 2 2 2" xfId="21825"/>
    <cellStyle name="Normal 19 6 2 2 3" xfId="21826"/>
    <cellStyle name="Normal 19 6 2 3" xfId="21827"/>
    <cellStyle name="Normal 19 6 2 3 2" xfId="21828"/>
    <cellStyle name="Normal 19 6 2 3 2 2" xfId="21829"/>
    <cellStyle name="Normal 19 6 2 3 3" xfId="21830"/>
    <cellStyle name="Normal 19 6 2 4" xfId="21831"/>
    <cellStyle name="Normal 19 6 2 4 2" xfId="21832"/>
    <cellStyle name="Normal 19 6 2 4 2 2" xfId="21833"/>
    <cellStyle name="Normal 19 6 2 4 3" xfId="21834"/>
    <cellStyle name="Normal 19 6 2 5" xfId="21835"/>
    <cellStyle name="Normal 19 6 2 5 2" xfId="21836"/>
    <cellStyle name="Normal 19 6 2 6" xfId="21837"/>
    <cellStyle name="Normal 19 6 3" xfId="21838"/>
    <cellStyle name="Normal 19 6 3 2" xfId="21839"/>
    <cellStyle name="Normal 19 6 3 2 2" xfId="21840"/>
    <cellStyle name="Normal 19 6 3 3" xfId="21841"/>
    <cellStyle name="Normal 19 6 4" xfId="21842"/>
    <cellStyle name="Normal 19 6 4 2" xfId="21843"/>
    <cellStyle name="Normal 19 6 4 2 2" xfId="21844"/>
    <cellStyle name="Normal 19 6 4 3" xfId="21845"/>
    <cellStyle name="Normal 19 6 5" xfId="21846"/>
    <cellStyle name="Normal 19 6 5 2" xfId="21847"/>
    <cellStyle name="Normal 19 6 5 2 2" xfId="21848"/>
    <cellStyle name="Normal 19 6 5 3" xfId="21849"/>
    <cellStyle name="Normal 19 6 6" xfId="21850"/>
    <cellStyle name="Normal 19 6 6 2" xfId="21851"/>
    <cellStyle name="Normal 19 6 7" xfId="21852"/>
    <cellStyle name="Normal 19 7" xfId="21853"/>
    <cellStyle name="Normal 19 7 2" xfId="21854"/>
    <cellStyle name="Normal 19 7 2 2" xfId="21855"/>
    <cellStyle name="Normal 19 7 2 2 2" xfId="21856"/>
    <cellStyle name="Normal 19 7 2 3" xfId="21857"/>
    <cellStyle name="Normal 19 7 3" xfId="21858"/>
    <cellStyle name="Normal 19 7 3 2" xfId="21859"/>
    <cellStyle name="Normal 19 7 3 2 2" xfId="21860"/>
    <cellStyle name="Normal 19 7 3 3" xfId="21861"/>
    <cellStyle name="Normal 19 7 4" xfId="21862"/>
    <cellStyle name="Normal 19 7 4 2" xfId="21863"/>
    <cellStyle name="Normal 19 7 4 2 2" xfId="21864"/>
    <cellStyle name="Normal 19 7 4 3" xfId="21865"/>
    <cellStyle name="Normal 19 7 5" xfId="21866"/>
    <cellStyle name="Normal 19 7 5 2" xfId="21867"/>
    <cellStyle name="Normal 19 7 6" xfId="21868"/>
    <cellStyle name="Normal 19 8" xfId="21869"/>
    <cellStyle name="Normal 19 8 2" xfId="21870"/>
    <cellStyle name="Normal 19 8 2 2" xfId="21871"/>
    <cellStyle name="Normal 19 8 3" xfId="21872"/>
    <cellStyle name="Normal 19 9" xfId="21873"/>
    <cellStyle name="Normal 19 9 2" xfId="21874"/>
    <cellStyle name="Normal 19 9 2 2" xfId="21875"/>
    <cellStyle name="Normal 19 9 3" xfId="21876"/>
    <cellStyle name="Normal 190" xfId="21877"/>
    <cellStyle name="Normal 192" xfId="21878"/>
    <cellStyle name="Normal 193" xfId="21879"/>
    <cellStyle name="Normal 196" xfId="21880"/>
    <cellStyle name="Normal 197" xfId="21881"/>
    <cellStyle name="Normal 198" xfId="21882"/>
    <cellStyle name="Normal 199" xfId="21883"/>
    <cellStyle name="Normal 2" xfId="1403"/>
    <cellStyle name="Normal 2 10" xfId="2857"/>
    <cellStyle name="Normal 2 10 2" xfId="21884"/>
    <cellStyle name="Normal 2 10 2 2" xfId="21885"/>
    <cellStyle name="Normal 2 10 2 2 2" xfId="21886"/>
    <cellStyle name="Normal 2 10 2 3" xfId="21887"/>
    <cellStyle name="Normal 2 10 3" xfId="21888"/>
    <cellStyle name="Normal 2 10 3 2" xfId="21889"/>
    <cellStyle name="Normal 2 10 4" xfId="21890"/>
    <cellStyle name="Normal 2 11" xfId="2858"/>
    <cellStyle name="Normal 2 11 2" xfId="21891"/>
    <cellStyle name="Normal 2 11 2 2" xfId="21892"/>
    <cellStyle name="Normal 2 11 2 2 2" xfId="21893"/>
    <cellStyle name="Normal 2 11 2 3" xfId="21894"/>
    <cellStyle name="Normal 2 11 3" xfId="21895"/>
    <cellStyle name="Normal 2 11 3 2" xfId="21896"/>
    <cellStyle name="Normal 2 11 4" xfId="21897"/>
    <cellStyle name="Normal 2 12" xfId="2859"/>
    <cellStyle name="Normal 2 13" xfId="2860"/>
    <cellStyle name="Normal 2 14" xfId="2861"/>
    <cellStyle name="Normal 2 15" xfId="2862"/>
    <cellStyle name="Normal 2 16" xfId="21898"/>
    <cellStyle name="Normal 2 17" xfId="21899"/>
    <cellStyle name="Normal 2 2" xfId="1404"/>
    <cellStyle name="Normal 2 2 2" xfId="1405"/>
    <cellStyle name="Normal 2 2 2 2" xfId="2863"/>
    <cellStyle name="Normal 2 2 2 2 2" xfId="2864"/>
    <cellStyle name="Normal 2 2 2 2 2 2" xfId="21900"/>
    <cellStyle name="Normal 2 2 2 2 3" xfId="21901"/>
    <cellStyle name="Normal 2 2 2 3" xfId="21902"/>
    <cellStyle name="Normal 2 2 2 3 2" xfId="21903"/>
    <cellStyle name="Normal 2 2 2 3 3" xfId="21904"/>
    <cellStyle name="Normal 2 2 2 4" xfId="21905"/>
    <cellStyle name="Normal 2 2 2 5" xfId="21906"/>
    <cellStyle name="Normal 2 2 3" xfId="3235"/>
    <cellStyle name="Normal 2 2 3 2" xfId="21907"/>
    <cellStyle name="Normal 2 2 3 2 2" xfId="21908"/>
    <cellStyle name="Normal 2 2 3 3" xfId="21909"/>
    <cellStyle name="Normal 2 2 3 4" xfId="21910"/>
    <cellStyle name="Normal 2 2 3 5" xfId="21911"/>
    <cellStyle name="Normal 2 2 3 6" xfId="21912"/>
    <cellStyle name="Normal 2 2 4" xfId="2865"/>
    <cellStyle name="Normal 2 2 4 2" xfId="21913"/>
    <cellStyle name="Normal 2 2 4 3" xfId="21914"/>
    <cellStyle name="Normal 2 2 5" xfId="21915"/>
    <cellStyle name="Normal 2 2 5 2" xfId="21916"/>
    <cellStyle name="Normal 2 2 5 3" xfId="21917"/>
    <cellStyle name="Normal 2 2 6" xfId="21918"/>
    <cellStyle name="Normal 2 2 7" xfId="21919"/>
    <cellStyle name="Normal 2 2 8" xfId="21920"/>
    <cellStyle name="Normal 2 2_Input" xfId="2866"/>
    <cellStyle name="Normal 2 3" xfId="1406"/>
    <cellStyle name="Normal 2 3 10" xfId="21921"/>
    <cellStyle name="Normal 2 3 10 2" xfId="21922"/>
    <cellStyle name="Normal 2 3 11" xfId="21923"/>
    <cellStyle name="Normal 2 3 12" xfId="21924"/>
    <cellStyle name="Normal 2 3 13" xfId="21925"/>
    <cellStyle name="Normal 2 3 14" xfId="21926"/>
    <cellStyle name="Normal 2 3 15" xfId="21927"/>
    <cellStyle name="Normal 2 3 2" xfId="2867"/>
    <cellStyle name="Normal 2 3 2 10" xfId="21928"/>
    <cellStyle name="Normal 2 3 2 2" xfId="21929"/>
    <cellStyle name="Normal 2 3 2 2 2" xfId="21930"/>
    <cellStyle name="Normal 2 3 2 2 2 2" xfId="21931"/>
    <cellStyle name="Normal 2 3 2 2 2 2 2" xfId="21932"/>
    <cellStyle name="Normal 2 3 2 2 2 3" xfId="21933"/>
    <cellStyle name="Normal 2 3 2 2 2 4" xfId="21934"/>
    <cellStyle name="Normal 2 3 2 2 3" xfId="21935"/>
    <cellStyle name="Normal 2 3 2 2 3 2" xfId="21936"/>
    <cellStyle name="Normal 2 3 2 2 3 2 2" xfId="21937"/>
    <cellStyle name="Normal 2 3 2 2 3 3" xfId="21938"/>
    <cellStyle name="Normal 2 3 2 2 4" xfId="21939"/>
    <cellStyle name="Normal 2 3 2 2 4 2" xfId="21940"/>
    <cellStyle name="Normal 2 3 2 2 4 2 2" xfId="21941"/>
    <cellStyle name="Normal 2 3 2 2 4 3" xfId="21942"/>
    <cellStyle name="Normal 2 3 2 2 5" xfId="21943"/>
    <cellStyle name="Normal 2 3 2 2 5 2" xfId="21944"/>
    <cellStyle name="Normal 2 3 2 2 6" xfId="21945"/>
    <cellStyle name="Normal 2 3 2 2 7" xfId="21946"/>
    <cellStyle name="Normal 2 3 2 2 8" xfId="21947"/>
    <cellStyle name="Normal 2 3 2 3" xfId="21948"/>
    <cellStyle name="Normal 2 3 2 3 2" xfId="21949"/>
    <cellStyle name="Normal 2 3 2 3 2 2" xfId="21950"/>
    <cellStyle name="Normal 2 3 2 3 3" xfId="21951"/>
    <cellStyle name="Normal 2 3 2 3 4" xfId="21952"/>
    <cellStyle name="Normal 2 3 2 3 5" xfId="21953"/>
    <cellStyle name="Normal 2 3 2 4" xfId="21954"/>
    <cellStyle name="Normal 2 3 2 4 2" xfId="21955"/>
    <cellStyle name="Normal 2 3 2 4 2 2" xfId="21956"/>
    <cellStyle name="Normal 2 3 2 4 3" xfId="21957"/>
    <cellStyle name="Normal 2 3 2 5" xfId="21958"/>
    <cellStyle name="Normal 2 3 2 5 2" xfId="21959"/>
    <cellStyle name="Normal 2 3 2 5 2 2" xfId="21960"/>
    <cellStyle name="Normal 2 3 2 5 3" xfId="21961"/>
    <cellStyle name="Normal 2 3 2 6" xfId="21962"/>
    <cellStyle name="Normal 2 3 2 6 2" xfId="21963"/>
    <cellStyle name="Normal 2 3 2 7" xfId="21964"/>
    <cellStyle name="Normal 2 3 2 8" xfId="21965"/>
    <cellStyle name="Normal 2 3 2 9" xfId="21966"/>
    <cellStyle name="Normal 2 3 3" xfId="21967"/>
    <cellStyle name="Normal 2 3 3 2" xfId="21968"/>
    <cellStyle name="Normal 2 3 3 2 2" xfId="21969"/>
    <cellStyle name="Normal 2 3 3 2 2 2" xfId="21970"/>
    <cellStyle name="Normal 2 3 3 2 2 2 2" xfId="21971"/>
    <cellStyle name="Normal 2 3 3 2 2 3" xfId="21972"/>
    <cellStyle name="Normal 2 3 3 2 3" xfId="21973"/>
    <cellStyle name="Normal 2 3 3 2 3 2" xfId="21974"/>
    <cellStyle name="Normal 2 3 3 2 3 2 2" xfId="21975"/>
    <cellStyle name="Normal 2 3 3 2 3 3" xfId="21976"/>
    <cellStyle name="Normal 2 3 3 2 4" xfId="21977"/>
    <cellStyle name="Normal 2 3 3 2 4 2" xfId="21978"/>
    <cellStyle name="Normal 2 3 3 2 4 2 2" xfId="21979"/>
    <cellStyle name="Normal 2 3 3 2 4 3" xfId="21980"/>
    <cellStyle name="Normal 2 3 3 2 5" xfId="21981"/>
    <cellStyle name="Normal 2 3 3 2 5 2" xfId="21982"/>
    <cellStyle name="Normal 2 3 3 2 6" xfId="21983"/>
    <cellStyle name="Normal 2 3 3 2 7" xfId="21984"/>
    <cellStyle name="Normal 2 3 3 3" xfId="21985"/>
    <cellStyle name="Normal 2 3 3 3 2" xfId="21986"/>
    <cellStyle name="Normal 2 3 3 3 2 2" xfId="21987"/>
    <cellStyle name="Normal 2 3 3 3 3" xfId="21988"/>
    <cellStyle name="Normal 2 3 3 4" xfId="21989"/>
    <cellStyle name="Normal 2 3 3 4 2" xfId="21990"/>
    <cellStyle name="Normal 2 3 3 4 2 2" xfId="21991"/>
    <cellStyle name="Normal 2 3 3 4 3" xfId="21992"/>
    <cellStyle name="Normal 2 3 3 5" xfId="21993"/>
    <cellStyle name="Normal 2 3 3 5 2" xfId="21994"/>
    <cellStyle name="Normal 2 3 3 5 2 2" xfId="21995"/>
    <cellStyle name="Normal 2 3 3 5 3" xfId="21996"/>
    <cellStyle name="Normal 2 3 3 6" xfId="21997"/>
    <cellStyle name="Normal 2 3 3 6 2" xfId="21998"/>
    <cellStyle name="Normal 2 3 3 7" xfId="21999"/>
    <cellStyle name="Normal 2 3 3 8" xfId="22000"/>
    <cellStyle name="Normal 2 3 3 9" xfId="22001"/>
    <cellStyle name="Normal 2 3 4" xfId="22002"/>
    <cellStyle name="Normal 2 3 4 2" xfId="22003"/>
    <cellStyle name="Normal 2 3 4 2 2" xfId="22004"/>
    <cellStyle name="Normal 2 3 4 2 2 2" xfId="22005"/>
    <cellStyle name="Normal 2 3 4 2 2 2 2" xfId="22006"/>
    <cellStyle name="Normal 2 3 4 2 2 3" xfId="22007"/>
    <cellStyle name="Normal 2 3 4 2 3" xfId="22008"/>
    <cellStyle name="Normal 2 3 4 2 3 2" xfId="22009"/>
    <cellStyle name="Normal 2 3 4 2 3 2 2" xfId="22010"/>
    <cellStyle name="Normal 2 3 4 2 3 3" xfId="22011"/>
    <cellStyle name="Normal 2 3 4 2 4" xfId="22012"/>
    <cellStyle name="Normal 2 3 4 2 4 2" xfId="22013"/>
    <cellStyle name="Normal 2 3 4 2 4 2 2" xfId="22014"/>
    <cellStyle name="Normal 2 3 4 2 4 3" xfId="22015"/>
    <cellStyle name="Normal 2 3 4 2 5" xfId="22016"/>
    <cellStyle name="Normal 2 3 4 2 5 2" xfId="22017"/>
    <cellStyle name="Normal 2 3 4 2 6" xfId="22018"/>
    <cellStyle name="Normal 2 3 4 3" xfId="22019"/>
    <cellStyle name="Normal 2 3 4 3 2" xfId="22020"/>
    <cellStyle name="Normal 2 3 4 3 2 2" xfId="22021"/>
    <cellStyle name="Normal 2 3 4 3 3" xfId="22022"/>
    <cellStyle name="Normal 2 3 4 4" xfId="22023"/>
    <cellStyle name="Normal 2 3 4 4 2" xfId="22024"/>
    <cellStyle name="Normal 2 3 4 4 2 2" xfId="22025"/>
    <cellStyle name="Normal 2 3 4 4 3" xfId="22026"/>
    <cellStyle name="Normal 2 3 4 5" xfId="22027"/>
    <cellStyle name="Normal 2 3 4 5 2" xfId="22028"/>
    <cellStyle name="Normal 2 3 4 5 2 2" xfId="22029"/>
    <cellStyle name="Normal 2 3 4 5 3" xfId="22030"/>
    <cellStyle name="Normal 2 3 4 6" xfId="22031"/>
    <cellStyle name="Normal 2 3 4 6 2" xfId="22032"/>
    <cellStyle name="Normal 2 3 4 7" xfId="22033"/>
    <cellStyle name="Normal 2 3 4 8" xfId="22034"/>
    <cellStyle name="Normal 2 3 4 9" xfId="22035"/>
    <cellStyle name="Normal 2 3 5" xfId="22036"/>
    <cellStyle name="Normal 2 3 5 2" xfId="22037"/>
    <cellStyle name="Normal 2 3 5 2 2" xfId="22038"/>
    <cellStyle name="Normal 2 3 5 2 2 2" xfId="22039"/>
    <cellStyle name="Normal 2 3 5 2 2 2 2" xfId="22040"/>
    <cellStyle name="Normal 2 3 5 2 2 3" xfId="22041"/>
    <cellStyle name="Normal 2 3 5 2 3" xfId="22042"/>
    <cellStyle name="Normal 2 3 5 2 3 2" xfId="22043"/>
    <cellStyle name="Normal 2 3 5 2 3 2 2" xfId="22044"/>
    <cellStyle name="Normal 2 3 5 2 3 3" xfId="22045"/>
    <cellStyle name="Normal 2 3 5 2 4" xfId="22046"/>
    <cellStyle name="Normal 2 3 5 2 4 2" xfId="22047"/>
    <cellStyle name="Normal 2 3 5 2 4 2 2" xfId="22048"/>
    <cellStyle name="Normal 2 3 5 2 4 3" xfId="22049"/>
    <cellStyle name="Normal 2 3 5 2 5" xfId="22050"/>
    <cellStyle name="Normal 2 3 5 2 5 2" xfId="22051"/>
    <cellStyle name="Normal 2 3 5 2 6" xfId="22052"/>
    <cellStyle name="Normal 2 3 5 3" xfId="22053"/>
    <cellStyle name="Normal 2 3 5 3 2" xfId="22054"/>
    <cellStyle name="Normal 2 3 5 3 2 2" xfId="22055"/>
    <cellStyle name="Normal 2 3 5 3 3" xfId="22056"/>
    <cellStyle name="Normal 2 3 5 4" xfId="22057"/>
    <cellStyle name="Normal 2 3 5 4 2" xfId="22058"/>
    <cellStyle name="Normal 2 3 5 4 2 2" xfId="22059"/>
    <cellStyle name="Normal 2 3 5 4 3" xfId="22060"/>
    <cellStyle name="Normal 2 3 5 5" xfId="22061"/>
    <cellStyle name="Normal 2 3 5 5 2" xfId="22062"/>
    <cellStyle name="Normal 2 3 5 5 2 2" xfId="22063"/>
    <cellStyle name="Normal 2 3 5 5 3" xfId="22064"/>
    <cellStyle name="Normal 2 3 5 6" xfId="22065"/>
    <cellStyle name="Normal 2 3 5 6 2" xfId="22066"/>
    <cellStyle name="Normal 2 3 5 7" xfId="22067"/>
    <cellStyle name="Normal 2 3 6" xfId="22068"/>
    <cellStyle name="Normal 2 3 6 2" xfId="22069"/>
    <cellStyle name="Normal 2 3 6 2 2" xfId="22070"/>
    <cellStyle name="Normal 2 3 6 2 2 2" xfId="22071"/>
    <cellStyle name="Normal 2 3 6 2 3" xfId="22072"/>
    <cellStyle name="Normal 2 3 6 3" xfId="22073"/>
    <cellStyle name="Normal 2 3 6 3 2" xfId="22074"/>
    <cellStyle name="Normal 2 3 6 3 2 2" xfId="22075"/>
    <cellStyle name="Normal 2 3 6 3 3" xfId="22076"/>
    <cellStyle name="Normal 2 3 6 4" xfId="22077"/>
    <cellStyle name="Normal 2 3 6 4 2" xfId="22078"/>
    <cellStyle name="Normal 2 3 6 4 2 2" xfId="22079"/>
    <cellStyle name="Normal 2 3 6 4 3" xfId="22080"/>
    <cellStyle name="Normal 2 3 6 5" xfId="22081"/>
    <cellStyle name="Normal 2 3 6 5 2" xfId="22082"/>
    <cellStyle name="Normal 2 3 6 6" xfId="22083"/>
    <cellStyle name="Normal 2 3 7" xfId="22084"/>
    <cellStyle name="Normal 2 3 7 2" xfId="22085"/>
    <cellStyle name="Normal 2 3 7 2 2" xfId="22086"/>
    <cellStyle name="Normal 2 3 7 3" xfId="22087"/>
    <cellStyle name="Normal 2 3 8" xfId="22088"/>
    <cellStyle name="Normal 2 3 8 2" xfId="22089"/>
    <cellStyle name="Normal 2 3 8 2 2" xfId="22090"/>
    <cellStyle name="Normal 2 3 8 3" xfId="22091"/>
    <cellStyle name="Normal 2 3 9" xfId="22092"/>
    <cellStyle name="Normal 2 3 9 2" xfId="22093"/>
    <cellStyle name="Normal 2 3 9 2 2" xfId="22094"/>
    <cellStyle name="Normal 2 3 9 3" xfId="22095"/>
    <cellStyle name="Normal 2 3_29(d) - Gas extensions -tariffs" xfId="22096"/>
    <cellStyle name="Normal 2 4" xfId="2868"/>
    <cellStyle name="Normal 2 4 10" xfId="22097"/>
    <cellStyle name="Normal 2 4 2" xfId="22098"/>
    <cellStyle name="Normal 2 4 2 2" xfId="22099"/>
    <cellStyle name="Normal 2 4 2 2 2" xfId="22100"/>
    <cellStyle name="Normal 2 4 2 2 2 2" xfId="22101"/>
    <cellStyle name="Normal 2 4 2 2 3" xfId="22102"/>
    <cellStyle name="Normal 2 4 2 2 4" xfId="22103"/>
    <cellStyle name="Normal 2 4 2 3" xfId="22104"/>
    <cellStyle name="Normal 2 4 2 3 2" xfId="22105"/>
    <cellStyle name="Normal 2 4 2 3 2 2" xfId="22106"/>
    <cellStyle name="Normal 2 4 2 3 3" xfId="22107"/>
    <cellStyle name="Normal 2 4 2 4" xfId="22108"/>
    <cellStyle name="Normal 2 4 2 4 2" xfId="22109"/>
    <cellStyle name="Normal 2 4 2 4 2 2" xfId="22110"/>
    <cellStyle name="Normal 2 4 2 4 3" xfId="22111"/>
    <cellStyle name="Normal 2 4 2 5" xfId="22112"/>
    <cellStyle name="Normal 2 4 2 5 2" xfId="22113"/>
    <cellStyle name="Normal 2 4 2 6" xfId="22114"/>
    <cellStyle name="Normal 2 4 2 7" xfId="22115"/>
    <cellStyle name="Normal 2 4 2 8" xfId="22116"/>
    <cellStyle name="Normal 2 4 3" xfId="22117"/>
    <cellStyle name="Normal 2 4 3 2" xfId="22118"/>
    <cellStyle name="Normal 2 4 3 2 2" xfId="22119"/>
    <cellStyle name="Normal 2 4 3 3" xfId="22120"/>
    <cellStyle name="Normal 2 4 3 4" xfId="22121"/>
    <cellStyle name="Normal 2 4 3 5" xfId="22122"/>
    <cellStyle name="Normal 2 4 3 6" xfId="22123"/>
    <cellStyle name="Normal 2 4 4" xfId="22124"/>
    <cellStyle name="Normal 2 4 4 2" xfId="22125"/>
    <cellStyle name="Normal 2 4 4 2 2" xfId="22126"/>
    <cellStyle name="Normal 2 4 4 3" xfId="22127"/>
    <cellStyle name="Normal 2 4 5" xfId="22128"/>
    <cellStyle name="Normal 2 4 5 2" xfId="22129"/>
    <cellStyle name="Normal 2 4 5 2 2" xfId="22130"/>
    <cellStyle name="Normal 2 4 5 3" xfId="22131"/>
    <cellStyle name="Normal 2 4 6" xfId="22132"/>
    <cellStyle name="Normal 2 4 6 2" xfId="22133"/>
    <cellStyle name="Normal 2 4 7" xfId="22134"/>
    <cellStyle name="Normal 2 4 8" xfId="22135"/>
    <cellStyle name="Normal 2 4 9" xfId="22136"/>
    <cellStyle name="Normal 2 5" xfId="2869"/>
    <cellStyle name="Normal 2 5 2" xfId="2870"/>
    <cellStyle name="Normal 2 5 2 2" xfId="22137"/>
    <cellStyle name="Normal 2 5 2 2 2" xfId="22138"/>
    <cellStyle name="Normal 2 5 2 2 2 2" xfId="22139"/>
    <cellStyle name="Normal 2 5 2 2 3" xfId="22140"/>
    <cellStyle name="Normal 2 5 2 3" xfId="22141"/>
    <cellStyle name="Normal 2 5 2 3 2" xfId="22142"/>
    <cellStyle name="Normal 2 5 2 3 2 2" xfId="22143"/>
    <cellStyle name="Normal 2 5 2 3 3" xfId="22144"/>
    <cellStyle name="Normal 2 5 2 4" xfId="22145"/>
    <cellStyle name="Normal 2 5 2 4 2" xfId="22146"/>
    <cellStyle name="Normal 2 5 2 4 2 2" xfId="22147"/>
    <cellStyle name="Normal 2 5 2 4 3" xfId="22148"/>
    <cellStyle name="Normal 2 5 2 5" xfId="22149"/>
    <cellStyle name="Normal 2 5 2 5 2" xfId="22150"/>
    <cellStyle name="Normal 2 5 2 6" xfId="22151"/>
    <cellStyle name="Normal 2 5 2 7" xfId="22152"/>
    <cellStyle name="Normal 2 5 3" xfId="22153"/>
    <cellStyle name="Normal 2 5 3 2" xfId="22154"/>
    <cellStyle name="Normal 2 5 3 2 2" xfId="22155"/>
    <cellStyle name="Normal 2 5 3 3" xfId="22156"/>
    <cellStyle name="Normal 2 5 3 4" xfId="22157"/>
    <cellStyle name="Normal 2 5 4" xfId="22158"/>
    <cellStyle name="Normal 2 5 4 2" xfId="22159"/>
    <cellStyle name="Normal 2 5 4 2 2" xfId="22160"/>
    <cellStyle name="Normal 2 5 4 3" xfId="22161"/>
    <cellStyle name="Normal 2 5 5" xfId="22162"/>
    <cellStyle name="Normal 2 5 5 2" xfId="22163"/>
    <cellStyle name="Normal 2 5 5 2 2" xfId="22164"/>
    <cellStyle name="Normal 2 5 5 3" xfId="22165"/>
    <cellStyle name="Normal 2 5 6" xfId="22166"/>
    <cellStyle name="Normal 2 5 6 2" xfId="22167"/>
    <cellStyle name="Normal 2 5 7" xfId="22168"/>
    <cellStyle name="Normal 2 5 8" xfId="22169"/>
    <cellStyle name="Normal 2 5 9" xfId="22170"/>
    <cellStyle name="Normal 2 6" xfId="2871"/>
    <cellStyle name="Normal 2 6 2" xfId="2872"/>
    <cellStyle name="Normal 2 6 2 2" xfId="22171"/>
    <cellStyle name="Normal 2 6 2 2 2" xfId="22172"/>
    <cellStyle name="Normal 2 6 2 2 2 2" xfId="22173"/>
    <cellStyle name="Normal 2 6 2 2 3" xfId="22174"/>
    <cellStyle name="Normal 2 6 2 2 4" xfId="22175"/>
    <cellStyle name="Normal 2 6 2 3" xfId="22176"/>
    <cellStyle name="Normal 2 6 2 3 2" xfId="22177"/>
    <cellStyle name="Normal 2 6 2 3 2 2" xfId="22178"/>
    <cellStyle name="Normal 2 6 2 3 3" xfId="22179"/>
    <cellStyle name="Normal 2 6 2 4" xfId="22180"/>
    <cellStyle name="Normal 2 6 2 4 2" xfId="22181"/>
    <cellStyle name="Normal 2 6 2 4 2 2" xfId="22182"/>
    <cellStyle name="Normal 2 6 2 4 3" xfId="22183"/>
    <cellStyle name="Normal 2 6 2 5" xfId="22184"/>
    <cellStyle name="Normal 2 6 2 5 2" xfId="22185"/>
    <cellStyle name="Normal 2 6 2 6" xfId="22186"/>
    <cellStyle name="Normal 2 6 2 7" xfId="22187"/>
    <cellStyle name="Normal 2 6 2 8" xfId="22188"/>
    <cellStyle name="Normal 2 6 3" xfId="22189"/>
    <cellStyle name="Normal 2 6 3 2" xfId="22190"/>
    <cellStyle name="Normal 2 6 3 2 2" xfId="22191"/>
    <cellStyle name="Normal 2 6 3 3" xfId="22192"/>
    <cellStyle name="Normal 2 6 3 4" xfId="22193"/>
    <cellStyle name="Normal 2 6 4" xfId="22194"/>
    <cellStyle name="Normal 2 6 4 2" xfId="22195"/>
    <cellStyle name="Normal 2 6 4 2 2" xfId="22196"/>
    <cellStyle name="Normal 2 6 4 3" xfId="22197"/>
    <cellStyle name="Normal 2 6 5" xfId="22198"/>
    <cellStyle name="Normal 2 6 5 2" xfId="22199"/>
    <cellStyle name="Normal 2 6 5 2 2" xfId="22200"/>
    <cellStyle name="Normal 2 6 5 3" xfId="22201"/>
    <cellStyle name="Normal 2 6 6" xfId="22202"/>
    <cellStyle name="Normal 2 6 6 2" xfId="22203"/>
    <cellStyle name="Normal 2 6 7" xfId="22204"/>
    <cellStyle name="Normal 2 6 8" xfId="22205"/>
    <cellStyle name="Normal 2 6 9" xfId="22206"/>
    <cellStyle name="Normal 2 7" xfId="2873"/>
    <cellStyle name="Normal 2 7 2" xfId="2874"/>
    <cellStyle name="Normal 2 7 2 2" xfId="22207"/>
    <cellStyle name="Normal 2 7 2 2 2" xfId="22208"/>
    <cellStyle name="Normal 2 7 2 2 2 2" xfId="22209"/>
    <cellStyle name="Normal 2 7 2 2 3" xfId="22210"/>
    <cellStyle name="Normal 2 7 2 2 4" xfId="22211"/>
    <cellStyle name="Normal 2 7 2 3" xfId="22212"/>
    <cellStyle name="Normal 2 7 2 3 2" xfId="22213"/>
    <cellStyle name="Normal 2 7 2 3 2 2" xfId="22214"/>
    <cellStyle name="Normal 2 7 2 3 3" xfId="22215"/>
    <cellStyle name="Normal 2 7 2 4" xfId="22216"/>
    <cellStyle name="Normal 2 7 2 4 2" xfId="22217"/>
    <cellStyle name="Normal 2 7 2 4 2 2" xfId="22218"/>
    <cellStyle name="Normal 2 7 2 4 3" xfId="22219"/>
    <cellStyle name="Normal 2 7 2 5" xfId="22220"/>
    <cellStyle name="Normal 2 7 2 5 2" xfId="22221"/>
    <cellStyle name="Normal 2 7 2 6" xfId="22222"/>
    <cellStyle name="Normal 2 7 2 7" xfId="22223"/>
    <cellStyle name="Normal 2 7 3" xfId="22224"/>
    <cellStyle name="Normal 2 7 3 2" xfId="22225"/>
    <cellStyle name="Normal 2 7 3 2 2" xfId="22226"/>
    <cellStyle name="Normal 2 7 3 3" xfId="22227"/>
    <cellStyle name="Normal 2 7 3 4" xfId="22228"/>
    <cellStyle name="Normal 2 7 4" xfId="22229"/>
    <cellStyle name="Normal 2 7 4 2" xfId="22230"/>
    <cellStyle name="Normal 2 7 4 2 2" xfId="22231"/>
    <cellStyle name="Normal 2 7 4 3" xfId="22232"/>
    <cellStyle name="Normal 2 7 5" xfId="22233"/>
    <cellStyle name="Normal 2 7 5 2" xfId="22234"/>
    <cellStyle name="Normal 2 7 5 2 2" xfId="22235"/>
    <cellStyle name="Normal 2 7 5 3" xfId="22236"/>
    <cellStyle name="Normal 2 7 6" xfId="22237"/>
    <cellStyle name="Normal 2 7 6 2" xfId="22238"/>
    <cellStyle name="Normal 2 7 7" xfId="22239"/>
    <cellStyle name="Normal 2 7 8" xfId="22240"/>
    <cellStyle name="Normal 2 8" xfId="2875"/>
    <cellStyle name="Normal 2 8 2" xfId="22241"/>
    <cellStyle name="Normal 2 8 2 2" xfId="22242"/>
    <cellStyle name="Normal 2 8 2 2 2" xfId="22243"/>
    <cellStyle name="Normal 2 8 2 3" xfId="22244"/>
    <cellStyle name="Normal 2 8 3" xfId="22245"/>
    <cellStyle name="Normal 2 8 3 2" xfId="22246"/>
    <cellStyle name="Normal 2 8 3 2 2" xfId="22247"/>
    <cellStyle name="Normal 2 8 3 3" xfId="22248"/>
    <cellStyle name="Normal 2 8 4" xfId="22249"/>
    <cellStyle name="Normal 2 8 4 2" xfId="22250"/>
    <cellStyle name="Normal 2 8 4 2 2" xfId="22251"/>
    <cellStyle name="Normal 2 8 4 3" xfId="22252"/>
    <cellStyle name="Normal 2 8 5" xfId="22253"/>
    <cellStyle name="Normal 2 8 5 2" xfId="22254"/>
    <cellStyle name="Normal 2 8 6" xfId="22255"/>
    <cellStyle name="Normal 2 8 7" xfId="22256"/>
    <cellStyle name="Normal 2 8 8" xfId="22257"/>
    <cellStyle name="Normal 2 9" xfId="2876"/>
    <cellStyle name="Normal 2 9 2" xfId="22258"/>
    <cellStyle name="Normal 2 9 2 2" xfId="22259"/>
    <cellStyle name="Normal 2 9 2 2 2" xfId="22260"/>
    <cellStyle name="Normal 2 9 2 3" xfId="22261"/>
    <cellStyle name="Normal 2 9 3" xfId="22262"/>
    <cellStyle name="Normal 2 9 3 2" xfId="22263"/>
    <cellStyle name="Normal 2 9 4" xfId="22264"/>
    <cellStyle name="Normal 2_111025" xfId="22265"/>
    <cellStyle name="Normal 20" xfId="1407"/>
    <cellStyle name="Normal 20 10" xfId="22266"/>
    <cellStyle name="Normal 20 10 2" xfId="22267"/>
    <cellStyle name="Normal 20 11" xfId="22268"/>
    <cellStyle name="Normal 20 12" xfId="22269"/>
    <cellStyle name="Normal 20 13" xfId="22270"/>
    <cellStyle name="Normal 20 14" xfId="22271"/>
    <cellStyle name="Normal 20 2" xfId="1408"/>
    <cellStyle name="Normal 20 2 10" xfId="22272"/>
    <cellStyle name="Normal 20 2 2" xfId="22273"/>
    <cellStyle name="Normal 20 2 2 2" xfId="22274"/>
    <cellStyle name="Normal 20 2 2 2 2" xfId="22275"/>
    <cellStyle name="Normal 20 2 2 2 2 2" xfId="22276"/>
    <cellStyle name="Normal 20 2 2 2 3" xfId="22277"/>
    <cellStyle name="Normal 20 2 2 3" xfId="22278"/>
    <cellStyle name="Normal 20 2 2 3 2" xfId="22279"/>
    <cellStyle name="Normal 20 2 2 3 2 2" xfId="22280"/>
    <cellStyle name="Normal 20 2 2 3 3" xfId="22281"/>
    <cellStyle name="Normal 20 2 2 4" xfId="22282"/>
    <cellStyle name="Normal 20 2 2 4 2" xfId="22283"/>
    <cellStyle name="Normal 20 2 2 4 2 2" xfId="22284"/>
    <cellStyle name="Normal 20 2 2 4 3" xfId="22285"/>
    <cellStyle name="Normal 20 2 2 5" xfId="22286"/>
    <cellStyle name="Normal 20 2 2 5 2" xfId="22287"/>
    <cellStyle name="Normal 20 2 2 6" xfId="22288"/>
    <cellStyle name="Normal 20 2 2 7" xfId="22289"/>
    <cellStyle name="Normal 20 2 2 8" xfId="22290"/>
    <cellStyle name="Normal 20 2 3" xfId="22291"/>
    <cellStyle name="Normal 20 2 3 2" xfId="22292"/>
    <cellStyle name="Normal 20 2 3 2 2" xfId="22293"/>
    <cellStyle name="Normal 20 2 3 3" xfId="22294"/>
    <cellStyle name="Normal 20 2 4" xfId="22295"/>
    <cellStyle name="Normal 20 2 4 2" xfId="22296"/>
    <cellStyle name="Normal 20 2 4 2 2" xfId="22297"/>
    <cellStyle name="Normal 20 2 4 3" xfId="22298"/>
    <cellStyle name="Normal 20 2 5" xfId="22299"/>
    <cellStyle name="Normal 20 2 5 2" xfId="22300"/>
    <cellStyle name="Normal 20 2 5 2 2" xfId="22301"/>
    <cellStyle name="Normal 20 2 5 3" xfId="22302"/>
    <cellStyle name="Normal 20 2 6" xfId="22303"/>
    <cellStyle name="Normal 20 2 6 2" xfId="22304"/>
    <cellStyle name="Normal 20 2 7" xfId="22305"/>
    <cellStyle name="Normal 20 2 8" xfId="22306"/>
    <cellStyle name="Normal 20 2 9" xfId="22307"/>
    <cellStyle name="Normal 20 3" xfId="2877"/>
    <cellStyle name="Normal 20 3 2" xfId="22308"/>
    <cellStyle name="Normal 20 3 2 2" xfId="22309"/>
    <cellStyle name="Normal 20 3 2 2 2" xfId="22310"/>
    <cellStyle name="Normal 20 3 2 2 2 2" xfId="22311"/>
    <cellStyle name="Normal 20 3 2 2 3" xfId="22312"/>
    <cellStyle name="Normal 20 3 2 3" xfId="22313"/>
    <cellStyle name="Normal 20 3 2 3 2" xfId="22314"/>
    <cellStyle name="Normal 20 3 2 3 2 2" xfId="22315"/>
    <cellStyle name="Normal 20 3 2 3 3" xfId="22316"/>
    <cellStyle name="Normal 20 3 2 4" xfId="22317"/>
    <cellStyle name="Normal 20 3 2 4 2" xfId="22318"/>
    <cellStyle name="Normal 20 3 2 4 2 2" xfId="22319"/>
    <cellStyle name="Normal 20 3 2 4 3" xfId="22320"/>
    <cellStyle name="Normal 20 3 2 5" xfId="22321"/>
    <cellStyle name="Normal 20 3 2 5 2" xfId="22322"/>
    <cellStyle name="Normal 20 3 2 6" xfId="22323"/>
    <cellStyle name="Normal 20 3 3" xfId="22324"/>
    <cellStyle name="Normal 20 3 3 2" xfId="22325"/>
    <cellStyle name="Normal 20 3 3 2 2" xfId="22326"/>
    <cellStyle name="Normal 20 3 3 3" xfId="22327"/>
    <cellStyle name="Normal 20 3 4" xfId="22328"/>
    <cellStyle name="Normal 20 3 4 2" xfId="22329"/>
    <cellStyle name="Normal 20 3 4 2 2" xfId="22330"/>
    <cellStyle name="Normal 20 3 4 3" xfId="22331"/>
    <cellStyle name="Normal 20 3 5" xfId="22332"/>
    <cellStyle name="Normal 20 3 5 2" xfId="22333"/>
    <cellStyle name="Normal 20 3 5 2 2" xfId="22334"/>
    <cellStyle name="Normal 20 3 5 3" xfId="22335"/>
    <cellStyle name="Normal 20 3 6" xfId="22336"/>
    <cellStyle name="Normal 20 3 6 2" xfId="22337"/>
    <cellStyle name="Normal 20 3 7" xfId="22338"/>
    <cellStyle name="Normal 20 3 8" xfId="22339"/>
    <cellStyle name="Normal 20 4" xfId="22340"/>
    <cellStyle name="Normal 20 4 2" xfId="22341"/>
    <cellStyle name="Normal 20 4 2 2" xfId="22342"/>
    <cellStyle name="Normal 20 4 2 2 2" xfId="22343"/>
    <cellStyle name="Normal 20 4 2 2 2 2" xfId="22344"/>
    <cellStyle name="Normal 20 4 2 2 3" xfId="22345"/>
    <cellStyle name="Normal 20 4 2 3" xfId="22346"/>
    <cellStyle name="Normal 20 4 2 3 2" xfId="22347"/>
    <cellStyle name="Normal 20 4 2 3 2 2" xfId="22348"/>
    <cellStyle name="Normal 20 4 2 3 3" xfId="22349"/>
    <cellStyle name="Normal 20 4 2 4" xfId="22350"/>
    <cellStyle name="Normal 20 4 2 4 2" xfId="22351"/>
    <cellStyle name="Normal 20 4 2 4 2 2" xfId="22352"/>
    <cellStyle name="Normal 20 4 2 4 3" xfId="22353"/>
    <cellStyle name="Normal 20 4 2 5" xfId="22354"/>
    <cellStyle name="Normal 20 4 2 5 2" xfId="22355"/>
    <cellStyle name="Normal 20 4 2 6" xfId="22356"/>
    <cellStyle name="Normal 20 4 3" xfId="22357"/>
    <cellStyle name="Normal 20 4 3 2" xfId="22358"/>
    <cellStyle name="Normal 20 4 3 2 2" xfId="22359"/>
    <cellStyle name="Normal 20 4 3 3" xfId="22360"/>
    <cellStyle name="Normal 20 4 4" xfId="22361"/>
    <cellStyle name="Normal 20 4 4 2" xfId="22362"/>
    <cellStyle name="Normal 20 4 4 2 2" xfId="22363"/>
    <cellStyle name="Normal 20 4 4 3" xfId="22364"/>
    <cellStyle name="Normal 20 4 5" xfId="22365"/>
    <cellStyle name="Normal 20 4 5 2" xfId="22366"/>
    <cellStyle name="Normal 20 4 5 2 2" xfId="22367"/>
    <cellStyle name="Normal 20 4 5 3" xfId="22368"/>
    <cellStyle name="Normal 20 4 6" xfId="22369"/>
    <cellStyle name="Normal 20 4 6 2" xfId="22370"/>
    <cellStyle name="Normal 20 4 7" xfId="22371"/>
    <cellStyle name="Normal 20 4 8" xfId="22372"/>
    <cellStyle name="Normal 20 5" xfId="22373"/>
    <cellStyle name="Normal 20 5 2" xfId="22374"/>
    <cellStyle name="Normal 20 5 2 2" xfId="22375"/>
    <cellStyle name="Normal 20 5 2 2 2" xfId="22376"/>
    <cellStyle name="Normal 20 5 2 2 2 2" xfId="22377"/>
    <cellStyle name="Normal 20 5 2 2 3" xfId="22378"/>
    <cellStyle name="Normal 20 5 2 3" xfId="22379"/>
    <cellStyle name="Normal 20 5 2 3 2" xfId="22380"/>
    <cellStyle name="Normal 20 5 2 3 2 2" xfId="22381"/>
    <cellStyle name="Normal 20 5 2 3 3" xfId="22382"/>
    <cellStyle name="Normal 20 5 2 4" xfId="22383"/>
    <cellStyle name="Normal 20 5 2 4 2" xfId="22384"/>
    <cellStyle name="Normal 20 5 2 4 2 2" xfId="22385"/>
    <cellStyle name="Normal 20 5 2 4 3" xfId="22386"/>
    <cellStyle name="Normal 20 5 2 5" xfId="22387"/>
    <cellStyle name="Normal 20 5 2 5 2" xfId="22388"/>
    <cellStyle name="Normal 20 5 2 6" xfId="22389"/>
    <cellStyle name="Normal 20 5 3" xfId="22390"/>
    <cellStyle name="Normal 20 5 3 2" xfId="22391"/>
    <cellStyle name="Normal 20 5 3 2 2" xfId="22392"/>
    <cellStyle name="Normal 20 5 3 3" xfId="22393"/>
    <cellStyle name="Normal 20 5 4" xfId="22394"/>
    <cellStyle name="Normal 20 5 4 2" xfId="22395"/>
    <cellStyle name="Normal 20 5 4 2 2" xfId="22396"/>
    <cellStyle name="Normal 20 5 4 3" xfId="22397"/>
    <cellStyle name="Normal 20 5 5" xfId="22398"/>
    <cellStyle name="Normal 20 5 5 2" xfId="22399"/>
    <cellStyle name="Normal 20 5 5 2 2" xfId="22400"/>
    <cellStyle name="Normal 20 5 5 3" xfId="22401"/>
    <cellStyle name="Normal 20 5 6" xfId="22402"/>
    <cellStyle name="Normal 20 5 6 2" xfId="22403"/>
    <cellStyle name="Normal 20 5 7" xfId="22404"/>
    <cellStyle name="Normal 20 6" xfId="22405"/>
    <cellStyle name="Normal 20 6 2" xfId="22406"/>
    <cellStyle name="Normal 20 6 2 2" xfId="22407"/>
    <cellStyle name="Normal 20 6 2 2 2" xfId="22408"/>
    <cellStyle name="Normal 20 6 2 3" xfId="22409"/>
    <cellStyle name="Normal 20 6 3" xfId="22410"/>
    <cellStyle name="Normal 20 6 3 2" xfId="22411"/>
    <cellStyle name="Normal 20 6 3 2 2" xfId="22412"/>
    <cellStyle name="Normal 20 6 3 3" xfId="22413"/>
    <cellStyle name="Normal 20 6 4" xfId="22414"/>
    <cellStyle name="Normal 20 6 4 2" xfId="22415"/>
    <cellStyle name="Normal 20 6 4 2 2" xfId="22416"/>
    <cellStyle name="Normal 20 6 4 3" xfId="22417"/>
    <cellStyle name="Normal 20 6 5" xfId="22418"/>
    <cellStyle name="Normal 20 6 5 2" xfId="22419"/>
    <cellStyle name="Normal 20 6 6" xfId="22420"/>
    <cellStyle name="Normal 20 7" xfId="22421"/>
    <cellStyle name="Normal 20 7 2" xfId="22422"/>
    <cellStyle name="Normal 20 7 2 2" xfId="22423"/>
    <cellStyle name="Normal 20 7 3" xfId="22424"/>
    <cellStyle name="Normal 20 8" xfId="22425"/>
    <cellStyle name="Normal 20 8 2" xfId="22426"/>
    <cellStyle name="Normal 20 8 2 2" xfId="22427"/>
    <cellStyle name="Normal 20 8 3" xfId="22428"/>
    <cellStyle name="Normal 20 9" xfId="22429"/>
    <cellStyle name="Normal 20 9 2" xfId="22430"/>
    <cellStyle name="Normal 20 9 2 2" xfId="22431"/>
    <cellStyle name="Normal 20 9 3" xfId="22432"/>
    <cellStyle name="Normal 20_3. B003_Sep 11" xfId="1409"/>
    <cellStyle name="Normal 200" xfId="22433"/>
    <cellStyle name="Normal 201" xfId="22434"/>
    <cellStyle name="Normal 202" xfId="22435"/>
    <cellStyle name="Normal 203" xfId="22436"/>
    <cellStyle name="Normal 204" xfId="22437"/>
    <cellStyle name="Normal 205" xfId="22438"/>
    <cellStyle name="Normal 207" xfId="22439"/>
    <cellStyle name="Normal 208" xfId="22440"/>
    <cellStyle name="Normal 209" xfId="22441"/>
    <cellStyle name="Normal 21" xfId="1410"/>
    <cellStyle name="Normal 21 10" xfId="22442"/>
    <cellStyle name="Normal 21 10 2" xfId="22443"/>
    <cellStyle name="Normal 21 11" xfId="22444"/>
    <cellStyle name="Normal 21 12" xfId="22445"/>
    <cellStyle name="Normal 21 13" xfId="22446"/>
    <cellStyle name="Normal 21 14" xfId="22447"/>
    <cellStyle name="Normal 21 15" xfId="22448"/>
    <cellStyle name="Normal 21 2" xfId="3236"/>
    <cellStyle name="Normal 21 2 10" xfId="22449"/>
    <cellStyle name="Normal 21 2 2" xfId="22450"/>
    <cellStyle name="Normal 21 2 2 2" xfId="22451"/>
    <cellStyle name="Normal 21 2 2 2 2" xfId="22452"/>
    <cellStyle name="Normal 21 2 2 2 2 2" xfId="22453"/>
    <cellStyle name="Normal 21 2 2 2 3" xfId="22454"/>
    <cellStyle name="Normal 21 2 2 3" xfId="22455"/>
    <cellStyle name="Normal 21 2 2 3 2" xfId="22456"/>
    <cellStyle name="Normal 21 2 2 3 2 2" xfId="22457"/>
    <cellStyle name="Normal 21 2 2 3 3" xfId="22458"/>
    <cellStyle name="Normal 21 2 2 4" xfId="22459"/>
    <cellStyle name="Normal 21 2 2 4 2" xfId="22460"/>
    <cellStyle name="Normal 21 2 2 4 2 2" xfId="22461"/>
    <cellStyle name="Normal 21 2 2 4 3" xfId="22462"/>
    <cellStyle name="Normal 21 2 2 5" xfId="22463"/>
    <cellStyle name="Normal 21 2 2 5 2" xfId="22464"/>
    <cellStyle name="Normal 21 2 2 6" xfId="22465"/>
    <cellStyle name="Normal 21 2 3" xfId="22466"/>
    <cellStyle name="Normal 21 2 3 2" xfId="22467"/>
    <cellStyle name="Normal 21 2 3 2 2" xfId="22468"/>
    <cellStyle name="Normal 21 2 3 3" xfId="22469"/>
    <cellStyle name="Normal 21 2 4" xfId="22470"/>
    <cellStyle name="Normal 21 2 4 2" xfId="22471"/>
    <cellStyle name="Normal 21 2 4 2 2" xfId="22472"/>
    <cellStyle name="Normal 21 2 4 3" xfId="22473"/>
    <cellStyle name="Normal 21 2 5" xfId="22474"/>
    <cellStyle name="Normal 21 2 5 2" xfId="22475"/>
    <cellStyle name="Normal 21 2 5 2 2" xfId="22476"/>
    <cellStyle name="Normal 21 2 5 3" xfId="22477"/>
    <cellStyle name="Normal 21 2 6" xfId="22478"/>
    <cellStyle name="Normal 21 2 6 2" xfId="22479"/>
    <cellStyle name="Normal 21 2 7" xfId="22480"/>
    <cellStyle name="Normal 21 2 8" xfId="22481"/>
    <cellStyle name="Normal 21 2 9" xfId="22482"/>
    <cellStyle name="Normal 21 3" xfId="22483"/>
    <cellStyle name="Normal 21 3 10" xfId="22484"/>
    <cellStyle name="Normal 21 3 2" xfId="22485"/>
    <cellStyle name="Normal 21 3 2 2" xfId="22486"/>
    <cellStyle name="Normal 21 3 2 2 2" xfId="22487"/>
    <cellStyle name="Normal 21 3 2 2 2 2" xfId="22488"/>
    <cellStyle name="Normal 21 3 2 2 3" xfId="22489"/>
    <cellStyle name="Normal 21 3 2 3" xfId="22490"/>
    <cellStyle name="Normal 21 3 2 3 2" xfId="22491"/>
    <cellStyle name="Normal 21 3 2 3 2 2" xfId="22492"/>
    <cellStyle name="Normal 21 3 2 3 3" xfId="22493"/>
    <cellStyle name="Normal 21 3 2 4" xfId="22494"/>
    <cellStyle name="Normal 21 3 2 4 2" xfId="22495"/>
    <cellStyle name="Normal 21 3 2 4 2 2" xfId="22496"/>
    <cellStyle name="Normal 21 3 2 4 3" xfId="22497"/>
    <cellStyle name="Normal 21 3 2 5" xfId="22498"/>
    <cellStyle name="Normal 21 3 2 5 2" xfId="22499"/>
    <cellStyle name="Normal 21 3 2 6" xfId="22500"/>
    <cellStyle name="Normal 21 3 3" xfId="22501"/>
    <cellStyle name="Normal 21 3 3 2" xfId="22502"/>
    <cellStyle name="Normal 21 3 3 2 2" xfId="22503"/>
    <cellStyle name="Normal 21 3 3 3" xfId="22504"/>
    <cellStyle name="Normal 21 3 4" xfId="22505"/>
    <cellStyle name="Normal 21 3 4 2" xfId="22506"/>
    <cellStyle name="Normal 21 3 4 2 2" xfId="22507"/>
    <cellStyle name="Normal 21 3 4 3" xfId="22508"/>
    <cellStyle name="Normal 21 3 5" xfId="22509"/>
    <cellStyle name="Normal 21 3 5 2" xfId="22510"/>
    <cellStyle name="Normal 21 3 5 2 2" xfId="22511"/>
    <cellStyle name="Normal 21 3 5 3" xfId="22512"/>
    <cellStyle name="Normal 21 3 6" xfId="22513"/>
    <cellStyle name="Normal 21 3 6 2" xfId="22514"/>
    <cellStyle name="Normal 21 3 7" xfId="22515"/>
    <cellStyle name="Normal 21 3 8" xfId="22516"/>
    <cellStyle name="Normal 21 3 9" xfId="22517"/>
    <cellStyle name="Normal 21 4" xfId="22518"/>
    <cellStyle name="Normal 21 4 2" xfId="22519"/>
    <cellStyle name="Normal 21 4 2 2" xfId="22520"/>
    <cellStyle name="Normal 21 4 2 2 2" xfId="22521"/>
    <cellStyle name="Normal 21 4 2 2 2 2" xfId="22522"/>
    <cellStyle name="Normal 21 4 2 2 3" xfId="22523"/>
    <cellStyle name="Normal 21 4 2 3" xfId="22524"/>
    <cellStyle name="Normal 21 4 2 3 2" xfId="22525"/>
    <cellStyle name="Normal 21 4 2 3 2 2" xfId="22526"/>
    <cellStyle name="Normal 21 4 2 3 3" xfId="22527"/>
    <cellStyle name="Normal 21 4 2 4" xfId="22528"/>
    <cellStyle name="Normal 21 4 2 4 2" xfId="22529"/>
    <cellStyle name="Normal 21 4 2 4 2 2" xfId="22530"/>
    <cellStyle name="Normal 21 4 2 4 3" xfId="22531"/>
    <cellStyle name="Normal 21 4 2 5" xfId="22532"/>
    <cellStyle name="Normal 21 4 2 5 2" xfId="22533"/>
    <cellStyle name="Normal 21 4 2 6" xfId="22534"/>
    <cellStyle name="Normal 21 4 3" xfId="22535"/>
    <cellStyle name="Normal 21 4 3 2" xfId="22536"/>
    <cellStyle name="Normal 21 4 3 2 2" xfId="22537"/>
    <cellStyle name="Normal 21 4 3 3" xfId="22538"/>
    <cellStyle name="Normal 21 4 4" xfId="22539"/>
    <cellStyle name="Normal 21 4 4 2" xfId="22540"/>
    <cellStyle name="Normal 21 4 4 2 2" xfId="22541"/>
    <cellStyle name="Normal 21 4 4 3" xfId="22542"/>
    <cellStyle name="Normal 21 4 5" xfId="22543"/>
    <cellStyle name="Normal 21 4 5 2" xfId="22544"/>
    <cellStyle name="Normal 21 4 5 2 2" xfId="22545"/>
    <cellStyle name="Normal 21 4 5 3" xfId="22546"/>
    <cellStyle name="Normal 21 4 6" xfId="22547"/>
    <cellStyle name="Normal 21 4 6 2" xfId="22548"/>
    <cellStyle name="Normal 21 4 7" xfId="22549"/>
    <cellStyle name="Normal 21 5" xfId="22550"/>
    <cellStyle name="Normal 21 5 2" xfId="22551"/>
    <cellStyle name="Normal 21 5 2 2" xfId="22552"/>
    <cellStyle name="Normal 21 5 2 2 2" xfId="22553"/>
    <cellStyle name="Normal 21 5 2 2 2 2" xfId="22554"/>
    <cellStyle name="Normal 21 5 2 2 3" xfId="22555"/>
    <cellStyle name="Normal 21 5 2 3" xfId="22556"/>
    <cellStyle name="Normal 21 5 2 3 2" xfId="22557"/>
    <cellStyle name="Normal 21 5 2 3 2 2" xfId="22558"/>
    <cellStyle name="Normal 21 5 2 3 3" xfId="22559"/>
    <cellStyle name="Normal 21 5 2 4" xfId="22560"/>
    <cellStyle name="Normal 21 5 2 4 2" xfId="22561"/>
    <cellStyle name="Normal 21 5 2 4 2 2" xfId="22562"/>
    <cellStyle name="Normal 21 5 2 4 3" xfId="22563"/>
    <cellStyle name="Normal 21 5 2 5" xfId="22564"/>
    <cellStyle name="Normal 21 5 2 5 2" xfId="22565"/>
    <cellStyle name="Normal 21 5 2 6" xfId="22566"/>
    <cellStyle name="Normal 21 5 3" xfId="22567"/>
    <cellStyle name="Normal 21 5 3 2" xfId="22568"/>
    <cellStyle name="Normal 21 5 3 2 2" xfId="22569"/>
    <cellStyle name="Normal 21 5 3 3" xfId="22570"/>
    <cellStyle name="Normal 21 5 4" xfId="22571"/>
    <cellStyle name="Normal 21 5 4 2" xfId="22572"/>
    <cellStyle name="Normal 21 5 4 2 2" xfId="22573"/>
    <cellStyle name="Normal 21 5 4 3" xfId="22574"/>
    <cellStyle name="Normal 21 5 5" xfId="22575"/>
    <cellStyle name="Normal 21 5 5 2" xfId="22576"/>
    <cellStyle name="Normal 21 5 5 2 2" xfId="22577"/>
    <cellStyle name="Normal 21 5 5 3" xfId="22578"/>
    <cellStyle name="Normal 21 5 6" xfId="22579"/>
    <cellStyle name="Normal 21 5 6 2" xfId="22580"/>
    <cellStyle name="Normal 21 5 7" xfId="22581"/>
    <cellStyle name="Normal 21 6" xfId="22582"/>
    <cellStyle name="Normal 21 6 2" xfId="22583"/>
    <cellStyle name="Normal 21 6 2 2" xfId="22584"/>
    <cellStyle name="Normal 21 6 2 2 2" xfId="22585"/>
    <cellStyle name="Normal 21 6 2 3" xfId="22586"/>
    <cellStyle name="Normal 21 6 3" xfId="22587"/>
    <cellStyle name="Normal 21 6 3 2" xfId="22588"/>
    <cellStyle name="Normal 21 6 3 2 2" xfId="22589"/>
    <cellStyle name="Normal 21 6 3 3" xfId="22590"/>
    <cellStyle name="Normal 21 6 4" xfId="22591"/>
    <cellStyle name="Normal 21 6 4 2" xfId="22592"/>
    <cellStyle name="Normal 21 6 4 2 2" xfId="22593"/>
    <cellStyle name="Normal 21 6 4 3" xfId="22594"/>
    <cellStyle name="Normal 21 6 5" xfId="22595"/>
    <cellStyle name="Normal 21 6 5 2" xfId="22596"/>
    <cellStyle name="Normal 21 6 6" xfId="22597"/>
    <cellStyle name="Normal 21 7" xfId="22598"/>
    <cellStyle name="Normal 21 7 2" xfId="22599"/>
    <cellStyle name="Normal 21 7 2 2" xfId="22600"/>
    <cellStyle name="Normal 21 7 3" xfId="22601"/>
    <cellStyle name="Normal 21 8" xfId="22602"/>
    <cellStyle name="Normal 21 8 2" xfId="22603"/>
    <cellStyle name="Normal 21 8 2 2" xfId="22604"/>
    <cellStyle name="Normal 21 8 3" xfId="22605"/>
    <cellStyle name="Normal 21 9" xfId="22606"/>
    <cellStyle name="Normal 21 9 2" xfId="22607"/>
    <cellStyle name="Normal 21 9 2 2" xfId="22608"/>
    <cellStyle name="Normal 21 9 3" xfId="22609"/>
    <cellStyle name="Normal 210" xfId="22610"/>
    <cellStyle name="Normal 211" xfId="22611"/>
    <cellStyle name="Normal 212" xfId="22612"/>
    <cellStyle name="Normal 213" xfId="22613"/>
    <cellStyle name="Normal 214" xfId="22614"/>
    <cellStyle name="Normal 215" xfId="22615"/>
    <cellStyle name="Normal 216" xfId="22616"/>
    <cellStyle name="Normal 22" xfId="1411"/>
    <cellStyle name="Normal 22 10" xfId="22617"/>
    <cellStyle name="Normal 22 10 2" xfId="22618"/>
    <cellStyle name="Normal 22 11" xfId="22619"/>
    <cellStyle name="Normal 22 12" xfId="22620"/>
    <cellStyle name="Normal 22 13" xfId="22621"/>
    <cellStyle name="Normal 22 14" xfId="22622"/>
    <cellStyle name="Normal 22 15" xfId="22623"/>
    <cellStyle name="Normal 22 2" xfId="3237"/>
    <cellStyle name="Normal 22 2 2" xfId="22624"/>
    <cellStyle name="Normal 22 2 2 2" xfId="22625"/>
    <cellStyle name="Normal 22 2 2 2 2" xfId="22626"/>
    <cellStyle name="Normal 22 2 2 2 2 2" xfId="22627"/>
    <cellStyle name="Normal 22 2 2 2 3" xfId="22628"/>
    <cellStyle name="Normal 22 2 2 3" xfId="22629"/>
    <cellStyle name="Normal 22 2 2 3 2" xfId="22630"/>
    <cellStyle name="Normal 22 2 2 3 2 2" xfId="22631"/>
    <cellStyle name="Normal 22 2 2 3 3" xfId="22632"/>
    <cellStyle name="Normal 22 2 2 4" xfId="22633"/>
    <cellStyle name="Normal 22 2 2 4 2" xfId="22634"/>
    <cellStyle name="Normal 22 2 2 4 2 2" xfId="22635"/>
    <cellStyle name="Normal 22 2 2 4 3" xfId="22636"/>
    <cellStyle name="Normal 22 2 2 5" xfId="22637"/>
    <cellStyle name="Normal 22 2 2 5 2" xfId="22638"/>
    <cellStyle name="Normal 22 2 2 6" xfId="22639"/>
    <cellStyle name="Normal 22 2 2 7" xfId="22640"/>
    <cellStyle name="Normal 22 2 3" xfId="22641"/>
    <cellStyle name="Normal 22 2 3 2" xfId="22642"/>
    <cellStyle name="Normal 22 2 3 2 2" xfId="22643"/>
    <cellStyle name="Normal 22 2 3 3" xfId="22644"/>
    <cellStyle name="Normal 22 2 4" xfId="22645"/>
    <cellStyle name="Normal 22 2 4 2" xfId="22646"/>
    <cellStyle name="Normal 22 2 4 2 2" xfId="22647"/>
    <cellStyle name="Normal 22 2 4 3" xfId="22648"/>
    <cellStyle name="Normal 22 2 5" xfId="22649"/>
    <cellStyle name="Normal 22 2 5 2" xfId="22650"/>
    <cellStyle name="Normal 22 2 5 2 2" xfId="22651"/>
    <cellStyle name="Normal 22 2 5 3" xfId="22652"/>
    <cellStyle name="Normal 22 2 6" xfId="22653"/>
    <cellStyle name="Normal 22 2 6 2" xfId="22654"/>
    <cellStyle name="Normal 22 2 7" xfId="22655"/>
    <cellStyle name="Normal 22 2 8" xfId="22656"/>
    <cellStyle name="Normal 22 3" xfId="2878"/>
    <cellStyle name="Normal 22 3 2" xfId="22657"/>
    <cellStyle name="Normal 22 3 2 2" xfId="22658"/>
    <cellStyle name="Normal 22 3 2 2 2" xfId="22659"/>
    <cellStyle name="Normal 22 3 2 2 2 2" xfId="22660"/>
    <cellStyle name="Normal 22 3 2 2 3" xfId="22661"/>
    <cellStyle name="Normal 22 3 2 3" xfId="22662"/>
    <cellStyle name="Normal 22 3 2 3 2" xfId="22663"/>
    <cellStyle name="Normal 22 3 2 3 2 2" xfId="22664"/>
    <cellStyle name="Normal 22 3 2 3 3" xfId="22665"/>
    <cellStyle name="Normal 22 3 2 4" xfId="22666"/>
    <cellStyle name="Normal 22 3 2 4 2" xfId="22667"/>
    <cellStyle name="Normal 22 3 2 4 2 2" xfId="22668"/>
    <cellStyle name="Normal 22 3 2 4 3" xfId="22669"/>
    <cellStyle name="Normal 22 3 2 5" xfId="22670"/>
    <cellStyle name="Normal 22 3 2 5 2" xfId="22671"/>
    <cellStyle name="Normal 22 3 2 6" xfId="22672"/>
    <cellStyle name="Normal 22 3 3" xfId="22673"/>
    <cellStyle name="Normal 22 3 3 2" xfId="22674"/>
    <cellStyle name="Normal 22 3 3 2 2" xfId="22675"/>
    <cellStyle name="Normal 22 3 3 3" xfId="22676"/>
    <cellStyle name="Normal 22 3 4" xfId="22677"/>
    <cellStyle name="Normal 22 3 4 2" xfId="22678"/>
    <cellStyle name="Normal 22 3 4 2 2" xfId="22679"/>
    <cellStyle name="Normal 22 3 4 3" xfId="22680"/>
    <cellStyle name="Normal 22 3 5" xfId="22681"/>
    <cellStyle name="Normal 22 3 5 2" xfId="22682"/>
    <cellStyle name="Normal 22 3 5 2 2" xfId="22683"/>
    <cellStyle name="Normal 22 3 5 3" xfId="22684"/>
    <cellStyle name="Normal 22 3 6" xfId="22685"/>
    <cellStyle name="Normal 22 3 6 2" xfId="22686"/>
    <cellStyle name="Normal 22 3 7" xfId="22687"/>
    <cellStyle name="Normal 22 3 8" xfId="22688"/>
    <cellStyle name="Normal 22 3 9" xfId="22689"/>
    <cellStyle name="Normal 22 4" xfId="4537"/>
    <cellStyle name="Normal 22 4 2" xfId="22690"/>
    <cellStyle name="Normal 22 4 2 2" xfId="22691"/>
    <cellStyle name="Normal 22 4 2 2 2" xfId="22692"/>
    <cellStyle name="Normal 22 4 2 2 2 2" xfId="22693"/>
    <cellStyle name="Normal 22 4 2 2 3" xfId="22694"/>
    <cellStyle name="Normal 22 4 2 3" xfId="22695"/>
    <cellStyle name="Normal 22 4 2 3 2" xfId="22696"/>
    <cellStyle name="Normal 22 4 2 3 2 2" xfId="22697"/>
    <cellStyle name="Normal 22 4 2 3 3" xfId="22698"/>
    <cellStyle name="Normal 22 4 2 4" xfId="22699"/>
    <cellStyle name="Normal 22 4 2 4 2" xfId="22700"/>
    <cellStyle name="Normal 22 4 2 4 2 2" xfId="22701"/>
    <cellStyle name="Normal 22 4 2 4 3" xfId="22702"/>
    <cellStyle name="Normal 22 4 2 5" xfId="22703"/>
    <cellStyle name="Normal 22 4 2 5 2" xfId="22704"/>
    <cellStyle name="Normal 22 4 2 6" xfId="22705"/>
    <cellStyle name="Normal 22 4 3" xfId="22706"/>
    <cellStyle name="Normal 22 4 3 2" xfId="22707"/>
    <cellStyle name="Normal 22 4 3 2 2" xfId="22708"/>
    <cellStyle name="Normal 22 4 3 3" xfId="22709"/>
    <cellStyle name="Normal 22 4 4" xfId="22710"/>
    <cellStyle name="Normal 22 4 4 2" xfId="22711"/>
    <cellStyle name="Normal 22 4 4 2 2" xfId="22712"/>
    <cellStyle name="Normal 22 4 4 3" xfId="22713"/>
    <cellStyle name="Normal 22 4 5" xfId="22714"/>
    <cellStyle name="Normal 22 4 5 2" xfId="22715"/>
    <cellStyle name="Normal 22 4 5 2 2" xfId="22716"/>
    <cellStyle name="Normal 22 4 5 3" xfId="22717"/>
    <cellStyle name="Normal 22 4 6" xfId="22718"/>
    <cellStyle name="Normal 22 4 6 2" xfId="22719"/>
    <cellStyle name="Normal 22 4 7" xfId="22720"/>
    <cellStyle name="Normal 22 4 8" xfId="22721"/>
    <cellStyle name="Normal 22 5" xfId="22722"/>
    <cellStyle name="Normal 22 5 2" xfId="22723"/>
    <cellStyle name="Normal 22 5 2 2" xfId="22724"/>
    <cellStyle name="Normal 22 5 2 2 2" xfId="22725"/>
    <cellStyle name="Normal 22 5 2 2 2 2" xfId="22726"/>
    <cellStyle name="Normal 22 5 2 2 3" xfId="22727"/>
    <cellStyle name="Normal 22 5 2 3" xfId="22728"/>
    <cellStyle name="Normal 22 5 2 3 2" xfId="22729"/>
    <cellStyle name="Normal 22 5 2 3 2 2" xfId="22730"/>
    <cellStyle name="Normal 22 5 2 3 3" xfId="22731"/>
    <cellStyle name="Normal 22 5 2 4" xfId="22732"/>
    <cellStyle name="Normal 22 5 2 4 2" xfId="22733"/>
    <cellStyle name="Normal 22 5 2 4 2 2" xfId="22734"/>
    <cellStyle name="Normal 22 5 2 4 3" xfId="22735"/>
    <cellStyle name="Normal 22 5 2 5" xfId="22736"/>
    <cellStyle name="Normal 22 5 2 5 2" xfId="22737"/>
    <cellStyle name="Normal 22 5 2 6" xfId="22738"/>
    <cellStyle name="Normal 22 5 3" xfId="22739"/>
    <cellStyle name="Normal 22 5 3 2" xfId="22740"/>
    <cellStyle name="Normal 22 5 3 2 2" xfId="22741"/>
    <cellStyle name="Normal 22 5 3 3" xfId="22742"/>
    <cellStyle name="Normal 22 5 4" xfId="22743"/>
    <cellStyle name="Normal 22 5 4 2" xfId="22744"/>
    <cellStyle name="Normal 22 5 4 2 2" xfId="22745"/>
    <cellStyle name="Normal 22 5 4 3" xfId="22746"/>
    <cellStyle name="Normal 22 5 5" xfId="22747"/>
    <cellStyle name="Normal 22 5 5 2" xfId="22748"/>
    <cellStyle name="Normal 22 5 5 2 2" xfId="22749"/>
    <cellStyle name="Normal 22 5 5 3" xfId="22750"/>
    <cellStyle name="Normal 22 5 6" xfId="22751"/>
    <cellStyle name="Normal 22 5 6 2" xfId="22752"/>
    <cellStyle name="Normal 22 5 7" xfId="22753"/>
    <cellStyle name="Normal 22 6" xfId="22754"/>
    <cellStyle name="Normal 22 6 2" xfId="22755"/>
    <cellStyle name="Normal 22 6 2 2" xfId="22756"/>
    <cellStyle name="Normal 22 6 2 2 2" xfId="22757"/>
    <cellStyle name="Normal 22 6 2 3" xfId="22758"/>
    <cellStyle name="Normal 22 6 3" xfId="22759"/>
    <cellStyle name="Normal 22 6 3 2" xfId="22760"/>
    <cellStyle name="Normal 22 6 3 2 2" xfId="22761"/>
    <cellStyle name="Normal 22 6 3 3" xfId="22762"/>
    <cellStyle name="Normal 22 6 4" xfId="22763"/>
    <cellStyle name="Normal 22 6 4 2" xfId="22764"/>
    <cellStyle name="Normal 22 6 4 2 2" xfId="22765"/>
    <cellStyle name="Normal 22 6 4 3" xfId="22766"/>
    <cellStyle name="Normal 22 6 5" xfId="22767"/>
    <cellStyle name="Normal 22 6 5 2" xfId="22768"/>
    <cellStyle name="Normal 22 6 6" xfId="22769"/>
    <cellStyle name="Normal 22 7" xfId="22770"/>
    <cellStyle name="Normal 22 7 2" xfId="22771"/>
    <cellStyle name="Normal 22 7 2 2" xfId="22772"/>
    <cellStyle name="Normal 22 7 3" xfId="22773"/>
    <cellStyle name="Normal 22 8" xfId="22774"/>
    <cellStyle name="Normal 22 8 2" xfId="22775"/>
    <cellStyle name="Normal 22 8 2 2" xfId="22776"/>
    <cellStyle name="Normal 22 8 3" xfId="22777"/>
    <cellStyle name="Normal 22 9" xfId="22778"/>
    <cellStyle name="Normal 22 9 2" xfId="22779"/>
    <cellStyle name="Normal 22 9 2 2" xfId="22780"/>
    <cellStyle name="Normal 22 9 3" xfId="22781"/>
    <cellStyle name="Normal 23" xfId="1412"/>
    <cellStyle name="Normal 23 10" xfId="22782"/>
    <cellStyle name="Normal 23 10 2" xfId="22783"/>
    <cellStyle name="Normal 23 11" xfId="22784"/>
    <cellStyle name="Normal 23 12" xfId="22785"/>
    <cellStyle name="Normal 23 13" xfId="22786"/>
    <cellStyle name="Normal 23 14" xfId="22787"/>
    <cellStyle name="Normal 23 15" xfId="22788"/>
    <cellStyle name="Normal 23 2" xfId="3238"/>
    <cellStyle name="Normal 23 2 2" xfId="22789"/>
    <cellStyle name="Normal 23 2 2 2" xfId="22790"/>
    <cellStyle name="Normal 23 2 2 2 2" xfId="22791"/>
    <cellStyle name="Normal 23 2 2 2 2 2" xfId="22792"/>
    <cellStyle name="Normal 23 2 2 2 3" xfId="22793"/>
    <cellStyle name="Normal 23 2 2 3" xfId="22794"/>
    <cellStyle name="Normal 23 2 2 3 2" xfId="22795"/>
    <cellStyle name="Normal 23 2 2 3 2 2" xfId="22796"/>
    <cellStyle name="Normal 23 2 2 3 3" xfId="22797"/>
    <cellStyle name="Normal 23 2 2 4" xfId="22798"/>
    <cellStyle name="Normal 23 2 2 4 2" xfId="22799"/>
    <cellStyle name="Normal 23 2 2 4 2 2" xfId="22800"/>
    <cellStyle name="Normal 23 2 2 4 3" xfId="22801"/>
    <cellStyle name="Normal 23 2 2 5" xfId="22802"/>
    <cellStyle name="Normal 23 2 2 5 2" xfId="22803"/>
    <cellStyle name="Normal 23 2 2 6" xfId="22804"/>
    <cellStyle name="Normal 23 2 2 7" xfId="22805"/>
    <cellStyle name="Normal 23 2 2 8" xfId="22806"/>
    <cellStyle name="Normal 23 2 3" xfId="22807"/>
    <cellStyle name="Normal 23 2 3 2" xfId="22808"/>
    <cellStyle name="Normal 23 2 3 2 2" xfId="22809"/>
    <cellStyle name="Normal 23 2 3 3" xfId="22810"/>
    <cellStyle name="Normal 23 2 4" xfId="22811"/>
    <cellStyle name="Normal 23 2 4 2" xfId="22812"/>
    <cellStyle name="Normal 23 2 4 2 2" xfId="22813"/>
    <cellStyle name="Normal 23 2 4 3" xfId="22814"/>
    <cellStyle name="Normal 23 2 5" xfId="22815"/>
    <cellStyle name="Normal 23 2 5 2" xfId="22816"/>
    <cellStyle name="Normal 23 2 5 2 2" xfId="22817"/>
    <cellStyle name="Normal 23 2 5 3" xfId="22818"/>
    <cellStyle name="Normal 23 2 6" xfId="22819"/>
    <cellStyle name="Normal 23 2 6 2" xfId="22820"/>
    <cellStyle name="Normal 23 2 7" xfId="22821"/>
    <cellStyle name="Normal 23 2 8" xfId="22822"/>
    <cellStyle name="Normal 23 2 9" xfId="22823"/>
    <cellStyle name="Normal 23 3" xfId="2879"/>
    <cellStyle name="Normal 23 3 10" xfId="22824"/>
    <cellStyle name="Normal 23 3 2" xfId="22825"/>
    <cellStyle name="Normal 23 3 2 2" xfId="22826"/>
    <cellStyle name="Normal 23 3 2 2 2" xfId="22827"/>
    <cellStyle name="Normal 23 3 2 2 2 2" xfId="22828"/>
    <cellStyle name="Normal 23 3 2 2 3" xfId="22829"/>
    <cellStyle name="Normal 23 3 2 3" xfId="22830"/>
    <cellStyle name="Normal 23 3 2 3 2" xfId="22831"/>
    <cellStyle name="Normal 23 3 2 3 2 2" xfId="22832"/>
    <cellStyle name="Normal 23 3 2 3 3" xfId="22833"/>
    <cellStyle name="Normal 23 3 2 4" xfId="22834"/>
    <cellStyle name="Normal 23 3 2 4 2" xfId="22835"/>
    <cellStyle name="Normal 23 3 2 4 2 2" xfId="22836"/>
    <cellStyle name="Normal 23 3 2 4 3" xfId="22837"/>
    <cellStyle name="Normal 23 3 2 5" xfId="22838"/>
    <cellStyle name="Normal 23 3 2 5 2" xfId="22839"/>
    <cellStyle name="Normal 23 3 2 6" xfId="22840"/>
    <cellStyle name="Normal 23 3 3" xfId="22841"/>
    <cellStyle name="Normal 23 3 3 2" xfId="22842"/>
    <cellStyle name="Normal 23 3 3 2 2" xfId="22843"/>
    <cellStyle name="Normal 23 3 3 3" xfId="22844"/>
    <cellStyle name="Normal 23 3 4" xfId="22845"/>
    <cellStyle name="Normal 23 3 4 2" xfId="22846"/>
    <cellStyle name="Normal 23 3 4 2 2" xfId="22847"/>
    <cellStyle name="Normal 23 3 4 3" xfId="22848"/>
    <cellStyle name="Normal 23 3 5" xfId="22849"/>
    <cellStyle name="Normal 23 3 5 2" xfId="22850"/>
    <cellStyle name="Normal 23 3 5 2 2" xfId="22851"/>
    <cellStyle name="Normal 23 3 5 3" xfId="22852"/>
    <cellStyle name="Normal 23 3 6" xfId="22853"/>
    <cellStyle name="Normal 23 3 6 2" xfId="22854"/>
    <cellStyle name="Normal 23 3 7" xfId="22855"/>
    <cellStyle name="Normal 23 3 8" xfId="22856"/>
    <cellStyle name="Normal 23 3 9" xfId="22857"/>
    <cellStyle name="Normal 23 4" xfId="4538"/>
    <cellStyle name="Normal 23 4 2" xfId="22858"/>
    <cellStyle name="Normal 23 4 2 2" xfId="22859"/>
    <cellStyle name="Normal 23 4 2 2 2" xfId="22860"/>
    <cellStyle name="Normal 23 4 2 2 2 2" xfId="22861"/>
    <cellStyle name="Normal 23 4 2 2 3" xfId="22862"/>
    <cellStyle name="Normal 23 4 2 3" xfId="22863"/>
    <cellStyle name="Normal 23 4 2 3 2" xfId="22864"/>
    <cellStyle name="Normal 23 4 2 3 2 2" xfId="22865"/>
    <cellStyle name="Normal 23 4 2 3 3" xfId="22866"/>
    <cellStyle name="Normal 23 4 2 4" xfId="22867"/>
    <cellStyle name="Normal 23 4 2 4 2" xfId="22868"/>
    <cellStyle name="Normal 23 4 2 4 2 2" xfId="22869"/>
    <cellStyle name="Normal 23 4 2 4 3" xfId="22870"/>
    <cellStyle name="Normal 23 4 2 5" xfId="22871"/>
    <cellStyle name="Normal 23 4 2 5 2" xfId="22872"/>
    <cellStyle name="Normal 23 4 2 6" xfId="22873"/>
    <cellStyle name="Normal 23 4 3" xfId="22874"/>
    <cellStyle name="Normal 23 4 3 2" xfId="22875"/>
    <cellStyle name="Normal 23 4 3 2 2" xfId="22876"/>
    <cellStyle name="Normal 23 4 3 3" xfId="22877"/>
    <cellStyle name="Normal 23 4 4" xfId="22878"/>
    <cellStyle name="Normal 23 4 4 2" xfId="22879"/>
    <cellStyle name="Normal 23 4 4 2 2" xfId="22880"/>
    <cellStyle name="Normal 23 4 4 3" xfId="22881"/>
    <cellStyle name="Normal 23 4 5" xfId="22882"/>
    <cellStyle name="Normal 23 4 5 2" xfId="22883"/>
    <cellStyle name="Normal 23 4 5 2 2" xfId="22884"/>
    <cellStyle name="Normal 23 4 5 3" xfId="22885"/>
    <cellStyle name="Normal 23 4 6" xfId="22886"/>
    <cellStyle name="Normal 23 4 6 2" xfId="22887"/>
    <cellStyle name="Normal 23 4 7" xfId="22888"/>
    <cellStyle name="Normal 23 4 8" xfId="22889"/>
    <cellStyle name="Normal 23 4 9" xfId="22890"/>
    <cellStyle name="Normal 23 5" xfId="22891"/>
    <cellStyle name="Normal 23 5 2" xfId="22892"/>
    <cellStyle name="Normal 23 5 2 2" xfId="22893"/>
    <cellStyle name="Normal 23 5 2 2 2" xfId="22894"/>
    <cellStyle name="Normal 23 5 2 2 2 2" xfId="22895"/>
    <cellStyle name="Normal 23 5 2 2 3" xfId="22896"/>
    <cellStyle name="Normal 23 5 2 3" xfId="22897"/>
    <cellStyle name="Normal 23 5 2 3 2" xfId="22898"/>
    <cellStyle name="Normal 23 5 2 3 2 2" xfId="22899"/>
    <cellStyle name="Normal 23 5 2 3 3" xfId="22900"/>
    <cellStyle name="Normal 23 5 2 4" xfId="22901"/>
    <cellStyle name="Normal 23 5 2 4 2" xfId="22902"/>
    <cellStyle name="Normal 23 5 2 4 2 2" xfId="22903"/>
    <cellStyle name="Normal 23 5 2 4 3" xfId="22904"/>
    <cellStyle name="Normal 23 5 2 5" xfId="22905"/>
    <cellStyle name="Normal 23 5 2 5 2" xfId="22906"/>
    <cellStyle name="Normal 23 5 2 6" xfId="22907"/>
    <cellStyle name="Normal 23 5 2 7" xfId="22908"/>
    <cellStyle name="Normal 23 5 3" xfId="22909"/>
    <cellStyle name="Normal 23 5 3 2" xfId="22910"/>
    <cellStyle name="Normal 23 5 3 2 2" xfId="22911"/>
    <cellStyle name="Normal 23 5 3 3" xfId="22912"/>
    <cellStyle name="Normal 23 5 4" xfId="22913"/>
    <cellStyle name="Normal 23 5 4 2" xfId="22914"/>
    <cellStyle name="Normal 23 5 4 2 2" xfId="22915"/>
    <cellStyle name="Normal 23 5 4 3" xfId="22916"/>
    <cellStyle name="Normal 23 5 5" xfId="22917"/>
    <cellStyle name="Normal 23 5 5 2" xfId="22918"/>
    <cellStyle name="Normal 23 5 5 2 2" xfId="22919"/>
    <cellStyle name="Normal 23 5 5 3" xfId="22920"/>
    <cellStyle name="Normal 23 5 6" xfId="22921"/>
    <cellStyle name="Normal 23 5 6 2" xfId="22922"/>
    <cellStyle name="Normal 23 5 7" xfId="22923"/>
    <cellStyle name="Normal 23 5 8" xfId="22924"/>
    <cellStyle name="Normal 23 6" xfId="22925"/>
    <cellStyle name="Normal 23 6 2" xfId="22926"/>
    <cellStyle name="Normal 23 6 2 2" xfId="22927"/>
    <cellStyle name="Normal 23 6 2 2 2" xfId="22928"/>
    <cellStyle name="Normal 23 6 2 3" xfId="22929"/>
    <cellStyle name="Normal 23 6 3" xfId="22930"/>
    <cellStyle name="Normal 23 6 3 2" xfId="22931"/>
    <cellStyle name="Normal 23 6 3 2 2" xfId="22932"/>
    <cellStyle name="Normal 23 6 3 3" xfId="22933"/>
    <cellStyle name="Normal 23 6 4" xfId="22934"/>
    <cellStyle name="Normal 23 6 4 2" xfId="22935"/>
    <cellStyle name="Normal 23 6 4 2 2" xfId="22936"/>
    <cellStyle name="Normal 23 6 4 3" xfId="22937"/>
    <cellStyle name="Normal 23 6 5" xfId="22938"/>
    <cellStyle name="Normal 23 6 5 2" xfId="22939"/>
    <cellStyle name="Normal 23 6 6" xfId="22940"/>
    <cellStyle name="Normal 23 6 7" xfId="22941"/>
    <cellStyle name="Normal 23 7" xfId="22942"/>
    <cellStyle name="Normal 23 7 2" xfId="22943"/>
    <cellStyle name="Normal 23 7 2 2" xfId="22944"/>
    <cellStyle name="Normal 23 7 3" xfId="22945"/>
    <cellStyle name="Normal 23 8" xfId="22946"/>
    <cellStyle name="Normal 23 8 2" xfId="22947"/>
    <cellStyle name="Normal 23 8 2 2" xfId="22948"/>
    <cellStyle name="Normal 23 8 3" xfId="22949"/>
    <cellStyle name="Normal 23 9" xfId="22950"/>
    <cellStyle name="Normal 23 9 2" xfId="22951"/>
    <cellStyle name="Normal 23 9 2 2" xfId="22952"/>
    <cellStyle name="Normal 23 9 3" xfId="22953"/>
    <cellStyle name="Normal 24" xfId="1413"/>
    <cellStyle name="Normal 24 10" xfId="22954"/>
    <cellStyle name="Normal 24 10 2" xfId="22955"/>
    <cellStyle name="Normal 24 10 2 2" xfId="22956"/>
    <cellStyle name="Normal 24 10 3" xfId="22957"/>
    <cellStyle name="Normal 24 11" xfId="22958"/>
    <cellStyle name="Normal 24 11 2" xfId="22959"/>
    <cellStyle name="Normal 24 12" xfId="22960"/>
    <cellStyle name="Normal 24 13" xfId="22961"/>
    <cellStyle name="Normal 24 14" xfId="22962"/>
    <cellStyle name="Normal 24 15" xfId="22963"/>
    <cellStyle name="Normal 24 16" xfId="22964"/>
    <cellStyle name="Normal 24 2" xfId="3239"/>
    <cellStyle name="Normal 24 2 10" xfId="22965"/>
    <cellStyle name="Normal 24 2 10 2" xfId="22966"/>
    <cellStyle name="Normal 24 2 10 2 2" xfId="22967"/>
    <cellStyle name="Normal 24 2 10 3" xfId="22968"/>
    <cellStyle name="Normal 24 2 11" xfId="22969"/>
    <cellStyle name="Normal 24 2 11 2" xfId="22970"/>
    <cellStyle name="Normal 24 2 12" xfId="22971"/>
    <cellStyle name="Normal 24 2 13" xfId="22972"/>
    <cellStyle name="Normal 24 2 14" xfId="22973"/>
    <cellStyle name="Normal 24 2 15" xfId="22974"/>
    <cellStyle name="Normal 24 2 2" xfId="22975"/>
    <cellStyle name="Normal 24 2 2 10" xfId="22976"/>
    <cellStyle name="Normal 24 2 2 10 2" xfId="22977"/>
    <cellStyle name="Normal 24 2 2 11" xfId="22978"/>
    <cellStyle name="Normal 24 2 2 12" xfId="22979"/>
    <cellStyle name="Normal 24 2 2 13" xfId="22980"/>
    <cellStyle name="Normal 24 2 2 2" xfId="22981"/>
    <cellStyle name="Normal 24 2 2 2 2" xfId="22982"/>
    <cellStyle name="Normal 24 2 2 2 2 2" xfId="22983"/>
    <cellStyle name="Normal 24 2 2 2 2 2 2" xfId="22984"/>
    <cellStyle name="Normal 24 2 2 2 2 2 2 2" xfId="22985"/>
    <cellStyle name="Normal 24 2 2 2 2 2 3" xfId="22986"/>
    <cellStyle name="Normal 24 2 2 2 2 3" xfId="22987"/>
    <cellStyle name="Normal 24 2 2 2 2 3 2" xfId="22988"/>
    <cellStyle name="Normal 24 2 2 2 2 3 2 2" xfId="22989"/>
    <cellStyle name="Normal 24 2 2 2 2 3 3" xfId="22990"/>
    <cellStyle name="Normal 24 2 2 2 2 4" xfId="22991"/>
    <cellStyle name="Normal 24 2 2 2 2 4 2" xfId="22992"/>
    <cellStyle name="Normal 24 2 2 2 2 4 2 2" xfId="22993"/>
    <cellStyle name="Normal 24 2 2 2 2 4 3" xfId="22994"/>
    <cellStyle name="Normal 24 2 2 2 2 5" xfId="22995"/>
    <cellStyle name="Normal 24 2 2 2 2 5 2" xfId="22996"/>
    <cellStyle name="Normal 24 2 2 2 2 6" xfId="22997"/>
    <cellStyle name="Normal 24 2 2 2 3" xfId="22998"/>
    <cellStyle name="Normal 24 2 2 2 3 2" xfId="22999"/>
    <cellStyle name="Normal 24 2 2 2 3 2 2" xfId="23000"/>
    <cellStyle name="Normal 24 2 2 2 3 3" xfId="23001"/>
    <cellStyle name="Normal 24 2 2 2 4" xfId="23002"/>
    <cellStyle name="Normal 24 2 2 2 4 2" xfId="23003"/>
    <cellStyle name="Normal 24 2 2 2 4 2 2" xfId="23004"/>
    <cellStyle name="Normal 24 2 2 2 4 3" xfId="23005"/>
    <cellStyle name="Normal 24 2 2 2 5" xfId="23006"/>
    <cellStyle name="Normal 24 2 2 2 5 2" xfId="23007"/>
    <cellStyle name="Normal 24 2 2 2 5 2 2" xfId="23008"/>
    <cellStyle name="Normal 24 2 2 2 5 3" xfId="23009"/>
    <cellStyle name="Normal 24 2 2 2 6" xfId="23010"/>
    <cellStyle name="Normal 24 2 2 2 6 2" xfId="23011"/>
    <cellStyle name="Normal 24 2 2 2 7" xfId="23012"/>
    <cellStyle name="Normal 24 2 2 2 8" xfId="23013"/>
    <cellStyle name="Normal 24 2 2 3" xfId="23014"/>
    <cellStyle name="Normal 24 2 2 3 2" xfId="23015"/>
    <cellStyle name="Normal 24 2 2 3 2 2" xfId="23016"/>
    <cellStyle name="Normal 24 2 2 3 2 2 2" xfId="23017"/>
    <cellStyle name="Normal 24 2 2 3 2 2 2 2" xfId="23018"/>
    <cellStyle name="Normal 24 2 2 3 2 2 3" xfId="23019"/>
    <cellStyle name="Normal 24 2 2 3 2 3" xfId="23020"/>
    <cellStyle name="Normal 24 2 2 3 2 3 2" xfId="23021"/>
    <cellStyle name="Normal 24 2 2 3 2 3 2 2" xfId="23022"/>
    <cellStyle name="Normal 24 2 2 3 2 3 3" xfId="23023"/>
    <cellStyle name="Normal 24 2 2 3 2 4" xfId="23024"/>
    <cellStyle name="Normal 24 2 2 3 2 4 2" xfId="23025"/>
    <cellStyle name="Normal 24 2 2 3 2 4 2 2" xfId="23026"/>
    <cellStyle name="Normal 24 2 2 3 2 4 3" xfId="23027"/>
    <cellStyle name="Normal 24 2 2 3 2 5" xfId="23028"/>
    <cellStyle name="Normal 24 2 2 3 2 5 2" xfId="23029"/>
    <cellStyle name="Normal 24 2 2 3 2 6" xfId="23030"/>
    <cellStyle name="Normal 24 2 2 3 3" xfId="23031"/>
    <cellStyle name="Normal 24 2 2 3 3 2" xfId="23032"/>
    <cellStyle name="Normal 24 2 2 3 3 2 2" xfId="23033"/>
    <cellStyle name="Normal 24 2 2 3 3 3" xfId="23034"/>
    <cellStyle name="Normal 24 2 2 3 4" xfId="23035"/>
    <cellStyle name="Normal 24 2 2 3 4 2" xfId="23036"/>
    <cellStyle name="Normal 24 2 2 3 4 2 2" xfId="23037"/>
    <cellStyle name="Normal 24 2 2 3 4 3" xfId="23038"/>
    <cellStyle name="Normal 24 2 2 3 5" xfId="23039"/>
    <cellStyle name="Normal 24 2 2 3 5 2" xfId="23040"/>
    <cellStyle name="Normal 24 2 2 3 5 2 2" xfId="23041"/>
    <cellStyle name="Normal 24 2 2 3 5 3" xfId="23042"/>
    <cellStyle name="Normal 24 2 2 3 6" xfId="23043"/>
    <cellStyle name="Normal 24 2 2 3 6 2" xfId="23044"/>
    <cellStyle name="Normal 24 2 2 3 7" xfId="23045"/>
    <cellStyle name="Normal 24 2 2 4" xfId="23046"/>
    <cellStyle name="Normal 24 2 2 4 2" xfId="23047"/>
    <cellStyle name="Normal 24 2 2 4 2 2" xfId="23048"/>
    <cellStyle name="Normal 24 2 2 4 2 2 2" xfId="23049"/>
    <cellStyle name="Normal 24 2 2 4 2 2 2 2" xfId="23050"/>
    <cellStyle name="Normal 24 2 2 4 2 2 3" xfId="23051"/>
    <cellStyle name="Normal 24 2 2 4 2 3" xfId="23052"/>
    <cellStyle name="Normal 24 2 2 4 2 3 2" xfId="23053"/>
    <cellStyle name="Normal 24 2 2 4 2 3 2 2" xfId="23054"/>
    <cellStyle name="Normal 24 2 2 4 2 3 3" xfId="23055"/>
    <cellStyle name="Normal 24 2 2 4 2 4" xfId="23056"/>
    <cellStyle name="Normal 24 2 2 4 2 4 2" xfId="23057"/>
    <cellStyle name="Normal 24 2 2 4 2 4 2 2" xfId="23058"/>
    <cellStyle name="Normal 24 2 2 4 2 4 3" xfId="23059"/>
    <cellStyle name="Normal 24 2 2 4 2 5" xfId="23060"/>
    <cellStyle name="Normal 24 2 2 4 2 5 2" xfId="23061"/>
    <cellStyle name="Normal 24 2 2 4 2 6" xfId="23062"/>
    <cellStyle name="Normal 24 2 2 4 3" xfId="23063"/>
    <cellStyle name="Normal 24 2 2 4 3 2" xfId="23064"/>
    <cellStyle name="Normal 24 2 2 4 3 2 2" xfId="23065"/>
    <cellStyle name="Normal 24 2 2 4 3 3" xfId="23066"/>
    <cellStyle name="Normal 24 2 2 4 4" xfId="23067"/>
    <cellStyle name="Normal 24 2 2 4 4 2" xfId="23068"/>
    <cellStyle name="Normal 24 2 2 4 4 2 2" xfId="23069"/>
    <cellStyle name="Normal 24 2 2 4 4 3" xfId="23070"/>
    <cellStyle name="Normal 24 2 2 4 5" xfId="23071"/>
    <cellStyle name="Normal 24 2 2 4 5 2" xfId="23072"/>
    <cellStyle name="Normal 24 2 2 4 5 2 2" xfId="23073"/>
    <cellStyle name="Normal 24 2 2 4 5 3" xfId="23074"/>
    <cellStyle name="Normal 24 2 2 4 6" xfId="23075"/>
    <cellStyle name="Normal 24 2 2 4 6 2" xfId="23076"/>
    <cellStyle name="Normal 24 2 2 4 7" xfId="23077"/>
    <cellStyle name="Normal 24 2 2 5" xfId="23078"/>
    <cellStyle name="Normal 24 2 2 5 2" xfId="23079"/>
    <cellStyle name="Normal 24 2 2 5 2 2" xfId="23080"/>
    <cellStyle name="Normal 24 2 2 5 2 2 2" xfId="23081"/>
    <cellStyle name="Normal 24 2 2 5 2 2 2 2" xfId="23082"/>
    <cellStyle name="Normal 24 2 2 5 2 2 3" xfId="23083"/>
    <cellStyle name="Normal 24 2 2 5 2 3" xfId="23084"/>
    <cellStyle name="Normal 24 2 2 5 2 3 2" xfId="23085"/>
    <cellStyle name="Normal 24 2 2 5 2 3 2 2" xfId="23086"/>
    <cellStyle name="Normal 24 2 2 5 2 3 3" xfId="23087"/>
    <cellStyle name="Normal 24 2 2 5 2 4" xfId="23088"/>
    <cellStyle name="Normal 24 2 2 5 2 4 2" xfId="23089"/>
    <cellStyle name="Normal 24 2 2 5 2 4 2 2" xfId="23090"/>
    <cellStyle name="Normal 24 2 2 5 2 4 3" xfId="23091"/>
    <cellStyle name="Normal 24 2 2 5 2 5" xfId="23092"/>
    <cellStyle name="Normal 24 2 2 5 2 5 2" xfId="23093"/>
    <cellStyle name="Normal 24 2 2 5 2 6" xfId="23094"/>
    <cellStyle name="Normal 24 2 2 5 3" xfId="23095"/>
    <cellStyle name="Normal 24 2 2 5 3 2" xfId="23096"/>
    <cellStyle name="Normal 24 2 2 5 3 2 2" xfId="23097"/>
    <cellStyle name="Normal 24 2 2 5 3 3" xfId="23098"/>
    <cellStyle name="Normal 24 2 2 5 4" xfId="23099"/>
    <cellStyle name="Normal 24 2 2 5 4 2" xfId="23100"/>
    <cellStyle name="Normal 24 2 2 5 4 2 2" xfId="23101"/>
    <cellStyle name="Normal 24 2 2 5 4 3" xfId="23102"/>
    <cellStyle name="Normal 24 2 2 5 5" xfId="23103"/>
    <cellStyle name="Normal 24 2 2 5 5 2" xfId="23104"/>
    <cellStyle name="Normal 24 2 2 5 5 2 2" xfId="23105"/>
    <cellStyle name="Normal 24 2 2 5 5 3" xfId="23106"/>
    <cellStyle name="Normal 24 2 2 5 6" xfId="23107"/>
    <cellStyle name="Normal 24 2 2 5 6 2" xfId="23108"/>
    <cellStyle name="Normal 24 2 2 5 7" xfId="23109"/>
    <cellStyle name="Normal 24 2 2 6" xfId="23110"/>
    <cellStyle name="Normal 24 2 2 6 2" xfId="23111"/>
    <cellStyle name="Normal 24 2 2 6 2 2" xfId="23112"/>
    <cellStyle name="Normal 24 2 2 6 2 2 2" xfId="23113"/>
    <cellStyle name="Normal 24 2 2 6 2 3" xfId="23114"/>
    <cellStyle name="Normal 24 2 2 6 3" xfId="23115"/>
    <cellStyle name="Normal 24 2 2 6 3 2" xfId="23116"/>
    <cellStyle name="Normal 24 2 2 6 3 2 2" xfId="23117"/>
    <cellStyle name="Normal 24 2 2 6 3 3" xfId="23118"/>
    <cellStyle name="Normal 24 2 2 6 4" xfId="23119"/>
    <cellStyle name="Normal 24 2 2 6 4 2" xfId="23120"/>
    <cellStyle name="Normal 24 2 2 6 4 2 2" xfId="23121"/>
    <cellStyle name="Normal 24 2 2 6 4 3" xfId="23122"/>
    <cellStyle name="Normal 24 2 2 6 5" xfId="23123"/>
    <cellStyle name="Normal 24 2 2 6 5 2" xfId="23124"/>
    <cellStyle name="Normal 24 2 2 6 6" xfId="23125"/>
    <cellStyle name="Normal 24 2 2 7" xfId="23126"/>
    <cellStyle name="Normal 24 2 2 7 2" xfId="23127"/>
    <cellStyle name="Normal 24 2 2 7 2 2" xfId="23128"/>
    <cellStyle name="Normal 24 2 2 7 3" xfId="23129"/>
    <cellStyle name="Normal 24 2 2 8" xfId="23130"/>
    <cellStyle name="Normal 24 2 2 8 2" xfId="23131"/>
    <cellStyle name="Normal 24 2 2 8 2 2" xfId="23132"/>
    <cellStyle name="Normal 24 2 2 8 3" xfId="23133"/>
    <cellStyle name="Normal 24 2 2 9" xfId="23134"/>
    <cellStyle name="Normal 24 2 2 9 2" xfId="23135"/>
    <cellStyle name="Normal 24 2 2 9 2 2" xfId="23136"/>
    <cellStyle name="Normal 24 2 2 9 3" xfId="23137"/>
    <cellStyle name="Normal 24 2 3" xfId="23138"/>
    <cellStyle name="Normal 24 2 3 2" xfId="23139"/>
    <cellStyle name="Normal 24 2 3 2 2" xfId="23140"/>
    <cellStyle name="Normal 24 2 3 2 2 2" xfId="23141"/>
    <cellStyle name="Normal 24 2 3 2 2 2 2" xfId="23142"/>
    <cellStyle name="Normal 24 2 3 2 2 3" xfId="23143"/>
    <cellStyle name="Normal 24 2 3 2 3" xfId="23144"/>
    <cellStyle name="Normal 24 2 3 2 3 2" xfId="23145"/>
    <cellStyle name="Normal 24 2 3 2 3 2 2" xfId="23146"/>
    <cellStyle name="Normal 24 2 3 2 3 3" xfId="23147"/>
    <cellStyle name="Normal 24 2 3 2 4" xfId="23148"/>
    <cellStyle name="Normal 24 2 3 2 4 2" xfId="23149"/>
    <cellStyle name="Normal 24 2 3 2 4 2 2" xfId="23150"/>
    <cellStyle name="Normal 24 2 3 2 4 3" xfId="23151"/>
    <cellStyle name="Normal 24 2 3 2 5" xfId="23152"/>
    <cellStyle name="Normal 24 2 3 2 5 2" xfId="23153"/>
    <cellStyle name="Normal 24 2 3 2 6" xfId="23154"/>
    <cellStyle name="Normal 24 2 3 3" xfId="23155"/>
    <cellStyle name="Normal 24 2 3 3 2" xfId="23156"/>
    <cellStyle name="Normal 24 2 3 3 2 2" xfId="23157"/>
    <cellStyle name="Normal 24 2 3 3 3" xfId="23158"/>
    <cellStyle name="Normal 24 2 3 4" xfId="23159"/>
    <cellStyle name="Normal 24 2 3 4 2" xfId="23160"/>
    <cellStyle name="Normal 24 2 3 4 2 2" xfId="23161"/>
    <cellStyle name="Normal 24 2 3 4 3" xfId="23162"/>
    <cellStyle name="Normal 24 2 3 5" xfId="23163"/>
    <cellStyle name="Normal 24 2 3 5 2" xfId="23164"/>
    <cellStyle name="Normal 24 2 3 5 2 2" xfId="23165"/>
    <cellStyle name="Normal 24 2 3 5 3" xfId="23166"/>
    <cellStyle name="Normal 24 2 3 6" xfId="23167"/>
    <cellStyle name="Normal 24 2 3 6 2" xfId="23168"/>
    <cellStyle name="Normal 24 2 3 7" xfId="23169"/>
    <cellStyle name="Normal 24 2 4" xfId="23170"/>
    <cellStyle name="Normal 24 2 4 2" xfId="23171"/>
    <cellStyle name="Normal 24 2 4 2 2" xfId="23172"/>
    <cellStyle name="Normal 24 2 4 2 2 2" xfId="23173"/>
    <cellStyle name="Normal 24 2 4 2 2 2 2" xfId="23174"/>
    <cellStyle name="Normal 24 2 4 2 2 3" xfId="23175"/>
    <cellStyle name="Normal 24 2 4 2 3" xfId="23176"/>
    <cellStyle name="Normal 24 2 4 2 3 2" xfId="23177"/>
    <cellStyle name="Normal 24 2 4 2 3 2 2" xfId="23178"/>
    <cellStyle name="Normal 24 2 4 2 3 3" xfId="23179"/>
    <cellStyle name="Normal 24 2 4 2 4" xfId="23180"/>
    <cellStyle name="Normal 24 2 4 2 4 2" xfId="23181"/>
    <cellStyle name="Normal 24 2 4 2 4 2 2" xfId="23182"/>
    <cellStyle name="Normal 24 2 4 2 4 3" xfId="23183"/>
    <cellStyle name="Normal 24 2 4 2 5" xfId="23184"/>
    <cellStyle name="Normal 24 2 4 2 5 2" xfId="23185"/>
    <cellStyle name="Normal 24 2 4 2 6" xfId="23186"/>
    <cellStyle name="Normal 24 2 4 3" xfId="23187"/>
    <cellStyle name="Normal 24 2 4 3 2" xfId="23188"/>
    <cellStyle name="Normal 24 2 4 3 2 2" xfId="23189"/>
    <cellStyle name="Normal 24 2 4 3 3" xfId="23190"/>
    <cellStyle name="Normal 24 2 4 4" xfId="23191"/>
    <cellStyle name="Normal 24 2 4 4 2" xfId="23192"/>
    <cellStyle name="Normal 24 2 4 4 2 2" xfId="23193"/>
    <cellStyle name="Normal 24 2 4 4 3" xfId="23194"/>
    <cellStyle name="Normal 24 2 4 5" xfId="23195"/>
    <cellStyle name="Normal 24 2 4 5 2" xfId="23196"/>
    <cellStyle name="Normal 24 2 4 5 2 2" xfId="23197"/>
    <cellStyle name="Normal 24 2 4 5 3" xfId="23198"/>
    <cellStyle name="Normal 24 2 4 6" xfId="23199"/>
    <cellStyle name="Normal 24 2 4 6 2" xfId="23200"/>
    <cellStyle name="Normal 24 2 4 7" xfId="23201"/>
    <cellStyle name="Normal 24 2 5" xfId="23202"/>
    <cellStyle name="Normal 24 2 5 2" xfId="23203"/>
    <cellStyle name="Normal 24 2 5 2 2" xfId="23204"/>
    <cellStyle name="Normal 24 2 5 2 2 2" xfId="23205"/>
    <cellStyle name="Normal 24 2 5 2 2 2 2" xfId="23206"/>
    <cellStyle name="Normal 24 2 5 2 2 3" xfId="23207"/>
    <cellStyle name="Normal 24 2 5 2 3" xfId="23208"/>
    <cellStyle name="Normal 24 2 5 2 3 2" xfId="23209"/>
    <cellStyle name="Normal 24 2 5 2 3 2 2" xfId="23210"/>
    <cellStyle name="Normal 24 2 5 2 3 3" xfId="23211"/>
    <cellStyle name="Normal 24 2 5 2 4" xfId="23212"/>
    <cellStyle name="Normal 24 2 5 2 4 2" xfId="23213"/>
    <cellStyle name="Normal 24 2 5 2 4 2 2" xfId="23214"/>
    <cellStyle name="Normal 24 2 5 2 4 3" xfId="23215"/>
    <cellStyle name="Normal 24 2 5 2 5" xfId="23216"/>
    <cellStyle name="Normal 24 2 5 2 5 2" xfId="23217"/>
    <cellStyle name="Normal 24 2 5 2 6" xfId="23218"/>
    <cellStyle name="Normal 24 2 5 3" xfId="23219"/>
    <cellStyle name="Normal 24 2 5 3 2" xfId="23220"/>
    <cellStyle name="Normal 24 2 5 3 2 2" xfId="23221"/>
    <cellStyle name="Normal 24 2 5 3 3" xfId="23222"/>
    <cellStyle name="Normal 24 2 5 4" xfId="23223"/>
    <cellStyle name="Normal 24 2 5 4 2" xfId="23224"/>
    <cellStyle name="Normal 24 2 5 4 2 2" xfId="23225"/>
    <cellStyle name="Normal 24 2 5 4 3" xfId="23226"/>
    <cellStyle name="Normal 24 2 5 5" xfId="23227"/>
    <cellStyle name="Normal 24 2 5 5 2" xfId="23228"/>
    <cellStyle name="Normal 24 2 5 5 2 2" xfId="23229"/>
    <cellStyle name="Normal 24 2 5 5 3" xfId="23230"/>
    <cellStyle name="Normal 24 2 5 6" xfId="23231"/>
    <cellStyle name="Normal 24 2 5 6 2" xfId="23232"/>
    <cellStyle name="Normal 24 2 5 7" xfId="23233"/>
    <cellStyle name="Normal 24 2 6" xfId="23234"/>
    <cellStyle name="Normal 24 2 6 2" xfId="23235"/>
    <cellStyle name="Normal 24 2 6 2 2" xfId="23236"/>
    <cellStyle name="Normal 24 2 6 2 2 2" xfId="23237"/>
    <cellStyle name="Normal 24 2 6 2 2 2 2" xfId="23238"/>
    <cellStyle name="Normal 24 2 6 2 2 3" xfId="23239"/>
    <cellStyle name="Normal 24 2 6 2 3" xfId="23240"/>
    <cellStyle name="Normal 24 2 6 2 3 2" xfId="23241"/>
    <cellStyle name="Normal 24 2 6 2 3 2 2" xfId="23242"/>
    <cellStyle name="Normal 24 2 6 2 3 3" xfId="23243"/>
    <cellStyle name="Normal 24 2 6 2 4" xfId="23244"/>
    <cellStyle name="Normal 24 2 6 2 4 2" xfId="23245"/>
    <cellStyle name="Normal 24 2 6 2 4 2 2" xfId="23246"/>
    <cellStyle name="Normal 24 2 6 2 4 3" xfId="23247"/>
    <cellStyle name="Normal 24 2 6 2 5" xfId="23248"/>
    <cellStyle name="Normal 24 2 6 2 5 2" xfId="23249"/>
    <cellStyle name="Normal 24 2 6 2 6" xfId="23250"/>
    <cellStyle name="Normal 24 2 6 3" xfId="23251"/>
    <cellStyle name="Normal 24 2 6 3 2" xfId="23252"/>
    <cellStyle name="Normal 24 2 6 3 2 2" xfId="23253"/>
    <cellStyle name="Normal 24 2 6 3 3" xfId="23254"/>
    <cellStyle name="Normal 24 2 6 4" xfId="23255"/>
    <cellStyle name="Normal 24 2 6 4 2" xfId="23256"/>
    <cellStyle name="Normal 24 2 6 4 2 2" xfId="23257"/>
    <cellStyle name="Normal 24 2 6 4 3" xfId="23258"/>
    <cellStyle name="Normal 24 2 6 5" xfId="23259"/>
    <cellStyle name="Normal 24 2 6 5 2" xfId="23260"/>
    <cellStyle name="Normal 24 2 6 5 2 2" xfId="23261"/>
    <cellStyle name="Normal 24 2 6 5 3" xfId="23262"/>
    <cellStyle name="Normal 24 2 6 6" xfId="23263"/>
    <cellStyle name="Normal 24 2 6 6 2" xfId="23264"/>
    <cellStyle name="Normal 24 2 6 7" xfId="23265"/>
    <cellStyle name="Normal 24 2 7" xfId="23266"/>
    <cellStyle name="Normal 24 2 7 2" xfId="23267"/>
    <cellStyle name="Normal 24 2 7 2 2" xfId="23268"/>
    <cellStyle name="Normal 24 2 7 2 2 2" xfId="23269"/>
    <cellStyle name="Normal 24 2 7 2 3" xfId="23270"/>
    <cellStyle name="Normal 24 2 7 3" xfId="23271"/>
    <cellStyle name="Normal 24 2 7 3 2" xfId="23272"/>
    <cellStyle name="Normal 24 2 7 3 2 2" xfId="23273"/>
    <cellStyle name="Normal 24 2 7 3 3" xfId="23274"/>
    <cellStyle name="Normal 24 2 7 4" xfId="23275"/>
    <cellStyle name="Normal 24 2 7 4 2" xfId="23276"/>
    <cellStyle name="Normal 24 2 7 4 2 2" xfId="23277"/>
    <cellStyle name="Normal 24 2 7 4 3" xfId="23278"/>
    <cellStyle name="Normal 24 2 7 5" xfId="23279"/>
    <cellStyle name="Normal 24 2 7 5 2" xfId="23280"/>
    <cellStyle name="Normal 24 2 7 6" xfId="23281"/>
    <cellStyle name="Normal 24 2 8" xfId="23282"/>
    <cellStyle name="Normal 24 2 8 2" xfId="23283"/>
    <cellStyle name="Normal 24 2 8 2 2" xfId="23284"/>
    <cellStyle name="Normal 24 2 8 3" xfId="23285"/>
    <cellStyle name="Normal 24 2 9" xfId="23286"/>
    <cellStyle name="Normal 24 2 9 2" xfId="23287"/>
    <cellStyle name="Normal 24 2 9 2 2" xfId="23288"/>
    <cellStyle name="Normal 24 2 9 3" xfId="23289"/>
    <cellStyle name="Normal 24 3" xfId="4539"/>
    <cellStyle name="Normal 24 3 2" xfId="23290"/>
    <cellStyle name="Normal 24 3 2 2" xfId="23291"/>
    <cellStyle name="Normal 24 3 2 2 2" xfId="23292"/>
    <cellStyle name="Normal 24 3 2 2 2 2" xfId="23293"/>
    <cellStyle name="Normal 24 3 2 2 3" xfId="23294"/>
    <cellStyle name="Normal 24 3 2 2 4" xfId="23295"/>
    <cellStyle name="Normal 24 3 2 3" xfId="23296"/>
    <cellStyle name="Normal 24 3 2 3 2" xfId="23297"/>
    <cellStyle name="Normal 24 3 2 3 2 2" xfId="23298"/>
    <cellStyle name="Normal 24 3 2 3 3" xfId="23299"/>
    <cellStyle name="Normal 24 3 2 3 4" xfId="23300"/>
    <cellStyle name="Normal 24 3 2 4" xfId="23301"/>
    <cellStyle name="Normal 24 3 2 4 2" xfId="23302"/>
    <cellStyle name="Normal 24 3 2 4 2 2" xfId="23303"/>
    <cellStyle name="Normal 24 3 2 4 3" xfId="23304"/>
    <cellStyle name="Normal 24 3 2 5" xfId="23305"/>
    <cellStyle name="Normal 24 3 2 5 2" xfId="23306"/>
    <cellStyle name="Normal 24 3 2 6" xfId="23307"/>
    <cellStyle name="Normal 24 3 2 7" xfId="23308"/>
    <cellStyle name="Normal 24 3 3" xfId="23309"/>
    <cellStyle name="Normal 24 3 3 2" xfId="23310"/>
    <cellStyle name="Normal 24 3 3 2 2" xfId="23311"/>
    <cellStyle name="Normal 24 3 3 3" xfId="23312"/>
    <cellStyle name="Normal 24 3 3 4" xfId="23313"/>
    <cellStyle name="Normal 24 3 4" xfId="23314"/>
    <cellStyle name="Normal 24 3 4 2" xfId="23315"/>
    <cellStyle name="Normal 24 3 4 2 2" xfId="23316"/>
    <cellStyle name="Normal 24 3 4 3" xfId="23317"/>
    <cellStyle name="Normal 24 3 4 4" xfId="23318"/>
    <cellStyle name="Normal 24 3 5" xfId="23319"/>
    <cellStyle name="Normal 24 3 5 2" xfId="23320"/>
    <cellStyle name="Normal 24 3 5 2 2" xfId="23321"/>
    <cellStyle name="Normal 24 3 5 3" xfId="23322"/>
    <cellStyle name="Normal 24 3 6" xfId="23323"/>
    <cellStyle name="Normal 24 3 6 2" xfId="23324"/>
    <cellStyle name="Normal 24 3 7" xfId="23325"/>
    <cellStyle name="Normal 24 3 8" xfId="23326"/>
    <cellStyle name="Normal 24 3 9" xfId="23327"/>
    <cellStyle name="Normal 24 4" xfId="23328"/>
    <cellStyle name="Normal 24 4 2" xfId="23329"/>
    <cellStyle name="Normal 24 4 2 2" xfId="23330"/>
    <cellStyle name="Normal 24 4 2 2 2" xfId="23331"/>
    <cellStyle name="Normal 24 4 2 2 2 2" xfId="23332"/>
    <cellStyle name="Normal 24 4 2 2 3" xfId="23333"/>
    <cellStyle name="Normal 24 4 2 3" xfId="23334"/>
    <cellStyle name="Normal 24 4 2 3 2" xfId="23335"/>
    <cellStyle name="Normal 24 4 2 3 2 2" xfId="23336"/>
    <cellStyle name="Normal 24 4 2 3 3" xfId="23337"/>
    <cellStyle name="Normal 24 4 2 4" xfId="23338"/>
    <cellStyle name="Normal 24 4 2 4 2" xfId="23339"/>
    <cellStyle name="Normal 24 4 2 4 2 2" xfId="23340"/>
    <cellStyle name="Normal 24 4 2 4 3" xfId="23341"/>
    <cellStyle name="Normal 24 4 2 5" xfId="23342"/>
    <cellStyle name="Normal 24 4 2 5 2" xfId="23343"/>
    <cellStyle name="Normal 24 4 2 6" xfId="23344"/>
    <cellStyle name="Normal 24 4 2 7" xfId="23345"/>
    <cellStyle name="Normal 24 4 3" xfId="23346"/>
    <cellStyle name="Normal 24 4 3 2" xfId="23347"/>
    <cellStyle name="Normal 24 4 3 2 2" xfId="23348"/>
    <cellStyle name="Normal 24 4 3 3" xfId="23349"/>
    <cellStyle name="Normal 24 4 4" xfId="23350"/>
    <cellStyle name="Normal 24 4 4 2" xfId="23351"/>
    <cellStyle name="Normal 24 4 4 2 2" xfId="23352"/>
    <cellStyle name="Normal 24 4 4 3" xfId="23353"/>
    <cellStyle name="Normal 24 4 5" xfId="23354"/>
    <cellStyle name="Normal 24 4 5 2" xfId="23355"/>
    <cellStyle name="Normal 24 4 5 2 2" xfId="23356"/>
    <cellStyle name="Normal 24 4 5 3" xfId="23357"/>
    <cellStyle name="Normal 24 4 6" xfId="23358"/>
    <cellStyle name="Normal 24 4 6 2" xfId="23359"/>
    <cellStyle name="Normal 24 4 7" xfId="23360"/>
    <cellStyle name="Normal 24 4 8" xfId="23361"/>
    <cellStyle name="Normal 24 5" xfId="23362"/>
    <cellStyle name="Normal 24 5 2" xfId="23363"/>
    <cellStyle name="Normal 24 5 2 2" xfId="23364"/>
    <cellStyle name="Normal 24 5 2 2 2" xfId="23365"/>
    <cellStyle name="Normal 24 5 2 2 2 2" xfId="23366"/>
    <cellStyle name="Normal 24 5 2 2 3" xfId="23367"/>
    <cellStyle name="Normal 24 5 2 3" xfId="23368"/>
    <cellStyle name="Normal 24 5 2 3 2" xfId="23369"/>
    <cellStyle name="Normal 24 5 2 3 2 2" xfId="23370"/>
    <cellStyle name="Normal 24 5 2 3 3" xfId="23371"/>
    <cellStyle name="Normal 24 5 2 4" xfId="23372"/>
    <cellStyle name="Normal 24 5 2 4 2" xfId="23373"/>
    <cellStyle name="Normal 24 5 2 4 2 2" xfId="23374"/>
    <cellStyle name="Normal 24 5 2 4 3" xfId="23375"/>
    <cellStyle name="Normal 24 5 2 5" xfId="23376"/>
    <cellStyle name="Normal 24 5 2 5 2" xfId="23377"/>
    <cellStyle name="Normal 24 5 2 6" xfId="23378"/>
    <cellStyle name="Normal 24 5 2 7" xfId="23379"/>
    <cellStyle name="Normal 24 5 3" xfId="23380"/>
    <cellStyle name="Normal 24 5 3 2" xfId="23381"/>
    <cellStyle name="Normal 24 5 3 2 2" xfId="23382"/>
    <cellStyle name="Normal 24 5 3 3" xfId="23383"/>
    <cellStyle name="Normal 24 5 4" xfId="23384"/>
    <cellStyle name="Normal 24 5 4 2" xfId="23385"/>
    <cellStyle name="Normal 24 5 4 2 2" xfId="23386"/>
    <cellStyle name="Normal 24 5 4 3" xfId="23387"/>
    <cellStyle name="Normal 24 5 5" xfId="23388"/>
    <cellStyle name="Normal 24 5 5 2" xfId="23389"/>
    <cellStyle name="Normal 24 5 5 2 2" xfId="23390"/>
    <cellStyle name="Normal 24 5 5 3" xfId="23391"/>
    <cellStyle name="Normal 24 5 6" xfId="23392"/>
    <cellStyle name="Normal 24 5 6 2" xfId="23393"/>
    <cellStyle name="Normal 24 5 7" xfId="23394"/>
    <cellStyle name="Normal 24 6" xfId="23395"/>
    <cellStyle name="Normal 24 6 2" xfId="23396"/>
    <cellStyle name="Normal 24 6 2 2" xfId="23397"/>
    <cellStyle name="Normal 24 6 2 2 2" xfId="23398"/>
    <cellStyle name="Normal 24 6 2 2 2 2" xfId="23399"/>
    <cellStyle name="Normal 24 6 2 2 3" xfId="23400"/>
    <cellStyle name="Normal 24 6 2 3" xfId="23401"/>
    <cellStyle name="Normal 24 6 2 3 2" xfId="23402"/>
    <cellStyle name="Normal 24 6 2 3 2 2" xfId="23403"/>
    <cellStyle name="Normal 24 6 2 3 3" xfId="23404"/>
    <cellStyle name="Normal 24 6 2 4" xfId="23405"/>
    <cellStyle name="Normal 24 6 2 4 2" xfId="23406"/>
    <cellStyle name="Normal 24 6 2 4 2 2" xfId="23407"/>
    <cellStyle name="Normal 24 6 2 4 3" xfId="23408"/>
    <cellStyle name="Normal 24 6 2 5" xfId="23409"/>
    <cellStyle name="Normal 24 6 2 5 2" xfId="23410"/>
    <cellStyle name="Normal 24 6 2 6" xfId="23411"/>
    <cellStyle name="Normal 24 6 3" xfId="23412"/>
    <cellStyle name="Normal 24 6 3 2" xfId="23413"/>
    <cellStyle name="Normal 24 6 3 2 2" xfId="23414"/>
    <cellStyle name="Normal 24 6 3 3" xfId="23415"/>
    <cellStyle name="Normal 24 6 4" xfId="23416"/>
    <cellStyle name="Normal 24 6 4 2" xfId="23417"/>
    <cellStyle name="Normal 24 6 4 2 2" xfId="23418"/>
    <cellStyle name="Normal 24 6 4 3" xfId="23419"/>
    <cellStyle name="Normal 24 6 5" xfId="23420"/>
    <cellStyle name="Normal 24 6 5 2" xfId="23421"/>
    <cellStyle name="Normal 24 6 5 2 2" xfId="23422"/>
    <cellStyle name="Normal 24 6 5 3" xfId="23423"/>
    <cellStyle name="Normal 24 6 6" xfId="23424"/>
    <cellStyle name="Normal 24 6 6 2" xfId="23425"/>
    <cellStyle name="Normal 24 6 7" xfId="23426"/>
    <cellStyle name="Normal 24 6 8" xfId="23427"/>
    <cellStyle name="Normal 24 7" xfId="23428"/>
    <cellStyle name="Normal 24 7 2" xfId="23429"/>
    <cellStyle name="Normal 24 7 2 2" xfId="23430"/>
    <cellStyle name="Normal 24 7 2 2 2" xfId="23431"/>
    <cellStyle name="Normal 24 7 2 3" xfId="23432"/>
    <cellStyle name="Normal 24 7 3" xfId="23433"/>
    <cellStyle name="Normal 24 7 3 2" xfId="23434"/>
    <cellStyle name="Normal 24 7 3 2 2" xfId="23435"/>
    <cellStyle name="Normal 24 7 3 3" xfId="23436"/>
    <cellStyle name="Normal 24 7 4" xfId="23437"/>
    <cellStyle name="Normal 24 7 4 2" xfId="23438"/>
    <cellStyle name="Normal 24 7 4 2 2" xfId="23439"/>
    <cellStyle name="Normal 24 7 4 3" xfId="23440"/>
    <cellStyle name="Normal 24 7 5" xfId="23441"/>
    <cellStyle name="Normal 24 7 5 2" xfId="23442"/>
    <cellStyle name="Normal 24 7 6" xfId="23443"/>
    <cellStyle name="Normal 24 8" xfId="23444"/>
    <cellStyle name="Normal 24 8 2" xfId="23445"/>
    <cellStyle name="Normal 24 8 2 2" xfId="23446"/>
    <cellStyle name="Normal 24 8 3" xfId="23447"/>
    <cellStyle name="Normal 24 9" xfId="23448"/>
    <cellStyle name="Normal 24 9 2" xfId="23449"/>
    <cellStyle name="Normal 24 9 2 2" xfId="23450"/>
    <cellStyle name="Normal 24 9 3" xfId="23451"/>
    <cellStyle name="Normal 25" xfId="1414"/>
    <cellStyle name="Normal 25 10" xfId="23452"/>
    <cellStyle name="Normal 25 10 2" xfId="23453"/>
    <cellStyle name="Normal 25 10 2 2" xfId="23454"/>
    <cellStyle name="Normal 25 10 3" xfId="23455"/>
    <cellStyle name="Normal 25 11" xfId="23456"/>
    <cellStyle name="Normal 25 11 2" xfId="23457"/>
    <cellStyle name="Normal 25 12" xfId="23458"/>
    <cellStyle name="Normal 25 13" xfId="23459"/>
    <cellStyle name="Normal 25 14" xfId="23460"/>
    <cellStyle name="Normal 25 15" xfId="23461"/>
    <cellStyle name="Normal 25 16" xfId="23462"/>
    <cellStyle name="Normal 25 2" xfId="3240"/>
    <cellStyle name="Normal 25 2 10" xfId="23463"/>
    <cellStyle name="Normal 25 2 10 2" xfId="23464"/>
    <cellStyle name="Normal 25 2 11" xfId="23465"/>
    <cellStyle name="Normal 25 2 12" xfId="23466"/>
    <cellStyle name="Normal 25 2 13" xfId="23467"/>
    <cellStyle name="Normal 25 2 14" xfId="23468"/>
    <cellStyle name="Normal 25 2 2" xfId="23469"/>
    <cellStyle name="Normal 25 2 2 2" xfId="23470"/>
    <cellStyle name="Normal 25 2 2 2 2" xfId="23471"/>
    <cellStyle name="Normal 25 2 2 2 2 2" xfId="23472"/>
    <cellStyle name="Normal 25 2 2 2 2 2 2" xfId="23473"/>
    <cellStyle name="Normal 25 2 2 2 2 3" xfId="23474"/>
    <cellStyle name="Normal 25 2 2 2 3" xfId="23475"/>
    <cellStyle name="Normal 25 2 2 2 3 2" xfId="23476"/>
    <cellStyle name="Normal 25 2 2 2 3 2 2" xfId="23477"/>
    <cellStyle name="Normal 25 2 2 2 3 3" xfId="23478"/>
    <cellStyle name="Normal 25 2 2 2 4" xfId="23479"/>
    <cellStyle name="Normal 25 2 2 2 4 2" xfId="23480"/>
    <cellStyle name="Normal 25 2 2 2 4 2 2" xfId="23481"/>
    <cellStyle name="Normal 25 2 2 2 4 3" xfId="23482"/>
    <cellStyle name="Normal 25 2 2 2 5" xfId="23483"/>
    <cellStyle name="Normal 25 2 2 2 5 2" xfId="23484"/>
    <cellStyle name="Normal 25 2 2 2 6" xfId="23485"/>
    <cellStyle name="Normal 25 2 2 3" xfId="23486"/>
    <cellStyle name="Normal 25 2 2 3 2" xfId="23487"/>
    <cellStyle name="Normal 25 2 2 3 2 2" xfId="23488"/>
    <cellStyle name="Normal 25 2 2 3 3" xfId="23489"/>
    <cellStyle name="Normal 25 2 2 4" xfId="23490"/>
    <cellStyle name="Normal 25 2 2 4 2" xfId="23491"/>
    <cellStyle name="Normal 25 2 2 4 2 2" xfId="23492"/>
    <cellStyle name="Normal 25 2 2 4 3" xfId="23493"/>
    <cellStyle name="Normal 25 2 2 5" xfId="23494"/>
    <cellStyle name="Normal 25 2 2 5 2" xfId="23495"/>
    <cellStyle name="Normal 25 2 2 5 2 2" xfId="23496"/>
    <cellStyle name="Normal 25 2 2 5 3" xfId="23497"/>
    <cellStyle name="Normal 25 2 2 6" xfId="23498"/>
    <cellStyle name="Normal 25 2 2 6 2" xfId="23499"/>
    <cellStyle name="Normal 25 2 2 7" xfId="23500"/>
    <cellStyle name="Normal 25 2 2 8" xfId="23501"/>
    <cellStyle name="Normal 25 2 3" xfId="23502"/>
    <cellStyle name="Normal 25 2 3 2" xfId="23503"/>
    <cellStyle name="Normal 25 2 3 2 2" xfId="23504"/>
    <cellStyle name="Normal 25 2 3 2 2 2" xfId="23505"/>
    <cellStyle name="Normal 25 2 3 2 2 2 2" xfId="23506"/>
    <cellStyle name="Normal 25 2 3 2 2 3" xfId="23507"/>
    <cellStyle name="Normal 25 2 3 2 3" xfId="23508"/>
    <cellStyle name="Normal 25 2 3 2 3 2" xfId="23509"/>
    <cellStyle name="Normal 25 2 3 2 3 2 2" xfId="23510"/>
    <cellStyle name="Normal 25 2 3 2 3 3" xfId="23511"/>
    <cellStyle name="Normal 25 2 3 2 4" xfId="23512"/>
    <cellStyle name="Normal 25 2 3 2 4 2" xfId="23513"/>
    <cellStyle name="Normal 25 2 3 2 4 2 2" xfId="23514"/>
    <cellStyle name="Normal 25 2 3 2 4 3" xfId="23515"/>
    <cellStyle name="Normal 25 2 3 2 5" xfId="23516"/>
    <cellStyle name="Normal 25 2 3 2 5 2" xfId="23517"/>
    <cellStyle name="Normal 25 2 3 2 6" xfId="23518"/>
    <cellStyle name="Normal 25 2 3 3" xfId="23519"/>
    <cellStyle name="Normal 25 2 3 3 2" xfId="23520"/>
    <cellStyle name="Normal 25 2 3 3 2 2" xfId="23521"/>
    <cellStyle name="Normal 25 2 3 3 3" xfId="23522"/>
    <cellStyle name="Normal 25 2 3 4" xfId="23523"/>
    <cellStyle name="Normal 25 2 3 4 2" xfId="23524"/>
    <cellStyle name="Normal 25 2 3 4 2 2" xfId="23525"/>
    <cellStyle name="Normal 25 2 3 4 3" xfId="23526"/>
    <cellStyle name="Normal 25 2 3 5" xfId="23527"/>
    <cellStyle name="Normal 25 2 3 5 2" xfId="23528"/>
    <cellStyle name="Normal 25 2 3 5 2 2" xfId="23529"/>
    <cellStyle name="Normal 25 2 3 5 3" xfId="23530"/>
    <cellStyle name="Normal 25 2 3 6" xfId="23531"/>
    <cellStyle name="Normal 25 2 3 6 2" xfId="23532"/>
    <cellStyle name="Normal 25 2 3 7" xfId="23533"/>
    <cellStyle name="Normal 25 2 4" xfId="23534"/>
    <cellStyle name="Normal 25 2 4 2" xfId="23535"/>
    <cellStyle name="Normal 25 2 4 2 2" xfId="23536"/>
    <cellStyle name="Normal 25 2 4 2 2 2" xfId="23537"/>
    <cellStyle name="Normal 25 2 4 2 2 2 2" xfId="23538"/>
    <cellStyle name="Normal 25 2 4 2 2 3" xfId="23539"/>
    <cellStyle name="Normal 25 2 4 2 3" xfId="23540"/>
    <cellStyle name="Normal 25 2 4 2 3 2" xfId="23541"/>
    <cellStyle name="Normal 25 2 4 2 3 2 2" xfId="23542"/>
    <cellStyle name="Normal 25 2 4 2 3 3" xfId="23543"/>
    <cellStyle name="Normal 25 2 4 2 4" xfId="23544"/>
    <cellStyle name="Normal 25 2 4 2 4 2" xfId="23545"/>
    <cellStyle name="Normal 25 2 4 2 4 2 2" xfId="23546"/>
    <cellStyle name="Normal 25 2 4 2 4 3" xfId="23547"/>
    <cellStyle name="Normal 25 2 4 2 5" xfId="23548"/>
    <cellStyle name="Normal 25 2 4 2 5 2" xfId="23549"/>
    <cellStyle name="Normal 25 2 4 2 6" xfId="23550"/>
    <cellStyle name="Normal 25 2 4 3" xfId="23551"/>
    <cellStyle name="Normal 25 2 4 3 2" xfId="23552"/>
    <cellStyle name="Normal 25 2 4 3 2 2" xfId="23553"/>
    <cellStyle name="Normal 25 2 4 3 3" xfId="23554"/>
    <cellStyle name="Normal 25 2 4 4" xfId="23555"/>
    <cellStyle name="Normal 25 2 4 4 2" xfId="23556"/>
    <cellStyle name="Normal 25 2 4 4 2 2" xfId="23557"/>
    <cellStyle name="Normal 25 2 4 4 3" xfId="23558"/>
    <cellStyle name="Normal 25 2 4 5" xfId="23559"/>
    <cellStyle name="Normal 25 2 4 5 2" xfId="23560"/>
    <cellStyle name="Normal 25 2 4 5 2 2" xfId="23561"/>
    <cellStyle name="Normal 25 2 4 5 3" xfId="23562"/>
    <cellStyle name="Normal 25 2 4 6" xfId="23563"/>
    <cellStyle name="Normal 25 2 4 6 2" xfId="23564"/>
    <cellStyle name="Normal 25 2 4 7" xfId="23565"/>
    <cellStyle name="Normal 25 2 5" xfId="23566"/>
    <cellStyle name="Normal 25 2 5 2" xfId="23567"/>
    <cellStyle name="Normal 25 2 5 2 2" xfId="23568"/>
    <cellStyle name="Normal 25 2 5 2 2 2" xfId="23569"/>
    <cellStyle name="Normal 25 2 5 2 2 2 2" xfId="23570"/>
    <cellStyle name="Normal 25 2 5 2 2 3" xfId="23571"/>
    <cellStyle name="Normal 25 2 5 2 3" xfId="23572"/>
    <cellStyle name="Normal 25 2 5 2 3 2" xfId="23573"/>
    <cellStyle name="Normal 25 2 5 2 3 2 2" xfId="23574"/>
    <cellStyle name="Normal 25 2 5 2 3 3" xfId="23575"/>
    <cellStyle name="Normal 25 2 5 2 4" xfId="23576"/>
    <cellStyle name="Normal 25 2 5 2 4 2" xfId="23577"/>
    <cellStyle name="Normal 25 2 5 2 4 2 2" xfId="23578"/>
    <cellStyle name="Normal 25 2 5 2 4 3" xfId="23579"/>
    <cellStyle name="Normal 25 2 5 2 5" xfId="23580"/>
    <cellStyle name="Normal 25 2 5 2 5 2" xfId="23581"/>
    <cellStyle name="Normal 25 2 5 2 6" xfId="23582"/>
    <cellStyle name="Normal 25 2 5 3" xfId="23583"/>
    <cellStyle name="Normal 25 2 5 3 2" xfId="23584"/>
    <cellStyle name="Normal 25 2 5 3 2 2" xfId="23585"/>
    <cellStyle name="Normal 25 2 5 3 3" xfId="23586"/>
    <cellStyle name="Normal 25 2 5 4" xfId="23587"/>
    <cellStyle name="Normal 25 2 5 4 2" xfId="23588"/>
    <cellStyle name="Normal 25 2 5 4 2 2" xfId="23589"/>
    <cellStyle name="Normal 25 2 5 4 3" xfId="23590"/>
    <cellStyle name="Normal 25 2 5 5" xfId="23591"/>
    <cellStyle name="Normal 25 2 5 5 2" xfId="23592"/>
    <cellStyle name="Normal 25 2 5 5 2 2" xfId="23593"/>
    <cellStyle name="Normal 25 2 5 5 3" xfId="23594"/>
    <cellStyle name="Normal 25 2 5 6" xfId="23595"/>
    <cellStyle name="Normal 25 2 5 6 2" xfId="23596"/>
    <cellStyle name="Normal 25 2 5 7" xfId="23597"/>
    <cellStyle name="Normal 25 2 6" xfId="23598"/>
    <cellStyle name="Normal 25 2 6 2" xfId="23599"/>
    <cellStyle name="Normal 25 2 6 2 2" xfId="23600"/>
    <cellStyle name="Normal 25 2 6 2 2 2" xfId="23601"/>
    <cellStyle name="Normal 25 2 6 2 3" xfId="23602"/>
    <cellStyle name="Normal 25 2 6 3" xfId="23603"/>
    <cellStyle name="Normal 25 2 6 3 2" xfId="23604"/>
    <cellStyle name="Normal 25 2 6 3 2 2" xfId="23605"/>
    <cellStyle name="Normal 25 2 6 3 3" xfId="23606"/>
    <cellStyle name="Normal 25 2 6 4" xfId="23607"/>
    <cellStyle name="Normal 25 2 6 4 2" xfId="23608"/>
    <cellStyle name="Normal 25 2 6 4 2 2" xfId="23609"/>
    <cellStyle name="Normal 25 2 6 4 3" xfId="23610"/>
    <cellStyle name="Normal 25 2 6 5" xfId="23611"/>
    <cellStyle name="Normal 25 2 6 5 2" xfId="23612"/>
    <cellStyle name="Normal 25 2 6 6" xfId="23613"/>
    <cellStyle name="Normal 25 2 7" xfId="23614"/>
    <cellStyle name="Normal 25 2 7 2" xfId="23615"/>
    <cellStyle name="Normal 25 2 7 2 2" xfId="23616"/>
    <cellStyle name="Normal 25 2 7 3" xfId="23617"/>
    <cellStyle name="Normal 25 2 8" xfId="23618"/>
    <cellStyle name="Normal 25 2 8 2" xfId="23619"/>
    <cellStyle name="Normal 25 2 8 2 2" xfId="23620"/>
    <cellStyle name="Normal 25 2 8 3" xfId="23621"/>
    <cellStyle name="Normal 25 2 9" xfId="23622"/>
    <cellStyle name="Normal 25 2 9 2" xfId="23623"/>
    <cellStyle name="Normal 25 2 9 2 2" xfId="23624"/>
    <cellStyle name="Normal 25 2 9 3" xfId="23625"/>
    <cellStyle name="Normal 25 3" xfId="4540"/>
    <cellStyle name="Normal 25 3 2" xfId="23626"/>
    <cellStyle name="Normal 25 3 2 2" xfId="23627"/>
    <cellStyle name="Normal 25 3 2 2 2" xfId="23628"/>
    <cellStyle name="Normal 25 3 2 2 2 2" xfId="23629"/>
    <cellStyle name="Normal 25 3 2 2 3" xfId="23630"/>
    <cellStyle name="Normal 25 3 2 3" xfId="23631"/>
    <cellStyle name="Normal 25 3 2 3 2" xfId="23632"/>
    <cellStyle name="Normal 25 3 2 3 2 2" xfId="23633"/>
    <cellStyle name="Normal 25 3 2 3 3" xfId="23634"/>
    <cellStyle name="Normal 25 3 2 4" xfId="23635"/>
    <cellStyle name="Normal 25 3 2 4 2" xfId="23636"/>
    <cellStyle name="Normal 25 3 2 4 2 2" xfId="23637"/>
    <cellStyle name="Normal 25 3 2 4 3" xfId="23638"/>
    <cellStyle name="Normal 25 3 2 5" xfId="23639"/>
    <cellStyle name="Normal 25 3 2 5 2" xfId="23640"/>
    <cellStyle name="Normal 25 3 2 6" xfId="23641"/>
    <cellStyle name="Normal 25 3 3" xfId="23642"/>
    <cellStyle name="Normal 25 3 3 2" xfId="23643"/>
    <cellStyle name="Normal 25 3 3 2 2" xfId="23644"/>
    <cellStyle name="Normal 25 3 3 3" xfId="23645"/>
    <cellStyle name="Normal 25 3 4" xfId="23646"/>
    <cellStyle name="Normal 25 3 4 2" xfId="23647"/>
    <cellStyle name="Normal 25 3 4 2 2" xfId="23648"/>
    <cellStyle name="Normal 25 3 4 3" xfId="23649"/>
    <cellStyle name="Normal 25 3 5" xfId="23650"/>
    <cellStyle name="Normal 25 3 5 2" xfId="23651"/>
    <cellStyle name="Normal 25 3 5 2 2" xfId="23652"/>
    <cellStyle name="Normal 25 3 5 3" xfId="23653"/>
    <cellStyle name="Normal 25 3 6" xfId="23654"/>
    <cellStyle name="Normal 25 3 6 2" xfId="23655"/>
    <cellStyle name="Normal 25 3 7" xfId="23656"/>
    <cellStyle name="Normal 25 3 8" xfId="23657"/>
    <cellStyle name="Normal 25 3 9" xfId="23658"/>
    <cellStyle name="Normal 25 4" xfId="23659"/>
    <cellStyle name="Normal 25 4 2" xfId="23660"/>
    <cellStyle name="Normal 25 4 2 2" xfId="23661"/>
    <cellStyle name="Normal 25 4 2 2 2" xfId="23662"/>
    <cellStyle name="Normal 25 4 2 2 2 2" xfId="23663"/>
    <cellStyle name="Normal 25 4 2 2 3" xfId="23664"/>
    <cellStyle name="Normal 25 4 2 3" xfId="23665"/>
    <cellStyle name="Normal 25 4 2 3 2" xfId="23666"/>
    <cellStyle name="Normal 25 4 2 3 2 2" xfId="23667"/>
    <cellStyle name="Normal 25 4 2 3 3" xfId="23668"/>
    <cellStyle name="Normal 25 4 2 4" xfId="23669"/>
    <cellStyle name="Normal 25 4 2 4 2" xfId="23670"/>
    <cellStyle name="Normal 25 4 2 4 2 2" xfId="23671"/>
    <cellStyle name="Normal 25 4 2 4 3" xfId="23672"/>
    <cellStyle name="Normal 25 4 2 5" xfId="23673"/>
    <cellStyle name="Normal 25 4 2 5 2" xfId="23674"/>
    <cellStyle name="Normal 25 4 2 6" xfId="23675"/>
    <cellStyle name="Normal 25 4 3" xfId="23676"/>
    <cellStyle name="Normal 25 4 3 2" xfId="23677"/>
    <cellStyle name="Normal 25 4 3 2 2" xfId="23678"/>
    <cellStyle name="Normal 25 4 3 3" xfId="23679"/>
    <cellStyle name="Normal 25 4 4" xfId="23680"/>
    <cellStyle name="Normal 25 4 4 2" xfId="23681"/>
    <cellStyle name="Normal 25 4 4 2 2" xfId="23682"/>
    <cellStyle name="Normal 25 4 4 3" xfId="23683"/>
    <cellStyle name="Normal 25 4 5" xfId="23684"/>
    <cellStyle name="Normal 25 4 5 2" xfId="23685"/>
    <cellStyle name="Normal 25 4 5 2 2" xfId="23686"/>
    <cellStyle name="Normal 25 4 5 3" xfId="23687"/>
    <cellStyle name="Normal 25 4 6" xfId="23688"/>
    <cellStyle name="Normal 25 4 6 2" xfId="23689"/>
    <cellStyle name="Normal 25 4 7" xfId="23690"/>
    <cellStyle name="Normal 25 4 8" xfId="23691"/>
    <cellStyle name="Normal 25 4 9" xfId="23692"/>
    <cellStyle name="Normal 25 5" xfId="23693"/>
    <cellStyle name="Normal 25 5 2" xfId="23694"/>
    <cellStyle name="Normal 25 5 2 2" xfId="23695"/>
    <cellStyle name="Normal 25 5 2 2 2" xfId="23696"/>
    <cellStyle name="Normal 25 5 2 2 2 2" xfId="23697"/>
    <cellStyle name="Normal 25 5 2 2 3" xfId="23698"/>
    <cellStyle name="Normal 25 5 2 3" xfId="23699"/>
    <cellStyle name="Normal 25 5 2 3 2" xfId="23700"/>
    <cellStyle name="Normal 25 5 2 3 2 2" xfId="23701"/>
    <cellStyle name="Normal 25 5 2 3 3" xfId="23702"/>
    <cellStyle name="Normal 25 5 2 4" xfId="23703"/>
    <cellStyle name="Normal 25 5 2 4 2" xfId="23704"/>
    <cellStyle name="Normal 25 5 2 4 2 2" xfId="23705"/>
    <cellStyle name="Normal 25 5 2 4 3" xfId="23706"/>
    <cellStyle name="Normal 25 5 2 5" xfId="23707"/>
    <cellStyle name="Normal 25 5 2 5 2" xfId="23708"/>
    <cellStyle name="Normal 25 5 2 6" xfId="23709"/>
    <cellStyle name="Normal 25 5 3" xfId="23710"/>
    <cellStyle name="Normal 25 5 3 2" xfId="23711"/>
    <cellStyle name="Normal 25 5 3 2 2" xfId="23712"/>
    <cellStyle name="Normal 25 5 3 3" xfId="23713"/>
    <cellStyle name="Normal 25 5 4" xfId="23714"/>
    <cellStyle name="Normal 25 5 4 2" xfId="23715"/>
    <cellStyle name="Normal 25 5 4 2 2" xfId="23716"/>
    <cellStyle name="Normal 25 5 4 3" xfId="23717"/>
    <cellStyle name="Normal 25 5 5" xfId="23718"/>
    <cellStyle name="Normal 25 5 5 2" xfId="23719"/>
    <cellStyle name="Normal 25 5 5 2 2" xfId="23720"/>
    <cellStyle name="Normal 25 5 5 3" xfId="23721"/>
    <cellStyle name="Normal 25 5 6" xfId="23722"/>
    <cellStyle name="Normal 25 5 6 2" xfId="23723"/>
    <cellStyle name="Normal 25 5 7" xfId="23724"/>
    <cellStyle name="Normal 25 6" xfId="23725"/>
    <cellStyle name="Normal 25 6 2" xfId="23726"/>
    <cellStyle name="Normal 25 6 2 2" xfId="23727"/>
    <cellStyle name="Normal 25 6 2 2 2" xfId="23728"/>
    <cellStyle name="Normal 25 6 2 2 2 2" xfId="23729"/>
    <cellStyle name="Normal 25 6 2 2 3" xfId="23730"/>
    <cellStyle name="Normal 25 6 2 3" xfId="23731"/>
    <cellStyle name="Normal 25 6 2 3 2" xfId="23732"/>
    <cellStyle name="Normal 25 6 2 3 2 2" xfId="23733"/>
    <cellStyle name="Normal 25 6 2 3 3" xfId="23734"/>
    <cellStyle name="Normal 25 6 2 4" xfId="23735"/>
    <cellStyle name="Normal 25 6 2 4 2" xfId="23736"/>
    <cellStyle name="Normal 25 6 2 4 2 2" xfId="23737"/>
    <cellStyle name="Normal 25 6 2 4 3" xfId="23738"/>
    <cellStyle name="Normal 25 6 2 5" xfId="23739"/>
    <cellStyle name="Normal 25 6 2 5 2" xfId="23740"/>
    <cellStyle name="Normal 25 6 2 6" xfId="23741"/>
    <cellStyle name="Normal 25 6 3" xfId="23742"/>
    <cellStyle name="Normal 25 6 3 2" xfId="23743"/>
    <cellStyle name="Normal 25 6 3 2 2" xfId="23744"/>
    <cellStyle name="Normal 25 6 3 3" xfId="23745"/>
    <cellStyle name="Normal 25 6 4" xfId="23746"/>
    <cellStyle name="Normal 25 6 4 2" xfId="23747"/>
    <cellStyle name="Normal 25 6 4 2 2" xfId="23748"/>
    <cellStyle name="Normal 25 6 4 3" xfId="23749"/>
    <cellStyle name="Normal 25 6 5" xfId="23750"/>
    <cellStyle name="Normal 25 6 5 2" xfId="23751"/>
    <cellStyle name="Normal 25 6 5 2 2" xfId="23752"/>
    <cellStyle name="Normal 25 6 5 3" xfId="23753"/>
    <cellStyle name="Normal 25 6 6" xfId="23754"/>
    <cellStyle name="Normal 25 6 6 2" xfId="23755"/>
    <cellStyle name="Normal 25 6 7" xfId="23756"/>
    <cellStyle name="Normal 25 7" xfId="23757"/>
    <cellStyle name="Normal 25 7 2" xfId="23758"/>
    <cellStyle name="Normal 25 7 2 2" xfId="23759"/>
    <cellStyle name="Normal 25 7 2 2 2" xfId="23760"/>
    <cellStyle name="Normal 25 7 2 3" xfId="23761"/>
    <cellStyle name="Normal 25 7 3" xfId="23762"/>
    <cellStyle name="Normal 25 7 3 2" xfId="23763"/>
    <cellStyle name="Normal 25 7 3 2 2" xfId="23764"/>
    <cellStyle name="Normal 25 7 3 3" xfId="23765"/>
    <cellStyle name="Normal 25 7 4" xfId="23766"/>
    <cellStyle name="Normal 25 7 4 2" xfId="23767"/>
    <cellStyle name="Normal 25 7 4 2 2" xfId="23768"/>
    <cellStyle name="Normal 25 7 4 3" xfId="23769"/>
    <cellStyle name="Normal 25 7 5" xfId="23770"/>
    <cellStyle name="Normal 25 7 5 2" xfId="23771"/>
    <cellStyle name="Normal 25 7 6" xfId="23772"/>
    <cellStyle name="Normal 25 8" xfId="23773"/>
    <cellStyle name="Normal 25 8 2" xfId="23774"/>
    <cellStyle name="Normal 25 8 2 2" xfId="23775"/>
    <cellStyle name="Normal 25 8 3" xfId="23776"/>
    <cellStyle name="Normal 25 9" xfId="23777"/>
    <cellStyle name="Normal 25 9 2" xfId="23778"/>
    <cellStyle name="Normal 25 9 2 2" xfId="23779"/>
    <cellStyle name="Normal 25 9 3" xfId="23780"/>
    <cellStyle name="Normal 26" xfId="1415"/>
    <cellStyle name="Normal 26 10" xfId="23781"/>
    <cellStyle name="Normal 26 10 2" xfId="23782"/>
    <cellStyle name="Normal 26 11" xfId="23783"/>
    <cellStyle name="Normal 26 12" xfId="23784"/>
    <cellStyle name="Normal 26 13" xfId="23785"/>
    <cellStyle name="Normal 26 14" xfId="23786"/>
    <cellStyle name="Normal 26 15" xfId="23787"/>
    <cellStyle name="Normal 26 16" xfId="23788"/>
    <cellStyle name="Normal 26 2" xfId="3241"/>
    <cellStyle name="Normal 26 2 2" xfId="23789"/>
    <cellStyle name="Normal 26 2 2 2" xfId="23790"/>
    <cellStyle name="Normal 26 2 2 2 2" xfId="23791"/>
    <cellStyle name="Normal 26 2 2 2 2 2" xfId="23792"/>
    <cellStyle name="Normal 26 2 2 2 3" xfId="23793"/>
    <cellStyle name="Normal 26 2 2 3" xfId="23794"/>
    <cellStyle name="Normal 26 2 2 3 2" xfId="23795"/>
    <cellStyle name="Normal 26 2 2 3 2 2" xfId="23796"/>
    <cellStyle name="Normal 26 2 2 3 3" xfId="23797"/>
    <cellStyle name="Normal 26 2 2 4" xfId="23798"/>
    <cellStyle name="Normal 26 2 2 4 2" xfId="23799"/>
    <cellStyle name="Normal 26 2 2 4 2 2" xfId="23800"/>
    <cellStyle name="Normal 26 2 2 4 3" xfId="23801"/>
    <cellStyle name="Normal 26 2 2 5" xfId="23802"/>
    <cellStyle name="Normal 26 2 2 5 2" xfId="23803"/>
    <cellStyle name="Normal 26 2 2 6" xfId="23804"/>
    <cellStyle name="Normal 26 2 2 7" xfId="23805"/>
    <cellStyle name="Normal 26 2 3" xfId="23806"/>
    <cellStyle name="Normal 26 2 3 2" xfId="23807"/>
    <cellStyle name="Normal 26 2 3 2 2" xfId="23808"/>
    <cellStyle name="Normal 26 2 3 3" xfId="23809"/>
    <cellStyle name="Normal 26 2 4" xfId="23810"/>
    <cellStyle name="Normal 26 2 4 2" xfId="23811"/>
    <cellStyle name="Normal 26 2 4 2 2" xfId="23812"/>
    <cellStyle name="Normal 26 2 4 3" xfId="23813"/>
    <cellStyle name="Normal 26 2 5" xfId="23814"/>
    <cellStyle name="Normal 26 2 5 2" xfId="23815"/>
    <cellStyle name="Normal 26 2 5 2 2" xfId="23816"/>
    <cellStyle name="Normal 26 2 5 3" xfId="23817"/>
    <cellStyle name="Normal 26 2 6" xfId="23818"/>
    <cellStyle name="Normal 26 2 6 2" xfId="23819"/>
    <cellStyle name="Normal 26 2 7" xfId="23820"/>
    <cellStyle name="Normal 26 2 8" xfId="23821"/>
    <cellStyle name="Normal 26 2 9" xfId="23822"/>
    <cellStyle name="Normal 26 3" xfId="4541"/>
    <cellStyle name="Normal 26 3 10" xfId="23823"/>
    <cellStyle name="Normal 26 3 2" xfId="23824"/>
    <cellStyle name="Normal 26 3 2 2" xfId="23825"/>
    <cellStyle name="Normal 26 3 2 2 2" xfId="23826"/>
    <cellStyle name="Normal 26 3 2 2 2 2" xfId="23827"/>
    <cellStyle name="Normal 26 3 2 2 3" xfId="23828"/>
    <cellStyle name="Normal 26 3 2 3" xfId="23829"/>
    <cellStyle name="Normal 26 3 2 3 2" xfId="23830"/>
    <cellStyle name="Normal 26 3 2 3 2 2" xfId="23831"/>
    <cellStyle name="Normal 26 3 2 3 3" xfId="23832"/>
    <cellStyle name="Normal 26 3 2 4" xfId="23833"/>
    <cellStyle name="Normal 26 3 2 4 2" xfId="23834"/>
    <cellStyle name="Normal 26 3 2 4 2 2" xfId="23835"/>
    <cellStyle name="Normal 26 3 2 4 3" xfId="23836"/>
    <cellStyle name="Normal 26 3 2 5" xfId="23837"/>
    <cellStyle name="Normal 26 3 2 5 2" xfId="23838"/>
    <cellStyle name="Normal 26 3 2 6" xfId="23839"/>
    <cellStyle name="Normal 26 3 3" xfId="23840"/>
    <cellStyle name="Normal 26 3 3 2" xfId="23841"/>
    <cellStyle name="Normal 26 3 3 2 2" xfId="23842"/>
    <cellStyle name="Normal 26 3 3 3" xfId="23843"/>
    <cellStyle name="Normal 26 3 4" xfId="23844"/>
    <cellStyle name="Normal 26 3 4 2" xfId="23845"/>
    <cellStyle name="Normal 26 3 4 2 2" xfId="23846"/>
    <cellStyle name="Normal 26 3 4 3" xfId="23847"/>
    <cellStyle name="Normal 26 3 5" xfId="23848"/>
    <cellStyle name="Normal 26 3 5 2" xfId="23849"/>
    <cellStyle name="Normal 26 3 5 2 2" xfId="23850"/>
    <cellStyle name="Normal 26 3 5 3" xfId="23851"/>
    <cellStyle name="Normal 26 3 6" xfId="23852"/>
    <cellStyle name="Normal 26 3 6 2" xfId="23853"/>
    <cellStyle name="Normal 26 3 7" xfId="23854"/>
    <cellStyle name="Normal 26 3 8" xfId="23855"/>
    <cellStyle name="Normal 26 3 9" xfId="23856"/>
    <cellStyle name="Normal 26 4" xfId="23857"/>
    <cellStyle name="Normal 26 4 2" xfId="23858"/>
    <cellStyle name="Normal 26 4 2 2" xfId="23859"/>
    <cellStyle name="Normal 26 4 2 2 2" xfId="23860"/>
    <cellStyle name="Normal 26 4 2 2 2 2" xfId="23861"/>
    <cellStyle name="Normal 26 4 2 2 3" xfId="23862"/>
    <cellStyle name="Normal 26 4 2 3" xfId="23863"/>
    <cellStyle name="Normal 26 4 2 3 2" xfId="23864"/>
    <cellStyle name="Normal 26 4 2 3 2 2" xfId="23865"/>
    <cellStyle name="Normal 26 4 2 3 3" xfId="23866"/>
    <cellStyle name="Normal 26 4 2 4" xfId="23867"/>
    <cellStyle name="Normal 26 4 2 4 2" xfId="23868"/>
    <cellStyle name="Normal 26 4 2 4 2 2" xfId="23869"/>
    <cellStyle name="Normal 26 4 2 4 3" xfId="23870"/>
    <cellStyle name="Normal 26 4 2 5" xfId="23871"/>
    <cellStyle name="Normal 26 4 2 5 2" xfId="23872"/>
    <cellStyle name="Normal 26 4 2 6" xfId="23873"/>
    <cellStyle name="Normal 26 4 3" xfId="23874"/>
    <cellStyle name="Normal 26 4 3 2" xfId="23875"/>
    <cellStyle name="Normal 26 4 3 2 2" xfId="23876"/>
    <cellStyle name="Normal 26 4 3 3" xfId="23877"/>
    <cellStyle name="Normal 26 4 4" xfId="23878"/>
    <cellStyle name="Normal 26 4 4 2" xfId="23879"/>
    <cellStyle name="Normal 26 4 4 2 2" xfId="23880"/>
    <cellStyle name="Normal 26 4 4 3" xfId="23881"/>
    <cellStyle name="Normal 26 4 5" xfId="23882"/>
    <cellStyle name="Normal 26 4 5 2" xfId="23883"/>
    <cellStyle name="Normal 26 4 5 2 2" xfId="23884"/>
    <cellStyle name="Normal 26 4 5 3" xfId="23885"/>
    <cellStyle name="Normal 26 4 6" xfId="23886"/>
    <cellStyle name="Normal 26 4 6 2" xfId="23887"/>
    <cellStyle name="Normal 26 4 7" xfId="23888"/>
    <cellStyle name="Normal 26 4 8" xfId="23889"/>
    <cellStyle name="Normal 26 4 9" xfId="23890"/>
    <cellStyle name="Normal 26 5" xfId="23891"/>
    <cellStyle name="Normal 26 5 2" xfId="23892"/>
    <cellStyle name="Normal 26 5 2 2" xfId="23893"/>
    <cellStyle name="Normal 26 5 2 2 2" xfId="23894"/>
    <cellStyle name="Normal 26 5 2 2 2 2" xfId="23895"/>
    <cellStyle name="Normal 26 5 2 2 3" xfId="23896"/>
    <cellStyle name="Normal 26 5 2 3" xfId="23897"/>
    <cellStyle name="Normal 26 5 2 3 2" xfId="23898"/>
    <cellStyle name="Normal 26 5 2 3 2 2" xfId="23899"/>
    <cellStyle name="Normal 26 5 2 3 3" xfId="23900"/>
    <cellStyle name="Normal 26 5 2 4" xfId="23901"/>
    <cellStyle name="Normal 26 5 2 4 2" xfId="23902"/>
    <cellStyle name="Normal 26 5 2 4 2 2" xfId="23903"/>
    <cellStyle name="Normal 26 5 2 4 3" xfId="23904"/>
    <cellStyle name="Normal 26 5 2 5" xfId="23905"/>
    <cellStyle name="Normal 26 5 2 5 2" xfId="23906"/>
    <cellStyle name="Normal 26 5 2 6" xfId="23907"/>
    <cellStyle name="Normal 26 5 3" xfId="23908"/>
    <cellStyle name="Normal 26 5 3 2" xfId="23909"/>
    <cellStyle name="Normal 26 5 3 2 2" xfId="23910"/>
    <cellStyle name="Normal 26 5 3 3" xfId="23911"/>
    <cellStyle name="Normal 26 5 4" xfId="23912"/>
    <cellStyle name="Normal 26 5 4 2" xfId="23913"/>
    <cellStyle name="Normal 26 5 4 2 2" xfId="23914"/>
    <cellStyle name="Normal 26 5 4 3" xfId="23915"/>
    <cellStyle name="Normal 26 5 5" xfId="23916"/>
    <cellStyle name="Normal 26 5 5 2" xfId="23917"/>
    <cellStyle name="Normal 26 5 5 2 2" xfId="23918"/>
    <cellStyle name="Normal 26 5 5 3" xfId="23919"/>
    <cellStyle name="Normal 26 5 6" xfId="23920"/>
    <cellStyle name="Normal 26 5 6 2" xfId="23921"/>
    <cellStyle name="Normal 26 5 7" xfId="23922"/>
    <cellStyle name="Normal 26 6" xfId="23923"/>
    <cellStyle name="Normal 26 6 2" xfId="23924"/>
    <cellStyle name="Normal 26 6 2 2" xfId="23925"/>
    <cellStyle name="Normal 26 6 2 2 2" xfId="23926"/>
    <cellStyle name="Normal 26 6 2 3" xfId="23927"/>
    <cellStyle name="Normal 26 6 3" xfId="23928"/>
    <cellStyle name="Normal 26 6 3 2" xfId="23929"/>
    <cellStyle name="Normal 26 6 3 2 2" xfId="23930"/>
    <cellStyle name="Normal 26 6 3 3" xfId="23931"/>
    <cellStyle name="Normal 26 6 4" xfId="23932"/>
    <cellStyle name="Normal 26 6 4 2" xfId="23933"/>
    <cellStyle name="Normal 26 6 4 2 2" xfId="23934"/>
    <cellStyle name="Normal 26 6 4 3" xfId="23935"/>
    <cellStyle name="Normal 26 6 5" xfId="23936"/>
    <cellStyle name="Normal 26 6 5 2" xfId="23937"/>
    <cellStyle name="Normal 26 6 6" xfId="23938"/>
    <cellStyle name="Normal 26 7" xfId="23939"/>
    <cellStyle name="Normal 26 7 2" xfId="23940"/>
    <cellStyle name="Normal 26 7 2 2" xfId="23941"/>
    <cellStyle name="Normal 26 7 3" xfId="23942"/>
    <cellStyle name="Normal 26 8" xfId="23943"/>
    <cellStyle name="Normal 26 8 2" xfId="23944"/>
    <cellStyle name="Normal 26 8 2 2" xfId="23945"/>
    <cellStyle name="Normal 26 8 3" xfId="23946"/>
    <cellStyle name="Normal 26 9" xfId="23947"/>
    <cellStyle name="Normal 26 9 2" xfId="23948"/>
    <cellStyle name="Normal 26 9 2 2" xfId="23949"/>
    <cellStyle name="Normal 26 9 3" xfId="23950"/>
    <cellStyle name="Normal 27" xfId="1416"/>
    <cellStyle name="Normal 27 10" xfId="23951"/>
    <cellStyle name="Normal 27 10 2" xfId="23952"/>
    <cellStyle name="Normal 27 11" xfId="23953"/>
    <cellStyle name="Normal 27 12" xfId="23954"/>
    <cellStyle name="Normal 27 13" xfId="23955"/>
    <cellStyle name="Normal 27 14" xfId="23956"/>
    <cellStyle name="Normal 27 15" xfId="23957"/>
    <cellStyle name="Normal 27 2" xfId="3242"/>
    <cellStyle name="Normal 27 2 2" xfId="23958"/>
    <cellStyle name="Normal 27 2 2 2" xfId="23959"/>
    <cellStyle name="Normal 27 2 2 2 2" xfId="23960"/>
    <cellStyle name="Normal 27 2 2 2 2 2" xfId="23961"/>
    <cellStyle name="Normal 27 2 2 2 3" xfId="23962"/>
    <cellStyle name="Normal 27 2 2 3" xfId="23963"/>
    <cellStyle name="Normal 27 2 2 3 2" xfId="23964"/>
    <cellStyle name="Normal 27 2 2 3 2 2" xfId="23965"/>
    <cellStyle name="Normal 27 2 2 3 3" xfId="23966"/>
    <cellStyle name="Normal 27 2 2 4" xfId="23967"/>
    <cellStyle name="Normal 27 2 2 4 2" xfId="23968"/>
    <cellStyle name="Normal 27 2 2 4 2 2" xfId="23969"/>
    <cellStyle name="Normal 27 2 2 4 3" xfId="23970"/>
    <cellStyle name="Normal 27 2 2 5" xfId="23971"/>
    <cellStyle name="Normal 27 2 2 5 2" xfId="23972"/>
    <cellStyle name="Normal 27 2 2 6" xfId="23973"/>
    <cellStyle name="Normal 27 2 3" xfId="23974"/>
    <cellStyle name="Normal 27 2 3 2" xfId="23975"/>
    <cellStyle name="Normal 27 2 3 2 2" xfId="23976"/>
    <cellStyle name="Normal 27 2 3 3" xfId="23977"/>
    <cellStyle name="Normal 27 2 4" xfId="23978"/>
    <cellStyle name="Normal 27 2 4 2" xfId="23979"/>
    <cellStyle name="Normal 27 2 4 2 2" xfId="23980"/>
    <cellStyle name="Normal 27 2 4 3" xfId="23981"/>
    <cellStyle name="Normal 27 2 5" xfId="23982"/>
    <cellStyle name="Normal 27 2 5 2" xfId="23983"/>
    <cellStyle name="Normal 27 2 5 2 2" xfId="23984"/>
    <cellStyle name="Normal 27 2 5 3" xfId="23985"/>
    <cellStyle name="Normal 27 2 6" xfId="23986"/>
    <cellStyle name="Normal 27 2 6 2" xfId="23987"/>
    <cellStyle name="Normal 27 2 7" xfId="23988"/>
    <cellStyle name="Normal 27 2 8" xfId="23989"/>
    <cellStyle name="Normal 27 3" xfId="4542"/>
    <cellStyle name="Normal 27 3 2" xfId="23990"/>
    <cellStyle name="Normal 27 3 2 2" xfId="23991"/>
    <cellStyle name="Normal 27 3 2 2 2" xfId="23992"/>
    <cellStyle name="Normal 27 3 2 2 2 2" xfId="23993"/>
    <cellStyle name="Normal 27 3 2 2 3" xfId="23994"/>
    <cellStyle name="Normal 27 3 2 3" xfId="23995"/>
    <cellStyle name="Normal 27 3 2 3 2" xfId="23996"/>
    <cellStyle name="Normal 27 3 2 3 2 2" xfId="23997"/>
    <cellStyle name="Normal 27 3 2 3 3" xfId="23998"/>
    <cellStyle name="Normal 27 3 2 4" xfId="23999"/>
    <cellStyle name="Normal 27 3 2 4 2" xfId="24000"/>
    <cellStyle name="Normal 27 3 2 4 2 2" xfId="24001"/>
    <cellStyle name="Normal 27 3 2 4 3" xfId="24002"/>
    <cellStyle name="Normal 27 3 2 5" xfId="24003"/>
    <cellStyle name="Normal 27 3 2 5 2" xfId="24004"/>
    <cellStyle name="Normal 27 3 2 6" xfId="24005"/>
    <cellStyle name="Normal 27 3 3" xfId="24006"/>
    <cellStyle name="Normal 27 3 3 2" xfId="24007"/>
    <cellStyle name="Normal 27 3 3 2 2" xfId="24008"/>
    <cellStyle name="Normal 27 3 3 3" xfId="24009"/>
    <cellStyle name="Normal 27 3 4" xfId="24010"/>
    <cellStyle name="Normal 27 3 4 2" xfId="24011"/>
    <cellStyle name="Normal 27 3 4 2 2" xfId="24012"/>
    <cellStyle name="Normal 27 3 4 3" xfId="24013"/>
    <cellStyle name="Normal 27 3 5" xfId="24014"/>
    <cellStyle name="Normal 27 3 5 2" xfId="24015"/>
    <cellStyle name="Normal 27 3 5 2 2" xfId="24016"/>
    <cellStyle name="Normal 27 3 5 3" xfId="24017"/>
    <cellStyle name="Normal 27 3 6" xfId="24018"/>
    <cellStyle name="Normal 27 3 6 2" xfId="24019"/>
    <cellStyle name="Normal 27 3 7" xfId="24020"/>
    <cellStyle name="Normal 27 3 8" xfId="24021"/>
    <cellStyle name="Normal 27 4" xfId="24022"/>
    <cellStyle name="Normal 27 4 2" xfId="24023"/>
    <cellStyle name="Normal 27 4 2 2" xfId="24024"/>
    <cellStyle name="Normal 27 4 2 2 2" xfId="24025"/>
    <cellStyle name="Normal 27 4 2 2 2 2" xfId="24026"/>
    <cellStyle name="Normal 27 4 2 2 3" xfId="24027"/>
    <cellStyle name="Normal 27 4 2 3" xfId="24028"/>
    <cellStyle name="Normal 27 4 2 3 2" xfId="24029"/>
    <cellStyle name="Normal 27 4 2 3 2 2" xfId="24030"/>
    <cellStyle name="Normal 27 4 2 3 3" xfId="24031"/>
    <cellStyle name="Normal 27 4 2 4" xfId="24032"/>
    <cellStyle name="Normal 27 4 2 4 2" xfId="24033"/>
    <cellStyle name="Normal 27 4 2 4 2 2" xfId="24034"/>
    <cellStyle name="Normal 27 4 2 4 3" xfId="24035"/>
    <cellStyle name="Normal 27 4 2 5" xfId="24036"/>
    <cellStyle name="Normal 27 4 2 5 2" xfId="24037"/>
    <cellStyle name="Normal 27 4 2 6" xfId="24038"/>
    <cellStyle name="Normal 27 4 3" xfId="24039"/>
    <cellStyle name="Normal 27 4 3 2" xfId="24040"/>
    <cellStyle name="Normal 27 4 3 2 2" xfId="24041"/>
    <cellStyle name="Normal 27 4 3 3" xfId="24042"/>
    <cellStyle name="Normal 27 4 4" xfId="24043"/>
    <cellStyle name="Normal 27 4 4 2" xfId="24044"/>
    <cellStyle name="Normal 27 4 4 2 2" xfId="24045"/>
    <cellStyle name="Normal 27 4 4 3" xfId="24046"/>
    <cellStyle name="Normal 27 4 5" xfId="24047"/>
    <cellStyle name="Normal 27 4 5 2" xfId="24048"/>
    <cellStyle name="Normal 27 4 5 2 2" xfId="24049"/>
    <cellStyle name="Normal 27 4 5 3" xfId="24050"/>
    <cellStyle name="Normal 27 4 6" xfId="24051"/>
    <cellStyle name="Normal 27 4 6 2" xfId="24052"/>
    <cellStyle name="Normal 27 4 7" xfId="24053"/>
    <cellStyle name="Normal 27 5" xfId="24054"/>
    <cellStyle name="Normal 27 5 2" xfId="24055"/>
    <cellStyle name="Normal 27 5 2 2" xfId="24056"/>
    <cellStyle name="Normal 27 5 2 2 2" xfId="24057"/>
    <cellStyle name="Normal 27 5 2 2 2 2" xfId="24058"/>
    <cellStyle name="Normal 27 5 2 2 3" xfId="24059"/>
    <cellStyle name="Normal 27 5 2 3" xfId="24060"/>
    <cellStyle name="Normal 27 5 2 3 2" xfId="24061"/>
    <cellStyle name="Normal 27 5 2 3 2 2" xfId="24062"/>
    <cellStyle name="Normal 27 5 2 3 3" xfId="24063"/>
    <cellStyle name="Normal 27 5 2 4" xfId="24064"/>
    <cellStyle name="Normal 27 5 2 4 2" xfId="24065"/>
    <cellStyle name="Normal 27 5 2 4 2 2" xfId="24066"/>
    <cellStyle name="Normal 27 5 2 4 3" xfId="24067"/>
    <cellStyle name="Normal 27 5 2 5" xfId="24068"/>
    <cellStyle name="Normal 27 5 2 5 2" xfId="24069"/>
    <cellStyle name="Normal 27 5 2 6" xfId="24070"/>
    <cellStyle name="Normal 27 5 3" xfId="24071"/>
    <cellStyle name="Normal 27 5 3 2" xfId="24072"/>
    <cellStyle name="Normal 27 5 3 2 2" xfId="24073"/>
    <cellStyle name="Normal 27 5 3 3" xfId="24074"/>
    <cellStyle name="Normal 27 5 4" xfId="24075"/>
    <cellStyle name="Normal 27 5 4 2" xfId="24076"/>
    <cellStyle name="Normal 27 5 4 2 2" xfId="24077"/>
    <cellStyle name="Normal 27 5 4 3" xfId="24078"/>
    <cellStyle name="Normal 27 5 5" xfId="24079"/>
    <cellStyle name="Normal 27 5 5 2" xfId="24080"/>
    <cellStyle name="Normal 27 5 5 2 2" xfId="24081"/>
    <cellStyle name="Normal 27 5 5 3" xfId="24082"/>
    <cellStyle name="Normal 27 5 6" xfId="24083"/>
    <cellStyle name="Normal 27 5 6 2" xfId="24084"/>
    <cellStyle name="Normal 27 5 7" xfId="24085"/>
    <cellStyle name="Normal 27 6" xfId="24086"/>
    <cellStyle name="Normal 27 6 2" xfId="24087"/>
    <cellStyle name="Normal 27 6 2 2" xfId="24088"/>
    <cellStyle name="Normal 27 6 2 2 2" xfId="24089"/>
    <cellStyle name="Normal 27 6 2 3" xfId="24090"/>
    <cellStyle name="Normal 27 6 3" xfId="24091"/>
    <cellStyle name="Normal 27 6 3 2" xfId="24092"/>
    <cellStyle name="Normal 27 6 3 2 2" xfId="24093"/>
    <cellStyle name="Normal 27 6 3 3" xfId="24094"/>
    <cellStyle name="Normal 27 6 4" xfId="24095"/>
    <cellStyle name="Normal 27 6 4 2" xfId="24096"/>
    <cellStyle name="Normal 27 6 4 2 2" xfId="24097"/>
    <cellStyle name="Normal 27 6 4 3" xfId="24098"/>
    <cellStyle name="Normal 27 6 5" xfId="24099"/>
    <cellStyle name="Normal 27 6 5 2" xfId="24100"/>
    <cellStyle name="Normal 27 6 6" xfId="24101"/>
    <cellStyle name="Normal 27 7" xfId="24102"/>
    <cellStyle name="Normal 27 7 2" xfId="24103"/>
    <cellStyle name="Normal 27 7 2 2" xfId="24104"/>
    <cellStyle name="Normal 27 7 3" xfId="24105"/>
    <cellStyle name="Normal 27 8" xfId="24106"/>
    <cellStyle name="Normal 27 8 2" xfId="24107"/>
    <cellStyle name="Normal 27 8 2 2" xfId="24108"/>
    <cellStyle name="Normal 27 8 3" xfId="24109"/>
    <cellStyle name="Normal 27 9" xfId="24110"/>
    <cellStyle name="Normal 27 9 2" xfId="24111"/>
    <cellStyle name="Normal 27 9 2 2" xfId="24112"/>
    <cellStyle name="Normal 27 9 3" xfId="24113"/>
    <cellStyle name="Normal 28" xfId="1417"/>
    <cellStyle name="Normal 28 10" xfId="24114"/>
    <cellStyle name="Normal 28 10 2" xfId="24115"/>
    <cellStyle name="Normal 28 11" xfId="24116"/>
    <cellStyle name="Normal 28 12" xfId="24117"/>
    <cellStyle name="Normal 28 13" xfId="24118"/>
    <cellStyle name="Normal 28 14" xfId="24119"/>
    <cellStyle name="Normal 28 15" xfId="24120"/>
    <cellStyle name="Normal 28 2" xfId="3243"/>
    <cellStyle name="Normal 28 2 2" xfId="24121"/>
    <cellStyle name="Normal 28 2 2 2" xfId="24122"/>
    <cellStyle name="Normal 28 2 2 2 2" xfId="24123"/>
    <cellStyle name="Normal 28 2 2 2 2 2" xfId="24124"/>
    <cellStyle name="Normal 28 2 2 2 3" xfId="24125"/>
    <cellStyle name="Normal 28 2 2 3" xfId="24126"/>
    <cellStyle name="Normal 28 2 2 3 2" xfId="24127"/>
    <cellStyle name="Normal 28 2 2 3 2 2" xfId="24128"/>
    <cellStyle name="Normal 28 2 2 3 3" xfId="24129"/>
    <cellStyle name="Normal 28 2 2 4" xfId="24130"/>
    <cellStyle name="Normal 28 2 2 4 2" xfId="24131"/>
    <cellStyle name="Normal 28 2 2 4 2 2" xfId="24132"/>
    <cellStyle name="Normal 28 2 2 4 3" xfId="24133"/>
    <cellStyle name="Normal 28 2 2 5" xfId="24134"/>
    <cellStyle name="Normal 28 2 2 5 2" xfId="24135"/>
    <cellStyle name="Normal 28 2 2 6" xfId="24136"/>
    <cellStyle name="Normal 28 2 3" xfId="24137"/>
    <cellStyle name="Normal 28 2 3 2" xfId="24138"/>
    <cellStyle name="Normal 28 2 3 2 2" xfId="24139"/>
    <cellStyle name="Normal 28 2 3 3" xfId="24140"/>
    <cellStyle name="Normal 28 2 4" xfId="24141"/>
    <cellStyle name="Normal 28 2 4 2" xfId="24142"/>
    <cellStyle name="Normal 28 2 4 2 2" xfId="24143"/>
    <cellStyle name="Normal 28 2 4 3" xfId="24144"/>
    <cellStyle name="Normal 28 2 5" xfId="24145"/>
    <cellStyle name="Normal 28 2 5 2" xfId="24146"/>
    <cellStyle name="Normal 28 2 5 2 2" xfId="24147"/>
    <cellStyle name="Normal 28 2 5 3" xfId="24148"/>
    <cellStyle name="Normal 28 2 6" xfId="24149"/>
    <cellStyle name="Normal 28 2 6 2" xfId="24150"/>
    <cellStyle name="Normal 28 2 7" xfId="24151"/>
    <cellStyle name="Normal 28 2 8" xfId="24152"/>
    <cellStyle name="Normal 28 3" xfId="4543"/>
    <cellStyle name="Normal 28 3 2" xfId="24153"/>
    <cellStyle name="Normal 28 3 2 2" xfId="24154"/>
    <cellStyle name="Normal 28 3 2 2 2" xfId="24155"/>
    <cellStyle name="Normal 28 3 2 2 2 2" xfId="24156"/>
    <cellStyle name="Normal 28 3 2 2 3" xfId="24157"/>
    <cellStyle name="Normal 28 3 2 3" xfId="24158"/>
    <cellStyle name="Normal 28 3 2 3 2" xfId="24159"/>
    <cellStyle name="Normal 28 3 2 3 2 2" xfId="24160"/>
    <cellStyle name="Normal 28 3 2 3 3" xfId="24161"/>
    <cellStyle name="Normal 28 3 2 4" xfId="24162"/>
    <cellStyle name="Normal 28 3 2 4 2" xfId="24163"/>
    <cellStyle name="Normal 28 3 2 4 2 2" xfId="24164"/>
    <cellStyle name="Normal 28 3 2 4 3" xfId="24165"/>
    <cellStyle name="Normal 28 3 2 5" xfId="24166"/>
    <cellStyle name="Normal 28 3 2 5 2" xfId="24167"/>
    <cellStyle name="Normal 28 3 2 6" xfId="24168"/>
    <cellStyle name="Normal 28 3 3" xfId="24169"/>
    <cellStyle name="Normal 28 3 3 2" xfId="24170"/>
    <cellStyle name="Normal 28 3 3 2 2" xfId="24171"/>
    <cellStyle name="Normal 28 3 3 3" xfId="24172"/>
    <cellStyle name="Normal 28 3 4" xfId="24173"/>
    <cellStyle name="Normal 28 3 4 2" xfId="24174"/>
    <cellStyle name="Normal 28 3 4 2 2" xfId="24175"/>
    <cellStyle name="Normal 28 3 4 3" xfId="24176"/>
    <cellStyle name="Normal 28 3 5" xfId="24177"/>
    <cellStyle name="Normal 28 3 5 2" xfId="24178"/>
    <cellStyle name="Normal 28 3 5 2 2" xfId="24179"/>
    <cellStyle name="Normal 28 3 5 3" xfId="24180"/>
    <cellStyle name="Normal 28 3 6" xfId="24181"/>
    <cellStyle name="Normal 28 3 6 2" xfId="24182"/>
    <cellStyle name="Normal 28 3 7" xfId="24183"/>
    <cellStyle name="Normal 28 3 8" xfId="24184"/>
    <cellStyle name="Normal 28 4" xfId="24185"/>
    <cellStyle name="Normal 28 4 2" xfId="24186"/>
    <cellStyle name="Normal 28 4 2 2" xfId="24187"/>
    <cellStyle name="Normal 28 4 2 2 2" xfId="24188"/>
    <cellStyle name="Normal 28 4 2 2 2 2" xfId="24189"/>
    <cellStyle name="Normal 28 4 2 2 3" xfId="24190"/>
    <cellStyle name="Normal 28 4 2 3" xfId="24191"/>
    <cellStyle name="Normal 28 4 2 3 2" xfId="24192"/>
    <cellStyle name="Normal 28 4 2 3 2 2" xfId="24193"/>
    <cellStyle name="Normal 28 4 2 3 3" xfId="24194"/>
    <cellStyle name="Normal 28 4 2 4" xfId="24195"/>
    <cellStyle name="Normal 28 4 2 4 2" xfId="24196"/>
    <cellStyle name="Normal 28 4 2 4 2 2" xfId="24197"/>
    <cellStyle name="Normal 28 4 2 4 3" xfId="24198"/>
    <cellStyle name="Normal 28 4 2 5" xfId="24199"/>
    <cellStyle name="Normal 28 4 2 5 2" xfId="24200"/>
    <cellStyle name="Normal 28 4 2 6" xfId="24201"/>
    <cellStyle name="Normal 28 4 3" xfId="24202"/>
    <cellStyle name="Normal 28 4 3 2" xfId="24203"/>
    <cellStyle name="Normal 28 4 3 2 2" xfId="24204"/>
    <cellStyle name="Normal 28 4 3 3" xfId="24205"/>
    <cellStyle name="Normal 28 4 4" xfId="24206"/>
    <cellStyle name="Normal 28 4 4 2" xfId="24207"/>
    <cellStyle name="Normal 28 4 4 2 2" xfId="24208"/>
    <cellStyle name="Normal 28 4 4 3" xfId="24209"/>
    <cellStyle name="Normal 28 4 5" xfId="24210"/>
    <cellStyle name="Normal 28 4 5 2" xfId="24211"/>
    <cellStyle name="Normal 28 4 5 2 2" xfId="24212"/>
    <cellStyle name="Normal 28 4 5 3" xfId="24213"/>
    <cellStyle name="Normal 28 4 6" xfId="24214"/>
    <cellStyle name="Normal 28 4 6 2" xfId="24215"/>
    <cellStyle name="Normal 28 4 7" xfId="24216"/>
    <cellStyle name="Normal 28 5" xfId="24217"/>
    <cellStyle name="Normal 28 5 2" xfId="24218"/>
    <cellStyle name="Normal 28 5 2 2" xfId="24219"/>
    <cellStyle name="Normal 28 5 2 2 2" xfId="24220"/>
    <cellStyle name="Normal 28 5 2 2 2 2" xfId="24221"/>
    <cellStyle name="Normal 28 5 2 2 3" xfId="24222"/>
    <cellStyle name="Normal 28 5 2 3" xfId="24223"/>
    <cellStyle name="Normal 28 5 2 3 2" xfId="24224"/>
    <cellStyle name="Normal 28 5 2 3 2 2" xfId="24225"/>
    <cellStyle name="Normal 28 5 2 3 3" xfId="24226"/>
    <cellStyle name="Normal 28 5 2 4" xfId="24227"/>
    <cellStyle name="Normal 28 5 2 4 2" xfId="24228"/>
    <cellStyle name="Normal 28 5 2 4 2 2" xfId="24229"/>
    <cellStyle name="Normal 28 5 2 4 3" xfId="24230"/>
    <cellStyle name="Normal 28 5 2 5" xfId="24231"/>
    <cellStyle name="Normal 28 5 2 5 2" xfId="24232"/>
    <cellStyle name="Normal 28 5 2 6" xfId="24233"/>
    <cellStyle name="Normal 28 5 3" xfId="24234"/>
    <cellStyle name="Normal 28 5 3 2" xfId="24235"/>
    <cellStyle name="Normal 28 5 3 2 2" xfId="24236"/>
    <cellStyle name="Normal 28 5 3 3" xfId="24237"/>
    <cellStyle name="Normal 28 5 4" xfId="24238"/>
    <cellStyle name="Normal 28 5 4 2" xfId="24239"/>
    <cellStyle name="Normal 28 5 4 2 2" xfId="24240"/>
    <cellStyle name="Normal 28 5 4 3" xfId="24241"/>
    <cellStyle name="Normal 28 5 5" xfId="24242"/>
    <cellStyle name="Normal 28 5 5 2" xfId="24243"/>
    <cellStyle name="Normal 28 5 5 2 2" xfId="24244"/>
    <cellStyle name="Normal 28 5 5 3" xfId="24245"/>
    <cellStyle name="Normal 28 5 6" xfId="24246"/>
    <cellStyle name="Normal 28 5 6 2" xfId="24247"/>
    <cellStyle name="Normal 28 5 7" xfId="24248"/>
    <cellStyle name="Normal 28 6" xfId="24249"/>
    <cellStyle name="Normal 28 6 2" xfId="24250"/>
    <cellStyle name="Normal 28 6 2 2" xfId="24251"/>
    <cellStyle name="Normal 28 6 2 2 2" xfId="24252"/>
    <cellStyle name="Normal 28 6 2 3" xfId="24253"/>
    <cellStyle name="Normal 28 6 3" xfId="24254"/>
    <cellStyle name="Normal 28 6 3 2" xfId="24255"/>
    <cellStyle name="Normal 28 6 3 2 2" xfId="24256"/>
    <cellStyle name="Normal 28 6 3 3" xfId="24257"/>
    <cellStyle name="Normal 28 6 4" xfId="24258"/>
    <cellStyle name="Normal 28 6 4 2" xfId="24259"/>
    <cellStyle name="Normal 28 6 4 2 2" xfId="24260"/>
    <cellStyle name="Normal 28 6 4 3" xfId="24261"/>
    <cellStyle name="Normal 28 6 5" xfId="24262"/>
    <cellStyle name="Normal 28 6 5 2" xfId="24263"/>
    <cellStyle name="Normal 28 6 6" xfId="24264"/>
    <cellStyle name="Normal 28 7" xfId="24265"/>
    <cellStyle name="Normal 28 7 2" xfId="24266"/>
    <cellStyle name="Normal 28 7 2 2" xfId="24267"/>
    <cellStyle name="Normal 28 7 3" xfId="24268"/>
    <cellStyle name="Normal 28 8" xfId="24269"/>
    <cellStyle name="Normal 28 8 2" xfId="24270"/>
    <cellStyle name="Normal 28 8 2 2" xfId="24271"/>
    <cellStyle name="Normal 28 8 3" xfId="24272"/>
    <cellStyle name="Normal 28 9" xfId="24273"/>
    <cellStyle name="Normal 28 9 2" xfId="24274"/>
    <cellStyle name="Normal 28 9 2 2" xfId="24275"/>
    <cellStyle name="Normal 28 9 3" xfId="24276"/>
    <cellStyle name="Normal 29" xfId="1418"/>
    <cellStyle name="Normal 29 10" xfId="24277"/>
    <cellStyle name="Normal 29 10 2" xfId="24278"/>
    <cellStyle name="Normal 29 11" xfId="24279"/>
    <cellStyle name="Normal 29 12" xfId="24280"/>
    <cellStyle name="Normal 29 13" xfId="24281"/>
    <cellStyle name="Normal 29 14" xfId="24282"/>
    <cellStyle name="Normal 29 15" xfId="24283"/>
    <cellStyle name="Normal 29 2" xfId="3244"/>
    <cellStyle name="Normal 29 2 2" xfId="24284"/>
    <cellStyle name="Normal 29 2 2 2" xfId="24285"/>
    <cellStyle name="Normal 29 2 2 2 2" xfId="24286"/>
    <cellStyle name="Normal 29 2 2 2 2 2" xfId="24287"/>
    <cellStyle name="Normal 29 2 2 2 3" xfId="24288"/>
    <cellStyle name="Normal 29 2 2 3" xfId="24289"/>
    <cellStyle name="Normal 29 2 2 3 2" xfId="24290"/>
    <cellStyle name="Normal 29 2 2 3 2 2" xfId="24291"/>
    <cellStyle name="Normal 29 2 2 3 3" xfId="24292"/>
    <cellStyle name="Normal 29 2 2 4" xfId="24293"/>
    <cellStyle name="Normal 29 2 2 4 2" xfId="24294"/>
    <cellStyle name="Normal 29 2 2 4 2 2" xfId="24295"/>
    <cellStyle name="Normal 29 2 2 4 3" xfId="24296"/>
    <cellStyle name="Normal 29 2 2 5" xfId="24297"/>
    <cellStyle name="Normal 29 2 2 5 2" xfId="24298"/>
    <cellStyle name="Normal 29 2 2 6" xfId="24299"/>
    <cellStyle name="Normal 29 2 3" xfId="24300"/>
    <cellStyle name="Normal 29 2 3 2" xfId="24301"/>
    <cellStyle name="Normal 29 2 3 2 2" xfId="24302"/>
    <cellStyle name="Normal 29 2 3 3" xfId="24303"/>
    <cellStyle name="Normal 29 2 4" xfId="24304"/>
    <cellStyle name="Normal 29 2 4 2" xfId="24305"/>
    <cellStyle name="Normal 29 2 4 2 2" xfId="24306"/>
    <cellStyle name="Normal 29 2 4 3" xfId="24307"/>
    <cellStyle name="Normal 29 2 5" xfId="24308"/>
    <cellStyle name="Normal 29 2 5 2" xfId="24309"/>
    <cellStyle name="Normal 29 2 5 2 2" xfId="24310"/>
    <cellStyle name="Normal 29 2 5 3" xfId="24311"/>
    <cellStyle name="Normal 29 2 6" xfId="24312"/>
    <cellStyle name="Normal 29 2 6 2" xfId="24313"/>
    <cellStyle name="Normal 29 2 7" xfId="24314"/>
    <cellStyle name="Normal 29 2 8" xfId="24315"/>
    <cellStyle name="Normal 29 3" xfId="4544"/>
    <cellStyle name="Normal 29 3 2" xfId="24316"/>
    <cellStyle name="Normal 29 3 2 2" xfId="24317"/>
    <cellStyle name="Normal 29 3 2 2 2" xfId="24318"/>
    <cellStyle name="Normal 29 3 2 2 2 2" xfId="24319"/>
    <cellStyle name="Normal 29 3 2 2 3" xfId="24320"/>
    <cellStyle name="Normal 29 3 2 3" xfId="24321"/>
    <cellStyle name="Normal 29 3 2 3 2" xfId="24322"/>
    <cellStyle name="Normal 29 3 2 3 2 2" xfId="24323"/>
    <cellStyle name="Normal 29 3 2 3 3" xfId="24324"/>
    <cellStyle name="Normal 29 3 2 4" xfId="24325"/>
    <cellStyle name="Normal 29 3 2 4 2" xfId="24326"/>
    <cellStyle name="Normal 29 3 2 4 2 2" xfId="24327"/>
    <cellStyle name="Normal 29 3 2 4 3" xfId="24328"/>
    <cellStyle name="Normal 29 3 2 5" xfId="24329"/>
    <cellStyle name="Normal 29 3 2 5 2" xfId="24330"/>
    <cellStyle name="Normal 29 3 2 6" xfId="24331"/>
    <cellStyle name="Normal 29 3 3" xfId="24332"/>
    <cellStyle name="Normal 29 3 3 2" xfId="24333"/>
    <cellStyle name="Normal 29 3 3 2 2" xfId="24334"/>
    <cellStyle name="Normal 29 3 3 3" xfId="24335"/>
    <cellStyle name="Normal 29 3 4" xfId="24336"/>
    <cellStyle name="Normal 29 3 4 2" xfId="24337"/>
    <cellStyle name="Normal 29 3 4 2 2" xfId="24338"/>
    <cellStyle name="Normal 29 3 4 3" xfId="24339"/>
    <cellStyle name="Normal 29 3 5" xfId="24340"/>
    <cellStyle name="Normal 29 3 5 2" xfId="24341"/>
    <cellStyle name="Normal 29 3 5 2 2" xfId="24342"/>
    <cellStyle name="Normal 29 3 5 3" xfId="24343"/>
    <cellStyle name="Normal 29 3 6" xfId="24344"/>
    <cellStyle name="Normal 29 3 6 2" xfId="24345"/>
    <cellStyle name="Normal 29 3 7" xfId="24346"/>
    <cellStyle name="Normal 29 3 8" xfId="24347"/>
    <cellStyle name="Normal 29 4" xfId="24348"/>
    <cellStyle name="Normal 29 4 2" xfId="24349"/>
    <cellStyle name="Normal 29 4 2 2" xfId="24350"/>
    <cellStyle name="Normal 29 4 2 2 2" xfId="24351"/>
    <cellStyle name="Normal 29 4 2 2 2 2" xfId="24352"/>
    <cellStyle name="Normal 29 4 2 2 3" xfId="24353"/>
    <cellStyle name="Normal 29 4 2 3" xfId="24354"/>
    <cellStyle name="Normal 29 4 2 3 2" xfId="24355"/>
    <cellStyle name="Normal 29 4 2 3 2 2" xfId="24356"/>
    <cellStyle name="Normal 29 4 2 3 3" xfId="24357"/>
    <cellStyle name="Normal 29 4 2 4" xfId="24358"/>
    <cellStyle name="Normal 29 4 2 4 2" xfId="24359"/>
    <cellStyle name="Normal 29 4 2 4 2 2" xfId="24360"/>
    <cellStyle name="Normal 29 4 2 4 3" xfId="24361"/>
    <cellStyle name="Normal 29 4 2 5" xfId="24362"/>
    <cellStyle name="Normal 29 4 2 5 2" xfId="24363"/>
    <cellStyle name="Normal 29 4 2 6" xfId="24364"/>
    <cellStyle name="Normal 29 4 3" xfId="24365"/>
    <cellStyle name="Normal 29 4 3 2" xfId="24366"/>
    <cellStyle name="Normal 29 4 3 2 2" xfId="24367"/>
    <cellStyle name="Normal 29 4 3 3" xfId="24368"/>
    <cellStyle name="Normal 29 4 4" xfId="24369"/>
    <cellStyle name="Normal 29 4 4 2" xfId="24370"/>
    <cellStyle name="Normal 29 4 4 2 2" xfId="24371"/>
    <cellStyle name="Normal 29 4 4 3" xfId="24372"/>
    <cellStyle name="Normal 29 4 5" xfId="24373"/>
    <cellStyle name="Normal 29 4 5 2" xfId="24374"/>
    <cellStyle name="Normal 29 4 5 2 2" xfId="24375"/>
    <cellStyle name="Normal 29 4 5 3" xfId="24376"/>
    <cellStyle name="Normal 29 4 6" xfId="24377"/>
    <cellStyle name="Normal 29 4 6 2" xfId="24378"/>
    <cellStyle name="Normal 29 4 7" xfId="24379"/>
    <cellStyle name="Normal 29 5" xfId="24380"/>
    <cellStyle name="Normal 29 5 2" xfId="24381"/>
    <cellStyle name="Normal 29 5 2 2" xfId="24382"/>
    <cellStyle name="Normal 29 5 2 2 2" xfId="24383"/>
    <cellStyle name="Normal 29 5 2 2 2 2" xfId="24384"/>
    <cellStyle name="Normal 29 5 2 2 3" xfId="24385"/>
    <cellStyle name="Normal 29 5 2 3" xfId="24386"/>
    <cellStyle name="Normal 29 5 2 3 2" xfId="24387"/>
    <cellStyle name="Normal 29 5 2 3 2 2" xfId="24388"/>
    <cellStyle name="Normal 29 5 2 3 3" xfId="24389"/>
    <cellStyle name="Normal 29 5 2 4" xfId="24390"/>
    <cellStyle name="Normal 29 5 2 4 2" xfId="24391"/>
    <cellStyle name="Normal 29 5 2 4 2 2" xfId="24392"/>
    <cellStyle name="Normal 29 5 2 4 3" xfId="24393"/>
    <cellStyle name="Normal 29 5 2 5" xfId="24394"/>
    <cellStyle name="Normal 29 5 2 5 2" xfId="24395"/>
    <cellStyle name="Normal 29 5 2 6" xfId="24396"/>
    <cellStyle name="Normal 29 5 3" xfId="24397"/>
    <cellStyle name="Normal 29 5 3 2" xfId="24398"/>
    <cellStyle name="Normal 29 5 3 2 2" xfId="24399"/>
    <cellStyle name="Normal 29 5 3 3" xfId="24400"/>
    <cellStyle name="Normal 29 5 4" xfId="24401"/>
    <cellStyle name="Normal 29 5 4 2" xfId="24402"/>
    <cellStyle name="Normal 29 5 4 2 2" xfId="24403"/>
    <cellStyle name="Normal 29 5 4 3" xfId="24404"/>
    <cellStyle name="Normal 29 5 5" xfId="24405"/>
    <cellStyle name="Normal 29 5 5 2" xfId="24406"/>
    <cellStyle name="Normal 29 5 5 2 2" xfId="24407"/>
    <cellStyle name="Normal 29 5 5 3" xfId="24408"/>
    <cellStyle name="Normal 29 5 6" xfId="24409"/>
    <cellStyle name="Normal 29 5 6 2" xfId="24410"/>
    <cellStyle name="Normal 29 5 7" xfId="24411"/>
    <cellStyle name="Normal 29 6" xfId="24412"/>
    <cellStyle name="Normal 29 6 2" xfId="24413"/>
    <cellStyle name="Normal 29 6 2 2" xfId="24414"/>
    <cellStyle name="Normal 29 6 2 2 2" xfId="24415"/>
    <cellStyle name="Normal 29 6 2 3" xfId="24416"/>
    <cellStyle name="Normal 29 6 3" xfId="24417"/>
    <cellStyle name="Normal 29 6 3 2" xfId="24418"/>
    <cellStyle name="Normal 29 6 3 2 2" xfId="24419"/>
    <cellStyle name="Normal 29 6 3 3" xfId="24420"/>
    <cellStyle name="Normal 29 6 4" xfId="24421"/>
    <cellStyle name="Normal 29 6 4 2" xfId="24422"/>
    <cellStyle name="Normal 29 6 4 2 2" xfId="24423"/>
    <cellStyle name="Normal 29 6 4 3" xfId="24424"/>
    <cellStyle name="Normal 29 6 5" xfId="24425"/>
    <cellStyle name="Normal 29 6 5 2" xfId="24426"/>
    <cellStyle name="Normal 29 6 6" xfId="24427"/>
    <cellStyle name="Normal 29 7" xfId="24428"/>
    <cellStyle name="Normal 29 7 2" xfId="24429"/>
    <cellStyle name="Normal 29 7 2 2" xfId="24430"/>
    <cellStyle name="Normal 29 7 3" xfId="24431"/>
    <cellStyle name="Normal 29 8" xfId="24432"/>
    <cellStyle name="Normal 29 8 2" xfId="24433"/>
    <cellStyle name="Normal 29 8 2 2" xfId="24434"/>
    <cellStyle name="Normal 29 8 3" xfId="24435"/>
    <cellStyle name="Normal 29 9" xfId="24436"/>
    <cellStyle name="Normal 29 9 2" xfId="24437"/>
    <cellStyle name="Normal 29 9 2 2" xfId="24438"/>
    <cellStyle name="Normal 29 9 3" xfId="24439"/>
    <cellStyle name="Normal 3" xfId="1419"/>
    <cellStyle name="Normal 3 10" xfId="24440"/>
    <cellStyle name="Normal 3 10 2" xfId="24441"/>
    <cellStyle name="Normal 3 10 2 2" xfId="24442"/>
    <cellStyle name="Normal 3 10 2 3" xfId="24443"/>
    <cellStyle name="Normal 3 10 3" xfId="24444"/>
    <cellStyle name="Normal 3 10 4" xfId="24445"/>
    <cellStyle name="Normal 3 11" xfId="24446"/>
    <cellStyle name="Normal 3 11 2" xfId="24447"/>
    <cellStyle name="Normal 3 11 3" xfId="24448"/>
    <cellStyle name="Normal 3 12" xfId="24449"/>
    <cellStyle name="Normal 3 12 2" xfId="24450"/>
    <cellStyle name="Normal 3 12 3" xfId="24451"/>
    <cellStyle name="Normal 3 13" xfId="24452"/>
    <cellStyle name="Normal 3 14" xfId="24453"/>
    <cellStyle name="Normal 3 15" xfId="24454"/>
    <cellStyle name="Normal 3 16" xfId="24455"/>
    <cellStyle name="Normal 3 2" xfId="1420"/>
    <cellStyle name="Normal 3 2 10" xfId="24456"/>
    <cellStyle name="Normal 3 2 10 2" xfId="24457"/>
    <cellStyle name="Normal 3 2 11" xfId="24458"/>
    <cellStyle name="Normal 3 2 12" xfId="24459"/>
    <cellStyle name="Normal 3 2 13" xfId="24460"/>
    <cellStyle name="Normal 3 2 14" xfId="24461"/>
    <cellStyle name="Normal 3 2 15" xfId="24462"/>
    <cellStyle name="Normal 3 2 16" xfId="24463"/>
    <cellStyle name="Normal 3 2 17" xfId="24464"/>
    <cellStyle name="Normal 3 2 2" xfId="2880"/>
    <cellStyle name="Normal 3 2 2 10" xfId="24465"/>
    <cellStyle name="Normal 3 2 2 2" xfId="24466"/>
    <cellStyle name="Normal 3 2 2 2 2" xfId="24467"/>
    <cellStyle name="Normal 3 2 2 2 2 2" xfId="24468"/>
    <cellStyle name="Normal 3 2 2 2 2 2 2" xfId="24469"/>
    <cellStyle name="Normal 3 2 2 2 2 3" xfId="24470"/>
    <cellStyle name="Normal 3 2 2 2 3" xfId="24471"/>
    <cellStyle name="Normal 3 2 2 2 3 2" xfId="24472"/>
    <cellStyle name="Normal 3 2 2 2 3 2 2" xfId="24473"/>
    <cellStyle name="Normal 3 2 2 2 3 3" xfId="24474"/>
    <cellStyle name="Normal 3 2 2 2 4" xfId="24475"/>
    <cellStyle name="Normal 3 2 2 2 4 2" xfId="24476"/>
    <cellStyle name="Normal 3 2 2 2 4 2 2" xfId="24477"/>
    <cellStyle name="Normal 3 2 2 2 4 3" xfId="24478"/>
    <cellStyle name="Normal 3 2 2 2 5" xfId="24479"/>
    <cellStyle name="Normal 3 2 2 2 5 2" xfId="24480"/>
    <cellStyle name="Normal 3 2 2 2 6" xfId="24481"/>
    <cellStyle name="Normal 3 2 2 2 7" xfId="24482"/>
    <cellStyle name="Normal 3 2 2 2 8" xfId="24483"/>
    <cellStyle name="Normal 3 2 2 3" xfId="24484"/>
    <cellStyle name="Normal 3 2 2 3 2" xfId="24485"/>
    <cellStyle name="Normal 3 2 2 3 2 2" xfId="24486"/>
    <cellStyle name="Normal 3 2 2 3 3" xfId="24487"/>
    <cellStyle name="Normal 3 2 2 4" xfId="24488"/>
    <cellStyle name="Normal 3 2 2 4 2" xfId="24489"/>
    <cellStyle name="Normal 3 2 2 4 2 2" xfId="24490"/>
    <cellStyle name="Normal 3 2 2 4 3" xfId="24491"/>
    <cellStyle name="Normal 3 2 2 5" xfId="24492"/>
    <cellStyle name="Normal 3 2 2 5 2" xfId="24493"/>
    <cellStyle name="Normal 3 2 2 5 2 2" xfId="24494"/>
    <cellStyle name="Normal 3 2 2 5 3" xfId="24495"/>
    <cellStyle name="Normal 3 2 2 6" xfId="24496"/>
    <cellStyle name="Normal 3 2 2 6 2" xfId="24497"/>
    <cellStyle name="Normal 3 2 2 7" xfId="24498"/>
    <cellStyle name="Normal 3 2 2 8" xfId="24499"/>
    <cellStyle name="Normal 3 2 2 9" xfId="24500"/>
    <cellStyle name="Normal 3 2 3" xfId="2881"/>
    <cellStyle name="Normal 3 2 3 2" xfId="24501"/>
    <cellStyle name="Normal 3 2 3 2 2" xfId="24502"/>
    <cellStyle name="Normal 3 2 3 2 2 2" xfId="24503"/>
    <cellStyle name="Normal 3 2 3 2 2 2 2" xfId="24504"/>
    <cellStyle name="Normal 3 2 3 2 2 3" xfId="24505"/>
    <cellStyle name="Normal 3 2 3 2 3" xfId="24506"/>
    <cellStyle name="Normal 3 2 3 2 3 2" xfId="24507"/>
    <cellStyle name="Normal 3 2 3 2 3 2 2" xfId="24508"/>
    <cellStyle name="Normal 3 2 3 2 3 3" xfId="24509"/>
    <cellStyle name="Normal 3 2 3 2 4" xfId="24510"/>
    <cellStyle name="Normal 3 2 3 2 4 2" xfId="24511"/>
    <cellStyle name="Normal 3 2 3 2 4 2 2" xfId="24512"/>
    <cellStyle name="Normal 3 2 3 2 4 3" xfId="24513"/>
    <cellStyle name="Normal 3 2 3 2 5" xfId="24514"/>
    <cellStyle name="Normal 3 2 3 2 5 2" xfId="24515"/>
    <cellStyle name="Normal 3 2 3 2 6" xfId="24516"/>
    <cellStyle name="Normal 3 2 3 2 7" xfId="24517"/>
    <cellStyle name="Normal 3 2 3 3" xfId="24518"/>
    <cellStyle name="Normal 3 2 3 3 2" xfId="24519"/>
    <cellStyle name="Normal 3 2 3 3 2 2" xfId="24520"/>
    <cellStyle name="Normal 3 2 3 3 3" xfId="24521"/>
    <cellStyle name="Normal 3 2 3 4" xfId="24522"/>
    <cellStyle name="Normal 3 2 3 4 2" xfId="24523"/>
    <cellStyle name="Normal 3 2 3 4 2 2" xfId="24524"/>
    <cellStyle name="Normal 3 2 3 4 3" xfId="24525"/>
    <cellStyle name="Normal 3 2 3 5" xfId="24526"/>
    <cellStyle name="Normal 3 2 3 5 2" xfId="24527"/>
    <cellStyle name="Normal 3 2 3 5 2 2" xfId="24528"/>
    <cellStyle name="Normal 3 2 3 5 3" xfId="24529"/>
    <cellStyle name="Normal 3 2 3 6" xfId="24530"/>
    <cellStyle name="Normal 3 2 3 6 2" xfId="24531"/>
    <cellStyle name="Normal 3 2 3 7" xfId="24532"/>
    <cellStyle name="Normal 3 2 3 8" xfId="24533"/>
    <cellStyle name="Normal 3 2 3 9" xfId="24534"/>
    <cellStyle name="Normal 3 2 4" xfId="24535"/>
    <cellStyle name="Normal 3 2 4 2" xfId="24536"/>
    <cellStyle name="Normal 3 2 4 2 2" xfId="24537"/>
    <cellStyle name="Normal 3 2 4 2 2 2" xfId="24538"/>
    <cellStyle name="Normal 3 2 4 2 2 2 2" xfId="24539"/>
    <cellStyle name="Normal 3 2 4 2 2 3" xfId="24540"/>
    <cellStyle name="Normal 3 2 4 2 3" xfId="24541"/>
    <cellStyle name="Normal 3 2 4 2 3 2" xfId="24542"/>
    <cellStyle name="Normal 3 2 4 2 3 2 2" xfId="24543"/>
    <cellStyle name="Normal 3 2 4 2 3 3" xfId="24544"/>
    <cellStyle name="Normal 3 2 4 2 4" xfId="24545"/>
    <cellStyle name="Normal 3 2 4 2 4 2" xfId="24546"/>
    <cellStyle name="Normal 3 2 4 2 4 2 2" xfId="24547"/>
    <cellStyle name="Normal 3 2 4 2 4 3" xfId="24548"/>
    <cellStyle name="Normal 3 2 4 2 5" xfId="24549"/>
    <cellStyle name="Normal 3 2 4 2 5 2" xfId="24550"/>
    <cellStyle name="Normal 3 2 4 2 6" xfId="24551"/>
    <cellStyle name="Normal 3 2 4 3" xfId="24552"/>
    <cellStyle name="Normal 3 2 4 3 2" xfId="24553"/>
    <cellStyle name="Normal 3 2 4 3 2 2" xfId="24554"/>
    <cellStyle name="Normal 3 2 4 3 3" xfId="24555"/>
    <cellStyle name="Normal 3 2 4 4" xfId="24556"/>
    <cellStyle name="Normal 3 2 4 4 2" xfId="24557"/>
    <cellStyle name="Normal 3 2 4 4 2 2" xfId="24558"/>
    <cellStyle name="Normal 3 2 4 4 3" xfId="24559"/>
    <cellStyle name="Normal 3 2 4 5" xfId="24560"/>
    <cellStyle name="Normal 3 2 4 5 2" xfId="24561"/>
    <cellStyle name="Normal 3 2 4 5 2 2" xfId="24562"/>
    <cellStyle name="Normal 3 2 4 5 3" xfId="24563"/>
    <cellStyle name="Normal 3 2 4 6" xfId="24564"/>
    <cellStyle name="Normal 3 2 4 6 2" xfId="24565"/>
    <cellStyle name="Normal 3 2 4 7" xfId="24566"/>
    <cellStyle name="Normal 3 2 5" xfId="24567"/>
    <cellStyle name="Normal 3 2 5 2" xfId="24568"/>
    <cellStyle name="Normal 3 2 5 2 2" xfId="24569"/>
    <cellStyle name="Normal 3 2 5 2 2 2" xfId="24570"/>
    <cellStyle name="Normal 3 2 5 2 2 2 2" xfId="24571"/>
    <cellStyle name="Normal 3 2 5 2 2 3" xfId="24572"/>
    <cellStyle name="Normal 3 2 5 2 3" xfId="24573"/>
    <cellStyle name="Normal 3 2 5 2 3 2" xfId="24574"/>
    <cellStyle name="Normal 3 2 5 2 3 2 2" xfId="24575"/>
    <cellStyle name="Normal 3 2 5 2 3 3" xfId="24576"/>
    <cellStyle name="Normal 3 2 5 2 4" xfId="24577"/>
    <cellStyle name="Normal 3 2 5 2 4 2" xfId="24578"/>
    <cellStyle name="Normal 3 2 5 2 4 2 2" xfId="24579"/>
    <cellStyle name="Normal 3 2 5 2 4 3" xfId="24580"/>
    <cellStyle name="Normal 3 2 5 2 5" xfId="24581"/>
    <cellStyle name="Normal 3 2 5 2 5 2" xfId="24582"/>
    <cellStyle name="Normal 3 2 5 2 6" xfId="24583"/>
    <cellStyle name="Normal 3 2 5 3" xfId="24584"/>
    <cellStyle name="Normal 3 2 5 3 2" xfId="24585"/>
    <cellStyle name="Normal 3 2 5 3 2 2" xfId="24586"/>
    <cellStyle name="Normal 3 2 5 3 3" xfId="24587"/>
    <cellStyle name="Normal 3 2 5 4" xfId="24588"/>
    <cellStyle name="Normal 3 2 5 4 2" xfId="24589"/>
    <cellStyle name="Normal 3 2 5 4 2 2" xfId="24590"/>
    <cellStyle name="Normal 3 2 5 4 3" xfId="24591"/>
    <cellStyle name="Normal 3 2 5 5" xfId="24592"/>
    <cellStyle name="Normal 3 2 5 5 2" xfId="24593"/>
    <cellStyle name="Normal 3 2 5 5 2 2" xfId="24594"/>
    <cellStyle name="Normal 3 2 5 5 3" xfId="24595"/>
    <cellStyle name="Normal 3 2 5 6" xfId="24596"/>
    <cellStyle name="Normal 3 2 5 6 2" xfId="24597"/>
    <cellStyle name="Normal 3 2 5 7" xfId="24598"/>
    <cellStyle name="Normal 3 2 6" xfId="24599"/>
    <cellStyle name="Normal 3 2 6 2" xfId="24600"/>
    <cellStyle name="Normal 3 2 6 2 2" xfId="24601"/>
    <cellStyle name="Normal 3 2 6 2 2 2" xfId="24602"/>
    <cellStyle name="Normal 3 2 6 2 3" xfId="24603"/>
    <cellStyle name="Normal 3 2 6 3" xfId="24604"/>
    <cellStyle name="Normal 3 2 6 3 2" xfId="24605"/>
    <cellStyle name="Normal 3 2 6 3 2 2" xfId="24606"/>
    <cellStyle name="Normal 3 2 6 3 3" xfId="24607"/>
    <cellStyle name="Normal 3 2 6 4" xfId="24608"/>
    <cellStyle name="Normal 3 2 6 4 2" xfId="24609"/>
    <cellStyle name="Normal 3 2 6 4 2 2" xfId="24610"/>
    <cellStyle name="Normal 3 2 6 4 3" xfId="24611"/>
    <cellStyle name="Normal 3 2 6 5" xfId="24612"/>
    <cellStyle name="Normal 3 2 6 5 2" xfId="24613"/>
    <cellStyle name="Normal 3 2 6 6" xfId="24614"/>
    <cellStyle name="Normal 3 2 7" xfId="24615"/>
    <cellStyle name="Normal 3 2 7 2" xfId="24616"/>
    <cellStyle name="Normal 3 2 7 2 2" xfId="24617"/>
    <cellStyle name="Normal 3 2 7 3" xfId="24618"/>
    <cellStyle name="Normal 3 2 8" xfId="24619"/>
    <cellStyle name="Normal 3 2 8 2" xfId="24620"/>
    <cellStyle name="Normal 3 2 8 2 2" xfId="24621"/>
    <cellStyle name="Normal 3 2 8 3" xfId="24622"/>
    <cellStyle name="Normal 3 2 9" xfId="24623"/>
    <cellStyle name="Normal 3 2 9 2" xfId="24624"/>
    <cellStyle name="Normal 3 2 9 2 2" xfId="24625"/>
    <cellStyle name="Normal 3 2 9 3" xfId="24626"/>
    <cellStyle name="Normal 3 3" xfId="1421"/>
    <cellStyle name="Normal 3 3 10" xfId="24627"/>
    <cellStyle name="Normal 3 3 2" xfId="3245"/>
    <cellStyle name="Normal 3 3 2 10" xfId="24628"/>
    <cellStyle name="Normal 3 3 2 2" xfId="24629"/>
    <cellStyle name="Normal 3 3 2 2 2" xfId="24630"/>
    <cellStyle name="Normal 3 3 2 2 2 2" xfId="24631"/>
    <cellStyle name="Normal 3 3 2 2 3" xfId="24632"/>
    <cellStyle name="Normal 3 3 2 2 4" xfId="24633"/>
    <cellStyle name="Normal 3 3 2 3" xfId="24634"/>
    <cellStyle name="Normal 3 3 2 3 2" xfId="24635"/>
    <cellStyle name="Normal 3 3 2 3 2 2" xfId="24636"/>
    <cellStyle name="Normal 3 3 2 3 3" xfId="24637"/>
    <cellStyle name="Normal 3 3 2 4" xfId="24638"/>
    <cellStyle name="Normal 3 3 2 4 2" xfId="24639"/>
    <cellStyle name="Normal 3 3 2 4 2 2" xfId="24640"/>
    <cellStyle name="Normal 3 3 2 4 3" xfId="24641"/>
    <cellStyle name="Normal 3 3 2 5" xfId="24642"/>
    <cellStyle name="Normal 3 3 2 5 2" xfId="24643"/>
    <cellStyle name="Normal 3 3 2 6" xfId="24644"/>
    <cellStyle name="Normal 3 3 2 7" xfId="24645"/>
    <cellStyle name="Normal 3 3 2 8" xfId="24646"/>
    <cellStyle name="Normal 3 3 2 9" xfId="24647"/>
    <cellStyle name="Normal 3 3 3" xfId="24648"/>
    <cellStyle name="Normal 3 3 3 2" xfId="24649"/>
    <cellStyle name="Normal 3 3 3 2 2" xfId="24650"/>
    <cellStyle name="Normal 3 3 3 2 3" xfId="24651"/>
    <cellStyle name="Normal 3 3 3 3" xfId="24652"/>
    <cellStyle name="Normal 3 3 3 4" xfId="24653"/>
    <cellStyle name="Normal 3 3 3 5" xfId="24654"/>
    <cellStyle name="Normal 3 3 3 6" xfId="24655"/>
    <cellStyle name="Normal 3 3 4" xfId="24656"/>
    <cellStyle name="Normal 3 3 4 2" xfId="24657"/>
    <cellStyle name="Normal 3 3 4 2 2" xfId="24658"/>
    <cellStyle name="Normal 3 3 4 3" xfId="24659"/>
    <cellStyle name="Normal 3 3 4 4" xfId="24660"/>
    <cellStyle name="Normal 3 3 5" xfId="24661"/>
    <cellStyle name="Normal 3 3 5 2" xfId="24662"/>
    <cellStyle name="Normal 3 3 5 2 2" xfId="24663"/>
    <cellStyle name="Normal 3 3 5 3" xfId="24664"/>
    <cellStyle name="Normal 3 3 6" xfId="24665"/>
    <cellStyle name="Normal 3 3 6 2" xfId="24666"/>
    <cellStyle name="Normal 3 3 7" xfId="24667"/>
    <cellStyle name="Normal 3 3 8" xfId="24668"/>
    <cellStyle name="Normal 3 3 9" xfId="24669"/>
    <cellStyle name="Normal 3 4" xfId="2882"/>
    <cellStyle name="Normal 3 4 10" xfId="24670"/>
    <cellStyle name="Normal 3 4 11" xfId="24671"/>
    <cellStyle name="Normal 3 4 2" xfId="24672"/>
    <cellStyle name="Normal 3 4 2 2" xfId="24673"/>
    <cellStyle name="Normal 3 4 2 2 2" xfId="24674"/>
    <cellStyle name="Normal 3 4 2 2 2 2" xfId="24675"/>
    <cellStyle name="Normal 3 4 2 2 3" xfId="24676"/>
    <cellStyle name="Normal 3 4 2 2 4" xfId="24677"/>
    <cellStyle name="Normal 3 4 2 3" xfId="24678"/>
    <cellStyle name="Normal 3 4 2 3 2" xfId="24679"/>
    <cellStyle name="Normal 3 4 2 3 2 2" xfId="24680"/>
    <cellStyle name="Normal 3 4 2 3 3" xfId="24681"/>
    <cellStyle name="Normal 3 4 2 4" xfId="24682"/>
    <cellStyle name="Normal 3 4 2 4 2" xfId="24683"/>
    <cellStyle name="Normal 3 4 2 4 2 2" xfId="24684"/>
    <cellStyle name="Normal 3 4 2 4 3" xfId="24685"/>
    <cellStyle name="Normal 3 4 2 5" xfId="24686"/>
    <cellStyle name="Normal 3 4 2 5 2" xfId="24687"/>
    <cellStyle name="Normal 3 4 2 6" xfId="24688"/>
    <cellStyle name="Normal 3 4 2 7" xfId="24689"/>
    <cellStyle name="Normal 3 4 2 8" xfId="24690"/>
    <cellStyle name="Normal 3 4 3" xfId="24691"/>
    <cellStyle name="Normal 3 4 3 2" xfId="24692"/>
    <cellStyle name="Normal 3 4 3 2 2" xfId="24693"/>
    <cellStyle name="Normal 3 4 3 3" xfId="24694"/>
    <cellStyle name="Normal 3 4 3 4" xfId="24695"/>
    <cellStyle name="Normal 3 4 3 5" xfId="24696"/>
    <cellStyle name="Normal 3 4 4" xfId="24697"/>
    <cellStyle name="Normal 3 4 4 2" xfId="24698"/>
    <cellStyle name="Normal 3 4 4 2 2" xfId="24699"/>
    <cellStyle name="Normal 3 4 4 3" xfId="24700"/>
    <cellStyle name="Normal 3 4 5" xfId="24701"/>
    <cellStyle name="Normal 3 4 5 2" xfId="24702"/>
    <cellStyle name="Normal 3 4 5 2 2" xfId="24703"/>
    <cellStyle name="Normal 3 4 5 3" xfId="24704"/>
    <cellStyle name="Normal 3 4 6" xfId="24705"/>
    <cellStyle name="Normal 3 4 6 2" xfId="24706"/>
    <cellStyle name="Normal 3 4 7" xfId="24707"/>
    <cellStyle name="Normal 3 4 8" xfId="24708"/>
    <cellStyle name="Normal 3 4 9" xfId="24709"/>
    <cellStyle name="Normal 3 5" xfId="24710"/>
    <cellStyle name="Normal 3 5 10" xfId="24711"/>
    <cellStyle name="Normal 3 5 11" xfId="24712"/>
    <cellStyle name="Normal 3 5 2" xfId="24713"/>
    <cellStyle name="Normal 3 5 2 2" xfId="24714"/>
    <cellStyle name="Normal 3 5 2 2 2" xfId="24715"/>
    <cellStyle name="Normal 3 5 2 2 2 2" xfId="24716"/>
    <cellStyle name="Normal 3 5 2 2 3" xfId="24717"/>
    <cellStyle name="Normal 3 5 2 3" xfId="24718"/>
    <cellStyle name="Normal 3 5 2 3 2" xfId="24719"/>
    <cellStyle name="Normal 3 5 2 3 2 2" xfId="24720"/>
    <cellStyle name="Normal 3 5 2 3 3" xfId="24721"/>
    <cellStyle name="Normal 3 5 2 4" xfId="24722"/>
    <cellStyle name="Normal 3 5 2 4 2" xfId="24723"/>
    <cellStyle name="Normal 3 5 2 4 2 2" xfId="24724"/>
    <cellStyle name="Normal 3 5 2 4 3" xfId="24725"/>
    <cellStyle name="Normal 3 5 2 5" xfId="24726"/>
    <cellStyle name="Normal 3 5 2 5 2" xfId="24727"/>
    <cellStyle name="Normal 3 5 2 6" xfId="24728"/>
    <cellStyle name="Normal 3 5 2 7" xfId="24729"/>
    <cellStyle name="Normal 3 5 3" xfId="24730"/>
    <cellStyle name="Normal 3 5 3 2" xfId="24731"/>
    <cellStyle name="Normal 3 5 3 2 2" xfId="24732"/>
    <cellStyle name="Normal 3 5 3 3" xfId="24733"/>
    <cellStyle name="Normal 3 5 3 4" xfId="24734"/>
    <cellStyle name="Normal 3 5 4" xfId="24735"/>
    <cellStyle name="Normal 3 5 4 2" xfId="24736"/>
    <cellStyle name="Normal 3 5 4 2 2" xfId="24737"/>
    <cellStyle name="Normal 3 5 4 3" xfId="24738"/>
    <cellStyle name="Normal 3 5 5" xfId="24739"/>
    <cellStyle name="Normal 3 5 5 2" xfId="24740"/>
    <cellStyle name="Normal 3 5 5 2 2" xfId="24741"/>
    <cellStyle name="Normal 3 5 5 3" xfId="24742"/>
    <cellStyle name="Normal 3 5 6" xfId="24743"/>
    <cellStyle name="Normal 3 5 6 2" xfId="24744"/>
    <cellStyle name="Normal 3 5 7" xfId="24745"/>
    <cellStyle name="Normal 3 5 8" xfId="24746"/>
    <cellStyle name="Normal 3 5 9" xfId="24747"/>
    <cellStyle name="Normal 3 6" xfId="24748"/>
    <cellStyle name="Normal 3 6 2" xfId="24749"/>
    <cellStyle name="Normal 3 6 2 2" xfId="24750"/>
    <cellStyle name="Normal 3 6 2 2 2" xfId="24751"/>
    <cellStyle name="Normal 3 6 2 2 2 2" xfId="24752"/>
    <cellStyle name="Normal 3 6 2 2 3" xfId="24753"/>
    <cellStyle name="Normal 3 6 2 2 4" xfId="24754"/>
    <cellStyle name="Normal 3 6 2 3" xfId="24755"/>
    <cellStyle name="Normal 3 6 2 3 2" xfId="24756"/>
    <cellStyle name="Normal 3 6 2 3 2 2" xfId="24757"/>
    <cellStyle name="Normal 3 6 2 3 3" xfId="24758"/>
    <cellStyle name="Normal 3 6 2 4" xfId="24759"/>
    <cellStyle name="Normal 3 6 2 4 2" xfId="24760"/>
    <cellStyle name="Normal 3 6 2 4 2 2" xfId="24761"/>
    <cellStyle name="Normal 3 6 2 4 3" xfId="24762"/>
    <cellStyle name="Normal 3 6 2 5" xfId="24763"/>
    <cellStyle name="Normal 3 6 2 5 2" xfId="24764"/>
    <cellStyle name="Normal 3 6 2 6" xfId="24765"/>
    <cellStyle name="Normal 3 6 2 7" xfId="24766"/>
    <cellStyle name="Normal 3 6 2 8" xfId="24767"/>
    <cellStyle name="Normal 3 6 3" xfId="24768"/>
    <cellStyle name="Normal 3 6 3 2" xfId="24769"/>
    <cellStyle name="Normal 3 6 3 2 2" xfId="24770"/>
    <cellStyle name="Normal 3 6 3 3" xfId="24771"/>
    <cellStyle name="Normal 3 6 3 4" xfId="24772"/>
    <cellStyle name="Normal 3 6 4" xfId="24773"/>
    <cellStyle name="Normal 3 6 4 2" xfId="24774"/>
    <cellStyle name="Normal 3 6 4 2 2" xfId="24775"/>
    <cellStyle name="Normal 3 6 4 3" xfId="24776"/>
    <cellStyle name="Normal 3 6 5" xfId="24777"/>
    <cellStyle name="Normal 3 6 5 2" xfId="24778"/>
    <cellStyle name="Normal 3 6 5 2 2" xfId="24779"/>
    <cellStyle name="Normal 3 6 5 3" xfId="24780"/>
    <cellStyle name="Normal 3 6 6" xfId="24781"/>
    <cellStyle name="Normal 3 6 6 2" xfId="24782"/>
    <cellStyle name="Normal 3 6 7" xfId="24783"/>
    <cellStyle name="Normal 3 6 8" xfId="24784"/>
    <cellStyle name="Normal 3 6 9" xfId="24785"/>
    <cellStyle name="Normal 3 7" xfId="24786"/>
    <cellStyle name="Normal 3 7 2" xfId="24787"/>
    <cellStyle name="Normal 3 7 2 2" xfId="24788"/>
    <cellStyle name="Normal 3 7 2 2 2" xfId="24789"/>
    <cellStyle name="Normal 3 7 2 2 3" xfId="24790"/>
    <cellStyle name="Normal 3 7 2 3" xfId="24791"/>
    <cellStyle name="Normal 3 7 2 4" xfId="24792"/>
    <cellStyle name="Normal 3 7 3" xfId="24793"/>
    <cellStyle name="Normal 3 7 3 2" xfId="24794"/>
    <cellStyle name="Normal 3 7 3 2 2" xfId="24795"/>
    <cellStyle name="Normal 3 7 3 3" xfId="24796"/>
    <cellStyle name="Normal 3 7 3 4" xfId="24797"/>
    <cellStyle name="Normal 3 7 4" xfId="24798"/>
    <cellStyle name="Normal 3 7 4 2" xfId="24799"/>
    <cellStyle name="Normal 3 7 4 2 2" xfId="24800"/>
    <cellStyle name="Normal 3 7 4 3" xfId="24801"/>
    <cellStyle name="Normal 3 7 5" xfId="24802"/>
    <cellStyle name="Normal 3 7 5 2" xfId="24803"/>
    <cellStyle name="Normal 3 7 6" xfId="24804"/>
    <cellStyle name="Normal 3 7 7" xfId="24805"/>
    <cellStyle name="Normal 3 8" xfId="24806"/>
    <cellStyle name="Normal 3 8 2" xfId="24807"/>
    <cellStyle name="Normal 3 8 2 2" xfId="24808"/>
    <cellStyle name="Normal 3 8 2 2 2" xfId="24809"/>
    <cellStyle name="Normal 3 8 2 3" xfId="24810"/>
    <cellStyle name="Normal 3 8 3" xfId="24811"/>
    <cellStyle name="Normal 3 8 3 2" xfId="24812"/>
    <cellStyle name="Normal 3 8 4" xfId="24813"/>
    <cellStyle name="Normal 3 9" xfId="24814"/>
    <cellStyle name="Normal 3 9 2" xfId="24815"/>
    <cellStyle name="Normal 3 9 2 2" xfId="24816"/>
    <cellStyle name="Normal 3 9 2 3" xfId="24817"/>
    <cellStyle name="Normal 3 9 3" xfId="24818"/>
    <cellStyle name="Normal 3 9 4" xfId="24819"/>
    <cellStyle name="Normal 3_29(d) - Gas extensions -tariffs" xfId="24820"/>
    <cellStyle name="Normal 30" xfId="1422"/>
    <cellStyle name="Normal 30 10" xfId="24821"/>
    <cellStyle name="Normal 30 10 2" xfId="24822"/>
    <cellStyle name="Normal 30 11" xfId="24823"/>
    <cellStyle name="Normal 30 11 2" xfId="24824"/>
    <cellStyle name="Normal 30 12" xfId="24825"/>
    <cellStyle name="Normal 30 12 2" xfId="24826"/>
    <cellStyle name="Normal 30 13" xfId="24827"/>
    <cellStyle name="Normal 30 14" xfId="24828"/>
    <cellStyle name="Normal 30 15" xfId="24829"/>
    <cellStyle name="Normal 30 16" xfId="24830"/>
    <cellStyle name="Normal 30 17" xfId="24831"/>
    <cellStyle name="Normal 30 18" xfId="24832"/>
    <cellStyle name="Normal 30 2" xfId="3246"/>
    <cellStyle name="Normal 30 2 2" xfId="24833"/>
    <cellStyle name="Normal 30 2 2 2" xfId="24834"/>
    <cellStyle name="Normal 30 2 2 2 2" xfId="24835"/>
    <cellStyle name="Normal 30 2 2 2 2 2" xfId="24836"/>
    <cellStyle name="Normal 30 2 2 2 3" xfId="24837"/>
    <cellStyle name="Normal 30 2 2 3" xfId="24838"/>
    <cellStyle name="Normal 30 2 2 3 2" xfId="24839"/>
    <cellStyle name="Normal 30 2 2 3 2 2" xfId="24840"/>
    <cellStyle name="Normal 30 2 2 3 3" xfId="24841"/>
    <cellStyle name="Normal 30 2 2 4" xfId="24842"/>
    <cellStyle name="Normal 30 2 2 4 2" xfId="24843"/>
    <cellStyle name="Normal 30 2 2 4 2 2" xfId="24844"/>
    <cellStyle name="Normal 30 2 2 4 3" xfId="24845"/>
    <cellStyle name="Normal 30 2 2 5" xfId="24846"/>
    <cellStyle name="Normal 30 2 2 5 2" xfId="24847"/>
    <cellStyle name="Normal 30 2 2 6" xfId="24848"/>
    <cellStyle name="Normal 30 2 3" xfId="24849"/>
    <cellStyle name="Normal 30 2 3 2" xfId="24850"/>
    <cellStyle name="Normal 30 2 3 2 2" xfId="24851"/>
    <cellStyle name="Normal 30 2 3 3" xfId="24852"/>
    <cellStyle name="Normal 30 2 4" xfId="24853"/>
    <cellStyle name="Normal 30 2 4 2" xfId="24854"/>
    <cellStyle name="Normal 30 2 4 2 2" xfId="24855"/>
    <cellStyle name="Normal 30 2 4 3" xfId="24856"/>
    <cellStyle name="Normal 30 2 5" xfId="24857"/>
    <cellStyle name="Normal 30 2 5 2" xfId="24858"/>
    <cellStyle name="Normal 30 2 5 2 2" xfId="24859"/>
    <cellStyle name="Normal 30 2 5 3" xfId="24860"/>
    <cellStyle name="Normal 30 2 6" xfId="24861"/>
    <cellStyle name="Normal 30 2 6 2" xfId="24862"/>
    <cellStyle name="Normal 30 2 7" xfId="24863"/>
    <cellStyle name="Normal 30 3" xfId="4545"/>
    <cellStyle name="Normal 30 3 2" xfId="24864"/>
    <cellStyle name="Normal 30 3 2 2" xfId="24865"/>
    <cellStyle name="Normal 30 3 2 2 2" xfId="24866"/>
    <cellStyle name="Normal 30 3 2 2 2 2" xfId="24867"/>
    <cellStyle name="Normal 30 3 2 2 3" xfId="24868"/>
    <cellStyle name="Normal 30 3 2 3" xfId="24869"/>
    <cellStyle name="Normal 30 3 2 3 2" xfId="24870"/>
    <cellStyle name="Normal 30 3 2 3 2 2" xfId="24871"/>
    <cellStyle name="Normal 30 3 2 3 3" xfId="24872"/>
    <cellStyle name="Normal 30 3 2 4" xfId="24873"/>
    <cellStyle name="Normal 30 3 2 4 2" xfId="24874"/>
    <cellStyle name="Normal 30 3 2 4 2 2" xfId="24875"/>
    <cellStyle name="Normal 30 3 2 4 3" xfId="24876"/>
    <cellStyle name="Normal 30 3 2 5" xfId="24877"/>
    <cellStyle name="Normal 30 3 2 5 2" xfId="24878"/>
    <cellStyle name="Normal 30 3 2 6" xfId="24879"/>
    <cellStyle name="Normal 30 3 3" xfId="24880"/>
    <cellStyle name="Normal 30 3 3 2" xfId="24881"/>
    <cellStyle name="Normal 30 3 3 2 2" xfId="24882"/>
    <cellStyle name="Normal 30 3 3 3" xfId="24883"/>
    <cellStyle name="Normal 30 3 4" xfId="24884"/>
    <cellStyle name="Normal 30 3 4 2" xfId="24885"/>
    <cellStyle name="Normal 30 3 4 2 2" xfId="24886"/>
    <cellStyle name="Normal 30 3 4 3" xfId="24887"/>
    <cellStyle name="Normal 30 3 5" xfId="24888"/>
    <cellStyle name="Normal 30 3 5 2" xfId="24889"/>
    <cellStyle name="Normal 30 3 5 2 2" xfId="24890"/>
    <cellStyle name="Normal 30 3 5 3" xfId="24891"/>
    <cellStyle name="Normal 30 3 6" xfId="24892"/>
    <cellStyle name="Normal 30 3 6 2" xfId="24893"/>
    <cellStyle name="Normal 30 3 7" xfId="24894"/>
    <cellStyle name="Normal 30 3 8" xfId="24895"/>
    <cellStyle name="Normal 30 4" xfId="24896"/>
    <cellStyle name="Normal 30 4 2" xfId="24897"/>
    <cellStyle name="Normal 30 4 2 2" xfId="24898"/>
    <cellStyle name="Normal 30 4 2 2 2" xfId="24899"/>
    <cellStyle name="Normal 30 4 2 2 2 2" xfId="24900"/>
    <cellStyle name="Normal 30 4 2 2 3" xfId="24901"/>
    <cellStyle name="Normal 30 4 2 3" xfId="24902"/>
    <cellStyle name="Normal 30 4 2 3 2" xfId="24903"/>
    <cellStyle name="Normal 30 4 2 3 2 2" xfId="24904"/>
    <cellStyle name="Normal 30 4 2 3 3" xfId="24905"/>
    <cellStyle name="Normal 30 4 2 4" xfId="24906"/>
    <cellStyle name="Normal 30 4 2 4 2" xfId="24907"/>
    <cellStyle name="Normal 30 4 2 4 2 2" xfId="24908"/>
    <cellStyle name="Normal 30 4 2 4 3" xfId="24909"/>
    <cellStyle name="Normal 30 4 2 5" xfId="24910"/>
    <cellStyle name="Normal 30 4 2 5 2" xfId="24911"/>
    <cellStyle name="Normal 30 4 2 6" xfId="24912"/>
    <cellStyle name="Normal 30 4 3" xfId="24913"/>
    <cellStyle name="Normal 30 4 3 2" xfId="24914"/>
    <cellStyle name="Normal 30 4 3 2 2" xfId="24915"/>
    <cellStyle name="Normal 30 4 3 3" xfId="24916"/>
    <cellStyle name="Normal 30 4 4" xfId="24917"/>
    <cellStyle name="Normal 30 4 4 2" xfId="24918"/>
    <cellStyle name="Normal 30 4 4 2 2" xfId="24919"/>
    <cellStyle name="Normal 30 4 4 3" xfId="24920"/>
    <cellStyle name="Normal 30 4 5" xfId="24921"/>
    <cellStyle name="Normal 30 4 5 2" xfId="24922"/>
    <cellStyle name="Normal 30 4 5 2 2" xfId="24923"/>
    <cellStyle name="Normal 30 4 5 3" xfId="24924"/>
    <cellStyle name="Normal 30 4 6" xfId="24925"/>
    <cellStyle name="Normal 30 4 6 2" xfId="24926"/>
    <cellStyle name="Normal 30 4 7" xfId="24927"/>
    <cellStyle name="Normal 30 4 8" xfId="24928"/>
    <cellStyle name="Normal 30 5" xfId="24929"/>
    <cellStyle name="Normal 30 5 2" xfId="24930"/>
    <cellStyle name="Normal 30 5 2 2" xfId="24931"/>
    <cellStyle name="Normal 30 5 2 2 2" xfId="24932"/>
    <cellStyle name="Normal 30 5 2 2 2 2" xfId="24933"/>
    <cellStyle name="Normal 30 5 2 2 3" xfId="24934"/>
    <cellStyle name="Normal 30 5 2 3" xfId="24935"/>
    <cellStyle name="Normal 30 5 2 3 2" xfId="24936"/>
    <cellStyle name="Normal 30 5 2 3 2 2" xfId="24937"/>
    <cellStyle name="Normal 30 5 2 3 3" xfId="24938"/>
    <cellStyle name="Normal 30 5 2 4" xfId="24939"/>
    <cellStyle name="Normal 30 5 2 4 2" xfId="24940"/>
    <cellStyle name="Normal 30 5 2 4 2 2" xfId="24941"/>
    <cellStyle name="Normal 30 5 2 4 3" xfId="24942"/>
    <cellStyle name="Normal 30 5 2 5" xfId="24943"/>
    <cellStyle name="Normal 30 5 2 5 2" xfId="24944"/>
    <cellStyle name="Normal 30 5 2 6" xfId="24945"/>
    <cellStyle name="Normal 30 5 3" xfId="24946"/>
    <cellStyle name="Normal 30 5 3 2" xfId="24947"/>
    <cellStyle name="Normal 30 5 3 2 2" xfId="24948"/>
    <cellStyle name="Normal 30 5 3 3" xfId="24949"/>
    <cellStyle name="Normal 30 5 4" xfId="24950"/>
    <cellStyle name="Normal 30 5 4 2" xfId="24951"/>
    <cellStyle name="Normal 30 5 4 2 2" xfId="24952"/>
    <cellStyle name="Normal 30 5 4 3" xfId="24953"/>
    <cellStyle name="Normal 30 5 5" xfId="24954"/>
    <cellStyle name="Normal 30 5 5 2" xfId="24955"/>
    <cellStyle name="Normal 30 5 5 2 2" xfId="24956"/>
    <cellStyle name="Normal 30 5 5 3" xfId="24957"/>
    <cellStyle name="Normal 30 5 6" xfId="24958"/>
    <cellStyle name="Normal 30 5 6 2" xfId="24959"/>
    <cellStyle name="Normal 30 5 7" xfId="24960"/>
    <cellStyle name="Normal 30 6" xfId="24961"/>
    <cellStyle name="Normal 30 6 2" xfId="24962"/>
    <cellStyle name="Normal 30 6 2 2" xfId="24963"/>
    <cellStyle name="Normal 30 6 2 2 2" xfId="24964"/>
    <cellStyle name="Normal 30 6 2 3" xfId="24965"/>
    <cellStyle name="Normal 30 6 3" xfId="24966"/>
    <cellStyle name="Normal 30 6 3 2" xfId="24967"/>
    <cellStyle name="Normal 30 6 3 2 2" xfId="24968"/>
    <cellStyle name="Normal 30 6 3 3" xfId="24969"/>
    <cellStyle name="Normal 30 6 4" xfId="24970"/>
    <cellStyle name="Normal 30 6 4 2" xfId="24971"/>
    <cellStyle name="Normal 30 6 4 2 2" xfId="24972"/>
    <cellStyle name="Normal 30 6 4 3" xfId="24973"/>
    <cellStyle name="Normal 30 6 5" xfId="24974"/>
    <cellStyle name="Normal 30 6 5 2" xfId="24975"/>
    <cellStyle name="Normal 30 6 6" xfId="24976"/>
    <cellStyle name="Normal 30 7" xfId="24977"/>
    <cellStyle name="Normal 30 7 2" xfId="24978"/>
    <cellStyle name="Normal 30 7 2 2" xfId="24979"/>
    <cellStyle name="Normal 30 7 3" xfId="24980"/>
    <cellStyle name="Normal 30 8" xfId="24981"/>
    <cellStyle name="Normal 30 8 2" xfId="24982"/>
    <cellStyle name="Normal 30 8 2 2" xfId="24983"/>
    <cellStyle name="Normal 30 8 3" xfId="24984"/>
    <cellStyle name="Normal 30 9" xfId="24985"/>
    <cellStyle name="Normal 30 9 2" xfId="24986"/>
    <cellStyle name="Normal 30 9 2 2" xfId="24987"/>
    <cellStyle name="Normal 30 9 3" xfId="24988"/>
    <cellStyle name="Normal 31" xfId="1423"/>
    <cellStyle name="Normal 31 10" xfId="24989"/>
    <cellStyle name="Normal 31 10 2" xfId="24990"/>
    <cellStyle name="Normal 31 11" xfId="24991"/>
    <cellStyle name="Normal 31 12" xfId="24992"/>
    <cellStyle name="Normal 31 13" xfId="24993"/>
    <cellStyle name="Normal 31 14" xfId="24994"/>
    <cellStyle name="Normal 31 15" xfId="24995"/>
    <cellStyle name="Normal 31 2" xfId="3247"/>
    <cellStyle name="Normal 31 2 2" xfId="24996"/>
    <cellStyle name="Normal 31 2 2 2" xfId="24997"/>
    <cellStyle name="Normal 31 2 2 2 2" xfId="24998"/>
    <cellStyle name="Normal 31 2 2 2 2 2" xfId="24999"/>
    <cellStyle name="Normal 31 2 2 2 3" xfId="25000"/>
    <cellStyle name="Normal 31 2 2 3" xfId="25001"/>
    <cellStyle name="Normal 31 2 2 3 2" xfId="25002"/>
    <cellStyle name="Normal 31 2 2 3 2 2" xfId="25003"/>
    <cellStyle name="Normal 31 2 2 3 3" xfId="25004"/>
    <cellStyle name="Normal 31 2 2 4" xfId="25005"/>
    <cellStyle name="Normal 31 2 2 4 2" xfId="25006"/>
    <cellStyle name="Normal 31 2 2 4 2 2" xfId="25007"/>
    <cellStyle name="Normal 31 2 2 4 3" xfId="25008"/>
    <cellStyle name="Normal 31 2 2 5" xfId="25009"/>
    <cellStyle name="Normal 31 2 2 5 2" xfId="25010"/>
    <cellStyle name="Normal 31 2 2 6" xfId="25011"/>
    <cellStyle name="Normal 31 2 3" xfId="25012"/>
    <cellStyle name="Normal 31 2 3 2" xfId="25013"/>
    <cellStyle name="Normal 31 2 3 2 2" xfId="25014"/>
    <cellStyle name="Normal 31 2 3 3" xfId="25015"/>
    <cellStyle name="Normal 31 2 4" xfId="25016"/>
    <cellStyle name="Normal 31 2 4 2" xfId="25017"/>
    <cellStyle name="Normal 31 2 4 2 2" xfId="25018"/>
    <cellStyle name="Normal 31 2 4 3" xfId="25019"/>
    <cellStyle name="Normal 31 2 5" xfId="25020"/>
    <cellStyle name="Normal 31 2 5 2" xfId="25021"/>
    <cellStyle name="Normal 31 2 5 2 2" xfId="25022"/>
    <cellStyle name="Normal 31 2 5 3" xfId="25023"/>
    <cellStyle name="Normal 31 2 6" xfId="25024"/>
    <cellStyle name="Normal 31 2 6 2" xfId="25025"/>
    <cellStyle name="Normal 31 2 7" xfId="25026"/>
    <cellStyle name="Normal 31 2 8" xfId="25027"/>
    <cellStyle name="Normal 31 2 9" xfId="25028"/>
    <cellStyle name="Normal 31 3" xfId="4546"/>
    <cellStyle name="Normal 31 3 2" xfId="25029"/>
    <cellStyle name="Normal 31 3 2 2" xfId="25030"/>
    <cellStyle name="Normal 31 3 2 2 2" xfId="25031"/>
    <cellStyle name="Normal 31 3 2 2 2 2" xfId="25032"/>
    <cellStyle name="Normal 31 3 2 2 3" xfId="25033"/>
    <cellStyle name="Normal 31 3 2 3" xfId="25034"/>
    <cellStyle name="Normal 31 3 2 3 2" xfId="25035"/>
    <cellStyle name="Normal 31 3 2 3 2 2" xfId="25036"/>
    <cellStyle name="Normal 31 3 2 3 3" xfId="25037"/>
    <cellStyle name="Normal 31 3 2 4" xfId="25038"/>
    <cellStyle name="Normal 31 3 2 4 2" xfId="25039"/>
    <cellStyle name="Normal 31 3 2 4 2 2" xfId="25040"/>
    <cellStyle name="Normal 31 3 2 4 3" xfId="25041"/>
    <cellStyle name="Normal 31 3 2 5" xfId="25042"/>
    <cellStyle name="Normal 31 3 2 5 2" xfId="25043"/>
    <cellStyle name="Normal 31 3 2 6" xfId="25044"/>
    <cellStyle name="Normal 31 3 3" xfId="25045"/>
    <cellStyle name="Normal 31 3 3 2" xfId="25046"/>
    <cellStyle name="Normal 31 3 3 2 2" xfId="25047"/>
    <cellStyle name="Normal 31 3 3 3" xfId="25048"/>
    <cellStyle name="Normal 31 3 4" xfId="25049"/>
    <cellStyle name="Normal 31 3 4 2" xfId="25050"/>
    <cellStyle name="Normal 31 3 4 2 2" xfId="25051"/>
    <cellStyle name="Normal 31 3 4 3" xfId="25052"/>
    <cellStyle name="Normal 31 3 5" xfId="25053"/>
    <cellStyle name="Normal 31 3 5 2" xfId="25054"/>
    <cellStyle name="Normal 31 3 5 2 2" xfId="25055"/>
    <cellStyle name="Normal 31 3 5 3" xfId="25056"/>
    <cellStyle name="Normal 31 3 6" xfId="25057"/>
    <cellStyle name="Normal 31 3 6 2" xfId="25058"/>
    <cellStyle name="Normal 31 3 7" xfId="25059"/>
    <cellStyle name="Normal 31 3 8" xfId="25060"/>
    <cellStyle name="Normal 31 4" xfId="25061"/>
    <cellStyle name="Normal 31 4 2" xfId="25062"/>
    <cellStyle name="Normal 31 4 2 2" xfId="25063"/>
    <cellStyle name="Normal 31 4 2 2 2" xfId="25064"/>
    <cellStyle name="Normal 31 4 2 2 2 2" xfId="25065"/>
    <cellStyle name="Normal 31 4 2 2 3" xfId="25066"/>
    <cellStyle name="Normal 31 4 2 3" xfId="25067"/>
    <cellStyle name="Normal 31 4 2 3 2" xfId="25068"/>
    <cellStyle name="Normal 31 4 2 3 2 2" xfId="25069"/>
    <cellStyle name="Normal 31 4 2 3 3" xfId="25070"/>
    <cellStyle name="Normal 31 4 2 4" xfId="25071"/>
    <cellStyle name="Normal 31 4 2 4 2" xfId="25072"/>
    <cellStyle name="Normal 31 4 2 4 2 2" xfId="25073"/>
    <cellStyle name="Normal 31 4 2 4 3" xfId="25074"/>
    <cellStyle name="Normal 31 4 2 5" xfId="25075"/>
    <cellStyle name="Normal 31 4 2 5 2" xfId="25076"/>
    <cellStyle name="Normal 31 4 2 6" xfId="25077"/>
    <cellStyle name="Normal 31 4 3" xfId="25078"/>
    <cellStyle name="Normal 31 4 3 2" xfId="25079"/>
    <cellStyle name="Normal 31 4 3 2 2" xfId="25080"/>
    <cellStyle name="Normal 31 4 3 3" xfId="25081"/>
    <cellStyle name="Normal 31 4 4" xfId="25082"/>
    <cellStyle name="Normal 31 4 4 2" xfId="25083"/>
    <cellStyle name="Normal 31 4 4 2 2" xfId="25084"/>
    <cellStyle name="Normal 31 4 4 3" xfId="25085"/>
    <cellStyle name="Normal 31 4 5" xfId="25086"/>
    <cellStyle name="Normal 31 4 5 2" xfId="25087"/>
    <cellStyle name="Normal 31 4 5 2 2" xfId="25088"/>
    <cellStyle name="Normal 31 4 5 3" xfId="25089"/>
    <cellStyle name="Normal 31 4 6" xfId="25090"/>
    <cellStyle name="Normal 31 4 6 2" xfId="25091"/>
    <cellStyle name="Normal 31 4 7" xfId="25092"/>
    <cellStyle name="Normal 31 5" xfId="25093"/>
    <cellStyle name="Normal 31 5 2" xfId="25094"/>
    <cellStyle name="Normal 31 5 2 2" xfId="25095"/>
    <cellStyle name="Normal 31 5 2 2 2" xfId="25096"/>
    <cellStyle name="Normal 31 5 2 2 2 2" xfId="25097"/>
    <cellStyle name="Normal 31 5 2 2 3" xfId="25098"/>
    <cellStyle name="Normal 31 5 2 3" xfId="25099"/>
    <cellStyle name="Normal 31 5 2 3 2" xfId="25100"/>
    <cellStyle name="Normal 31 5 2 3 2 2" xfId="25101"/>
    <cellStyle name="Normal 31 5 2 3 3" xfId="25102"/>
    <cellStyle name="Normal 31 5 2 4" xfId="25103"/>
    <cellStyle name="Normal 31 5 2 4 2" xfId="25104"/>
    <cellStyle name="Normal 31 5 2 4 2 2" xfId="25105"/>
    <cellStyle name="Normal 31 5 2 4 3" xfId="25106"/>
    <cellStyle name="Normal 31 5 2 5" xfId="25107"/>
    <cellStyle name="Normal 31 5 2 5 2" xfId="25108"/>
    <cellStyle name="Normal 31 5 2 6" xfId="25109"/>
    <cellStyle name="Normal 31 5 3" xfId="25110"/>
    <cellStyle name="Normal 31 5 3 2" xfId="25111"/>
    <cellStyle name="Normal 31 5 3 2 2" xfId="25112"/>
    <cellStyle name="Normal 31 5 3 3" xfId="25113"/>
    <cellStyle name="Normal 31 5 4" xfId="25114"/>
    <cellStyle name="Normal 31 5 4 2" xfId="25115"/>
    <cellStyle name="Normal 31 5 4 2 2" xfId="25116"/>
    <cellStyle name="Normal 31 5 4 3" xfId="25117"/>
    <cellStyle name="Normal 31 5 5" xfId="25118"/>
    <cellStyle name="Normal 31 5 5 2" xfId="25119"/>
    <cellStyle name="Normal 31 5 5 2 2" xfId="25120"/>
    <cellStyle name="Normal 31 5 5 3" xfId="25121"/>
    <cellStyle name="Normal 31 5 6" xfId="25122"/>
    <cellStyle name="Normal 31 5 6 2" xfId="25123"/>
    <cellStyle name="Normal 31 5 7" xfId="25124"/>
    <cellStyle name="Normal 31 6" xfId="25125"/>
    <cellStyle name="Normal 31 6 2" xfId="25126"/>
    <cellStyle name="Normal 31 6 2 2" xfId="25127"/>
    <cellStyle name="Normal 31 6 2 2 2" xfId="25128"/>
    <cellStyle name="Normal 31 6 2 3" xfId="25129"/>
    <cellStyle name="Normal 31 6 3" xfId="25130"/>
    <cellStyle name="Normal 31 6 3 2" xfId="25131"/>
    <cellStyle name="Normal 31 6 3 2 2" xfId="25132"/>
    <cellStyle name="Normal 31 6 3 3" xfId="25133"/>
    <cellStyle name="Normal 31 6 4" xfId="25134"/>
    <cellStyle name="Normal 31 6 4 2" xfId="25135"/>
    <cellStyle name="Normal 31 6 4 2 2" xfId="25136"/>
    <cellStyle name="Normal 31 6 4 3" xfId="25137"/>
    <cellStyle name="Normal 31 6 5" xfId="25138"/>
    <cellStyle name="Normal 31 6 5 2" xfId="25139"/>
    <cellStyle name="Normal 31 6 6" xfId="25140"/>
    <cellStyle name="Normal 31 7" xfId="25141"/>
    <cellStyle name="Normal 31 7 2" xfId="25142"/>
    <cellStyle name="Normal 31 7 2 2" xfId="25143"/>
    <cellStyle name="Normal 31 7 3" xfId="25144"/>
    <cellStyle name="Normal 31 8" xfId="25145"/>
    <cellStyle name="Normal 31 8 2" xfId="25146"/>
    <cellStyle name="Normal 31 8 2 2" xfId="25147"/>
    <cellStyle name="Normal 31 8 3" xfId="25148"/>
    <cellStyle name="Normal 31 9" xfId="25149"/>
    <cellStyle name="Normal 31 9 2" xfId="25150"/>
    <cellStyle name="Normal 31 9 2 2" xfId="25151"/>
    <cellStyle name="Normal 31 9 3" xfId="25152"/>
    <cellStyle name="Normal 32" xfId="1424"/>
    <cellStyle name="Normal 32 10" xfId="25153"/>
    <cellStyle name="Normal 32 10 2" xfId="25154"/>
    <cellStyle name="Normal 32 11" xfId="25155"/>
    <cellStyle name="Normal 32 12" xfId="25156"/>
    <cellStyle name="Normal 32 13" xfId="25157"/>
    <cellStyle name="Normal 32 14" xfId="25158"/>
    <cellStyle name="Normal 32 2" xfId="3248"/>
    <cellStyle name="Normal 32 2 2" xfId="25159"/>
    <cellStyle name="Normal 32 2 2 2" xfId="25160"/>
    <cellStyle name="Normal 32 2 2 2 2" xfId="25161"/>
    <cellStyle name="Normal 32 2 2 2 2 2" xfId="25162"/>
    <cellStyle name="Normal 32 2 2 2 3" xfId="25163"/>
    <cellStyle name="Normal 32 2 2 3" xfId="25164"/>
    <cellStyle name="Normal 32 2 2 3 2" xfId="25165"/>
    <cellStyle name="Normal 32 2 2 3 2 2" xfId="25166"/>
    <cellStyle name="Normal 32 2 2 3 3" xfId="25167"/>
    <cellStyle name="Normal 32 2 2 4" xfId="25168"/>
    <cellStyle name="Normal 32 2 2 4 2" xfId="25169"/>
    <cellStyle name="Normal 32 2 2 4 2 2" xfId="25170"/>
    <cellStyle name="Normal 32 2 2 4 3" xfId="25171"/>
    <cellStyle name="Normal 32 2 2 5" xfId="25172"/>
    <cellStyle name="Normal 32 2 2 5 2" xfId="25173"/>
    <cellStyle name="Normal 32 2 2 6" xfId="25174"/>
    <cellStyle name="Normal 32 2 3" xfId="25175"/>
    <cellStyle name="Normal 32 2 3 2" xfId="25176"/>
    <cellStyle name="Normal 32 2 3 2 2" xfId="25177"/>
    <cellStyle name="Normal 32 2 3 3" xfId="25178"/>
    <cellStyle name="Normal 32 2 4" xfId="25179"/>
    <cellStyle name="Normal 32 2 4 2" xfId="25180"/>
    <cellStyle name="Normal 32 2 4 2 2" xfId="25181"/>
    <cellStyle name="Normal 32 2 4 3" xfId="25182"/>
    <cellStyle name="Normal 32 2 5" xfId="25183"/>
    <cellStyle name="Normal 32 2 5 2" xfId="25184"/>
    <cellStyle name="Normal 32 2 5 2 2" xfId="25185"/>
    <cellStyle name="Normal 32 2 5 3" xfId="25186"/>
    <cellStyle name="Normal 32 2 6" xfId="25187"/>
    <cellStyle name="Normal 32 2 6 2" xfId="25188"/>
    <cellStyle name="Normal 32 2 7" xfId="25189"/>
    <cellStyle name="Normal 32 2 8" xfId="25190"/>
    <cellStyle name="Normal 32 3" xfId="4547"/>
    <cellStyle name="Normal 32 3 2" xfId="25191"/>
    <cellStyle name="Normal 32 3 2 2" xfId="25192"/>
    <cellStyle name="Normal 32 3 2 2 2" xfId="25193"/>
    <cellStyle name="Normal 32 3 2 2 2 2" xfId="25194"/>
    <cellStyle name="Normal 32 3 2 2 3" xfId="25195"/>
    <cellStyle name="Normal 32 3 2 3" xfId="25196"/>
    <cellStyle name="Normal 32 3 2 3 2" xfId="25197"/>
    <cellStyle name="Normal 32 3 2 3 2 2" xfId="25198"/>
    <cellStyle name="Normal 32 3 2 3 3" xfId="25199"/>
    <cellStyle name="Normal 32 3 2 4" xfId="25200"/>
    <cellStyle name="Normal 32 3 2 4 2" xfId="25201"/>
    <cellStyle name="Normal 32 3 2 4 2 2" xfId="25202"/>
    <cellStyle name="Normal 32 3 2 4 3" xfId="25203"/>
    <cellStyle name="Normal 32 3 2 5" xfId="25204"/>
    <cellStyle name="Normal 32 3 2 5 2" xfId="25205"/>
    <cellStyle name="Normal 32 3 2 6" xfId="25206"/>
    <cellStyle name="Normal 32 3 3" xfId="25207"/>
    <cellStyle name="Normal 32 3 3 2" xfId="25208"/>
    <cellStyle name="Normal 32 3 3 2 2" xfId="25209"/>
    <cellStyle name="Normal 32 3 3 3" xfId="25210"/>
    <cellStyle name="Normal 32 3 4" xfId="25211"/>
    <cellStyle name="Normal 32 3 4 2" xfId="25212"/>
    <cellStyle name="Normal 32 3 4 2 2" xfId="25213"/>
    <cellStyle name="Normal 32 3 4 3" xfId="25214"/>
    <cellStyle name="Normal 32 3 5" xfId="25215"/>
    <cellStyle name="Normal 32 3 5 2" xfId="25216"/>
    <cellStyle name="Normal 32 3 5 2 2" xfId="25217"/>
    <cellStyle name="Normal 32 3 5 3" xfId="25218"/>
    <cellStyle name="Normal 32 3 6" xfId="25219"/>
    <cellStyle name="Normal 32 3 6 2" xfId="25220"/>
    <cellStyle name="Normal 32 3 7" xfId="25221"/>
    <cellStyle name="Normal 32 4" xfId="25222"/>
    <cellStyle name="Normal 32 4 2" xfId="25223"/>
    <cellStyle name="Normal 32 4 2 2" xfId="25224"/>
    <cellStyle name="Normal 32 4 2 2 2" xfId="25225"/>
    <cellStyle name="Normal 32 4 2 2 2 2" xfId="25226"/>
    <cellStyle name="Normal 32 4 2 2 3" xfId="25227"/>
    <cellStyle name="Normal 32 4 2 3" xfId="25228"/>
    <cellStyle name="Normal 32 4 2 3 2" xfId="25229"/>
    <cellStyle name="Normal 32 4 2 3 2 2" xfId="25230"/>
    <cellStyle name="Normal 32 4 2 3 3" xfId="25231"/>
    <cellStyle name="Normal 32 4 2 4" xfId="25232"/>
    <cellStyle name="Normal 32 4 2 4 2" xfId="25233"/>
    <cellStyle name="Normal 32 4 2 4 2 2" xfId="25234"/>
    <cellStyle name="Normal 32 4 2 4 3" xfId="25235"/>
    <cellStyle name="Normal 32 4 2 5" xfId="25236"/>
    <cellStyle name="Normal 32 4 2 5 2" xfId="25237"/>
    <cellStyle name="Normal 32 4 2 6" xfId="25238"/>
    <cellStyle name="Normal 32 4 3" xfId="25239"/>
    <cellStyle name="Normal 32 4 3 2" xfId="25240"/>
    <cellStyle name="Normal 32 4 3 2 2" xfId="25241"/>
    <cellStyle name="Normal 32 4 3 3" xfId="25242"/>
    <cellStyle name="Normal 32 4 4" xfId="25243"/>
    <cellStyle name="Normal 32 4 4 2" xfId="25244"/>
    <cellStyle name="Normal 32 4 4 2 2" xfId="25245"/>
    <cellStyle name="Normal 32 4 4 3" xfId="25246"/>
    <cellStyle name="Normal 32 4 5" xfId="25247"/>
    <cellStyle name="Normal 32 4 5 2" xfId="25248"/>
    <cellStyle name="Normal 32 4 5 2 2" xfId="25249"/>
    <cellStyle name="Normal 32 4 5 3" xfId="25250"/>
    <cellStyle name="Normal 32 4 6" xfId="25251"/>
    <cellStyle name="Normal 32 4 6 2" xfId="25252"/>
    <cellStyle name="Normal 32 4 7" xfId="25253"/>
    <cellStyle name="Normal 32 5" xfId="25254"/>
    <cellStyle name="Normal 32 5 2" xfId="25255"/>
    <cellStyle name="Normal 32 5 2 2" xfId="25256"/>
    <cellStyle name="Normal 32 5 2 2 2" xfId="25257"/>
    <cellStyle name="Normal 32 5 2 2 2 2" xfId="25258"/>
    <cellStyle name="Normal 32 5 2 2 3" xfId="25259"/>
    <cellStyle name="Normal 32 5 2 3" xfId="25260"/>
    <cellStyle name="Normal 32 5 2 3 2" xfId="25261"/>
    <cellStyle name="Normal 32 5 2 3 2 2" xfId="25262"/>
    <cellStyle name="Normal 32 5 2 3 3" xfId="25263"/>
    <cellStyle name="Normal 32 5 2 4" xfId="25264"/>
    <cellStyle name="Normal 32 5 2 4 2" xfId="25265"/>
    <cellStyle name="Normal 32 5 2 4 2 2" xfId="25266"/>
    <cellStyle name="Normal 32 5 2 4 3" xfId="25267"/>
    <cellStyle name="Normal 32 5 2 5" xfId="25268"/>
    <cellStyle name="Normal 32 5 2 5 2" xfId="25269"/>
    <cellStyle name="Normal 32 5 2 6" xfId="25270"/>
    <cellStyle name="Normal 32 5 3" xfId="25271"/>
    <cellStyle name="Normal 32 5 3 2" xfId="25272"/>
    <cellStyle name="Normal 32 5 3 2 2" xfId="25273"/>
    <cellStyle name="Normal 32 5 3 3" xfId="25274"/>
    <cellStyle name="Normal 32 5 4" xfId="25275"/>
    <cellStyle name="Normal 32 5 4 2" xfId="25276"/>
    <cellStyle name="Normal 32 5 4 2 2" xfId="25277"/>
    <cellStyle name="Normal 32 5 4 3" xfId="25278"/>
    <cellStyle name="Normal 32 5 5" xfId="25279"/>
    <cellStyle name="Normal 32 5 5 2" xfId="25280"/>
    <cellStyle name="Normal 32 5 5 2 2" xfId="25281"/>
    <cellStyle name="Normal 32 5 5 3" xfId="25282"/>
    <cellStyle name="Normal 32 5 6" xfId="25283"/>
    <cellStyle name="Normal 32 5 6 2" xfId="25284"/>
    <cellStyle name="Normal 32 5 7" xfId="25285"/>
    <cellStyle name="Normal 32 6" xfId="25286"/>
    <cellStyle name="Normal 32 6 2" xfId="25287"/>
    <cellStyle name="Normal 32 6 2 2" xfId="25288"/>
    <cellStyle name="Normal 32 6 2 2 2" xfId="25289"/>
    <cellStyle name="Normal 32 6 2 3" xfId="25290"/>
    <cellStyle name="Normal 32 6 3" xfId="25291"/>
    <cellStyle name="Normal 32 6 3 2" xfId="25292"/>
    <cellStyle name="Normal 32 6 3 2 2" xfId="25293"/>
    <cellStyle name="Normal 32 6 3 3" xfId="25294"/>
    <cellStyle name="Normal 32 6 4" xfId="25295"/>
    <cellStyle name="Normal 32 6 4 2" xfId="25296"/>
    <cellStyle name="Normal 32 6 4 2 2" xfId="25297"/>
    <cellStyle name="Normal 32 6 4 3" xfId="25298"/>
    <cellStyle name="Normal 32 6 5" xfId="25299"/>
    <cellStyle name="Normal 32 6 5 2" xfId="25300"/>
    <cellStyle name="Normal 32 6 6" xfId="25301"/>
    <cellStyle name="Normal 32 7" xfId="25302"/>
    <cellStyle name="Normal 32 7 2" xfId="25303"/>
    <cellStyle name="Normal 32 7 2 2" xfId="25304"/>
    <cellStyle name="Normal 32 7 3" xfId="25305"/>
    <cellStyle name="Normal 32 8" xfId="25306"/>
    <cellStyle name="Normal 32 8 2" xfId="25307"/>
    <cellStyle name="Normal 32 8 2 2" xfId="25308"/>
    <cellStyle name="Normal 32 8 3" xfId="25309"/>
    <cellStyle name="Normal 32 9" xfId="25310"/>
    <cellStyle name="Normal 32 9 2" xfId="25311"/>
    <cellStyle name="Normal 32 9 2 2" xfId="25312"/>
    <cellStyle name="Normal 32 9 3" xfId="25313"/>
    <cellStyle name="Normal 33" xfId="1425"/>
    <cellStyle name="Normal 33 2" xfId="3249"/>
    <cellStyle name="Normal 33 3" xfId="4548"/>
    <cellStyle name="Normal 33 4" xfId="25314"/>
    <cellStyle name="Normal 33 5" xfId="25315"/>
    <cellStyle name="Normal 34" xfId="1426"/>
    <cellStyle name="Normal 34 10" xfId="25316"/>
    <cellStyle name="Normal 34 10 2" xfId="25317"/>
    <cellStyle name="Normal 34 11" xfId="25318"/>
    <cellStyle name="Normal 34 12" xfId="25319"/>
    <cellStyle name="Normal 34 13" xfId="25320"/>
    <cellStyle name="Normal 34 14" xfId="25321"/>
    <cellStyle name="Normal 34 2" xfId="3250"/>
    <cellStyle name="Normal 34 2 2" xfId="25322"/>
    <cellStyle name="Normal 34 2 2 2" xfId="25323"/>
    <cellStyle name="Normal 34 2 2 2 2" xfId="25324"/>
    <cellStyle name="Normal 34 2 2 2 2 2" xfId="25325"/>
    <cellStyle name="Normal 34 2 2 2 3" xfId="25326"/>
    <cellStyle name="Normal 34 2 2 3" xfId="25327"/>
    <cellStyle name="Normal 34 2 2 3 2" xfId="25328"/>
    <cellStyle name="Normal 34 2 2 3 2 2" xfId="25329"/>
    <cellStyle name="Normal 34 2 2 3 3" xfId="25330"/>
    <cellStyle name="Normal 34 2 2 4" xfId="25331"/>
    <cellStyle name="Normal 34 2 2 4 2" xfId="25332"/>
    <cellStyle name="Normal 34 2 2 4 2 2" xfId="25333"/>
    <cellStyle name="Normal 34 2 2 4 3" xfId="25334"/>
    <cellStyle name="Normal 34 2 2 5" xfId="25335"/>
    <cellStyle name="Normal 34 2 2 5 2" xfId="25336"/>
    <cellStyle name="Normal 34 2 2 6" xfId="25337"/>
    <cellStyle name="Normal 34 2 3" xfId="25338"/>
    <cellStyle name="Normal 34 2 3 2" xfId="25339"/>
    <cellStyle name="Normal 34 2 3 2 2" xfId="25340"/>
    <cellStyle name="Normal 34 2 3 3" xfId="25341"/>
    <cellStyle name="Normal 34 2 4" xfId="25342"/>
    <cellStyle name="Normal 34 2 4 2" xfId="25343"/>
    <cellStyle name="Normal 34 2 4 2 2" xfId="25344"/>
    <cellStyle name="Normal 34 2 4 3" xfId="25345"/>
    <cellStyle name="Normal 34 2 5" xfId="25346"/>
    <cellStyle name="Normal 34 2 5 2" xfId="25347"/>
    <cellStyle name="Normal 34 2 5 2 2" xfId="25348"/>
    <cellStyle name="Normal 34 2 5 3" xfId="25349"/>
    <cellStyle name="Normal 34 2 6" xfId="25350"/>
    <cellStyle name="Normal 34 2 6 2" xfId="25351"/>
    <cellStyle name="Normal 34 2 7" xfId="25352"/>
    <cellStyle name="Normal 34 3" xfId="4549"/>
    <cellStyle name="Normal 34 3 2" xfId="25353"/>
    <cellStyle name="Normal 34 3 2 2" xfId="25354"/>
    <cellStyle name="Normal 34 3 2 2 2" xfId="25355"/>
    <cellStyle name="Normal 34 3 2 2 2 2" xfId="25356"/>
    <cellStyle name="Normal 34 3 2 2 3" xfId="25357"/>
    <cellStyle name="Normal 34 3 2 3" xfId="25358"/>
    <cellStyle name="Normal 34 3 2 3 2" xfId="25359"/>
    <cellStyle name="Normal 34 3 2 3 2 2" xfId="25360"/>
    <cellStyle name="Normal 34 3 2 3 3" xfId="25361"/>
    <cellStyle name="Normal 34 3 2 4" xfId="25362"/>
    <cellStyle name="Normal 34 3 2 4 2" xfId="25363"/>
    <cellStyle name="Normal 34 3 2 4 2 2" xfId="25364"/>
    <cellStyle name="Normal 34 3 2 4 3" xfId="25365"/>
    <cellStyle name="Normal 34 3 2 5" xfId="25366"/>
    <cellStyle name="Normal 34 3 2 5 2" xfId="25367"/>
    <cellStyle name="Normal 34 3 2 6" xfId="25368"/>
    <cellStyle name="Normal 34 3 3" xfId="25369"/>
    <cellStyle name="Normal 34 3 3 2" xfId="25370"/>
    <cellStyle name="Normal 34 3 3 2 2" xfId="25371"/>
    <cellStyle name="Normal 34 3 3 3" xfId="25372"/>
    <cellStyle name="Normal 34 3 4" xfId="25373"/>
    <cellStyle name="Normal 34 3 4 2" xfId="25374"/>
    <cellStyle name="Normal 34 3 4 2 2" xfId="25375"/>
    <cellStyle name="Normal 34 3 4 3" xfId="25376"/>
    <cellStyle name="Normal 34 3 5" xfId="25377"/>
    <cellStyle name="Normal 34 3 5 2" xfId="25378"/>
    <cellStyle name="Normal 34 3 5 2 2" xfId="25379"/>
    <cellStyle name="Normal 34 3 5 3" xfId="25380"/>
    <cellStyle name="Normal 34 3 6" xfId="25381"/>
    <cellStyle name="Normal 34 3 6 2" xfId="25382"/>
    <cellStyle name="Normal 34 3 7" xfId="25383"/>
    <cellStyle name="Normal 34 4" xfId="25384"/>
    <cellStyle name="Normal 34 4 2" xfId="25385"/>
    <cellStyle name="Normal 34 4 2 2" xfId="25386"/>
    <cellStyle name="Normal 34 4 2 2 2" xfId="25387"/>
    <cellStyle name="Normal 34 4 2 2 2 2" xfId="25388"/>
    <cellStyle name="Normal 34 4 2 2 3" xfId="25389"/>
    <cellStyle name="Normal 34 4 2 3" xfId="25390"/>
    <cellStyle name="Normal 34 4 2 3 2" xfId="25391"/>
    <cellStyle name="Normal 34 4 2 3 2 2" xfId="25392"/>
    <cellStyle name="Normal 34 4 2 3 3" xfId="25393"/>
    <cellStyle name="Normal 34 4 2 4" xfId="25394"/>
    <cellStyle name="Normal 34 4 2 4 2" xfId="25395"/>
    <cellStyle name="Normal 34 4 2 4 2 2" xfId="25396"/>
    <cellStyle name="Normal 34 4 2 4 3" xfId="25397"/>
    <cellStyle name="Normal 34 4 2 5" xfId="25398"/>
    <cellStyle name="Normal 34 4 2 5 2" xfId="25399"/>
    <cellStyle name="Normal 34 4 2 6" xfId="25400"/>
    <cellStyle name="Normal 34 4 3" xfId="25401"/>
    <cellStyle name="Normal 34 4 3 2" xfId="25402"/>
    <cellStyle name="Normal 34 4 3 2 2" xfId="25403"/>
    <cellStyle name="Normal 34 4 3 3" xfId="25404"/>
    <cellStyle name="Normal 34 4 4" xfId="25405"/>
    <cellStyle name="Normal 34 4 4 2" xfId="25406"/>
    <cellStyle name="Normal 34 4 4 2 2" xfId="25407"/>
    <cellStyle name="Normal 34 4 4 3" xfId="25408"/>
    <cellStyle name="Normal 34 4 5" xfId="25409"/>
    <cellStyle name="Normal 34 4 5 2" xfId="25410"/>
    <cellStyle name="Normal 34 4 5 2 2" xfId="25411"/>
    <cellStyle name="Normal 34 4 5 3" xfId="25412"/>
    <cellStyle name="Normal 34 4 6" xfId="25413"/>
    <cellStyle name="Normal 34 4 6 2" xfId="25414"/>
    <cellStyle name="Normal 34 4 7" xfId="25415"/>
    <cellStyle name="Normal 34 5" xfId="25416"/>
    <cellStyle name="Normal 34 5 2" xfId="25417"/>
    <cellStyle name="Normal 34 5 2 2" xfId="25418"/>
    <cellStyle name="Normal 34 5 2 2 2" xfId="25419"/>
    <cellStyle name="Normal 34 5 2 2 2 2" xfId="25420"/>
    <cellStyle name="Normal 34 5 2 2 3" xfId="25421"/>
    <cellStyle name="Normal 34 5 2 3" xfId="25422"/>
    <cellStyle name="Normal 34 5 2 3 2" xfId="25423"/>
    <cellStyle name="Normal 34 5 2 3 2 2" xfId="25424"/>
    <cellStyle name="Normal 34 5 2 3 3" xfId="25425"/>
    <cellStyle name="Normal 34 5 2 4" xfId="25426"/>
    <cellStyle name="Normal 34 5 2 4 2" xfId="25427"/>
    <cellStyle name="Normal 34 5 2 4 2 2" xfId="25428"/>
    <cellStyle name="Normal 34 5 2 4 3" xfId="25429"/>
    <cellStyle name="Normal 34 5 2 5" xfId="25430"/>
    <cellStyle name="Normal 34 5 2 5 2" xfId="25431"/>
    <cellStyle name="Normal 34 5 2 6" xfId="25432"/>
    <cellStyle name="Normal 34 5 3" xfId="25433"/>
    <cellStyle name="Normal 34 5 3 2" xfId="25434"/>
    <cellStyle name="Normal 34 5 3 2 2" xfId="25435"/>
    <cellStyle name="Normal 34 5 3 3" xfId="25436"/>
    <cellStyle name="Normal 34 5 4" xfId="25437"/>
    <cellStyle name="Normal 34 5 4 2" xfId="25438"/>
    <cellStyle name="Normal 34 5 4 2 2" xfId="25439"/>
    <cellStyle name="Normal 34 5 4 3" xfId="25440"/>
    <cellStyle name="Normal 34 5 5" xfId="25441"/>
    <cellStyle name="Normal 34 5 5 2" xfId="25442"/>
    <cellStyle name="Normal 34 5 5 2 2" xfId="25443"/>
    <cellStyle name="Normal 34 5 5 3" xfId="25444"/>
    <cellStyle name="Normal 34 5 6" xfId="25445"/>
    <cellStyle name="Normal 34 5 6 2" xfId="25446"/>
    <cellStyle name="Normal 34 5 7" xfId="25447"/>
    <cellStyle name="Normal 34 6" xfId="25448"/>
    <cellStyle name="Normal 34 6 2" xfId="25449"/>
    <cellStyle name="Normal 34 6 2 2" xfId="25450"/>
    <cellStyle name="Normal 34 6 2 2 2" xfId="25451"/>
    <cellStyle name="Normal 34 6 2 3" xfId="25452"/>
    <cellStyle name="Normal 34 6 3" xfId="25453"/>
    <cellStyle name="Normal 34 6 3 2" xfId="25454"/>
    <cellStyle name="Normal 34 6 3 2 2" xfId="25455"/>
    <cellStyle name="Normal 34 6 3 3" xfId="25456"/>
    <cellStyle name="Normal 34 6 4" xfId="25457"/>
    <cellStyle name="Normal 34 6 4 2" xfId="25458"/>
    <cellStyle name="Normal 34 6 4 2 2" xfId="25459"/>
    <cellStyle name="Normal 34 6 4 3" xfId="25460"/>
    <cellStyle name="Normal 34 6 5" xfId="25461"/>
    <cellStyle name="Normal 34 6 5 2" xfId="25462"/>
    <cellStyle name="Normal 34 6 6" xfId="25463"/>
    <cellStyle name="Normal 34 7" xfId="25464"/>
    <cellStyle name="Normal 34 7 2" xfId="25465"/>
    <cellStyle name="Normal 34 7 2 2" xfId="25466"/>
    <cellStyle name="Normal 34 7 3" xfId="25467"/>
    <cellStyle name="Normal 34 8" xfId="25468"/>
    <cellStyle name="Normal 34 8 2" xfId="25469"/>
    <cellStyle name="Normal 34 8 2 2" xfId="25470"/>
    <cellStyle name="Normal 34 8 3" xfId="25471"/>
    <cellStyle name="Normal 34 9" xfId="25472"/>
    <cellStyle name="Normal 34 9 2" xfId="25473"/>
    <cellStyle name="Normal 34 9 2 2" xfId="25474"/>
    <cellStyle name="Normal 34 9 3" xfId="25475"/>
    <cellStyle name="Normal 35" xfId="1427"/>
    <cellStyle name="Normal 35 10" xfId="25476"/>
    <cellStyle name="Normal 35 10 2" xfId="25477"/>
    <cellStyle name="Normal 35 11" xfId="25478"/>
    <cellStyle name="Normal 35 12" xfId="25479"/>
    <cellStyle name="Normal 35 13" xfId="25480"/>
    <cellStyle name="Normal 35 14" xfId="25481"/>
    <cellStyle name="Normal 35 2" xfId="3251"/>
    <cellStyle name="Normal 35 2 2" xfId="25482"/>
    <cellStyle name="Normal 35 2 2 2" xfId="25483"/>
    <cellStyle name="Normal 35 2 2 2 2" xfId="25484"/>
    <cellStyle name="Normal 35 2 2 2 2 2" xfId="25485"/>
    <cellStyle name="Normal 35 2 2 2 3" xfId="25486"/>
    <cellStyle name="Normal 35 2 2 3" xfId="25487"/>
    <cellStyle name="Normal 35 2 2 3 2" xfId="25488"/>
    <cellStyle name="Normal 35 2 2 3 2 2" xfId="25489"/>
    <cellStyle name="Normal 35 2 2 3 3" xfId="25490"/>
    <cellStyle name="Normal 35 2 2 4" xfId="25491"/>
    <cellStyle name="Normal 35 2 2 4 2" xfId="25492"/>
    <cellStyle name="Normal 35 2 2 4 2 2" xfId="25493"/>
    <cellStyle name="Normal 35 2 2 4 3" xfId="25494"/>
    <cellStyle name="Normal 35 2 2 5" xfId="25495"/>
    <cellStyle name="Normal 35 2 2 5 2" xfId="25496"/>
    <cellStyle name="Normal 35 2 2 6" xfId="25497"/>
    <cellStyle name="Normal 35 2 3" xfId="25498"/>
    <cellStyle name="Normal 35 2 3 2" xfId="25499"/>
    <cellStyle name="Normal 35 2 3 2 2" xfId="25500"/>
    <cellStyle name="Normal 35 2 3 3" xfId="25501"/>
    <cellStyle name="Normal 35 2 4" xfId="25502"/>
    <cellStyle name="Normal 35 2 4 2" xfId="25503"/>
    <cellStyle name="Normal 35 2 4 2 2" xfId="25504"/>
    <cellStyle name="Normal 35 2 4 3" xfId="25505"/>
    <cellStyle name="Normal 35 2 5" xfId="25506"/>
    <cellStyle name="Normal 35 2 5 2" xfId="25507"/>
    <cellStyle name="Normal 35 2 5 2 2" xfId="25508"/>
    <cellStyle name="Normal 35 2 5 3" xfId="25509"/>
    <cellStyle name="Normal 35 2 6" xfId="25510"/>
    <cellStyle name="Normal 35 2 6 2" xfId="25511"/>
    <cellStyle name="Normal 35 2 7" xfId="25512"/>
    <cellStyle name="Normal 35 3" xfId="4550"/>
    <cellStyle name="Normal 35 3 2" xfId="25513"/>
    <cellStyle name="Normal 35 3 2 2" xfId="25514"/>
    <cellStyle name="Normal 35 3 2 2 2" xfId="25515"/>
    <cellStyle name="Normal 35 3 2 2 2 2" xfId="25516"/>
    <cellStyle name="Normal 35 3 2 2 3" xfId="25517"/>
    <cellStyle name="Normal 35 3 2 3" xfId="25518"/>
    <cellStyle name="Normal 35 3 2 3 2" xfId="25519"/>
    <cellStyle name="Normal 35 3 2 3 2 2" xfId="25520"/>
    <cellStyle name="Normal 35 3 2 3 3" xfId="25521"/>
    <cellStyle name="Normal 35 3 2 4" xfId="25522"/>
    <cellStyle name="Normal 35 3 2 4 2" xfId="25523"/>
    <cellStyle name="Normal 35 3 2 4 2 2" xfId="25524"/>
    <cellStyle name="Normal 35 3 2 4 3" xfId="25525"/>
    <cellStyle name="Normal 35 3 2 5" xfId="25526"/>
    <cellStyle name="Normal 35 3 2 5 2" xfId="25527"/>
    <cellStyle name="Normal 35 3 2 6" xfId="25528"/>
    <cellStyle name="Normal 35 3 3" xfId="25529"/>
    <cellStyle name="Normal 35 3 3 2" xfId="25530"/>
    <cellStyle name="Normal 35 3 3 2 2" xfId="25531"/>
    <cellStyle name="Normal 35 3 3 3" xfId="25532"/>
    <cellStyle name="Normal 35 3 4" xfId="25533"/>
    <cellStyle name="Normal 35 3 4 2" xfId="25534"/>
    <cellStyle name="Normal 35 3 4 2 2" xfId="25535"/>
    <cellStyle name="Normal 35 3 4 3" xfId="25536"/>
    <cellStyle name="Normal 35 3 5" xfId="25537"/>
    <cellStyle name="Normal 35 3 5 2" xfId="25538"/>
    <cellStyle name="Normal 35 3 5 2 2" xfId="25539"/>
    <cellStyle name="Normal 35 3 5 3" xfId="25540"/>
    <cellStyle name="Normal 35 3 6" xfId="25541"/>
    <cellStyle name="Normal 35 3 6 2" xfId="25542"/>
    <cellStyle name="Normal 35 3 7" xfId="25543"/>
    <cellStyle name="Normal 35 4" xfId="25544"/>
    <cellStyle name="Normal 35 4 2" xfId="25545"/>
    <cellStyle name="Normal 35 4 2 2" xfId="25546"/>
    <cellStyle name="Normal 35 4 2 2 2" xfId="25547"/>
    <cellStyle name="Normal 35 4 2 2 2 2" xfId="25548"/>
    <cellStyle name="Normal 35 4 2 2 3" xfId="25549"/>
    <cellStyle name="Normal 35 4 2 3" xfId="25550"/>
    <cellStyle name="Normal 35 4 2 3 2" xfId="25551"/>
    <cellStyle name="Normal 35 4 2 3 2 2" xfId="25552"/>
    <cellStyle name="Normal 35 4 2 3 3" xfId="25553"/>
    <cellStyle name="Normal 35 4 2 4" xfId="25554"/>
    <cellStyle name="Normal 35 4 2 4 2" xfId="25555"/>
    <cellStyle name="Normal 35 4 2 4 2 2" xfId="25556"/>
    <cellStyle name="Normal 35 4 2 4 3" xfId="25557"/>
    <cellStyle name="Normal 35 4 2 5" xfId="25558"/>
    <cellStyle name="Normal 35 4 2 5 2" xfId="25559"/>
    <cellStyle name="Normal 35 4 2 6" xfId="25560"/>
    <cellStyle name="Normal 35 4 3" xfId="25561"/>
    <cellStyle name="Normal 35 4 3 2" xfId="25562"/>
    <cellStyle name="Normal 35 4 3 2 2" xfId="25563"/>
    <cellStyle name="Normal 35 4 3 3" xfId="25564"/>
    <cellStyle name="Normal 35 4 4" xfId="25565"/>
    <cellStyle name="Normal 35 4 4 2" xfId="25566"/>
    <cellStyle name="Normal 35 4 4 2 2" xfId="25567"/>
    <cellStyle name="Normal 35 4 4 3" xfId="25568"/>
    <cellStyle name="Normal 35 4 5" xfId="25569"/>
    <cellStyle name="Normal 35 4 5 2" xfId="25570"/>
    <cellStyle name="Normal 35 4 5 2 2" xfId="25571"/>
    <cellStyle name="Normal 35 4 5 3" xfId="25572"/>
    <cellStyle name="Normal 35 4 6" xfId="25573"/>
    <cellStyle name="Normal 35 4 6 2" xfId="25574"/>
    <cellStyle name="Normal 35 4 7" xfId="25575"/>
    <cellStyle name="Normal 35 5" xfId="25576"/>
    <cellStyle name="Normal 35 5 2" xfId="25577"/>
    <cellStyle name="Normal 35 5 2 2" xfId="25578"/>
    <cellStyle name="Normal 35 5 2 2 2" xfId="25579"/>
    <cellStyle name="Normal 35 5 2 2 2 2" xfId="25580"/>
    <cellStyle name="Normal 35 5 2 2 3" xfId="25581"/>
    <cellStyle name="Normal 35 5 2 3" xfId="25582"/>
    <cellStyle name="Normal 35 5 2 3 2" xfId="25583"/>
    <cellStyle name="Normal 35 5 2 3 2 2" xfId="25584"/>
    <cellStyle name="Normal 35 5 2 3 3" xfId="25585"/>
    <cellStyle name="Normal 35 5 2 4" xfId="25586"/>
    <cellStyle name="Normal 35 5 2 4 2" xfId="25587"/>
    <cellStyle name="Normal 35 5 2 4 2 2" xfId="25588"/>
    <cellStyle name="Normal 35 5 2 4 3" xfId="25589"/>
    <cellStyle name="Normal 35 5 2 5" xfId="25590"/>
    <cellStyle name="Normal 35 5 2 5 2" xfId="25591"/>
    <cellStyle name="Normal 35 5 2 6" xfId="25592"/>
    <cellStyle name="Normal 35 5 3" xfId="25593"/>
    <cellStyle name="Normal 35 5 3 2" xfId="25594"/>
    <cellStyle name="Normal 35 5 3 2 2" xfId="25595"/>
    <cellStyle name="Normal 35 5 3 3" xfId="25596"/>
    <cellStyle name="Normal 35 5 4" xfId="25597"/>
    <cellStyle name="Normal 35 5 4 2" xfId="25598"/>
    <cellStyle name="Normal 35 5 4 2 2" xfId="25599"/>
    <cellStyle name="Normal 35 5 4 3" xfId="25600"/>
    <cellStyle name="Normal 35 5 5" xfId="25601"/>
    <cellStyle name="Normal 35 5 5 2" xfId="25602"/>
    <cellStyle name="Normal 35 5 5 2 2" xfId="25603"/>
    <cellStyle name="Normal 35 5 5 3" xfId="25604"/>
    <cellStyle name="Normal 35 5 6" xfId="25605"/>
    <cellStyle name="Normal 35 5 6 2" xfId="25606"/>
    <cellStyle name="Normal 35 5 7" xfId="25607"/>
    <cellStyle name="Normal 35 6" xfId="25608"/>
    <cellStyle name="Normal 35 6 2" xfId="25609"/>
    <cellStyle name="Normal 35 6 2 2" xfId="25610"/>
    <cellStyle name="Normal 35 6 2 2 2" xfId="25611"/>
    <cellStyle name="Normal 35 6 2 3" xfId="25612"/>
    <cellStyle name="Normal 35 6 3" xfId="25613"/>
    <cellStyle name="Normal 35 6 3 2" xfId="25614"/>
    <cellStyle name="Normal 35 6 3 2 2" xfId="25615"/>
    <cellStyle name="Normal 35 6 3 3" xfId="25616"/>
    <cellStyle name="Normal 35 6 4" xfId="25617"/>
    <cellStyle name="Normal 35 6 4 2" xfId="25618"/>
    <cellStyle name="Normal 35 6 4 2 2" xfId="25619"/>
    <cellStyle name="Normal 35 6 4 3" xfId="25620"/>
    <cellStyle name="Normal 35 6 5" xfId="25621"/>
    <cellStyle name="Normal 35 6 5 2" xfId="25622"/>
    <cellStyle name="Normal 35 6 6" xfId="25623"/>
    <cellStyle name="Normal 35 7" xfId="25624"/>
    <cellStyle name="Normal 35 7 2" xfId="25625"/>
    <cellStyle name="Normal 35 7 2 2" xfId="25626"/>
    <cellStyle name="Normal 35 7 3" xfId="25627"/>
    <cellStyle name="Normal 35 8" xfId="25628"/>
    <cellStyle name="Normal 35 8 2" xfId="25629"/>
    <cellStyle name="Normal 35 8 2 2" xfId="25630"/>
    <cellStyle name="Normal 35 8 3" xfId="25631"/>
    <cellStyle name="Normal 35 9" xfId="25632"/>
    <cellStyle name="Normal 35 9 2" xfId="25633"/>
    <cellStyle name="Normal 35 9 2 2" xfId="25634"/>
    <cellStyle name="Normal 35 9 3" xfId="25635"/>
    <cellStyle name="Normal 36" xfId="1428"/>
    <cellStyle name="Normal 36 2" xfId="3252"/>
    <cellStyle name="Normal 36 2 2" xfId="25636"/>
    <cellStyle name="Normal 36 2 2 2" xfId="25637"/>
    <cellStyle name="Normal 36 2 3" xfId="25638"/>
    <cellStyle name="Normal 36 3" xfId="4551"/>
    <cellStyle name="Normal 36 3 2" xfId="25639"/>
    <cellStyle name="Normal 36 3 2 2" xfId="25640"/>
    <cellStyle name="Normal 36 3 3" xfId="25641"/>
    <cellStyle name="Normal 36 4" xfId="25642"/>
    <cellStyle name="Normal 36 4 2" xfId="25643"/>
    <cellStyle name="Normal 36 4 2 2" xfId="25644"/>
    <cellStyle name="Normal 36 4 3" xfId="25645"/>
    <cellStyle name="Normal 36 5" xfId="25646"/>
    <cellStyle name="Normal 36 5 2" xfId="25647"/>
    <cellStyle name="Normal 36 6" xfId="25648"/>
    <cellStyle name="Normal 36 7" xfId="25649"/>
    <cellStyle name="Normal 36 8" xfId="25650"/>
    <cellStyle name="Normal 37" xfId="1429"/>
    <cellStyle name="Normal 37 2" xfId="3253"/>
    <cellStyle name="Normal 37 2 2" xfId="25651"/>
    <cellStyle name="Normal 37 3" xfId="4552"/>
    <cellStyle name="Normal 37 4" xfId="25652"/>
    <cellStyle name="Normal 37 5" xfId="25653"/>
    <cellStyle name="Normal 37 6" xfId="25654"/>
    <cellStyle name="Normal 38" xfId="1430"/>
    <cellStyle name="Normal 38 2" xfId="3254"/>
    <cellStyle name="Normal 38 2 2" xfId="25655"/>
    <cellStyle name="Normal 38 2 3" xfId="25656"/>
    <cellStyle name="Normal 38 3" xfId="4553"/>
    <cellStyle name="Normal 38 3 2" xfId="25657"/>
    <cellStyle name="Normal 38 4" xfId="25658"/>
    <cellStyle name="Normal 38 5" xfId="25659"/>
    <cellStyle name="Normal 38_29(d) - Gas extensions -tariffs" xfId="25660"/>
    <cellStyle name="Normal 39" xfId="1431"/>
    <cellStyle name="Normal 39 2" xfId="3255"/>
    <cellStyle name="Normal 39 2 2" xfId="25661"/>
    <cellStyle name="Normal 39 3" xfId="4554"/>
    <cellStyle name="Normal 39 4" xfId="25662"/>
    <cellStyle name="Normal 39 5" xfId="25663"/>
    <cellStyle name="Normal 39 6" xfId="25664"/>
    <cellStyle name="Normal 4" xfId="1432"/>
    <cellStyle name="Normal 4 10" xfId="25665"/>
    <cellStyle name="Normal 4 10 2" xfId="25666"/>
    <cellStyle name="Normal 4 10 2 2" xfId="25667"/>
    <cellStyle name="Normal 4 10 3" xfId="25668"/>
    <cellStyle name="Normal 4 11" xfId="25669"/>
    <cellStyle name="Normal 4 12" xfId="25670"/>
    <cellStyle name="Normal 4 13" xfId="25671"/>
    <cellStyle name="Normal 4 14" xfId="25672"/>
    <cellStyle name="Normal 4 15" xfId="25673"/>
    <cellStyle name="Normal 4 16" xfId="25674"/>
    <cellStyle name="Normal 4 2" xfId="1433"/>
    <cellStyle name="Normal 4 2 10" xfId="25675"/>
    <cellStyle name="Normal 4 2 11" xfId="25676"/>
    <cellStyle name="Normal 4 2 12" xfId="25677"/>
    <cellStyle name="Normal 4 2 13" xfId="25678"/>
    <cellStyle name="Normal 4 2 14" xfId="25679"/>
    <cellStyle name="Normal 4 2 15" xfId="25680"/>
    <cellStyle name="Normal 4 2 2" xfId="3256"/>
    <cellStyle name="Normal 4 2 2 10" xfId="25681"/>
    <cellStyle name="Normal 4 2 2 2" xfId="25682"/>
    <cellStyle name="Normal 4 2 2 2 2" xfId="25683"/>
    <cellStyle name="Normal 4 2 2 2 2 2" xfId="25684"/>
    <cellStyle name="Normal 4 2 2 2 2 2 2" xfId="25685"/>
    <cellStyle name="Normal 4 2 2 2 2 3" xfId="25686"/>
    <cellStyle name="Normal 4 2 2 2 2 4" xfId="25687"/>
    <cellStyle name="Normal 4 2 2 2 3" xfId="25688"/>
    <cellStyle name="Normal 4 2 2 2 3 2" xfId="25689"/>
    <cellStyle name="Normal 4 2 2 2 3 2 2" xfId="25690"/>
    <cellStyle name="Normal 4 2 2 2 3 3" xfId="25691"/>
    <cellStyle name="Normal 4 2 2 2 3 4" xfId="25692"/>
    <cellStyle name="Normal 4 2 2 2 4" xfId="25693"/>
    <cellStyle name="Normal 4 2 2 2 4 2" xfId="25694"/>
    <cellStyle name="Normal 4 2 2 2 4 2 2" xfId="25695"/>
    <cellStyle name="Normal 4 2 2 2 4 3" xfId="25696"/>
    <cellStyle name="Normal 4 2 2 2 5" xfId="25697"/>
    <cellStyle name="Normal 4 2 2 2 5 2" xfId="25698"/>
    <cellStyle name="Normal 4 2 2 2 6" xfId="25699"/>
    <cellStyle name="Normal 4 2 2 2 7" xfId="25700"/>
    <cellStyle name="Normal 4 2 2 2 8" xfId="25701"/>
    <cellStyle name="Normal 4 2 2 2 9" xfId="25702"/>
    <cellStyle name="Normal 4 2 2 3" xfId="25703"/>
    <cellStyle name="Normal 4 2 2 3 2" xfId="25704"/>
    <cellStyle name="Normal 4 2 2 3 2 2" xfId="25705"/>
    <cellStyle name="Normal 4 2 2 3 3" xfId="25706"/>
    <cellStyle name="Normal 4 2 2 3 4" xfId="25707"/>
    <cellStyle name="Normal 4 2 2 3 5" xfId="25708"/>
    <cellStyle name="Normal 4 2 2 4" xfId="25709"/>
    <cellStyle name="Normal 4 2 2 4 2" xfId="25710"/>
    <cellStyle name="Normal 4 2 2 4 2 2" xfId="25711"/>
    <cellStyle name="Normal 4 2 2 4 3" xfId="25712"/>
    <cellStyle name="Normal 4 2 2 4 4" xfId="25713"/>
    <cellStyle name="Normal 4 2 2 5" xfId="25714"/>
    <cellStyle name="Normal 4 2 2 5 2" xfId="25715"/>
    <cellStyle name="Normal 4 2 2 5 2 2" xfId="25716"/>
    <cellStyle name="Normal 4 2 2 5 3" xfId="25717"/>
    <cellStyle name="Normal 4 2 2 6" xfId="25718"/>
    <cellStyle name="Normal 4 2 2 6 2" xfId="25719"/>
    <cellStyle name="Normal 4 2 2 7" xfId="25720"/>
    <cellStyle name="Normal 4 2 2 8" xfId="25721"/>
    <cellStyle name="Normal 4 2 2 9" xfId="25722"/>
    <cellStyle name="Normal 4 2 3" xfId="4555"/>
    <cellStyle name="Normal 4 2 3 10" xfId="25723"/>
    <cellStyle name="Normal 4 2 3 2" xfId="25724"/>
    <cellStyle name="Normal 4 2 3 2 2" xfId="25725"/>
    <cellStyle name="Normal 4 2 3 2 2 2" xfId="25726"/>
    <cellStyle name="Normal 4 2 3 2 2 2 2" xfId="25727"/>
    <cellStyle name="Normal 4 2 3 2 2 3" xfId="25728"/>
    <cellStyle name="Normal 4 2 3 2 2 4" xfId="25729"/>
    <cellStyle name="Normal 4 2 3 2 3" xfId="25730"/>
    <cellStyle name="Normal 4 2 3 2 3 2" xfId="25731"/>
    <cellStyle name="Normal 4 2 3 2 3 2 2" xfId="25732"/>
    <cellStyle name="Normal 4 2 3 2 3 3" xfId="25733"/>
    <cellStyle name="Normal 4 2 3 2 3 4" xfId="25734"/>
    <cellStyle name="Normal 4 2 3 2 4" xfId="25735"/>
    <cellStyle name="Normal 4 2 3 2 4 2" xfId="25736"/>
    <cellStyle name="Normal 4 2 3 2 4 2 2" xfId="25737"/>
    <cellStyle name="Normal 4 2 3 2 4 3" xfId="25738"/>
    <cellStyle name="Normal 4 2 3 2 5" xfId="25739"/>
    <cellStyle name="Normal 4 2 3 2 5 2" xfId="25740"/>
    <cellStyle name="Normal 4 2 3 2 6" xfId="25741"/>
    <cellStyle name="Normal 4 2 3 2 7" xfId="25742"/>
    <cellStyle name="Normal 4 2 3 2 8" xfId="25743"/>
    <cellStyle name="Normal 4 2 3 3" xfId="25744"/>
    <cellStyle name="Normal 4 2 3 3 2" xfId="25745"/>
    <cellStyle name="Normal 4 2 3 3 2 2" xfId="25746"/>
    <cellStyle name="Normal 4 2 3 3 3" xfId="25747"/>
    <cellStyle name="Normal 4 2 3 3 4" xfId="25748"/>
    <cellStyle name="Normal 4 2 3 4" xfId="25749"/>
    <cellStyle name="Normal 4 2 3 4 2" xfId="25750"/>
    <cellStyle name="Normal 4 2 3 4 2 2" xfId="25751"/>
    <cellStyle name="Normal 4 2 3 4 3" xfId="25752"/>
    <cellStyle name="Normal 4 2 3 4 4" xfId="25753"/>
    <cellStyle name="Normal 4 2 3 5" xfId="25754"/>
    <cellStyle name="Normal 4 2 3 5 2" xfId="25755"/>
    <cellStyle name="Normal 4 2 3 5 2 2" xfId="25756"/>
    <cellStyle name="Normal 4 2 3 5 3" xfId="25757"/>
    <cellStyle name="Normal 4 2 3 6" xfId="25758"/>
    <cellStyle name="Normal 4 2 3 6 2" xfId="25759"/>
    <cellStyle name="Normal 4 2 3 7" xfId="25760"/>
    <cellStyle name="Normal 4 2 3 8" xfId="25761"/>
    <cellStyle name="Normal 4 2 3 9" xfId="25762"/>
    <cellStyle name="Normal 4 2 4" xfId="25763"/>
    <cellStyle name="Normal 4 2 4 2" xfId="25764"/>
    <cellStyle name="Normal 4 2 4 2 2" xfId="25765"/>
    <cellStyle name="Normal 4 2 4 2 2 2" xfId="25766"/>
    <cellStyle name="Normal 4 2 4 2 2 2 2" xfId="25767"/>
    <cellStyle name="Normal 4 2 4 2 2 3" xfId="25768"/>
    <cellStyle name="Normal 4 2 4 2 3" xfId="25769"/>
    <cellStyle name="Normal 4 2 4 2 3 2" xfId="25770"/>
    <cellStyle name="Normal 4 2 4 2 3 2 2" xfId="25771"/>
    <cellStyle name="Normal 4 2 4 2 3 3" xfId="25772"/>
    <cellStyle name="Normal 4 2 4 2 4" xfId="25773"/>
    <cellStyle name="Normal 4 2 4 2 4 2" xfId="25774"/>
    <cellStyle name="Normal 4 2 4 2 4 2 2" xfId="25775"/>
    <cellStyle name="Normal 4 2 4 2 4 3" xfId="25776"/>
    <cellStyle name="Normal 4 2 4 2 5" xfId="25777"/>
    <cellStyle name="Normal 4 2 4 2 5 2" xfId="25778"/>
    <cellStyle name="Normal 4 2 4 2 6" xfId="25779"/>
    <cellStyle name="Normal 4 2 4 3" xfId="25780"/>
    <cellStyle name="Normal 4 2 4 3 2" xfId="25781"/>
    <cellStyle name="Normal 4 2 4 3 2 2" xfId="25782"/>
    <cellStyle name="Normal 4 2 4 3 3" xfId="25783"/>
    <cellStyle name="Normal 4 2 4 4" xfId="25784"/>
    <cellStyle name="Normal 4 2 4 4 2" xfId="25785"/>
    <cellStyle name="Normal 4 2 4 4 2 2" xfId="25786"/>
    <cellStyle name="Normal 4 2 4 4 3" xfId="25787"/>
    <cellStyle name="Normal 4 2 4 5" xfId="25788"/>
    <cellStyle name="Normal 4 2 4 5 2" xfId="25789"/>
    <cellStyle name="Normal 4 2 4 5 2 2" xfId="25790"/>
    <cellStyle name="Normal 4 2 4 5 3" xfId="25791"/>
    <cellStyle name="Normal 4 2 4 6" xfId="25792"/>
    <cellStyle name="Normal 4 2 4 6 2" xfId="25793"/>
    <cellStyle name="Normal 4 2 4 7" xfId="25794"/>
    <cellStyle name="Normal 4 2 4 8" xfId="25795"/>
    <cellStyle name="Normal 4 2 4 9" xfId="25796"/>
    <cellStyle name="Normal 4 2 5" xfId="25797"/>
    <cellStyle name="Normal 4 2 5 2" xfId="25798"/>
    <cellStyle name="Normal 4 2 5 2 2" xfId="25799"/>
    <cellStyle name="Normal 4 2 5 2 2 2" xfId="25800"/>
    <cellStyle name="Normal 4 2 5 2 2 2 2" xfId="25801"/>
    <cellStyle name="Normal 4 2 5 2 2 3" xfId="25802"/>
    <cellStyle name="Normal 4 2 5 2 3" xfId="25803"/>
    <cellStyle name="Normal 4 2 5 2 3 2" xfId="25804"/>
    <cellStyle name="Normal 4 2 5 2 3 2 2" xfId="25805"/>
    <cellStyle name="Normal 4 2 5 2 3 3" xfId="25806"/>
    <cellStyle name="Normal 4 2 5 2 4" xfId="25807"/>
    <cellStyle name="Normal 4 2 5 2 4 2" xfId="25808"/>
    <cellStyle name="Normal 4 2 5 2 4 2 2" xfId="25809"/>
    <cellStyle name="Normal 4 2 5 2 4 3" xfId="25810"/>
    <cellStyle name="Normal 4 2 5 2 5" xfId="25811"/>
    <cellStyle name="Normal 4 2 5 2 5 2" xfId="25812"/>
    <cellStyle name="Normal 4 2 5 2 6" xfId="25813"/>
    <cellStyle name="Normal 4 2 5 3" xfId="25814"/>
    <cellStyle name="Normal 4 2 5 3 2" xfId="25815"/>
    <cellStyle name="Normal 4 2 5 3 2 2" xfId="25816"/>
    <cellStyle name="Normal 4 2 5 3 3" xfId="25817"/>
    <cellStyle name="Normal 4 2 5 4" xfId="25818"/>
    <cellStyle name="Normal 4 2 5 4 2" xfId="25819"/>
    <cellStyle name="Normal 4 2 5 4 2 2" xfId="25820"/>
    <cellStyle name="Normal 4 2 5 4 3" xfId="25821"/>
    <cellStyle name="Normal 4 2 5 5" xfId="25822"/>
    <cellStyle name="Normal 4 2 5 5 2" xfId="25823"/>
    <cellStyle name="Normal 4 2 5 5 2 2" xfId="25824"/>
    <cellStyle name="Normal 4 2 5 5 3" xfId="25825"/>
    <cellStyle name="Normal 4 2 5 6" xfId="25826"/>
    <cellStyle name="Normal 4 2 5 6 2" xfId="25827"/>
    <cellStyle name="Normal 4 2 5 7" xfId="25828"/>
    <cellStyle name="Normal 4 2 5 8" xfId="25829"/>
    <cellStyle name="Normal 4 2 6" xfId="25830"/>
    <cellStyle name="Normal 4 2 6 2" xfId="25831"/>
    <cellStyle name="Normal 4 2 6 2 2" xfId="25832"/>
    <cellStyle name="Normal 4 2 6 2 2 2" xfId="25833"/>
    <cellStyle name="Normal 4 2 6 2 3" xfId="25834"/>
    <cellStyle name="Normal 4 2 6 3" xfId="25835"/>
    <cellStyle name="Normal 4 2 6 3 2" xfId="25836"/>
    <cellStyle name="Normal 4 2 6 3 2 2" xfId="25837"/>
    <cellStyle name="Normal 4 2 6 3 3" xfId="25838"/>
    <cellStyle name="Normal 4 2 6 4" xfId="25839"/>
    <cellStyle name="Normal 4 2 6 4 2" xfId="25840"/>
    <cellStyle name="Normal 4 2 6 4 2 2" xfId="25841"/>
    <cellStyle name="Normal 4 2 6 4 3" xfId="25842"/>
    <cellStyle name="Normal 4 2 6 5" xfId="25843"/>
    <cellStyle name="Normal 4 2 6 5 2" xfId="25844"/>
    <cellStyle name="Normal 4 2 6 6" xfId="25845"/>
    <cellStyle name="Normal 4 2 7" xfId="25846"/>
    <cellStyle name="Normal 4 2 7 2" xfId="25847"/>
    <cellStyle name="Normal 4 2 7 2 2" xfId="25848"/>
    <cellStyle name="Normal 4 2 7 3" xfId="25849"/>
    <cellStyle name="Normal 4 2 8" xfId="25850"/>
    <cellStyle name="Normal 4 2 8 2" xfId="25851"/>
    <cellStyle name="Normal 4 2 8 2 2" xfId="25852"/>
    <cellStyle name="Normal 4 2 8 3" xfId="25853"/>
    <cellStyle name="Normal 4 2 9" xfId="25854"/>
    <cellStyle name="Normal 4 2 9 2" xfId="25855"/>
    <cellStyle name="Normal 4 2 9 2 2" xfId="25856"/>
    <cellStyle name="Normal 4 2 9 3" xfId="25857"/>
    <cellStyle name="Normal 4 3" xfId="1434"/>
    <cellStyle name="Normal 4 3 10" xfId="25858"/>
    <cellStyle name="Normal 4 3 11" xfId="25859"/>
    <cellStyle name="Normal 4 3 2" xfId="25860"/>
    <cellStyle name="Normal 4 3 2 2" xfId="25861"/>
    <cellStyle name="Normal 4 3 2 2 2" xfId="25862"/>
    <cellStyle name="Normal 4 3 2 2 2 2" xfId="25863"/>
    <cellStyle name="Normal 4 3 2 2 3" xfId="25864"/>
    <cellStyle name="Normal 4 3 2 2 4" xfId="25865"/>
    <cellStyle name="Normal 4 3 2 2 5" xfId="25866"/>
    <cellStyle name="Normal 4 3 2 3" xfId="25867"/>
    <cellStyle name="Normal 4 3 2 3 2" xfId="25868"/>
    <cellStyle name="Normal 4 3 2 3 2 2" xfId="25869"/>
    <cellStyle name="Normal 4 3 2 3 3" xfId="25870"/>
    <cellStyle name="Normal 4 3 2 3 4" xfId="25871"/>
    <cellStyle name="Normal 4 3 2 4" xfId="25872"/>
    <cellStyle name="Normal 4 3 2 4 2" xfId="25873"/>
    <cellStyle name="Normal 4 3 2 4 2 2" xfId="25874"/>
    <cellStyle name="Normal 4 3 2 4 3" xfId="25875"/>
    <cellStyle name="Normal 4 3 2 5" xfId="25876"/>
    <cellStyle name="Normal 4 3 2 5 2" xfId="25877"/>
    <cellStyle name="Normal 4 3 2 6" xfId="25878"/>
    <cellStyle name="Normal 4 3 2 7" xfId="25879"/>
    <cellStyle name="Normal 4 3 2 8" xfId="25880"/>
    <cellStyle name="Normal 4 3 2 9" xfId="25881"/>
    <cellStyle name="Normal 4 3 3" xfId="25882"/>
    <cellStyle name="Normal 4 3 3 2" xfId="25883"/>
    <cellStyle name="Normal 4 3 3 2 2" xfId="25884"/>
    <cellStyle name="Normal 4 3 3 2 3" xfId="25885"/>
    <cellStyle name="Normal 4 3 3 3" xfId="25886"/>
    <cellStyle name="Normal 4 3 3 4" xfId="25887"/>
    <cellStyle name="Normal 4 3 3 5" xfId="25888"/>
    <cellStyle name="Normal 4 3 3 6" xfId="25889"/>
    <cellStyle name="Normal 4 3 4" xfId="25890"/>
    <cellStyle name="Normal 4 3 4 2" xfId="25891"/>
    <cellStyle name="Normal 4 3 4 2 2" xfId="25892"/>
    <cellStyle name="Normal 4 3 4 3" xfId="25893"/>
    <cellStyle name="Normal 4 3 4 4" xfId="25894"/>
    <cellStyle name="Normal 4 3 5" xfId="25895"/>
    <cellStyle name="Normal 4 3 5 2" xfId="25896"/>
    <cellStyle name="Normal 4 3 5 2 2" xfId="25897"/>
    <cellStyle name="Normal 4 3 5 3" xfId="25898"/>
    <cellStyle name="Normal 4 3 6" xfId="25899"/>
    <cellStyle name="Normal 4 3 6 2" xfId="25900"/>
    <cellStyle name="Normal 4 3 7" xfId="25901"/>
    <cellStyle name="Normal 4 3 8" xfId="25902"/>
    <cellStyle name="Normal 4 3 9" xfId="25903"/>
    <cellStyle name="Normal 4 4" xfId="1435"/>
    <cellStyle name="Normal 4 4 10" xfId="25904"/>
    <cellStyle name="Normal 4 4 11" xfId="25905"/>
    <cellStyle name="Normal 4 4 2" xfId="3257"/>
    <cellStyle name="Normal 4 4 2 2" xfId="25906"/>
    <cellStyle name="Normal 4 4 2 2 2" xfId="25907"/>
    <cellStyle name="Normal 4 4 2 2 2 2" xfId="25908"/>
    <cellStyle name="Normal 4 4 2 2 3" xfId="25909"/>
    <cellStyle name="Normal 4 4 2 2 4" xfId="25910"/>
    <cellStyle name="Normal 4 4 2 3" xfId="25911"/>
    <cellStyle name="Normal 4 4 2 3 2" xfId="25912"/>
    <cellStyle name="Normal 4 4 2 3 2 2" xfId="25913"/>
    <cellStyle name="Normal 4 4 2 3 3" xfId="25914"/>
    <cellStyle name="Normal 4 4 2 4" xfId="25915"/>
    <cellStyle name="Normal 4 4 2 4 2" xfId="25916"/>
    <cellStyle name="Normal 4 4 2 4 2 2" xfId="25917"/>
    <cellStyle name="Normal 4 4 2 4 3" xfId="25918"/>
    <cellStyle name="Normal 4 4 2 5" xfId="25919"/>
    <cellStyle name="Normal 4 4 2 5 2" xfId="25920"/>
    <cellStyle name="Normal 4 4 2 6" xfId="25921"/>
    <cellStyle name="Normal 4 4 2 7" xfId="25922"/>
    <cellStyle name="Normal 4 4 2 8" xfId="25923"/>
    <cellStyle name="Normal 4 4 3" xfId="25924"/>
    <cellStyle name="Normal 4 4 3 2" xfId="25925"/>
    <cellStyle name="Normal 4 4 3 2 2" xfId="25926"/>
    <cellStyle name="Normal 4 4 3 3" xfId="25927"/>
    <cellStyle name="Normal 4 4 3 4" xfId="25928"/>
    <cellStyle name="Normal 4 4 3 5" xfId="25929"/>
    <cellStyle name="Normal 4 4 4" xfId="25930"/>
    <cellStyle name="Normal 4 4 4 2" xfId="25931"/>
    <cellStyle name="Normal 4 4 4 2 2" xfId="25932"/>
    <cellStyle name="Normal 4 4 4 3" xfId="25933"/>
    <cellStyle name="Normal 4 4 5" xfId="25934"/>
    <cellStyle name="Normal 4 4 5 2" xfId="25935"/>
    <cellStyle name="Normal 4 4 5 2 2" xfId="25936"/>
    <cellStyle name="Normal 4 4 5 3" xfId="25937"/>
    <cellStyle name="Normal 4 4 6" xfId="25938"/>
    <cellStyle name="Normal 4 4 6 2" xfId="25939"/>
    <cellStyle name="Normal 4 4 7" xfId="25940"/>
    <cellStyle name="Normal 4 4 8" xfId="25941"/>
    <cellStyle name="Normal 4 4 9" xfId="25942"/>
    <cellStyle name="Normal 4 5" xfId="25943"/>
    <cellStyle name="Normal 4 5 2" xfId="25944"/>
    <cellStyle name="Normal 4 5 2 2" xfId="25945"/>
    <cellStyle name="Normal 4 5 2 2 2" xfId="25946"/>
    <cellStyle name="Normal 4 5 2 2 2 2" xfId="25947"/>
    <cellStyle name="Normal 4 5 2 2 3" xfId="25948"/>
    <cellStyle name="Normal 4 5 2 3" xfId="25949"/>
    <cellStyle name="Normal 4 5 2 3 2" xfId="25950"/>
    <cellStyle name="Normal 4 5 2 3 2 2" xfId="25951"/>
    <cellStyle name="Normal 4 5 2 3 3" xfId="25952"/>
    <cellStyle name="Normal 4 5 2 4" xfId="25953"/>
    <cellStyle name="Normal 4 5 2 4 2" xfId="25954"/>
    <cellStyle name="Normal 4 5 2 4 2 2" xfId="25955"/>
    <cellStyle name="Normal 4 5 2 4 3" xfId="25956"/>
    <cellStyle name="Normal 4 5 2 5" xfId="25957"/>
    <cellStyle name="Normal 4 5 2 5 2" xfId="25958"/>
    <cellStyle name="Normal 4 5 2 6" xfId="25959"/>
    <cellStyle name="Normal 4 5 2 7" xfId="25960"/>
    <cellStyle name="Normal 4 5 3" xfId="25961"/>
    <cellStyle name="Normal 4 5 3 2" xfId="25962"/>
    <cellStyle name="Normal 4 5 3 2 2" xfId="25963"/>
    <cellStyle name="Normal 4 5 3 3" xfId="25964"/>
    <cellStyle name="Normal 4 5 4" xfId="25965"/>
    <cellStyle name="Normal 4 5 4 2" xfId="25966"/>
    <cellStyle name="Normal 4 5 4 2 2" xfId="25967"/>
    <cellStyle name="Normal 4 5 4 3" xfId="25968"/>
    <cellStyle name="Normal 4 5 5" xfId="25969"/>
    <cellStyle name="Normal 4 5 5 2" xfId="25970"/>
    <cellStyle name="Normal 4 5 5 2 2" xfId="25971"/>
    <cellStyle name="Normal 4 5 5 3" xfId="25972"/>
    <cellStyle name="Normal 4 5 6" xfId="25973"/>
    <cellStyle name="Normal 4 5 6 2" xfId="25974"/>
    <cellStyle name="Normal 4 5 7" xfId="25975"/>
    <cellStyle name="Normal 4 5 8" xfId="25976"/>
    <cellStyle name="Normal 4 6" xfId="25977"/>
    <cellStyle name="Normal 4 6 10" xfId="25978"/>
    <cellStyle name="Normal 4 6 2" xfId="25979"/>
    <cellStyle name="Normal 4 6 2 2" xfId="25980"/>
    <cellStyle name="Normal 4 6 2 2 2" xfId="25981"/>
    <cellStyle name="Normal 4 6 2 2 2 2" xfId="25982"/>
    <cellStyle name="Normal 4 6 2 2 3" xfId="25983"/>
    <cellStyle name="Normal 4 6 2 3" xfId="25984"/>
    <cellStyle name="Normal 4 6 2 3 2" xfId="25985"/>
    <cellStyle name="Normal 4 6 2 3 2 2" xfId="25986"/>
    <cellStyle name="Normal 4 6 2 3 3" xfId="25987"/>
    <cellStyle name="Normal 4 6 2 4" xfId="25988"/>
    <cellStyle name="Normal 4 6 2 4 2" xfId="25989"/>
    <cellStyle name="Normal 4 6 2 4 2 2" xfId="25990"/>
    <cellStyle name="Normal 4 6 2 4 3" xfId="25991"/>
    <cellStyle name="Normal 4 6 2 5" xfId="25992"/>
    <cellStyle name="Normal 4 6 2 5 2" xfId="25993"/>
    <cellStyle name="Normal 4 6 2 6" xfId="25994"/>
    <cellStyle name="Normal 4 6 2 7" xfId="25995"/>
    <cellStyle name="Normal 4 6 3" xfId="25996"/>
    <cellStyle name="Normal 4 6 3 2" xfId="25997"/>
    <cellStyle name="Normal 4 6 3 2 2" xfId="25998"/>
    <cellStyle name="Normal 4 6 3 3" xfId="25999"/>
    <cellStyle name="Normal 4 6 4" xfId="26000"/>
    <cellStyle name="Normal 4 6 4 2" xfId="26001"/>
    <cellStyle name="Normal 4 6 4 2 2" xfId="26002"/>
    <cellStyle name="Normal 4 6 4 3" xfId="26003"/>
    <cellStyle name="Normal 4 6 5" xfId="26004"/>
    <cellStyle name="Normal 4 6 5 2" xfId="26005"/>
    <cellStyle name="Normal 4 6 5 2 2" xfId="26006"/>
    <cellStyle name="Normal 4 6 5 3" xfId="26007"/>
    <cellStyle name="Normal 4 6 6" xfId="26008"/>
    <cellStyle name="Normal 4 6 6 2" xfId="26009"/>
    <cellStyle name="Normal 4 6 7" xfId="26010"/>
    <cellStyle name="Normal 4 6 8" xfId="26011"/>
    <cellStyle name="Normal 4 6 9" xfId="26012"/>
    <cellStyle name="Normal 4 7" xfId="26013"/>
    <cellStyle name="Normal 4 7 2" xfId="26014"/>
    <cellStyle name="Normal 4 7 2 2" xfId="26015"/>
    <cellStyle name="Normal 4 7 2 2 2" xfId="26016"/>
    <cellStyle name="Normal 4 7 2 3" xfId="26017"/>
    <cellStyle name="Normal 4 7 3" xfId="26018"/>
    <cellStyle name="Normal 4 7 3 2" xfId="26019"/>
    <cellStyle name="Normal 4 7 3 2 2" xfId="26020"/>
    <cellStyle name="Normal 4 7 3 3" xfId="26021"/>
    <cellStyle name="Normal 4 7 4" xfId="26022"/>
    <cellStyle name="Normal 4 7 4 2" xfId="26023"/>
    <cellStyle name="Normal 4 7 4 2 2" xfId="26024"/>
    <cellStyle name="Normal 4 7 4 3" xfId="26025"/>
    <cellStyle name="Normal 4 7 5" xfId="26026"/>
    <cellStyle name="Normal 4 7 5 2" xfId="26027"/>
    <cellStyle name="Normal 4 7 6" xfId="26028"/>
    <cellStyle name="Normal 4 8" xfId="26029"/>
    <cellStyle name="Normal 4 8 2" xfId="26030"/>
    <cellStyle name="Normal 4 8 2 2" xfId="26031"/>
    <cellStyle name="Normal 4 8 3" xfId="26032"/>
    <cellStyle name="Normal 4 9" xfId="26033"/>
    <cellStyle name="Normal 4 9 2" xfId="26034"/>
    <cellStyle name="Normal 4 9 2 2" xfId="26035"/>
    <cellStyle name="Normal 4 9 3" xfId="26036"/>
    <cellStyle name="Normal 4_29(d) - Gas extensions -tariffs" xfId="26037"/>
    <cellStyle name="Normal 40" xfId="1436"/>
    <cellStyle name="Normal 40 2" xfId="3258"/>
    <cellStyle name="Normal 40 2 2" xfId="26038"/>
    <cellStyle name="Normal 40 3" xfId="4556"/>
    <cellStyle name="Normal 40 4" xfId="26039"/>
    <cellStyle name="Normal 40 5" xfId="30002"/>
    <cellStyle name="Normal 40_29(d) - Gas extensions -tariffs" xfId="26040"/>
    <cellStyle name="Normal 41" xfId="1437"/>
    <cellStyle name="Normal 41 2" xfId="3259"/>
    <cellStyle name="Normal 41 2 2" xfId="26041"/>
    <cellStyle name="Normal 41 2 2 2" xfId="26042"/>
    <cellStyle name="Normal 41 3" xfId="4557"/>
    <cellStyle name="Normal 41 4" xfId="26043"/>
    <cellStyle name="Normal 41 4 2" xfId="26044"/>
    <cellStyle name="Normal 41 5" xfId="26045"/>
    <cellStyle name="Normal 42" xfId="1438"/>
    <cellStyle name="Normal 42 2" xfId="3260"/>
    <cellStyle name="Normal 42 2 2" xfId="26046"/>
    <cellStyle name="Normal 42 3" xfId="4558"/>
    <cellStyle name="Normal 42 3 2" xfId="26047"/>
    <cellStyle name="Normal 42 4" xfId="30027"/>
    <cellStyle name="Normal 42 5" xfId="30028"/>
    <cellStyle name="Normal 43" xfId="1439"/>
    <cellStyle name="Normal 43 2" xfId="3261"/>
    <cellStyle name="Normal 43 2 2" xfId="26048"/>
    <cellStyle name="Normal 43 3" xfId="4559"/>
    <cellStyle name="Normal 43 3 2" xfId="26049"/>
    <cellStyle name="Normal 43 4" xfId="30029"/>
    <cellStyle name="Normal 43 5" xfId="30030"/>
    <cellStyle name="Normal 44" xfId="1440"/>
    <cellStyle name="Normal 44 2" xfId="3262"/>
    <cellStyle name="Normal 44 2 2" xfId="26050"/>
    <cellStyle name="Normal 44 2 3" xfId="26051"/>
    <cellStyle name="Normal 44 3" xfId="4560"/>
    <cellStyle name="Normal 44 3 2" xfId="26052"/>
    <cellStyle name="Normal 44 4" xfId="26053"/>
    <cellStyle name="Normal 44 5" xfId="26054"/>
    <cellStyle name="Normal 45" xfId="1441"/>
    <cellStyle name="Normal 45 2" xfId="3263"/>
    <cellStyle name="Normal 45 2 2" xfId="26055"/>
    <cellStyle name="Normal 45 2 3" xfId="26056"/>
    <cellStyle name="Normal 45 3" xfId="4561"/>
    <cellStyle name="Normal 45 4" xfId="26057"/>
    <cellStyle name="Normal 45 5" xfId="26058"/>
    <cellStyle name="Normal 46" xfId="1442"/>
    <cellStyle name="Normal 46 2" xfId="3264"/>
    <cellStyle name="Normal 46 2 2" xfId="26059"/>
    <cellStyle name="Normal 46 3" xfId="4562"/>
    <cellStyle name="Normal 46 4" xfId="26060"/>
    <cellStyle name="Normal 46 5" xfId="26061"/>
    <cellStyle name="Normal 47" xfId="1443"/>
    <cellStyle name="Normal 47 2" xfId="3265"/>
    <cellStyle name="Normal 47 3" xfId="4563"/>
    <cellStyle name="Normal 47 4" xfId="26062"/>
    <cellStyle name="Normal 47 5" xfId="30003"/>
    <cellStyle name="Normal 48" xfId="1444"/>
    <cellStyle name="Normal 48 2" xfId="3266"/>
    <cellStyle name="Normal 48 3" xfId="4564"/>
    <cellStyle name="Normal 48 4" xfId="26063"/>
    <cellStyle name="Normal 48 5" xfId="30004"/>
    <cellStyle name="Normal 49" xfId="1445"/>
    <cellStyle name="Normal 49 2" xfId="3267"/>
    <cellStyle name="Normal 49 3" xfId="4565"/>
    <cellStyle name="Normal 49 4" xfId="26064"/>
    <cellStyle name="Normal 49 5" xfId="30005"/>
    <cellStyle name="Normal 5" xfId="1446"/>
    <cellStyle name="Normal 5 10" xfId="26065"/>
    <cellStyle name="Normal 5 10 2" xfId="26066"/>
    <cellStyle name="Normal 5 10 2 2" xfId="26067"/>
    <cellStyle name="Normal 5 10 3" xfId="26068"/>
    <cellStyle name="Normal 5 11" xfId="26069"/>
    <cellStyle name="Normal 5 11 2" xfId="26070"/>
    <cellStyle name="Normal 5 11 2 2" xfId="26071"/>
    <cellStyle name="Normal 5 11 3" xfId="26072"/>
    <cellStyle name="Normal 5 12" xfId="26073"/>
    <cellStyle name="Normal 5 13" xfId="26074"/>
    <cellStyle name="Normal 5 14" xfId="26075"/>
    <cellStyle name="Normal 5 15" xfId="26076"/>
    <cellStyle name="Normal 5 16" xfId="26077"/>
    <cellStyle name="Normal 5 17" xfId="26078"/>
    <cellStyle name="Normal 5 18" xfId="26079"/>
    <cellStyle name="Normal 5 19" xfId="26080"/>
    <cellStyle name="Normal 5 2" xfId="1447"/>
    <cellStyle name="Normal 5 2 2" xfId="3268"/>
    <cellStyle name="Normal 5 2 2 2" xfId="2883"/>
    <cellStyle name="Normal 5 2 2 2 2" xfId="26081"/>
    <cellStyle name="Normal 5 2 2 3" xfId="26082"/>
    <cellStyle name="Normal 5 2 2 4" xfId="26083"/>
    <cellStyle name="Normal 5 2 3" xfId="4566"/>
    <cellStyle name="Normal 5 2 3 2" xfId="26084"/>
    <cellStyle name="Normal 5 2 4" xfId="26085"/>
    <cellStyle name="Normal 5 2 4 2" xfId="26086"/>
    <cellStyle name="Normal 5 2 5" xfId="26087"/>
    <cellStyle name="Normal 5 2 6" xfId="26088"/>
    <cellStyle name="Normal 5 2 7" xfId="30006"/>
    <cellStyle name="Normal 5 3" xfId="2884"/>
    <cellStyle name="Normal 5 3 10" xfId="26089"/>
    <cellStyle name="Normal 5 3 10 2" xfId="26090"/>
    <cellStyle name="Normal 5 3 11" xfId="26091"/>
    <cellStyle name="Normal 5 3 12" xfId="26092"/>
    <cellStyle name="Normal 5 3 13" xfId="26093"/>
    <cellStyle name="Normal 5 3 14" xfId="26094"/>
    <cellStyle name="Normal 5 3 15" xfId="26095"/>
    <cellStyle name="Normal 5 3 2" xfId="2885"/>
    <cellStyle name="Normal 5 3 2 2" xfId="26096"/>
    <cellStyle name="Normal 5 3 2 2 2" xfId="26097"/>
    <cellStyle name="Normal 5 3 2 2 2 2" xfId="26098"/>
    <cellStyle name="Normal 5 3 2 2 2 2 2" xfId="26099"/>
    <cellStyle name="Normal 5 3 2 2 2 3" xfId="26100"/>
    <cellStyle name="Normal 5 3 2 2 3" xfId="26101"/>
    <cellStyle name="Normal 5 3 2 2 3 2" xfId="26102"/>
    <cellStyle name="Normal 5 3 2 2 3 2 2" xfId="26103"/>
    <cellStyle name="Normal 5 3 2 2 3 3" xfId="26104"/>
    <cellStyle name="Normal 5 3 2 2 4" xfId="26105"/>
    <cellStyle name="Normal 5 3 2 2 4 2" xfId="26106"/>
    <cellStyle name="Normal 5 3 2 2 4 2 2" xfId="26107"/>
    <cellStyle name="Normal 5 3 2 2 4 3" xfId="26108"/>
    <cellStyle name="Normal 5 3 2 2 5" xfId="26109"/>
    <cellStyle name="Normal 5 3 2 2 5 2" xfId="26110"/>
    <cellStyle name="Normal 5 3 2 2 6" xfId="26111"/>
    <cellStyle name="Normal 5 3 2 3" xfId="26112"/>
    <cellStyle name="Normal 5 3 2 3 2" xfId="26113"/>
    <cellStyle name="Normal 5 3 2 3 2 2" xfId="26114"/>
    <cellStyle name="Normal 5 3 2 3 3" xfId="26115"/>
    <cellStyle name="Normal 5 3 2 4" xfId="26116"/>
    <cellStyle name="Normal 5 3 2 4 2" xfId="26117"/>
    <cellStyle name="Normal 5 3 2 4 2 2" xfId="26118"/>
    <cellStyle name="Normal 5 3 2 4 3" xfId="26119"/>
    <cellStyle name="Normal 5 3 2 5" xfId="26120"/>
    <cellStyle name="Normal 5 3 2 5 2" xfId="26121"/>
    <cellStyle name="Normal 5 3 2 5 2 2" xfId="26122"/>
    <cellStyle name="Normal 5 3 2 5 3" xfId="26123"/>
    <cellStyle name="Normal 5 3 2 6" xfId="26124"/>
    <cellStyle name="Normal 5 3 2 6 2" xfId="26125"/>
    <cellStyle name="Normal 5 3 2 7" xfId="26126"/>
    <cellStyle name="Normal 5 3 2 8" xfId="26127"/>
    <cellStyle name="Normal 5 3 3" xfId="26128"/>
    <cellStyle name="Normal 5 3 3 2" xfId="26129"/>
    <cellStyle name="Normal 5 3 3 2 2" xfId="26130"/>
    <cellStyle name="Normal 5 3 3 2 2 2" xfId="26131"/>
    <cellStyle name="Normal 5 3 3 2 2 2 2" xfId="26132"/>
    <cellStyle name="Normal 5 3 3 2 2 3" xfId="26133"/>
    <cellStyle name="Normal 5 3 3 2 3" xfId="26134"/>
    <cellStyle name="Normal 5 3 3 2 3 2" xfId="26135"/>
    <cellStyle name="Normal 5 3 3 2 3 2 2" xfId="26136"/>
    <cellStyle name="Normal 5 3 3 2 3 3" xfId="26137"/>
    <cellStyle name="Normal 5 3 3 2 4" xfId="26138"/>
    <cellStyle name="Normal 5 3 3 2 4 2" xfId="26139"/>
    <cellStyle name="Normal 5 3 3 2 4 2 2" xfId="26140"/>
    <cellStyle name="Normal 5 3 3 2 4 3" xfId="26141"/>
    <cellStyle name="Normal 5 3 3 2 5" xfId="26142"/>
    <cellStyle name="Normal 5 3 3 2 5 2" xfId="26143"/>
    <cellStyle name="Normal 5 3 3 2 6" xfId="26144"/>
    <cellStyle name="Normal 5 3 3 2 7" xfId="26145"/>
    <cellStyle name="Normal 5 3 3 3" xfId="26146"/>
    <cellStyle name="Normal 5 3 3 3 2" xfId="26147"/>
    <cellStyle name="Normal 5 3 3 3 2 2" xfId="26148"/>
    <cellStyle name="Normal 5 3 3 3 3" xfId="26149"/>
    <cellStyle name="Normal 5 3 3 4" xfId="26150"/>
    <cellStyle name="Normal 5 3 3 4 2" xfId="26151"/>
    <cellStyle name="Normal 5 3 3 4 2 2" xfId="26152"/>
    <cellStyle name="Normal 5 3 3 4 3" xfId="26153"/>
    <cellStyle name="Normal 5 3 3 5" xfId="26154"/>
    <cellStyle name="Normal 5 3 3 5 2" xfId="26155"/>
    <cellStyle name="Normal 5 3 3 5 2 2" xfId="26156"/>
    <cellStyle name="Normal 5 3 3 5 3" xfId="26157"/>
    <cellStyle name="Normal 5 3 3 6" xfId="26158"/>
    <cellStyle name="Normal 5 3 3 6 2" xfId="26159"/>
    <cellStyle name="Normal 5 3 3 7" xfId="26160"/>
    <cellStyle name="Normal 5 3 3 8" xfId="26161"/>
    <cellStyle name="Normal 5 3 3 9" xfId="26162"/>
    <cellStyle name="Normal 5 3 4" xfId="26163"/>
    <cellStyle name="Normal 5 3 4 2" xfId="26164"/>
    <cellStyle name="Normal 5 3 4 2 2" xfId="26165"/>
    <cellStyle name="Normal 5 3 4 2 2 2" xfId="26166"/>
    <cellStyle name="Normal 5 3 4 2 2 2 2" xfId="26167"/>
    <cellStyle name="Normal 5 3 4 2 2 3" xfId="26168"/>
    <cellStyle name="Normal 5 3 4 2 3" xfId="26169"/>
    <cellStyle name="Normal 5 3 4 2 3 2" xfId="26170"/>
    <cellStyle name="Normal 5 3 4 2 3 2 2" xfId="26171"/>
    <cellStyle name="Normal 5 3 4 2 3 3" xfId="26172"/>
    <cellStyle name="Normal 5 3 4 2 4" xfId="26173"/>
    <cellStyle name="Normal 5 3 4 2 4 2" xfId="26174"/>
    <cellStyle name="Normal 5 3 4 2 4 2 2" xfId="26175"/>
    <cellStyle name="Normal 5 3 4 2 4 3" xfId="26176"/>
    <cellStyle name="Normal 5 3 4 2 5" xfId="26177"/>
    <cellStyle name="Normal 5 3 4 2 5 2" xfId="26178"/>
    <cellStyle name="Normal 5 3 4 2 6" xfId="26179"/>
    <cellStyle name="Normal 5 3 4 3" xfId="26180"/>
    <cellStyle name="Normal 5 3 4 3 2" xfId="26181"/>
    <cellStyle name="Normal 5 3 4 3 2 2" xfId="26182"/>
    <cellStyle name="Normal 5 3 4 3 3" xfId="26183"/>
    <cellStyle name="Normal 5 3 4 4" xfId="26184"/>
    <cellStyle name="Normal 5 3 4 4 2" xfId="26185"/>
    <cellStyle name="Normal 5 3 4 4 2 2" xfId="26186"/>
    <cellStyle name="Normal 5 3 4 4 3" xfId="26187"/>
    <cellStyle name="Normal 5 3 4 5" xfId="26188"/>
    <cellStyle name="Normal 5 3 4 5 2" xfId="26189"/>
    <cellStyle name="Normal 5 3 4 5 2 2" xfId="26190"/>
    <cellStyle name="Normal 5 3 4 5 3" xfId="26191"/>
    <cellStyle name="Normal 5 3 4 6" xfId="26192"/>
    <cellStyle name="Normal 5 3 4 6 2" xfId="26193"/>
    <cellStyle name="Normal 5 3 4 7" xfId="26194"/>
    <cellStyle name="Normal 5 3 4 8" xfId="26195"/>
    <cellStyle name="Normal 5 3 5" xfId="26196"/>
    <cellStyle name="Normal 5 3 5 2" xfId="26197"/>
    <cellStyle name="Normal 5 3 5 2 2" xfId="26198"/>
    <cellStyle name="Normal 5 3 5 2 2 2" xfId="26199"/>
    <cellStyle name="Normal 5 3 5 2 2 2 2" xfId="26200"/>
    <cellStyle name="Normal 5 3 5 2 2 3" xfId="26201"/>
    <cellStyle name="Normal 5 3 5 2 3" xfId="26202"/>
    <cellStyle name="Normal 5 3 5 2 3 2" xfId="26203"/>
    <cellStyle name="Normal 5 3 5 2 3 2 2" xfId="26204"/>
    <cellStyle name="Normal 5 3 5 2 3 3" xfId="26205"/>
    <cellStyle name="Normal 5 3 5 2 4" xfId="26206"/>
    <cellStyle name="Normal 5 3 5 2 4 2" xfId="26207"/>
    <cellStyle name="Normal 5 3 5 2 4 2 2" xfId="26208"/>
    <cellStyle name="Normal 5 3 5 2 4 3" xfId="26209"/>
    <cellStyle name="Normal 5 3 5 2 5" xfId="26210"/>
    <cellStyle name="Normal 5 3 5 2 5 2" xfId="26211"/>
    <cellStyle name="Normal 5 3 5 2 6" xfId="26212"/>
    <cellStyle name="Normal 5 3 5 3" xfId="26213"/>
    <cellStyle name="Normal 5 3 5 3 2" xfId="26214"/>
    <cellStyle name="Normal 5 3 5 3 2 2" xfId="26215"/>
    <cellStyle name="Normal 5 3 5 3 3" xfId="26216"/>
    <cellStyle name="Normal 5 3 5 4" xfId="26217"/>
    <cellStyle name="Normal 5 3 5 4 2" xfId="26218"/>
    <cellStyle name="Normal 5 3 5 4 2 2" xfId="26219"/>
    <cellStyle name="Normal 5 3 5 4 3" xfId="26220"/>
    <cellStyle name="Normal 5 3 5 5" xfId="26221"/>
    <cellStyle name="Normal 5 3 5 5 2" xfId="26222"/>
    <cellStyle name="Normal 5 3 5 5 2 2" xfId="26223"/>
    <cellStyle name="Normal 5 3 5 5 3" xfId="26224"/>
    <cellStyle name="Normal 5 3 5 6" xfId="26225"/>
    <cellStyle name="Normal 5 3 5 6 2" xfId="26226"/>
    <cellStyle name="Normal 5 3 5 7" xfId="26227"/>
    <cellStyle name="Normal 5 3 6" xfId="26228"/>
    <cellStyle name="Normal 5 3 6 2" xfId="26229"/>
    <cellStyle name="Normal 5 3 6 2 2" xfId="26230"/>
    <cellStyle name="Normal 5 3 6 2 2 2" xfId="26231"/>
    <cellStyle name="Normal 5 3 6 2 3" xfId="26232"/>
    <cellStyle name="Normal 5 3 6 3" xfId="26233"/>
    <cellStyle name="Normal 5 3 6 3 2" xfId="26234"/>
    <cellStyle name="Normal 5 3 6 3 2 2" xfId="26235"/>
    <cellStyle name="Normal 5 3 6 3 3" xfId="26236"/>
    <cellStyle name="Normal 5 3 6 4" xfId="26237"/>
    <cellStyle name="Normal 5 3 6 4 2" xfId="26238"/>
    <cellStyle name="Normal 5 3 6 4 2 2" xfId="26239"/>
    <cellStyle name="Normal 5 3 6 4 3" xfId="26240"/>
    <cellStyle name="Normal 5 3 6 5" xfId="26241"/>
    <cellStyle name="Normal 5 3 6 5 2" xfId="26242"/>
    <cellStyle name="Normal 5 3 6 6" xfId="26243"/>
    <cellStyle name="Normal 5 3 7" xfId="26244"/>
    <cellStyle name="Normal 5 3 7 2" xfId="26245"/>
    <cellStyle name="Normal 5 3 7 2 2" xfId="26246"/>
    <cellStyle name="Normal 5 3 7 3" xfId="26247"/>
    <cellStyle name="Normal 5 3 8" xfId="26248"/>
    <cellStyle name="Normal 5 3 8 2" xfId="26249"/>
    <cellStyle name="Normal 5 3 8 2 2" xfId="26250"/>
    <cellStyle name="Normal 5 3 8 3" xfId="26251"/>
    <cellStyle name="Normal 5 3 9" xfId="26252"/>
    <cellStyle name="Normal 5 3 9 2" xfId="26253"/>
    <cellStyle name="Normal 5 3 9 2 2" xfId="26254"/>
    <cellStyle name="Normal 5 3 9 3" xfId="26255"/>
    <cellStyle name="Normal 5 4" xfId="26256"/>
    <cellStyle name="Normal 5 4 2" xfId="26257"/>
    <cellStyle name="Normal 5 4 2 2" xfId="26258"/>
    <cellStyle name="Normal 5 4 2 2 2" xfId="26259"/>
    <cellStyle name="Normal 5 4 2 2 2 2" xfId="26260"/>
    <cellStyle name="Normal 5 4 2 2 3" xfId="26261"/>
    <cellStyle name="Normal 5 4 2 3" xfId="26262"/>
    <cellStyle name="Normal 5 4 2 3 2" xfId="26263"/>
    <cellStyle name="Normal 5 4 2 3 2 2" xfId="26264"/>
    <cellStyle name="Normal 5 4 2 3 3" xfId="26265"/>
    <cellStyle name="Normal 5 4 2 4" xfId="26266"/>
    <cellStyle name="Normal 5 4 2 4 2" xfId="26267"/>
    <cellStyle name="Normal 5 4 2 4 2 2" xfId="26268"/>
    <cellStyle name="Normal 5 4 2 4 3" xfId="26269"/>
    <cellStyle name="Normal 5 4 2 5" xfId="26270"/>
    <cellStyle name="Normal 5 4 2 5 2" xfId="26271"/>
    <cellStyle name="Normal 5 4 2 6" xfId="26272"/>
    <cellStyle name="Normal 5 4 2 7" xfId="26273"/>
    <cellStyle name="Normal 5 4 2 8" xfId="26274"/>
    <cellStyle name="Normal 5 4 3" xfId="26275"/>
    <cellStyle name="Normal 5 4 3 2" xfId="26276"/>
    <cellStyle name="Normal 5 4 3 2 2" xfId="26277"/>
    <cellStyle name="Normal 5 4 3 3" xfId="26278"/>
    <cellStyle name="Normal 5 4 3 4" xfId="26279"/>
    <cellStyle name="Normal 5 4 4" xfId="26280"/>
    <cellStyle name="Normal 5 4 4 2" xfId="26281"/>
    <cellStyle name="Normal 5 4 4 2 2" xfId="26282"/>
    <cellStyle name="Normal 5 4 4 3" xfId="26283"/>
    <cellStyle name="Normal 5 4 5" xfId="26284"/>
    <cellStyle name="Normal 5 4 5 2" xfId="26285"/>
    <cellStyle name="Normal 5 4 5 2 2" xfId="26286"/>
    <cellStyle name="Normal 5 4 5 3" xfId="26287"/>
    <cellStyle name="Normal 5 4 6" xfId="26288"/>
    <cellStyle name="Normal 5 4 6 2" xfId="26289"/>
    <cellStyle name="Normal 5 4 7" xfId="26290"/>
    <cellStyle name="Normal 5 4 8" xfId="26291"/>
    <cellStyle name="Normal 5 4 9" xfId="26292"/>
    <cellStyle name="Normal 5 5" xfId="26293"/>
    <cellStyle name="Normal 5 5 10" xfId="26294"/>
    <cellStyle name="Normal 5 5 2" xfId="26295"/>
    <cellStyle name="Normal 5 5 2 2" xfId="26296"/>
    <cellStyle name="Normal 5 5 2 2 2" xfId="26297"/>
    <cellStyle name="Normal 5 5 2 2 2 2" xfId="26298"/>
    <cellStyle name="Normal 5 5 2 2 3" xfId="26299"/>
    <cellStyle name="Normal 5 5 2 3" xfId="26300"/>
    <cellStyle name="Normal 5 5 2 3 2" xfId="26301"/>
    <cellStyle name="Normal 5 5 2 3 2 2" xfId="26302"/>
    <cellStyle name="Normal 5 5 2 3 3" xfId="26303"/>
    <cellStyle name="Normal 5 5 2 4" xfId="26304"/>
    <cellStyle name="Normal 5 5 2 4 2" xfId="26305"/>
    <cellStyle name="Normal 5 5 2 4 2 2" xfId="26306"/>
    <cellStyle name="Normal 5 5 2 4 3" xfId="26307"/>
    <cellStyle name="Normal 5 5 2 5" xfId="26308"/>
    <cellStyle name="Normal 5 5 2 5 2" xfId="26309"/>
    <cellStyle name="Normal 5 5 2 6" xfId="26310"/>
    <cellStyle name="Normal 5 5 3" xfId="26311"/>
    <cellStyle name="Normal 5 5 3 2" xfId="26312"/>
    <cellStyle name="Normal 5 5 3 2 2" xfId="26313"/>
    <cellStyle name="Normal 5 5 3 3" xfId="26314"/>
    <cellStyle name="Normal 5 5 4" xfId="26315"/>
    <cellStyle name="Normal 5 5 4 2" xfId="26316"/>
    <cellStyle name="Normal 5 5 4 2 2" xfId="26317"/>
    <cellStyle name="Normal 5 5 4 3" xfId="26318"/>
    <cellStyle name="Normal 5 5 5" xfId="26319"/>
    <cellStyle name="Normal 5 5 5 2" xfId="26320"/>
    <cellStyle name="Normal 5 5 5 2 2" xfId="26321"/>
    <cellStyle name="Normal 5 5 5 3" xfId="26322"/>
    <cellStyle name="Normal 5 5 6" xfId="26323"/>
    <cellStyle name="Normal 5 5 6 2" xfId="26324"/>
    <cellStyle name="Normal 5 5 7" xfId="26325"/>
    <cellStyle name="Normal 5 5 8" xfId="26326"/>
    <cellStyle name="Normal 5 5 9" xfId="26327"/>
    <cellStyle name="Normal 5 6" xfId="26328"/>
    <cellStyle name="Normal 5 6 2" xfId="26329"/>
    <cellStyle name="Normal 5 6 2 2" xfId="26330"/>
    <cellStyle name="Normal 5 6 2 2 2" xfId="26331"/>
    <cellStyle name="Normal 5 6 2 2 2 2" xfId="26332"/>
    <cellStyle name="Normal 5 6 2 2 3" xfId="26333"/>
    <cellStyle name="Normal 5 6 2 3" xfId="26334"/>
    <cellStyle name="Normal 5 6 2 3 2" xfId="26335"/>
    <cellStyle name="Normal 5 6 2 3 2 2" xfId="26336"/>
    <cellStyle name="Normal 5 6 2 3 3" xfId="26337"/>
    <cellStyle name="Normal 5 6 2 4" xfId="26338"/>
    <cellStyle name="Normal 5 6 2 4 2" xfId="26339"/>
    <cellStyle name="Normal 5 6 2 4 2 2" xfId="26340"/>
    <cellStyle name="Normal 5 6 2 4 3" xfId="26341"/>
    <cellStyle name="Normal 5 6 2 5" xfId="26342"/>
    <cellStyle name="Normal 5 6 2 5 2" xfId="26343"/>
    <cellStyle name="Normal 5 6 2 6" xfId="26344"/>
    <cellStyle name="Normal 5 6 3" xfId="26345"/>
    <cellStyle name="Normal 5 6 3 2" xfId="26346"/>
    <cellStyle name="Normal 5 6 3 2 2" xfId="26347"/>
    <cellStyle name="Normal 5 6 3 3" xfId="26348"/>
    <cellStyle name="Normal 5 6 4" xfId="26349"/>
    <cellStyle name="Normal 5 6 4 2" xfId="26350"/>
    <cellStyle name="Normal 5 6 4 2 2" xfId="26351"/>
    <cellStyle name="Normal 5 6 4 3" xfId="26352"/>
    <cellStyle name="Normal 5 6 5" xfId="26353"/>
    <cellStyle name="Normal 5 6 5 2" xfId="26354"/>
    <cellStyle name="Normal 5 6 5 2 2" xfId="26355"/>
    <cellStyle name="Normal 5 6 5 3" xfId="26356"/>
    <cellStyle name="Normal 5 6 6" xfId="26357"/>
    <cellStyle name="Normal 5 6 6 2" xfId="26358"/>
    <cellStyle name="Normal 5 6 7" xfId="26359"/>
    <cellStyle name="Normal 5 6 8" xfId="26360"/>
    <cellStyle name="Normal 5 6 9" xfId="26361"/>
    <cellStyle name="Normal 5 7" xfId="26362"/>
    <cellStyle name="Normal 5 7 2" xfId="26363"/>
    <cellStyle name="Normal 5 7 2 2" xfId="26364"/>
    <cellStyle name="Normal 5 7 2 2 2" xfId="26365"/>
    <cellStyle name="Normal 5 7 2 2 2 2" xfId="26366"/>
    <cellStyle name="Normal 5 7 2 2 3" xfId="26367"/>
    <cellStyle name="Normal 5 7 2 3" xfId="26368"/>
    <cellStyle name="Normal 5 7 2 3 2" xfId="26369"/>
    <cellStyle name="Normal 5 7 2 3 2 2" xfId="26370"/>
    <cellStyle name="Normal 5 7 2 3 3" xfId="26371"/>
    <cellStyle name="Normal 5 7 2 4" xfId="26372"/>
    <cellStyle name="Normal 5 7 2 4 2" xfId="26373"/>
    <cellStyle name="Normal 5 7 2 4 2 2" xfId="26374"/>
    <cellStyle name="Normal 5 7 2 4 3" xfId="26375"/>
    <cellStyle name="Normal 5 7 2 5" xfId="26376"/>
    <cellStyle name="Normal 5 7 2 5 2" xfId="26377"/>
    <cellStyle name="Normal 5 7 2 6" xfId="26378"/>
    <cellStyle name="Normal 5 7 3" xfId="26379"/>
    <cellStyle name="Normal 5 7 3 2" xfId="26380"/>
    <cellStyle name="Normal 5 7 3 2 2" xfId="26381"/>
    <cellStyle name="Normal 5 7 3 3" xfId="26382"/>
    <cellStyle name="Normal 5 7 4" xfId="26383"/>
    <cellStyle name="Normal 5 7 4 2" xfId="26384"/>
    <cellStyle name="Normal 5 7 4 2 2" xfId="26385"/>
    <cellStyle name="Normal 5 7 4 3" xfId="26386"/>
    <cellStyle name="Normal 5 7 5" xfId="26387"/>
    <cellStyle name="Normal 5 7 5 2" xfId="26388"/>
    <cellStyle name="Normal 5 7 5 2 2" xfId="26389"/>
    <cellStyle name="Normal 5 7 5 3" xfId="26390"/>
    <cellStyle name="Normal 5 7 6" xfId="26391"/>
    <cellStyle name="Normal 5 7 6 2" xfId="26392"/>
    <cellStyle name="Normal 5 7 7" xfId="26393"/>
    <cellStyle name="Normal 5 7 8" xfId="26394"/>
    <cellStyle name="Normal 5 8" xfId="26395"/>
    <cellStyle name="Normal 5 8 2" xfId="26396"/>
    <cellStyle name="Normal 5 8 2 2" xfId="26397"/>
    <cellStyle name="Normal 5 8 2 2 2" xfId="26398"/>
    <cellStyle name="Normal 5 8 2 3" xfId="26399"/>
    <cellStyle name="Normal 5 8 3" xfId="26400"/>
    <cellStyle name="Normal 5 8 3 2" xfId="26401"/>
    <cellStyle name="Normal 5 8 3 2 2" xfId="26402"/>
    <cellStyle name="Normal 5 8 3 3" xfId="26403"/>
    <cellStyle name="Normal 5 8 4" xfId="26404"/>
    <cellStyle name="Normal 5 8 4 2" xfId="26405"/>
    <cellStyle name="Normal 5 8 4 2 2" xfId="26406"/>
    <cellStyle name="Normal 5 8 4 3" xfId="26407"/>
    <cellStyle name="Normal 5 8 5" xfId="26408"/>
    <cellStyle name="Normal 5 8 5 2" xfId="26409"/>
    <cellStyle name="Normal 5 8 6" xfId="26410"/>
    <cellStyle name="Normal 5 9" xfId="26411"/>
    <cellStyle name="Normal 5 9 2" xfId="26412"/>
    <cellStyle name="Normal 5 9 2 2" xfId="26413"/>
    <cellStyle name="Normal 5 9 3" xfId="26414"/>
    <cellStyle name="Normal 5_PWC Sch 7" xfId="26415"/>
    <cellStyle name="Normal 50" xfId="1448"/>
    <cellStyle name="Normal 50 2" xfId="3269"/>
    <cellStyle name="Normal 50 3" xfId="4567"/>
    <cellStyle name="Normal 50 4" xfId="26416"/>
    <cellStyle name="Normal 50 5" xfId="30007"/>
    <cellStyle name="Normal 51" xfId="1449"/>
    <cellStyle name="Normal 51 2" xfId="3270"/>
    <cellStyle name="Normal 51 3" xfId="4568"/>
    <cellStyle name="Normal 51 4" xfId="26417"/>
    <cellStyle name="Normal 51 5" xfId="30008"/>
    <cellStyle name="Normal 52" xfId="1450"/>
    <cellStyle name="Normal 52 2" xfId="3271"/>
    <cellStyle name="Normal 52 3" xfId="4569"/>
    <cellStyle name="Normal 52 4" xfId="26418"/>
    <cellStyle name="Normal 52 5" xfId="30009"/>
    <cellStyle name="Normal 53" xfId="1451"/>
    <cellStyle name="Normal 53 2" xfId="3272"/>
    <cellStyle name="Normal 53 3" xfId="4570"/>
    <cellStyle name="Normal 53 4" xfId="26419"/>
    <cellStyle name="Normal 53 5" xfId="30010"/>
    <cellStyle name="Normal 54" xfId="1452"/>
    <cellStyle name="Normal 54 2" xfId="3273"/>
    <cellStyle name="Normal 54 3" xfId="26420"/>
    <cellStyle name="Normal 55" xfId="1453"/>
    <cellStyle name="Normal 55 2" xfId="26421"/>
    <cellStyle name="Normal 55 3" xfId="26422"/>
    <cellStyle name="Normal 55 4" xfId="26423"/>
    <cellStyle name="Normal 56" xfId="1454"/>
    <cellStyle name="Normal 56 2" xfId="26424"/>
    <cellStyle name="Normal 56 3" xfId="26425"/>
    <cellStyle name="Normal 56 4" xfId="26426"/>
    <cellStyle name="Normal 57" xfId="1455"/>
    <cellStyle name="Normal 57 2" xfId="3274"/>
    <cellStyle name="Normal 57 3" xfId="4571"/>
    <cellStyle name="Normal 57 4" xfId="26427"/>
    <cellStyle name="Normal 57 5" xfId="30011"/>
    <cellStyle name="Normal 58" xfId="1456"/>
    <cellStyle name="Normal 58 2" xfId="3275"/>
    <cellStyle name="Normal 58 3" xfId="4572"/>
    <cellStyle name="Normal 58 4" xfId="26428"/>
    <cellStyle name="Normal 58 5" xfId="30012"/>
    <cellStyle name="Normal 59" xfId="1457"/>
    <cellStyle name="Normal 59 2" xfId="1458"/>
    <cellStyle name="Normal 59 2 2" xfId="3277"/>
    <cellStyle name="Normal 59 2 3" xfId="4574"/>
    <cellStyle name="Normal 59 2 4" xfId="30014"/>
    <cellStyle name="Normal 59 2 5" xfId="30031"/>
    <cellStyle name="Normal 59 3" xfId="1459"/>
    <cellStyle name="Normal 59 3 2" xfId="3278"/>
    <cellStyle name="Normal 59 4" xfId="3276"/>
    <cellStyle name="Normal 59 5" xfId="4573"/>
    <cellStyle name="Normal 59 6" xfId="30013"/>
    <cellStyle name="Normal 6" xfId="1460"/>
    <cellStyle name="Normal 6 10" xfId="26429"/>
    <cellStyle name="Normal 6 10 2" xfId="26430"/>
    <cellStyle name="Normal 6 10 2 2" xfId="26431"/>
    <cellStyle name="Normal 6 10 3" xfId="26432"/>
    <cellStyle name="Normal 6 11" xfId="26433"/>
    <cellStyle name="Normal 6 11 2" xfId="26434"/>
    <cellStyle name="Normal 6 12" xfId="26435"/>
    <cellStyle name="Normal 6 13" xfId="26436"/>
    <cellStyle name="Normal 6 14" xfId="26437"/>
    <cellStyle name="Normal 6 15" xfId="26438"/>
    <cellStyle name="Normal 6 16" xfId="26439"/>
    <cellStyle name="Normal 6 2" xfId="1461"/>
    <cellStyle name="Normal 6 2 10" xfId="26440"/>
    <cellStyle name="Normal 6 2 10 2" xfId="26441"/>
    <cellStyle name="Normal 6 2 11" xfId="26442"/>
    <cellStyle name="Normal 6 2 12" xfId="26443"/>
    <cellStyle name="Normal 6 2 13" xfId="26444"/>
    <cellStyle name="Normal 6 2 14" xfId="26445"/>
    <cellStyle name="Normal 6 2 15" xfId="26446"/>
    <cellStyle name="Normal 6 2 2" xfId="26447"/>
    <cellStyle name="Normal 6 2 2 10" xfId="26448"/>
    <cellStyle name="Normal 6 2 2 2" xfId="26449"/>
    <cellStyle name="Normal 6 2 2 2 2" xfId="26450"/>
    <cellStyle name="Normal 6 2 2 2 2 2" xfId="26451"/>
    <cellStyle name="Normal 6 2 2 2 2 2 2" xfId="26452"/>
    <cellStyle name="Normal 6 2 2 2 2 3" xfId="26453"/>
    <cellStyle name="Normal 6 2 2 2 3" xfId="26454"/>
    <cellStyle name="Normal 6 2 2 2 3 2" xfId="26455"/>
    <cellStyle name="Normal 6 2 2 2 3 2 2" xfId="26456"/>
    <cellStyle name="Normal 6 2 2 2 3 3" xfId="26457"/>
    <cellStyle name="Normal 6 2 2 2 4" xfId="26458"/>
    <cellStyle name="Normal 6 2 2 2 4 2" xfId="26459"/>
    <cellStyle name="Normal 6 2 2 2 4 2 2" xfId="26460"/>
    <cellStyle name="Normal 6 2 2 2 4 3" xfId="26461"/>
    <cellStyle name="Normal 6 2 2 2 5" xfId="26462"/>
    <cellStyle name="Normal 6 2 2 2 5 2" xfId="26463"/>
    <cellStyle name="Normal 6 2 2 2 6" xfId="26464"/>
    <cellStyle name="Normal 6 2 2 2 7" xfId="26465"/>
    <cellStyle name="Normal 6 2 2 3" xfId="26466"/>
    <cellStyle name="Normal 6 2 2 3 2" xfId="26467"/>
    <cellStyle name="Normal 6 2 2 3 2 2" xfId="26468"/>
    <cellStyle name="Normal 6 2 2 3 3" xfId="26469"/>
    <cellStyle name="Normal 6 2 2 3 4" xfId="26470"/>
    <cellStyle name="Normal 6 2 2 4" xfId="26471"/>
    <cellStyle name="Normal 6 2 2 4 2" xfId="26472"/>
    <cellStyle name="Normal 6 2 2 4 2 2" xfId="26473"/>
    <cellStyle name="Normal 6 2 2 4 3" xfId="26474"/>
    <cellStyle name="Normal 6 2 2 5" xfId="26475"/>
    <cellStyle name="Normal 6 2 2 5 2" xfId="26476"/>
    <cellStyle name="Normal 6 2 2 5 2 2" xfId="26477"/>
    <cellStyle name="Normal 6 2 2 5 3" xfId="26478"/>
    <cellStyle name="Normal 6 2 2 6" xfId="26479"/>
    <cellStyle name="Normal 6 2 2 6 2" xfId="26480"/>
    <cellStyle name="Normal 6 2 2 7" xfId="26481"/>
    <cellStyle name="Normal 6 2 2 8" xfId="26482"/>
    <cellStyle name="Normal 6 2 2 9" xfId="26483"/>
    <cellStyle name="Normal 6 2 3" xfId="26484"/>
    <cellStyle name="Normal 6 2 3 2" xfId="26485"/>
    <cellStyle name="Normal 6 2 3 2 2" xfId="26486"/>
    <cellStyle name="Normal 6 2 3 2 2 2" xfId="26487"/>
    <cellStyle name="Normal 6 2 3 2 2 2 2" xfId="26488"/>
    <cellStyle name="Normal 6 2 3 2 2 3" xfId="26489"/>
    <cellStyle name="Normal 6 2 3 2 3" xfId="26490"/>
    <cellStyle name="Normal 6 2 3 2 3 2" xfId="26491"/>
    <cellStyle name="Normal 6 2 3 2 3 2 2" xfId="26492"/>
    <cellStyle name="Normal 6 2 3 2 3 3" xfId="26493"/>
    <cellStyle name="Normal 6 2 3 2 4" xfId="26494"/>
    <cellStyle name="Normal 6 2 3 2 4 2" xfId="26495"/>
    <cellStyle name="Normal 6 2 3 2 4 2 2" xfId="26496"/>
    <cellStyle name="Normal 6 2 3 2 4 3" xfId="26497"/>
    <cellStyle name="Normal 6 2 3 2 5" xfId="26498"/>
    <cellStyle name="Normal 6 2 3 2 5 2" xfId="26499"/>
    <cellStyle name="Normal 6 2 3 2 6" xfId="26500"/>
    <cellStyle name="Normal 6 2 3 3" xfId="26501"/>
    <cellStyle name="Normal 6 2 3 3 2" xfId="26502"/>
    <cellStyle name="Normal 6 2 3 3 2 2" xfId="26503"/>
    <cellStyle name="Normal 6 2 3 3 3" xfId="26504"/>
    <cellStyle name="Normal 6 2 3 4" xfId="26505"/>
    <cellStyle name="Normal 6 2 3 4 2" xfId="26506"/>
    <cellStyle name="Normal 6 2 3 4 2 2" xfId="26507"/>
    <cellStyle name="Normal 6 2 3 4 3" xfId="26508"/>
    <cellStyle name="Normal 6 2 3 5" xfId="26509"/>
    <cellStyle name="Normal 6 2 3 5 2" xfId="26510"/>
    <cellStyle name="Normal 6 2 3 5 2 2" xfId="26511"/>
    <cellStyle name="Normal 6 2 3 5 3" xfId="26512"/>
    <cellStyle name="Normal 6 2 3 6" xfId="26513"/>
    <cellStyle name="Normal 6 2 3 6 2" xfId="26514"/>
    <cellStyle name="Normal 6 2 3 7" xfId="26515"/>
    <cellStyle name="Normal 6 2 3 8" xfId="26516"/>
    <cellStyle name="Normal 6 2 4" xfId="26517"/>
    <cellStyle name="Normal 6 2 4 2" xfId="26518"/>
    <cellStyle name="Normal 6 2 4 2 2" xfId="26519"/>
    <cellStyle name="Normal 6 2 4 2 2 2" xfId="26520"/>
    <cellStyle name="Normal 6 2 4 2 2 2 2" xfId="26521"/>
    <cellStyle name="Normal 6 2 4 2 2 3" xfId="26522"/>
    <cellStyle name="Normal 6 2 4 2 3" xfId="26523"/>
    <cellStyle name="Normal 6 2 4 2 3 2" xfId="26524"/>
    <cellStyle name="Normal 6 2 4 2 3 2 2" xfId="26525"/>
    <cellStyle name="Normal 6 2 4 2 3 3" xfId="26526"/>
    <cellStyle name="Normal 6 2 4 2 4" xfId="26527"/>
    <cellStyle name="Normal 6 2 4 2 4 2" xfId="26528"/>
    <cellStyle name="Normal 6 2 4 2 4 2 2" xfId="26529"/>
    <cellStyle name="Normal 6 2 4 2 4 3" xfId="26530"/>
    <cellStyle name="Normal 6 2 4 2 5" xfId="26531"/>
    <cellStyle name="Normal 6 2 4 2 5 2" xfId="26532"/>
    <cellStyle name="Normal 6 2 4 2 6" xfId="26533"/>
    <cellStyle name="Normal 6 2 4 3" xfId="26534"/>
    <cellStyle name="Normal 6 2 4 3 2" xfId="26535"/>
    <cellStyle name="Normal 6 2 4 3 2 2" xfId="26536"/>
    <cellStyle name="Normal 6 2 4 3 3" xfId="26537"/>
    <cellStyle name="Normal 6 2 4 4" xfId="26538"/>
    <cellStyle name="Normal 6 2 4 4 2" xfId="26539"/>
    <cellStyle name="Normal 6 2 4 4 2 2" xfId="26540"/>
    <cellStyle name="Normal 6 2 4 4 3" xfId="26541"/>
    <cellStyle name="Normal 6 2 4 5" xfId="26542"/>
    <cellStyle name="Normal 6 2 4 5 2" xfId="26543"/>
    <cellStyle name="Normal 6 2 4 5 2 2" xfId="26544"/>
    <cellStyle name="Normal 6 2 4 5 3" xfId="26545"/>
    <cellStyle name="Normal 6 2 4 6" xfId="26546"/>
    <cellStyle name="Normal 6 2 4 6 2" xfId="26547"/>
    <cellStyle name="Normal 6 2 4 7" xfId="26548"/>
    <cellStyle name="Normal 6 2 5" xfId="26549"/>
    <cellStyle name="Normal 6 2 5 2" xfId="26550"/>
    <cellStyle name="Normal 6 2 5 2 2" xfId="26551"/>
    <cellStyle name="Normal 6 2 5 2 2 2" xfId="26552"/>
    <cellStyle name="Normal 6 2 5 2 2 2 2" xfId="26553"/>
    <cellStyle name="Normal 6 2 5 2 2 3" xfId="26554"/>
    <cellStyle name="Normal 6 2 5 2 3" xfId="26555"/>
    <cellStyle name="Normal 6 2 5 2 3 2" xfId="26556"/>
    <cellStyle name="Normal 6 2 5 2 3 2 2" xfId="26557"/>
    <cellStyle name="Normal 6 2 5 2 3 3" xfId="26558"/>
    <cellStyle name="Normal 6 2 5 2 4" xfId="26559"/>
    <cellStyle name="Normal 6 2 5 2 4 2" xfId="26560"/>
    <cellStyle name="Normal 6 2 5 2 4 2 2" xfId="26561"/>
    <cellStyle name="Normal 6 2 5 2 4 3" xfId="26562"/>
    <cellStyle name="Normal 6 2 5 2 5" xfId="26563"/>
    <cellStyle name="Normal 6 2 5 2 5 2" xfId="26564"/>
    <cellStyle name="Normal 6 2 5 2 6" xfId="26565"/>
    <cellStyle name="Normal 6 2 5 3" xfId="26566"/>
    <cellStyle name="Normal 6 2 5 3 2" xfId="26567"/>
    <cellStyle name="Normal 6 2 5 3 2 2" xfId="26568"/>
    <cellStyle name="Normal 6 2 5 3 3" xfId="26569"/>
    <cellStyle name="Normal 6 2 5 4" xfId="26570"/>
    <cellStyle name="Normal 6 2 5 4 2" xfId="26571"/>
    <cellStyle name="Normal 6 2 5 4 2 2" xfId="26572"/>
    <cellStyle name="Normal 6 2 5 4 3" xfId="26573"/>
    <cellStyle name="Normal 6 2 5 5" xfId="26574"/>
    <cellStyle name="Normal 6 2 5 5 2" xfId="26575"/>
    <cellStyle name="Normal 6 2 5 5 2 2" xfId="26576"/>
    <cellStyle name="Normal 6 2 5 5 3" xfId="26577"/>
    <cellStyle name="Normal 6 2 5 6" xfId="26578"/>
    <cellStyle name="Normal 6 2 5 6 2" xfId="26579"/>
    <cellStyle name="Normal 6 2 5 7" xfId="26580"/>
    <cellStyle name="Normal 6 2 6" xfId="26581"/>
    <cellStyle name="Normal 6 2 6 2" xfId="26582"/>
    <cellStyle name="Normal 6 2 6 2 2" xfId="26583"/>
    <cellStyle name="Normal 6 2 6 2 2 2" xfId="26584"/>
    <cellStyle name="Normal 6 2 6 2 3" xfId="26585"/>
    <cellStyle name="Normal 6 2 6 3" xfId="26586"/>
    <cellStyle name="Normal 6 2 6 3 2" xfId="26587"/>
    <cellStyle name="Normal 6 2 6 3 2 2" xfId="26588"/>
    <cellStyle name="Normal 6 2 6 3 3" xfId="26589"/>
    <cellStyle name="Normal 6 2 6 4" xfId="26590"/>
    <cellStyle name="Normal 6 2 6 4 2" xfId="26591"/>
    <cellStyle name="Normal 6 2 6 4 2 2" xfId="26592"/>
    <cellStyle name="Normal 6 2 6 4 3" xfId="26593"/>
    <cellStyle name="Normal 6 2 6 5" xfId="26594"/>
    <cellStyle name="Normal 6 2 6 5 2" xfId="26595"/>
    <cellStyle name="Normal 6 2 6 6" xfId="26596"/>
    <cellStyle name="Normal 6 2 7" xfId="26597"/>
    <cellStyle name="Normal 6 2 7 2" xfId="26598"/>
    <cellStyle name="Normal 6 2 7 2 2" xfId="26599"/>
    <cellStyle name="Normal 6 2 7 3" xfId="26600"/>
    <cellStyle name="Normal 6 2 8" xfId="26601"/>
    <cellStyle name="Normal 6 2 8 2" xfId="26602"/>
    <cellStyle name="Normal 6 2 8 2 2" xfId="26603"/>
    <cellStyle name="Normal 6 2 8 3" xfId="26604"/>
    <cellStyle name="Normal 6 2 9" xfId="26605"/>
    <cellStyle name="Normal 6 2 9 2" xfId="26606"/>
    <cellStyle name="Normal 6 2 9 2 2" xfId="26607"/>
    <cellStyle name="Normal 6 2 9 3" xfId="26608"/>
    <cellStyle name="Normal 6 3" xfId="1462"/>
    <cellStyle name="Normal 6 3 2" xfId="3280"/>
    <cellStyle name="Normal 6 3 2 2" xfId="26609"/>
    <cellStyle name="Normal 6 3 2 2 2" xfId="26610"/>
    <cellStyle name="Normal 6 3 2 2 2 2" xfId="26611"/>
    <cellStyle name="Normal 6 3 2 2 3" xfId="26612"/>
    <cellStyle name="Normal 6 3 2 3" xfId="26613"/>
    <cellStyle name="Normal 6 3 2 3 2" xfId="26614"/>
    <cellStyle name="Normal 6 3 2 3 2 2" xfId="26615"/>
    <cellStyle name="Normal 6 3 2 3 3" xfId="26616"/>
    <cellStyle name="Normal 6 3 2 4" xfId="26617"/>
    <cellStyle name="Normal 6 3 2 4 2" xfId="26618"/>
    <cellStyle name="Normal 6 3 2 4 2 2" xfId="26619"/>
    <cellStyle name="Normal 6 3 2 4 3" xfId="26620"/>
    <cellStyle name="Normal 6 3 2 5" xfId="26621"/>
    <cellStyle name="Normal 6 3 2 5 2" xfId="26622"/>
    <cellStyle name="Normal 6 3 2 6" xfId="26623"/>
    <cellStyle name="Normal 6 3 2 7" xfId="26624"/>
    <cellStyle name="Normal 6 3 2 8" xfId="26625"/>
    <cellStyle name="Normal 6 3 3" xfId="26626"/>
    <cellStyle name="Normal 6 3 3 2" xfId="26627"/>
    <cellStyle name="Normal 6 3 3 2 2" xfId="26628"/>
    <cellStyle name="Normal 6 3 3 3" xfId="26629"/>
    <cellStyle name="Normal 6 3 3 4" xfId="26630"/>
    <cellStyle name="Normal 6 3 4" xfId="26631"/>
    <cellStyle name="Normal 6 3 4 2" xfId="26632"/>
    <cellStyle name="Normal 6 3 4 2 2" xfId="26633"/>
    <cellStyle name="Normal 6 3 4 3" xfId="26634"/>
    <cellStyle name="Normal 6 3 5" xfId="26635"/>
    <cellStyle name="Normal 6 3 5 2" xfId="26636"/>
    <cellStyle name="Normal 6 3 5 2 2" xfId="26637"/>
    <cellStyle name="Normal 6 3 5 3" xfId="26638"/>
    <cellStyle name="Normal 6 3 6" xfId="26639"/>
    <cellStyle name="Normal 6 3 6 2" xfId="26640"/>
    <cellStyle name="Normal 6 3 7" xfId="26641"/>
    <cellStyle name="Normal 6 3 8" xfId="26642"/>
    <cellStyle name="Normal 6 3 9" xfId="26643"/>
    <cellStyle name="Normal 6 4" xfId="3279"/>
    <cellStyle name="Normal 6 4 2" xfId="26644"/>
    <cellStyle name="Normal 6 4 2 2" xfId="26645"/>
    <cellStyle name="Normal 6 4 2 2 2" xfId="26646"/>
    <cellStyle name="Normal 6 4 2 2 2 2" xfId="26647"/>
    <cellStyle name="Normal 6 4 2 2 3" xfId="26648"/>
    <cellStyle name="Normal 6 4 2 3" xfId="26649"/>
    <cellStyle name="Normal 6 4 2 3 2" xfId="26650"/>
    <cellStyle name="Normal 6 4 2 3 2 2" xfId="26651"/>
    <cellStyle name="Normal 6 4 2 3 3" xfId="26652"/>
    <cellStyle name="Normal 6 4 2 4" xfId="26653"/>
    <cellStyle name="Normal 6 4 2 4 2" xfId="26654"/>
    <cellStyle name="Normal 6 4 2 4 2 2" xfId="26655"/>
    <cellStyle name="Normal 6 4 2 4 3" xfId="26656"/>
    <cellStyle name="Normal 6 4 2 5" xfId="26657"/>
    <cellStyle name="Normal 6 4 2 5 2" xfId="26658"/>
    <cellStyle name="Normal 6 4 2 6" xfId="26659"/>
    <cellStyle name="Normal 6 4 2 7" xfId="26660"/>
    <cellStyle name="Normal 6 4 3" xfId="26661"/>
    <cellStyle name="Normal 6 4 3 2" xfId="26662"/>
    <cellStyle name="Normal 6 4 3 2 2" xfId="26663"/>
    <cellStyle name="Normal 6 4 3 3" xfId="26664"/>
    <cellStyle name="Normal 6 4 3 4" xfId="26665"/>
    <cellStyle name="Normal 6 4 4" xfId="26666"/>
    <cellStyle name="Normal 6 4 4 2" xfId="26667"/>
    <cellStyle name="Normal 6 4 4 2 2" xfId="26668"/>
    <cellStyle name="Normal 6 4 4 3" xfId="26669"/>
    <cellStyle name="Normal 6 4 5" xfId="26670"/>
    <cellStyle name="Normal 6 4 5 2" xfId="26671"/>
    <cellStyle name="Normal 6 4 5 2 2" xfId="26672"/>
    <cellStyle name="Normal 6 4 5 3" xfId="26673"/>
    <cellStyle name="Normal 6 4 6" xfId="26674"/>
    <cellStyle name="Normal 6 4 6 2" xfId="26675"/>
    <cellStyle name="Normal 6 4 7" xfId="26676"/>
    <cellStyle name="Normal 6 4 8" xfId="26677"/>
    <cellStyle name="Normal 6 4 9" xfId="26678"/>
    <cellStyle name="Normal 6 5" xfId="26679"/>
    <cellStyle name="Normal 6 5 2" xfId="26680"/>
    <cellStyle name="Normal 6 5 2 2" xfId="26681"/>
    <cellStyle name="Normal 6 5 2 2 2" xfId="26682"/>
    <cellStyle name="Normal 6 5 2 2 2 2" xfId="26683"/>
    <cellStyle name="Normal 6 5 2 2 3" xfId="26684"/>
    <cellStyle name="Normal 6 5 2 3" xfId="26685"/>
    <cellStyle name="Normal 6 5 2 3 2" xfId="26686"/>
    <cellStyle name="Normal 6 5 2 3 2 2" xfId="26687"/>
    <cellStyle name="Normal 6 5 2 3 3" xfId="26688"/>
    <cellStyle name="Normal 6 5 2 4" xfId="26689"/>
    <cellStyle name="Normal 6 5 2 4 2" xfId="26690"/>
    <cellStyle name="Normal 6 5 2 4 2 2" xfId="26691"/>
    <cellStyle name="Normal 6 5 2 4 3" xfId="26692"/>
    <cellStyle name="Normal 6 5 2 5" xfId="26693"/>
    <cellStyle name="Normal 6 5 2 5 2" xfId="26694"/>
    <cellStyle name="Normal 6 5 2 6" xfId="26695"/>
    <cellStyle name="Normal 6 5 2 7" xfId="26696"/>
    <cellStyle name="Normal 6 5 3" xfId="26697"/>
    <cellStyle name="Normal 6 5 3 2" xfId="26698"/>
    <cellStyle name="Normal 6 5 3 2 2" xfId="26699"/>
    <cellStyle name="Normal 6 5 3 3" xfId="26700"/>
    <cellStyle name="Normal 6 5 4" xfId="26701"/>
    <cellStyle name="Normal 6 5 4 2" xfId="26702"/>
    <cellStyle name="Normal 6 5 4 2 2" xfId="26703"/>
    <cellStyle name="Normal 6 5 4 3" xfId="26704"/>
    <cellStyle name="Normal 6 5 5" xfId="26705"/>
    <cellStyle name="Normal 6 5 5 2" xfId="26706"/>
    <cellStyle name="Normal 6 5 5 2 2" xfId="26707"/>
    <cellStyle name="Normal 6 5 5 3" xfId="26708"/>
    <cellStyle name="Normal 6 5 6" xfId="26709"/>
    <cellStyle name="Normal 6 5 6 2" xfId="26710"/>
    <cellStyle name="Normal 6 5 7" xfId="26711"/>
    <cellStyle name="Normal 6 5 8" xfId="26712"/>
    <cellStyle name="Normal 6 6" xfId="26713"/>
    <cellStyle name="Normal 6 6 2" xfId="26714"/>
    <cellStyle name="Normal 6 6 2 2" xfId="26715"/>
    <cellStyle name="Normal 6 6 2 2 2" xfId="26716"/>
    <cellStyle name="Normal 6 6 2 2 2 2" xfId="26717"/>
    <cellStyle name="Normal 6 6 2 2 3" xfId="26718"/>
    <cellStyle name="Normal 6 6 2 3" xfId="26719"/>
    <cellStyle name="Normal 6 6 2 3 2" xfId="26720"/>
    <cellStyle name="Normal 6 6 2 3 2 2" xfId="26721"/>
    <cellStyle name="Normal 6 6 2 3 3" xfId="26722"/>
    <cellStyle name="Normal 6 6 2 4" xfId="26723"/>
    <cellStyle name="Normal 6 6 2 4 2" xfId="26724"/>
    <cellStyle name="Normal 6 6 2 4 2 2" xfId="26725"/>
    <cellStyle name="Normal 6 6 2 4 3" xfId="26726"/>
    <cellStyle name="Normal 6 6 2 5" xfId="26727"/>
    <cellStyle name="Normal 6 6 2 5 2" xfId="26728"/>
    <cellStyle name="Normal 6 6 2 6" xfId="26729"/>
    <cellStyle name="Normal 6 6 2 7" xfId="26730"/>
    <cellStyle name="Normal 6 6 3" xfId="26731"/>
    <cellStyle name="Normal 6 6 3 2" xfId="26732"/>
    <cellStyle name="Normal 6 6 3 2 2" xfId="26733"/>
    <cellStyle name="Normal 6 6 3 3" xfId="26734"/>
    <cellStyle name="Normal 6 6 4" xfId="26735"/>
    <cellStyle name="Normal 6 6 4 2" xfId="26736"/>
    <cellStyle name="Normal 6 6 4 2 2" xfId="26737"/>
    <cellStyle name="Normal 6 6 4 3" xfId="26738"/>
    <cellStyle name="Normal 6 6 5" xfId="26739"/>
    <cellStyle name="Normal 6 6 5 2" xfId="26740"/>
    <cellStyle name="Normal 6 6 5 2 2" xfId="26741"/>
    <cellStyle name="Normal 6 6 5 3" xfId="26742"/>
    <cellStyle name="Normal 6 6 6" xfId="26743"/>
    <cellStyle name="Normal 6 6 6 2" xfId="26744"/>
    <cellStyle name="Normal 6 6 7" xfId="26745"/>
    <cellStyle name="Normal 6 7" xfId="26746"/>
    <cellStyle name="Normal 6 7 2" xfId="26747"/>
    <cellStyle name="Normal 6 7 2 2" xfId="26748"/>
    <cellStyle name="Normal 6 7 2 2 2" xfId="26749"/>
    <cellStyle name="Normal 6 7 2 3" xfId="26750"/>
    <cellStyle name="Normal 6 7 3" xfId="26751"/>
    <cellStyle name="Normal 6 7 3 2" xfId="26752"/>
    <cellStyle name="Normal 6 7 3 2 2" xfId="26753"/>
    <cellStyle name="Normal 6 7 3 3" xfId="26754"/>
    <cellStyle name="Normal 6 7 4" xfId="26755"/>
    <cellStyle name="Normal 6 7 4 2" xfId="26756"/>
    <cellStyle name="Normal 6 7 4 2 2" xfId="26757"/>
    <cellStyle name="Normal 6 7 4 3" xfId="26758"/>
    <cellStyle name="Normal 6 7 5" xfId="26759"/>
    <cellStyle name="Normal 6 7 5 2" xfId="26760"/>
    <cellStyle name="Normal 6 7 6" xfId="26761"/>
    <cellStyle name="Normal 6 8" xfId="26762"/>
    <cellStyle name="Normal 6 8 2" xfId="26763"/>
    <cellStyle name="Normal 6 8 2 2" xfId="26764"/>
    <cellStyle name="Normal 6 8 3" xfId="26765"/>
    <cellStyle name="Normal 6 9" xfId="26766"/>
    <cellStyle name="Normal 6 9 2" xfId="26767"/>
    <cellStyle name="Normal 6 9 2 2" xfId="26768"/>
    <cellStyle name="Normal 6 9 3" xfId="26769"/>
    <cellStyle name="Normal 6_PWC Sch 7" xfId="26770"/>
    <cellStyle name="Normal 60" xfId="1463"/>
    <cellStyle name="Normal 60 2" xfId="1464"/>
    <cellStyle name="Normal 60 2 2" xfId="3282"/>
    <cellStyle name="Normal 60 3" xfId="1465"/>
    <cellStyle name="Normal 60 3 2" xfId="3283"/>
    <cellStyle name="Normal 60 3 3" xfId="4575"/>
    <cellStyle name="Normal 60 3 4" xfId="30015"/>
    <cellStyle name="Normal 60 4" xfId="3281"/>
    <cellStyle name="Normal 60 5" xfId="30032"/>
    <cellStyle name="Normal 60 6" xfId="30033"/>
    <cellStyle name="Normal 61" xfId="1466"/>
    <cellStyle name="Normal 61 2" xfId="1467"/>
    <cellStyle name="Normal 61 2 2" xfId="3285"/>
    <cellStyle name="Normal 61 3" xfId="1468"/>
    <cellStyle name="Normal 61 3 2" xfId="3286"/>
    <cellStyle name="Normal 61 3 3" xfId="4576"/>
    <cellStyle name="Normal 61 3 4" xfId="30016"/>
    <cellStyle name="Normal 61 4" xfId="3284"/>
    <cellStyle name="Normal 61 5" xfId="30034"/>
    <cellStyle name="Normal 61 6" xfId="30035"/>
    <cellStyle name="Normal 62" xfId="1469"/>
    <cellStyle name="Normal 62 2" xfId="1470"/>
    <cellStyle name="Normal 62 2 2" xfId="3288"/>
    <cellStyle name="Normal 62 3" xfId="1471"/>
    <cellStyle name="Normal 62 3 2" xfId="3289"/>
    <cellStyle name="Normal 62 3 3" xfId="4577"/>
    <cellStyle name="Normal 62 3 4" xfId="30017"/>
    <cellStyle name="Normal 62 4" xfId="3287"/>
    <cellStyle name="Normal 62 5" xfId="30036"/>
    <cellStyle name="Normal 62 6" xfId="30037"/>
    <cellStyle name="Normal 63" xfId="1472"/>
    <cellStyle name="Normal 63 2" xfId="1473"/>
    <cellStyle name="Normal 63 2 2" xfId="3291"/>
    <cellStyle name="Normal 63 3" xfId="1474"/>
    <cellStyle name="Normal 63 3 2" xfId="3292"/>
    <cellStyle name="Normal 63 3 3" xfId="4578"/>
    <cellStyle name="Normal 63 3 4" xfId="30018"/>
    <cellStyle name="Normal 63 4" xfId="3290"/>
    <cellStyle name="Normal 63 5" xfId="30038"/>
    <cellStyle name="Normal 63 6" xfId="30039"/>
    <cellStyle name="Normal 64" xfId="1475"/>
    <cellStyle name="Normal 64 2" xfId="1476"/>
    <cellStyle name="Normal 64 2 2" xfId="3294"/>
    <cellStyle name="Normal 64 3" xfId="1477"/>
    <cellStyle name="Normal 64 3 2" xfId="3295"/>
    <cellStyle name="Normal 64 3 3" xfId="4579"/>
    <cellStyle name="Normal 64 3 4" xfId="30019"/>
    <cellStyle name="Normal 64 4" xfId="3293"/>
    <cellStyle name="Normal 64 5" xfId="30040"/>
    <cellStyle name="Normal 64 6" xfId="30041"/>
    <cellStyle name="Normal 65" xfId="1478"/>
    <cellStyle name="Normal 65 2" xfId="3296"/>
    <cellStyle name="Normal 65 3" xfId="4580"/>
    <cellStyle name="Normal 65 4" xfId="30020"/>
    <cellStyle name="Normal 65 5" xfId="30042"/>
    <cellStyle name="Normal 66" xfId="1479"/>
    <cellStyle name="Normal 66 2" xfId="3297"/>
    <cellStyle name="Normal 66 3" xfId="4581"/>
    <cellStyle name="Normal 66 4" xfId="30021"/>
    <cellStyle name="Normal 66 5" xfId="30043"/>
    <cellStyle name="Normal 67" xfId="1480"/>
    <cellStyle name="Normal 67 2" xfId="3298"/>
    <cellStyle name="Normal 67 3" xfId="4582"/>
    <cellStyle name="Normal 67 4" xfId="30022"/>
    <cellStyle name="Normal 67 5" xfId="30044"/>
    <cellStyle name="Normal 68" xfId="1481"/>
    <cellStyle name="Normal 68 2" xfId="3299"/>
    <cellStyle name="Normal 68 2 2" xfId="26771"/>
    <cellStyle name="Normal 68 3" xfId="4583"/>
    <cellStyle name="Normal 68 4" xfId="30045"/>
    <cellStyle name="Normal 68 5" xfId="30046"/>
    <cellStyle name="Normal 69" xfId="1482"/>
    <cellStyle name="Normal 69 2" xfId="3300"/>
    <cellStyle name="Normal 69 3" xfId="4584"/>
    <cellStyle name="Normal 69 4" xfId="26772"/>
    <cellStyle name="Normal 69 5" xfId="30023"/>
    <cellStyle name="Normal 7" xfId="1483"/>
    <cellStyle name="Normal 7 10" xfId="26773"/>
    <cellStyle name="Normal 7 10 2" xfId="26774"/>
    <cellStyle name="Normal 7 10 2 2" xfId="26775"/>
    <cellStyle name="Normal 7 10 3" xfId="26776"/>
    <cellStyle name="Normal 7 11" xfId="26777"/>
    <cellStyle name="Normal 7 12" xfId="26778"/>
    <cellStyle name="Normal 7 13" xfId="26779"/>
    <cellStyle name="Normal 7 14" xfId="26780"/>
    <cellStyle name="Normal 7 15" xfId="26781"/>
    <cellStyle name="Normal 7 16" xfId="26782"/>
    <cellStyle name="Normal 7 2" xfId="3301"/>
    <cellStyle name="Normal 7 2 10" xfId="26783"/>
    <cellStyle name="Normal 7 2 10 2" xfId="26784"/>
    <cellStyle name="Normal 7 2 11" xfId="26785"/>
    <cellStyle name="Normal 7 2 12" xfId="26786"/>
    <cellStyle name="Normal 7 2 13" xfId="26787"/>
    <cellStyle name="Normal 7 2 14" xfId="26788"/>
    <cellStyle name="Normal 7 2 15" xfId="26789"/>
    <cellStyle name="Normal 7 2 2" xfId="2886"/>
    <cellStyle name="Normal 7 2 2 2" xfId="26790"/>
    <cellStyle name="Normal 7 2 2 2 2" xfId="26791"/>
    <cellStyle name="Normal 7 2 2 2 2 2" xfId="26792"/>
    <cellStyle name="Normal 7 2 2 2 2 2 2" xfId="26793"/>
    <cellStyle name="Normal 7 2 2 2 2 3" xfId="26794"/>
    <cellStyle name="Normal 7 2 2 2 3" xfId="26795"/>
    <cellStyle name="Normal 7 2 2 2 3 2" xfId="26796"/>
    <cellStyle name="Normal 7 2 2 2 3 2 2" xfId="26797"/>
    <cellStyle name="Normal 7 2 2 2 3 3" xfId="26798"/>
    <cellStyle name="Normal 7 2 2 2 4" xfId="26799"/>
    <cellStyle name="Normal 7 2 2 2 4 2" xfId="26800"/>
    <cellStyle name="Normal 7 2 2 2 4 2 2" xfId="26801"/>
    <cellStyle name="Normal 7 2 2 2 4 3" xfId="26802"/>
    <cellStyle name="Normal 7 2 2 2 5" xfId="26803"/>
    <cellStyle name="Normal 7 2 2 2 5 2" xfId="26804"/>
    <cellStyle name="Normal 7 2 2 2 6" xfId="26805"/>
    <cellStyle name="Normal 7 2 2 2 7" xfId="26806"/>
    <cellStyle name="Normal 7 2 2 3" xfId="26807"/>
    <cellStyle name="Normal 7 2 2 3 2" xfId="26808"/>
    <cellStyle name="Normal 7 2 2 3 2 2" xfId="26809"/>
    <cellStyle name="Normal 7 2 2 3 3" xfId="26810"/>
    <cellStyle name="Normal 7 2 2 3 4" xfId="26811"/>
    <cellStyle name="Normal 7 2 2 4" xfId="26812"/>
    <cellStyle name="Normal 7 2 2 4 2" xfId="26813"/>
    <cellStyle name="Normal 7 2 2 4 2 2" xfId="26814"/>
    <cellStyle name="Normal 7 2 2 4 3" xfId="26815"/>
    <cellStyle name="Normal 7 2 2 5" xfId="26816"/>
    <cellStyle name="Normal 7 2 2 5 2" xfId="26817"/>
    <cellStyle name="Normal 7 2 2 5 2 2" xfId="26818"/>
    <cellStyle name="Normal 7 2 2 5 3" xfId="26819"/>
    <cellStyle name="Normal 7 2 2 6" xfId="26820"/>
    <cellStyle name="Normal 7 2 2 6 2" xfId="26821"/>
    <cellStyle name="Normal 7 2 2 7" xfId="26822"/>
    <cellStyle name="Normal 7 2 2 8" xfId="26823"/>
    <cellStyle name="Normal 7 2 3" xfId="26824"/>
    <cellStyle name="Normal 7 2 3 2" xfId="26825"/>
    <cellStyle name="Normal 7 2 3 2 2" xfId="26826"/>
    <cellStyle name="Normal 7 2 3 2 2 2" xfId="26827"/>
    <cellStyle name="Normal 7 2 3 2 2 2 2" xfId="26828"/>
    <cellStyle name="Normal 7 2 3 2 2 3" xfId="26829"/>
    <cellStyle name="Normal 7 2 3 2 3" xfId="26830"/>
    <cellStyle name="Normal 7 2 3 2 3 2" xfId="26831"/>
    <cellStyle name="Normal 7 2 3 2 3 2 2" xfId="26832"/>
    <cellStyle name="Normal 7 2 3 2 3 3" xfId="26833"/>
    <cellStyle name="Normal 7 2 3 2 4" xfId="26834"/>
    <cellStyle name="Normal 7 2 3 2 4 2" xfId="26835"/>
    <cellStyle name="Normal 7 2 3 2 4 2 2" xfId="26836"/>
    <cellStyle name="Normal 7 2 3 2 4 3" xfId="26837"/>
    <cellStyle name="Normal 7 2 3 2 5" xfId="26838"/>
    <cellStyle name="Normal 7 2 3 2 5 2" xfId="26839"/>
    <cellStyle name="Normal 7 2 3 2 6" xfId="26840"/>
    <cellStyle name="Normal 7 2 3 3" xfId="26841"/>
    <cellStyle name="Normal 7 2 3 3 2" xfId="26842"/>
    <cellStyle name="Normal 7 2 3 3 2 2" xfId="26843"/>
    <cellStyle name="Normal 7 2 3 3 3" xfId="26844"/>
    <cellStyle name="Normal 7 2 3 4" xfId="26845"/>
    <cellStyle name="Normal 7 2 3 4 2" xfId="26846"/>
    <cellStyle name="Normal 7 2 3 4 2 2" xfId="26847"/>
    <cellStyle name="Normal 7 2 3 4 3" xfId="26848"/>
    <cellStyle name="Normal 7 2 3 5" xfId="26849"/>
    <cellStyle name="Normal 7 2 3 5 2" xfId="26850"/>
    <cellStyle name="Normal 7 2 3 5 2 2" xfId="26851"/>
    <cellStyle name="Normal 7 2 3 5 3" xfId="26852"/>
    <cellStyle name="Normal 7 2 3 6" xfId="26853"/>
    <cellStyle name="Normal 7 2 3 6 2" xfId="26854"/>
    <cellStyle name="Normal 7 2 3 7" xfId="26855"/>
    <cellStyle name="Normal 7 2 3 8" xfId="26856"/>
    <cellStyle name="Normal 7 2 3 9" xfId="26857"/>
    <cellStyle name="Normal 7 2 4" xfId="26858"/>
    <cellStyle name="Normal 7 2 4 2" xfId="26859"/>
    <cellStyle name="Normal 7 2 4 2 2" xfId="26860"/>
    <cellStyle name="Normal 7 2 4 2 2 2" xfId="26861"/>
    <cellStyle name="Normal 7 2 4 2 2 2 2" xfId="26862"/>
    <cellStyle name="Normal 7 2 4 2 2 3" xfId="26863"/>
    <cellStyle name="Normal 7 2 4 2 3" xfId="26864"/>
    <cellStyle name="Normal 7 2 4 2 3 2" xfId="26865"/>
    <cellStyle name="Normal 7 2 4 2 3 2 2" xfId="26866"/>
    <cellStyle name="Normal 7 2 4 2 3 3" xfId="26867"/>
    <cellStyle name="Normal 7 2 4 2 4" xfId="26868"/>
    <cellStyle name="Normal 7 2 4 2 4 2" xfId="26869"/>
    <cellStyle name="Normal 7 2 4 2 4 2 2" xfId="26870"/>
    <cellStyle name="Normal 7 2 4 2 4 3" xfId="26871"/>
    <cellStyle name="Normal 7 2 4 2 5" xfId="26872"/>
    <cellStyle name="Normal 7 2 4 2 5 2" xfId="26873"/>
    <cellStyle name="Normal 7 2 4 2 6" xfId="26874"/>
    <cellStyle name="Normal 7 2 4 3" xfId="26875"/>
    <cellStyle name="Normal 7 2 4 3 2" xfId="26876"/>
    <cellStyle name="Normal 7 2 4 3 2 2" xfId="26877"/>
    <cellStyle name="Normal 7 2 4 3 3" xfId="26878"/>
    <cellStyle name="Normal 7 2 4 4" xfId="26879"/>
    <cellStyle name="Normal 7 2 4 4 2" xfId="26880"/>
    <cellStyle name="Normal 7 2 4 4 2 2" xfId="26881"/>
    <cellStyle name="Normal 7 2 4 4 3" xfId="26882"/>
    <cellStyle name="Normal 7 2 4 5" xfId="26883"/>
    <cellStyle name="Normal 7 2 4 5 2" xfId="26884"/>
    <cellStyle name="Normal 7 2 4 5 2 2" xfId="26885"/>
    <cellStyle name="Normal 7 2 4 5 3" xfId="26886"/>
    <cellStyle name="Normal 7 2 4 6" xfId="26887"/>
    <cellStyle name="Normal 7 2 4 6 2" xfId="26888"/>
    <cellStyle name="Normal 7 2 4 7" xfId="26889"/>
    <cellStyle name="Normal 7 2 4 8" xfId="26890"/>
    <cellStyle name="Normal 7 2 5" xfId="26891"/>
    <cellStyle name="Normal 7 2 5 2" xfId="26892"/>
    <cellStyle name="Normal 7 2 5 2 2" xfId="26893"/>
    <cellStyle name="Normal 7 2 5 2 2 2" xfId="26894"/>
    <cellStyle name="Normal 7 2 5 2 2 2 2" xfId="26895"/>
    <cellStyle name="Normal 7 2 5 2 2 3" xfId="26896"/>
    <cellStyle name="Normal 7 2 5 2 3" xfId="26897"/>
    <cellStyle name="Normal 7 2 5 2 3 2" xfId="26898"/>
    <cellStyle name="Normal 7 2 5 2 3 2 2" xfId="26899"/>
    <cellStyle name="Normal 7 2 5 2 3 3" xfId="26900"/>
    <cellStyle name="Normal 7 2 5 2 4" xfId="26901"/>
    <cellStyle name="Normal 7 2 5 2 4 2" xfId="26902"/>
    <cellStyle name="Normal 7 2 5 2 4 2 2" xfId="26903"/>
    <cellStyle name="Normal 7 2 5 2 4 3" xfId="26904"/>
    <cellStyle name="Normal 7 2 5 2 5" xfId="26905"/>
    <cellStyle name="Normal 7 2 5 2 5 2" xfId="26906"/>
    <cellStyle name="Normal 7 2 5 2 6" xfId="26907"/>
    <cellStyle name="Normal 7 2 5 3" xfId="26908"/>
    <cellStyle name="Normal 7 2 5 3 2" xfId="26909"/>
    <cellStyle name="Normal 7 2 5 3 2 2" xfId="26910"/>
    <cellStyle name="Normal 7 2 5 3 3" xfId="26911"/>
    <cellStyle name="Normal 7 2 5 4" xfId="26912"/>
    <cellStyle name="Normal 7 2 5 4 2" xfId="26913"/>
    <cellStyle name="Normal 7 2 5 4 2 2" xfId="26914"/>
    <cellStyle name="Normal 7 2 5 4 3" xfId="26915"/>
    <cellStyle name="Normal 7 2 5 5" xfId="26916"/>
    <cellStyle name="Normal 7 2 5 5 2" xfId="26917"/>
    <cellStyle name="Normal 7 2 5 5 2 2" xfId="26918"/>
    <cellStyle name="Normal 7 2 5 5 3" xfId="26919"/>
    <cellStyle name="Normal 7 2 5 6" xfId="26920"/>
    <cellStyle name="Normal 7 2 5 6 2" xfId="26921"/>
    <cellStyle name="Normal 7 2 5 7" xfId="26922"/>
    <cellStyle name="Normal 7 2 6" xfId="26923"/>
    <cellStyle name="Normal 7 2 6 2" xfId="26924"/>
    <cellStyle name="Normal 7 2 6 2 2" xfId="26925"/>
    <cellStyle name="Normal 7 2 6 2 2 2" xfId="26926"/>
    <cellStyle name="Normal 7 2 6 2 3" xfId="26927"/>
    <cellStyle name="Normal 7 2 6 3" xfId="26928"/>
    <cellStyle name="Normal 7 2 6 3 2" xfId="26929"/>
    <cellStyle name="Normal 7 2 6 3 2 2" xfId="26930"/>
    <cellStyle name="Normal 7 2 6 3 3" xfId="26931"/>
    <cellStyle name="Normal 7 2 6 4" xfId="26932"/>
    <cellStyle name="Normal 7 2 6 4 2" xfId="26933"/>
    <cellStyle name="Normal 7 2 6 4 2 2" xfId="26934"/>
    <cellStyle name="Normal 7 2 6 4 3" xfId="26935"/>
    <cellStyle name="Normal 7 2 6 5" xfId="26936"/>
    <cellStyle name="Normal 7 2 6 5 2" xfId="26937"/>
    <cellStyle name="Normal 7 2 6 6" xfId="26938"/>
    <cellStyle name="Normal 7 2 6 7" xfId="26939"/>
    <cellStyle name="Normal 7 2 7" xfId="26940"/>
    <cellStyle name="Normal 7 2 7 2" xfId="26941"/>
    <cellStyle name="Normal 7 2 7 2 2" xfId="26942"/>
    <cellStyle name="Normal 7 2 7 3" xfId="26943"/>
    <cellStyle name="Normal 7 2 8" xfId="26944"/>
    <cellStyle name="Normal 7 2 8 2" xfId="26945"/>
    <cellStyle name="Normal 7 2 8 2 2" xfId="26946"/>
    <cellStyle name="Normal 7 2 8 3" xfId="26947"/>
    <cellStyle name="Normal 7 2 9" xfId="26948"/>
    <cellStyle name="Normal 7 2 9 2" xfId="26949"/>
    <cellStyle name="Normal 7 2 9 2 2" xfId="26950"/>
    <cellStyle name="Normal 7 2 9 3" xfId="26951"/>
    <cellStyle name="Normal 7 3" xfId="2887"/>
    <cellStyle name="Normal 7 3 2" xfId="26952"/>
    <cellStyle name="Normal 7 3 2 2" xfId="26953"/>
    <cellStyle name="Normal 7 3 2 2 2" xfId="26954"/>
    <cellStyle name="Normal 7 3 2 2 2 2" xfId="26955"/>
    <cellStyle name="Normal 7 3 2 2 3" xfId="26956"/>
    <cellStyle name="Normal 7 3 2 3" xfId="26957"/>
    <cellStyle name="Normal 7 3 2 3 2" xfId="26958"/>
    <cellStyle name="Normal 7 3 2 3 2 2" xfId="26959"/>
    <cellStyle name="Normal 7 3 2 3 3" xfId="26960"/>
    <cellStyle name="Normal 7 3 2 4" xfId="26961"/>
    <cellStyle name="Normal 7 3 2 4 2" xfId="26962"/>
    <cellStyle name="Normal 7 3 2 4 2 2" xfId="26963"/>
    <cellStyle name="Normal 7 3 2 4 3" xfId="26964"/>
    <cellStyle name="Normal 7 3 2 5" xfId="26965"/>
    <cellStyle name="Normal 7 3 2 5 2" xfId="26966"/>
    <cellStyle name="Normal 7 3 2 6" xfId="26967"/>
    <cellStyle name="Normal 7 3 3" xfId="26968"/>
    <cellStyle name="Normal 7 3 3 2" xfId="26969"/>
    <cellStyle name="Normal 7 3 3 2 2" xfId="26970"/>
    <cellStyle name="Normal 7 3 3 3" xfId="26971"/>
    <cellStyle name="Normal 7 3 4" xfId="26972"/>
    <cellStyle name="Normal 7 3 4 2" xfId="26973"/>
    <cellStyle name="Normal 7 3 4 2 2" xfId="26974"/>
    <cellStyle name="Normal 7 3 4 3" xfId="26975"/>
    <cellStyle name="Normal 7 3 5" xfId="26976"/>
    <cellStyle name="Normal 7 3 5 2" xfId="26977"/>
    <cellStyle name="Normal 7 3 5 2 2" xfId="26978"/>
    <cellStyle name="Normal 7 3 5 3" xfId="26979"/>
    <cellStyle name="Normal 7 3 6" xfId="26980"/>
    <cellStyle name="Normal 7 3 6 2" xfId="26981"/>
    <cellStyle name="Normal 7 3 7" xfId="26982"/>
    <cellStyle name="Normal 7 3 8" xfId="26983"/>
    <cellStyle name="Normal 7 3 9" xfId="26984"/>
    <cellStyle name="Normal 7 4" xfId="2888"/>
    <cellStyle name="Normal 7 4 2" xfId="26985"/>
    <cellStyle name="Normal 7 4 2 2" xfId="26986"/>
    <cellStyle name="Normal 7 4 2 2 2" xfId="26987"/>
    <cellStyle name="Normal 7 4 2 2 2 2" xfId="26988"/>
    <cellStyle name="Normal 7 4 2 2 3" xfId="26989"/>
    <cellStyle name="Normal 7 4 2 3" xfId="26990"/>
    <cellStyle name="Normal 7 4 2 3 2" xfId="26991"/>
    <cellStyle name="Normal 7 4 2 3 2 2" xfId="26992"/>
    <cellStyle name="Normal 7 4 2 3 3" xfId="26993"/>
    <cellStyle name="Normal 7 4 2 4" xfId="26994"/>
    <cellStyle name="Normal 7 4 2 4 2" xfId="26995"/>
    <cellStyle name="Normal 7 4 2 4 2 2" xfId="26996"/>
    <cellStyle name="Normal 7 4 2 4 3" xfId="26997"/>
    <cellStyle name="Normal 7 4 2 5" xfId="26998"/>
    <cellStyle name="Normal 7 4 2 5 2" xfId="26999"/>
    <cellStyle name="Normal 7 4 2 6" xfId="27000"/>
    <cellStyle name="Normal 7 4 3" xfId="27001"/>
    <cellStyle name="Normal 7 4 3 2" xfId="27002"/>
    <cellStyle name="Normal 7 4 3 2 2" xfId="27003"/>
    <cellStyle name="Normal 7 4 3 3" xfId="27004"/>
    <cellStyle name="Normal 7 4 4" xfId="27005"/>
    <cellStyle name="Normal 7 4 4 2" xfId="27006"/>
    <cellStyle name="Normal 7 4 4 2 2" xfId="27007"/>
    <cellStyle name="Normal 7 4 4 3" xfId="27008"/>
    <cellStyle name="Normal 7 4 5" xfId="27009"/>
    <cellStyle name="Normal 7 4 5 2" xfId="27010"/>
    <cellStyle name="Normal 7 4 5 2 2" xfId="27011"/>
    <cellStyle name="Normal 7 4 5 3" xfId="27012"/>
    <cellStyle name="Normal 7 4 6" xfId="27013"/>
    <cellStyle name="Normal 7 4 6 2" xfId="27014"/>
    <cellStyle name="Normal 7 4 7" xfId="27015"/>
    <cellStyle name="Normal 7 4 8" xfId="27016"/>
    <cellStyle name="Normal 7 5" xfId="4585"/>
    <cellStyle name="Normal 7 5 2" xfId="27017"/>
    <cellStyle name="Normal 7 5 2 2" xfId="27018"/>
    <cellStyle name="Normal 7 5 2 2 2" xfId="27019"/>
    <cellStyle name="Normal 7 5 2 2 2 2" xfId="27020"/>
    <cellStyle name="Normal 7 5 2 2 3" xfId="27021"/>
    <cellStyle name="Normal 7 5 2 3" xfId="27022"/>
    <cellStyle name="Normal 7 5 2 3 2" xfId="27023"/>
    <cellStyle name="Normal 7 5 2 3 2 2" xfId="27024"/>
    <cellStyle name="Normal 7 5 2 3 3" xfId="27025"/>
    <cellStyle name="Normal 7 5 2 4" xfId="27026"/>
    <cellStyle name="Normal 7 5 2 4 2" xfId="27027"/>
    <cellStyle name="Normal 7 5 2 4 2 2" xfId="27028"/>
    <cellStyle name="Normal 7 5 2 4 3" xfId="27029"/>
    <cellStyle name="Normal 7 5 2 5" xfId="27030"/>
    <cellStyle name="Normal 7 5 2 5 2" xfId="27031"/>
    <cellStyle name="Normal 7 5 2 6" xfId="27032"/>
    <cellStyle name="Normal 7 5 3" xfId="27033"/>
    <cellStyle name="Normal 7 5 3 2" xfId="27034"/>
    <cellStyle name="Normal 7 5 3 2 2" xfId="27035"/>
    <cellStyle name="Normal 7 5 3 3" xfId="27036"/>
    <cellStyle name="Normal 7 5 4" xfId="27037"/>
    <cellStyle name="Normal 7 5 4 2" xfId="27038"/>
    <cellStyle name="Normal 7 5 4 2 2" xfId="27039"/>
    <cellStyle name="Normal 7 5 4 3" xfId="27040"/>
    <cellStyle name="Normal 7 5 5" xfId="27041"/>
    <cellStyle name="Normal 7 5 5 2" xfId="27042"/>
    <cellStyle name="Normal 7 5 5 2 2" xfId="27043"/>
    <cellStyle name="Normal 7 5 5 3" xfId="27044"/>
    <cellStyle name="Normal 7 5 6" xfId="27045"/>
    <cellStyle name="Normal 7 5 6 2" xfId="27046"/>
    <cellStyle name="Normal 7 5 7" xfId="27047"/>
    <cellStyle name="Normal 7 5 8" xfId="27048"/>
    <cellStyle name="Normal 7 6" xfId="27049"/>
    <cellStyle name="Normal 7 6 2" xfId="27050"/>
    <cellStyle name="Normal 7 6 2 2" xfId="27051"/>
    <cellStyle name="Normal 7 6 2 2 2" xfId="27052"/>
    <cellStyle name="Normal 7 6 2 2 2 2" xfId="27053"/>
    <cellStyle name="Normal 7 6 2 2 3" xfId="27054"/>
    <cellStyle name="Normal 7 6 2 3" xfId="27055"/>
    <cellStyle name="Normal 7 6 2 3 2" xfId="27056"/>
    <cellStyle name="Normal 7 6 2 3 2 2" xfId="27057"/>
    <cellStyle name="Normal 7 6 2 3 3" xfId="27058"/>
    <cellStyle name="Normal 7 6 2 4" xfId="27059"/>
    <cellStyle name="Normal 7 6 2 4 2" xfId="27060"/>
    <cellStyle name="Normal 7 6 2 4 2 2" xfId="27061"/>
    <cellStyle name="Normal 7 6 2 4 3" xfId="27062"/>
    <cellStyle name="Normal 7 6 2 5" xfId="27063"/>
    <cellStyle name="Normal 7 6 2 5 2" xfId="27064"/>
    <cellStyle name="Normal 7 6 2 6" xfId="27065"/>
    <cellStyle name="Normal 7 6 3" xfId="27066"/>
    <cellStyle name="Normal 7 6 3 2" xfId="27067"/>
    <cellStyle name="Normal 7 6 3 2 2" xfId="27068"/>
    <cellStyle name="Normal 7 6 3 3" xfId="27069"/>
    <cellStyle name="Normal 7 6 4" xfId="27070"/>
    <cellStyle name="Normal 7 6 4 2" xfId="27071"/>
    <cellStyle name="Normal 7 6 4 2 2" xfId="27072"/>
    <cellStyle name="Normal 7 6 4 3" xfId="27073"/>
    <cellStyle name="Normal 7 6 5" xfId="27074"/>
    <cellStyle name="Normal 7 6 5 2" xfId="27075"/>
    <cellStyle name="Normal 7 6 5 2 2" xfId="27076"/>
    <cellStyle name="Normal 7 6 5 3" xfId="27077"/>
    <cellStyle name="Normal 7 6 6" xfId="27078"/>
    <cellStyle name="Normal 7 6 6 2" xfId="27079"/>
    <cellStyle name="Normal 7 6 7" xfId="27080"/>
    <cellStyle name="Normal 7 7" xfId="27081"/>
    <cellStyle name="Normal 7 7 2" xfId="27082"/>
    <cellStyle name="Normal 7 7 2 2" xfId="27083"/>
    <cellStyle name="Normal 7 7 2 2 2" xfId="27084"/>
    <cellStyle name="Normal 7 7 2 3" xfId="27085"/>
    <cellStyle name="Normal 7 7 3" xfId="27086"/>
    <cellStyle name="Normal 7 7 3 2" xfId="27087"/>
    <cellStyle name="Normal 7 7 3 2 2" xfId="27088"/>
    <cellStyle name="Normal 7 7 3 3" xfId="27089"/>
    <cellStyle name="Normal 7 7 4" xfId="27090"/>
    <cellStyle name="Normal 7 7 4 2" xfId="27091"/>
    <cellStyle name="Normal 7 7 4 2 2" xfId="27092"/>
    <cellStyle name="Normal 7 7 4 3" xfId="27093"/>
    <cellStyle name="Normal 7 7 5" xfId="27094"/>
    <cellStyle name="Normal 7 7 5 2" xfId="27095"/>
    <cellStyle name="Normal 7 7 6" xfId="27096"/>
    <cellStyle name="Normal 7 8" xfId="27097"/>
    <cellStyle name="Normal 7 8 2" xfId="27098"/>
    <cellStyle name="Normal 7 8 2 2" xfId="27099"/>
    <cellStyle name="Normal 7 8 3" xfId="27100"/>
    <cellStyle name="Normal 7 9" xfId="27101"/>
    <cellStyle name="Normal 7 9 2" xfId="27102"/>
    <cellStyle name="Normal 7 9 2 2" xfId="27103"/>
    <cellStyle name="Normal 7 9 3" xfId="27104"/>
    <cellStyle name="Normal 7_Sheet2" xfId="27105"/>
    <cellStyle name="Normal 70" xfId="1484"/>
    <cellStyle name="Normal 70 2" xfId="3302"/>
    <cellStyle name="Normal 70 3" xfId="4586"/>
    <cellStyle name="Normal 70 4" xfId="27106"/>
    <cellStyle name="Normal 70 5" xfId="30024"/>
    <cellStyle name="Normal 71" xfId="1485"/>
    <cellStyle name="Normal 71 2" xfId="3303"/>
    <cellStyle name="Normal 71 3" xfId="4587"/>
    <cellStyle name="Normal 71 4" xfId="27107"/>
    <cellStyle name="Normal 71 5" xfId="30025"/>
    <cellStyle name="Normal 72" xfId="1486"/>
    <cellStyle name="Normal 72 2" xfId="3304"/>
    <cellStyle name="Normal 72 2 2" xfId="27108"/>
    <cellStyle name="Normal 72 3" xfId="27109"/>
    <cellStyle name="Normal 72 4" xfId="27110"/>
    <cellStyle name="Normal 73" xfId="1487"/>
    <cellStyle name="Normal 73 2" xfId="3305"/>
    <cellStyle name="Normal 73 2 2" xfId="27111"/>
    <cellStyle name="Normal 73 3" xfId="27112"/>
    <cellStyle name="Normal 73 4" xfId="27113"/>
    <cellStyle name="Normal 74" xfId="1488"/>
    <cellStyle name="Normal 74 2" xfId="3306"/>
    <cellStyle name="Normal 74 2 2" xfId="27114"/>
    <cellStyle name="Normal 74 3" xfId="27115"/>
    <cellStyle name="Normal 75" xfId="1489"/>
    <cellStyle name="Normal 75 2" xfId="3307"/>
    <cellStyle name="Normal 75 2 2" xfId="27116"/>
    <cellStyle name="Normal 75 3" xfId="27117"/>
    <cellStyle name="Normal 76" xfId="1490"/>
    <cellStyle name="Normal 76 2" xfId="3308"/>
    <cellStyle name="Normal 77" xfId="1491"/>
    <cellStyle name="Normal 77 2" xfId="3309"/>
    <cellStyle name="Normal 78" xfId="1492"/>
    <cellStyle name="Normal 78 2" xfId="3310"/>
    <cellStyle name="Normal 79" xfId="1493"/>
    <cellStyle name="Normal 79 2" xfId="3311"/>
    <cellStyle name="Normal 8" xfId="1494"/>
    <cellStyle name="Normal 8 2" xfId="3312"/>
    <cellStyle name="Normal 8 2 2" xfId="2889"/>
    <cellStyle name="Normal 8 2 2 2" xfId="27118"/>
    <cellStyle name="Normal 8 2 2 3" xfId="27119"/>
    <cellStyle name="Normal 8 2 3" xfId="27120"/>
    <cellStyle name="Normal 8 2 3 2" xfId="27121"/>
    <cellStyle name="Normal 8 2 3 3" xfId="27122"/>
    <cellStyle name="Normal 8 2 3 4" xfId="27123"/>
    <cellStyle name="Normal 8 2 4" xfId="27124"/>
    <cellStyle name="Normal 8 2 4 2" xfId="27125"/>
    <cellStyle name="Normal 8 2 5" xfId="27126"/>
    <cellStyle name="Normal 8 3" xfId="2890"/>
    <cellStyle name="Normal 8 3 2" xfId="27127"/>
    <cellStyle name="Normal 8 3 2 2" xfId="27128"/>
    <cellStyle name="Normal 8 3 3" xfId="27129"/>
    <cellStyle name="Normal 8 3 4" xfId="27130"/>
    <cellStyle name="Normal 8 4" xfId="2891"/>
    <cellStyle name="Normal 8 4 2" xfId="2892"/>
    <cellStyle name="Normal 8 4 3" xfId="27131"/>
    <cellStyle name="Normal 8 4 4" xfId="27132"/>
    <cellStyle name="Normal 8 5" xfId="4588"/>
    <cellStyle name="Normal 8 6" xfId="27133"/>
    <cellStyle name="Normal 8 7" xfId="27134"/>
    <cellStyle name="Normal 8 8" xfId="27135"/>
    <cellStyle name="Normal 80" xfId="1495"/>
    <cellStyle name="Normal 80 2" xfId="3313"/>
    <cellStyle name="Normal 81" xfId="1496"/>
    <cellStyle name="Normal 81 2" xfId="3314"/>
    <cellStyle name="Normal 82" xfId="1497"/>
    <cellStyle name="Normal 82 2" xfId="1498"/>
    <cellStyle name="Normal 82 2 2" xfId="3316"/>
    <cellStyle name="Normal 82 3" xfId="3315"/>
    <cellStyle name="Normal 83" xfId="1499"/>
    <cellStyle name="Normal 83 2" xfId="3317"/>
    <cellStyle name="Normal 84" xfId="1500"/>
    <cellStyle name="Normal 84 2" xfId="3318"/>
    <cellStyle name="Normal 85" xfId="1501"/>
    <cellStyle name="Normal 85 2" xfId="3319"/>
    <cellStyle name="Normal 86" xfId="1502"/>
    <cellStyle name="Normal 86 2" xfId="3320"/>
    <cellStyle name="Normal 87" xfId="1503"/>
    <cellStyle name="Normal 87 2" xfId="3321"/>
    <cellStyle name="Normal 88" xfId="1504"/>
    <cellStyle name="Normal 88 2" xfId="3322"/>
    <cellStyle name="Normal 89" xfId="1505"/>
    <cellStyle name="Normal 89 2" xfId="3323"/>
    <cellStyle name="Normal 9" xfId="1506"/>
    <cellStyle name="Normal 9 10" xfId="27136"/>
    <cellStyle name="Normal 9 10 2" xfId="27137"/>
    <cellStyle name="Normal 9 10 2 2" xfId="27138"/>
    <cellStyle name="Normal 9 10 3" xfId="27139"/>
    <cellStyle name="Normal 9 11" xfId="27140"/>
    <cellStyle name="Normal 9 11 2" xfId="27141"/>
    <cellStyle name="Normal 9 11 2 2" xfId="27142"/>
    <cellStyle name="Normal 9 11 3" xfId="27143"/>
    <cellStyle name="Normal 9 12" xfId="27144"/>
    <cellStyle name="Normal 9 12 2" xfId="27145"/>
    <cellStyle name="Normal 9 12 2 2" xfId="27146"/>
    <cellStyle name="Normal 9 12 3" xfId="27147"/>
    <cellStyle name="Normal 9 13" xfId="27148"/>
    <cellStyle name="Normal 9 13 2" xfId="27149"/>
    <cellStyle name="Normal 9 14" xfId="27150"/>
    <cellStyle name="Normal 9 15" xfId="27151"/>
    <cellStyle name="Normal 9 16" xfId="27152"/>
    <cellStyle name="Normal 9 17" xfId="27153"/>
    <cellStyle name="Normal 9 18" xfId="27154"/>
    <cellStyle name="Normal 9 2" xfId="1507"/>
    <cellStyle name="Normal 9 2 10" xfId="27155"/>
    <cellStyle name="Normal 9 2 10 2" xfId="27156"/>
    <cellStyle name="Normal 9 2 10 2 2" xfId="27157"/>
    <cellStyle name="Normal 9 2 10 3" xfId="27158"/>
    <cellStyle name="Normal 9 2 11" xfId="27159"/>
    <cellStyle name="Normal 9 2 11 2" xfId="27160"/>
    <cellStyle name="Normal 9 2 12" xfId="27161"/>
    <cellStyle name="Normal 9 2 13" xfId="27162"/>
    <cellStyle name="Normal 9 2 14" xfId="27163"/>
    <cellStyle name="Normal 9 2 15" xfId="27164"/>
    <cellStyle name="Normal 9 2 2" xfId="3325"/>
    <cellStyle name="Normal 9 2 2 10" xfId="27165"/>
    <cellStyle name="Normal 9 2 2 10 2" xfId="27166"/>
    <cellStyle name="Normal 9 2 2 11" xfId="27167"/>
    <cellStyle name="Normal 9 2 2 12" xfId="27168"/>
    <cellStyle name="Normal 9 2 2 2" xfId="27169"/>
    <cellStyle name="Normal 9 2 2 2 2" xfId="27170"/>
    <cellStyle name="Normal 9 2 2 2 2 2" xfId="27171"/>
    <cellStyle name="Normal 9 2 2 2 2 2 2" xfId="27172"/>
    <cellStyle name="Normal 9 2 2 2 2 2 2 2" xfId="27173"/>
    <cellStyle name="Normal 9 2 2 2 2 2 3" xfId="27174"/>
    <cellStyle name="Normal 9 2 2 2 2 3" xfId="27175"/>
    <cellStyle name="Normal 9 2 2 2 2 3 2" xfId="27176"/>
    <cellStyle name="Normal 9 2 2 2 2 3 2 2" xfId="27177"/>
    <cellStyle name="Normal 9 2 2 2 2 3 3" xfId="27178"/>
    <cellStyle name="Normal 9 2 2 2 2 4" xfId="27179"/>
    <cellStyle name="Normal 9 2 2 2 2 4 2" xfId="27180"/>
    <cellStyle name="Normal 9 2 2 2 2 4 2 2" xfId="27181"/>
    <cellStyle name="Normal 9 2 2 2 2 4 3" xfId="27182"/>
    <cellStyle name="Normal 9 2 2 2 2 5" xfId="27183"/>
    <cellStyle name="Normal 9 2 2 2 2 5 2" xfId="27184"/>
    <cellStyle name="Normal 9 2 2 2 2 6" xfId="27185"/>
    <cellStyle name="Normal 9 2 2 2 3" xfId="27186"/>
    <cellStyle name="Normal 9 2 2 2 3 2" xfId="27187"/>
    <cellStyle name="Normal 9 2 2 2 3 2 2" xfId="27188"/>
    <cellStyle name="Normal 9 2 2 2 3 3" xfId="27189"/>
    <cellStyle name="Normal 9 2 2 2 4" xfId="27190"/>
    <cellStyle name="Normal 9 2 2 2 4 2" xfId="27191"/>
    <cellStyle name="Normal 9 2 2 2 4 2 2" xfId="27192"/>
    <cellStyle name="Normal 9 2 2 2 4 3" xfId="27193"/>
    <cellStyle name="Normal 9 2 2 2 5" xfId="27194"/>
    <cellStyle name="Normal 9 2 2 2 5 2" xfId="27195"/>
    <cellStyle name="Normal 9 2 2 2 5 2 2" xfId="27196"/>
    <cellStyle name="Normal 9 2 2 2 5 3" xfId="27197"/>
    <cellStyle name="Normal 9 2 2 2 6" xfId="27198"/>
    <cellStyle name="Normal 9 2 2 2 6 2" xfId="27199"/>
    <cellStyle name="Normal 9 2 2 2 7" xfId="27200"/>
    <cellStyle name="Normal 9 2 2 2 8" xfId="27201"/>
    <cellStyle name="Normal 9 2 2 3" xfId="27202"/>
    <cellStyle name="Normal 9 2 2 3 2" xfId="27203"/>
    <cellStyle name="Normal 9 2 2 3 2 2" xfId="27204"/>
    <cellStyle name="Normal 9 2 2 3 2 2 2" xfId="27205"/>
    <cellStyle name="Normal 9 2 2 3 2 2 2 2" xfId="27206"/>
    <cellStyle name="Normal 9 2 2 3 2 2 3" xfId="27207"/>
    <cellStyle name="Normal 9 2 2 3 2 3" xfId="27208"/>
    <cellStyle name="Normal 9 2 2 3 2 3 2" xfId="27209"/>
    <cellStyle name="Normal 9 2 2 3 2 3 2 2" xfId="27210"/>
    <cellStyle name="Normal 9 2 2 3 2 3 3" xfId="27211"/>
    <cellStyle name="Normal 9 2 2 3 2 4" xfId="27212"/>
    <cellStyle name="Normal 9 2 2 3 2 4 2" xfId="27213"/>
    <cellStyle name="Normal 9 2 2 3 2 4 2 2" xfId="27214"/>
    <cellStyle name="Normal 9 2 2 3 2 4 3" xfId="27215"/>
    <cellStyle name="Normal 9 2 2 3 2 5" xfId="27216"/>
    <cellStyle name="Normal 9 2 2 3 2 5 2" xfId="27217"/>
    <cellStyle name="Normal 9 2 2 3 2 6" xfId="27218"/>
    <cellStyle name="Normal 9 2 2 3 3" xfId="27219"/>
    <cellStyle name="Normal 9 2 2 3 3 2" xfId="27220"/>
    <cellStyle name="Normal 9 2 2 3 3 2 2" xfId="27221"/>
    <cellStyle name="Normal 9 2 2 3 3 3" xfId="27222"/>
    <cellStyle name="Normal 9 2 2 3 4" xfId="27223"/>
    <cellStyle name="Normal 9 2 2 3 4 2" xfId="27224"/>
    <cellStyle name="Normal 9 2 2 3 4 2 2" xfId="27225"/>
    <cellStyle name="Normal 9 2 2 3 4 3" xfId="27226"/>
    <cellStyle name="Normal 9 2 2 3 5" xfId="27227"/>
    <cellStyle name="Normal 9 2 2 3 5 2" xfId="27228"/>
    <cellStyle name="Normal 9 2 2 3 5 2 2" xfId="27229"/>
    <cellStyle name="Normal 9 2 2 3 5 3" xfId="27230"/>
    <cellStyle name="Normal 9 2 2 3 6" xfId="27231"/>
    <cellStyle name="Normal 9 2 2 3 6 2" xfId="27232"/>
    <cellStyle name="Normal 9 2 2 3 7" xfId="27233"/>
    <cellStyle name="Normal 9 2 2 4" xfId="27234"/>
    <cellStyle name="Normal 9 2 2 4 2" xfId="27235"/>
    <cellStyle name="Normal 9 2 2 4 2 2" xfId="27236"/>
    <cellStyle name="Normal 9 2 2 4 2 2 2" xfId="27237"/>
    <cellStyle name="Normal 9 2 2 4 2 2 2 2" xfId="27238"/>
    <cellStyle name="Normal 9 2 2 4 2 2 3" xfId="27239"/>
    <cellStyle name="Normal 9 2 2 4 2 3" xfId="27240"/>
    <cellStyle name="Normal 9 2 2 4 2 3 2" xfId="27241"/>
    <cellStyle name="Normal 9 2 2 4 2 3 2 2" xfId="27242"/>
    <cellStyle name="Normal 9 2 2 4 2 3 3" xfId="27243"/>
    <cellStyle name="Normal 9 2 2 4 2 4" xfId="27244"/>
    <cellStyle name="Normal 9 2 2 4 2 4 2" xfId="27245"/>
    <cellStyle name="Normal 9 2 2 4 2 4 2 2" xfId="27246"/>
    <cellStyle name="Normal 9 2 2 4 2 4 3" xfId="27247"/>
    <cellStyle name="Normal 9 2 2 4 2 5" xfId="27248"/>
    <cellStyle name="Normal 9 2 2 4 2 5 2" xfId="27249"/>
    <cellStyle name="Normal 9 2 2 4 2 6" xfId="27250"/>
    <cellStyle name="Normal 9 2 2 4 3" xfId="27251"/>
    <cellStyle name="Normal 9 2 2 4 3 2" xfId="27252"/>
    <cellStyle name="Normal 9 2 2 4 3 2 2" xfId="27253"/>
    <cellStyle name="Normal 9 2 2 4 3 3" xfId="27254"/>
    <cellStyle name="Normal 9 2 2 4 4" xfId="27255"/>
    <cellStyle name="Normal 9 2 2 4 4 2" xfId="27256"/>
    <cellStyle name="Normal 9 2 2 4 4 2 2" xfId="27257"/>
    <cellStyle name="Normal 9 2 2 4 4 3" xfId="27258"/>
    <cellStyle name="Normal 9 2 2 4 5" xfId="27259"/>
    <cellStyle name="Normal 9 2 2 4 5 2" xfId="27260"/>
    <cellStyle name="Normal 9 2 2 4 5 2 2" xfId="27261"/>
    <cellStyle name="Normal 9 2 2 4 5 3" xfId="27262"/>
    <cellStyle name="Normal 9 2 2 4 6" xfId="27263"/>
    <cellStyle name="Normal 9 2 2 4 6 2" xfId="27264"/>
    <cellStyle name="Normal 9 2 2 4 7" xfId="27265"/>
    <cellStyle name="Normal 9 2 2 5" xfId="27266"/>
    <cellStyle name="Normal 9 2 2 5 2" xfId="27267"/>
    <cellStyle name="Normal 9 2 2 5 2 2" xfId="27268"/>
    <cellStyle name="Normal 9 2 2 5 2 2 2" xfId="27269"/>
    <cellStyle name="Normal 9 2 2 5 2 2 2 2" xfId="27270"/>
    <cellStyle name="Normal 9 2 2 5 2 2 3" xfId="27271"/>
    <cellStyle name="Normal 9 2 2 5 2 3" xfId="27272"/>
    <cellStyle name="Normal 9 2 2 5 2 3 2" xfId="27273"/>
    <cellStyle name="Normal 9 2 2 5 2 3 2 2" xfId="27274"/>
    <cellStyle name="Normal 9 2 2 5 2 3 3" xfId="27275"/>
    <cellStyle name="Normal 9 2 2 5 2 4" xfId="27276"/>
    <cellStyle name="Normal 9 2 2 5 2 4 2" xfId="27277"/>
    <cellStyle name="Normal 9 2 2 5 2 4 2 2" xfId="27278"/>
    <cellStyle name="Normal 9 2 2 5 2 4 3" xfId="27279"/>
    <cellStyle name="Normal 9 2 2 5 2 5" xfId="27280"/>
    <cellStyle name="Normal 9 2 2 5 2 5 2" xfId="27281"/>
    <cellStyle name="Normal 9 2 2 5 2 6" xfId="27282"/>
    <cellStyle name="Normal 9 2 2 5 3" xfId="27283"/>
    <cellStyle name="Normal 9 2 2 5 3 2" xfId="27284"/>
    <cellStyle name="Normal 9 2 2 5 3 2 2" xfId="27285"/>
    <cellStyle name="Normal 9 2 2 5 3 3" xfId="27286"/>
    <cellStyle name="Normal 9 2 2 5 4" xfId="27287"/>
    <cellStyle name="Normal 9 2 2 5 4 2" xfId="27288"/>
    <cellStyle name="Normal 9 2 2 5 4 2 2" xfId="27289"/>
    <cellStyle name="Normal 9 2 2 5 4 3" xfId="27290"/>
    <cellStyle name="Normal 9 2 2 5 5" xfId="27291"/>
    <cellStyle name="Normal 9 2 2 5 5 2" xfId="27292"/>
    <cellStyle name="Normal 9 2 2 5 5 2 2" xfId="27293"/>
    <cellStyle name="Normal 9 2 2 5 5 3" xfId="27294"/>
    <cellStyle name="Normal 9 2 2 5 6" xfId="27295"/>
    <cellStyle name="Normal 9 2 2 5 6 2" xfId="27296"/>
    <cellStyle name="Normal 9 2 2 5 7" xfId="27297"/>
    <cellStyle name="Normal 9 2 2 6" xfId="27298"/>
    <cellStyle name="Normal 9 2 2 6 2" xfId="27299"/>
    <cellStyle name="Normal 9 2 2 6 2 2" xfId="27300"/>
    <cellStyle name="Normal 9 2 2 6 2 2 2" xfId="27301"/>
    <cellStyle name="Normal 9 2 2 6 2 3" xfId="27302"/>
    <cellStyle name="Normal 9 2 2 6 3" xfId="27303"/>
    <cellStyle name="Normal 9 2 2 6 3 2" xfId="27304"/>
    <cellStyle name="Normal 9 2 2 6 3 2 2" xfId="27305"/>
    <cellStyle name="Normal 9 2 2 6 3 3" xfId="27306"/>
    <cellStyle name="Normal 9 2 2 6 4" xfId="27307"/>
    <cellStyle name="Normal 9 2 2 6 4 2" xfId="27308"/>
    <cellStyle name="Normal 9 2 2 6 4 2 2" xfId="27309"/>
    <cellStyle name="Normal 9 2 2 6 4 3" xfId="27310"/>
    <cellStyle name="Normal 9 2 2 6 5" xfId="27311"/>
    <cellStyle name="Normal 9 2 2 6 5 2" xfId="27312"/>
    <cellStyle name="Normal 9 2 2 6 6" xfId="27313"/>
    <cellStyle name="Normal 9 2 2 7" xfId="27314"/>
    <cellStyle name="Normal 9 2 2 7 2" xfId="27315"/>
    <cellStyle name="Normal 9 2 2 7 2 2" xfId="27316"/>
    <cellStyle name="Normal 9 2 2 7 3" xfId="27317"/>
    <cellStyle name="Normal 9 2 2 8" xfId="27318"/>
    <cellStyle name="Normal 9 2 2 8 2" xfId="27319"/>
    <cellStyle name="Normal 9 2 2 8 2 2" xfId="27320"/>
    <cellStyle name="Normal 9 2 2 8 3" xfId="27321"/>
    <cellStyle name="Normal 9 2 2 9" xfId="27322"/>
    <cellStyle name="Normal 9 2 2 9 2" xfId="27323"/>
    <cellStyle name="Normal 9 2 2 9 2 2" xfId="27324"/>
    <cellStyle name="Normal 9 2 2 9 3" xfId="27325"/>
    <cellStyle name="Normal 9 2 3" xfId="27326"/>
    <cellStyle name="Normal 9 2 3 2" xfId="27327"/>
    <cellStyle name="Normal 9 2 3 2 2" xfId="27328"/>
    <cellStyle name="Normal 9 2 3 2 2 2" xfId="27329"/>
    <cellStyle name="Normal 9 2 3 2 2 2 2" xfId="27330"/>
    <cellStyle name="Normal 9 2 3 2 2 3" xfId="27331"/>
    <cellStyle name="Normal 9 2 3 2 3" xfId="27332"/>
    <cellStyle name="Normal 9 2 3 2 3 2" xfId="27333"/>
    <cellStyle name="Normal 9 2 3 2 3 2 2" xfId="27334"/>
    <cellStyle name="Normal 9 2 3 2 3 3" xfId="27335"/>
    <cellStyle name="Normal 9 2 3 2 4" xfId="27336"/>
    <cellStyle name="Normal 9 2 3 2 4 2" xfId="27337"/>
    <cellStyle name="Normal 9 2 3 2 4 2 2" xfId="27338"/>
    <cellStyle name="Normal 9 2 3 2 4 3" xfId="27339"/>
    <cellStyle name="Normal 9 2 3 2 5" xfId="27340"/>
    <cellStyle name="Normal 9 2 3 2 5 2" xfId="27341"/>
    <cellStyle name="Normal 9 2 3 2 6" xfId="27342"/>
    <cellStyle name="Normal 9 2 3 3" xfId="27343"/>
    <cellStyle name="Normal 9 2 3 3 2" xfId="27344"/>
    <cellStyle name="Normal 9 2 3 3 2 2" xfId="27345"/>
    <cellStyle name="Normal 9 2 3 3 3" xfId="27346"/>
    <cellStyle name="Normal 9 2 3 3 4" xfId="27347"/>
    <cellStyle name="Normal 9 2 3 4" xfId="27348"/>
    <cellStyle name="Normal 9 2 3 4 2" xfId="27349"/>
    <cellStyle name="Normal 9 2 3 4 2 2" xfId="27350"/>
    <cellStyle name="Normal 9 2 3 4 3" xfId="27351"/>
    <cellStyle name="Normal 9 2 3 5" xfId="27352"/>
    <cellStyle name="Normal 9 2 3 5 2" xfId="27353"/>
    <cellStyle name="Normal 9 2 3 5 2 2" xfId="27354"/>
    <cellStyle name="Normal 9 2 3 5 3" xfId="27355"/>
    <cellStyle name="Normal 9 2 3 6" xfId="27356"/>
    <cellStyle name="Normal 9 2 3 6 2" xfId="27357"/>
    <cellStyle name="Normal 9 2 3 7" xfId="27358"/>
    <cellStyle name="Normal 9 2 4" xfId="27359"/>
    <cellStyle name="Normal 9 2 4 2" xfId="27360"/>
    <cellStyle name="Normal 9 2 4 2 2" xfId="27361"/>
    <cellStyle name="Normal 9 2 4 2 2 2" xfId="27362"/>
    <cellStyle name="Normal 9 2 4 2 2 2 2" xfId="27363"/>
    <cellStyle name="Normal 9 2 4 2 2 3" xfId="27364"/>
    <cellStyle name="Normal 9 2 4 2 3" xfId="27365"/>
    <cellStyle name="Normal 9 2 4 2 3 2" xfId="27366"/>
    <cellStyle name="Normal 9 2 4 2 3 2 2" xfId="27367"/>
    <cellStyle name="Normal 9 2 4 2 3 3" xfId="27368"/>
    <cellStyle name="Normal 9 2 4 2 4" xfId="27369"/>
    <cellStyle name="Normal 9 2 4 2 4 2" xfId="27370"/>
    <cellStyle name="Normal 9 2 4 2 4 2 2" xfId="27371"/>
    <cellStyle name="Normal 9 2 4 2 4 3" xfId="27372"/>
    <cellStyle name="Normal 9 2 4 2 5" xfId="27373"/>
    <cellStyle name="Normal 9 2 4 2 5 2" xfId="27374"/>
    <cellStyle name="Normal 9 2 4 2 6" xfId="27375"/>
    <cellStyle name="Normal 9 2 4 3" xfId="27376"/>
    <cellStyle name="Normal 9 2 4 3 2" xfId="27377"/>
    <cellStyle name="Normal 9 2 4 3 2 2" xfId="27378"/>
    <cellStyle name="Normal 9 2 4 3 3" xfId="27379"/>
    <cellStyle name="Normal 9 2 4 4" xfId="27380"/>
    <cellStyle name="Normal 9 2 4 4 2" xfId="27381"/>
    <cellStyle name="Normal 9 2 4 4 2 2" xfId="27382"/>
    <cellStyle name="Normal 9 2 4 4 3" xfId="27383"/>
    <cellStyle name="Normal 9 2 4 5" xfId="27384"/>
    <cellStyle name="Normal 9 2 4 5 2" xfId="27385"/>
    <cellStyle name="Normal 9 2 4 5 2 2" xfId="27386"/>
    <cellStyle name="Normal 9 2 4 5 3" xfId="27387"/>
    <cellStyle name="Normal 9 2 4 6" xfId="27388"/>
    <cellStyle name="Normal 9 2 4 6 2" xfId="27389"/>
    <cellStyle name="Normal 9 2 4 7" xfId="27390"/>
    <cellStyle name="Normal 9 2 5" xfId="27391"/>
    <cellStyle name="Normal 9 2 5 2" xfId="27392"/>
    <cellStyle name="Normal 9 2 5 2 2" xfId="27393"/>
    <cellStyle name="Normal 9 2 5 2 2 2" xfId="27394"/>
    <cellStyle name="Normal 9 2 5 2 2 2 2" xfId="27395"/>
    <cellStyle name="Normal 9 2 5 2 2 3" xfId="27396"/>
    <cellStyle name="Normal 9 2 5 2 3" xfId="27397"/>
    <cellStyle name="Normal 9 2 5 2 3 2" xfId="27398"/>
    <cellStyle name="Normal 9 2 5 2 3 2 2" xfId="27399"/>
    <cellStyle name="Normal 9 2 5 2 3 3" xfId="27400"/>
    <cellStyle name="Normal 9 2 5 2 4" xfId="27401"/>
    <cellStyle name="Normal 9 2 5 2 4 2" xfId="27402"/>
    <cellStyle name="Normal 9 2 5 2 4 2 2" xfId="27403"/>
    <cellStyle name="Normal 9 2 5 2 4 3" xfId="27404"/>
    <cellStyle name="Normal 9 2 5 2 5" xfId="27405"/>
    <cellStyle name="Normal 9 2 5 2 5 2" xfId="27406"/>
    <cellStyle name="Normal 9 2 5 2 6" xfId="27407"/>
    <cellStyle name="Normal 9 2 5 3" xfId="27408"/>
    <cellStyle name="Normal 9 2 5 3 2" xfId="27409"/>
    <cellStyle name="Normal 9 2 5 3 2 2" xfId="27410"/>
    <cellStyle name="Normal 9 2 5 3 3" xfId="27411"/>
    <cellStyle name="Normal 9 2 5 4" xfId="27412"/>
    <cellStyle name="Normal 9 2 5 4 2" xfId="27413"/>
    <cellStyle name="Normal 9 2 5 4 2 2" xfId="27414"/>
    <cellStyle name="Normal 9 2 5 4 3" xfId="27415"/>
    <cellStyle name="Normal 9 2 5 5" xfId="27416"/>
    <cellStyle name="Normal 9 2 5 5 2" xfId="27417"/>
    <cellStyle name="Normal 9 2 5 5 2 2" xfId="27418"/>
    <cellStyle name="Normal 9 2 5 5 3" xfId="27419"/>
    <cellStyle name="Normal 9 2 5 6" xfId="27420"/>
    <cellStyle name="Normal 9 2 5 6 2" xfId="27421"/>
    <cellStyle name="Normal 9 2 5 7" xfId="27422"/>
    <cellStyle name="Normal 9 2 6" xfId="27423"/>
    <cellStyle name="Normal 9 2 6 2" xfId="27424"/>
    <cellStyle name="Normal 9 2 6 2 2" xfId="27425"/>
    <cellStyle name="Normal 9 2 6 2 2 2" xfId="27426"/>
    <cellStyle name="Normal 9 2 6 2 2 2 2" xfId="27427"/>
    <cellStyle name="Normal 9 2 6 2 2 3" xfId="27428"/>
    <cellStyle name="Normal 9 2 6 2 3" xfId="27429"/>
    <cellStyle name="Normal 9 2 6 2 3 2" xfId="27430"/>
    <cellStyle name="Normal 9 2 6 2 3 2 2" xfId="27431"/>
    <cellStyle name="Normal 9 2 6 2 3 3" xfId="27432"/>
    <cellStyle name="Normal 9 2 6 2 4" xfId="27433"/>
    <cellStyle name="Normal 9 2 6 2 4 2" xfId="27434"/>
    <cellStyle name="Normal 9 2 6 2 4 2 2" xfId="27435"/>
    <cellStyle name="Normal 9 2 6 2 4 3" xfId="27436"/>
    <cellStyle name="Normal 9 2 6 2 5" xfId="27437"/>
    <cellStyle name="Normal 9 2 6 2 5 2" xfId="27438"/>
    <cellStyle name="Normal 9 2 6 2 6" xfId="27439"/>
    <cellStyle name="Normal 9 2 6 3" xfId="27440"/>
    <cellStyle name="Normal 9 2 6 3 2" xfId="27441"/>
    <cellStyle name="Normal 9 2 6 3 2 2" xfId="27442"/>
    <cellStyle name="Normal 9 2 6 3 3" xfId="27443"/>
    <cellStyle name="Normal 9 2 6 4" xfId="27444"/>
    <cellStyle name="Normal 9 2 6 4 2" xfId="27445"/>
    <cellStyle name="Normal 9 2 6 4 2 2" xfId="27446"/>
    <cellStyle name="Normal 9 2 6 4 3" xfId="27447"/>
    <cellStyle name="Normal 9 2 6 5" xfId="27448"/>
    <cellStyle name="Normal 9 2 6 5 2" xfId="27449"/>
    <cellStyle name="Normal 9 2 6 5 2 2" xfId="27450"/>
    <cellStyle name="Normal 9 2 6 5 3" xfId="27451"/>
    <cellStyle name="Normal 9 2 6 6" xfId="27452"/>
    <cellStyle name="Normal 9 2 6 6 2" xfId="27453"/>
    <cellStyle name="Normal 9 2 6 7" xfId="27454"/>
    <cellStyle name="Normal 9 2 7" xfId="27455"/>
    <cellStyle name="Normal 9 2 7 2" xfId="27456"/>
    <cellStyle name="Normal 9 2 7 2 2" xfId="27457"/>
    <cellStyle name="Normal 9 2 7 2 2 2" xfId="27458"/>
    <cellStyle name="Normal 9 2 7 2 3" xfId="27459"/>
    <cellStyle name="Normal 9 2 7 3" xfId="27460"/>
    <cellStyle name="Normal 9 2 7 3 2" xfId="27461"/>
    <cellStyle name="Normal 9 2 7 3 2 2" xfId="27462"/>
    <cellStyle name="Normal 9 2 7 3 3" xfId="27463"/>
    <cellStyle name="Normal 9 2 7 4" xfId="27464"/>
    <cellStyle name="Normal 9 2 7 4 2" xfId="27465"/>
    <cellStyle name="Normal 9 2 7 4 2 2" xfId="27466"/>
    <cellStyle name="Normal 9 2 7 4 3" xfId="27467"/>
    <cellStyle name="Normal 9 2 7 5" xfId="27468"/>
    <cellStyle name="Normal 9 2 7 5 2" xfId="27469"/>
    <cellStyle name="Normal 9 2 7 6" xfId="27470"/>
    <cellStyle name="Normal 9 2 8" xfId="27471"/>
    <cellStyle name="Normal 9 2 8 2" xfId="27472"/>
    <cellStyle name="Normal 9 2 8 2 2" xfId="27473"/>
    <cellStyle name="Normal 9 2 8 3" xfId="27474"/>
    <cellStyle name="Normal 9 2 9" xfId="27475"/>
    <cellStyle name="Normal 9 2 9 2" xfId="27476"/>
    <cellStyle name="Normal 9 2 9 2 2" xfId="27477"/>
    <cellStyle name="Normal 9 2 9 3" xfId="27478"/>
    <cellStyle name="Normal 9 3" xfId="3324"/>
    <cellStyle name="Normal 9 3 10" xfId="27479"/>
    <cellStyle name="Normal 9 3 10 2" xfId="27480"/>
    <cellStyle name="Normal 9 3 11" xfId="27481"/>
    <cellStyle name="Normal 9 3 12" xfId="27482"/>
    <cellStyle name="Normal 9 3 2" xfId="27483"/>
    <cellStyle name="Normal 9 3 2 2" xfId="27484"/>
    <cellStyle name="Normal 9 3 2 2 2" xfId="27485"/>
    <cellStyle name="Normal 9 3 2 2 2 2" xfId="27486"/>
    <cellStyle name="Normal 9 3 2 2 2 2 2" xfId="27487"/>
    <cellStyle name="Normal 9 3 2 2 2 3" xfId="27488"/>
    <cellStyle name="Normal 9 3 2 2 3" xfId="27489"/>
    <cellStyle name="Normal 9 3 2 2 3 2" xfId="27490"/>
    <cellStyle name="Normal 9 3 2 2 3 2 2" xfId="27491"/>
    <cellStyle name="Normal 9 3 2 2 3 3" xfId="27492"/>
    <cellStyle name="Normal 9 3 2 2 4" xfId="27493"/>
    <cellStyle name="Normal 9 3 2 2 4 2" xfId="27494"/>
    <cellStyle name="Normal 9 3 2 2 4 2 2" xfId="27495"/>
    <cellStyle name="Normal 9 3 2 2 4 3" xfId="27496"/>
    <cellStyle name="Normal 9 3 2 2 5" xfId="27497"/>
    <cellStyle name="Normal 9 3 2 2 5 2" xfId="27498"/>
    <cellStyle name="Normal 9 3 2 2 6" xfId="27499"/>
    <cellStyle name="Normal 9 3 2 3" xfId="27500"/>
    <cellStyle name="Normal 9 3 2 3 2" xfId="27501"/>
    <cellStyle name="Normal 9 3 2 3 2 2" xfId="27502"/>
    <cellStyle name="Normal 9 3 2 3 3" xfId="27503"/>
    <cellStyle name="Normal 9 3 2 4" xfId="27504"/>
    <cellStyle name="Normal 9 3 2 4 2" xfId="27505"/>
    <cellStyle name="Normal 9 3 2 4 2 2" xfId="27506"/>
    <cellStyle name="Normal 9 3 2 4 3" xfId="27507"/>
    <cellStyle name="Normal 9 3 2 5" xfId="27508"/>
    <cellStyle name="Normal 9 3 2 5 2" xfId="27509"/>
    <cellStyle name="Normal 9 3 2 5 2 2" xfId="27510"/>
    <cellStyle name="Normal 9 3 2 5 3" xfId="27511"/>
    <cellStyle name="Normal 9 3 2 6" xfId="27512"/>
    <cellStyle name="Normal 9 3 2 6 2" xfId="27513"/>
    <cellStyle name="Normal 9 3 2 7" xfId="27514"/>
    <cellStyle name="Normal 9 3 2 8" xfId="27515"/>
    <cellStyle name="Normal 9 3 3" xfId="27516"/>
    <cellStyle name="Normal 9 3 3 2" xfId="27517"/>
    <cellStyle name="Normal 9 3 3 2 2" xfId="27518"/>
    <cellStyle name="Normal 9 3 3 2 2 2" xfId="27519"/>
    <cellStyle name="Normal 9 3 3 2 2 2 2" xfId="27520"/>
    <cellStyle name="Normal 9 3 3 2 2 3" xfId="27521"/>
    <cellStyle name="Normal 9 3 3 2 3" xfId="27522"/>
    <cellStyle name="Normal 9 3 3 2 3 2" xfId="27523"/>
    <cellStyle name="Normal 9 3 3 2 3 2 2" xfId="27524"/>
    <cellStyle name="Normal 9 3 3 2 3 3" xfId="27525"/>
    <cellStyle name="Normal 9 3 3 2 4" xfId="27526"/>
    <cellStyle name="Normal 9 3 3 2 4 2" xfId="27527"/>
    <cellStyle name="Normal 9 3 3 2 4 2 2" xfId="27528"/>
    <cellStyle name="Normal 9 3 3 2 4 3" xfId="27529"/>
    <cellStyle name="Normal 9 3 3 2 5" xfId="27530"/>
    <cellStyle name="Normal 9 3 3 2 5 2" xfId="27531"/>
    <cellStyle name="Normal 9 3 3 2 6" xfId="27532"/>
    <cellStyle name="Normal 9 3 3 3" xfId="27533"/>
    <cellStyle name="Normal 9 3 3 3 2" xfId="27534"/>
    <cellStyle name="Normal 9 3 3 3 2 2" xfId="27535"/>
    <cellStyle name="Normal 9 3 3 3 3" xfId="27536"/>
    <cellStyle name="Normal 9 3 3 4" xfId="27537"/>
    <cellStyle name="Normal 9 3 3 4 2" xfId="27538"/>
    <cellStyle name="Normal 9 3 3 4 2 2" xfId="27539"/>
    <cellStyle name="Normal 9 3 3 4 3" xfId="27540"/>
    <cellStyle name="Normal 9 3 3 5" xfId="27541"/>
    <cellStyle name="Normal 9 3 3 5 2" xfId="27542"/>
    <cellStyle name="Normal 9 3 3 5 2 2" xfId="27543"/>
    <cellStyle name="Normal 9 3 3 5 3" xfId="27544"/>
    <cellStyle name="Normal 9 3 3 6" xfId="27545"/>
    <cellStyle name="Normal 9 3 3 6 2" xfId="27546"/>
    <cellStyle name="Normal 9 3 3 7" xfId="27547"/>
    <cellStyle name="Normal 9 3 4" xfId="27548"/>
    <cellStyle name="Normal 9 3 4 2" xfId="27549"/>
    <cellStyle name="Normal 9 3 4 2 2" xfId="27550"/>
    <cellStyle name="Normal 9 3 4 2 2 2" xfId="27551"/>
    <cellStyle name="Normal 9 3 4 2 2 2 2" xfId="27552"/>
    <cellStyle name="Normal 9 3 4 2 2 3" xfId="27553"/>
    <cellStyle name="Normal 9 3 4 2 3" xfId="27554"/>
    <cellStyle name="Normal 9 3 4 2 3 2" xfId="27555"/>
    <cellStyle name="Normal 9 3 4 2 3 2 2" xfId="27556"/>
    <cellStyle name="Normal 9 3 4 2 3 3" xfId="27557"/>
    <cellStyle name="Normal 9 3 4 2 4" xfId="27558"/>
    <cellStyle name="Normal 9 3 4 2 4 2" xfId="27559"/>
    <cellStyle name="Normal 9 3 4 2 4 2 2" xfId="27560"/>
    <cellStyle name="Normal 9 3 4 2 4 3" xfId="27561"/>
    <cellStyle name="Normal 9 3 4 2 5" xfId="27562"/>
    <cellStyle name="Normal 9 3 4 2 5 2" xfId="27563"/>
    <cellStyle name="Normal 9 3 4 2 6" xfId="27564"/>
    <cellStyle name="Normal 9 3 4 3" xfId="27565"/>
    <cellStyle name="Normal 9 3 4 3 2" xfId="27566"/>
    <cellStyle name="Normal 9 3 4 3 2 2" xfId="27567"/>
    <cellStyle name="Normal 9 3 4 3 3" xfId="27568"/>
    <cellStyle name="Normal 9 3 4 4" xfId="27569"/>
    <cellStyle name="Normal 9 3 4 4 2" xfId="27570"/>
    <cellStyle name="Normal 9 3 4 4 2 2" xfId="27571"/>
    <cellStyle name="Normal 9 3 4 4 3" xfId="27572"/>
    <cellStyle name="Normal 9 3 4 5" xfId="27573"/>
    <cellStyle name="Normal 9 3 4 5 2" xfId="27574"/>
    <cellStyle name="Normal 9 3 4 5 2 2" xfId="27575"/>
    <cellStyle name="Normal 9 3 4 5 3" xfId="27576"/>
    <cellStyle name="Normal 9 3 4 6" xfId="27577"/>
    <cellStyle name="Normal 9 3 4 6 2" xfId="27578"/>
    <cellStyle name="Normal 9 3 4 7" xfId="27579"/>
    <cellStyle name="Normal 9 3 5" xfId="27580"/>
    <cellStyle name="Normal 9 3 5 2" xfId="27581"/>
    <cellStyle name="Normal 9 3 5 2 2" xfId="27582"/>
    <cellStyle name="Normal 9 3 5 2 2 2" xfId="27583"/>
    <cellStyle name="Normal 9 3 5 2 2 2 2" xfId="27584"/>
    <cellStyle name="Normal 9 3 5 2 2 3" xfId="27585"/>
    <cellStyle name="Normal 9 3 5 2 3" xfId="27586"/>
    <cellStyle name="Normal 9 3 5 2 3 2" xfId="27587"/>
    <cellStyle name="Normal 9 3 5 2 3 2 2" xfId="27588"/>
    <cellStyle name="Normal 9 3 5 2 3 3" xfId="27589"/>
    <cellStyle name="Normal 9 3 5 2 4" xfId="27590"/>
    <cellStyle name="Normal 9 3 5 2 4 2" xfId="27591"/>
    <cellStyle name="Normal 9 3 5 2 4 2 2" xfId="27592"/>
    <cellStyle name="Normal 9 3 5 2 4 3" xfId="27593"/>
    <cellStyle name="Normal 9 3 5 2 5" xfId="27594"/>
    <cellStyle name="Normal 9 3 5 2 5 2" xfId="27595"/>
    <cellStyle name="Normal 9 3 5 2 6" xfId="27596"/>
    <cellStyle name="Normal 9 3 5 3" xfId="27597"/>
    <cellStyle name="Normal 9 3 5 3 2" xfId="27598"/>
    <cellStyle name="Normal 9 3 5 3 2 2" xfId="27599"/>
    <cellStyle name="Normal 9 3 5 3 3" xfId="27600"/>
    <cellStyle name="Normal 9 3 5 4" xfId="27601"/>
    <cellStyle name="Normal 9 3 5 4 2" xfId="27602"/>
    <cellStyle name="Normal 9 3 5 4 2 2" xfId="27603"/>
    <cellStyle name="Normal 9 3 5 4 3" xfId="27604"/>
    <cellStyle name="Normal 9 3 5 5" xfId="27605"/>
    <cellStyle name="Normal 9 3 5 5 2" xfId="27606"/>
    <cellStyle name="Normal 9 3 5 5 2 2" xfId="27607"/>
    <cellStyle name="Normal 9 3 5 5 3" xfId="27608"/>
    <cellStyle name="Normal 9 3 5 6" xfId="27609"/>
    <cellStyle name="Normal 9 3 5 6 2" xfId="27610"/>
    <cellStyle name="Normal 9 3 5 7" xfId="27611"/>
    <cellStyle name="Normal 9 3 6" xfId="27612"/>
    <cellStyle name="Normal 9 3 6 2" xfId="27613"/>
    <cellStyle name="Normal 9 3 6 2 2" xfId="27614"/>
    <cellStyle name="Normal 9 3 6 2 2 2" xfId="27615"/>
    <cellStyle name="Normal 9 3 6 2 3" xfId="27616"/>
    <cellStyle name="Normal 9 3 6 3" xfId="27617"/>
    <cellStyle name="Normal 9 3 6 3 2" xfId="27618"/>
    <cellStyle name="Normal 9 3 6 3 2 2" xfId="27619"/>
    <cellStyle name="Normal 9 3 6 3 3" xfId="27620"/>
    <cellStyle name="Normal 9 3 6 4" xfId="27621"/>
    <cellStyle name="Normal 9 3 6 4 2" xfId="27622"/>
    <cellStyle name="Normal 9 3 6 4 2 2" xfId="27623"/>
    <cellStyle name="Normal 9 3 6 4 3" xfId="27624"/>
    <cellStyle name="Normal 9 3 6 5" xfId="27625"/>
    <cellStyle name="Normal 9 3 6 5 2" xfId="27626"/>
    <cellStyle name="Normal 9 3 6 6" xfId="27627"/>
    <cellStyle name="Normal 9 3 7" xfId="27628"/>
    <cellStyle name="Normal 9 3 7 2" xfId="27629"/>
    <cellStyle name="Normal 9 3 7 2 2" xfId="27630"/>
    <cellStyle name="Normal 9 3 7 3" xfId="27631"/>
    <cellStyle name="Normal 9 3 8" xfId="27632"/>
    <cellStyle name="Normal 9 3 8 2" xfId="27633"/>
    <cellStyle name="Normal 9 3 8 2 2" xfId="27634"/>
    <cellStyle name="Normal 9 3 8 3" xfId="27635"/>
    <cellStyle name="Normal 9 3 9" xfId="27636"/>
    <cellStyle name="Normal 9 3 9 2" xfId="27637"/>
    <cellStyle name="Normal 9 3 9 2 2" xfId="27638"/>
    <cellStyle name="Normal 9 3 9 3" xfId="27639"/>
    <cellStyle name="Normal 9 4" xfId="4589"/>
    <cellStyle name="Normal 9 4 10" xfId="27640"/>
    <cellStyle name="Normal 9 4 10 2" xfId="27641"/>
    <cellStyle name="Normal 9 4 11" xfId="27642"/>
    <cellStyle name="Normal 9 4 12" xfId="27643"/>
    <cellStyle name="Normal 9 4 2" xfId="27644"/>
    <cellStyle name="Normal 9 4 2 2" xfId="27645"/>
    <cellStyle name="Normal 9 4 2 2 2" xfId="27646"/>
    <cellStyle name="Normal 9 4 2 2 2 2" xfId="27647"/>
    <cellStyle name="Normal 9 4 2 2 2 2 2" xfId="27648"/>
    <cellStyle name="Normal 9 4 2 2 2 3" xfId="27649"/>
    <cellStyle name="Normal 9 4 2 2 3" xfId="27650"/>
    <cellStyle name="Normal 9 4 2 2 3 2" xfId="27651"/>
    <cellStyle name="Normal 9 4 2 2 3 2 2" xfId="27652"/>
    <cellStyle name="Normal 9 4 2 2 3 3" xfId="27653"/>
    <cellStyle name="Normal 9 4 2 2 4" xfId="27654"/>
    <cellStyle name="Normal 9 4 2 2 4 2" xfId="27655"/>
    <cellStyle name="Normal 9 4 2 2 4 2 2" xfId="27656"/>
    <cellStyle name="Normal 9 4 2 2 4 3" xfId="27657"/>
    <cellStyle name="Normal 9 4 2 2 5" xfId="27658"/>
    <cellStyle name="Normal 9 4 2 2 5 2" xfId="27659"/>
    <cellStyle name="Normal 9 4 2 2 6" xfId="27660"/>
    <cellStyle name="Normal 9 4 2 3" xfId="27661"/>
    <cellStyle name="Normal 9 4 2 3 2" xfId="27662"/>
    <cellStyle name="Normal 9 4 2 3 2 2" xfId="27663"/>
    <cellStyle name="Normal 9 4 2 3 3" xfId="27664"/>
    <cellStyle name="Normal 9 4 2 4" xfId="27665"/>
    <cellStyle name="Normal 9 4 2 4 2" xfId="27666"/>
    <cellStyle name="Normal 9 4 2 4 2 2" xfId="27667"/>
    <cellStyle name="Normal 9 4 2 4 3" xfId="27668"/>
    <cellStyle name="Normal 9 4 2 5" xfId="27669"/>
    <cellStyle name="Normal 9 4 2 5 2" xfId="27670"/>
    <cellStyle name="Normal 9 4 2 5 2 2" xfId="27671"/>
    <cellStyle name="Normal 9 4 2 5 3" xfId="27672"/>
    <cellStyle name="Normal 9 4 2 6" xfId="27673"/>
    <cellStyle name="Normal 9 4 2 6 2" xfId="27674"/>
    <cellStyle name="Normal 9 4 2 7" xfId="27675"/>
    <cellStyle name="Normal 9 4 3" xfId="27676"/>
    <cellStyle name="Normal 9 4 3 2" xfId="27677"/>
    <cellStyle name="Normal 9 4 3 2 2" xfId="27678"/>
    <cellStyle name="Normal 9 4 3 2 2 2" xfId="27679"/>
    <cellStyle name="Normal 9 4 3 2 2 2 2" xfId="27680"/>
    <cellStyle name="Normal 9 4 3 2 2 3" xfId="27681"/>
    <cellStyle name="Normal 9 4 3 2 3" xfId="27682"/>
    <cellStyle name="Normal 9 4 3 2 3 2" xfId="27683"/>
    <cellStyle name="Normal 9 4 3 2 3 2 2" xfId="27684"/>
    <cellStyle name="Normal 9 4 3 2 3 3" xfId="27685"/>
    <cellStyle name="Normal 9 4 3 2 4" xfId="27686"/>
    <cellStyle name="Normal 9 4 3 2 4 2" xfId="27687"/>
    <cellStyle name="Normal 9 4 3 2 4 2 2" xfId="27688"/>
    <cellStyle name="Normal 9 4 3 2 4 3" xfId="27689"/>
    <cellStyle name="Normal 9 4 3 2 5" xfId="27690"/>
    <cellStyle name="Normal 9 4 3 2 5 2" xfId="27691"/>
    <cellStyle name="Normal 9 4 3 2 6" xfId="27692"/>
    <cellStyle name="Normal 9 4 3 3" xfId="27693"/>
    <cellStyle name="Normal 9 4 3 3 2" xfId="27694"/>
    <cellStyle name="Normal 9 4 3 3 2 2" xfId="27695"/>
    <cellStyle name="Normal 9 4 3 3 3" xfId="27696"/>
    <cellStyle name="Normal 9 4 3 4" xfId="27697"/>
    <cellStyle name="Normal 9 4 3 4 2" xfId="27698"/>
    <cellStyle name="Normal 9 4 3 4 2 2" xfId="27699"/>
    <cellStyle name="Normal 9 4 3 4 3" xfId="27700"/>
    <cellStyle name="Normal 9 4 3 5" xfId="27701"/>
    <cellStyle name="Normal 9 4 3 5 2" xfId="27702"/>
    <cellStyle name="Normal 9 4 3 5 2 2" xfId="27703"/>
    <cellStyle name="Normal 9 4 3 5 3" xfId="27704"/>
    <cellStyle name="Normal 9 4 3 6" xfId="27705"/>
    <cellStyle name="Normal 9 4 3 6 2" xfId="27706"/>
    <cellStyle name="Normal 9 4 3 7" xfId="27707"/>
    <cellStyle name="Normal 9 4 4" xfId="27708"/>
    <cellStyle name="Normal 9 4 4 2" xfId="27709"/>
    <cellStyle name="Normal 9 4 4 2 2" xfId="27710"/>
    <cellStyle name="Normal 9 4 4 2 2 2" xfId="27711"/>
    <cellStyle name="Normal 9 4 4 2 2 2 2" xfId="27712"/>
    <cellStyle name="Normal 9 4 4 2 2 3" xfId="27713"/>
    <cellStyle name="Normal 9 4 4 2 3" xfId="27714"/>
    <cellStyle name="Normal 9 4 4 2 3 2" xfId="27715"/>
    <cellStyle name="Normal 9 4 4 2 3 2 2" xfId="27716"/>
    <cellStyle name="Normal 9 4 4 2 3 3" xfId="27717"/>
    <cellStyle name="Normal 9 4 4 2 4" xfId="27718"/>
    <cellStyle name="Normal 9 4 4 2 4 2" xfId="27719"/>
    <cellStyle name="Normal 9 4 4 2 4 2 2" xfId="27720"/>
    <cellStyle name="Normal 9 4 4 2 4 3" xfId="27721"/>
    <cellStyle name="Normal 9 4 4 2 5" xfId="27722"/>
    <cellStyle name="Normal 9 4 4 2 5 2" xfId="27723"/>
    <cellStyle name="Normal 9 4 4 2 6" xfId="27724"/>
    <cellStyle name="Normal 9 4 4 3" xfId="27725"/>
    <cellStyle name="Normal 9 4 4 3 2" xfId="27726"/>
    <cellStyle name="Normal 9 4 4 3 2 2" xfId="27727"/>
    <cellStyle name="Normal 9 4 4 3 3" xfId="27728"/>
    <cellStyle name="Normal 9 4 4 4" xfId="27729"/>
    <cellStyle name="Normal 9 4 4 4 2" xfId="27730"/>
    <cellStyle name="Normal 9 4 4 4 2 2" xfId="27731"/>
    <cellStyle name="Normal 9 4 4 4 3" xfId="27732"/>
    <cellStyle name="Normal 9 4 4 5" xfId="27733"/>
    <cellStyle name="Normal 9 4 4 5 2" xfId="27734"/>
    <cellStyle name="Normal 9 4 4 5 2 2" xfId="27735"/>
    <cellStyle name="Normal 9 4 4 5 3" xfId="27736"/>
    <cellStyle name="Normal 9 4 4 6" xfId="27737"/>
    <cellStyle name="Normal 9 4 4 6 2" xfId="27738"/>
    <cellStyle name="Normal 9 4 4 7" xfId="27739"/>
    <cellStyle name="Normal 9 4 5" xfId="27740"/>
    <cellStyle name="Normal 9 4 5 2" xfId="27741"/>
    <cellStyle name="Normal 9 4 5 2 2" xfId="27742"/>
    <cellStyle name="Normal 9 4 5 2 2 2" xfId="27743"/>
    <cellStyle name="Normal 9 4 5 2 2 2 2" xfId="27744"/>
    <cellStyle name="Normal 9 4 5 2 2 3" xfId="27745"/>
    <cellStyle name="Normal 9 4 5 2 3" xfId="27746"/>
    <cellStyle name="Normal 9 4 5 2 3 2" xfId="27747"/>
    <cellStyle name="Normal 9 4 5 2 3 2 2" xfId="27748"/>
    <cellStyle name="Normal 9 4 5 2 3 3" xfId="27749"/>
    <cellStyle name="Normal 9 4 5 2 4" xfId="27750"/>
    <cellStyle name="Normal 9 4 5 2 4 2" xfId="27751"/>
    <cellStyle name="Normal 9 4 5 2 4 2 2" xfId="27752"/>
    <cellStyle name="Normal 9 4 5 2 4 3" xfId="27753"/>
    <cellStyle name="Normal 9 4 5 2 5" xfId="27754"/>
    <cellStyle name="Normal 9 4 5 2 5 2" xfId="27755"/>
    <cellStyle name="Normal 9 4 5 2 6" xfId="27756"/>
    <cellStyle name="Normal 9 4 5 3" xfId="27757"/>
    <cellStyle name="Normal 9 4 5 3 2" xfId="27758"/>
    <cellStyle name="Normal 9 4 5 3 2 2" xfId="27759"/>
    <cellStyle name="Normal 9 4 5 3 3" xfId="27760"/>
    <cellStyle name="Normal 9 4 5 4" xfId="27761"/>
    <cellStyle name="Normal 9 4 5 4 2" xfId="27762"/>
    <cellStyle name="Normal 9 4 5 4 2 2" xfId="27763"/>
    <cellStyle name="Normal 9 4 5 4 3" xfId="27764"/>
    <cellStyle name="Normal 9 4 5 5" xfId="27765"/>
    <cellStyle name="Normal 9 4 5 5 2" xfId="27766"/>
    <cellStyle name="Normal 9 4 5 5 2 2" xfId="27767"/>
    <cellStyle name="Normal 9 4 5 5 3" xfId="27768"/>
    <cellStyle name="Normal 9 4 5 6" xfId="27769"/>
    <cellStyle name="Normal 9 4 5 6 2" xfId="27770"/>
    <cellStyle name="Normal 9 4 5 7" xfId="27771"/>
    <cellStyle name="Normal 9 4 6" xfId="27772"/>
    <cellStyle name="Normal 9 4 6 2" xfId="27773"/>
    <cellStyle name="Normal 9 4 6 2 2" xfId="27774"/>
    <cellStyle name="Normal 9 4 6 2 2 2" xfId="27775"/>
    <cellStyle name="Normal 9 4 6 2 3" xfId="27776"/>
    <cellStyle name="Normal 9 4 6 3" xfId="27777"/>
    <cellStyle name="Normal 9 4 6 3 2" xfId="27778"/>
    <cellStyle name="Normal 9 4 6 3 2 2" xfId="27779"/>
    <cellStyle name="Normal 9 4 6 3 3" xfId="27780"/>
    <cellStyle name="Normal 9 4 6 4" xfId="27781"/>
    <cellStyle name="Normal 9 4 6 4 2" xfId="27782"/>
    <cellStyle name="Normal 9 4 6 4 2 2" xfId="27783"/>
    <cellStyle name="Normal 9 4 6 4 3" xfId="27784"/>
    <cellStyle name="Normal 9 4 6 5" xfId="27785"/>
    <cellStyle name="Normal 9 4 6 5 2" xfId="27786"/>
    <cellStyle name="Normal 9 4 6 6" xfId="27787"/>
    <cellStyle name="Normal 9 4 7" xfId="27788"/>
    <cellStyle name="Normal 9 4 7 2" xfId="27789"/>
    <cellStyle name="Normal 9 4 7 2 2" xfId="27790"/>
    <cellStyle name="Normal 9 4 7 3" xfId="27791"/>
    <cellStyle name="Normal 9 4 8" xfId="27792"/>
    <cellStyle name="Normal 9 4 8 2" xfId="27793"/>
    <cellStyle name="Normal 9 4 8 2 2" xfId="27794"/>
    <cellStyle name="Normal 9 4 8 3" xfId="27795"/>
    <cellStyle name="Normal 9 4 9" xfId="27796"/>
    <cellStyle name="Normal 9 4 9 2" xfId="27797"/>
    <cellStyle name="Normal 9 4 9 2 2" xfId="27798"/>
    <cellStyle name="Normal 9 4 9 3" xfId="27799"/>
    <cellStyle name="Normal 9 5" xfId="27800"/>
    <cellStyle name="Normal 9 5 2" xfId="27801"/>
    <cellStyle name="Normal 9 5 2 2" xfId="27802"/>
    <cellStyle name="Normal 9 5 2 2 2" xfId="27803"/>
    <cellStyle name="Normal 9 5 2 2 2 2" xfId="27804"/>
    <cellStyle name="Normal 9 5 2 2 3" xfId="27805"/>
    <cellStyle name="Normal 9 5 2 3" xfId="27806"/>
    <cellStyle name="Normal 9 5 2 3 2" xfId="27807"/>
    <cellStyle name="Normal 9 5 2 3 2 2" xfId="27808"/>
    <cellStyle name="Normal 9 5 2 3 3" xfId="27809"/>
    <cellStyle name="Normal 9 5 2 4" xfId="27810"/>
    <cellStyle name="Normal 9 5 2 4 2" xfId="27811"/>
    <cellStyle name="Normal 9 5 2 4 2 2" xfId="27812"/>
    <cellStyle name="Normal 9 5 2 4 3" xfId="27813"/>
    <cellStyle name="Normal 9 5 2 5" xfId="27814"/>
    <cellStyle name="Normal 9 5 2 5 2" xfId="27815"/>
    <cellStyle name="Normal 9 5 2 6" xfId="27816"/>
    <cellStyle name="Normal 9 5 3" xfId="27817"/>
    <cellStyle name="Normal 9 5 3 2" xfId="27818"/>
    <cellStyle name="Normal 9 5 3 2 2" xfId="27819"/>
    <cellStyle name="Normal 9 5 3 3" xfId="27820"/>
    <cellStyle name="Normal 9 5 4" xfId="27821"/>
    <cellStyle name="Normal 9 5 4 2" xfId="27822"/>
    <cellStyle name="Normal 9 5 4 2 2" xfId="27823"/>
    <cellStyle name="Normal 9 5 4 3" xfId="27824"/>
    <cellStyle name="Normal 9 5 5" xfId="27825"/>
    <cellStyle name="Normal 9 5 5 2" xfId="27826"/>
    <cellStyle name="Normal 9 5 5 2 2" xfId="27827"/>
    <cellStyle name="Normal 9 5 5 3" xfId="27828"/>
    <cellStyle name="Normal 9 5 6" xfId="27829"/>
    <cellStyle name="Normal 9 5 6 2" xfId="27830"/>
    <cellStyle name="Normal 9 5 7" xfId="27831"/>
    <cellStyle name="Normal 9 5 8" xfId="27832"/>
    <cellStyle name="Normal 9 6" xfId="27833"/>
    <cellStyle name="Normal 9 6 2" xfId="27834"/>
    <cellStyle name="Normal 9 6 2 2" xfId="27835"/>
    <cellStyle name="Normal 9 6 2 2 2" xfId="27836"/>
    <cellStyle name="Normal 9 6 2 2 2 2" xfId="27837"/>
    <cellStyle name="Normal 9 6 2 2 3" xfId="27838"/>
    <cellStyle name="Normal 9 6 2 3" xfId="27839"/>
    <cellStyle name="Normal 9 6 2 3 2" xfId="27840"/>
    <cellStyle name="Normal 9 6 2 3 2 2" xfId="27841"/>
    <cellStyle name="Normal 9 6 2 3 3" xfId="27842"/>
    <cellStyle name="Normal 9 6 2 4" xfId="27843"/>
    <cellStyle name="Normal 9 6 2 4 2" xfId="27844"/>
    <cellStyle name="Normal 9 6 2 4 2 2" xfId="27845"/>
    <cellStyle name="Normal 9 6 2 4 3" xfId="27846"/>
    <cellStyle name="Normal 9 6 2 5" xfId="27847"/>
    <cellStyle name="Normal 9 6 2 5 2" xfId="27848"/>
    <cellStyle name="Normal 9 6 2 6" xfId="27849"/>
    <cellStyle name="Normal 9 6 3" xfId="27850"/>
    <cellStyle name="Normal 9 6 3 2" xfId="27851"/>
    <cellStyle name="Normal 9 6 3 2 2" xfId="27852"/>
    <cellStyle name="Normal 9 6 3 3" xfId="27853"/>
    <cellStyle name="Normal 9 6 4" xfId="27854"/>
    <cellStyle name="Normal 9 6 4 2" xfId="27855"/>
    <cellStyle name="Normal 9 6 4 2 2" xfId="27856"/>
    <cellStyle name="Normal 9 6 4 3" xfId="27857"/>
    <cellStyle name="Normal 9 6 5" xfId="27858"/>
    <cellStyle name="Normal 9 6 5 2" xfId="27859"/>
    <cellStyle name="Normal 9 6 5 2 2" xfId="27860"/>
    <cellStyle name="Normal 9 6 5 3" xfId="27861"/>
    <cellStyle name="Normal 9 6 6" xfId="27862"/>
    <cellStyle name="Normal 9 6 6 2" xfId="27863"/>
    <cellStyle name="Normal 9 6 7" xfId="27864"/>
    <cellStyle name="Normal 9 6 8" xfId="27865"/>
    <cellStyle name="Normal 9 7" xfId="27866"/>
    <cellStyle name="Normal 9 7 2" xfId="27867"/>
    <cellStyle name="Normal 9 7 2 2" xfId="27868"/>
    <cellStyle name="Normal 9 7 2 2 2" xfId="27869"/>
    <cellStyle name="Normal 9 7 2 2 2 2" xfId="27870"/>
    <cellStyle name="Normal 9 7 2 2 3" xfId="27871"/>
    <cellStyle name="Normal 9 7 2 3" xfId="27872"/>
    <cellStyle name="Normal 9 7 2 3 2" xfId="27873"/>
    <cellStyle name="Normal 9 7 2 3 2 2" xfId="27874"/>
    <cellStyle name="Normal 9 7 2 3 3" xfId="27875"/>
    <cellStyle name="Normal 9 7 2 4" xfId="27876"/>
    <cellStyle name="Normal 9 7 2 4 2" xfId="27877"/>
    <cellStyle name="Normal 9 7 2 4 2 2" xfId="27878"/>
    <cellStyle name="Normal 9 7 2 4 3" xfId="27879"/>
    <cellStyle name="Normal 9 7 2 5" xfId="27880"/>
    <cellStyle name="Normal 9 7 2 5 2" xfId="27881"/>
    <cellStyle name="Normal 9 7 2 6" xfId="27882"/>
    <cellStyle name="Normal 9 7 3" xfId="27883"/>
    <cellStyle name="Normal 9 7 3 2" xfId="27884"/>
    <cellStyle name="Normal 9 7 3 2 2" xfId="27885"/>
    <cellStyle name="Normal 9 7 3 3" xfId="27886"/>
    <cellStyle name="Normal 9 7 4" xfId="27887"/>
    <cellStyle name="Normal 9 7 4 2" xfId="27888"/>
    <cellStyle name="Normal 9 7 4 2 2" xfId="27889"/>
    <cellStyle name="Normal 9 7 4 3" xfId="27890"/>
    <cellStyle name="Normal 9 7 5" xfId="27891"/>
    <cellStyle name="Normal 9 7 5 2" xfId="27892"/>
    <cellStyle name="Normal 9 7 5 2 2" xfId="27893"/>
    <cellStyle name="Normal 9 7 5 3" xfId="27894"/>
    <cellStyle name="Normal 9 7 6" xfId="27895"/>
    <cellStyle name="Normal 9 7 6 2" xfId="27896"/>
    <cellStyle name="Normal 9 7 7" xfId="27897"/>
    <cellStyle name="Normal 9 8" xfId="27898"/>
    <cellStyle name="Normal 9 8 2" xfId="27899"/>
    <cellStyle name="Normal 9 8 2 2" xfId="27900"/>
    <cellStyle name="Normal 9 8 2 2 2" xfId="27901"/>
    <cellStyle name="Normal 9 8 2 2 2 2" xfId="27902"/>
    <cellStyle name="Normal 9 8 2 2 3" xfId="27903"/>
    <cellStyle name="Normal 9 8 2 3" xfId="27904"/>
    <cellStyle name="Normal 9 8 2 3 2" xfId="27905"/>
    <cellStyle name="Normal 9 8 2 3 2 2" xfId="27906"/>
    <cellStyle name="Normal 9 8 2 3 3" xfId="27907"/>
    <cellStyle name="Normal 9 8 2 4" xfId="27908"/>
    <cellStyle name="Normal 9 8 2 4 2" xfId="27909"/>
    <cellStyle name="Normal 9 8 2 4 2 2" xfId="27910"/>
    <cellStyle name="Normal 9 8 2 4 3" xfId="27911"/>
    <cellStyle name="Normal 9 8 2 5" xfId="27912"/>
    <cellStyle name="Normal 9 8 2 5 2" xfId="27913"/>
    <cellStyle name="Normal 9 8 2 6" xfId="27914"/>
    <cellStyle name="Normal 9 8 3" xfId="27915"/>
    <cellStyle name="Normal 9 8 3 2" xfId="27916"/>
    <cellStyle name="Normal 9 8 3 2 2" xfId="27917"/>
    <cellStyle name="Normal 9 8 3 3" xfId="27918"/>
    <cellStyle name="Normal 9 8 4" xfId="27919"/>
    <cellStyle name="Normal 9 8 4 2" xfId="27920"/>
    <cellStyle name="Normal 9 8 4 2 2" xfId="27921"/>
    <cellStyle name="Normal 9 8 4 3" xfId="27922"/>
    <cellStyle name="Normal 9 8 5" xfId="27923"/>
    <cellStyle name="Normal 9 8 5 2" xfId="27924"/>
    <cellStyle name="Normal 9 8 5 2 2" xfId="27925"/>
    <cellStyle name="Normal 9 8 5 3" xfId="27926"/>
    <cellStyle name="Normal 9 8 6" xfId="27927"/>
    <cellStyle name="Normal 9 8 6 2" xfId="27928"/>
    <cellStyle name="Normal 9 8 7" xfId="27929"/>
    <cellStyle name="Normal 9 9" xfId="27930"/>
    <cellStyle name="Normal 9 9 2" xfId="27931"/>
    <cellStyle name="Normal 9 9 2 2" xfId="27932"/>
    <cellStyle name="Normal 9 9 2 2 2" xfId="27933"/>
    <cellStyle name="Normal 9 9 2 3" xfId="27934"/>
    <cellStyle name="Normal 9 9 3" xfId="27935"/>
    <cellStyle name="Normal 9 9 3 2" xfId="27936"/>
    <cellStyle name="Normal 9 9 3 2 2" xfId="27937"/>
    <cellStyle name="Normal 9 9 3 3" xfId="27938"/>
    <cellStyle name="Normal 9 9 4" xfId="27939"/>
    <cellStyle name="Normal 9 9 4 2" xfId="27940"/>
    <cellStyle name="Normal 9 9 4 2 2" xfId="27941"/>
    <cellStyle name="Normal 9 9 4 3" xfId="27942"/>
    <cellStyle name="Normal 9 9 5" xfId="27943"/>
    <cellStyle name="Normal 9 9 5 2" xfId="27944"/>
    <cellStyle name="Normal 9 9 6" xfId="27945"/>
    <cellStyle name="Normal 90" xfId="1508"/>
    <cellStyle name="Normal 90 2" xfId="3326"/>
    <cellStyle name="Normal 90 3" xfId="27946"/>
    <cellStyle name="Normal 90 4" xfId="27947"/>
    <cellStyle name="Normal 90 5" xfId="27948"/>
    <cellStyle name="Normal 90 6" xfId="27949"/>
    <cellStyle name="Normal 91" xfId="1509"/>
    <cellStyle name="Normal 91 2" xfId="3327"/>
    <cellStyle name="Normal 92" xfId="1510"/>
    <cellStyle name="Normal 92 2" xfId="3328"/>
    <cellStyle name="Normal 93" xfId="1511"/>
    <cellStyle name="Normal 93 2" xfId="1512"/>
    <cellStyle name="Normal 93 2 2" xfId="3330"/>
    <cellStyle name="Normal 93 3" xfId="3329"/>
    <cellStyle name="Normal 94" xfId="1513"/>
    <cellStyle name="Normal 94 2" xfId="1514"/>
    <cellStyle name="Normal 94 2 2" xfId="3332"/>
    <cellStyle name="Normal 94 3" xfId="3331"/>
    <cellStyle name="Normal 95" xfId="1515"/>
    <cellStyle name="Normal 95 2" xfId="3333"/>
    <cellStyle name="Normal 96" xfId="1516"/>
    <cellStyle name="Normal 96 2" xfId="1517"/>
    <cellStyle name="Normal 96 2 2" xfId="3335"/>
    <cellStyle name="Normal 96 3" xfId="1518"/>
    <cellStyle name="Normal 96 3 2" xfId="3336"/>
    <cellStyle name="Normal 96 4" xfId="3334"/>
    <cellStyle name="Normal 97" xfId="1519"/>
    <cellStyle name="Normal 97 2" xfId="3337"/>
    <cellStyle name="Normal 98" xfId="1520"/>
    <cellStyle name="Normal 98 2" xfId="3338"/>
    <cellStyle name="Normal 99" xfId="1521"/>
    <cellStyle name="Normal 99 2" xfId="3339"/>
    <cellStyle name="Normal Bold" xfId="1522"/>
    <cellStyle name="Normal Bold 2" xfId="1523"/>
    <cellStyle name="Normal Bold 2 2" xfId="27950"/>
    <cellStyle name="Normal Bold 2 3" xfId="27951"/>
    <cellStyle name="Normal Bold 3" xfId="1524"/>
    <cellStyle name="Normal Bold 3 2" xfId="27952"/>
    <cellStyle name="Normal Bold 3 3" xfId="27953"/>
    <cellStyle name="Normal Bold_2011 Budget FY11" xfId="1525"/>
    <cellStyle name="Normal U" xfId="27954"/>
    <cellStyle name="Normal[PTM dec 199798" xfId="27955"/>
    <cellStyle name="Normal_20090617 - RIN - justifications 2" xfId="1526"/>
    <cellStyle name="Normal_Acc&amp;Notes June 2006" xfId="1527"/>
    <cellStyle name="Normal_AppendixB" xfId="1528"/>
    <cellStyle name="Normal_APTIT 2008 (TEXT PACIFIC) Financial Statements (Version 1)" xfId="1529"/>
    <cellStyle name="Normal_APTIT 2008 Financial Statements mock version" xfId="1530"/>
    <cellStyle name="Normal_item" xfId="1531"/>
    <cellStyle name="Normal_Pro Forma Financial Statements from AER Website" xfId="1532"/>
    <cellStyle name="Normal_SPFR used in board papers 2007 FINAL version 19-10-2007" xfId="1533"/>
    <cellStyle name="Note - Style4" xfId="1534"/>
    <cellStyle name="Note 10" xfId="1535"/>
    <cellStyle name="Note 10 2" xfId="2893"/>
    <cellStyle name="Note 10 2 2" xfId="27956"/>
    <cellStyle name="Note 10 2 2 2" xfId="27957"/>
    <cellStyle name="Note 10 2 2 2 2" xfId="27958"/>
    <cellStyle name="Note 10 2 2 3" xfId="27959"/>
    <cellStyle name="Note 10 2 3" xfId="27960"/>
    <cellStyle name="Note 10 2 3 2" xfId="27961"/>
    <cellStyle name="Note 10 2 4" xfId="27962"/>
    <cellStyle name="Note 10 2 5" xfId="27963"/>
    <cellStyle name="Note 10 3" xfId="2894"/>
    <cellStyle name="Note 10 3 2" xfId="27964"/>
    <cellStyle name="Note 10 3 2 2" xfId="27965"/>
    <cellStyle name="Note 10 3 3" xfId="27966"/>
    <cellStyle name="Note 10 3 3 2" xfId="27967"/>
    <cellStyle name="Note 10 3 4" xfId="27968"/>
    <cellStyle name="Note 10 4" xfId="2895"/>
    <cellStyle name="Note 10 4 2" xfId="27969"/>
    <cellStyle name="Note 10 4 2 2" xfId="27970"/>
    <cellStyle name="Note 10 4 3" xfId="27971"/>
    <cellStyle name="Note 10 5" xfId="27972"/>
    <cellStyle name="Note 10 5 2" xfId="27973"/>
    <cellStyle name="Note 10 5 2 2" xfId="27974"/>
    <cellStyle name="Note 10 5 3" xfId="27975"/>
    <cellStyle name="Note 10 6" xfId="27976"/>
    <cellStyle name="Note 10 6 2" xfId="27977"/>
    <cellStyle name="Note 10 7" xfId="27978"/>
    <cellStyle name="Note 11" xfId="1536"/>
    <cellStyle name="Note 11 2" xfId="2896"/>
    <cellStyle name="Note 11 2 2" xfId="27979"/>
    <cellStyle name="Note 11 2 2 2" xfId="27980"/>
    <cellStyle name="Note 11 2 2 2 2" xfId="27981"/>
    <cellStyle name="Note 11 2 2 3" xfId="27982"/>
    <cellStyle name="Note 11 2 3" xfId="27983"/>
    <cellStyle name="Note 11 2 3 2" xfId="27984"/>
    <cellStyle name="Note 11 2 4" xfId="27985"/>
    <cellStyle name="Note 11 2 5" xfId="27986"/>
    <cellStyle name="Note 11 3" xfId="2897"/>
    <cellStyle name="Note 11 3 2" xfId="27987"/>
    <cellStyle name="Note 11 3 2 2" xfId="27988"/>
    <cellStyle name="Note 11 3 3" xfId="27989"/>
    <cellStyle name="Note 11 3 3 2" xfId="27990"/>
    <cellStyle name="Note 11 3 4" xfId="27991"/>
    <cellStyle name="Note 11 4" xfId="2898"/>
    <cellStyle name="Note 11 4 2" xfId="27992"/>
    <cellStyle name="Note 11 4 2 2" xfId="27993"/>
    <cellStyle name="Note 11 4 3" xfId="27994"/>
    <cellStyle name="Note 11 5" xfId="27995"/>
    <cellStyle name="Note 11 5 2" xfId="27996"/>
    <cellStyle name="Note 11 5 2 2" xfId="27997"/>
    <cellStyle name="Note 11 5 3" xfId="27998"/>
    <cellStyle name="Note 11 6" xfId="27999"/>
    <cellStyle name="Note 11 6 2" xfId="28000"/>
    <cellStyle name="Note 11 7" xfId="28001"/>
    <cellStyle name="Note 12" xfId="1537"/>
    <cellStyle name="Note 12 2" xfId="2899"/>
    <cellStyle name="Note 12 2 2" xfId="28002"/>
    <cellStyle name="Note 12 2 2 2" xfId="28003"/>
    <cellStyle name="Note 12 2 2 2 2" xfId="28004"/>
    <cellStyle name="Note 12 2 2 3" xfId="28005"/>
    <cellStyle name="Note 12 2 3" xfId="28006"/>
    <cellStyle name="Note 12 2 3 2" xfId="28007"/>
    <cellStyle name="Note 12 2 4" xfId="28008"/>
    <cellStyle name="Note 12 2 5" xfId="28009"/>
    <cellStyle name="Note 12 3" xfId="2900"/>
    <cellStyle name="Note 12 3 2" xfId="28010"/>
    <cellStyle name="Note 12 3 2 2" xfId="28011"/>
    <cellStyle name="Note 12 3 3" xfId="28012"/>
    <cellStyle name="Note 12 3 3 2" xfId="28013"/>
    <cellStyle name="Note 12 3 4" xfId="28014"/>
    <cellStyle name="Note 12 4" xfId="2901"/>
    <cellStyle name="Note 12 4 2" xfId="28015"/>
    <cellStyle name="Note 12 4 2 2" xfId="28016"/>
    <cellStyle name="Note 12 4 3" xfId="28017"/>
    <cellStyle name="Note 12 5" xfId="28018"/>
    <cellStyle name="Note 12 5 2" xfId="28019"/>
    <cellStyle name="Note 12 5 2 2" xfId="28020"/>
    <cellStyle name="Note 12 5 3" xfId="28021"/>
    <cellStyle name="Note 12 6" xfId="28022"/>
    <cellStyle name="Note 12 6 2" xfId="28023"/>
    <cellStyle name="Note 12 7" xfId="28024"/>
    <cellStyle name="Note 13" xfId="1538"/>
    <cellStyle name="Note 13 2" xfId="2902"/>
    <cellStyle name="Note 13 2 2" xfId="28025"/>
    <cellStyle name="Note 13 2 2 2" xfId="28026"/>
    <cellStyle name="Note 13 2 2 2 2" xfId="28027"/>
    <cellStyle name="Note 13 2 2 3" xfId="28028"/>
    <cellStyle name="Note 13 2 3" xfId="28029"/>
    <cellStyle name="Note 13 2 3 2" xfId="28030"/>
    <cellStyle name="Note 13 2 4" xfId="28031"/>
    <cellStyle name="Note 13 2 5" xfId="28032"/>
    <cellStyle name="Note 13 3" xfId="2903"/>
    <cellStyle name="Note 13 3 2" xfId="28033"/>
    <cellStyle name="Note 13 3 2 2" xfId="28034"/>
    <cellStyle name="Note 13 3 3" xfId="28035"/>
    <cellStyle name="Note 13 3 3 2" xfId="28036"/>
    <cellStyle name="Note 13 3 4" xfId="28037"/>
    <cellStyle name="Note 13 4" xfId="2904"/>
    <cellStyle name="Note 13 4 2" xfId="28038"/>
    <cellStyle name="Note 13 4 2 2" xfId="28039"/>
    <cellStyle name="Note 13 4 3" xfId="28040"/>
    <cellStyle name="Note 13 5" xfId="28041"/>
    <cellStyle name="Note 13 5 2" xfId="28042"/>
    <cellStyle name="Note 13 5 2 2" xfId="28043"/>
    <cellStyle name="Note 13 5 3" xfId="28044"/>
    <cellStyle name="Note 13 6" xfId="28045"/>
    <cellStyle name="Note 13 6 2" xfId="28046"/>
    <cellStyle name="Note 13 7" xfId="28047"/>
    <cellStyle name="Note 14" xfId="1539"/>
    <cellStyle name="Note 14 2" xfId="2905"/>
    <cellStyle name="Note 14 2 2" xfId="28048"/>
    <cellStyle name="Note 14 2 2 2" xfId="28049"/>
    <cellStyle name="Note 14 2 2 2 2" xfId="28050"/>
    <cellStyle name="Note 14 2 2 3" xfId="28051"/>
    <cellStyle name="Note 14 2 3" xfId="28052"/>
    <cellStyle name="Note 14 2 3 2" xfId="28053"/>
    <cellStyle name="Note 14 2 4" xfId="28054"/>
    <cellStyle name="Note 14 2 5" xfId="28055"/>
    <cellStyle name="Note 14 3" xfId="2906"/>
    <cellStyle name="Note 14 3 2" xfId="28056"/>
    <cellStyle name="Note 14 3 2 2" xfId="28057"/>
    <cellStyle name="Note 14 3 3" xfId="28058"/>
    <cellStyle name="Note 14 3 3 2" xfId="28059"/>
    <cellStyle name="Note 14 3 4" xfId="28060"/>
    <cellStyle name="Note 14 4" xfId="2907"/>
    <cellStyle name="Note 14 4 2" xfId="28061"/>
    <cellStyle name="Note 14 4 2 2" xfId="28062"/>
    <cellStyle name="Note 14 4 3" xfId="28063"/>
    <cellStyle name="Note 14 5" xfId="28064"/>
    <cellStyle name="Note 14 5 2" xfId="28065"/>
    <cellStyle name="Note 14 5 2 2" xfId="28066"/>
    <cellStyle name="Note 14 5 3" xfId="28067"/>
    <cellStyle name="Note 14 6" xfId="28068"/>
    <cellStyle name="Note 14 6 2" xfId="28069"/>
    <cellStyle name="Note 14 7" xfId="28070"/>
    <cellStyle name="Note 15" xfId="1540"/>
    <cellStyle name="Note 15 2" xfId="2908"/>
    <cellStyle name="Note 15 2 2" xfId="28071"/>
    <cellStyle name="Note 15 2 2 2" xfId="28072"/>
    <cellStyle name="Note 15 2 2 2 2" xfId="28073"/>
    <cellStyle name="Note 15 2 2 3" xfId="28074"/>
    <cellStyle name="Note 15 2 3" xfId="28075"/>
    <cellStyle name="Note 15 2 3 2" xfId="28076"/>
    <cellStyle name="Note 15 2 4" xfId="28077"/>
    <cellStyle name="Note 15 2 5" xfId="28078"/>
    <cellStyle name="Note 15 3" xfId="2909"/>
    <cellStyle name="Note 15 3 2" xfId="28079"/>
    <cellStyle name="Note 15 3 2 2" xfId="28080"/>
    <cellStyle name="Note 15 3 3" xfId="28081"/>
    <cellStyle name="Note 15 3 3 2" xfId="28082"/>
    <cellStyle name="Note 15 3 4" xfId="28083"/>
    <cellStyle name="Note 15 4" xfId="2910"/>
    <cellStyle name="Note 15 4 2" xfId="28084"/>
    <cellStyle name="Note 15 4 2 2" xfId="28085"/>
    <cellStyle name="Note 15 4 3" xfId="28086"/>
    <cellStyle name="Note 15 5" xfId="28087"/>
    <cellStyle name="Note 15 5 2" xfId="28088"/>
    <cellStyle name="Note 15 5 2 2" xfId="28089"/>
    <cellStyle name="Note 15 5 3" xfId="28090"/>
    <cellStyle name="Note 15 6" xfId="28091"/>
    <cellStyle name="Note 15 6 2" xfId="28092"/>
    <cellStyle name="Note 15 7" xfId="28093"/>
    <cellStyle name="Note 16" xfId="1541"/>
    <cellStyle name="Note 16 2" xfId="2911"/>
    <cellStyle name="Note 16 2 2" xfId="28094"/>
    <cellStyle name="Note 16 2 2 2" xfId="28095"/>
    <cellStyle name="Note 16 2 3" xfId="28096"/>
    <cellStyle name="Note 16 2 4" xfId="28097"/>
    <cellStyle name="Note 16 3" xfId="2912"/>
    <cellStyle name="Note 16 3 2" xfId="28098"/>
    <cellStyle name="Note 16 3 2 2" xfId="28099"/>
    <cellStyle name="Note 16 3 3" xfId="28100"/>
    <cellStyle name="Note 16 3 3 2" xfId="28101"/>
    <cellStyle name="Note 16 3 4" xfId="28102"/>
    <cellStyle name="Note 16 4" xfId="2913"/>
    <cellStyle name="Note 16 4 2" xfId="28103"/>
    <cellStyle name="Note 16 4 2 2" xfId="28104"/>
    <cellStyle name="Note 16 4 3" xfId="28105"/>
    <cellStyle name="Note 16 5" xfId="28106"/>
    <cellStyle name="Note 16 5 2" xfId="28107"/>
    <cellStyle name="Note 16 5 2 2" xfId="28108"/>
    <cellStyle name="Note 16 5 3" xfId="28109"/>
    <cellStyle name="Note 16 6" xfId="28110"/>
    <cellStyle name="Note 16 6 2" xfId="28111"/>
    <cellStyle name="Note 16 7" xfId="28112"/>
    <cellStyle name="Note 16 8" xfId="28113"/>
    <cellStyle name="Note 17" xfId="1542"/>
    <cellStyle name="Note 17 2" xfId="2914"/>
    <cellStyle name="Note 17 2 2" xfId="28114"/>
    <cellStyle name="Note 17 2 2 2" xfId="28115"/>
    <cellStyle name="Note 17 2 2 2 2" xfId="28116"/>
    <cellStyle name="Note 17 2 2 3" xfId="28117"/>
    <cellStyle name="Note 17 2 3" xfId="28118"/>
    <cellStyle name="Note 17 2 4" xfId="28119"/>
    <cellStyle name="Note 17 2 5" xfId="28120"/>
    <cellStyle name="Note 17 3" xfId="2915"/>
    <cellStyle name="Note 17 3 2" xfId="28121"/>
    <cellStyle name="Note 17 3 2 2" xfId="28122"/>
    <cellStyle name="Note 17 3 3" xfId="28123"/>
    <cellStyle name="Note 17 3 3 2" xfId="28124"/>
    <cellStyle name="Note 17 3 4" xfId="28125"/>
    <cellStyle name="Note 17 4" xfId="2916"/>
    <cellStyle name="Note 17 4 2" xfId="28126"/>
    <cellStyle name="Note 17 4 2 2" xfId="28127"/>
    <cellStyle name="Note 17 4 3" xfId="28128"/>
    <cellStyle name="Note 17 5" xfId="28129"/>
    <cellStyle name="Note 17 5 2" xfId="28130"/>
    <cellStyle name="Note 17 5 2 2" xfId="28131"/>
    <cellStyle name="Note 17 5 3" xfId="28132"/>
    <cellStyle name="Note 17 6" xfId="28133"/>
    <cellStyle name="Note 17 6 2" xfId="28134"/>
    <cellStyle name="Note 17 7" xfId="28135"/>
    <cellStyle name="Note 17 8" xfId="28136"/>
    <cellStyle name="Note 18" xfId="1543"/>
    <cellStyle name="Note 18 2" xfId="2917"/>
    <cellStyle name="Note 18 2 2" xfId="28137"/>
    <cellStyle name="Note 18 3" xfId="2918"/>
    <cellStyle name="Note 18 3 2" xfId="28138"/>
    <cellStyle name="Note 18 4" xfId="28139"/>
    <cellStyle name="Note 18 4 2" xfId="28140"/>
    <cellStyle name="Note 18 5" xfId="28141"/>
    <cellStyle name="Note 19" xfId="1544"/>
    <cellStyle name="Note 19 2" xfId="2919"/>
    <cellStyle name="Note 19 2 2" xfId="28142"/>
    <cellStyle name="Note 19 3" xfId="28143"/>
    <cellStyle name="Note 19 3 2" xfId="28144"/>
    <cellStyle name="Note 19 4" xfId="28145"/>
    <cellStyle name="Note 19 4 2" xfId="28146"/>
    <cellStyle name="Note 19 5" xfId="28147"/>
    <cellStyle name="Note 2" xfId="1545"/>
    <cellStyle name="Note 2 10" xfId="28148"/>
    <cellStyle name="Note 2 10 2" xfId="28149"/>
    <cellStyle name="Note 2 10 2 2" xfId="28150"/>
    <cellStyle name="Note 2 10 2 3" xfId="28151"/>
    <cellStyle name="Note 2 10 3" xfId="28152"/>
    <cellStyle name="Note 2 10 4" xfId="28153"/>
    <cellStyle name="Note 2 11" xfId="28154"/>
    <cellStyle name="Note 2 11 2" xfId="28155"/>
    <cellStyle name="Note 2 11 2 2" xfId="28156"/>
    <cellStyle name="Note 2 11 3" xfId="28157"/>
    <cellStyle name="Note 2 12" xfId="28158"/>
    <cellStyle name="Note 2 12 2" xfId="28159"/>
    <cellStyle name="Note 2 13" xfId="28160"/>
    <cellStyle name="Note 2 14" xfId="28161"/>
    <cellStyle name="Note 2 15" xfId="28162"/>
    <cellStyle name="Note 2 16" xfId="28163"/>
    <cellStyle name="Note 2 16 2" xfId="28164"/>
    <cellStyle name="Note 2 17" xfId="28165"/>
    <cellStyle name="Note 2 18" xfId="28166"/>
    <cellStyle name="Note 2 2" xfId="2920"/>
    <cellStyle name="Note 2 2 10" xfId="28167"/>
    <cellStyle name="Note 2 2 10 2" xfId="28168"/>
    <cellStyle name="Note 2 2 11" xfId="28169"/>
    <cellStyle name="Note 2 2 12" xfId="28170"/>
    <cellStyle name="Note 2 2 13" xfId="28171"/>
    <cellStyle name="Note 2 2 14" xfId="28172"/>
    <cellStyle name="Note 2 2 15" xfId="28173"/>
    <cellStyle name="Note 2 2 16" xfId="28174"/>
    <cellStyle name="Note 2 2 17" xfId="28175"/>
    <cellStyle name="Note 2 2 2" xfId="28176"/>
    <cellStyle name="Note 2 2 2 10" xfId="28177"/>
    <cellStyle name="Note 2 2 2 11" xfId="28178"/>
    <cellStyle name="Note 2 2 2 12" xfId="28179"/>
    <cellStyle name="Note 2 2 2 2" xfId="28180"/>
    <cellStyle name="Note 2 2 2 2 2" xfId="28181"/>
    <cellStyle name="Note 2 2 2 2 2 2" xfId="28182"/>
    <cellStyle name="Note 2 2 2 2 2 2 2" xfId="28183"/>
    <cellStyle name="Note 2 2 2 2 2 3" xfId="28184"/>
    <cellStyle name="Note 2 2 2 2 2 4" xfId="28185"/>
    <cellStyle name="Note 2 2 2 2 2 5" xfId="28186"/>
    <cellStyle name="Note 2 2 2 2 2 6" xfId="28187"/>
    <cellStyle name="Note 2 2 2 2 3" xfId="28188"/>
    <cellStyle name="Note 2 2 2 2 3 2" xfId="28189"/>
    <cellStyle name="Note 2 2 2 2 3 2 2" xfId="28190"/>
    <cellStyle name="Note 2 2 2 2 3 3" xfId="28191"/>
    <cellStyle name="Note 2 2 2 2 4" xfId="28192"/>
    <cellStyle name="Note 2 2 2 2 4 2" xfId="28193"/>
    <cellStyle name="Note 2 2 2 2 4 2 2" xfId="28194"/>
    <cellStyle name="Note 2 2 2 2 4 3" xfId="28195"/>
    <cellStyle name="Note 2 2 2 2 5" xfId="28196"/>
    <cellStyle name="Note 2 2 2 2 5 2" xfId="28197"/>
    <cellStyle name="Note 2 2 2 2 6" xfId="28198"/>
    <cellStyle name="Note 2 2 2 2 7" xfId="28199"/>
    <cellStyle name="Note 2 2 2 2 8" xfId="28200"/>
    <cellStyle name="Note 2 2 2 2 9" xfId="28201"/>
    <cellStyle name="Note 2 2 2 3" xfId="28202"/>
    <cellStyle name="Note 2 2 2 3 2" xfId="28203"/>
    <cellStyle name="Note 2 2 2 3 2 2" xfId="28204"/>
    <cellStyle name="Note 2 2 2 3 3" xfId="28205"/>
    <cellStyle name="Note 2 2 2 3 4" xfId="28206"/>
    <cellStyle name="Note 2 2 2 3 5" xfId="28207"/>
    <cellStyle name="Note 2 2 2 4" xfId="28208"/>
    <cellStyle name="Note 2 2 2 4 2" xfId="28209"/>
    <cellStyle name="Note 2 2 2 4 2 2" xfId="28210"/>
    <cellStyle name="Note 2 2 2 4 3" xfId="28211"/>
    <cellStyle name="Note 2 2 2 5" xfId="28212"/>
    <cellStyle name="Note 2 2 2 5 2" xfId="28213"/>
    <cellStyle name="Note 2 2 2 5 2 2" xfId="28214"/>
    <cellStyle name="Note 2 2 2 5 3" xfId="28215"/>
    <cellStyle name="Note 2 2 2 6" xfId="28216"/>
    <cellStyle name="Note 2 2 2 6 2" xfId="28217"/>
    <cellStyle name="Note 2 2 2 7" xfId="28218"/>
    <cellStyle name="Note 2 2 2 8" xfId="28219"/>
    <cellStyle name="Note 2 2 2 9" xfId="28220"/>
    <cellStyle name="Note 2 2 3" xfId="28221"/>
    <cellStyle name="Note 2 2 3 2" xfId="28222"/>
    <cellStyle name="Note 2 2 3 2 2" xfId="28223"/>
    <cellStyle name="Note 2 2 3 2 2 2" xfId="28224"/>
    <cellStyle name="Note 2 2 3 2 2 2 2" xfId="28225"/>
    <cellStyle name="Note 2 2 3 2 2 3" xfId="28226"/>
    <cellStyle name="Note 2 2 3 2 3" xfId="28227"/>
    <cellStyle name="Note 2 2 3 2 3 2" xfId="28228"/>
    <cellStyle name="Note 2 2 3 2 3 2 2" xfId="28229"/>
    <cellStyle name="Note 2 2 3 2 3 3" xfId="28230"/>
    <cellStyle name="Note 2 2 3 2 4" xfId="28231"/>
    <cellStyle name="Note 2 2 3 2 4 2" xfId="28232"/>
    <cellStyle name="Note 2 2 3 2 4 2 2" xfId="28233"/>
    <cellStyle name="Note 2 2 3 2 4 3" xfId="28234"/>
    <cellStyle name="Note 2 2 3 2 5" xfId="28235"/>
    <cellStyle name="Note 2 2 3 2 5 2" xfId="28236"/>
    <cellStyle name="Note 2 2 3 2 6" xfId="28237"/>
    <cellStyle name="Note 2 2 3 2 7" xfId="28238"/>
    <cellStyle name="Note 2 2 3 3" xfId="28239"/>
    <cellStyle name="Note 2 2 3 3 2" xfId="28240"/>
    <cellStyle name="Note 2 2 3 3 2 2" xfId="28241"/>
    <cellStyle name="Note 2 2 3 3 3" xfId="28242"/>
    <cellStyle name="Note 2 2 3 4" xfId="28243"/>
    <cellStyle name="Note 2 2 3 4 2" xfId="28244"/>
    <cellStyle name="Note 2 2 3 4 2 2" xfId="28245"/>
    <cellStyle name="Note 2 2 3 4 3" xfId="28246"/>
    <cellStyle name="Note 2 2 3 5" xfId="28247"/>
    <cellStyle name="Note 2 2 3 5 2" xfId="28248"/>
    <cellStyle name="Note 2 2 3 5 2 2" xfId="28249"/>
    <cellStyle name="Note 2 2 3 5 3" xfId="28250"/>
    <cellStyle name="Note 2 2 3 6" xfId="28251"/>
    <cellStyle name="Note 2 2 3 6 2" xfId="28252"/>
    <cellStyle name="Note 2 2 3 7" xfId="28253"/>
    <cellStyle name="Note 2 2 3 8" xfId="28254"/>
    <cellStyle name="Note 2 2 3 9" xfId="28255"/>
    <cellStyle name="Note 2 2 4" xfId="28256"/>
    <cellStyle name="Note 2 2 4 2" xfId="28257"/>
    <cellStyle name="Note 2 2 4 2 2" xfId="28258"/>
    <cellStyle name="Note 2 2 4 2 2 2" xfId="28259"/>
    <cellStyle name="Note 2 2 4 2 2 2 2" xfId="28260"/>
    <cellStyle name="Note 2 2 4 2 2 3" xfId="28261"/>
    <cellStyle name="Note 2 2 4 2 3" xfId="28262"/>
    <cellStyle name="Note 2 2 4 2 3 2" xfId="28263"/>
    <cellStyle name="Note 2 2 4 2 3 2 2" xfId="28264"/>
    <cellStyle name="Note 2 2 4 2 3 3" xfId="28265"/>
    <cellStyle name="Note 2 2 4 2 4" xfId="28266"/>
    <cellStyle name="Note 2 2 4 2 4 2" xfId="28267"/>
    <cellStyle name="Note 2 2 4 2 4 2 2" xfId="28268"/>
    <cellStyle name="Note 2 2 4 2 4 3" xfId="28269"/>
    <cellStyle name="Note 2 2 4 2 5" xfId="28270"/>
    <cellStyle name="Note 2 2 4 2 5 2" xfId="28271"/>
    <cellStyle name="Note 2 2 4 2 6" xfId="28272"/>
    <cellStyle name="Note 2 2 4 3" xfId="28273"/>
    <cellStyle name="Note 2 2 4 3 2" xfId="28274"/>
    <cellStyle name="Note 2 2 4 3 2 2" xfId="28275"/>
    <cellStyle name="Note 2 2 4 3 3" xfId="28276"/>
    <cellStyle name="Note 2 2 4 4" xfId="28277"/>
    <cellStyle name="Note 2 2 4 4 2" xfId="28278"/>
    <cellStyle name="Note 2 2 4 4 2 2" xfId="28279"/>
    <cellStyle name="Note 2 2 4 4 3" xfId="28280"/>
    <cellStyle name="Note 2 2 4 5" xfId="28281"/>
    <cellStyle name="Note 2 2 4 5 2" xfId="28282"/>
    <cellStyle name="Note 2 2 4 5 2 2" xfId="28283"/>
    <cellStyle name="Note 2 2 4 5 3" xfId="28284"/>
    <cellStyle name="Note 2 2 4 6" xfId="28285"/>
    <cellStyle name="Note 2 2 4 6 2" xfId="28286"/>
    <cellStyle name="Note 2 2 4 7" xfId="28287"/>
    <cellStyle name="Note 2 2 4 8" xfId="28288"/>
    <cellStyle name="Note 2 2 5" xfId="28289"/>
    <cellStyle name="Note 2 2 5 2" xfId="28290"/>
    <cellStyle name="Note 2 2 5 2 2" xfId="28291"/>
    <cellStyle name="Note 2 2 5 2 2 2" xfId="28292"/>
    <cellStyle name="Note 2 2 5 2 2 2 2" xfId="28293"/>
    <cellStyle name="Note 2 2 5 2 2 3" xfId="28294"/>
    <cellStyle name="Note 2 2 5 2 3" xfId="28295"/>
    <cellStyle name="Note 2 2 5 2 3 2" xfId="28296"/>
    <cellStyle name="Note 2 2 5 2 3 2 2" xfId="28297"/>
    <cellStyle name="Note 2 2 5 2 3 3" xfId="28298"/>
    <cellStyle name="Note 2 2 5 2 4" xfId="28299"/>
    <cellStyle name="Note 2 2 5 2 4 2" xfId="28300"/>
    <cellStyle name="Note 2 2 5 2 4 2 2" xfId="28301"/>
    <cellStyle name="Note 2 2 5 2 4 3" xfId="28302"/>
    <cellStyle name="Note 2 2 5 2 5" xfId="28303"/>
    <cellStyle name="Note 2 2 5 2 5 2" xfId="28304"/>
    <cellStyle name="Note 2 2 5 2 6" xfId="28305"/>
    <cellStyle name="Note 2 2 5 3" xfId="28306"/>
    <cellStyle name="Note 2 2 5 3 2" xfId="28307"/>
    <cellStyle name="Note 2 2 5 3 2 2" xfId="28308"/>
    <cellStyle name="Note 2 2 5 3 3" xfId="28309"/>
    <cellStyle name="Note 2 2 5 4" xfId="28310"/>
    <cellStyle name="Note 2 2 5 4 2" xfId="28311"/>
    <cellStyle name="Note 2 2 5 4 2 2" xfId="28312"/>
    <cellStyle name="Note 2 2 5 4 3" xfId="28313"/>
    <cellStyle name="Note 2 2 5 5" xfId="28314"/>
    <cellStyle name="Note 2 2 5 5 2" xfId="28315"/>
    <cellStyle name="Note 2 2 5 5 2 2" xfId="28316"/>
    <cellStyle name="Note 2 2 5 5 3" xfId="28317"/>
    <cellStyle name="Note 2 2 5 6" xfId="28318"/>
    <cellStyle name="Note 2 2 5 6 2" xfId="28319"/>
    <cellStyle name="Note 2 2 5 7" xfId="28320"/>
    <cellStyle name="Note 2 2 6" xfId="28321"/>
    <cellStyle name="Note 2 2 6 2" xfId="28322"/>
    <cellStyle name="Note 2 2 6 2 2" xfId="28323"/>
    <cellStyle name="Note 2 2 6 2 2 2" xfId="28324"/>
    <cellStyle name="Note 2 2 6 2 3" xfId="28325"/>
    <cellStyle name="Note 2 2 6 3" xfId="28326"/>
    <cellStyle name="Note 2 2 6 3 2" xfId="28327"/>
    <cellStyle name="Note 2 2 6 3 2 2" xfId="28328"/>
    <cellStyle name="Note 2 2 6 3 3" xfId="28329"/>
    <cellStyle name="Note 2 2 6 4" xfId="28330"/>
    <cellStyle name="Note 2 2 6 4 2" xfId="28331"/>
    <cellStyle name="Note 2 2 6 4 2 2" xfId="28332"/>
    <cellStyle name="Note 2 2 6 4 3" xfId="28333"/>
    <cellStyle name="Note 2 2 6 5" xfId="28334"/>
    <cellStyle name="Note 2 2 6 5 2" xfId="28335"/>
    <cellStyle name="Note 2 2 6 6" xfId="28336"/>
    <cellStyle name="Note 2 2 7" xfId="28337"/>
    <cellStyle name="Note 2 2 7 2" xfId="28338"/>
    <cellStyle name="Note 2 2 7 2 2" xfId="28339"/>
    <cellStyle name="Note 2 2 7 3" xfId="28340"/>
    <cellStyle name="Note 2 2 8" xfId="28341"/>
    <cellStyle name="Note 2 2 8 2" xfId="28342"/>
    <cellStyle name="Note 2 2 8 2 2" xfId="28343"/>
    <cellStyle name="Note 2 2 8 3" xfId="28344"/>
    <cellStyle name="Note 2 2 9" xfId="28345"/>
    <cellStyle name="Note 2 2 9 2" xfId="28346"/>
    <cellStyle name="Note 2 2 9 2 2" xfId="28347"/>
    <cellStyle name="Note 2 2 9 3" xfId="28348"/>
    <cellStyle name="Note 2 3" xfId="2921"/>
    <cellStyle name="Note 2 3 10" xfId="28349"/>
    <cellStyle name="Note 2 3 11" xfId="28350"/>
    <cellStyle name="Note 2 3 2" xfId="28351"/>
    <cellStyle name="Note 2 3 2 10" xfId="28352"/>
    <cellStyle name="Note 2 3 2 11" xfId="28353"/>
    <cellStyle name="Note 2 3 2 2" xfId="28354"/>
    <cellStyle name="Note 2 3 2 2 2" xfId="28355"/>
    <cellStyle name="Note 2 3 2 2 2 2" xfId="28356"/>
    <cellStyle name="Note 2 3 2 2 3" xfId="28357"/>
    <cellStyle name="Note 2 3 2 2 4" xfId="28358"/>
    <cellStyle name="Note 2 3 2 2 5" xfId="28359"/>
    <cellStyle name="Note 2 3 2 3" xfId="28360"/>
    <cellStyle name="Note 2 3 2 3 2" xfId="28361"/>
    <cellStyle name="Note 2 3 2 3 2 2" xfId="28362"/>
    <cellStyle name="Note 2 3 2 3 3" xfId="28363"/>
    <cellStyle name="Note 2 3 2 4" xfId="28364"/>
    <cellStyle name="Note 2 3 2 4 2" xfId="28365"/>
    <cellStyle name="Note 2 3 2 4 2 2" xfId="28366"/>
    <cellStyle name="Note 2 3 2 4 3" xfId="28367"/>
    <cellStyle name="Note 2 3 2 5" xfId="28368"/>
    <cellStyle name="Note 2 3 2 5 2" xfId="28369"/>
    <cellStyle name="Note 2 3 2 6" xfId="28370"/>
    <cellStyle name="Note 2 3 2 7" xfId="28371"/>
    <cellStyle name="Note 2 3 2 8" xfId="28372"/>
    <cellStyle name="Note 2 3 2 9" xfId="28373"/>
    <cellStyle name="Note 2 3 3" xfId="28374"/>
    <cellStyle name="Note 2 3 3 2" xfId="28375"/>
    <cellStyle name="Note 2 3 3 2 2" xfId="28376"/>
    <cellStyle name="Note 2 3 3 2 3" xfId="28377"/>
    <cellStyle name="Note 2 3 3 2 4" xfId="28378"/>
    <cellStyle name="Note 2 3 3 3" xfId="28379"/>
    <cellStyle name="Note 2 3 3 4" xfId="28380"/>
    <cellStyle name="Note 2 3 3 5" xfId="28381"/>
    <cellStyle name="Note 2 3 4" xfId="28382"/>
    <cellStyle name="Note 2 3 4 2" xfId="28383"/>
    <cellStyle name="Note 2 3 4 2 2" xfId="28384"/>
    <cellStyle name="Note 2 3 4 3" xfId="28385"/>
    <cellStyle name="Note 2 3 4 4" xfId="28386"/>
    <cellStyle name="Note 2 3 4 5" xfId="28387"/>
    <cellStyle name="Note 2 3 5" xfId="28388"/>
    <cellStyle name="Note 2 3 5 2" xfId="28389"/>
    <cellStyle name="Note 2 3 5 2 2" xfId="28390"/>
    <cellStyle name="Note 2 3 5 3" xfId="28391"/>
    <cellStyle name="Note 2 3 6" xfId="28392"/>
    <cellStyle name="Note 2 3 6 2" xfId="28393"/>
    <cellStyle name="Note 2 3 7" xfId="28394"/>
    <cellStyle name="Note 2 3 8" xfId="28395"/>
    <cellStyle name="Note 2 3 9" xfId="28396"/>
    <cellStyle name="Note 2 4" xfId="2922"/>
    <cellStyle name="Note 2 4 10" xfId="28397"/>
    <cellStyle name="Note 2 4 11" xfId="28398"/>
    <cellStyle name="Note 2 4 12" xfId="28399"/>
    <cellStyle name="Note 2 4 2" xfId="28400"/>
    <cellStyle name="Note 2 4 2 10" xfId="28401"/>
    <cellStyle name="Note 2 4 2 11" xfId="28402"/>
    <cellStyle name="Note 2 4 2 2" xfId="28403"/>
    <cellStyle name="Note 2 4 2 2 2" xfId="28404"/>
    <cellStyle name="Note 2 4 2 2 2 2" xfId="28405"/>
    <cellStyle name="Note 2 4 2 2 3" xfId="28406"/>
    <cellStyle name="Note 2 4 2 2 4" xfId="28407"/>
    <cellStyle name="Note 2 4 2 3" xfId="28408"/>
    <cellStyle name="Note 2 4 2 3 2" xfId="28409"/>
    <cellStyle name="Note 2 4 2 3 2 2" xfId="28410"/>
    <cellStyle name="Note 2 4 2 3 3" xfId="28411"/>
    <cellStyle name="Note 2 4 2 4" xfId="28412"/>
    <cellStyle name="Note 2 4 2 4 2" xfId="28413"/>
    <cellStyle name="Note 2 4 2 4 2 2" xfId="28414"/>
    <cellStyle name="Note 2 4 2 4 3" xfId="28415"/>
    <cellStyle name="Note 2 4 2 5" xfId="28416"/>
    <cellStyle name="Note 2 4 2 5 2" xfId="28417"/>
    <cellStyle name="Note 2 4 2 6" xfId="28418"/>
    <cellStyle name="Note 2 4 2 7" xfId="28419"/>
    <cellStyle name="Note 2 4 2 8" xfId="28420"/>
    <cellStyle name="Note 2 4 2 9" xfId="28421"/>
    <cellStyle name="Note 2 4 3" xfId="28422"/>
    <cellStyle name="Note 2 4 3 2" xfId="28423"/>
    <cellStyle name="Note 2 4 3 2 2" xfId="28424"/>
    <cellStyle name="Note 2 4 3 3" xfId="28425"/>
    <cellStyle name="Note 2 4 3 4" xfId="28426"/>
    <cellStyle name="Note 2 4 4" xfId="28427"/>
    <cellStyle name="Note 2 4 4 2" xfId="28428"/>
    <cellStyle name="Note 2 4 4 2 2" xfId="28429"/>
    <cellStyle name="Note 2 4 4 3" xfId="28430"/>
    <cellStyle name="Note 2 4 5" xfId="28431"/>
    <cellStyle name="Note 2 4 5 2" xfId="28432"/>
    <cellStyle name="Note 2 4 5 2 2" xfId="28433"/>
    <cellStyle name="Note 2 4 5 3" xfId="28434"/>
    <cellStyle name="Note 2 4 6" xfId="28435"/>
    <cellStyle name="Note 2 4 6 2" xfId="28436"/>
    <cellStyle name="Note 2 4 7" xfId="28437"/>
    <cellStyle name="Note 2 4 8" xfId="28438"/>
    <cellStyle name="Note 2 4 9" xfId="28439"/>
    <cellStyle name="Note 2 5" xfId="28440"/>
    <cellStyle name="Note 2 5 10" xfId="28441"/>
    <cellStyle name="Note 2 5 11" xfId="28442"/>
    <cellStyle name="Note 2 5 12" xfId="28443"/>
    <cellStyle name="Note 2 5 2" xfId="28444"/>
    <cellStyle name="Note 2 5 2 10" xfId="28445"/>
    <cellStyle name="Note 2 5 2 11" xfId="28446"/>
    <cellStyle name="Note 2 5 2 2" xfId="28447"/>
    <cellStyle name="Note 2 5 2 2 2" xfId="28448"/>
    <cellStyle name="Note 2 5 2 2 2 2" xfId="28449"/>
    <cellStyle name="Note 2 5 2 2 3" xfId="28450"/>
    <cellStyle name="Note 2 5 2 2 4" xfId="28451"/>
    <cellStyle name="Note 2 5 2 3" xfId="28452"/>
    <cellStyle name="Note 2 5 2 3 2" xfId="28453"/>
    <cellStyle name="Note 2 5 2 3 2 2" xfId="28454"/>
    <cellStyle name="Note 2 5 2 3 3" xfId="28455"/>
    <cellStyle name="Note 2 5 2 4" xfId="28456"/>
    <cellStyle name="Note 2 5 2 4 2" xfId="28457"/>
    <cellStyle name="Note 2 5 2 4 2 2" xfId="28458"/>
    <cellStyle name="Note 2 5 2 4 3" xfId="28459"/>
    <cellStyle name="Note 2 5 2 5" xfId="28460"/>
    <cellStyle name="Note 2 5 2 5 2" xfId="28461"/>
    <cellStyle name="Note 2 5 2 6" xfId="28462"/>
    <cellStyle name="Note 2 5 2 7" xfId="28463"/>
    <cellStyle name="Note 2 5 2 8" xfId="28464"/>
    <cellStyle name="Note 2 5 2 9" xfId="28465"/>
    <cellStyle name="Note 2 5 3" xfId="28466"/>
    <cellStyle name="Note 2 5 3 2" xfId="28467"/>
    <cellStyle name="Note 2 5 3 2 2" xfId="28468"/>
    <cellStyle name="Note 2 5 3 3" xfId="28469"/>
    <cellStyle name="Note 2 5 3 4" xfId="28470"/>
    <cellStyle name="Note 2 5 4" xfId="28471"/>
    <cellStyle name="Note 2 5 4 2" xfId="28472"/>
    <cellStyle name="Note 2 5 4 2 2" xfId="28473"/>
    <cellStyle name="Note 2 5 4 3" xfId="28474"/>
    <cellStyle name="Note 2 5 5" xfId="28475"/>
    <cellStyle name="Note 2 5 5 2" xfId="28476"/>
    <cellStyle name="Note 2 5 5 2 2" xfId="28477"/>
    <cellStyle name="Note 2 5 5 3" xfId="28478"/>
    <cellStyle name="Note 2 5 6" xfId="28479"/>
    <cellStyle name="Note 2 5 6 2" xfId="28480"/>
    <cellStyle name="Note 2 5 7" xfId="28481"/>
    <cellStyle name="Note 2 5 8" xfId="28482"/>
    <cellStyle name="Note 2 5 9" xfId="28483"/>
    <cellStyle name="Note 2 6" xfId="28484"/>
    <cellStyle name="Note 2 6 10" xfId="28485"/>
    <cellStyle name="Note 2 6 11" xfId="28486"/>
    <cellStyle name="Note 2 6 2" xfId="28487"/>
    <cellStyle name="Note 2 6 2 2" xfId="28488"/>
    <cellStyle name="Note 2 6 2 2 2" xfId="28489"/>
    <cellStyle name="Note 2 6 2 2 2 2" xfId="28490"/>
    <cellStyle name="Note 2 6 2 2 3" xfId="28491"/>
    <cellStyle name="Note 2 6 2 2 4" xfId="28492"/>
    <cellStyle name="Note 2 6 2 3" xfId="28493"/>
    <cellStyle name="Note 2 6 2 3 2" xfId="28494"/>
    <cellStyle name="Note 2 6 2 3 2 2" xfId="28495"/>
    <cellStyle name="Note 2 6 2 3 3" xfId="28496"/>
    <cellStyle name="Note 2 6 2 4" xfId="28497"/>
    <cellStyle name="Note 2 6 2 4 2" xfId="28498"/>
    <cellStyle name="Note 2 6 2 4 2 2" xfId="28499"/>
    <cellStyle name="Note 2 6 2 4 3" xfId="28500"/>
    <cellStyle name="Note 2 6 2 5" xfId="28501"/>
    <cellStyle name="Note 2 6 2 5 2" xfId="28502"/>
    <cellStyle name="Note 2 6 2 6" xfId="28503"/>
    <cellStyle name="Note 2 6 2 7" xfId="28504"/>
    <cellStyle name="Note 2 6 2 8" xfId="28505"/>
    <cellStyle name="Note 2 6 2 9" xfId="28506"/>
    <cellStyle name="Note 2 6 3" xfId="28507"/>
    <cellStyle name="Note 2 6 3 2" xfId="28508"/>
    <cellStyle name="Note 2 6 3 2 2" xfId="28509"/>
    <cellStyle name="Note 2 6 3 3" xfId="28510"/>
    <cellStyle name="Note 2 6 3 4" xfId="28511"/>
    <cellStyle name="Note 2 6 4" xfId="28512"/>
    <cellStyle name="Note 2 6 4 2" xfId="28513"/>
    <cellStyle name="Note 2 6 4 2 2" xfId="28514"/>
    <cellStyle name="Note 2 6 4 3" xfId="28515"/>
    <cellStyle name="Note 2 6 5" xfId="28516"/>
    <cellStyle name="Note 2 6 5 2" xfId="28517"/>
    <cellStyle name="Note 2 6 5 2 2" xfId="28518"/>
    <cellStyle name="Note 2 6 5 3" xfId="28519"/>
    <cellStyle name="Note 2 6 6" xfId="28520"/>
    <cellStyle name="Note 2 6 6 2" xfId="28521"/>
    <cellStyle name="Note 2 6 7" xfId="28522"/>
    <cellStyle name="Note 2 6 8" xfId="28523"/>
    <cellStyle name="Note 2 6 9" xfId="28524"/>
    <cellStyle name="Note 2 7" xfId="28525"/>
    <cellStyle name="Note 2 7 2" xfId="28526"/>
    <cellStyle name="Note 2 7 2 2" xfId="28527"/>
    <cellStyle name="Note 2 7 2 2 2" xfId="28528"/>
    <cellStyle name="Note 2 7 2 2 3" xfId="28529"/>
    <cellStyle name="Note 2 7 2 3" xfId="28530"/>
    <cellStyle name="Note 2 7 2 4" xfId="28531"/>
    <cellStyle name="Note 2 7 3" xfId="28532"/>
    <cellStyle name="Note 2 7 3 2" xfId="28533"/>
    <cellStyle name="Note 2 7 3 2 2" xfId="28534"/>
    <cellStyle name="Note 2 7 3 3" xfId="28535"/>
    <cellStyle name="Note 2 7 3 4" xfId="28536"/>
    <cellStyle name="Note 2 7 4" xfId="28537"/>
    <cellStyle name="Note 2 7 4 2" xfId="28538"/>
    <cellStyle name="Note 2 7 4 2 2" xfId="28539"/>
    <cellStyle name="Note 2 7 4 3" xfId="28540"/>
    <cellStyle name="Note 2 7 5" xfId="28541"/>
    <cellStyle name="Note 2 7 5 2" xfId="28542"/>
    <cellStyle name="Note 2 7 6" xfId="28543"/>
    <cellStyle name="Note 2 7 7" xfId="28544"/>
    <cellStyle name="Note 2 8" xfId="28545"/>
    <cellStyle name="Note 2 8 2" xfId="28546"/>
    <cellStyle name="Note 2 8 2 2" xfId="28547"/>
    <cellStyle name="Note 2 8 2 2 2" xfId="28548"/>
    <cellStyle name="Note 2 8 2 3" xfId="28549"/>
    <cellStyle name="Note 2 8 3" xfId="28550"/>
    <cellStyle name="Note 2 8 3 2" xfId="28551"/>
    <cellStyle name="Note 2 8 4" xfId="28552"/>
    <cellStyle name="Note 2 9" xfId="28553"/>
    <cellStyle name="Note 2 9 2" xfId="28554"/>
    <cellStyle name="Note 2 9 2 2" xfId="28555"/>
    <cellStyle name="Note 2 9 2 2 2" xfId="28556"/>
    <cellStyle name="Note 2 9 2 3" xfId="28557"/>
    <cellStyle name="Note 2 9 3" xfId="28558"/>
    <cellStyle name="Note 2 9 3 2" xfId="28559"/>
    <cellStyle name="Note 2 9 4" xfId="28560"/>
    <cellStyle name="Note 20" xfId="1546"/>
    <cellStyle name="Note 20 2" xfId="2923"/>
    <cellStyle name="Note 20 2 2" xfId="28561"/>
    <cellStyle name="Note 20 3" xfId="28562"/>
    <cellStyle name="Note 20 3 2" xfId="28563"/>
    <cellStyle name="Note 20 4" xfId="28564"/>
    <cellStyle name="Note 20 4 2" xfId="28565"/>
    <cellStyle name="Note 20 5" xfId="28566"/>
    <cellStyle name="Note 21" xfId="1547"/>
    <cellStyle name="Note 21 2" xfId="2924"/>
    <cellStyle name="Note 21 2 2" xfId="28567"/>
    <cellStyle name="Note 21 3" xfId="28568"/>
    <cellStyle name="Note 21 3 2" xfId="28569"/>
    <cellStyle name="Note 21 4" xfId="28570"/>
    <cellStyle name="Note 21 4 2" xfId="28571"/>
    <cellStyle name="Note 21 5" xfId="28572"/>
    <cellStyle name="Note 22" xfId="1548"/>
    <cellStyle name="Note 22 2" xfId="2925"/>
    <cellStyle name="Note 22 2 2" xfId="28573"/>
    <cellStyle name="Note 22 3" xfId="28574"/>
    <cellStyle name="Note 22 3 2" xfId="28575"/>
    <cellStyle name="Note 22 4" xfId="28576"/>
    <cellStyle name="Note 22 4 2" xfId="28577"/>
    <cellStyle name="Note 22 5" xfId="28578"/>
    <cellStyle name="Note 23" xfId="1549"/>
    <cellStyle name="Note 23 2" xfId="2926"/>
    <cellStyle name="Note 23 2 2" xfId="28579"/>
    <cellStyle name="Note 23 3" xfId="28580"/>
    <cellStyle name="Note 23 3 2" xfId="28581"/>
    <cellStyle name="Note 23 4" xfId="28582"/>
    <cellStyle name="Note 23 4 2" xfId="28583"/>
    <cellStyle name="Note 23 5" xfId="28584"/>
    <cellStyle name="Note 24" xfId="1550"/>
    <cellStyle name="Note 24 2" xfId="2927"/>
    <cellStyle name="Note 24 3" xfId="28585"/>
    <cellStyle name="Note 24 3 2" xfId="28586"/>
    <cellStyle name="Note 24 4" xfId="28587"/>
    <cellStyle name="Note 24 4 2" xfId="28588"/>
    <cellStyle name="Note 25" xfId="1551"/>
    <cellStyle name="Note 25 2" xfId="2928"/>
    <cellStyle name="Note 25 3" xfId="28589"/>
    <cellStyle name="Note 25 3 2" xfId="28590"/>
    <cellStyle name="Note 25 4" xfId="28591"/>
    <cellStyle name="Note 25 4 2" xfId="28592"/>
    <cellStyle name="Note 26" xfId="1552"/>
    <cellStyle name="Note 26 2" xfId="2932"/>
    <cellStyle name="Note 26 2 2" xfId="28593"/>
    <cellStyle name="Note 26 3" xfId="28594"/>
    <cellStyle name="Note 26 3 2" xfId="28595"/>
    <cellStyle name="Note 26 3 2 2" xfId="28596"/>
    <cellStyle name="Note 26 3 3" xfId="28597"/>
    <cellStyle name="Note 26 4" xfId="28598"/>
    <cellStyle name="Note 26 5" xfId="28599"/>
    <cellStyle name="Note 26 5 2" xfId="28600"/>
    <cellStyle name="Note 26 6" xfId="28601"/>
    <cellStyle name="Note 26 6 2" xfId="28602"/>
    <cellStyle name="Note 27" xfId="1553"/>
    <cellStyle name="Note 27 2" xfId="2933"/>
    <cellStyle name="Note 27 3" xfId="28603"/>
    <cellStyle name="Note 27 3 2" xfId="28604"/>
    <cellStyle name="Note 27 4" xfId="28605"/>
    <cellStyle name="Note 27 4 2" xfId="28606"/>
    <cellStyle name="Note 28" xfId="1554"/>
    <cellStyle name="Note 28 2" xfId="2934"/>
    <cellStyle name="Note 28 3" xfId="28607"/>
    <cellStyle name="Note 28 3 2" xfId="28608"/>
    <cellStyle name="Note 28 4" xfId="28609"/>
    <cellStyle name="Note 28 4 2" xfId="28610"/>
    <cellStyle name="Note 29" xfId="1555"/>
    <cellStyle name="Note 29 2" xfId="2935"/>
    <cellStyle name="Note 29 3" xfId="28611"/>
    <cellStyle name="Note 29 3 2" xfId="28612"/>
    <cellStyle name="Note 29 4" xfId="28613"/>
    <cellStyle name="Note 29 4 2" xfId="28614"/>
    <cellStyle name="Note 3" xfId="1556"/>
    <cellStyle name="Note 3 10" xfId="28615"/>
    <cellStyle name="Note 3 10 2" xfId="28616"/>
    <cellStyle name="Note 3 10 2 2" xfId="28617"/>
    <cellStyle name="Note 3 10 3" xfId="28618"/>
    <cellStyle name="Note 3 10 4" xfId="28619"/>
    <cellStyle name="Note 3 11" xfId="28620"/>
    <cellStyle name="Note 3 11 2" xfId="28621"/>
    <cellStyle name="Note 3 12" xfId="28622"/>
    <cellStyle name="Note 3 13" xfId="28623"/>
    <cellStyle name="Note 3 14" xfId="28624"/>
    <cellStyle name="Note 3 15" xfId="28625"/>
    <cellStyle name="Note 3 16" xfId="28626"/>
    <cellStyle name="Note 3 17" xfId="28627"/>
    <cellStyle name="Note 3 18" xfId="28628"/>
    <cellStyle name="Note 3 2" xfId="2936"/>
    <cellStyle name="Note 3 2 10" xfId="28629"/>
    <cellStyle name="Note 3 2 10 2" xfId="28630"/>
    <cellStyle name="Note 3 2 11" xfId="28631"/>
    <cellStyle name="Note 3 2 12" xfId="28632"/>
    <cellStyle name="Note 3 2 13" xfId="28633"/>
    <cellStyle name="Note 3 2 14" xfId="28634"/>
    <cellStyle name="Note 3 2 15" xfId="28635"/>
    <cellStyle name="Note 3 2 16" xfId="28636"/>
    <cellStyle name="Note 3 2 17" xfId="28637"/>
    <cellStyle name="Note 3 2 2" xfId="28638"/>
    <cellStyle name="Note 3 2 2 10" xfId="28639"/>
    <cellStyle name="Note 3 2 2 2" xfId="28640"/>
    <cellStyle name="Note 3 2 2 2 2" xfId="28641"/>
    <cellStyle name="Note 3 2 2 2 2 2" xfId="28642"/>
    <cellStyle name="Note 3 2 2 2 2 2 2" xfId="28643"/>
    <cellStyle name="Note 3 2 2 2 2 3" xfId="28644"/>
    <cellStyle name="Note 3 2 2 2 2 4" xfId="28645"/>
    <cellStyle name="Note 3 2 2 2 2 5" xfId="28646"/>
    <cellStyle name="Note 3 2 2 2 3" xfId="28647"/>
    <cellStyle name="Note 3 2 2 2 3 2" xfId="28648"/>
    <cellStyle name="Note 3 2 2 2 3 2 2" xfId="28649"/>
    <cellStyle name="Note 3 2 2 2 3 3" xfId="28650"/>
    <cellStyle name="Note 3 2 2 2 4" xfId="28651"/>
    <cellStyle name="Note 3 2 2 2 4 2" xfId="28652"/>
    <cellStyle name="Note 3 2 2 2 4 2 2" xfId="28653"/>
    <cellStyle name="Note 3 2 2 2 4 3" xfId="28654"/>
    <cellStyle name="Note 3 2 2 2 5" xfId="28655"/>
    <cellStyle name="Note 3 2 2 2 5 2" xfId="28656"/>
    <cellStyle name="Note 3 2 2 2 6" xfId="28657"/>
    <cellStyle name="Note 3 2 2 2 7" xfId="28658"/>
    <cellStyle name="Note 3 2 2 2 8" xfId="28659"/>
    <cellStyle name="Note 3 2 2 2 9" xfId="28660"/>
    <cellStyle name="Note 3 2 2 3" xfId="28661"/>
    <cellStyle name="Note 3 2 2 3 2" xfId="28662"/>
    <cellStyle name="Note 3 2 2 3 2 2" xfId="28663"/>
    <cellStyle name="Note 3 2 2 3 3" xfId="28664"/>
    <cellStyle name="Note 3 2 2 3 4" xfId="28665"/>
    <cellStyle name="Note 3 2 2 4" xfId="28666"/>
    <cellStyle name="Note 3 2 2 4 2" xfId="28667"/>
    <cellStyle name="Note 3 2 2 4 2 2" xfId="28668"/>
    <cellStyle name="Note 3 2 2 4 3" xfId="28669"/>
    <cellStyle name="Note 3 2 2 5" xfId="28670"/>
    <cellStyle name="Note 3 2 2 5 2" xfId="28671"/>
    <cellStyle name="Note 3 2 2 5 2 2" xfId="28672"/>
    <cellStyle name="Note 3 2 2 5 3" xfId="28673"/>
    <cellStyle name="Note 3 2 2 6" xfId="28674"/>
    <cellStyle name="Note 3 2 2 6 2" xfId="28675"/>
    <cellStyle name="Note 3 2 2 7" xfId="28676"/>
    <cellStyle name="Note 3 2 2 8" xfId="28677"/>
    <cellStyle name="Note 3 2 2 9" xfId="28678"/>
    <cellStyle name="Note 3 2 3" xfId="28679"/>
    <cellStyle name="Note 3 2 3 2" xfId="28680"/>
    <cellStyle name="Note 3 2 3 2 2" xfId="28681"/>
    <cellStyle name="Note 3 2 3 2 2 2" xfId="28682"/>
    <cellStyle name="Note 3 2 3 2 2 2 2" xfId="28683"/>
    <cellStyle name="Note 3 2 3 2 2 3" xfId="28684"/>
    <cellStyle name="Note 3 2 3 2 3" xfId="28685"/>
    <cellStyle name="Note 3 2 3 2 3 2" xfId="28686"/>
    <cellStyle name="Note 3 2 3 2 3 2 2" xfId="28687"/>
    <cellStyle name="Note 3 2 3 2 3 3" xfId="28688"/>
    <cellStyle name="Note 3 2 3 2 4" xfId="28689"/>
    <cellStyle name="Note 3 2 3 2 4 2" xfId="28690"/>
    <cellStyle name="Note 3 2 3 2 4 2 2" xfId="28691"/>
    <cellStyle name="Note 3 2 3 2 4 3" xfId="28692"/>
    <cellStyle name="Note 3 2 3 2 5" xfId="28693"/>
    <cellStyle name="Note 3 2 3 2 5 2" xfId="28694"/>
    <cellStyle name="Note 3 2 3 2 6" xfId="28695"/>
    <cellStyle name="Note 3 2 3 2 7" xfId="28696"/>
    <cellStyle name="Note 3 2 3 3" xfId="28697"/>
    <cellStyle name="Note 3 2 3 3 2" xfId="28698"/>
    <cellStyle name="Note 3 2 3 3 2 2" xfId="28699"/>
    <cellStyle name="Note 3 2 3 3 3" xfId="28700"/>
    <cellStyle name="Note 3 2 3 4" xfId="28701"/>
    <cellStyle name="Note 3 2 3 4 2" xfId="28702"/>
    <cellStyle name="Note 3 2 3 4 2 2" xfId="28703"/>
    <cellStyle name="Note 3 2 3 4 3" xfId="28704"/>
    <cellStyle name="Note 3 2 3 5" xfId="28705"/>
    <cellStyle name="Note 3 2 3 5 2" xfId="28706"/>
    <cellStyle name="Note 3 2 3 5 2 2" xfId="28707"/>
    <cellStyle name="Note 3 2 3 5 3" xfId="28708"/>
    <cellStyle name="Note 3 2 3 6" xfId="28709"/>
    <cellStyle name="Note 3 2 3 6 2" xfId="28710"/>
    <cellStyle name="Note 3 2 3 7" xfId="28711"/>
    <cellStyle name="Note 3 2 3 8" xfId="28712"/>
    <cellStyle name="Note 3 2 3 9" xfId="28713"/>
    <cellStyle name="Note 3 2 4" xfId="28714"/>
    <cellStyle name="Note 3 2 4 2" xfId="28715"/>
    <cellStyle name="Note 3 2 4 2 2" xfId="28716"/>
    <cellStyle name="Note 3 2 4 2 2 2" xfId="28717"/>
    <cellStyle name="Note 3 2 4 2 2 2 2" xfId="28718"/>
    <cellStyle name="Note 3 2 4 2 2 3" xfId="28719"/>
    <cellStyle name="Note 3 2 4 2 3" xfId="28720"/>
    <cellStyle name="Note 3 2 4 2 3 2" xfId="28721"/>
    <cellStyle name="Note 3 2 4 2 3 2 2" xfId="28722"/>
    <cellStyle name="Note 3 2 4 2 3 3" xfId="28723"/>
    <cellStyle name="Note 3 2 4 2 4" xfId="28724"/>
    <cellStyle name="Note 3 2 4 2 4 2" xfId="28725"/>
    <cellStyle name="Note 3 2 4 2 4 2 2" xfId="28726"/>
    <cellStyle name="Note 3 2 4 2 4 3" xfId="28727"/>
    <cellStyle name="Note 3 2 4 2 5" xfId="28728"/>
    <cellStyle name="Note 3 2 4 2 5 2" xfId="28729"/>
    <cellStyle name="Note 3 2 4 2 6" xfId="28730"/>
    <cellStyle name="Note 3 2 4 3" xfId="28731"/>
    <cellStyle name="Note 3 2 4 3 2" xfId="28732"/>
    <cellStyle name="Note 3 2 4 3 2 2" xfId="28733"/>
    <cellStyle name="Note 3 2 4 3 3" xfId="28734"/>
    <cellStyle name="Note 3 2 4 4" xfId="28735"/>
    <cellStyle name="Note 3 2 4 4 2" xfId="28736"/>
    <cellStyle name="Note 3 2 4 4 2 2" xfId="28737"/>
    <cellStyle name="Note 3 2 4 4 3" xfId="28738"/>
    <cellStyle name="Note 3 2 4 5" xfId="28739"/>
    <cellStyle name="Note 3 2 4 5 2" xfId="28740"/>
    <cellStyle name="Note 3 2 4 5 2 2" xfId="28741"/>
    <cellStyle name="Note 3 2 4 5 3" xfId="28742"/>
    <cellStyle name="Note 3 2 4 6" xfId="28743"/>
    <cellStyle name="Note 3 2 4 6 2" xfId="28744"/>
    <cellStyle name="Note 3 2 4 7" xfId="28745"/>
    <cellStyle name="Note 3 2 4 8" xfId="28746"/>
    <cellStyle name="Note 3 2 5" xfId="28747"/>
    <cellStyle name="Note 3 2 5 2" xfId="28748"/>
    <cellStyle name="Note 3 2 5 2 2" xfId="28749"/>
    <cellStyle name="Note 3 2 5 2 2 2" xfId="28750"/>
    <cellStyle name="Note 3 2 5 2 2 2 2" xfId="28751"/>
    <cellStyle name="Note 3 2 5 2 2 3" xfId="28752"/>
    <cellStyle name="Note 3 2 5 2 3" xfId="28753"/>
    <cellStyle name="Note 3 2 5 2 3 2" xfId="28754"/>
    <cellStyle name="Note 3 2 5 2 3 2 2" xfId="28755"/>
    <cellStyle name="Note 3 2 5 2 3 3" xfId="28756"/>
    <cellStyle name="Note 3 2 5 2 4" xfId="28757"/>
    <cellStyle name="Note 3 2 5 2 4 2" xfId="28758"/>
    <cellStyle name="Note 3 2 5 2 4 2 2" xfId="28759"/>
    <cellStyle name="Note 3 2 5 2 4 3" xfId="28760"/>
    <cellStyle name="Note 3 2 5 2 5" xfId="28761"/>
    <cellStyle name="Note 3 2 5 2 5 2" xfId="28762"/>
    <cellStyle name="Note 3 2 5 2 6" xfId="28763"/>
    <cellStyle name="Note 3 2 5 3" xfId="28764"/>
    <cellStyle name="Note 3 2 5 3 2" xfId="28765"/>
    <cellStyle name="Note 3 2 5 3 2 2" xfId="28766"/>
    <cellStyle name="Note 3 2 5 3 3" xfId="28767"/>
    <cellStyle name="Note 3 2 5 4" xfId="28768"/>
    <cellStyle name="Note 3 2 5 4 2" xfId="28769"/>
    <cellStyle name="Note 3 2 5 4 2 2" xfId="28770"/>
    <cellStyle name="Note 3 2 5 4 3" xfId="28771"/>
    <cellStyle name="Note 3 2 5 5" xfId="28772"/>
    <cellStyle name="Note 3 2 5 5 2" xfId="28773"/>
    <cellStyle name="Note 3 2 5 5 2 2" xfId="28774"/>
    <cellStyle name="Note 3 2 5 5 3" xfId="28775"/>
    <cellStyle name="Note 3 2 5 6" xfId="28776"/>
    <cellStyle name="Note 3 2 5 6 2" xfId="28777"/>
    <cellStyle name="Note 3 2 5 7" xfId="28778"/>
    <cellStyle name="Note 3 2 6" xfId="28779"/>
    <cellStyle name="Note 3 2 6 2" xfId="28780"/>
    <cellStyle name="Note 3 2 6 2 2" xfId="28781"/>
    <cellStyle name="Note 3 2 6 2 2 2" xfId="28782"/>
    <cellStyle name="Note 3 2 6 2 3" xfId="28783"/>
    <cellStyle name="Note 3 2 6 3" xfId="28784"/>
    <cellStyle name="Note 3 2 6 3 2" xfId="28785"/>
    <cellStyle name="Note 3 2 6 3 2 2" xfId="28786"/>
    <cellStyle name="Note 3 2 6 3 3" xfId="28787"/>
    <cellStyle name="Note 3 2 6 4" xfId="28788"/>
    <cellStyle name="Note 3 2 6 4 2" xfId="28789"/>
    <cellStyle name="Note 3 2 6 4 2 2" xfId="28790"/>
    <cellStyle name="Note 3 2 6 4 3" xfId="28791"/>
    <cellStyle name="Note 3 2 6 5" xfId="28792"/>
    <cellStyle name="Note 3 2 6 5 2" xfId="28793"/>
    <cellStyle name="Note 3 2 6 6" xfId="28794"/>
    <cellStyle name="Note 3 2 7" xfId="28795"/>
    <cellStyle name="Note 3 2 7 2" xfId="28796"/>
    <cellStyle name="Note 3 2 7 2 2" xfId="28797"/>
    <cellStyle name="Note 3 2 7 3" xfId="28798"/>
    <cellStyle name="Note 3 2 8" xfId="28799"/>
    <cellStyle name="Note 3 2 8 2" xfId="28800"/>
    <cellStyle name="Note 3 2 8 2 2" xfId="28801"/>
    <cellStyle name="Note 3 2 8 3" xfId="28802"/>
    <cellStyle name="Note 3 2 9" xfId="28803"/>
    <cellStyle name="Note 3 2 9 2" xfId="28804"/>
    <cellStyle name="Note 3 2 9 2 2" xfId="28805"/>
    <cellStyle name="Note 3 2 9 3" xfId="28806"/>
    <cellStyle name="Note 3 3" xfId="2937"/>
    <cellStyle name="Note 3 3 10" xfId="28807"/>
    <cellStyle name="Note 3 3 11" xfId="28808"/>
    <cellStyle name="Note 3 3 12" xfId="28809"/>
    <cellStyle name="Note 3 3 13" xfId="28810"/>
    <cellStyle name="Note 3 3 2" xfId="28811"/>
    <cellStyle name="Note 3 3 2 2" xfId="28812"/>
    <cellStyle name="Note 3 3 2 2 2" xfId="28813"/>
    <cellStyle name="Note 3 3 2 2 2 2" xfId="28814"/>
    <cellStyle name="Note 3 3 2 2 3" xfId="28815"/>
    <cellStyle name="Note 3 3 2 2 4" xfId="28816"/>
    <cellStyle name="Note 3 3 2 2 5" xfId="28817"/>
    <cellStyle name="Note 3 3 2 3" xfId="28818"/>
    <cellStyle name="Note 3 3 2 3 2" xfId="28819"/>
    <cellStyle name="Note 3 3 2 3 2 2" xfId="28820"/>
    <cellStyle name="Note 3 3 2 3 3" xfId="28821"/>
    <cellStyle name="Note 3 3 2 4" xfId="28822"/>
    <cellStyle name="Note 3 3 2 4 2" xfId="28823"/>
    <cellStyle name="Note 3 3 2 4 2 2" xfId="28824"/>
    <cellStyle name="Note 3 3 2 4 3" xfId="28825"/>
    <cellStyle name="Note 3 3 2 5" xfId="28826"/>
    <cellStyle name="Note 3 3 2 5 2" xfId="28827"/>
    <cellStyle name="Note 3 3 2 6" xfId="28828"/>
    <cellStyle name="Note 3 3 2 7" xfId="28829"/>
    <cellStyle name="Note 3 3 2 8" xfId="28830"/>
    <cellStyle name="Note 3 3 2 9" xfId="28831"/>
    <cellStyle name="Note 3 3 3" xfId="28832"/>
    <cellStyle name="Note 3 3 3 2" xfId="28833"/>
    <cellStyle name="Note 3 3 3 2 2" xfId="28834"/>
    <cellStyle name="Note 3 3 3 2 3" xfId="28835"/>
    <cellStyle name="Note 3 3 3 3" xfId="28836"/>
    <cellStyle name="Note 3 3 3 4" xfId="28837"/>
    <cellStyle name="Note 3 3 3 5" xfId="28838"/>
    <cellStyle name="Note 3 3 4" xfId="28839"/>
    <cellStyle name="Note 3 3 4 2" xfId="28840"/>
    <cellStyle name="Note 3 3 4 2 2" xfId="28841"/>
    <cellStyle name="Note 3 3 4 3" xfId="28842"/>
    <cellStyle name="Note 3 3 4 4" xfId="28843"/>
    <cellStyle name="Note 3 3 4 5" xfId="28844"/>
    <cellStyle name="Note 3 3 5" xfId="28845"/>
    <cellStyle name="Note 3 3 5 2" xfId="28846"/>
    <cellStyle name="Note 3 3 5 2 2" xfId="28847"/>
    <cellStyle name="Note 3 3 5 3" xfId="28848"/>
    <cellStyle name="Note 3 3 6" xfId="28849"/>
    <cellStyle name="Note 3 3 6 2" xfId="28850"/>
    <cellStyle name="Note 3 3 7" xfId="28851"/>
    <cellStyle name="Note 3 3 8" xfId="28852"/>
    <cellStyle name="Note 3 3 9" xfId="28853"/>
    <cellStyle name="Note 3 4" xfId="2938"/>
    <cellStyle name="Note 3 4 10" xfId="28854"/>
    <cellStyle name="Note 3 4 2" xfId="28855"/>
    <cellStyle name="Note 3 4 2 2" xfId="28856"/>
    <cellStyle name="Note 3 4 2 2 2" xfId="28857"/>
    <cellStyle name="Note 3 4 2 2 2 2" xfId="28858"/>
    <cellStyle name="Note 3 4 2 2 3" xfId="28859"/>
    <cellStyle name="Note 3 4 2 2 4" xfId="28860"/>
    <cellStyle name="Note 3 4 2 3" xfId="28861"/>
    <cellStyle name="Note 3 4 2 3 2" xfId="28862"/>
    <cellStyle name="Note 3 4 2 3 2 2" xfId="28863"/>
    <cellStyle name="Note 3 4 2 3 3" xfId="28864"/>
    <cellStyle name="Note 3 4 2 4" xfId="28865"/>
    <cellStyle name="Note 3 4 2 4 2" xfId="28866"/>
    <cellStyle name="Note 3 4 2 4 2 2" xfId="28867"/>
    <cellStyle name="Note 3 4 2 4 3" xfId="28868"/>
    <cellStyle name="Note 3 4 2 5" xfId="28869"/>
    <cellStyle name="Note 3 4 2 5 2" xfId="28870"/>
    <cellStyle name="Note 3 4 2 6" xfId="28871"/>
    <cellStyle name="Note 3 4 2 7" xfId="28872"/>
    <cellStyle name="Note 3 4 2 8" xfId="28873"/>
    <cellStyle name="Note 3 4 2 9" xfId="28874"/>
    <cellStyle name="Note 3 4 3" xfId="28875"/>
    <cellStyle name="Note 3 4 3 2" xfId="28876"/>
    <cellStyle name="Note 3 4 3 2 2" xfId="28877"/>
    <cellStyle name="Note 3 4 3 2 3" xfId="28878"/>
    <cellStyle name="Note 3 4 3 3" xfId="28879"/>
    <cellStyle name="Note 3 4 3 4" xfId="28880"/>
    <cellStyle name="Note 3 4 4" xfId="28881"/>
    <cellStyle name="Note 3 4 4 2" xfId="28882"/>
    <cellStyle name="Note 3 4 4 2 2" xfId="28883"/>
    <cellStyle name="Note 3 4 4 3" xfId="28884"/>
    <cellStyle name="Note 3 4 4 4" xfId="28885"/>
    <cellStyle name="Note 3 4 5" xfId="28886"/>
    <cellStyle name="Note 3 4 5 2" xfId="28887"/>
    <cellStyle name="Note 3 4 5 2 2" xfId="28888"/>
    <cellStyle name="Note 3 4 5 3" xfId="28889"/>
    <cellStyle name="Note 3 4 6" xfId="28890"/>
    <cellStyle name="Note 3 4 6 2" xfId="28891"/>
    <cellStyle name="Note 3 4 7" xfId="28892"/>
    <cellStyle name="Note 3 4 8" xfId="28893"/>
    <cellStyle name="Note 3 4 9" xfId="28894"/>
    <cellStyle name="Note 3 5" xfId="28895"/>
    <cellStyle name="Note 3 5 10" xfId="28896"/>
    <cellStyle name="Note 3 5 2" xfId="28897"/>
    <cellStyle name="Note 3 5 2 2" xfId="28898"/>
    <cellStyle name="Note 3 5 2 2 2" xfId="28899"/>
    <cellStyle name="Note 3 5 2 2 2 2" xfId="28900"/>
    <cellStyle name="Note 3 5 2 2 3" xfId="28901"/>
    <cellStyle name="Note 3 5 2 2 4" xfId="28902"/>
    <cellStyle name="Note 3 5 2 3" xfId="28903"/>
    <cellStyle name="Note 3 5 2 3 2" xfId="28904"/>
    <cellStyle name="Note 3 5 2 3 2 2" xfId="28905"/>
    <cellStyle name="Note 3 5 2 3 3" xfId="28906"/>
    <cellStyle name="Note 3 5 2 4" xfId="28907"/>
    <cellStyle name="Note 3 5 2 4 2" xfId="28908"/>
    <cellStyle name="Note 3 5 2 4 2 2" xfId="28909"/>
    <cellStyle name="Note 3 5 2 4 3" xfId="28910"/>
    <cellStyle name="Note 3 5 2 5" xfId="28911"/>
    <cellStyle name="Note 3 5 2 5 2" xfId="28912"/>
    <cellStyle name="Note 3 5 2 6" xfId="28913"/>
    <cellStyle name="Note 3 5 2 7" xfId="28914"/>
    <cellStyle name="Note 3 5 2 8" xfId="28915"/>
    <cellStyle name="Note 3 5 2 9" xfId="28916"/>
    <cellStyle name="Note 3 5 3" xfId="28917"/>
    <cellStyle name="Note 3 5 3 2" xfId="28918"/>
    <cellStyle name="Note 3 5 3 2 2" xfId="28919"/>
    <cellStyle name="Note 3 5 3 3" xfId="28920"/>
    <cellStyle name="Note 3 5 3 4" xfId="28921"/>
    <cellStyle name="Note 3 5 4" xfId="28922"/>
    <cellStyle name="Note 3 5 4 2" xfId="28923"/>
    <cellStyle name="Note 3 5 4 2 2" xfId="28924"/>
    <cellStyle name="Note 3 5 4 3" xfId="28925"/>
    <cellStyle name="Note 3 5 5" xfId="28926"/>
    <cellStyle name="Note 3 5 5 2" xfId="28927"/>
    <cellStyle name="Note 3 5 5 2 2" xfId="28928"/>
    <cellStyle name="Note 3 5 5 3" xfId="28929"/>
    <cellStyle name="Note 3 5 6" xfId="28930"/>
    <cellStyle name="Note 3 5 6 2" xfId="28931"/>
    <cellStyle name="Note 3 5 7" xfId="28932"/>
    <cellStyle name="Note 3 5 8" xfId="28933"/>
    <cellStyle name="Note 3 5 9" xfId="28934"/>
    <cellStyle name="Note 3 6" xfId="28935"/>
    <cellStyle name="Note 3 6 10" xfId="28936"/>
    <cellStyle name="Note 3 6 2" xfId="28937"/>
    <cellStyle name="Note 3 6 2 2" xfId="28938"/>
    <cellStyle name="Note 3 6 2 2 2" xfId="28939"/>
    <cellStyle name="Note 3 6 2 2 2 2" xfId="28940"/>
    <cellStyle name="Note 3 6 2 2 3" xfId="28941"/>
    <cellStyle name="Note 3 6 2 2 4" xfId="28942"/>
    <cellStyle name="Note 3 6 2 3" xfId="28943"/>
    <cellStyle name="Note 3 6 2 3 2" xfId="28944"/>
    <cellStyle name="Note 3 6 2 3 2 2" xfId="28945"/>
    <cellStyle name="Note 3 6 2 3 3" xfId="28946"/>
    <cellStyle name="Note 3 6 2 4" xfId="28947"/>
    <cellStyle name="Note 3 6 2 4 2" xfId="28948"/>
    <cellStyle name="Note 3 6 2 4 2 2" xfId="28949"/>
    <cellStyle name="Note 3 6 2 4 3" xfId="28950"/>
    <cellStyle name="Note 3 6 2 5" xfId="28951"/>
    <cellStyle name="Note 3 6 2 5 2" xfId="28952"/>
    <cellStyle name="Note 3 6 2 6" xfId="28953"/>
    <cellStyle name="Note 3 6 2 7" xfId="28954"/>
    <cellStyle name="Note 3 6 3" xfId="28955"/>
    <cellStyle name="Note 3 6 3 2" xfId="28956"/>
    <cellStyle name="Note 3 6 3 2 2" xfId="28957"/>
    <cellStyle name="Note 3 6 3 3" xfId="28958"/>
    <cellStyle name="Note 3 6 3 4" xfId="28959"/>
    <cellStyle name="Note 3 6 4" xfId="28960"/>
    <cellStyle name="Note 3 6 4 2" xfId="28961"/>
    <cellStyle name="Note 3 6 4 2 2" xfId="28962"/>
    <cellStyle name="Note 3 6 4 3" xfId="28963"/>
    <cellStyle name="Note 3 6 5" xfId="28964"/>
    <cellStyle name="Note 3 6 5 2" xfId="28965"/>
    <cellStyle name="Note 3 6 5 2 2" xfId="28966"/>
    <cellStyle name="Note 3 6 5 3" xfId="28967"/>
    <cellStyle name="Note 3 6 6" xfId="28968"/>
    <cellStyle name="Note 3 6 6 2" xfId="28969"/>
    <cellStyle name="Note 3 6 7" xfId="28970"/>
    <cellStyle name="Note 3 6 8" xfId="28971"/>
    <cellStyle name="Note 3 6 9" xfId="28972"/>
    <cellStyle name="Note 3 7" xfId="28973"/>
    <cellStyle name="Note 3 7 2" xfId="28974"/>
    <cellStyle name="Note 3 7 2 2" xfId="28975"/>
    <cellStyle name="Note 3 7 2 2 2" xfId="28976"/>
    <cellStyle name="Note 3 7 2 2 3" xfId="28977"/>
    <cellStyle name="Note 3 7 2 3" xfId="28978"/>
    <cellStyle name="Note 3 7 2 4" xfId="28979"/>
    <cellStyle name="Note 3 7 3" xfId="28980"/>
    <cellStyle name="Note 3 7 3 2" xfId="28981"/>
    <cellStyle name="Note 3 7 3 2 2" xfId="28982"/>
    <cellStyle name="Note 3 7 3 3" xfId="28983"/>
    <cellStyle name="Note 3 7 3 4" xfId="28984"/>
    <cellStyle name="Note 3 7 4" xfId="28985"/>
    <cellStyle name="Note 3 7 4 2" xfId="28986"/>
    <cellStyle name="Note 3 7 4 2 2" xfId="28987"/>
    <cellStyle name="Note 3 7 4 3" xfId="28988"/>
    <cellStyle name="Note 3 7 5" xfId="28989"/>
    <cellStyle name="Note 3 7 5 2" xfId="28990"/>
    <cellStyle name="Note 3 7 6" xfId="28991"/>
    <cellStyle name="Note 3 7 7" xfId="28992"/>
    <cellStyle name="Note 3 8" xfId="28993"/>
    <cellStyle name="Note 3 8 2" xfId="28994"/>
    <cellStyle name="Note 3 8 2 2" xfId="28995"/>
    <cellStyle name="Note 3 8 2 3" xfId="28996"/>
    <cellStyle name="Note 3 8 3" xfId="28997"/>
    <cellStyle name="Note 3 8 4" xfId="28998"/>
    <cellStyle name="Note 3 9" xfId="28999"/>
    <cellStyle name="Note 3 9 2" xfId="29000"/>
    <cellStyle name="Note 3 9 2 2" xfId="29001"/>
    <cellStyle name="Note 3 9 2 3" xfId="29002"/>
    <cellStyle name="Note 3 9 3" xfId="29003"/>
    <cellStyle name="Note 3 9 4" xfId="29004"/>
    <cellStyle name="Note 30" xfId="1557"/>
    <cellStyle name="Note 30 2" xfId="2942"/>
    <cellStyle name="Note 30 3" xfId="29005"/>
    <cellStyle name="Note 30 3 2" xfId="29006"/>
    <cellStyle name="Note 30 4" xfId="29007"/>
    <cellStyle name="Note 30 4 2" xfId="29008"/>
    <cellStyle name="Note 31" xfId="1558"/>
    <cellStyle name="Note 31 2" xfId="2944"/>
    <cellStyle name="Note 31 2 2" xfId="29009"/>
    <cellStyle name="Note 31 3" xfId="29010"/>
    <cellStyle name="Note 32" xfId="1559"/>
    <cellStyle name="Note 32 2" xfId="2945"/>
    <cellStyle name="Note 32 2 2" xfId="29011"/>
    <cellStyle name="Note 32 3" xfId="29012"/>
    <cellStyle name="Note 33" xfId="1560"/>
    <cellStyle name="Note 33 2" xfId="2948"/>
    <cellStyle name="Note 33 2 2" xfId="29013"/>
    <cellStyle name="Note 33 3" xfId="29014"/>
    <cellStyle name="Note 33 3 2" xfId="29015"/>
    <cellStyle name="Note 34" xfId="1561"/>
    <cellStyle name="Note 34 2" xfId="2949"/>
    <cellStyle name="Note 34 2 2" xfId="29016"/>
    <cellStyle name="Note 34 3" xfId="29017"/>
    <cellStyle name="Note 34 3 2" xfId="29018"/>
    <cellStyle name="Note 35" xfId="1562"/>
    <cellStyle name="Note 35 2" xfId="2954"/>
    <cellStyle name="Note 35 2 2" xfId="29019"/>
    <cellStyle name="Note 35 3" xfId="29020"/>
    <cellStyle name="Note 35 3 2" xfId="29021"/>
    <cellStyle name="Note 36" xfId="1563"/>
    <cellStyle name="Note 36 2" xfId="2955"/>
    <cellStyle name="Note 36 2 2" xfId="29022"/>
    <cellStyle name="Note 36 3" xfId="29023"/>
    <cellStyle name="Note 36 3 2" xfId="29024"/>
    <cellStyle name="Note 37" xfId="1564"/>
    <cellStyle name="Note 37 2" xfId="2956"/>
    <cellStyle name="Note 37 2 2" xfId="29025"/>
    <cellStyle name="Note 37 3" xfId="29026"/>
    <cellStyle name="Note 37 3 2" xfId="29027"/>
    <cellStyle name="Note 38" xfId="1565"/>
    <cellStyle name="Note 38 2" xfId="2958"/>
    <cellStyle name="Note 38 2 2" xfId="29028"/>
    <cellStyle name="Note 38 3" xfId="29029"/>
    <cellStyle name="Note 38 3 2" xfId="29030"/>
    <cellStyle name="Note 39" xfId="1566"/>
    <cellStyle name="Note 39 2" xfId="2959"/>
    <cellStyle name="Note 39 2 2" xfId="29031"/>
    <cellStyle name="Note 39 3" xfId="29032"/>
    <cellStyle name="Note 39 3 2" xfId="29033"/>
    <cellStyle name="Note 4" xfId="1567"/>
    <cellStyle name="Note 4 10" xfId="29034"/>
    <cellStyle name="Note 4 10 2" xfId="29035"/>
    <cellStyle name="Note 4 11" xfId="29036"/>
    <cellStyle name="Note 4 12" xfId="29037"/>
    <cellStyle name="Note 4 13" xfId="29038"/>
    <cellStyle name="Note 4 14" xfId="29039"/>
    <cellStyle name="Note 4 15" xfId="29040"/>
    <cellStyle name="Note 4 16" xfId="29041"/>
    <cellStyle name="Note 4 17" xfId="29042"/>
    <cellStyle name="Note 4 2" xfId="2960"/>
    <cellStyle name="Note 4 2 10" xfId="29043"/>
    <cellStyle name="Note 4 2 11" xfId="29044"/>
    <cellStyle name="Note 4 2 12" xfId="29045"/>
    <cellStyle name="Note 4 2 2" xfId="29046"/>
    <cellStyle name="Note 4 2 2 2" xfId="29047"/>
    <cellStyle name="Note 4 2 2 2 2" xfId="29048"/>
    <cellStyle name="Note 4 2 2 2 2 2" xfId="29049"/>
    <cellStyle name="Note 4 2 2 2 3" xfId="29050"/>
    <cellStyle name="Note 4 2 2 2 4" xfId="29051"/>
    <cellStyle name="Note 4 2 2 2 5" xfId="29052"/>
    <cellStyle name="Note 4 2 2 2 6" xfId="29053"/>
    <cellStyle name="Note 4 2 2 3" xfId="29054"/>
    <cellStyle name="Note 4 2 2 3 2" xfId="29055"/>
    <cellStyle name="Note 4 2 2 3 2 2" xfId="29056"/>
    <cellStyle name="Note 4 2 2 3 3" xfId="29057"/>
    <cellStyle name="Note 4 2 2 4" xfId="29058"/>
    <cellStyle name="Note 4 2 2 4 2" xfId="29059"/>
    <cellStyle name="Note 4 2 2 4 2 2" xfId="29060"/>
    <cellStyle name="Note 4 2 2 4 3" xfId="29061"/>
    <cellStyle name="Note 4 2 2 5" xfId="29062"/>
    <cellStyle name="Note 4 2 2 5 2" xfId="29063"/>
    <cellStyle name="Note 4 2 2 6" xfId="29064"/>
    <cellStyle name="Note 4 2 2 7" xfId="29065"/>
    <cellStyle name="Note 4 2 2 8" xfId="29066"/>
    <cellStyle name="Note 4 2 2 9" xfId="29067"/>
    <cellStyle name="Note 4 2 3" xfId="29068"/>
    <cellStyle name="Note 4 2 3 2" xfId="29069"/>
    <cellStyle name="Note 4 2 3 2 2" xfId="29070"/>
    <cellStyle name="Note 4 2 3 2 3" xfId="29071"/>
    <cellStyle name="Note 4 2 3 3" xfId="29072"/>
    <cellStyle name="Note 4 2 3 4" xfId="29073"/>
    <cellStyle name="Note 4 2 3 5" xfId="29074"/>
    <cellStyle name="Note 4 2 4" xfId="29075"/>
    <cellStyle name="Note 4 2 4 2" xfId="29076"/>
    <cellStyle name="Note 4 2 4 2 2" xfId="29077"/>
    <cellStyle name="Note 4 2 4 3" xfId="29078"/>
    <cellStyle name="Note 4 2 4 4" xfId="29079"/>
    <cellStyle name="Note 4 2 4 5" xfId="29080"/>
    <cellStyle name="Note 4 2 5" xfId="29081"/>
    <cellStyle name="Note 4 2 5 2" xfId="29082"/>
    <cellStyle name="Note 4 2 5 2 2" xfId="29083"/>
    <cellStyle name="Note 4 2 5 3" xfId="29084"/>
    <cellStyle name="Note 4 2 6" xfId="29085"/>
    <cellStyle name="Note 4 2 6 2" xfId="29086"/>
    <cellStyle name="Note 4 2 7" xfId="29087"/>
    <cellStyle name="Note 4 2 8" xfId="29088"/>
    <cellStyle name="Note 4 2 9" xfId="29089"/>
    <cellStyle name="Note 4 3" xfId="2961"/>
    <cellStyle name="Note 4 3 10" xfId="29090"/>
    <cellStyle name="Note 4 3 11" xfId="29091"/>
    <cellStyle name="Note 4 3 12" xfId="29092"/>
    <cellStyle name="Note 4 3 2" xfId="29093"/>
    <cellStyle name="Note 4 3 2 2" xfId="29094"/>
    <cellStyle name="Note 4 3 2 2 2" xfId="29095"/>
    <cellStyle name="Note 4 3 2 2 2 2" xfId="29096"/>
    <cellStyle name="Note 4 3 2 2 3" xfId="29097"/>
    <cellStyle name="Note 4 3 2 2 4" xfId="29098"/>
    <cellStyle name="Note 4 3 2 3" xfId="29099"/>
    <cellStyle name="Note 4 3 2 3 2" xfId="29100"/>
    <cellStyle name="Note 4 3 2 3 2 2" xfId="29101"/>
    <cellStyle name="Note 4 3 2 3 3" xfId="29102"/>
    <cellStyle name="Note 4 3 2 4" xfId="29103"/>
    <cellStyle name="Note 4 3 2 4 2" xfId="29104"/>
    <cellStyle name="Note 4 3 2 4 2 2" xfId="29105"/>
    <cellStyle name="Note 4 3 2 4 3" xfId="29106"/>
    <cellStyle name="Note 4 3 2 5" xfId="29107"/>
    <cellStyle name="Note 4 3 2 5 2" xfId="29108"/>
    <cellStyle name="Note 4 3 2 6" xfId="29109"/>
    <cellStyle name="Note 4 3 2 7" xfId="29110"/>
    <cellStyle name="Note 4 3 2 8" xfId="29111"/>
    <cellStyle name="Note 4 3 2 9" xfId="29112"/>
    <cellStyle name="Note 4 3 3" xfId="29113"/>
    <cellStyle name="Note 4 3 3 2" xfId="29114"/>
    <cellStyle name="Note 4 3 3 2 2" xfId="29115"/>
    <cellStyle name="Note 4 3 3 2 3" xfId="29116"/>
    <cellStyle name="Note 4 3 3 3" xfId="29117"/>
    <cellStyle name="Note 4 3 3 4" xfId="29118"/>
    <cellStyle name="Note 4 3 4" xfId="29119"/>
    <cellStyle name="Note 4 3 4 2" xfId="29120"/>
    <cellStyle name="Note 4 3 4 2 2" xfId="29121"/>
    <cellStyle name="Note 4 3 4 3" xfId="29122"/>
    <cellStyle name="Note 4 3 4 4" xfId="29123"/>
    <cellStyle name="Note 4 3 5" xfId="29124"/>
    <cellStyle name="Note 4 3 5 2" xfId="29125"/>
    <cellStyle name="Note 4 3 5 2 2" xfId="29126"/>
    <cellStyle name="Note 4 3 5 3" xfId="29127"/>
    <cellStyle name="Note 4 3 6" xfId="29128"/>
    <cellStyle name="Note 4 3 6 2" xfId="29129"/>
    <cellStyle name="Note 4 3 7" xfId="29130"/>
    <cellStyle name="Note 4 3 8" xfId="29131"/>
    <cellStyle name="Note 4 3 9" xfId="29132"/>
    <cellStyle name="Note 4 4" xfId="2963"/>
    <cellStyle name="Note 4 4 10" xfId="29133"/>
    <cellStyle name="Note 4 4 2" xfId="29134"/>
    <cellStyle name="Note 4 4 2 2" xfId="29135"/>
    <cellStyle name="Note 4 4 2 2 2" xfId="29136"/>
    <cellStyle name="Note 4 4 2 2 2 2" xfId="29137"/>
    <cellStyle name="Note 4 4 2 2 3" xfId="29138"/>
    <cellStyle name="Note 4 4 2 3" xfId="29139"/>
    <cellStyle name="Note 4 4 2 3 2" xfId="29140"/>
    <cellStyle name="Note 4 4 2 3 2 2" xfId="29141"/>
    <cellStyle name="Note 4 4 2 3 3" xfId="29142"/>
    <cellStyle name="Note 4 4 2 4" xfId="29143"/>
    <cellStyle name="Note 4 4 2 4 2" xfId="29144"/>
    <cellStyle name="Note 4 4 2 4 2 2" xfId="29145"/>
    <cellStyle name="Note 4 4 2 4 3" xfId="29146"/>
    <cellStyle name="Note 4 4 2 5" xfId="29147"/>
    <cellStyle name="Note 4 4 2 5 2" xfId="29148"/>
    <cellStyle name="Note 4 4 2 6" xfId="29149"/>
    <cellStyle name="Note 4 4 2 7" xfId="29150"/>
    <cellStyle name="Note 4 4 2 8" xfId="29151"/>
    <cellStyle name="Note 4 4 2 9" xfId="29152"/>
    <cellStyle name="Note 4 4 3" xfId="29153"/>
    <cellStyle name="Note 4 4 3 2" xfId="29154"/>
    <cellStyle name="Note 4 4 3 2 2" xfId="29155"/>
    <cellStyle name="Note 4 4 3 3" xfId="29156"/>
    <cellStyle name="Note 4 4 4" xfId="29157"/>
    <cellStyle name="Note 4 4 4 2" xfId="29158"/>
    <cellStyle name="Note 4 4 4 2 2" xfId="29159"/>
    <cellStyle name="Note 4 4 4 3" xfId="29160"/>
    <cellStyle name="Note 4 4 5" xfId="29161"/>
    <cellStyle name="Note 4 4 5 2" xfId="29162"/>
    <cellStyle name="Note 4 4 5 2 2" xfId="29163"/>
    <cellStyle name="Note 4 4 5 3" xfId="29164"/>
    <cellStyle name="Note 4 4 6" xfId="29165"/>
    <cellStyle name="Note 4 4 6 2" xfId="29166"/>
    <cellStyle name="Note 4 4 7" xfId="29167"/>
    <cellStyle name="Note 4 4 8" xfId="29168"/>
    <cellStyle name="Note 4 4 9" xfId="29169"/>
    <cellStyle name="Note 4 5" xfId="29170"/>
    <cellStyle name="Note 4 5 10" xfId="29171"/>
    <cellStyle name="Note 4 5 2" xfId="29172"/>
    <cellStyle name="Note 4 5 2 2" xfId="29173"/>
    <cellStyle name="Note 4 5 2 2 2" xfId="29174"/>
    <cellStyle name="Note 4 5 2 2 2 2" xfId="29175"/>
    <cellStyle name="Note 4 5 2 2 3" xfId="29176"/>
    <cellStyle name="Note 4 5 2 3" xfId="29177"/>
    <cellStyle name="Note 4 5 2 3 2" xfId="29178"/>
    <cellStyle name="Note 4 5 2 3 2 2" xfId="29179"/>
    <cellStyle name="Note 4 5 2 3 3" xfId="29180"/>
    <cellStyle name="Note 4 5 2 4" xfId="29181"/>
    <cellStyle name="Note 4 5 2 4 2" xfId="29182"/>
    <cellStyle name="Note 4 5 2 4 2 2" xfId="29183"/>
    <cellStyle name="Note 4 5 2 4 3" xfId="29184"/>
    <cellStyle name="Note 4 5 2 5" xfId="29185"/>
    <cellStyle name="Note 4 5 2 5 2" xfId="29186"/>
    <cellStyle name="Note 4 5 2 6" xfId="29187"/>
    <cellStyle name="Note 4 5 2 7" xfId="29188"/>
    <cellStyle name="Note 4 5 3" xfId="29189"/>
    <cellStyle name="Note 4 5 3 2" xfId="29190"/>
    <cellStyle name="Note 4 5 3 2 2" xfId="29191"/>
    <cellStyle name="Note 4 5 3 3" xfId="29192"/>
    <cellStyle name="Note 4 5 4" xfId="29193"/>
    <cellStyle name="Note 4 5 4 2" xfId="29194"/>
    <cellStyle name="Note 4 5 4 2 2" xfId="29195"/>
    <cellStyle name="Note 4 5 4 3" xfId="29196"/>
    <cellStyle name="Note 4 5 5" xfId="29197"/>
    <cellStyle name="Note 4 5 5 2" xfId="29198"/>
    <cellStyle name="Note 4 5 5 2 2" xfId="29199"/>
    <cellStyle name="Note 4 5 5 3" xfId="29200"/>
    <cellStyle name="Note 4 5 6" xfId="29201"/>
    <cellStyle name="Note 4 5 6 2" xfId="29202"/>
    <cellStyle name="Note 4 5 7" xfId="29203"/>
    <cellStyle name="Note 4 5 8" xfId="29204"/>
    <cellStyle name="Note 4 5 9" xfId="29205"/>
    <cellStyle name="Note 4 6" xfId="29206"/>
    <cellStyle name="Note 4 6 2" xfId="29207"/>
    <cellStyle name="Note 4 6 2 2" xfId="29208"/>
    <cellStyle name="Note 4 6 2 2 2" xfId="29209"/>
    <cellStyle name="Note 4 6 2 3" xfId="29210"/>
    <cellStyle name="Note 4 6 2 4" xfId="29211"/>
    <cellStyle name="Note 4 6 3" xfId="29212"/>
    <cellStyle name="Note 4 6 3 2" xfId="29213"/>
    <cellStyle name="Note 4 6 3 2 2" xfId="29214"/>
    <cellStyle name="Note 4 6 3 3" xfId="29215"/>
    <cellStyle name="Note 4 6 4" xfId="29216"/>
    <cellStyle name="Note 4 6 4 2" xfId="29217"/>
    <cellStyle name="Note 4 6 4 2 2" xfId="29218"/>
    <cellStyle name="Note 4 6 4 3" xfId="29219"/>
    <cellStyle name="Note 4 6 5" xfId="29220"/>
    <cellStyle name="Note 4 6 5 2" xfId="29221"/>
    <cellStyle name="Note 4 6 6" xfId="29222"/>
    <cellStyle name="Note 4 6 7" xfId="29223"/>
    <cellStyle name="Note 4 7" xfId="29224"/>
    <cellStyle name="Note 4 7 2" xfId="29225"/>
    <cellStyle name="Note 4 7 2 2" xfId="29226"/>
    <cellStyle name="Note 4 7 3" xfId="29227"/>
    <cellStyle name="Note 4 7 4" xfId="29228"/>
    <cellStyle name="Note 4 8" xfId="29229"/>
    <cellStyle name="Note 4 8 2" xfId="29230"/>
    <cellStyle name="Note 4 8 2 2" xfId="29231"/>
    <cellStyle name="Note 4 8 3" xfId="29232"/>
    <cellStyle name="Note 4 9" xfId="29233"/>
    <cellStyle name="Note 4 9 2" xfId="29234"/>
    <cellStyle name="Note 4 9 2 2" xfId="29235"/>
    <cellStyle name="Note 4 9 3" xfId="29236"/>
    <cellStyle name="Note 40" xfId="1568"/>
    <cellStyle name="Note 40 2" xfId="2964"/>
    <cellStyle name="Note 40 2 2" xfId="29237"/>
    <cellStyle name="Note 40 3" xfId="29238"/>
    <cellStyle name="Note 40 3 2" xfId="29239"/>
    <cellStyle name="Note 41" xfId="1569"/>
    <cellStyle name="Note 41 2" xfId="2965"/>
    <cellStyle name="Note 41 2 2" xfId="29240"/>
    <cellStyle name="Note 41 3" xfId="29241"/>
    <cellStyle name="Note 41 3 2" xfId="29242"/>
    <cellStyle name="Note 42" xfId="1570"/>
    <cellStyle name="Note 42 2" xfId="2966"/>
    <cellStyle name="Note 42 2 2" xfId="29243"/>
    <cellStyle name="Note 42 3" xfId="29244"/>
    <cellStyle name="Note 42 3 2" xfId="29245"/>
    <cellStyle name="Note 43" xfId="1571"/>
    <cellStyle name="Note 43 2" xfId="2968"/>
    <cellStyle name="Note 43 2 2" xfId="29246"/>
    <cellStyle name="Note 43 3" xfId="29247"/>
    <cellStyle name="Note 43 3 2" xfId="29248"/>
    <cellStyle name="Note 44" xfId="1572"/>
    <cellStyle name="Note 44 2" xfId="2969"/>
    <cellStyle name="Note 44 2 2" xfId="29249"/>
    <cellStyle name="Note 44 3" xfId="29250"/>
    <cellStyle name="Note 44 3 2" xfId="29251"/>
    <cellStyle name="Note 45" xfId="1573"/>
    <cellStyle name="Note 45 2" xfId="2970"/>
    <cellStyle name="Note 45 2 2" xfId="29252"/>
    <cellStyle name="Note 45 3" xfId="29253"/>
    <cellStyle name="Note 45 3 2" xfId="29254"/>
    <cellStyle name="Note 46" xfId="1574"/>
    <cellStyle name="Note 46 2" xfId="2973"/>
    <cellStyle name="Note 46 2 2" xfId="29255"/>
    <cellStyle name="Note 46 3" xfId="29256"/>
    <cellStyle name="Note 46 3 2" xfId="29257"/>
    <cellStyle name="Note 47" xfId="1575"/>
    <cellStyle name="Note 47 2" xfId="2974"/>
    <cellStyle name="Note 47 2 2" xfId="29258"/>
    <cellStyle name="Note 47 3" xfId="29259"/>
    <cellStyle name="Note 47 3 2" xfId="29260"/>
    <cellStyle name="Note 48" xfId="1576"/>
    <cellStyle name="Note 48 2" xfId="29261"/>
    <cellStyle name="Note 48 2 2" xfId="29262"/>
    <cellStyle name="Note 48 3" xfId="29263"/>
    <cellStyle name="Note 48 3 2" xfId="29264"/>
    <cellStyle name="Note 49" xfId="1577"/>
    <cellStyle name="Note 49 2" xfId="2975"/>
    <cellStyle name="Note 49 2 2" xfId="29265"/>
    <cellStyle name="Note 49 3" xfId="29266"/>
    <cellStyle name="Note 49 3 2" xfId="29267"/>
    <cellStyle name="Note 5" xfId="1578"/>
    <cellStyle name="Note 5 2" xfId="2977"/>
    <cellStyle name="Note 5 2 2" xfId="29268"/>
    <cellStyle name="Note 5 2 2 2" xfId="29269"/>
    <cellStyle name="Note 5 2 2 2 2" xfId="29270"/>
    <cellStyle name="Note 5 2 2 2 3" xfId="29271"/>
    <cellStyle name="Note 5 2 2 3" xfId="29272"/>
    <cellStyle name="Note 5 2 2 4" xfId="29273"/>
    <cellStyle name="Note 5 2 2 5" xfId="29274"/>
    <cellStyle name="Note 5 2 3" xfId="29275"/>
    <cellStyle name="Note 5 2 3 2" xfId="29276"/>
    <cellStyle name="Note 5 2 3 3" xfId="29277"/>
    <cellStyle name="Note 5 2 3 3 2" xfId="29278"/>
    <cellStyle name="Note 5 2 4" xfId="29279"/>
    <cellStyle name="Note 5 2 4 2" xfId="29280"/>
    <cellStyle name="Note 5 2 4 2 2" xfId="29281"/>
    <cellStyle name="Note 5 2 5" xfId="29282"/>
    <cellStyle name="Note 5 2 5 2" xfId="29283"/>
    <cellStyle name="Note 5 2 5 3" xfId="29284"/>
    <cellStyle name="Note 5 2 6" xfId="29285"/>
    <cellStyle name="Note 5 3" xfId="2978"/>
    <cellStyle name="Note 5 3 2" xfId="29286"/>
    <cellStyle name="Note 5 3 2 2" xfId="29287"/>
    <cellStyle name="Note 5 3 2 3" xfId="29288"/>
    <cellStyle name="Note 5 3 2 4" xfId="29289"/>
    <cellStyle name="Note 5 3 2 5" xfId="29290"/>
    <cellStyle name="Note 5 3 3" xfId="29291"/>
    <cellStyle name="Note 5 3 3 2" xfId="29292"/>
    <cellStyle name="Note 5 3 3 2 2" xfId="29293"/>
    <cellStyle name="Note 5 3 3 3" xfId="29294"/>
    <cellStyle name="Note 5 3 3 4" xfId="29295"/>
    <cellStyle name="Note 5 3 4" xfId="29296"/>
    <cellStyle name="Note 5 3 4 2" xfId="29297"/>
    <cellStyle name="Note 5 3 5" xfId="29298"/>
    <cellStyle name="Note 5 3 6" xfId="29299"/>
    <cellStyle name="Note 5 3 7" xfId="29300"/>
    <cellStyle name="Note 5 4" xfId="2979"/>
    <cellStyle name="Note 5 4 2" xfId="29301"/>
    <cellStyle name="Note 5 4 2 2" xfId="29302"/>
    <cellStyle name="Note 5 4 2 3" xfId="29303"/>
    <cellStyle name="Note 5 4 2 4" xfId="29304"/>
    <cellStyle name="Note 5 4 2 5" xfId="29305"/>
    <cellStyle name="Note 5 4 3" xfId="29306"/>
    <cellStyle name="Note 5 4 4" xfId="29307"/>
    <cellStyle name="Note 5 4 5" xfId="29308"/>
    <cellStyle name="Note 5 4 6" xfId="29309"/>
    <cellStyle name="Note 5 5" xfId="29310"/>
    <cellStyle name="Note 5 5 2" xfId="29311"/>
    <cellStyle name="Note 5 5 3" xfId="29312"/>
    <cellStyle name="Note 5 5 4" xfId="29313"/>
    <cellStyle name="Note 5 5 5" xfId="29314"/>
    <cellStyle name="Note 5 6" xfId="29315"/>
    <cellStyle name="Note 5 7" xfId="29316"/>
    <cellStyle name="Note 5 8" xfId="29317"/>
    <cellStyle name="Note 5 9" xfId="29318"/>
    <cellStyle name="Note 50" xfId="1579"/>
    <cellStyle name="Note 50 2" xfId="1580"/>
    <cellStyle name="Note 50 2 2" xfId="2980"/>
    <cellStyle name="Note 50 3" xfId="1581"/>
    <cellStyle name="Note 50 3 2" xfId="1582"/>
    <cellStyle name="Note 50 4" xfId="1583"/>
    <cellStyle name="Note 51" xfId="1584"/>
    <cellStyle name="Note 51 2" xfId="1585"/>
    <cellStyle name="Note 52" xfId="1586"/>
    <cellStyle name="Note 52 2" xfId="1587"/>
    <cellStyle name="Note 53" xfId="1588"/>
    <cellStyle name="Note 53 2" xfId="1589"/>
    <cellStyle name="Note 54" xfId="1590"/>
    <cellStyle name="Note 54 2" xfId="1591"/>
    <cellStyle name="Note 54 2 2" xfId="29319"/>
    <cellStyle name="Note 54 3" xfId="29320"/>
    <cellStyle name="Note 55" xfId="1592"/>
    <cellStyle name="Note 55 2" xfId="1593"/>
    <cellStyle name="Note 55 2 2" xfId="29321"/>
    <cellStyle name="Note 55 3" xfId="29322"/>
    <cellStyle name="Note 56" xfId="1594"/>
    <cellStyle name="Note 56 2" xfId="1595"/>
    <cellStyle name="Note 57" xfId="1596"/>
    <cellStyle name="Note 57 2" xfId="1597"/>
    <cellStyle name="Note 58" xfId="1598"/>
    <cellStyle name="Note 58 2" xfId="1599"/>
    <cellStyle name="Note 59" xfId="1600"/>
    <cellStyle name="Note 59 2" xfId="1601"/>
    <cellStyle name="Note 6" xfId="1602"/>
    <cellStyle name="Note 6 2" xfId="2981"/>
    <cellStyle name="Note 6 2 2" xfId="29323"/>
    <cellStyle name="Note 6 2 2 2" xfId="29324"/>
    <cellStyle name="Note 6 2 2 2 2" xfId="29325"/>
    <cellStyle name="Note 6 2 2 3" xfId="29326"/>
    <cellStyle name="Note 6 2 2 4" xfId="29327"/>
    <cellStyle name="Note 6 2 3" xfId="29328"/>
    <cellStyle name="Note 6 2 3 2" xfId="29329"/>
    <cellStyle name="Note 6 2 3 3" xfId="29330"/>
    <cellStyle name="Note 6 2 3 3 2" xfId="29331"/>
    <cellStyle name="Note 6 2 4" xfId="29332"/>
    <cellStyle name="Note 6 2 4 2" xfId="29333"/>
    <cellStyle name="Note 6 2 4 2 2" xfId="29334"/>
    <cellStyle name="Note 6 2 5" xfId="29335"/>
    <cellStyle name="Note 6 2 5 2" xfId="29336"/>
    <cellStyle name="Note 6 2 6" xfId="29337"/>
    <cellStyle name="Note 6 3" xfId="2982"/>
    <cellStyle name="Note 6 3 2" xfId="29338"/>
    <cellStyle name="Note 6 3 2 2" xfId="29339"/>
    <cellStyle name="Note 6 3 2 3" xfId="29340"/>
    <cellStyle name="Note 6 3 2 4" xfId="29341"/>
    <cellStyle name="Note 6 3 3" xfId="29342"/>
    <cellStyle name="Note 6 3 3 2" xfId="29343"/>
    <cellStyle name="Note 6 3 3 2 2" xfId="29344"/>
    <cellStyle name="Note 6 3 3 3" xfId="29345"/>
    <cellStyle name="Note 6 3 3 4" xfId="29346"/>
    <cellStyle name="Note 6 3 4" xfId="29347"/>
    <cellStyle name="Note 6 3 5" xfId="29348"/>
    <cellStyle name="Note 6 3 6" xfId="29349"/>
    <cellStyle name="Note 6 4" xfId="2983"/>
    <cellStyle name="Note 6 4 2" xfId="29350"/>
    <cellStyle name="Note 6 4 2 2" xfId="29351"/>
    <cellStyle name="Note 6 4 2 3" xfId="29352"/>
    <cellStyle name="Note 6 4 3" xfId="29353"/>
    <cellStyle name="Note 6 4 4" xfId="29354"/>
    <cellStyle name="Note 6 5" xfId="29355"/>
    <cellStyle name="Note 6 5 2" xfId="29356"/>
    <cellStyle name="Note 6 5 2 2" xfId="29357"/>
    <cellStyle name="Note 6 5 3" xfId="29358"/>
    <cellStyle name="Note 6 5 3 2" xfId="29359"/>
    <cellStyle name="Note 6 5 4" xfId="29360"/>
    <cellStyle name="Note 6 6" xfId="29361"/>
    <cellStyle name="Note 6 6 2" xfId="29362"/>
    <cellStyle name="Note 6 6 3" xfId="29363"/>
    <cellStyle name="Note 6 7" xfId="29364"/>
    <cellStyle name="Note 6 7 2" xfId="29365"/>
    <cellStyle name="Note 6 7 3" xfId="29366"/>
    <cellStyle name="Note 6 8" xfId="29367"/>
    <cellStyle name="Note 60" xfId="1603"/>
    <cellStyle name="Note 60 2" xfId="1604"/>
    <cellStyle name="Note 61" xfId="1605"/>
    <cellStyle name="Note 61 2" xfId="1606"/>
    <cellStyle name="Note 62" xfId="1607"/>
    <cellStyle name="Note 62 2" xfId="1608"/>
    <cellStyle name="Note 63" xfId="29368"/>
    <cellStyle name="Note 64" xfId="29369"/>
    <cellStyle name="Note 65" xfId="29370"/>
    <cellStyle name="Note 66" xfId="29371"/>
    <cellStyle name="Note 67" xfId="29372"/>
    <cellStyle name="Note 68" xfId="29373"/>
    <cellStyle name="Note 7" xfId="1609"/>
    <cellStyle name="Note 7 2" xfId="2984"/>
    <cellStyle name="Note 7 2 2" xfId="29374"/>
    <cellStyle name="Note 7 2 2 2" xfId="29375"/>
    <cellStyle name="Note 7 2 2 2 2" xfId="29376"/>
    <cellStyle name="Note 7 2 2 3" xfId="29377"/>
    <cellStyle name="Note 7 2 2 3 2" xfId="29378"/>
    <cellStyle name="Note 7 2 2 4" xfId="29379"/>
    <cellStyle name="Note 7 2 3" xfId="29380"/>
    <cellStyle name="Note 7 2 3 2" xfId="29381"/>
    <cellStyle name="Note 7 2 4" xfId="29382"/>
    <cellStyle name="Note 7 2 5" xfId="29383"/>
    <cellStyle name="Note 7 3" xfId="2985"/>
    <cellStyle name="Note 7 3 2" xfId="29384"/>
    <cellStyle name="Note 7 3 2 2" xfId="29385"/>
    <cellStyle name="Note 7 3 3" xfId="29386"/>
    <cellStyle name="Note 7 3 4" xfId="29387"/>
    <cellStyle name="Note 7 4" xfId="2986"/>
    <cellStyle name="Note 7 4 2" xfId="29388"/>
    <cellStyle name="Note 7 4 2 2" xfId="29389"/>
    <cellStyle name="Note 7 4 3" xfId="29390"/>
    <cellStyle name="Note 7 4 4" xfId="29391"/>
    <cellStyle name="Note 7 5" xfId="29392"/>
    <cellStyle name="Note 7 5 2" xfId="29393"/>
    <cellStyle name="Note 7 5 2 2" xfId="29394"/>
    <cellStyle name="Note 7 5 3" xfId="29395"/>
    <cellStyle name="Note 7 6" xfId="29396"/>
    <cellStyle name="Note 7 6 2" xfId="29397"/>
    <cellStyle name="Note 7 7" xfId="29398"/>
    <cellStyle name="Note 8" xfId="1610"/>
    <cellStyle name="Note 8 2" xfId="2987"/>
    <cellStyle name="Note 8 2 2" xfId="29399"/>
    <cellStyle name="Note 8 2 2 2" xfId="29400"/>
    <cellStyle name="Note 8 2 2 2 2" xfId="29401"/>
    <cellStyle name="Note 8 2 2 3" xfId="29402"/>
    <cellStyle name="Note 8 2 2 3 2" xfId="29403"/>
    <cellStyle name="Note 8 2 2 4" xfId="29404"/>
    <cellStyle name="Note 8 2 3" xfId="29405"/>
    <cellStyle name="Note 8 2 3 2" xfId="29406"/>
    <cellStyle name="Note 8 2 4" xfId="29407"/>
    <cellStyle name="Note 8 2 5" xfId="29408"/>
    <cellStyle name="Note 8 3" xfId="2988"/>
    <cellStyle name="Note 8 3 2" xfId="29409"/>
    <cellStyle name="Note 8 3 2 2" xfId="29410"/>
    <cellStyle name="Note 8 3 3" xfId="29411"/>
    <cellStyle name="Note 8 3 4" xfId="29412"/>
    <cellStyle name="Note 8 4" xfId="2989"/>
    <cellStyle name="Note 8 4 2" xfId="29413"/>
    <cellStyle name="Note 8 4 2 2" xfId="29414"/>
    <cellStyle name="Note 8 4 3" xfId="29415"/>
    <cellStyle name="Note 8 4 4" xfId="29416"/>
    <cellStyle name="Note 8 5" xfId="29417"/>
    <cellStyle name="Note 8 5 2" xfId="29418"/>
    <cellStyle name="Note 8 5 2 2" xfId="29419"/>
    <cellStyle name="Note 8 5 3" xfId="29420"/>
    <cellStyle name="Note 8 6" xfId="29421"/>
    <cellStyle name="Note 8 6 2" xfId="29422"/>
    <cellStyle name="Note 8 7" xfId="29423"/>
    <cellStyle name="Note 9" xfId="1611"/>
    <cellStyle name="Note 9 2" xfId="2990"/>
    <cellStyle name="Note 9 2 2" xfId="29424"/>
    <cellStyle name="Note 9 2 2 2" xfId="29425"/>
    <cellStyle name="Note 9 2 2 2 2" xfId="29426"/>
    <cellStyle name="Note 9 2 2 3" xfId="29427"/>
    <cellStyle name="Note 9 2 3" xfId="29428"/>
    <cellStyle name="Note 9 2 3 2" xfId="29429"/>
    <cellStyle name="Note 9 2 4" xfId="29430"/>
    <cellStyle name="Note 9 2 5" xfId="29431"/>
    <cellStyle name="Note 9 3" xfId="2991"/>
    <cellStyle name="Note 9 3 2" xfId="29432"/>
    <cellStyle name="Note 9 3 2 2" xfId="29433"/>
    <cellStyle name="Note 9 3 3" xfId="29434"/>
    <cellStyle name="Note 9 3 3 2" xfId="29435"/>
    <cellStyle name="Note 9 3 4" xfId="29436"/>
    <cellStyle name="Note 9 4" xfId="2992"/>
    <cellStyle name="Note 9 4 2" xfId="29437"/>
    <cellStyle name="Note 9 4 2 2" xfId="29438"/>
    <cellStyle name="Note 9 4 3" xfId="29439"/>
    <cellStyle name="Note 9 5" xfId="29440"/>
    <cellStyle name="Note 9 5 2" xfId="29441"/>
    <cellStyle name="Note 9 5 2 2" xfId="29442"/>
    <cellStyle name="Note 9 5 3" xfId="29443"/>
    <cellStyle name="Note 9 6" xfId="29444"/>
    <cellStyle name="Note 9 6 2" xfId="29445"/>
    <cellStyle name="Note 9 7" xfId="29446"/>
    <cellStyle name="OBI_ColHeader" xfId="29447"/>
    <cellStyle name="OLELink" xfId="1612"/>
    <cellStyle name="OnOffToggle" xfId="1613"/>
    <cellStyle name="OnOffToggle 2" xfId="1614"/>
    <cellStyle name="OnOffToggle 2 2" xfId="3341"/>
    <cellStyle name="OnOffToggle 2 3" xfId="29448"/>
    <cellStyle name="OnOffToggle 3" xfId="1615"/>
    <cellStyle name="OnOffToggle 3 2" xfId="3342"/>
    <cellStyle name="OnOffToggle 3 3" xfId="29449"/>
    <cellStyle name="OnOffToggle 4" xfId="3340"/>
    <cellStyle name="Out-Date" xfId="1616"/>
    <cellStyle name="Out-Date 2" xfId="1617"/>
    <cellStyle name="Out-Date 2 2" xfId="3344"/>
    <cellStyle name="Out-Date 2 3" xfId="29450"/>
    <cellStyle name="Out-Date 3" xfId="1618"/>
    <cellStyle name="Out-Date 3 2" xfId="3345"/>
    <cellStyle name="Out-Date 3 3" xfId="29451"/>
    <cellStyle name="Out-Date 4" xfId="3343"/>
    <cellStyle name="Out-Date_2011 Budget FY11" xfId="1619"/>
    <cellStyle name="Output" xfId="1620" builtinId="21" customBuiltin="1"/>
    <cellStyle name="Output 2" xfId="1621"/>
    <cellStyle name="Output 2 10" xfId="29452"/>
    <cellStyle name="Output 2 11" xfId="29453"/>
    <cellStyle name="Output 2 2" xfId="2993"/>
    <cellStyle name="Output 2 2 2" xfId="29454"/>
    <cellStyle name="Output 2 2 2 2" xfId="29455"/>
    <cellStyle name="Output 2 2 2 2 2" xfId="29456"/>
    <cellStyle name="Output 2 2 2 3" xfId="29457"/>
    <cellStyle name="Output 2 2 2 3 2" xfId="29458"/>
    <cellStyle name="Output 2 2 2 4" xfId="29459"/>
    <cellStyle name="Output 2 2 2 5" xfId="29460"/>
    <cellStyle name="Output 2 2 2 6" xfId="29461"/>
    <cellStyle name="Output 2 2 3" xfId="29462"/>
    <cellStyle name="Output 2 2 3 2" xfId="29463"/>
    <cellStyle name="Output 2 2 3 3" xfId="29464"/>
    <cellStyle name="Output 2 2 3 4" xfId="29465"/>
    <cellStyle name="Output 2 2 4" xfId="29466"/>
    <cellStyle name="Output 2 2 4 2" xfId="29467"/>
    <cellStyle name="Output 2 2 5" xfId="29468"/>
    <cellStyle name="Output 2 2 6" xfId="29469"/>
    <cellStyle name="Output 2 2 7" xfId="29470"/>
    <cellStyle name="Output 2 2 8" xfId="29471"/>
    <cellStyle name="Output 2 3" xfId="2994"/>
    <cellStyle name="Output 2 3 2" xfId="29472"/>
    <cellStyle name="Output 2 3 2 2" xfId="29473"/>
    <cellStyle name="Output 2 3 2 3" xfId="29474"/>
    <cellStyle name="Output 2 3 2 4" xfId="29475"/>
    <cellStyle name="Output 2 3 3" xfId="29476"/>
    <cellStyle name="Output 2 3 3 2" xfId="29477"/>
    <cellStyle name="Output 2 3 3 3" xfId="29478"/>
    <cellStyle name="Output 2 3 4" xfId="29479"/>
    <cellStyle name="Output 2 3 5" xfId="29480"/>
    <cellStyle name="Output 2 3 6" xfId="29481"/>
    <cellStyle name="Output 2 4" xfId="4456"/>
    <cellStyle name="Output 2 4 2" xfId="29482"/>
    <cellStyle name="Output 2 4 2 2" xfId="29483"/>
    <cellStyle name="Output 2 4 2 3" xfId="29484"/>
    <cellStyle name="Output 2 4 2 4" xfId="29485"/>
    <cellStyle name="Output 2 4 3" xfId="29486"/>
    <cellStyle name="Output 2 4 3 2" xfId="29487"/>
    <cellStyle name="Output 2 4 3 3" xfId="29488"/>
    <cellStyle name="Output 2 4 3 4" xfId="29489"/>
    <cellStyle name="Output 2 4 4" xfId="29490"/>
    <cellStyle name="Output 2 4 5" xfId="29491"/>
    <cellStyle name="Output 2 4 6" xfId="29492"/>
    <cellStyle name="Output 2 5" xfId="29493"/>
    <cellStyle name="Output 2 5 2" xfId="29494"/>
    <cellStyle name="Output 2 5 2 2" xfId="29495"/>
    <cellStyle name="Output 2 5 2 3" xfId="29496"/>
    <cellStyle name="Output 2 5 3" xfId="29497"/>
    <cellStyle name="Output 2 5 3 2" xfId="29498"/>
    <cellStyle name="Output 2 5 4" xfId="29499"/>
    <cellStyle name="Output 2 5 5" xfId="29500"/>
    <cellStyle name="Output 2 6" xfId="29501"/>
    <cellStyle name="Output 2 6 2" xfId="29502"/>
    <cellStyle name="Output 2 6 2 2" xfId="29503"/>
    <cellStyle name="Output 2 6 2 3" xfId="29504"/>
    <cellStyle name="Output 2 6 3" xfId="29505"/>
    <cellStyle name="Output 2 6 3 2" xfId="29506"/>
    <cellStyle name="Output 2 6 4" xfId="29507"/>
    <cellStyle name="Output 2 6 5" xfId="29508"/>
    <cellStyle name="Output 2 7" xfId="29509"/>
    <cellStyle name="Output 2 7 2" xfId="29510"/>
    <cellStyle name="Output 2 7 2 2" xfId="29511"/>
    <cellStyle name="Output 2 7 2 3" xfId="29512"/>
    <cellStyle name="Output 2 7 3" xfId="29513"/>
    <cellStyle name="Output 2 7 3 2" xfId="29514"/>
    <cellStyle name="Output 2 7 4" xfId="29515"/>
    <cellStyle name="Output 2 7 5" xfId="29516"/>
    <cellStyle name="Output 2 8" xfId="2995"/>
    <cellStyle name="Output 2 8 2" xfId="29517"/>
    <cellStyle name="Output 2 8 3" xfId="29518"/>
    <cellStyle name="Output 2 9" xfId="29519"/>
    <cellStyle name="Output 2 9 2" xfId="29520"/>
    <cellStyle name="Output 3" xfId="1622"/>
    <cellStyle name="Output 3 2" xfId="2996"/>
    <cellStyle name="Output 3 3" xfId="2997"/>
    <cellStyle name="Output 3 4" xfId="2998"/>
    <cellStyle name="Output 4" xfId="1623"/>
    <cellStyle name="Output 4 2" xfId="2999"/>
    <cellStyle name="Output 4 2 2" xfId="29521"/>
    <cellStyle name="Output 4 2 2 2" xfId="29522"/>
    <cellStyle name="Output 4 3" xfId="3000"/>
    <cellStyle name="Output 4 3 2" xfId="29523"/>
    <cellStyle name="Output 4 4" xfId="29524"/>
    <cellStyle name="Output 4 4 2" xfId="29525"/>
    <cellStyle name="Output 4 5" xfId="29526"/>
    <cellStyle name="Output 5" xfId="1624"/>
    <cellStyle name="Output 5 2" xfId="29527"/>
    <cellStyle name="Output Amounts" xfId="1625"/>
    <cellStyle name="OUTPUT AMOUNTS 10" xfId="29528"/>
    <cellStyle name="Output Amounts 11" xfId="29529"/>
    <cellStyle name="Output Amounts 12" xfId="29530"/>
    <cellStyle name="OUTPUT AMOUNTS 13" xfId="29531"/>
    <cellStyle name="Output Amounts 2" xfId="29532"/>
    <cellStyle name="OUTPUT AMOUNTS 3" xfId="29533"/>
    <cellStyle name="OUTPUT AMOUNTS 4" xfId="29534"/>
    <cellStyle name="OUTPUT AMOUNTS 5" xfId="29535"/>
    <cellStyle name="OUTPUT AMOUNTS 6" xfId="29536"/>
    <cellStyle name="OUTPUT AMOUNTS 7" xfId="29537"/>
    <cellStyle name="OUTPUT AMOUNTS 8" xfId="29538"/>
    <cellStyle name="OUTPUT AMOUNTS 9" xfId="29539"/>
    <cellStyle name="Output Column Headings" xfId="1626"/>
    <cellStyle name="OUTPUT COLUMN HEADINGS 10" xfId="29540"/>
    <cellStyle name="Output Column Headings 11" xfId="29541"/>
    <cellStyle name="Output Column Headings 12" xfId="29542"/>
    <cellStyle name="OUTPUT COLUMN HEADINGS 13" xfId="29543"/>
    <cellStyle name="Output Column Headings 2" xfId="29544"/>
    <cellStyle name="OUTPUT COLUMN HEADINGS 3" xfId="29545"/>
    <cellStyle name="OUTPUT COLUMN HEADINGS 4" xfId="29546"/>
    <cellStyle name="OUTPUT COLUMN HEADINGS 5" xfId="29547"/>
    <cellStyle name="OUTPUT COLUMN HEADINGS 6" xfId="29548"/>
    <cellStyle name="OUTPUT COLUMN HEADINGS 7" xfId="29549"/>
    <cellStyle name="OUTPUT COLUMN HEADINGS 8" xfId="29550"/>
    <cellStyle name="OUTPUT COLUMN HEADINGS 9" xfId="29551"/>
    <cellStyle name="Output Line Items" xfId="1627"/>
    <cellStyle name="OUTPUT LINE ITEMS 10" xfId="29552"/>
    <cellStyle name="Output Line Items 11" xfId="29553"/>
    <cellStyle name="Output Line Items 12" xfId="29554"/>
    <cellStyle name="OUTPUT LINE ITEMS 13" xfId="29555"/>
    <cellStyle name="Output Line Items 2" xfId="29556"/>
    <cellStyle name="OUTPUT LINE ITEMS 3" xfId="29557"/>
    <cellStyle name="OUTPUT LINE ITEMS 4" xfId="29558"/>
    <cellStyle name="OUTPUT LINE ITEMS 5" xfId="29559"/>
    <cellStyle name="OUTPUT LINE ITEMS 6" xfId="29560"/>
    <cellStyle name="OUTPUT LINE ITEMS 7" xfId="29561"/>
    <cellStyle name="OUTPUT LINE ITEMS 8" xfId="29562"/>
    <cellStyle name="OUTPUT LINE ITEMS 9" xfId="29563"/>
    <cellStyle name="Output Report Heading" xfId="1628"/>
    <cellStyle name="OUTPUT REPORT HEADING 2" xfId="29564"/>
    <cellStyle name="Output Report Title" xfId="1629"/>
    <cellStyle name="OUTPUT REPORT TITLE 2" xfId="29565"/>
    <cellStyle name="Output-0com" xfId="1630"/>
    <cellStyle name="Output-0com 2" xfId="1631"/>
    <cellStyle name="Output-0com 2 2" xfId="3347"/>
    <cellStyle name="Output-0com 2 3" xfId="29566"/>
    <cellStyle name="Output-0com 3" xfId="1632"/>
    <cellStyle name="Output-0com 3 2" xfId="3348"/>
    <cellStyle name="Output-0com 3 3" xfId="29567"/>
    <cellStyle name="Output-0com 4" xfId="3346"/>
    <cellStyle name="Output-0com_2011 Budget FY11" xfId="1633"/>
    <cellStyle name="Output-1com" xfId="1634"/>
    <cellStyle name="Output-1com 2" xfId="1635"/>
    <cellStyle name="Output-1com 2 2" xfId="3350"/>
    <cellStyle name="Output-1com 2 3" xfId="29568"/>
    <cellStyle name="Output-1com 3" xfId="1636"/>
    <cellStyle name="Output-1com 3 2" xfId="3351"/>
    <cellStyle name="Output-1com 3 3" xfId="29569"/>
    <cellStyle name="Output-1com 4" xfId="3349"/>
    <cellStyle name="Output-1com_2011 Budget FY11" xfId="1637"/>
    <cellStyle name="Output-2per" xfId="1638"/>
    <cellStyle name="Output-2per 2" xfId="1639"/>
    <cellStyle name="Output-2per 2 2" xfId="3353"/>
    <cellStyle name="Output-2per 2 3" xfId="29570"/>
    <cellStyle name="Output-2per 3" xfId="1640"/>
    <cellStyle name="Output-2per 3 2" xfId="3354"/>
    <cellStyle name="Output-2per 3 3" xfId="29571"/>
    <cellStyle name="Output-2per 4" xfId="3352"/>
    <cellStyle name="Output-2per_2011 Budget FY11" xfId="1641"/>
    <cellStyle name="Output-3dec" xfId="1642"/>
    <cellStyle name="Output-3dec 2" xfId="1643"/>
    <cellStyle name="Output-3dec 2 2" xfId="3356"/>
    <cellStyle name="Output-3dec 2 3" xfId="29572"/>
    <cellStyle name="Output-3dec 3" xfId="1644"/>
    <cellStyle name="Output-3dec 3 2" xfId="3357"/>
    <cellStyle name="Output-3dec 3 3" xfId="29573"/>
    <cellStyle name="Output-3dec 4" xfId="3355"/>
    <cellStyle name="Output-3dec_2011 Budget FY11" xfId="1645"/>
    <cellStyle name="Output-3sci" xfId="1646"/>
    <cellStyle name="Output-3sci 2" xfId="1647"/>
    <cellStyle name="Output-3sci 2 2" xfId="3359"/>
    <cellStyle name="Output-3sci 2 3" xfId="29574"/>
    <cellStyle name="Output-3sci 3" xfId="1648"/>
    <cellStyle name="Output-3sci 3 2" xfId="3360"/>
    <cellStyle name="Output-3sci 3 3" xfId="29575"/>
    <cellStyle name="Output-3sci 4" xfId="3358"/>
    <cellStyle name="Output-3sci_2011 Budget FY11" xfId="1649"/>
    <cellStyle name="Output-4dec" xfId="1650"/>
    <cellStyle name="Output-4dec 2" xfId="1651"/>
    <cellStyle name="Output-4dec 2 2" xfId="3362"/>
    <cellStyle name="Output-4dec 2 3" xfId="29576"/>
    <cellStyle name="Output-4dec 3" xfId="1652"/>
    <cellStyle name="Output-4dec 3 2" xfId="3363"/>
    <cellStyle name="Output-4dec 3 3" xfId="29577"/>
    <cellStyle name="Output-4dec 4" xfId="3361"/>
    <cellStyle name="Output-4dec_2011 Budget FY11" xfId="1653"/>
    <cellStyle name="PageHeading" xfId="3002"/>
    <cellStyle name="Pattern" xfId="29578"/>
    <cellStyle name="pb_table_format_columnheading" xfId="29579"/>
    <cellStyle name="Percent (0)" xfId="3003"/>
    <cellStyle name="Percent (1)" xfId="3004"/>
    <cellStyle name="Percent (3)" xfId="3005"/>
    <cellStyle name="Percent [0]" xfId="1654"/>
    <cellStyle name="Percent [0] 2" xfId="1655"/>
    <cellStyle name="Percent [0] 2 2" xfId="3365"/>
    <cellStyle name="Percent [0] 2 3" xfId="29580"/>
    <cellStyle name="Percent [0] 3" xfId="1656"/>
    <cellStyle name="Percent [0] 3 2" xfId="3366"/>
    <cellStyle name="Percent [0] 3 3" xfId="29581"/>
    <cellStyle name="Percent [0] 4" xfId="3364"/>
    <cellStyle name="Percent [2]" xfId="1657"/>
    <cellStyle name="Percent [2] 2" xfId="1658"/>
    <cellStyle name="Percent [2] 2 2" xfId="3368"/>
    <cellStyle name="Percent [2] 2 3" xfId="29582"/>
    <cellStyle name="Percent [2] 2 4" xfId="29583"/>
    <cellStyle name="Percent [2] 3" xfId="1659"/>
    <cellStyle name="Percent [2] 3 2" xfId="3369"/>
    <cellStyle name="Percent [2] 3 3" xfId="29584"/>
    <cellStyle name="Percent [2] 4" xfId="3367"/>
    <cellStyle name="Percent [2] U" xfId="29585"/>
    <cellStyle name="Percent [2]_29(d) - Gas extensions -tariffs" xfId="29586"/>
    <cellStyle name="Percent 0" xfId="3006"/>
    <cellStyle name="Percent 10" xfId="1660"/>
    <cellStyle name="Percent 10 2" xfId="3370"/>
    <cellStyle name="Percent 11" xfId="1661"/>
    <cellStyle name="Percent 11 2" xfId="1662"/>
    <cellStyle name="Percent 11 2 2" xfId="1663"/>
    <cellStyle name="Percent 11 2 2 2" xfId="3373"/>
    <cellStyle name="Percent 11 2 3" xfId="3372"/>
    <cellStyle name="Percent 11 3" xfId="3371"/>
    <cellStyle name="Percent 12" xfId="1664"/>
    <cellStyle name="Percent 12 2" xfId="3374"/>
    <cellStyle name="Percent 12 2 2" xfId="29587"/>
    <cellStyle name="Percent 12 3" xfId="29588"/>
    <cellStyle name="Percent 12 4" xfId="29589"/>
    <cellStyle name="Percent 12 5" xfId="29590"/>
    <cellStyle name="Percent 13" xfId="1665"/>
    <cellStyle name="Percent 13 2" xfId="3375"/>
    <cellStyle name="Percent 14" xfId="1666"/>
    <cellStyle name="Percent 14 2" xfId="3376"/>
    <cellStyle name="Percent 15" xfId="1667"/>
    <cellStyle name="Percent 15 2" xfId="3377"/>
    <cellStyle name="Percent 15 3" xfId="29591"/>
    <cellStyle name="Percent 16" xfId="1668"/>
    <cellStyle name="Percent 16 2" xfId="3378"/>
    <cellStyle name="Percent 16 3" xfId="29592"/>
    <cellStyle name="Percent 17" xfId="1669"/>
    <cellStyle name="Percent 17 2" xfId="3379"/>
    <cellStyle name="Percent 18" xfId="1670"/>
    <cellStyle name="Percent 18 2" xfId="1671"/>
    <cellStyle name="Percent 18 2 2" xfId="3381"/>
    <cellStyle name="Percent 18 3" xfId="3380"/>
    <cellStyle name="Percent 19" xfId="1672"/>
    <cellStyle name="Percent 19 2" xfId="1673"/>
    <cellStyle name="Percent 19 2 2" xfId="3383"/>
    <cellStyle name="Percent 19 3" xfId="3382"/>
    <cellStyle name="Percent 2" xfId="1674"/>
    <cellStyle name="Percent 2 10" xfId="3007"/>
    <cellStyle name="Percent 2 11" xfId="3008"/>
    <cellStyle name="Percent 2 12" xfId="3009"/>
    <cellStyle name="Percent 2 13" xfId="3010"/>
    <cellStyle name="Percent 2 14" xfId="3011"/>
    <cellStyle name="Percent 2 15" xfId="3012"/>
    <cellStyle name="Percent 2 2" xfId="1675"/>
    <cellStyle name="Percent 2 2 2" xfId="29593"/>
    <cellStyle name="Percent 2 2 2 2" xfId="29594"/>
    <cellStyle name="Percent 2 2 2 2 2" xfId="29595"/>
    <cellStyle name="Percent 2 2 2 2 3" xfId="29596"/>
    <cellStyle name="Percent 2 2 2 3" xfId="29597"/>
    <cellStyle name="Percent 2 2 2 4" xfId="29598"/>
    <cellStyle name="Percent 2 2 3" xfId="29599"/>
    <cellStyle name="Percent 2 2 3 2" xfId="29600"/>
    <cellStyle name="Percent 2 2 3 2 2" xfId="29601"/>
    <cellStyle name="Percent 2 2 3 2 3" xfId="29602"/>
    <cellStyle name="Percent 2 2 3 3" xfId="29603"/>
    <cellStyle name="Percent 2 2 3 4" xfId="29604"/>
    <cellStyle name="Percent 2 3" xfId="1676"/>
    <cellStyle name="Percent 2 3 2" xfId="3385"/>
    <cellStyle name="Percent 2 3 2 2" xfId="29605"/>
    <cellStyle name="Percent 2 3 2 3" xfId="29606"/>
    <cellStyle name="Percent 2 3 2 4" xfId="29607"/>
    <cellStyle name="Percent 2 3 3" xfId="29608"/>
    <cellStyle name="Percent 2 3 3 2" xfId="29609"/>
    <cellStyle name="Percent 2 3 4" xfId="29610"/>
    <cellStyle name="Percent 2 3 5" xfId="29611"/>
    <cellStyle name="Percent 2 4" xfId="3384"/>
    <cellStyle name="Percent 2 4 2" xfId="29612"/>
    <cellStyle name="Percent 2 4 2 2" xfId="29613"/>
    <cellStyle name="Percent 2 4 2 3" xfId="29614"/>
    <cellStyle name="Percent 2 4 2 4" xfId="29615"/>
    <cellStyle name="Percent 2 4 3" xfId="29616"/>
    <cellStyle name="Percent 2 4 3 2" xfId="29617"/>
    <cellStyle name="Percent 2 4 4" xfId="29618"/>
    <cellStyle name="Percent 2 4 5" xfId="29619"/>
    <cellStyle name="Percent 2 5" xfId="3013"/>
    <cellStyle name="Percent 2 6" xfId="3014"/>
    <cellStyle name="Percent 2 7" xfId="3015"/>
    <cellStyle name="Percent 2 8" xfId="3016"/>
    <cellStyle name="Percent 2 9" xfId="3017"/>
    <cellStyle name="Percent 20" xfId="1677"/>
    <cellStyle name="Percent 20 2" xfId="3386"/>
    <cellStyle name="Percent 21" xfId="1678"/>
    <cellStyle name="Percent 21 2" xfId="3387"/>
    <cellStyle name="Percent 22" xfId="1679"/>
    <cellStyle name="Percent 22 2" xfId="3388"/>
    <cellStyle name="Percent 23" xfId="1680"/>
    <cellStyle name="Percent 23 2" xfId="3389"/>
    <cellStyle name="Percent 24" xfId="1681"/>
    <cellStyle name="Percent 24 2" xfId="3390"/>
    <cellStyle name="Percent 25" xfId="1682"/>
    <cellStyle name="Percent 25 2" xfId="3391"/>
    <cellStyle name="Percent 26" xfId="3019"/>
    <cellStyle name="Percent 27" xfId="3020"/>
    <cellStyle name="Percent 28" xfId="3031"/>
    <cellStyle name="Percent 29" xfId="3032"/>
    <cellStyle name="Percent 3" xfId="1683"/>
    <cellStyle name="Percent 3 2" xfId="1684"/>
    <cellStyle name="Percent 3 2 2" xfId="3393"/>
    <cellStyle name="Percent 3 2 3" xfId="29620"/>
    <cellStyle name="Percent 3 2 4" xfId="29621"/>
    <cellStyle name="Percent 3 3" xfId="3392"/>
    <cellStyle name="Percent 3 4" xfId="29622"/>
    <cellStyle name="Percent 3 4 2" xfId="29623"/>
    <cellStyle name="Percent 3 4 2 2" xfId="29624"/>
    <cellStyle name="Percent 3 4 3" xfId="29625"/>
    <cellStyle name="Percent 3 4 3 2" xfId="29626"/>
    <cellStyle name="Percent 3 4 4" xfId="29627"/>
    <cellStyle name="Percent 3 5" xfId="29628"/>
    <cellStyle name="Percent 3 6" xfId="29629"/>
    <cellStyle name="Percent 3 7" xfId="29630"/>
    <cellStyle name="Percent 30" xfId="3034"/>
    <cellStyle name="Percent 31" xfId="3037"/>
    <cellStyle name="Percent 32" xfId="3039"/>
    <cellStyle name="Percent 33" xfId="3040"/>
    <cellStyle name="Percent 34" xfId="3042"/>
    <cellStyle name="Percent 35" xfId="3046"/>
    <cellStyle name="Percent 36" xfId="3047"/>
    <cellStyle name="Percent 37" xfId="3048"/>
    <cellStyle name="Percent 38" xfId="3058"/>
    <cellStyle name="Percent 38 2" xfId="3059"/>
    <cellStyle name="Percent 39" xfId="3060"/>
    <cellStyle name="Percent 39 2" xfId="29631"/>
    <cellStyle name="Percent 39 3" xfId="29632"/>
    <cellStyle name="Percent 39 4" xfId="29633"/>
    <cellStyle name="Percent 4" xfId="1685"/>
    <cellStyle name="Percent 4 2" xfId="3394"/>
    <cellStyle name="Percent 4 2 2" xfId="3061"/>
    <cellStyle name="Percent 4 2 2 2" xfId="3062"/>
    <cellStyle name="Percent 4 2 3" xfId="3063"/>
    <cellStyle name="Percent 4 2 4" xfId="29634"/>
    <cellStyle name="Percent 4 2 5" xfId="29635"/>
    <cellStyle name="Percent 4 3" xfId="29636"/>
    <cellStyle name="Percent 4 4" xfId="29637"/>
    <cellStyle name="Percent 4 4 2" xfId="29638"/>
    <cellStyle name="Percent 4 5" xfId="29639"/>
    <cellStyle name="Percent 4 6" xfId="29640"/>
    <cellStyle name="Percent 4 7" xfId="29641"/>
    <cellStyle name="Percent 40" xfId="3064"/>
    <cellStyle name="Percent 40 2" xfId="29642"/>
    <cellStyle name="Percent 40 3" xfId="29643"/>
    <cellStyle name="Percent 40 4" xfId="29644"/>
    <cellStyle name="Percent 41" xfId="3065"/>
    <cellStyle name="Percent 41 2" xfId="29645"/>
    <cellStyle name="Percent 41 3" xfId="29646"/>
    <cellStyle name="Percent 41 4" xfId="29647"/>
    <cellStyle name="Percent 42" xfId="3066"/>
    <cellStyle name="Percent 42 2" xfId="3067"/>
    <cellStyle name="Percent 42 2 2" xfId="29648"/>
    <cellStyle name="Percent 42 3" xfId="29649"/>
    <cellStyle name="Percent 42 4" xfId="29650"/>
    <cellStyle name="Percent 43" xfId="3069"/>
    <cellStyle name="Percent 44" xfId="3070"/>
    <cellStyle name="Percent 44 2" xfId="3071"/>
    <cellStyle name="Percent 45" xfId="3072"/>
    <cellStyle name="Percent 45 2" xfId="3073"/>
    <cellStyle name="Percent 46" xfId="3074"/>
    <cellStyle name="Percent 46 2" xfId="3075"/>
    <cellStyle name="Percent 46 3" xfId="29651"/>
    <cellStyle name="Percent 47" xfId="3076"/>
    <cellStyle name="Percent 47 2" xfId="3077"/>
    <cellStyle name="Percent 47 3" xfId="29652"/>
    <cellStyle name="Percent 48" xfId="3078"/>
    <cellStyle name="Percent 48 2" xfId="3079"/>
    <cellStyle name="Percent 48 3" xfId="29653"/>
    <cellStyle name="Percent 49" xfId="3080"/>
    <cellStyle name="Percent 49 2" xfId="29654"/>
    <cellStyle name="Percent 49 3" xfId="29655"/>
    <cellStyle name="Percent 5" xfId="1686"/>
    <cellStyle name="Percent 5 2" xfId="1687"/>
    <cellStyle name="Percent 5 2 2" xfId="3396"/>
    <cellStyle name="Percent 5 2 2 2" xfId="29656"/>
    <cellStyle name="Percent 5 2 3" xfId="29657"/>
    <cellStyle name="Percent 5 2 4" xfId="29658"/>
    <cellStyle name="Percent 5 2 5" xfId="29659"/>
    <cellStyle name="Percent 5 2 6" xfId="29660"/>
    <cellStyle name="Percent 5 3" xfId="3395"/>
    <cellStyle name="Percent 5 3 2" xfId="29661"/>
    <cellStyle name="Percent 5 4" xfId="29662"/>
    <cellStyle name="Percent 5 4 2" xfId="29663"/>
    <cellStyle name="Percent 5 5" xfId="29664"/>
    <cellStyle name="Percent 5 6" xfId="29665"/>
    <cellStyle name="Percent 5 7" xfId="29666"/>
    <cellStyle name="Percent 5 8" xfId="29667"/>
    <cellStyle name="Percent 50" xfId="1688"/>
    <cellStyle name="Percent 50 2" xfId="3397"/>
    <cellStyle name="Percent 51" xfId="3081"/>
    <cellStyle name="Percent 52" xfId="3082"/>
    <cellStyle name="Percent 53" xfId="3083"/>
    <cellStyle name="Percent 54" xfId="3084"/>
    <cellStyle name="Percent 55" xfId="3085"/>
    <cellStyle name="Percent 56" xfId="3086"/>
    <cellStyle name="Percent 57" xfId="3087"/>
    <cellStyle name="Percent 58" xfId="3088"/>
    <cellStyle name="Percent 59" xfId="3089"/>
    <cellStyle name="Percent 6" xfId="1689"/>
    <cellStyle name="Percent 6 2" xfId="3398"/>
    <cellStyle name="Percent 6 2 2" xfId="29668"/>
    <cellStyle name="Percent 6 2 3" xfId="29669"/>
    <cellStyle name="Percent 6 3" xfId="29670"/>
    <cellStyle name="Percent 6 4" xfId="29671"/>
    <cellStyle name="Percent 6 5" xfId="29672"/>
    <cellStyle name="Percent 6 6" xfId="29673"/>
    <cellStyle name="Percent 60" xfId="3090"/>
    <cellStyle name="Percent 61" xfId="3091"/>
    <cellStyle name="Percent 62" xfId="3092"/>
    <cellStyle name="Percent 63" xfId="3093"/>
    <cellStyle name="Percent 64" xfId="3094"/>
    <cellStyle name="Percent 65" xfId="3095"/>
    <cellStyle name="Percent 66" xfId="3096"/>
    <cellStyle name="Percent 67" xfId="3097"/>
    <cellStyle name="Percent 68" xfId="1690"/>
    <cellStyle name="Percent 68 2" xfId="3399"/>
    <cellStyle name="Percent 69" xfId="3098"/>
    <cellStyle name="Percent 7" xfId="1691"/>
    <cellStyle name="Percent 7 2" xfId="3400"/>
    <cellStyle name="Percent 7 2 2" xfId="29674"/>
    <cellStyle name="Percent 7 2 3" xfId="29675"/>
    <cellStyle name="Percent 7 3" xfId="29676"/>
    <cellStyle name="Percent 7 4" xfId="29677"/>
    <cellStyle name="Percent 70" xfId="3099"/>
    <cellStyle name="Percent 71" xfId="3100"/>
    <cellStyle name="Percent 72" xfId="3101"/>
    <cellStyle name="Percent 72 2" xfId="3102"/>
    <cellStyle name="Percent 73" xfId="3103"/>
    <cellStyle name="Percent 74" xfId="3104"/>
    <cellStyle name="Percent 75" xfId="3105"/>
    <cellStyle name="Percent 76" xfId="3106"/>
    <cellStyle name="Percent 77" xfId="3107"/>
    <cellStyle name="Percent 78" xfId="3108"/>
    <cellStyle name="Percent 79" xfId="3109"/>
    <cellStyle name="Percent 8" xfId="1692"/>
    <cellStyle name="Percent 8 2" xfId="3401"/>
    <cellStyle name="Percent 8 3" xfId="29678"/>
    <cellStyle name="Percent 8 4" xfId="29679"/>
    <cellStyle name="Percent 80" xfId="3110"/>
    <cellStyle name="Percent 81" xfId="3111"/>
    <cellStyle name="Percent 9" xfId="1693"/>
    <cellStyle name="Percent 9 2" xfId="3402"/>
    <cellStyle name="Percent1" xfId="3112"/>
    <cellStyle name="Percent2" xfId="3113"/>
    <cellStyle name="Percentage" xfId="3114"/>
    <cellStyle name="Period" xfId="3115"/>
    <cellStyle name="Period 2" xfId="3116"/>
    <cellStyle name="Period 2 2" xfId="29680"/>
    <cellStyle name="Period 3" xfId="3117"/>
    <cellStyle name="Period 3 2" xfId="29681"/>
    <cellStyle name="Period 4" xfId="3118"/>
    <cellStyle name="Period 4 2" xfId="29682"/>
    <cellStyle name="Period 5" xfId="29683"/>
    <cellStyle name="Period Title" xfId="1694"/>
    <cellStyle name="Period Title 2" xfId="3119"/>
    <cellStyle name="Period Title 2 2" xfId="29684"/>
    <cellStyle name="Period Title 3" xfId="3120"/>
    <cellStyle name="Period Title 4" xfId="29685"/>
    <cellStyle name="Period Title 5" xfId="29686"/>
    <cellStyle name="Period_Input" xfId="3121"/>
    <cellStyle name="price" xfId="1695"/>
    <cellStyle name="PSChar" xfId="1696"/>
    <cellStyle name="PSChar 2" xfId="29687"/>
    <cellStyle name="PSDate" xfId="3122"/>
    <cellStyle name="PSDate 2" xfId="29688"/>
    <cellStyle name="PSDec" xfId="3123"/>
    <cellStyle name="PSDec 2" xfId="29689"/>
    <cellStyle name="PSDetail" xfId="3124"/>
    <cellStyle name="PSHeading" xfId="3125"/>
    <cellStyle name="PSHeading 2" xfId="29690"/>
    <cellStyle name="PSHeading 2 2" xfId="29691"/>
    <cellStyle name="PSHeading 3" xfId="29692"/>
    <cellStyle name="PSHeading 3 2" xfId="29693"/>
    <cellStyle name="PSHeading 3 2 2" xfId="29694"/>
    <cellStyle name="PSHeading 4" xfId="29695"/>
    <cellStyle name="PSHeading 5" xfId="29696"/>
    <cellStyle name="PSInt" xfId="3126"/>
    <cellStyle name="PSSpacer" xfId="3127"/>
    <cellStyle name="Ratio" xfId="1697"/>
    <cellStyle name="Ratio 2" xfId="1698"/>
    <cellStyle name="Ratio 2 2" xfId="3404"/>
    <cellStyle name="Ratio 2 3" xfId="29697"/>
    <cellStyle name="Ratio 2 4" xfId="29698"/>
    <cellStyle name="Ratio 3" xfId="1699"/>
    <cellStyle name="Ratio 3 2" xfId="3405"/>
    <cellStyle name="Ratio 3 3" xfId="29699"/>
    <cellStyle name="Ratio 4" xfId="3403"/>
    <cellStyle name="Ratio_2011 Budget FY11" xfId="1700"/>
    <cellStyle name="revised" xfId="1701"/>
    <cellStyle name="Right Currency" xfId="1702"/>
    <cellStyle name="Right Currency 2" xfId="3128"/>
    <cellStyle name="Right Currency 2 2" xfId="29700"/>
    <cellStyle name="Right Currency 3" xfId="29701"/>
    <cellStyle name="Right Date" xfId="1703"/>
    <cellStyle name="Right Date 2" xfId="3129"/>
    <cellStyle name="Right Date 2 2" xfId="29702"/>
    <cellStyle name="Right Date 3" xfId="3130"/>
    <cellStyle name="Right Date 4" xfId="29703"/>
    <cellStyle name="Right Multiple" xfId="1704"/>
    <cellStyle name="Right Multiple 2" xfId="3131"/>
    <cellStyle name="Right Multiple 2 2" xfId="29704"/>
    <cellStyle name="Right Multiple 3" xfId="29705"/>
    <cellStyle name="Right Number" xfId="1705"/>
    <cellStyle name="Right Number 2" xfId="3132"/>
    <cellStyle name="Right Number 2 2" xfId="29706"/>
    <cellStyle name="Right Number 3" xfId="3133"/>
    <cellStyle name="Right Number 4" xfId="29707"/>
    <cellStyle name="Right Percentage" xfId="1706"/>
    <cellStyle name="Right Percentage 2" xfId="3134"/>
    <cellStyle name="Right Percentage 2 2" xfId="29708"/>
    <cellStyle name="Right Percentage 3" xfId="29709"/>
    <cellStyle name="Right Year" xfId="1707"/>
    <cellStyle name="Right Year 2" xfId="3135"/>
    <cellStyle name="Right Year 2 2" xfId="29710"/>
    <cellStyle name="Right Year 3" xfId="29711"/>
    <cellStyle name="RIN_Input$_3dp" xfId="29712"/>
    <cellStyle name="Rows" xfId="3136"/>
    <cellStyle name="Rows 2" xfId="3137"/>
    <cellStyle name="Rows 2 2" xfId="29713"/>
    <cellStyle name="Rows 3" xfId="29714"/>
    <cellStyle name="Rows 3 2" xfId="29715"/>
    <cellStyle name="Rows 4" xfId="29716"/>
    <cellStyle name="S/Head - Style1" xfId="1708"/>
    <cellStyle name="S/HEAD - Style2" xfId="1709"/>
    <cellStyle name="SAPBEXaggData" xfId="29717"/>
    <cellStyle name="SAPBEXaggDataEmph" xfId="29718"/>
    <cellStyle name="SAPBEXaggItem" xfId="29719"/>
    <cellStyle name="SAPBEXaggItemX" xfId="29720"/>
    <cellStyle name="SAPBEXchaText" xfId="29721"/>
    <cellStyle name="SAPBEXexcBad7" xfId="29722"/>
    <cellStyle name="SAPBEXexcBad8" xfId="29723"/>
    <cellStyle name="SAPBEXexcBad9" xfId="29724"/>
    <cellStyle name="SAPBEXexcCritical4" xfId="29725"/>
    <cellStyle name="SAPBEXexcCritical5" xfId="29726"/>
    <cellStyle name="SAPBEXexcCritical6" xfId="29727"/>
    <cellStyle name="SAPBEXexcGood1" xfId="29728"/>
    <cellStyle name="SAPBEXexcGood2" xfId="29729"/>
    <cellStyle name="SAPBEXexcGood3" xfId="29730"/>
    <cellStyle name="SAPBEXfilterDrill" xfId="29731"/>
    <cellStyle name="SAPBEXfilterItem" xfId="29732"/>
    <cellStyle name="SAPBEXfilterText" xfId="29733"/>
    <cellStyle name="SAPBEXformats" xfId="29734"/>
    <cellStyle name="SAPBEXheaderItem" xfId="29735"/>
    <cellStyle name="SAPBEXheaderText" xfId="29736"/>
    <cellStyle name="SAPBEXHLevel0" xfId="29737"/>
    <cellStyle name="SAPBEXHLevel0X" xfId="29738"/>
    <cellStyle name="SAPBEXHLevel1" xfId="29739"/>
    <cellStyle name="SAPBEXHLevel1X" xfId="29740"/>
    <cellStyle name="SAPBEXHLevel2" xfId="29741"/>
    <cellStyle name="SAPBEXHLevel2X" xfId="29742"/>
    <cellStyle name="SAPBEXHLevel3" xfId="29743"/>
    <cellStyle name="SAPBEXHLevel3X" xfId="29744"/>
    <cellStyle name="SAPBEXinputData" xfId="29745"/>
    <cellStyle name="SAPBEXinputData 2" xfId="29746"/>
    <cellStyle name="SAPBEXresData" xfId="29747"/>
    <cellStyle name="SAPBEXresDataEmph" xfId="29748"/>
    <cellStyle name="SAPBEXresItem" xfId="29749"/>
    <cellStyle name="SAPBEXresItemX" xfId="29750"/>
    <cellStyle name="SAPBEXstdData" xfId="29751"/>
    <cellStyle name="SAPBEXstdDataEmph" xfId="29752"/>
    <cellStyle name="SAPBEXstdItem" xfId="29753"/>
    <cellStyle name="SAPBEXstdItemX" xfId="29754"/>
    <cellStyle name="SAPBEXtitle" xfId="29755"/>
    <cellStyle name="SAPBEXundefined" xfId="29756"/>
    <cellStyle name="SAPError" xfId="3138"/>
    <cellStyle name="SAPError 2" xfId="29757"/>
    <cellStyle name="SAPKey" xfId="3139"/>
    <cellStyle name="SAPKey 2" xfId="29758"/>
    <cellStyle name="SAPLocked" xfId="3140"/>
    <cellStyle name="SAPLocked 2" xfId="29759"/>
    <cellStyle name="SAPOutput" xfId="3141"/>
    <cellStyle name="SAPOutput 2" xfId="29760"/>
    <cellStyle name="SAPSpace" xfId="3142"/>
    <cellStyle name="SAPSpace 2" xfId="29761"/>
    <cellStyle name="SAPText" xfId="3143"/>
    <cellStyle name="SAPText 2" xfId="29762"/>
    <cellStyle name="SAPUnLocked" xfId="3144"/>
    <cellStyle name="SAPUnLocked 2" xfId="29763"/>
    <cellStyle name="secondary" xfId="29764"/>
    <cellStyle name="secondary 2" xfId="29765"/>
    <cellStyle name="section" xfId="1710"/>
    <cellStyle name="Section Number" xfId="1711"/>
    <cellStyle name="Section Number 2" xfId="29766"/>
    <cellStyle name="Section Number 2 2" xfId="29767"/>
    <cellStyle name="shade" xfId="29768"/>
    <cellStyle name="Sheet Title" xfId="1712"/>
    <cellStyle name="Sheet Title 2" xfId="3145"/>
    <cellStyle name="Sheet Title 2 2" xfId="29769"/>
    <cellStyle name="Sheet Title 3" xfId="3146"/>
    <cellStyle name="SheetHeader1" xfId="3147"/>
    <cellStyle name="ss16" xfId="3148"/>
    <cellStyle name="ST1" xfId="1713"/>
    <cellStyle name="ST2" xfId="1714"/>
    <cellStyle name="ST2 2" xfId="29770"/>
    <cellStyle name="ST2 2 2" xfId="29771"/>
    <cellStyle name="Standaard_Blad1" xfId="29772"/>
    <cellStyle name="Standard" xfId="3149"/>
    <cellStyle name="Std_%" xfId="29773"/>
    <cellStyle name="Style 1" xfId="1715"/>
    <cellStyle name="Style 1 2" xfId="1716"/>
    <cellStyle name="Style 1 2 2" xfId="3407"/>
    <cellStyle name="Style 1 2 3" xfId="29774"/>
    <cellStyle name="Style 1 3" xfId="3406"/>
    <cellStyle name="Style 1 3 2" xfId="29775"/>
    <cellStyle name="Style 1 3 3" xfId="29776"/>
    <cellStyle name="Style 1 4" xfId="29777"/>
    <cellStyle name="STYLE 1 5" xfId="29778"/>
    <cellStyle name="Style 1_10. B003_Apr 11" xfId="1717"/>
    <cellStyle name="style1" xfId="1718"/>
    <cellStyle name="style1 2" xfId="1719"/>
    <cellStyle name="style1 2 2" xfId="3408"/>
    <cellStyle name="style1 2 2 2" xfId="29779"/>
    <cellStyle name="style1 2 3" xfId="29780"/>
    <cellStyle name="style1 2 4" xfId="29781"/>
    <cellStyle name="style1 2 5" xfId="29782"/>
    <cellStyle name="style1 3" xfId="1720"/>
    <cellStyle name="style1 3 2" xfId="3409"/>
    <cellStyle name="style1 3 3" xfId="29783"/>
    <cellStyle name="style1 4" xfId="3150"/>
    <cellStyle name="style1 4 2" xfId="29784"/>
    <cellStyle name="style1 5" xfId="29785"/>
    <cellStyle name="style1_2011 Budget FY11" xfId="1721"/>
    <cellStyle name="style10" xfId="1722"/>
    <cellStyle name="style10 2" xfId="3151"/>
    <cellStyle name="style10 2 2" xfId="29786"/>
    <cellStyle name="style10 3" xfId="29787"/>
    <cellStyle name="style10 3 2" xfId="29788"/>
    <cellStyle name="style10 4" xfId="29789"/>
    <cellStyle name="style1a" xfId="1723"/>
    <cellStyle name="Style2" xfId="1724"/>
    <cellStyle name="Style2 2" xfId="29790"/>
    <cellStyle name="Style2 3" xfId="29791"/>
    <cellStyle name="Style3" xfId="1725"/>
    <cellStyle name="Style3 2" xfId="3152"/>
    <cellStyle name="Style3 3" xfId="29792"/>
    <cellStyle name="Style3_Allocation" xfId="3153"/>
    <cellStyle name="Style4" xfId="1726"/>
    <cellStyle name="Style4 2" xfId="3410"/>
    <cellStyle name="Style4 2 2" xfId="29793"/>
    <cellStyle name="Style4 3" xfId="29794"/>
    <cellStyle name="Style4 4" xfId="29795"/>
    <cellStyle name="Style4_29(d) - Gas extensions -tariffs" xfId="29796"/>
    <cellStyle name="Style5" xfId="1727"/>
    <cellStyle name="Style5 2" xfId="3411"/>
    <cellStyle name="Style5 2 2" xfId="29797"/>
    <cellStyle name="Style5 3" xfId="29798"/>
    <cellStyle name="Style5 4" xfId="29799"/>
    <cellStyle name="Style5_29(d) - Gas extensions -tariffs" xfId="29800"/>
    <cellStyle name="Style5a" xfId="3154"/>
    <cellStyle name="sub Heading" xfId="29801"/>
    <cellStyle name="sub total" xfId="29802"/>
    <cellStyle name="Subhea - Style5" xfId="1728"/>
    <cellStyle name="Subhead" xfId="1729"/>
    <cellStyle name="Subhead 2" xfId="1730"/>
    <cellStyle name="Subhead 3" xfId="1731"/>
    <cellStyle name="Subhead_2011 Budget FY11" xfId="1732"/>
    <cellStyle name="sub-heading" xfId="3155"/>
    <cellStyle name="sub-heading 2" xfId="29803"/>
    <cellStyle name="sub-heading 2 2" xfId="29804"/>
    <cellStyle name="sub-heading 3" xfId="29805"/>
    <cellStyle name="Sub-Sub_Heading" xfId="3156"/>
    <cellStyle name="Subtot - Style6" xfId="1733"/>
    <cellStyle name="Subtot - Style6 2" xfId="29806"/>
    <cellStyle name="Subtot - Style6 2 2" xfId="29807"/>
    <cellStyle name="Subtot - Style6 2 2 2" xfId="29808"/>
    <cellStyle name="Subtot - Style6 2 3" xfId="29809"/>
    <cellStyle name="Subtot - Style6 2 3 2" xfId="29810"/>
    <cellStyle name="Subtot - Style6 2 4" xfId="29811"/>
    <cellStyle name="Subtot - Style6 3" xfId="29812"/>
    <cellStyle name="Subtot - Style6 3 2" xfId="29813"/>
    <cellStyle name="Subtot - Style6 3 2 2" xfId="29814"/>
    <cellStyle name="Subtot - Style6 3 3" xfId="29815"/>
    <cellStyle name="Subtot - Style6 4" xfId="29816"/>
    <cellStyle name="Subtot - Style6 4 2" xfId="29817"/>
    <cellStyle name="Subtot - Style6 5" xfId="29818"/>
    <cellStyle name="Subtotal" xfId="1734"/>
    <cellStyle name="sub-total" xfId="3157"/>
    <cellStyle name="Subtotal 2" xfId="1735"/>
    <cellStyle name="sub-total 2" xfId="29819"/>
    <cellStyle name="sub-total 2 2" xfId="29820"/>
    <cellStyle name="Subtotal 3" xfId="1736"/>
    <cellStyle name="sub-total 3" xfId="29821"/>
    <cellStyle name="Subtotal_2011 Budget FY11" xfId="1737"/>
    <cellStyle name="Summary Text" xfId="3158"/>
    <cellStyle name="swiss" xfId="1738"/>
    <cellStyle name="swiss input" xfId="1739"/>
    <cellStyle name="swiss input1" xfId="1740"/>
    <cellStyle name="swiss input2" xfId="1741"/>
    <cellStyle name="swiss spec" xfId="1742"/>
    <cellStyle name="Switch" xfId="29822"/>
    <cellStyle name="Table Head Green" xfId="3159"/>
    <cellStyle name="Table Head Green 2" xfId="29823"/>
    <cellStyle name="Table Head Green 3" xfId="29824"/>
    <cellStyle name="Table Head_pldt" xfId="3160"/>
    <cellStyle name="Table Header Center" xfId="1743"/>
    <cellStyle name="Table Header Left" xfId="1744"/>
    <cellStyle name="Table Header Right" xfId="1745"/>
    <cellStyle name="Table Heading" xfId="3161"/>
    <cellStyle name="table headL" xfId="1746"/>
    <cellStyle name="Table Notes" xfId="1747"/>
    <cellStyle name="Table Source" xfId="3162"/>
    <cellStyle name="Table Text bullet" xfId="1748"/>
    <cellStyle name="Table Text bullet 2" xfId="29825"/>
    <cellStyle name="Table text centre" xfId="1749"/>
    <cellStyle name="Table text Left" xfId="1750"/>
    <cellStyle name="Table text right" xfId="1751"/>
    <cellStyle name="Table Title" xfId="1752"/>
    <cellStyle name="Table Title 2" xfId="29826"/>
    <cellStyle name="Table Title 3" xfId="29827"/>
    <cellStyle name="Table Totals" xfId="1753"/>
    <cellStyle name="Table Units" xfId="3163"/>
    <cellStyle name="Table Units 2" xfId="29828"/>
    <cellStyle name="Table Units 3" xfId="29829"/>
    <cellStyle name="TableLvl2" xfId="3164"/>
    <cellStyle name="TableLvl3" xfId="3165"/>
    <cellStyle name="Temporary Data" xfId="3166"/>
    <cellStyle name="Ten" xfId="3167"/>
    <cellStyle name="Test1" xfId="29830"/>
    <cellStyle name="Text" xfId="3168"/>
    <cellStyle name="Text 2" xfId="3169"/>
    <cellStyle name="Text 3" xfId="3170"/>
    <cellStyle name="Text 3 2" xfId="29831"/>
    <cellStyle name="Text 4" xfId="29832"/>
    <cellStyle name="Text Head 1" xfId="3171"/>
    <cellStyle name="Text Head 1 2" xfId="29833"/>
    <cellStyle name="Text Head 2" xfId="3172"/>
    <cellStyle name="Text Head 2 2" xfId="29834"/>
    <cellStyle name="Text Indent 2" xfId="3173"/>
    <cellStyle name="Theirs" xfId="3174"/>
    <cellStyle name="Thousands (0)" xfId="3175"/>
    <cellStyle name="Thousands (2)" xfId="3176"/>
    <cellStyle name="Thousands 0" xfId="3177"/>
    <cellStyle name="Thousands 1" xfId="3178"/>
    <cellStyle name="Times (x)" xfId="3179"/>
    <cellStyle name="Times New Roman" xfId="1754"/>
    <cellStyle name="Times x [1]" xfId="3180"/>
    <cellStyle name="Title" xfId="1755" builtinId="15" customBuiltin="1"/>
    <cellStyle name="Title - Style7" xfId="1756"/>
    <cellStyle name="Title 10" xfId="1757"/>
    <cellStyle name="Title 10 2" xfId="3181"/>
    <cellStyle name="Title 10 3" xfId="29835"/>
    <cellStyle name="Title 11" xfId="1758"/>
    <cellStyle name="Title 11 2" xfId="3182"/>
    <cellStyle name="Title 11 3" xfId="29836"/>
    <cellStyle name="Title 12" xfId="1759"/>
    <cellStyle name="Title 12 2" xfId="3183"/>
    <cellStyle name="Title 12 3" xfId="29837"/>
    <cellStyle name="Title 13" xfId="1760"/>
    <cellStyle name="Title 13 2" xfId="3184"/>
    <cellStyle name="Title 14" xfId="1761"/>
    <cellStyle name="Title 14 2" xfId="3185"/>
    <cellStyle name="Title 15" xfId="1762"/>
    <cellStyle name="Title 15 2" xfId="3186"/>
    <cellStyle name="Title 16" xfId="1763"/>
    <cellStyle name="Title 16 2" xfId="3187"/>
    <cellStyle name="Title 17" xfId="1764"/>
    <cellStyle name="Title 17 2" xfId="3188"/>
    <cellStyle name="Title 18" xfId="1765"/>
    <cellStyle name="Title 18 2" xfId="3189"/>
    <cellStyle name="Title 19" xfId="1766"/>
    <cellStyle name="Title 2" xfId="1767"/>
    <cellStyle name="Title 2 2" xfId="3190"/>
    <cellStyle name="Title 2 2 2" xfId="29838"/>
    <cellStyle name="Title 2 3" xfId="29839"/>
    <cellStyle name="Title 20" xfId="1768"/>
    <cellStyle name="Title 21" xfId="1769"/>
    <cellStyle name="Title 22" xfId="1770"/>
    <cellStyle name="Title 23" xfId="1771"/>
    <cellStyle name="Title 24" xfId="1772"/>
    <cellStyle name="Title 25" xfId="1773"/>
    <cellStyle name="Title 26" xfId="1774"/>
    <cellStyle name="Title 27" xfId="1775"/>
    <cellStyle name="Title 28" xfId="1776"/>
    <cellStyle name="Title 29" xfId="1777"/>
    <cellStyle name="Title 3" xfId="1778"/>
    <cellStyle name="Title 3 2" xfId="3191"/>
    <cellStyle name="Title 3 3" xfId="29840"/>
    <cellStyle name="Title 3 4" xfId="29841"/>
    <cellStyle name="Title 30" xfId="1779"/>
    <cellStyle name="Title 31" xfId="1780"/>
    <cellStyle name="Title 32" xfId="1781"/>
    <cellStyle name="Title 33" xfId="1782"/>
    <cellStyle name="Title 34" xfId="1783"/>
    <cellStyle name="Title 35" xfId="1784"/>
    <cellStyle name="Title 36" xfId="1785"/>
    <cellStyle name="Title 37" xfId="1786"/>
    <cellStyle name="Title 38" xfId="1787"/>
    <cellStyle name="Title 39" xfId="1788"/>
    <cellStyle name="Title 4" xfId="1789"/>
    <cellStyle name="Title 4 2" xfId="3192"/>
    <cellStyle name="Title 4 3" xfId="29842"/>
    <cellStyle name="Title 40" xfId="1790"/>
    <cellStyle name="Title 41" xfId="1791"/>
    <cellStyle name="Title 42" xfId="1792"/>
    <cellStyle name="Title 43" xfId="1793"/>
    <cellStyle name="Title 44" xfId="1794"/>
    <cellStyle name="Title 45" xfId="1795"/>
    <cellStyle name="Title 46" xfId="1796"/>
    <cellStyle name="Title 47" xfId="1797"/>
    <cellStyle name="Title 48" xfId="1798"/>
    <cellStyle name="Title 49" xfId="1799"/>
    <cellStyle name="Title 5" xfId="1800"/>
    <cellStyle name="Title 5 2" xfId="3193"/>
    <cellStyle name="Title 5 3" xfId="29843"/>
    <cellStyle name="Title 6" xfId="1801"/>
    <cellStyle name="Title 6 2" xfId="3194"/>
    <cellStyle name="Title 6 3" xfId="29844"/>
    <cellStyle name="Title 7" xfId="1802"/>
    <cellStyle name="Title 7 2" xfId="3195"/>
    <cellStyle name="Title 8" xfId="1803"/>
    <cellStyle name="Title 8 2" xfId="3196"/>
    <cellStyle name="Title 9" xfId="1804"/>
    <cellStyle name="Title 9 2" xfId="3197"/>
    <cellStyle name="Title 9 3" xfId="29845"/>
    <cellStyle name="TitleBars" xfId="29846"/>
    <cellStyle name="To Do Cell" xfId="3198"/>
    <cellStyle name="TOC 1" xfId="3199"/>
    <cellStyle name="TOC 2" xfId="3200"/>
    <cellStyle name="TOC 3" xfId="3201"/>
    <cellStyle name="Total" xfId="1805" builtinId="25" customBuiltin="1"/>
    <cellStyle name="Total 1" xfId="29847"/>
    <cellStyle name="Total 1 2" xfId="29848"/>
    <cellStyle name="Total 10" xfId="29849"/>
    <cellStyle name="Total 2" xfId="1806"/>
    <cellStyle name="Total 2 10" xfId="29850"/>
    <cellStyle name="Total 2 11" xfId="29851"/>
    <cellStyle name="Total 2 2" xfId="1807"/>
    <cellStyle name="Total 2 2 2" xfId="29852"/>
    <cellStyle name="Total 2 2 2 2" xfId="29853"/>
    <cellStyle name="Total 2 2 2 2 2" xfId="29854"/>
    <cellStyle name="Total 2 2 2 3" xfId="29855"/>
    <cellStyle name="Total 2 2 2 4" xfId="29856"/>
    <cellStyle name="Total 2 2 3" xfId="29857"/>
    <cellStyle name="Total 2 2 3 2" xfId="29858"/>
    <cellStyle name="Total 2 2 3 3" xfId="29859"/>
    <cellStyle name="Total 2 2 3 4" xfId="29860"/>
    <cellStyle name="Total 2 2 4" xfId="29861"/>
    <cellStyle name="Total 2 2 4 2" xfId="29862"/>
    <cellStyle name="Total 2 2 5" xfId="29863"/>
    <cellStyle name="Total 2 2 6" xfId="29864"/>
    <cellStyle name="Total 2 2 7" xfId="29865"/>
    <cellStyle name="Total 2 3" xfId="1808"/>
    <cellStyle name="Total 2 3 2" xfId="29866"/>
    <cellStyle name="Total 2 3 2 2" xfId="29867"/>
    <cellStyle name="Total 2 3 2 2 2" xfId="29868"/>
    <cellStyle name="Total 2 3 2 3" xfId="29869"/>
    <cellStyle name="Total 2 3 2 4" xfId="29870"/>
    <cellStyle name="Total 2 3 2 5" xfId="29871"/>
    <cellStyle name="Total 2 3 3" xfId="29872"/>
    <cellStyle name="Total 2 3 3 2" xfId="29873"/>
    <cellStyle name="Total 2 3 3 3" xfId="29874"/>
    <cellStyle name="Total 2 3 4" xfId="29875"/>
    <cellStyle name="Total 2 3 5" xfId="29876"/>
    <cellStyle name="Total 2 3 6" xfId="29877"/>
    <cellStyle name="Total 2 4" xfId="3202"/>
    <cellStyle name="Total 2 4 2" xfId="29878"/>
    <cellStyle name="Total 2 4 2 2" xfId="29879"/>
    <cellStyle name="Total 2 4 2 2 2" xfId="29880"/>
    <cellStyle name="Total 2 4 2 3" xfId="29881"/>
    <cellStyle name="Total 2 4 2 4" xfId="29882"/>
    <cellStyle name="Total 2 4 2 5" xfId="29883"/>
    <cellStyle name="Total 2 4 3" xfId="29884"/>
    <cellStyle name="Total 2 4 3 2" xfId="29885"/>
    <cellStyle name="Total 2 4 3 3" xfId="29886"/>
    <cellStyle name="Total 2 4 3 4" xfId="29887"/>
    <cellStyle name="Total 2 4 4" xfId="29888"/>
    <cellStyle name="Total 2 4 5" xfId="29889"/>
    <cellStyle name="Total 2 4 6" xfId="29890"/>
    <cellStyle name="Total 2 5" xfId="29891"/>
    <cellStyle name="Total 2 5 2" xfId="29892"/>
    <cellStyle name="Total 2 5 2 2" xfId="29893"/>
    <cellStyle name="Total 2 5 2 3" xfId="29894"/>
    <cellStyle name="Total 2 5 2 4" xfId="29895"/>
    <cellStyle name="Total 2 5 3" xfId="29896"/>
    <cellStyle name="Total 2 5 3 2" xfId="29897"/>
    <cellStyle name="Total 2 5 3 3" xfId="29898"/>
    <cellStyle name="Total 2 5 4" xfId="29899"/>
    <cellStyle name="Total 2 5 5" xfId="29900"/>
    <cellStyle name="Total 2 5 6" xfId="29901"/>
    <cellStyle name="Total 2 6" xfId="29902"/>
    <cellStyle name="Total 2 6 2" xfId="29903"/>
    <cellStyle name="Total 2 6 2 2" xfId="29904"/>
    <cellStyle name="Total 2 6 3" xfId="29905"/>
    <cellStyle name="Total 2 6 3 2" xfId="29906"/>
    <cellStyle name="Total 2 6 4" xfId="29907"/>
    <cellStyle name="Total 2 6 5" xfId="29908"/>
    <cellStyle name="total 2 7" xfId="29909"/>
    <cellStyle name="Total 2 7 2" xfId="29910"/>
    <cellStyle name="Total 2 7 2 2" xfId="29911"/>
    <cellStyle name="Total 2 7 3" xfId="29912"/>
    <cellStyle name="Total 2 7 3 2" xfId="29913"/>
    <cellStyle name="Total 2 7 4" xfId="29914"/>
    <cellStyle name="Total 2 7 5" xfId="29915"/>
    <cellStyle name="Total 2 8" xfId="29916"/>
    <cellStyle name="Total 2 8 2" xfId="29917"/>
    <cellStyle name="Total 2 8 3" xfId="29918"/>
    <cellStyle name="Total 2 9" xfId="29919"/>
    <cellStyle name="Total 2 9 2" xfId="29920"/>
    <cellStyle name="Total 3" xfId="1809"/>
    <cellStyle name="Total 3 2" xfId="3203"/>
    <cellStyle name="Total 3 3" xfId="3204"/>
    <cellStyle name="Total 3 3 2" xfId="29921"/>
    <cellStyle name="Total 3 4" xfId="3205"/>
    <cellStyle name="Total 3 5" xfId="29922"/>
    <cellStyle name="Total 4" xfId="1810"/>
    <cellStyle name="Total 4 2" xfId="3206"/>
    <cellStyle name="Total 4 2 2" xfId="29923"/>
    <cellStyle name="Total 4 3" xfId="3207"/>
    <cellStyle name="Total 4 3 2" xfId="29924"/>
    <cellStyle name="Total 4 3 3" xfId="29925"/>
    <cellStyle name="Total 4 4" xfId="29926"/>
    <cellStyle name="Total 4 4 2" xfId="29927"/>
    <cellStyle name="Total 4 5" xfId="29928"/>
    <cellStyle name="Total 4 5 2" xfId="29929"/>
    <cellStyle name="Total 4 6" xfId="29930"/>
    <cellStyle name="Total 5" xfId="1811"/>
    <cellStyle name="Total 5 2" xfId="1812"/>
    <cellStyle name="Total 5 2 2" xfId="29931"/>
    <cellStyle name="Total 5 3" xfId="1813"/>
    <cellStyle name="Total 5 4" xfId="29932"/>
    <cellStyle name="Total 6" xfId="29933"/>
    <cellStyle name="Total 6 2" xfId="29934"/>
    <cellStyle name="Total 7" xfId="29935"/>
    <cellStyle name="Total 8" xfId="29936"/>
    <cellStyle name="Total 9" xfId="29937"/>
    <cellStyle name="Tusental (0)_pldt" xfId="29938"/>
    <cellStyle name="Tusental_pldt" xfId="29939"/>
    <cellStyle name="un-bold" xfId="29940"/>
    <cellStyle name="unique" xfId="29941"/>
    <cellStyle name="unique 2" xfId="29942"/>
    <cellStyle name="Units (0)" xfId="3208"/>
    <cellStyle name="Units 0" xfId="3209"/>
    <cellStyle name="Units 1" xfId="3210"/>
    <cellStyle name="Units 2" xfId="3211"/>
    <cellStyle name="un-Pattern" xfId="29943"/>
    <cellStyle name="un-wrap" xfId="29944"/>
    <cellStyle name="Usual" xfId="29945"/>
    <cellStyle name="Usual 2" xfId="29946"/>
    <cellStyle name="Valuta (0)_pldt" xfId="29947"/>
    <cellStyle name="Valuta [0]_Blad1" xfId="29948"/>
    <cellStyle name="Valuta_Blad1" xfId="29949"/>
    <cellStyle name="Warning" xfId="29950"/>
    <cellStyle name="Warning Text" xfId="1814" builtinId="11" customBuiltin="1"/>
    <cellStyle name="Warning Text 2" xfId="1815"/>
    <cellStyle name="Warning Text 2 2" xfId="3212"/>
    <cellStyle name="Warning Text 2 2 2" xfId="29951"/>
    <cellStyle name="Warning Text 2 2 3" xfId="29952"/>
    <cellStyle name="Warning Text 2 3" xfId="29953"/>
    <cellStyle name="Warning Text 2 4" xfId="29954"/>
    <cellStyle name="Warning Text 2 5" xfId="29955"/>
    <cellStyle name="Warning Text 3" xfId="1816"/>
    <cellStyle name="Warning Text 3 2" xfId="3213"/>
    <cellStyle name="Warning Text 3 3" xfId="29956"/>
    <cellStyle name="Warning Text 4" xfId="1817"/>
    <cellStyle name="Warning Text 4 2" xfId="29957"/>
    <cellStyle name="Warning Text 4 2 2" xfId="29958"/>
    <cellStyle name="Warning Text 4 3" xfId="29959"/>
    <cellStyle name="Warning Text 4 4" xfId="29960"/>
    <cellStyle name="Warning Text 5" xfId="1818"/>
    <cellStyle name="white/hidden" xfId="29961"/>
    <cellStyle name="Word_Formula" xfId="29962"/>
    <cellStyle name="Working Capit" xfId="3214"/>
    <cellStyle name="wrap" xfId="29963"/>
    <cellStyle name="xMillions ($0.0m)" xfId="29964"/>
    <cellStyle name="xMillions (0.0)" xfId="29965"/>
    <cellStyle name="xThousands ($0.0k)" xfId="29966"/>
    <cellStyle name="xThousands (0.0)" xfId="29967"/>
    <cellStyle name="year" xfId="3215"/>
    <cellStyle name="Year 2" xfId="3216"/>
    <cellStyle name="Year 2 2" xfId="29968"/>
    <cellStyle name="year 2 3" xfId="29969"/>
    <cellStyle name="year 2 4" xfId="29970"/>
    <cellStyle name="Year 3" xfId="29971"/>
    <cellStyle name="year 4" xfId="29972"/>
    <cellStyle name="year 5" xfId="29973"/>
    <cellStyle name="year_29(d) - Gas extensions -tariffs" xfId="29974"/>
    <cellStyle name="YearLine" xfId="3217"/>
    <cellStyle name="YearLine 2" xfId="29975"/>
    <cellStyle name="YearLine 2 2" xfId="29976"/>
    <cellStyle name="YearLine 2 2 2" xfId="29977"/>
    <cellStyle name="YearLine 2 3" xfId="29978"/>
    <cellStyle name="YearLine 3" xfId="29979"/>
    <cellStyle name="YearLine 3 2" xfId="29980"/>
    <cellStyle name="YearLine 4" xfId="29981"/>
    <cellStyle name="Years" xfId="3218"/>
    <cellStyle name="Yellow" xfId="3219"/>
    <cellStyle name="パーセント 2" xfId="1819"/>
    <cellStyle name="パーセント 2 2" xfId="3415"/>
    <cellStyle name="パーセント 2 3" xfId="29982"/>
    <cellStyle name="未定義" xfId="1820"/>
    <cellStyle name="桁区切り [0.00]_Cost Sch2(for lenders)" xfId="1821"/>
    <cellStyle name="桁区切り_Cost Sch2(for lenders)" xfId="1822"/>
    <cellStyle name="標準 2" xfId="1823"/>
    <cellStyle name="標準 2 2" xfId="3417"/>
    <cellStyle name="標準 2 3" xfId="29983"/>
    <cellStyle name="標準_Cost Sch2(for lenders)" xfId="1824"/>
    <cellStyle name="通貨 [0.00]_Cost Sch2(for lenders)" xfId="1825"/>
    <cellStyle name="通貨_Cost Sch2(for lenders)" xfId="1826"/>
  </cellStyles>
  <dxfs count="0"/>
  <tableStyles count="0" defaultTableStyle="TableStyleMedium2" defaultPivotStyle="PivotStyleLight16"/>
  <colors>
    <mruColors>
      <color rgb="FF0000FF"/>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38" Type="http://schemas.openxmlformats.org/officeDocument/2006/relationships/externalLink" Target="externalLinks/externalLink107.xml"/><Relationship Id="rId154" Type="http://schemas.openxmlformats.org/officeDocument/2006/relationships/externalLink" Target="externalLinks/externalLink123.xml"/><Relationship Id="rId159" Type="http://schemas.openxmlformats.org/officeDocument/2006/relationships/externalLink" Target="externalLinks/externalLink128.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28" Type="http://schemas.openxmlformats.org/officeDocument/2006/relationships/externalLink" Target="externalLinks/externalLink97.xml"/><Relationship Id="rId144" Type="http://schemas.openxmlformats.org/officeDocument/2006/relationships/externalLink" Target="externalLinks/externalLink113.xml"/><Relationship Id="rId149" Type="http://schemas.openxmlformats.org/officeDocument/2006/relationships/externalLink" Target="externalLinks/externalLink118.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6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externalLink" Target="externalLinks/externalLink10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55" Type="http://schemas.openxmlformats.org/officeDocument/2006/relationships/externalLink" Target="externalLinks/externalLink1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45" Type="http://schemas.openxmlformats.org/officeDocument/2006/relationships/externalLink" Target="externalLinks/externalLink114.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143" Type="http://schemas.openxmlformats.org/officeDocument/2006/relationships/externalLink" Target="externalLinks/externalLink112.xml"/><Relationship Id="rId148" Type="http://schemas.openxmlformats.org/officeDocument/2006/relationships/externalLink" Target="externalLinks/externalLink117.xml"/><Relationship Id="rId151" Type="http://schemas.openxmlformats.org/officeDocument/2006/relationships/externalLink" Target="externalLinks/externalLink120.xml"/><Relationship Id="rId156" Type="http://schemas.openxmlformats.org/officeDocument/2006/relationships/externalLink" Target="externalLinks/externalLink1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141" Type="http://schemas.openxmlformats.org/officeDocument/2006/relationships/externalLink" Target="externalLinks/externalLink110.xml"/><Relationship Id="rId146" Type="http://schemas.openxmlformats.org/officeDocument/2006/relationships/externalLink" Target="externalLinks/externalLink115.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52" Type="http://schemas.openxmlformats.org/officeDocument/2006/relationships/externalLink" Target="externalLinks/externalLink1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10</xdr:col>
      <xdr:colOff>56381</xdr:colOff>
      <xdr:row>53</xdr:row>
      <xdr:rowOff>17976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9525"/>
          <a:ext cx="6152381" cy="8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21240" name="Line 6"/>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21241" name="Line 12"/>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21242" name="Line 18"/>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21243" name="Line 24"/>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7</xdr:row>
      <xdr:rowOff>152400</xdr:rowOff>
    </xdr:from>
    <xdr:to>
      <xdr:col>3</xdr:col>
      <xdr:colOff>723900</xdr:colOff>
      <xdr:row>54</xdr:row>
      <xdr:rowOff>152400</xdr:rowOff>
    </xdr:to>
    <xdr:pic>
      <xdr:nvPicPr>
        <xdr:cNvPr id="22222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657350"/>
          <a:ext cx="8362950" cy="591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133350</xdr:rowOff>
    </xdr:from>
    <xdr:to>
      <xdr:col>9</xdr:col>
      <xdr:colOff>929640</xdr:colOff>
      <xdr:row>68</xdr:row>
      <xdr:rowOff>133350</xdr:rowOff>
    </xdr:to>
    <xdr:pic>
      <xdr:nvPicPr>
        <xdr:cNvPr id="173324"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34525"/>
          <a:ext cx="93345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581025</xdr:colOff>
      <xdr:row>53</xdr:row>
      <xdr:rowOff>46546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067425" cy="86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533400</xdr:colOff>
      <xdr:row>53</xdr:row>
      <xdr:rowOff>37023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019800" cy="86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7</xdr:row>
      <xdr:rowOff>180975</xdr:rowOff>
    </xdr:from>
    <xdr:to>
      <xdr:col>3</xdr:col>
      <xdr:colOff>723900</xdr:colOff>
      <xdr:row>50</xdr:row>
      <xdr:rowOff>114300</xdr:rowOff>
    </xdr:to>
    <xdr:pic>
      <xdr:nvPicPr>
        <xdr:cNvPr id="16219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714500"/>
          <a:ext cx="8362950" cy="591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onosp\Local%20Settings\Temporary%20Internet%20Files\OLK80\Morley%20%20Bayswater%20-%2010%20Year%20Contract%20Evaluation%20-%20PB%20-%20Final%202611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12%20June\Balance%20Sheet%20Reconciliations\unearned%20rev%20may%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ata\ACCC\Chris%20Discussion\FoRward%20CAPEX%20Rev%2003-pin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berjoy\Local%20Settings\Temporary%20Internet%20Files\OLKBF\Consolidated%20ICMS%20co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nance/Z%20Finance%20Secure/Allgas/F10/PROJECT%20CODE%20Maint%20forms/PROJECT%20MAINTENANCE%20FORM%20-Oracle%200902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Month%20End%20(AR)\200708\10Apr08\Workercomp%20(m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Commercial%20Services\Commercial%20Services%20(NEW)\Reconciliations\200910\Allgas\Copy%20of%20Balance%20Sheet%20Reconciliations%20B045%20Mar-1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WINNT\Temporary%20Internet%20Files\OLK25\Source%20Information\Qld%20-%2010TJ%20Profitability%20Maste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YDFS001\Data\Energy%20Consolidated\Board%20Papers\0501%20ME\Boardpapers%20Mode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brvpwxfs01\Documents%20and%20Settings\lgrif\Local%20Settings\Temporary%20Internet%20Files\OLK1F\CRA%20Final%20RBP%20NPV%20DORC%20Model%20v2_Feb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QCA/Financials/QCA%200605/QCA%20Gas%200605/Regulatory%20Accounting%20Statements%20Gas%200605/Draft%20300605%20Reg%20Accounts%20and%20WPs/QCA%20Gas%20Statements%200605%20Word%20conversion%202709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ilvana%20Alessandro/2011&amp;%202012/Regulatory%20Financial%20Statements/Allgas/2012/Copy%20of%20APA%20Regulatory%20Accounts%202011_12%20DRAFT%20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000\11_November_00\TEMP\July-9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LAHYP02\HyperionData\Group%20Accounting\financial\June%20year%20end\June%2006\AGL%20Consolidated%20June2006\David%20Low%20Dev02\Segments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Z%20Finance%20Secure\Allgas\F09\03%20September\Balance%20Sheet%20Recs\Journals\unearned%20rev%20Sep%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Z%20Finance%20Secure\Allgas\F10\03%20September\Journals\unearned%20rev%20Sep%200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energy\enct\COG0405\Strat%20plan%2004_05\NSW\NSW%20Strat%20plan%2004-05%20v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ata\ACCC\Forward%20CAPEX\Pro%20Forma%20Rev%2004%20PT%206_10_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Book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Z%20Finance%20Secure\Allgas\F09\08%20February\Journals\unearned%20rev%20Feb%20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Finance\2009\Audit%20June%20FY%20End\Financial%20Statements\APT\Note%2038%20DRAF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P69258\Local%20Settings\Temporary%20Internet%20Files\OLK5D\Substations%20Budget%2017%20Au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COM.07%20Forecast%20&amp;%20Budgets\COM.07.001%20Bank%20Models\Bank%20Model%20Recalcs%20under%20CTD\20040401%20Bank%20Base%20Case%20Model%20recalc%20(cop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ydfs001\data\Finance\Dalmeny\Financial%20Model\081211%201200%20Dalmeny%20-%20Equity%20Model%20(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TEMP\Gas~Pricing~Model~(Justin)6~Tariff_1999-12-13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F&amp;BSMSPP\NSW%20Revenue%20Folder\0809%20September%20NEW!\Other%20Invoic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ydfs001\data\Finance\Tax%20Returns\2006\TEARS\Tax%20Package%202006%20-%20PLADMINB%20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handleym\Local%20Settings\Temporary%20Internet%20Files\OLKC\Tariff%20submission%200304%20V9%202009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BESL/Commercial%20Services/Commercial%20Services%20(NEW)/Haulage/Budget/2010%2011/Qld_APA/Qld_APA_Budget_2010-11_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nts%20and%20Settings\aksommer\Local%20Settings\Temporary%20Internet%20Files\OLK93\Leasing%20tool_plant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WINDOWS\TEMP\BIEP%20Project%20Model%20-%20IM%2016%20May%2020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FY10%20QLD%20NW%20CAPEX%20REPORT%20JUL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nance/Z%20Finance%20Secure/Finance%20Analysis/Mgt%20Reports/201001%20Performance%20Reports/FY10%20QLD%20NW%20CAPEX%20REPORT%20JUL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aer.gov.au/content/item.phtml?itemId=715238&amp;nodeId=b4b52db199e27e45787c9fe8654f3703&amp;fn=Information%20guidelines%20-%20appendix%20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amp;BServices\2%20MSP\2006%20-2007%20Pipelines\Gorodok\P03%20September%2006\Sep%20Invoice\Gorodok%20Sep%2006%20(06-07)Chargeable%20Labou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amp;BServices\Financial%20Year%202006-2007\Gorodok\P02%20August%2006\August%20Invoices\Gorodok_CATS_Additional%20Serv&amp;%20SIB_August%2006_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uhta\Local%20Settings\Temporary%20Internet%20Files\OLK181\AGLWG%20Invoices%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ilvana%20Alessandro\2012&amp;%202013\Post%20Tax%20Revenue%20Models%20from%20the%20AER%20website\Murraylink\Copy%20of%20AER%20final%20decision%20-%20Murraylink%20post%20tax%20revenue%20model%20(PTR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zelbog\Local%20Settings\Temporary%20Internet%20Files\OLK198\PTRM%20model_MTC_fy%20final%20decision%20-%20amende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Silvana%20Alessandro\2012&amp;%202013\Regulatory%20Financial%20Statements\10.%20Directlink\Roll%20Forward%20Model\Directlink%20Copy%20of%20Appendix%20A%20-%20transmission%20roll%20forward%20model%20-%20version%202%20-%20December%20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hinay\Local%20Settings\Temporary%20Internet%20Files\OLK9\Orica%20Tariff%20Escalation%20Calculations%20Jan%2009%20-%20Dec%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Silvana%20Alessandro\AER%20Final%20AA%20documents\Directlink\Copy%20of%20AER%20-%20Final%20decision%20Directlink%20transmission%20determination%20-%20PTRM%20-%20April%202015%20(TEST)%2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_G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ESL\Commercial%20Services\Commercial%20Services%20(NEW)\Month%20End%20(AR)\200708\ADI%20Journals\05%20Nov07\MJH475%20Nov-07%20Fuel%20realloc%20of%20Oct%20char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amp;BSMSPP\NSW%20Revenue%20Folder\0809%20September%20NEW!\AGLWG%20Invoic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usydfsr12\_FAS\Documents%20and%20Settings\aweinst2\Local%20Settings\Temp\wz1869\080828%202322%20Syrah%20(Equit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6.%20RBP%20-%20Roma%20to%20Brisbane%20Pipeline\Year%20ended%2030%20June%202012\Regulatory%20Financial%20Reports\Roll%20Forward%20Model\AER%20decision%20Roma%20to%20Brisbane%20Pipeline%20RFM%20August%20201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IP%20Flinders\Cost_of_Gas0001\Master_SANSW_0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mesiti1\Local%20Settings\Temp\wz2ac9\080829%20Syrah%20EQUITY%20Financial%20Model%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Supply\OERL%20Supply%20Demand,%20ver%20%235.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BESL/Commercial%20Services/Commercial%20Services%20(NEW)/Haulage/Month%20End/UAFGAllgasNew_v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Z%20Finance%20Secure\Allgas\F09\10%20April\Journals\unearned%20rev%20Apr%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nance/Budget%20FY11/Budget%20Capex/FY2011%20Budget%20-%20SIB%20and%20MEJ%20WA%20-%20Rev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Z%20Finance%20Secure\Allgas\F09\02%20August\Journals\unearned%20rev%20Aug%2008%20MG%20CORREC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mmercial%20Services\Commercial%20Services%20(NEW)\Month%20End%20(AR)\200405\0405%20Envestra%20Month%20End%20Compas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ydfs001\data\Finance\2008\05%20Nov%2007\Monthly%20Report%20Nov%20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Silvana%20Alessandro\2014%20&amp;%202015\Regulatory%20Accounts\2.%20Murraylink\Documents%20from%20the%20Access%20Arrangement%20for%20FY14-FY18\Copy%20of%20Final%20decision%20capex%20and%20opex%20model%20-%20confidenti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OE%20VIC%20Gas%20Pricing%20Model\Tariff%20V\OE%20(Tariff%20V)%20VIC%20Gas%20Pricing%20Model%2010-01-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Macquarie%20Model%2022%20Sept%20(Working%20Capital)\080922%201740%20Dalmeny%20-%20For%20KPMG%20(Working%20Capi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2-03\0203%20Final%20Budget\Budget%202.1%20Submitted%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3-04\3rd%20Cut\SA%20Budget%200304_FEB%20110403_v9-CUT2_TGT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Financials-Budget-Suppl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BESL\Commercial%20Services\Commercial%20Services%20(NEW)\QLD%20Operations%20(TB)\Monthend%200708\Non%20Envestra\06Dec07\LPG%20SLA%20Invoice%20Dec-07%20-%20WD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BESL\Commercial%20Services\Commercial%20Services%20(NEW)\Haulage\Haulage%200708\200707\Month%20End\QLD_Demand_PostFR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YDFS001\Data\PA\Boardpapers\Phase%20%231\Boardpapers%20Liv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Finance\BEL%20Retail\Budget%2002-03\Oracle%20Budget\Natural%20Gas\GLDI%20uploads%200203\LED%20517%20P&amp;L%20GLDI%20UPLO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lynsex\Local%20Settings\Temporary%20Internet%20Files\OLK62\NGV%20v1.3-Bayswate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lynsex\Local%20Settings\Temporary%20Internet%20Files\OLK62\FI_Project_Code%20to%20GL_Data_Mapping%20from%20Mary%20G%20(2)%2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Jordan/AppData/Local/Microsoft/Windows/Temporary%20Internet%20Files/Content.Outlook/ZO4LZDEM/Allgas%20FY11%20Capex%20Report%20Jun-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Z%20Finance%20Secure\Allgas\F09\11%20May\Reports%20from%20Finance%201\CAPITAL%20JOB%20MOVEMENT%20REPORT%20to%20Ken%20Dun%20May%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ergy\enct\Cog0304\Strat%20Plan\SA%20Strat%20Plan\Submissions\CUT2\SA%20Strat%20Plan%20DUOS%20v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trategic%20Risk%20-%20Gas\Budget%202003\Supply\OERL%20Supply%20Demand,%20ver%20%235.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ocuments%20and%20Settings/joedod/Local%20Settings/Temporary%20Internet%20Files/OLK70/SUG%20Model%20V1_Day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ydfs001\data\Finance\budget%20FY2007\Pass%202\budget%20template%20NSW%20V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ydfs001\data\Finance\DXM\Tax%20Package%202007%20-%20PLADMINB%20v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hehub.apa.com.au/Corporate/MurraylinkRD2019/Submission%20Attachments/Murraylink%20-%20Attachment%201.1%20-%20Murraylink%20-%20Final%20Regulatory%20Information%20Notice%20-%2020170131%20-%20Public.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TMFD1\jj021$\RedirectedMyDocuments\APT\Purchase%20Order%20System%20v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EMP\Energy%20sales%20Nov%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JAN-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FEB-10%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Management%20Accounting\APT%20-%20Pipelines%20Group\Ring%20fenced%20accounts\RBP\0405%20Ring%20Fenced%20Accounts%20RB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MAR-10%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nct\Pricing\Gas\Gas%20Pricing%20Group\4.%20Pricing%20SA\Budget\Budget%2003-04\3rd%20Cut\SA%20Budget%200304_FEB%20110403_v9-CUT2_TGT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energy\enct\COG0405\Strat%20plan%2004_05\Inputs\MDQ%20Balancing\MDQ%20Model%20v3.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YDFS001\Data\Finance\Assets\Berwyndale%20Wallumbilla%20(BWP)\BWP%20Acquisition%20Model%201003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WBS_BulkEntryTemplat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Z%20Finance%20Secure\Allgas\F09\06%20December\Journals\unearned%20rev%20Dec%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Z%20Finance%20Secure\Allgas\F10\06%20December\Journals\unearned%20rev%20Dec%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ilvana%20Alessandro/2011&amp;%202012/Regulatory%20Financial%20Statements/8.%20Amadeus%20Basin%20to%20Basin%20Pipeline/Year%20Ended%2030%20June%202012/Post%20tax%20revenue%20model/Copy%20of%20A3%20Post%20Tax%20Revenue%20Model_final%20decision%20amended%20for%20FY20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LAHYP02\HyperionDATA\APT\QLD\Monthly%20Reports%202005\Shipper%20As%20Valu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BESL/Commercial%20Services/Commercial%20Services%20(NEW)/Haulage/Qld%20APA/APT%20Revenue%20by%20month_v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ACCC\Network%20Asset%20Replacement\Substations\6%20oct%2004%20Working%20Substations%20Budg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NESYDND01\group$\TEMP\SA%20cos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nsrvfs1\finance$\Documents%20and%20Settings\lynsex\Local%20Settings\Temporary%20Internet%20Files\OLK62\070911NVL%20-%20NGV%20v1%203-SthRvr-Update-64-060907%2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apanet.pipelinetrust.com.au/groupit/Working%20Documents/APA%20Server%20Li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Z%20Finance%20Secure\Allgas\F10\08%20February\Journals\unearned%20rev%20Feb%2010%20M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ydfs001\Reconciliations\Finance\Treasury\Dalmeny\Hedge%20Documentation\EII%20-%20CPI%20Valuation%20and%20Effectiveness%20as%20at%202008123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NT%20Budget\QLD_CoG_Budget%202003%20WIP%201.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COM.01%20Accounting\COM.01.001%20Monthly%20Financial%20Reporting\2007_2008\SEA%20Gas%20reporting\Jun%2008\June%2008%20-%20%20Month%20End%20Reports%20-%20Partne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Z%20Finance%20Secure\Allgas\F09\07%20January\Journals\unearned%20rev%20Jan%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Z%20Finance%20Secure\Allgas\F10\01%20July\Journals\unearned%20rev%20Jul%2009%20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Z%20Finance%20Secure\Allgas\F08\12%20June\Journals\unearned%20rev%20Jun%2008%20KF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Z%20Finance%20Secure\Allgas\F09\12%20June\Journals\unearned%20rev%20Jun%20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Z%20Finance%20Secure\Allgas\F09\02%20August\Journals\Annual%20Leave%20report%20Aug%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NESYDND01\group$\energy\enct\Pricing\Gas\Gas%20Pricing%20Group\4.%20Pricing%20SA\Budget\Budget%2002-03\0203%20Final%20Budget\Budget%202.1%20Submitted%20-%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transit\Gas%20Analysis%20New\Market%20Offers\Various\Meter%20Numbers\Tariff%2003\Origin%20Metes%20Tariff%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Documents%20and%20Settings\DOUGLASG\Local%20Settings\Temporary%20Internet%20Files\OLK18E\Networks%20Trade%20Creditors%20Fil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luceron\Local%20Settings\Temporary%20Internet%20Files\OLK59\Labour\CBC%20M8004%20Payroll%20Model%202006-20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Z%20Finance%20Secure\Allgas\F09\09%20March\Journals\unearned%20rev%20Mar%20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Z%20Finance%20Secure\Allgas\F10\09%20March\Journals\unearned%20rev%20Mar%20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Z%20Finance%20Secure\Allgas\F09\12%20June\Journals\Annual%20Leave%20report%20Ju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Allgas%20Reconciliations%20B045%20May%20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Common\Agility%20Services\2003-2004Reporting\AGL%20GN\March%202004%20AGL%20GN%20MIN%20Unit%20Cost%20Report%20per%20TM1%20co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BESL/Commercial%20Services/Commercial%20Services%20(NEW)/Haulage/Haulage%201011/201106/Month%20End/Haulage%20Rev%20Vol%20for%20Qld_All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QLD%20Networks%20Capex%20Jun%20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080507%201840%20Dalmeny.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Access%20Arrangement\Haulage\Queensland\AA%20Billing\05-06%20Billing\200606\200606%20QLD%20Demand%20Variance%20Analys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LAHYP02\HyperionData\Group%20Accounting\financial\June%20year%20end\June%2006\AGL%20Consolidated%20June2006\AGL%20Consolidated%20Full\Draft%20financial%20statements%20June%2020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nergy\Energy%20Consolidated\Board%20Papers\0209%20ME\EMT%202002%2009graph.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Z%20Finance%20Secure\Allgas\F10\05%20November\Journals\unearned%20rev%20Nov%20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Z%20Finance%20Secure\Allgas\F09\04%20October\Journals\unearned%20rev%20Oct%20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Z%20Finance%20Secure\Allgas\F10\04%20October\Journals\unearned%20rev%20Oct%20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ipelinetrust.com.au\apt\AUSDATA\f1\Account%20Codes\P%20%23s%20for%20Natural%20Accounts%20(PL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BESL\Commercial%20Services\Commercial%20Services%20(NEW)\Fixed%20Assets%20-%20APA\1112\03%20Sep-11\Transmission\NT%20Gas%20Pipeline\NT%20Gas%20Pipeline%20WEB%20ADI.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ata\ACCC\TG%20Capital%20Works%20Budget\August%20Rev00%20Project%20List%20-%20incl%20PDR%20Dates%20rev05%20-%20High%20lev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amp; Fuel"/>
      <sheetName val="Origin CF"/>
      <sheetName val="Evaluation"/>
      <sheetName val="Plant"/>
      <sheetName val="Cylinders Maint"/>
      <sheetName val="Cylinders Capital c-m3"/>
      <sheetName val="Cylinders Capital - Lease"/>
      <sheetName val="Loan-interest"/>
      <sheetName val="Assumptions"/>
      <sheetName val="Origin Charts"/>
      <sheetName val="Strat Plan Info"/>
      <sheetName val="Sheet1"/>
      <sheetName val="Note"/>
      <sheetName val="Inc Sta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nce 1 YTD"/>
      <sheetName val="Sheet2"/>
      <sheetName val="Final"/>
    </sheetNames>
    <sheetDataSet>
      <sheetData sheetId="0" refreshError="1"/>
      <sheetData sheetId="1" refreshError="1">
        <row r="5">
          <cell r="A5">
            <v>450000406</v>
          </cell>
          <cell r="B5" t="str">
            <v>450000406 - Ipswich Motorwa</v>
          </cell>
          <cell r="C5">
            <v>147.5</v>
          </cell>
          <cell r="D5">
            <v>0</v>
          </cell>
          <cell r="E5">
            <v>-147.5</v>
          </cell>
          <cell r="F5">
            <v>0</v>
          </cell>
          <cell r="G5">
            <v>222.63</v>
          </cell>
        </row>
        <row r="6">
          <cell r="A6">
            <v>450050153</v>
          </cell>
          <cell r="B6" t="str">
            <v>450050153 - RW - Recoverabl</v>
          </cell>
          <cell r="C6">
            <v>1840.41</v>
          </cell>
          <cell r="D6">
            <v>0</v>
          </cell>
          <cell r="E6">
            <v>-1840.41</v>
          </cell>
          <cell r="F6">
            <v>0</v>
          </cell>
          <cell r="G6">
            <v>1851.11</v>
          </cell>
        </row>
        <row r="7">
          <cell r="A7">
            <v>450050154</v>
          </cell>
          <cell r="B7" t="str">
            <v>450050154 - RW - Site Watch</v>
          </cell>
          <cell r="C7">
            <v>26330.17</v>
          </cell>
          <cell r="D7">
            <v>9304.4</v>
          </cell>
          <cell r="E7">
            <v>-17025.77</v>
          </cell>
          <cell r="F7">
            <v>-182.98622157258899</v>
          </cell>
          <cell r="G7">
            <v>182243.61</v>
          </cell>
        </row>
        <row r="8">
          <cell r="A8">
            <v>450050155</v>
          </cell>
          <cell r="B8" t="str">
            <v>450050155 - RW - Damage to</v>
          </cell>
          <cell r="C8">
            <v>9561.4</v>
          </cell>
          <cell r="D8">
            <v>0</v>
          </cell>
          <cell r="E8">
            <v>-9561.4</v>
          </cell>
          <cell r="F8">
            <v>0</v>
          </cell>
          <cell r="G8">
            <v>133624.31</v>
          </cell>
        </row>
        <row r="9">
          <cell r="A9">
            <v>450050162</v>
          </cell>
          <cell r="B9" t="str">
            <v>450050162 - R0078126</v>
          </cell>
          <cell r="C9">
            <v>0</v>
          </cell>
          <cell r="D9">
            <v>0</v>
          </cell>
          <cell r="E9">
            <v>0</v>
          </cell>
          <cell r="F9">
            <v>0</v>
          </cell>
          <cell r="G9">
            <v>1592.5</v>
          </cell>
        </row>
        <row r="10">
          <cell r="A10">
            <v>450050164</v>
          </cell>
          <cell r="B10" t="str">
            <v>450050164 - R0082739</v>
          </cell>
          <cell r="C10">
            <v>0</v>
          </cell>
          <cell r="D10">
            <v>0</v>
          </cell>
          <cell r="E10">
            <v>0</v>
          </cell>
          <cell r="F10">
            <v>0</v>
          </cell>
          <cell r="G10">
            <v>0</v>
          </cell>
        </row>
        <row r="11">
          <cell r="A11">
            <v>450050165</v>
          </cell>
          <cell r="B11" t="str">
            <v>450050165 - R0083708</v>
          </cell>
          <cell r="C11">
            <v>0</v>
          </cell>
          <cell r="D11">
            <v>0</v>
          </cell>
          <cell r="E11">
            <v>0</v>
          </cell>
          <cell r="F11">
            <v>0</v>
          </cell>
          <cell r="G11">
            <v>10626.65</v>
          </cell>
        </row>
        <row r="12">
          <cell r="A12">
            <v>450050166</v>
          </cell>
          <cell r="B12" t="str">
            <v>450050166 - R0083937</v>
          </cell>
          <cell r="C12">
            <v>0</v>
          </cell>
          <cell r="D12">
            <v>0</v>
          </cell>
          <cell r="E12">
            <v>0</v>
          </cell>
          <cell r="F12">
            <v>0</v>
          </cell>
          <cell r="G12">
            <v>9.0949470177292804E-13</v>
          </cell>
        </row>
        <row r="13">
          <cell r="A13">
            <v>450050168</v>
          </cell>
          <cell r="B13" t="str">
            <v>450050168 - R0085614</v>
          </cell>
          <cell r="C13">
            <v>0</v>
          </cell>
          <cell r="D13">
            <v>0</v>
          </cell>
          <cell r="E13">
            <v>0</v>
          </cell>
          <cell r="F13">
            <v>0</v>
          </cell>
          <cell r="G13">
            <v>37436</v>
          </cell>
        </row>
        <row r="14">
          <cell r="A14">
            <v>450050169</v>
          </cell>
          <cell r="B14" t="str">
            <v>450050169 - R0087102</v>
          </cell>
          <cell r="C14">
            <v>0</v>
          </cell>
          <cell r="D14">
            <v>0</v>
          </cell>
          <cell r="E14">
            <v>0</v>
          </cell>
          <cell r="F14">
            <v>0</v>
          </cell>
          <cell r="G14">
            <v>35052.449999999997</v>
          </cell>
        </row>
        <row r="15">
          <cell r="A15">
            <v>450050172</v>
          </cell>
          <cell r="B15" t="str">
            <v>450050172 - R0083225</v>
          </cell>
          <cell r="C15">
            <v>0</v>
          </cell>
          <cell r="D15">
            <v>0</v>
          </cell>
          <cell r="E15">
            <v>0</v>
          </cell>
          <cell r="F15">
            <v>0</v>
          </cell>
          <cell r="G15">
            <v>83523.89</v>
          </cell>
        </row>
        <row r="16">
          <cell r="A16">
            <v>450050176</v>
          </cell>
          <cell r="B16" t="str">
            <v>450050176 - R0088001</v>
          </cell>
          <cell r="C16">
            <v>0</v>
          </cell>
          <cell r="D16">
            <v>0</v>
          </cell>
          <cell r="E16">
            <v>0</v>
          </cell>
          <cell r="F16">
            <v>0</v>
          </cell>
          <cell r="G16">
            <v>517341.9</v>
          </cell>
        </row>
        <row r="17">
          <cell r="A17">
            <v>450050180</v>
          </cell>
          <cell r="B17" t="str">
            <v>450050180 - R0087299</v>
          </cell>
          <cell r="C17">
            <v>745</v>
          </cell>
          <cell r="D17">
            <v>0</v>
          </cell>
          <cell r="E17">
            <v>-745</v>
          </cell>
          <cell r="F17">
            <v>0</v>
          </cell>
          <cell r="G17">
            <v>298377.94</v>
          </cell>
        </row>
        <row r="18">
          <cell r="A18">
            <v>450050181</v>
          </cell>
          <cell r="B18" t="str">
            <v>450050181 - R0076784</v>
          </cell>
          <cell r="C18">
            <v>0</v>
          </cell>
          <cell r="D18">
            <v>0</v>
          </cell>
          <cell r="E18">
            <v>0</v>
          </cell>
          <cell r="F18">
            <v>0</v>
          </cell>
          <cell r="G18">
            <v>68995.12</v>
          </cell>
        </row>
        <row r="19">
          <cell r="A19">
            <v>450050182</v>
          </cell>
          <cell r="B19" t="str">
            <v>450050182 - Waterford Rd</v>
          </cell>
          <cell r="C19">
            <v>75.13</v>
          </cell>
          <cell r="D19">
            <v>0</v>
          </cell>
          <cell r="E19">
            <v>-75.13</v>
          </cell>
          <cell r="F19">
            <v>0</v>
          </cell>
          <cell r="G19">
            <v>810001.81</v>
          </cell>
        </row>
        <row r="20">
          <cell r="A20">
            <v>450050183</v>
          </cell>
          <cell r="B20" t="str">
            <v>450050183 - LCC HP PE</v>
          </cell>
          <cell r="C20">
            <v>0</v>
          </cell>
          <cell r="D20">
            <v>0</v>
          </cell>
          <cell r="E20">
            <v>0</v>
          </cell>
          <cell r="F20">
            <v>0</v>
          </cell>
          <cell r="G20">
            <v>6272.07</v>
          </cell>
        </row>
        <row r="21">
          <cell r="A21">
            <v>450050184</v>
          </cell>
          <cell r="B21" t="str">
            <v>450050184 - RC-CR-PA-001-01</v>
          </cell>
          <cell r="C21">
            <v>0</v>
          </cell>
          <cell r="D21">
            <v>0</v>
          </cell>
          <cell r="E21">
            <v>0</v>
          </cell>
          <cell r="F21">
            <v>0</v>
          </cell>
          <cell r="G21">
            <v>82.5</v>
          </cell>
        </row>
        <row r="22">
          <cell r="A22">
            <v>450050185</v>
          </cell>
          <cell r="B22" t="str">
            <v>450050185 - RC-CR-PA-002-01</v>
          </cell>
          <cell r="C22">
            <v>86.5</v>
          </cell>
          <cell r="D22">
            <v>0</v>
          </cell>
          <cell r="E22">
            <v>-86.5</v>
          </cell>
          <cell r="F22">
            <v>0</v>
          </cell>
          <cell r="G22">
            <v>57432.9</v>
          </cell>
        </row>
        <row r="23">
          <cell r="A23">
            <v>450050186</v>
          </cell>
          <cell r="B23" t="str">
            <v>450050186 - RC-CR-PA-003-01</v>
          </cell>
          <cell r="C23">
            <v>0</v>
          </cell>
          <cell r="D23">
            <v>0</v>
          </cell>
          <cell r="E23">
            <v>0</v>
          </cell>
          <cell r="F23">
            <v>0</v>
          </cell>
          <cell r="G23">
            <v>54205.16</v>
          </cell>
        </row>
        <row r="24">
          <cell r="A24">
            <v>450050187</v>
          </cell>
          <cell r="B24" t="str">
            <v>450050187 - RC-CR-PA-004-01</v>
          </cell>
          <cell r="C24">
            <v>3624.67</v>
          </cell>
          <cell r="D24">
            <v>0</v>
          </cell>
          <cell r="E24">
            <v>-3624.67</v>
          </cell>
          <cell r="F24">
            <v>0</v>
          </cell>
          <cell r="G24">
            <v>21635.33</v>
          </cell>
        </row>
        <row r="25">
          <cell r="A25">
            <v>450050188</v>
          </cell>
          <cell r="B25" t="str">
            <v>450050188 - RC-CR-PA-005-01</v>
          </cell>
          <cell r="C25">
            <v>0</v>
          </cell>
          <cell r="D25">
            <v>0</v>
          </cell>
          <cell r="E25">
            <v>0</v>
          </cell>
          <cell r="F25">
            <v>0</v>
          </cell>
          <cell r="G25">
            <v>73882.7</v>
          </cell>
        </row>
        <row r="26">
          <cell r="A26">
            <v>450050190</v>
          </cell>
          <cell r="B26" t="str">
            <v>450050190 - RC-CR-PA-007-01</v>
          </cell>
          <cell r="C26">
            <v>0</v>
          </cell>
          <cell r="D26">
            <v>0</v>
          </cell>
          <cell r="E26">
            <v>0</v>
          </cell>
          <cell r="F26">
            <v>0</v>
          </cell>
          <cell r="G26">
            <v>42432.01</v>
          </cell>
        </row>
        <row r="27">
          <cell r="A27">
            <v>450050191</v>
          </cell>
          <cell r="B27" t="str">
            <v>450050191 - RC-CR-PA-008-01</v>
          </cell>
          <cell r="C27">
            <v>0</v>
          </cell>
          <cell r="D27">
            <v>0</v>
          </cell>
          <cell r="E27">
            <v>0</v>
          </cell>
          <cell r="F27">
            <v>0</v>
          </cell>
          <cell r="G27">
            <v>8353.09</v>
          </cell>
        </row>
        <row r="28">
          <cell r="A28">
            <v>450050192</v>
          </cell>
          <cell r="B28" t="str">
            <v>450050192 - Mt Isa Hot Tap</v>
          </cell>
          <cell r="C28">
            <v>0</v>
          </cell>
          <cell r="D28">
            <v>0</v>
          </cell>
          <cell r="E28">
            <v>0</v>
          </cell>
          <cell r="F28">
            <v>0</v>
          </cell>
          <cell r="G28">
            <v>42745.83</v>
          </cell>
        </row>
        <row r="29">
          <cell r="A29">
            <v>450050193</v>
          </cell>
          <cell r="B29" t="str">
            <v>450050193 - Calam Rd</v>
          </cell>
          <cell r="C29">
            <v>0</v>
          </cell>
          <cell r="D29">
            <v>0</v>
          </cell>
          <cell r="E29">
            <v>0</v>
          </cell>
          <cell r="F29">
            <v>0</v>
          </cell>
          <cell r="G29">
            <v>3181.93</v>
          </cell>
        </row>
        <row r="30">
          <cell r="A30">
            <v>450050194</v>
          </cell>
          <cell r="B30" t="str">
            <v>450050194 - RC-CO-PL-001-01</v>
          </cell>
          <cell r="C30">
            <v>0</v>
          </cell>
          <cell r="D30">
            <v>0</v>
          </cell>
          <cell r="E30">
            <v>0</v>
          </cell>
          <cell r="F30">
            <v>0</v>
          </cell>
          <cell r="G30">
            <v>0</v>
          </cell>
        </row>
        <row r="31">
          <cell r="A31">
            <v>450050195</v>
          </cell>
          <cell r="B31" t="str">
            <v>450050195 - New England 001</v>
          </cell>
          <cell r="C31">
            <v>0</v>
          </cell>
          <cell r="D31">
            <v>0</v>
          </cell>
          <cell r="E31">
            <v>0</v>
          </cell>
          <cell r="F31">
            <v>0</v>
          </cell>
          <cell r="G31">
            <v>322.87</v>
          </cell>
        </row>
        <row r="32">
          <cell r="A32">
            <v>450050197</v>
          </cell>
          <cell r="B32" t="str">
            <v>450050197 - Toohey Rd</v>
          </cell>
          <cell r="C32">
            <v>0</v>
          </cell>
          <cell r="D32">
            <v>0</v>
          </cell>
          <cell r="E32">
            <v>0</v>
          </cell>
          <cell r="F32">
            <v>0</v>
          </cell>
          <cell r="G32">
            <v>1239.56</v>
          </cell>
        </row>
        <row r="33">
          <cell r="A33">
            <v>450050200</v>
          </cell>
          <cell r="B33" t="str">
            <v>450050200 - Merivale St Sth</v>
          </cell>
          <cell r="C33">
            <v>0</v>
          </cell>
          <cell r="D33">
            <v>0</v>
          </cell>
          <cell r="E33">
            <v>0</v>
          </cell>
          <cell r="F33">
            <v>0</v>
          </cell>
          <cell r="G33">
            <v>-388.37000000000302</v>
          </cell>
        </row>
        <row r="34">
          <cell r="A34">
            <v>450050201</v>
          </cell>
          <cell r="B34" t="str">
            <v>450050201 - Runcom Railway</v>
          </cell>
          <cell r="C34">
            <v>0</v>
          </cell>
          <cell r="D34">
            <v>0</v>
          </cell>
          <cell r="E34">
            <v>0</v>
          </cell>
          <cell r="F34">
            <v>0</v>
          </cell>
          <cell r="G34">
            <v>-806.02</v>
          </cell>
        </row>
        <row r="35">
          <cell r="A35">
            <v>450050202</v>
          </cell>
          <cell r="B35" t="str">
            <v>450050202 - Foxwell Rd</v>
          </cell>
          <cell r="C35">
            <v>0</v>
          </cell>
          <cell r="D35">
            <v>0</v>
          </cell>
          <cell r="E35">
            <v>0</v>
          </cell>
          <cell r="F35">
            <v>0</v>
          </cell>
          <cell r="G35">
            <v>24001.7</v>
          </cell>
        </row>
        <row r="36">
          <cell r="A36">
            <v>450050204</v>
          </cell>
          <cell r="B36" t="str">
            <v>450050204 - Palm Beach</v>
          </cell>
          <cell r="C36">
            <v>0</v>
          </cell>
          <cell r="D36">
            <v>0</v>
          </cell>
          <cell r="E36">
            <v>0</v>
          </cell>
          <cell r="F36">
            <v>0</v>
          </cell>
          <cell r="G36">
            <v>9432.15</v>
          </cell>
        </row>
        <row r="37">
          <cell r="A37">
            <v>450050205</v>
          </cell>
          <cell r="B37" t="str">
            <v>450050205 - Days Rd Coomera</v>
          </cell>
          <cell r="C37">
            <v>0</v>
          </cell>
          <cell r="D37">
            <v>0</v>
          </cell>
          <cell r="E37">
            <v>0</v>
          </cell>
          <cell r="F37">
            <v>0</v>
          </cell>
          <cell r="G37">
            <v>-776.36</v>
          </cell>
        </row>
        <row r="38">
          <cell r="A38">
            <v>450050206</v>
          </cell>
          <cell r="B38" t="str">
            <v>450050206 - UCRP:2</v>
          </cell>
          <cell r="C38">
            <v>225.39</v>
          </cell>
          <cell r="D38">
            <v>0</v>
          </cell>
          <cell r="E38">
            <v>-225.39</v>
          </cell>
          <cell r="F38">
            <v>0</v>
          </cell>
          <cell r="G38">
            <v>2204.41</v>
          </cell>
        </row>
        <row r="39">
          <cell r="A39">
            <v>450050207</v>
          </cell>
          <cell r="B39" t="str">
            <v>450050207 - 45220</v>
          </cell>
          <cell r="C39">
            <v>0</v>
          </cell>
          <cell r="D39">
            <v>0</v>
          </cell>
          <cell r="E39">
            <v>0</v>
          </cell>
          <cell r="F39">
            <v>0</v>
          </cell>
          <cell r="G39">
            <v>1022.26</v>
          </cell>
        </row>
        <row r="40">
          <cell r="A40">
            <v>450050208</v>
          </cell>
          <cell r="B40" t="str">
            <v>450050208 - 45221</v>
          </cell>
          <cell r="C40">
            <v>3494.53</v>
          </cell>
          <cell r="D40">
            <v>0</v>
          </cell>
          <cell r="E40">
            <v>-3494.53</v>
          </cell>
          <cell r="F40">
            <v>0</v>
          </cell>
          <cell r="G40">
            <v>269024.03999999998</v>
          </cell>
        </row>
        <row r="41">
          <cell r="A41">
            <v>450050209</v>
          </cell>
          <cell r="B41" t="str">
            <v>450050209 - 45225</v>
          </cell>
          <cell r="C41">
            <v>0</v>
          </cell>
          <cell r="D41">
            <v>0</v>
          </cell>
          <cell r="E41">
            <v>0</v>
          </cell>
          <cell r="F41">
            <v>0</v>
          </cell>
          <cell r="G41">
            <v>44679.64</v>
          </cell>
        </row>
        <row r="42">
          <cell r="A42">
            <v>450050213</v>
          </cell>
          <cell r="B42" t="str">
            <v>450050213 - Springfield Tra</v>
          </cell>
          <cell r="C42">
            <v>19958.59</v>
          </cell>
          <cell r="D42">
            <v>0</v>
          </cell>
          <cell r="E42">
            <v>-19958.59</v>
          </cell>
          <cell r="F42">
            <v>0</v>
          </cell>
          <cell r="G42">
            <v>53118.59</v>
          </cell>
        </row>
        <row r="43">
          <cell r="A43">
            <v>450050214</v>
          </cell>
          <cell r="B43" t="str">
            <v>450050214 - 45237</v>
          </cell>
          <cell r="C43">
            <v>0</v>
          </cell>
          <cell r="D43">
            <v>0</v>
          </cell>
          <cell r="E43">
            <v>0</v>
          </cell>
          <cell r="F43">
            <v>0</v>
          </cell>
          <cell r="G43">
            <v>10217.540000000001</v>
          </cell>
        </row>
        <row r="44">
          <cell r="A44">
            <v>450050215</v>
          </cell>
          <cell r="B44" t="str">
            <v>450050215 - 45238</v>
          </cell>
          <cell r="C44">
            <v>0</v>
          </cell>
          <cell r="D44">
            <v>0</v>
          </cell>
          <cell r="E44">
            <v>0</v>
          </cell>
          <cell r="F44">
            <v>0</v>
          </cell>
          <cell r="G44">
            <v>0</v>
          </cell>
        </row>
        <row r="45">
          <cell r="A45">
            <v>450050216</v>
          </cell>
          <cell r="B45" t="str">
            <v>450050216 - StanboroughRd</v>
          </cell>
          <cell r="C45">
            <v>0</v>
          </cell>
          <cell r="D45">
            <v>0</v>
          </cell>
          <cell r="E45">
            <v>0</v>
          </cell>
          <cell r="F45">
            <v>0</v>
          </cell>
          <cell r="G45">
            <v>4227.16</v>
          </cell>
        </row>
        <row r="46">
          <cell r="A46">
            <v>450050222</v>
          </cell>
          <cell r="B46" t="str">
            <v>450050222 - GCCC Stormwater</v>
          </cell>
          <cell r="C46">
            <v>0</v>
          </cell>
          <cell r="D46">
            <v>0</v>
          </cell>
          <cell r="E46">
            <v>0</v>
          </cell>
          <cell r="F46">
            <v>0</v>
          </cell>
          <cell r="G46">
            <v>7788.13</v>
          </cell>
        </row>
        <row r="47">
          <cell r="A47">
            <v>450050223</v>
          </cell>
          <cell r="B47" t="str">
            <v>450050223 - PAHsptl-Buranda</v>
          </cell>
          <cell r="C47">
            <v>2510</v>
          </cell>
          <cell r="D47">
            <v>0</v>
          </cell>
          <cell r="E47">
            <v>-2510</v>
          </cell>
          <cell r="F47">
            <v>0</v>
          </cell>
          <cell r="G47">
            <v>21725.119999999999</v>
          </cell>
        </row>
        <row r="48">
          <cell r="A48">
            <v>450050224</v>
          </cell>
          <cell r="B48" t="str">
            <v>450050224 - Ipswich Motorwa</v>
          </cell>
          <cell r="C48">
            <v>901.55</v>
          </cell>
          <cell r="D48">
            <v>0</v>
          </cell>
          <cell r="E48">
            <v>-901.55</v>
          </cell>
          <cell r="F48">
            <v>0</v>
          </cell>
          <cell r="G48">
            <v>33344.49</v>
          </cell>
        </row>
        <row r="49">
          <cell r="A49">
            <v>450050225</v>
          </cell>
          <cell r="B49" t="str">
            <v>450050225 - 106AllinghamKur</v>
          </cell>
          <cell r="C49">
            <v>0</v>
          </cell>
          <cell r="D49">
            <v>0</v>
          </cell>
          <cell r="E49">
            <v>0</v>
          </cell>
          <cell r="F49">
            <v>0</v>
          </cell>
          <cell r="G49">
            <v>2744.19</v>
          </cell>
        </row>
        <row r="50">
          <cell r="A50">
            <v>450050226</v>
          </cell>
          <cell r="B50" t="str">
            <v>450050226 - Item 1 Beaudese</v>
          </cell>
          <cell r="C50">
            <v>0</v>
          </cell>
          <cell r="D50">
            <v>0</v>
          </cell>
          <cell r="E50">
            <v>0</v>
          </cell>
          <cell r="F50">
            <v>0</v>
          </cell>
          <cell r="G50">
            <v>240.86000000000101</v>
          </cell>
        </row>
        <row r="51">
          <cell r="A51">
            <v>450050227</v>
          </cell>
          <cell r="B51" t="str">
            <v>450050227 - Item 2 Beaudese</v>
          </cell>
          <cell r="C51">
            <v>0</v>
          </cell>
          <cell r="D51">
            <v>0</v>
          </cell>
          <cell r="E51">
            <v>0</v>
          </cell>
          <cell r="F51">
            <v>0</v>
          </cell>
          <cell r="G51">
            <v>186548.74</v>
          </cell>
        </row>
        <row r="52">
          <cell r="A52">
            <v>450050228</v>
          </cell>
          <cell r="B52" t="str">
            <v>450050228 - Ispwich Mway It</v>
          </cell>
          <cell r="C52">
            <v>23674.03</v>
          </cell>
          <cell r="D52">
            <v>0</v>
          </cell>
          <cell r="E52">
            <v>-23674.03</v>
          </cell>
          <cell r="F52">
            <v>0</v>
          </cell>
          <cell r="G52">
            <v>303081.02</v>
          </cell>
        </row>
        <row r="53">
          <cell r="A53">
            <v>450050229</v>
          </cell>
          <cell r="B53" t="str">
            <v>450050229 - N/E Hgwy James</v>
          </cell>
          <cell r="C53">
            <v>2096.66</v>
          </cell>
          <cell r="D53">
            <v>0</v>
          </cell>
          <cell r="E53">
            <v>-2096.66</v>
          </cell>
          <cell r="F53">
            <v>0</v>
          </cell>
          <cell r="G53">
            <v>39463.75</v>
          </cell>
        </row>
        <row r="54">
          <cell r="A54">
            <v>450050231</v>
          </cell>
          <cell r="B54" t="str">
            <v>450050231 - Boggo Rd Busway</v>
          </cell>
          <cell r="C54">
            <v>2712.43</v>
          </cell>
          <cell r="D54">
            <v>0</v>
          </cell>
          <cell r="E54">
            <v>-2712.43</v>
          </cell>
          <cell r="F54">
            <v>0</v>
          </cell>
          <cell r="G54">
            <v>20321.61</v>
          </cell>
        </row>
        <row r="55">
          <cell r="A55">
            <v>450050232</v>
          </cell>
          <cell r="B55" t="str">
            <v>450050232 - Ipswh Mtr Itm 5</v>
          </cell>
          <cell r="C55">
            <v>15923.13</v>
          </cell>
          <cell r="D55">
            <v>0</v>
          </cell>
          <cell r="E55">
            <v>-15923.13</v>
          </cell>
          <cell r="F55">
            <v>0</v>
          </cell>
          <cell r="G55">
            <v>205646.75</v>
          </cell>
        </row>
        <row r="56">
          <cell r="A56">
            <v>450050233</v>
          </cell>
          <cell r="B56" t="str">
            <v>450050233 - Nerang Sth I/ch</v>
          </cell>
          <cell r="C56">
            <v>84018.85</v>
          </cell>
          <cell r="D56">
            <v>0</v>
          </cell>
          <cell r="E56">
            <v>-84018.85</v>
          </cell>
          <cell r="F56">
            <v>0</v>
          </cell>
          <cell r="G56">
            <v>302568.83</v>
          </cell>
        </row>
        <row r="57">
          <cell r="A57">
            <v>450050234</v>
          </cell>
          <cell r="B57" t="str">
            <v>450050234 - Bovis L/Lease,</v>
          </cell>
          <cell r="C57">
            <v>0</v>
          </cell>
          <cell r="D57">
            <v>0</v>
          </cell>
          <cell r="E57">
            <v>0</v>
          </cell>
          <cell r="F57">
            <v>0</v>
          </cell>
          <cell r="G57">
            <v>6754.02</v>
          </cell>
        </row>
        <row r="58">
          <cell r="A58">
            <v>450050237</v>
          </cell>
          <cell r="B58" t="str">
            <v>450050237 - G/Way Upgrade</v>
          </cell>
          <cell r="C58">
            <v>1156.33</v>
          </cell>
          <cell r="D58">
            <v>0</v>
          </cell>
          <cell r="E58">
            <v>-1156.33</v>
          </cell>
          <cell r="F58">
            <v>0</v>
          </cell>
          <cell r="G58">
            <v>2023.58</v>
          </cell>
        </row>
        <row r="59">
          <cell r="A59">
            <v>450050238</v>
          </cell>
          <cell r="B59" t="str">
            <v>450050238 - BCC New Clevela</v>
          </cell>
          <cell r="C59">
            <v>0</v>
          </cell>
          <cell r="D59">
            <v>0</v>
          </cell>
          <cell r="E59">
            <v>0</v>
          </cell>
          <cell r="F59">
            <v>0</v>
          </cell>
          <cell r="G59">
            <v>923.88</v>
          </cell>
        </row>
        <row r="60">
          <cell r="A60">
            <v>450050240</v>
          </cell>
          <cell r="B60" t="str">
            <v>450050240 - Ipswich Motorwa</v>
          </cell>
          <cell r="C60">
            <v>3513.19</v>
          </cell>
          <cell r="D60">
            <v>0</v>
          </cell>
          <cell r="E60">
            <v>-3513.19</v>
          </cell>
          <cell r="F60">
            <v>0</v>
          </cell>
          <cell r="G60">
            <v>3513.19</v>
          </cell>
        </row>
        <row r="61">
          <cell r="A61">
            <v>450050244</v>
          </cell>
          <cell r="B61" t="str">
            <v>Finucane Rd Relocation, Finucane Rd , Capalaba</v>
          </cell>
        </row>
        <row r="62">
          <cell r="A62">
            <v>450050245</v>
          </cell>
          <cell r="B62" t="str">
            <v>Grand View Hotel</v>
          </cell>
        </row>
        <row r="63">
          <cell r="A63">
            <v>450050246</v>
          </cell>
          <cell r="B63" t="str">
            <v>SRWP Alliance, Wet &amp; Wild, Molendinar</v>
          </cell>
        </row>
        <row r="64">
          <cell r="A64">
            <v>450050247</v>
          </cell>
          <cell r="B64" t="str">
            <v>Foxwell Road Widening Stage 3, Foxwell Rd Coomera</v>
          </cell>
        </row>
      </sheetData>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ProjectList"/>
      <sheetName val="Ledgers"/>
      <sheetName val="Consol"/>
      <sheetName val="VisaJune"/>
      <sheetName val="VisaJuly"/>
      <sheetName val="VisaAug"/>
      <sheetName val="VisaSep"/>
      <sheetName val="DinersJune"/>
      <sheetName val="DinersJuly"/>
      <sheetName val="DinersAug"/>
      <sheetName val="DinersSep"/>
      <sheetName val="TaskList"/>
    </sheetNames>
    <sheetDataSet>
      <sheetData sheetId="0" refreshError="1"/>
      <sheetData sheetId="1" refreshError="1">
        <row r="2">
          <cell r="A2">
            <v>1000</v>
          </cell>
          <cell r="B2">
            <v>100000</v>
          </cell>
          <cell r="C2" t="str">
            <v>117213</v>
          </cell>
        </row>
        <row r="3">
          <cell r="A3">
            <v>1001</v>
          </cell>
          <cell r="B3">
            <v>100001</v>
          </cell>
          <cell r="C3" t="str">
            <v>TEM-ADMINISTRATION</v>
          </cell>
        </row>
        <row r="4">
          <cell r="A4">
            <v>1002</v>
          </cell>
          <cell r="B4">
            <v>100002</v>
          </cell>
          <cell r="C4" t="str">
            <v>TEM-BORAL ENERGY SA SEDANS</v>
          </cell>
        </row>
        <row r="5">
          <cell r="A5">
            <v>1003</v>
          </cell>
          <cell r="B5">
            <v>100003</v>
          </cell>
          <cell r="C5" t="str">
            <v>TEM-BORAL ENERGY SA LIGHT COMM</v>
          </cell>
        </row>
        <row r="6">
          <cell r="A6">
            <v>1009</v>
          </cell>
          <cell r="B6">
            <v>100005</v>
          </cell>
          <cell r="C6" t="str">
            <v>TEM-BORAL ENERGY SA MOBILE P&amp;E</v>
          </cell>
        </row>
        <row r="7">
          <cell r="A7">
            <v>1010</v>
          </cell>
          <cell r="B7">
            <v>100006</v>
          </cell>
          <cell r="C7" t="str">
            <v>TEM-METER STATION CONSTRUCTION</v>
          </cell>
        </row>
        <row r="8">
          <cell r="A8">
            <v>1012</v>
          </cell>
          <cell r="B8">
            <v>100008</v>
          </cell>
          <cell r="C8" t="str">
            <v>USE PROJECT 100143 INSTEAD</v>
          </cell>
        </row>
        <row r="9">
          <cell r="A9">
            <v>1013</v>
          </cell>
          <cell r="B9">
            <v>100009</v>
          </cell>
          <cell r="C9" t="str">
            <v>USE PROJECT 100688 INSTEAD</v>
          </cell>
        </row>
        <row r="10">
          <cell r="A10">
            <v>1014</v>
          </cell>
          <cell r="B10">
            <v>100010</v>
          </cell>
          <cell r="C10" t="str">
            <v>TEM-INLETS DOM NEW/HOME PROBIS</v>
          </cell>
        </row>
        <row r="11">
          <cell r="A11">
            <v>1016</v>
          </cell>
          <cell r="B11">
            <v>100012</v>
          </cell>
          <cell r="C11" t="str">
            <v>TEM-INLETS DO NOT USE02</v>
          </cell>
        </row>
        <row r="12">
          <cell r="A12">
            <v>1017</v>
          </cell>
          <cell r="B12">
            <v>100013</v>
          </cell>
          <cell r="C12" t="str">
            <v>TEM-INLETS DO NOT USE03</v>
          </cell>
        </row>
        <row r="13">
          <cell r="A13">
            <v>1018</v>
          </cell>
          <cell r="B13">
            <v>100014</v>
          </cell>
          <cell r="C13" t="str">
            <v>TEM-INLETS DO NOT USE04</v>
          </cell>
        </row>
        <row r="14">
          <cell r="A14">
            <v>1019</v>
          </cell>
          <cell r="B14">
            <v>100015</v>
          </cell>
          <cell r="C14" t="str">
            <v>TEM-INLETS DO NOT USE05</v>
          </cell>
        </row>
        <row r="15">
          <cell r="A15">
            <v>1021</v>
          </cell>
          <cell r="B15">
            <v>100017</v>
          </cell>
          <cell r="C15" t="str">
            <v>TEM-INLETS DO NOT USE07</v>
          </cell>
        </row>
        <row r="16">
          <cell r="A16">
            <v>1022</v>
          </cell>
          <cell r="B16">
            <v>100018</v>
          </cell>
          <cell r="C16" t="str">
            <v>TEM-INLETS DO NOT USE08</v>
          </cell>
        </row>
        <row r="17">
          <cell r="A17">
            <v>1023</v>
          </cell>
          <cell r="B17">
            <v>100019</v>
          </cell>
          <cell r="C17" t="str">
            <v>TEM-INLETS DO NOT USE09</v>
          </cell>
        </row>
        <row r="18">
          <cell r="A18">
            <v>1024</v>
          </cell>
          <cell r="B18">
            <v>100020</v>
          </cell>
          <cell r="C18" t="str">
            <v>TEM-INLETS DO NOT USE10</v>
          </cell>
        </row>
        <row r="19">
          <cell r="A19">
            <v>1025</v>
          </cell>
          <cell r="B19">
            <v>100021</v>
          </cell>
          <cell r="C19" t="str">
            <v>TEM-INLETS DO NOT USE11</v>
          </cell>
        </row>
        <row r="20">
          <cell r="A20">
            <v>1026</v>
          </cell>
          <cell r="B20">
            <v>100022</v>
          </cell>
          <cell r="C20" t="str">
            <v>TEM-INLETS DO NOT USE12</v>
          </cell>
        </row>
        <row r="21">
          <cell r="A21">
            <v>1027</v>
          </cell>
          <cell r="B21">
            <v>100023</v>
          </cell>
          <cell r="C21" t="str">
            <v>TEM-INLETS DO NOT USE13</v>
          </cell>
        </row>
        <row r="22">
          <cell r="A22">
            <v>1028</v>
          </cell>
          <cell r="B22">
            <v>100024</v>
          </cell>
          <cell r="C22" t="str">
            <v>TEM-INLETS DO NOT USE14</v>
          </cell>
        </row>
        <row r="23">
          <cell r="A23">
            <v>1030</v>
          </cell>
          <cell r="B23">
            <v>100026</v>
          </cell>
          <cell r="C23" t="str">
            <v>TEM-MAINS EXPENSE</v>
          </cell>
        </row>
        <row r="24">
          <cell r="A24">
            <v>1032</v>
          </cell>
          <cell r="B24">
            <v>100028</v>
          </cell>
          <cell r="C24" t="str">
            <v>TEM-LEAKS</v>
          </cell>
        </row>
        <row r="25">
          <cell r="A25">
            <v>1034</v>
          </cell>
          <cell r="B25">
            <v>100030</v>
          </cell>
          <cell r="C25" t="str">
            <v>Project Fin. Services</v>
          </cell>
        </row>
        <row r="26">
          <cell r="A26">
            <v>1035</v>
          </cell>
          <cell r="B26">
            <v>100031</v>
          </cell>
          <cell r="C26" t="str">
            <v>TEM-R&amp;M REGULATORS</v>
          </cell>
        </row>
        <row r="27">
          <cell r="A27">
            <v>1036</v>
          </cell>
          <cell r="B27">
            <v>100032</v>
          </cell>
          <cell r="C27" t="str">
            <v>TEM-R&amp;M VALVE</v>
          </cell>
        </row>
        <row r="28">
          <cell r="A28">
            <v>1038</v>
          </cell>
          <cell r="B28">
            <v>100034</v>
          </cell>
          <cell r="C28" t="str">
            <v>USE PROJECT 100289 INSTEAD</v>
          </cell>
        </row>
        <row r="29">
          <cell r="A29">
            <v>1039</v>
          </cell>
          <cell r="B29">
            <v>100035</v>
          </cell>
          <cell r="C29" t="str">
            <v>TEM-RETIC GAS</v>
          </cell>
        </row>
        <row r="30">
          <cell r="A30">
            <v>1040</v>
          </cell>
          <cell r="B30">
            <v>100036</v>
          </cell>
          <cell r="C30" t="str">
            <v>TEM-LEAKAGE SURVEY</v>
          </cell>
        </row>
        <row r="31">
          <cell r="A31">
            <v>1041</v>
          </cell>
          <cell r="B31">
            <v>100037</v>
          </cell>
          <cell r="C31" t="str">
            <v>TEM-LVM - R&amp;M</v>
          </cell>
        </row>
        <row r="32">
          <cell r="A32">
            <v>1042</v>
          </cell>
          <cell r="B32">
            <v>100038</v>
          </cell>
          <cell r="C32" t="str">
            <v>TEM-LVM - METERS</v>
          </cell>
        </row>
        <row r="33">
          <cell r="A33">
            <v>1043</v>
          </cell>
          <cell r="B33">
            <v>100039</v>
          </cell>
          <cell r="C33" t="str">
            <v>TEM-LVM - GENERAL SERVICES</v>
          </cell>
        </row>
        <row r="34">
          <cell r="A34">
            <v>1044</v>
          </cell>
          <cell r="B34">
            <v>100040</v>
          </cell>
          <cell r="C34" t="str">
            <v>TEM-LVM - RDL MONITORING</v>
          </cell>
        </row>
        <row r="35">
          <cell r="A35">
            <v>1046</v>
          </cell>
          <cell r="B35">
            <v>100042</v>
          </cell>
          <cell r="C35" t="str">
            <v>TEM-METERSHOP - I&amp;C</v>
          </cell>
        </row>
        <row r="36">
          <cell r="A36">
            <v>1047</v>
          </cell>
          <cell r="B36">
            <v>100043</v>
          </cell>
          <cell r="C36" t="str">
            <v>TEM-MARYVALE COGEN do not use</v>
          </cell>
        </row>
        <row r="37">
          <cell r="A37">
            <v>1048</v>
          </cell>
          <cell r="B37">
            <v>100044</v>
          </cell>
          <cell r="C37" t="str">
            <v>TEM-MASTER/AGENT INSTALLATION</v>
          </cell>
        </row>
        <row r="38">
          <cell r="A38">
            <v>1049</v>
          </cell>
          <cell r="B38">
            <v>100045</v>
          </cell>
          <cell r="C38" t="str">
            <v>TEM-NEW CUSTOMER INSTALLATION</v>
          </cell>
        </row>
        <row r="39">
          <cell r="A39">
            <v>1051</v>
          </cell>
          <cell r="B39">
            <v>100047</v>
          </cell>
          <cell r="C39" t="str">
            <v>TEM-R&amp;M LPG DEPOT</v>
          </cell>
        </row>
        <row r="40">
          <cell r="A40">
            <v>1052</v>
          </cell>
          <cell r="B40">
            <v>100048</v>
          </cell>
          <cell r="C40" t="str">
            <v>TEM-LPG DELIVERY</v>
          </cell>
        </row>
        <row r="41">
          <cell r="A41">
            <v>1053</v>
          </cell>
          <cell r="B41">
            <v>100049</v>
          </cell>
          <cell r="C41" t="str">
            <v>TEM-LPG DISTRIBUTION</v>
          </cell>
        </row>
        <row r="42">
          <cell r="A42">
            <v>1054</v>
          </cell>
          <cell r="B42">
            <v>100050</v>
          </cell>
          <cell r="C42" t="str">
            <v>TEM-LPG MAINS</v>
          </cell>
        </row>
        <row r="43">
          <cell r="A43">
            <v>1055</v>
          </cell>
          <cell r="B43">
            <v>100051</v>
          </cell>
          <cell r="C43" t="str">
            <v>TEM-LPG INLETS</v>
          </cell>
        </row>
        <row r="44">
          <cell r="A44">
            <v>1056</v>
          </cell>
          <cell r="B44">
            <v>100052</v>
          </cell>
          <cell r="C44" t="str">
            <v>TEM-REGIONAL MAINS CAPITAL</v>
          </cell>
        </row>
        <row r="45">
          <cell r="A45">
            <v>1057</v>
          </cell>
          <cell r="B45">
            <v>100053</v>
          </cell>
          <cell r="C45" t="str">
            <v>TEM-REGIONAL INLETS NEW HOMES</v>
          </cell>
        </row>
        <row r="46">
          <cell r="A46">
            <v>1058</v>
          </cell>
          <cell r="B46">
            <v>100054</v>
          </cell>
          <cell r="C46" t="str">
            <v>TEM-INSTRUMENT REP AND CALIB</v>
          </cell>
        </row>
        <row r="47">
          <cell r="A47">
            <v>1059</v>
          </cell>
          <cell r="B47">
            <v>100055</v>
          </cell>
          <cell r="C47" t="str">
            <v>TEM-APPLIANCE TESTING</v>
          </cell>
        </row>
        <row r="48">
          <cell r="A48">
            <v>1060</v>
          </cell>
          <cell r="B48">
            <v>100056</v>
          </cell>
          <cell r="C48" t="str">
            <v>TEM-RDL/TELEM REP AND CALIB</v>
          </cell>
        </row>
        <row r="49">
          <cell r="A49">
            <v>1062</v>
          </cell>
          <cell r="B49">
            <v>100058</v>
          </cell>
          <cell r="C49" t="str">
            <v>TEM-DOM NETWORK SERVICE</v>
          </cell>
        </row>
        <row r="50">
          <cell r="A50">
            <v>1063</v>
          </cell>
          <cell r="B50">
            <v>100059</v>
          </cell>
          <cell r="C50" t="str">
            <v>TEM-DOM METERS</v>
          </cell>
        </row>
        <row r="51">
          <cell r="A51">
            <v>1065</v>
          </cell>
          <cell r="B51">
            <v>100061</v>
          </cell>
          <cell r="C51" t="str">
            <v>TEM-I&amp;C CHARGE INSTALLATION</v>
          </cell>
        </row>
        <row r="52">
          <cell r="A52">
            <v>1066</v>
          </cell>
          <cell r="B52">
            <v>100062</v>
          </cell>
          <cell r="C52" t="str">
            <v>TEM-I&amp;C CHARGEABLE SERVICE</v>
          </cell>
        </row>
        <row r="53">
          <cell r="A53">
            <v>1067</v>
          </cell>
          <cell r="B53">
            <v>100063</v>
          </cell>
          <cell r="C53" t="str">
            <v>TEM-I&amp;C PERIODIC METER CH'OVER</v>
          </cell>
        </row>
        <row r="54">
          <cell r="A54">
            <v>1068</v>
          </cell>
          <cell r="B54">
            <v>100064</v>
          </cell>
          <cell r="C54" t="str">
            <v>TEM-I&amp;C METERS</v>
          </cell>
        </row>
        <row r="55">
          <cell r="A55">
            <v>1069</v>
          </cell>
          <cell r="B55">
            <v>100065</v>
          </cell>
          <cell r="C55" t="str">
            <v>TEM-I&amp;C NETWORK FN SERVICES</v>
          </cell>
        </row>
        <row r="56">
          <cell r="A56">
            <v>1071</v>
          </cell>
          <cell r="B56">
            <v>100067</v>
          </cell>
          <cell r="C56" t="str">
            <v>TEM-I&amp;C N/C SERVICE</v>
          </cell>
        </row>
        <row r="57">
          <cell r="A57">
            <v>1072</v>
          </cell>
          <cell r="B57">
            <v>100068</v>
          </cell>
          <cell r="C57" t="str">
            <v>TEM-N/C METER STATION INSTALL</v>
          </cell>
        </row>
        <row r="58">
          <cell r="A58">
            <v>1073</v>
          </cell>
          <cell r="B58">
            <v>100069</v>
          </cell>
          <cell r="C58" t="str">
            <v>TEM-DOM CHARGEABLE SERVICES</v>
          </cell>
        </row>
        <row r="59">
          <cell r="A59">
            <v>1074</v>
          </cell>
          <cell r="B59">
            <v>100070</v>
          </cell>
          <cell r="C59" t="str">
            <v>TEM-POWER STATION MAINTENANCE</v>
          </cell>
        </row>
        <row r="60">
          <cell r="A60">
            <v>1076</v>
          </cell>
          <cell r="B60">
            <v>100072</v>
          </cell>
          <cell r="C60" t="str">
            <v>ADMINISTRATION</v>
          </cell>
        </row>
        <row r="61">
          <cell r="A61">
            <v>1079</v>
          </cell>
          <cell r="B61">
            <v>100075</v>
          </cell>
          <cell r="C61" t="str">
            <v>BE TRUCKS - WESTERN REGION</v>
          </cell>
        </row>
        <row r="62">
          <cell r="A62">
            <v>1080</v>
          </cell>
          <cell r="B62">
            <v>100076</v>
          </cell>
          <cell r="C62" t="str">
            <v>BE MOBILE P&amp;E WESTERN REGION</v>
          </cell>
        </row>
        <row r="63">
          <cell r="A63">
            <v>1082</v>
          </cell>
          <cell r="B63">
            <v>100078</v>
          </cell>
          <cell r="C63" t="str">
            <v>MSC ALICE SPRINGS SYMES RD</v>
          </cell>
        </row>
        <row r="64">
          <cell r="A64">
            <v>1084</v>
          </cell>
          <cell r="B64">
            <v>100080</v>
          </cell>
          <cell r="C64" t="str">
            <v>MSC BERRI KAY AVE1</v>
          </cell>
        </row>
        <row r="65">
          <cell r="A65">
            <v>1085</v>
          </cell>
          <cell r="B65">
            <v>100081</v>
          </cell>
          <cell r="C65" t="str">
            <v>MSC FREELING BOCKMANN LN</v>
          </cell>
        </row>
        <row r="66">
          <cell r="A66">
            <v>1086</v>
          </cell>
          <cell r="B66">
            <v>100082</v>
          </cell>
          <cell r="C66" t="str">
            <v>-MSC NORTH ADELAIDE STRANGWAYS</v>
          </cell>
        </row>
        <row r="67">
          <cell r="A67">
            <v>1088</v>
          </cell>
          <cell r="B67">
            <v>100084</v>
          </cell>
          <cell r="C67" t="str">
            <v>MSC CAVAN CB FISHER DR</v>
          </cell>
        </row>
        <row r="68">
          <cell r="A68">
            <v>1090</v>
          </cell>
          <cell r="B68">
            <v>100086</v>
          </cell>
          <cell r="C68" t="str">
            <v>MSC NURIOOTPA TANUNDA RD</v>
          </cell>
        </row>
        <row r="69">
          <cell r="A69">
            <v>1091</v>
          </cell>
          <cell r="B69">
            <v>100087</v>
          </cell>
          <cell r="C69" t="str">
            <v>MSC SALISBURY SO CROSS KEYS RD</v>
          </cell>
        </row>
        <row r="70">
          <cell r="A70">
            <v>1092</v>
          </cell>
          <cell r="B70">
            <v>100088</v>
          </cell>
          <cell r="C70" t="str">
            <v>MSC ATHELSTONE HAMILTON TCE</v>
          </cell>
        </row>
        <row r="71">
          <cell r="A71">
            <v>1093</v>
          </cell>
          <cell r="B71">
            <v>100089</v>
          </cell>
          <cell r="C71" t="str">
            <v>MSC WINGFIELD ROSBERG RD</v>
          </cell>
        </row>
        <row r="72">
          <cell r="A72">
            <v>1094</v>
          </cell>
          <cell r="B72">
            <v>100090</v>
          </cell>
          <cell r="C72" t="str">
            <v>MSC OTTOWAY GRAND JUNCTION RD</v>
          </cell>
        </row>
        <row r="73">
          <cell r="A73">
            <v>1096</v>
          </cell>
          <cell r="B73">
            <v>100092</v>
          </cell>
          <cell r="C73" t="str">
            <v>MSC HINDMARSH GEORGE ST</v>
          </cell>
        </row>
        <row r="74">
          <cell r="A74">
            <v>1098</v>
          </cell>
          <cell r="B74">
            <v>100094</v>
          </cell>
          <cell r="C74" t="str">
            <v>MSC GEPPS CROSS GRAND JUNCTION</v>
          </cell>
        </row>
        <row r="75">
          <cell r="A75">
            <v>1100</v>
          </cell>
          <cell r="B75">
            <v>100096</v>
          </cell>
          <cell r="C75" t="str">
            <v>-MSC WINGFIELD JOHANSSON RD</v>
          </cell>
        </row>
        <row r="76">
          <cell r="A76">
            <v>1101</v>
          </cell>
          <cell r="B76">
            <v>100097</v>
          </cell>
          <cell r="C76" t="str">
            <v>MSC BROMPTON EAST ST</v>
          </cell>
        </row>
        <row r="77">
          <cell r="A77">
            <v>1103</v>
          </cell>
          <cell r="B77">
            <v>100099</v>
          </cell>
          <cell r="C77" t="str">
            <v>MSC WOODVILLE SHEFFIELD ST</v>
          </cell>
        </row>
        <row r="78">
          <cell r="A78">
            <v>1104</v>
          </cell>
          <cell r="B78">
            <v>100100</v>
          </cell>
          <cell r="C78" t="str">
            <v>MSC TRANMERE GLYNBURN RD</v>
          </cell>
        </row>
        <row r="79">
          <cell r="A79">
            <v>1107</v>
          </cell>
          <cell r="B79">
            <v>100103</v>
          </cell>
          <cell r="C79" t="str">
            <v>-MSC ADELAIDE NORTH ST</v>
          </cell>
        </row>
        <row r="80">
          <cell r="A80">
            <v>1108</v>
          </cell>
          <cell r="B80">
            <v>100104</v>
          </cell>
          <cell r="C80" t="str">
            <v>MSC THEBARTON REID ST</v>
          </cell>
        </row>
        <row r="81">
          <cell r="A81">
            <v>1109</v>
          </cell>
          <cell r="B81">
            <v>100105</v>
          </cell>
          <cell r="C81" t="str">
            <v>MSC SALISBURY EAST KELLER RD</v>
          </cell>
        </row>
        <row r="82">
          <cell r="A82">
            <v>1110</v>
          </cell>
          <cell r="B82">
            <v>100106</v>
          </cell>
          <cell r="C82" t="str">
            <v>MSC LONSDALE SHERRIFFS RD</v>
          </cell>
        </row>
        <row r="83">
          <cell r="A83">
            <v>1111</v>
          </cell>
          <cell r="B83">
            <v>100107</v>
          </cell>
          <cell r="C83" t="str">
            <v>-MSC ADELAIDE VICTORIA DR</v>
          </cell>
        </row>
        <row r="84">
          <cell r="A84">
            <v>1112</v>
          </cell>
          <cell r="B84">
            <v>100108</v>
          </cell>
          <cell r="C84" t="str">
            <v>-MSC ANGASTON STOCKWELL</v>
          </cell>
        </row>
        <row r="85">
          <cell r="A85">
            <v>1115</v>
          </cell>
          <cell r="B85">
            <v>100111</v>
          </cell>
          <cell r="C85" t="str">
            <v>-MSC FULLARTON FULLARTON RD</v>
          </cell>
        </row>
        <row r="86">
          <cell r="A86">
            <v>1116</v>
          </cell>
          <cell r="B86">
            <v>100112</v>
          </cell>
          <cell r="C86" t="str">
            <v>MSC CHELTENHAM PORT RD</v>
          </cell>
        </row>
        <row r="87">
          <cell r="A87">
            <v>1117</v>
          </cell>
          <cell r="B87">
            <v>100113</v>
          </cell>
          <cell r="C87" t="str">
            <v>MSC PANORAMA GOODWOOD RD</v>
          </cell>
        </row>
        <row r="88">
          <cell r="A88">
            <v>1118</v>
          </cell>
          <cell r="B88">
            <v>100114</v>
          </cell>
          <cell r="C88" t="str">
            <v>-MSC MILE END SOUTH MANCHESTER</v>
          </cell>
        </row>
        <row r="89">
          <cell r="A89">
            <v>1120</v>
          </cell>
          <cell r="B89">
            <v>100116</v>
          </cell>
          <cell r="C89" t="str">
            <v>-MSC ADELAIDE NORTH TCE</v>
          </cell>
        </row>
        <row r="90">
          <cell r="A90">
            <v>1122</v>
          </cell>
          <cell r="B90">
            <v>100118</v>
          </cell>
          <cell r="C90" t="str">
            <v>MSC FULLARTON FISHER ST1</v>
          </cell>
        </row>
        <row r="91">
          <cell r="A91">
            <v>1123</v>
          </cell>
          <cell r="B91">
            <v>100119</v>
          </cell>
          <cell r="C91" t="str">
            <v>MSC FULLARTON FISHER ST2</v>
          </cell>
        </row>
        <row r="92">
          <cell r="A92">
            <v>1125</v>
          </cell>
          <cell r="B92">
            <v>100121</v>
          </cell>
          <cell r="C92" t="str">
            <v>MSC CLAPHAM STRATHCONA AVE</v>
          </cell>
        </row>
        <row r="93">
          <cell r="A93">
            <v>1126</v>
          </cell>
          <cell r="B93">
            <v>100122</v>
          </cell>
          <cell r="C93" t="str">
            <v>-MSC GLENELG DURHAM ST</v>
          </cell>
        </row>
        <row r="94">
          <cell r="A94">
            <v>1127</v>
          </cell>
          <cell r="B94">
            <v>100123</v>
          </cell>
          <cell r="C94" t="str">
            <v>MSC CAVAN C B FISHER DR</v>
          </cell>
        </row>
        <row r="95">
          <cell r="A95">
            <v>1129</v>
          </cell>
          <cell r="B95">
            <v>100125</v>
          </cell>
          <cell r="C95" t="str">
            <v>MSC TAPEROO VICTORIA RD</v>
          </cell>
        </row>
        <row r="96">
          <cell r="A96">
            <v>1130</v>
          </cell>
          <cell r="B96">
            <v>100126</v>
          </cell>
          <cell r="C96" t="str">
            <v>-MSC ADELAIDE WAKEFIELD ST</v>
          </cell>
        </row>
        <row r="97">
          <cell r="A97">
            <v>1131</v>
          </cell>
          <cell r="B97">
            <v>100127</v>
          </cell>
          <cell r="C97" t="str">
            <v>MSC HAWTHORN PASTEUR AVE</v>
          </cell>
        </row>
        <row r="98">
          <cell r="A98">
            <v>1132</v>
          </cell>
          <cell r="B98">
            <v>100128</v>
          </cell>
          <cell r="C98" t="str">
            <v>-MSC HACKNEY HACKNEY RD</v>
          </cell>
        </row>
        <row r="99">
          <cell r="A99">
            <v>1133</v>
          </cell>
          <cell r="B99">
            <v>100129</v>
          </cell>
          <cell r="C99" t="str">
            <v>-MSC BURTON PORT WAKEFIELD</v>
          </cell>
        </row>
        <row r="100">
          <cell r="A100">
            <v>1134</v>
          </cell>
          <cell r="B100">
            <v>100130</v>
          </cell>
          <cell r="C100" t="str">
            <v>MSC PETERBOROUGH BRIDGES ST</v>
          </cell>
        </row>
        <row r="101">
          <cell r="A101">
            <v>1137</v>
          </cell>
          <cell r="B101">
            <v>100133</v>
          </cell>
          <cell r="C101" t="str">
            <v>-MSC MOUNT GAMBIER EASTVIEW AV</v>
          </cell>
        </row>
        <row r="102">
          <cell r="A102">
            <v>1138</v>
          </cell>
          <cell r="B102">
            <v>100134</v>
          </cell>
          <cell r="C102" t="str">
            <v>-MSC ALICE SPRINGS BATH ST</v>
          </cell>
        </row>
        <row r="103">
          <cell r="A103">
            <v>1139</v>
          </cell>
          <cell r="B103">
            <v>100135</v>
          </cell>
          <cell r="C103" t="str">
            <v>-MSC BERRI KAY AVE2</v>
          </cell>
        </row>
        <row r="104">
          <cell r="A104">
            <v>1140</v>
          </cell>
          <cell r="B104">
            <v>100136</v>
          </cell>
          <cell r="C104" t="str">
            <v>-MSC HINDMARSH HINDMARSH PL</v>
          </cell>
        </row>
        <row r="105">
          <cell r="A105">
            <v>1142</v>
          </cell>
          <cell r="B105">
            <v>100138</v>
          </cell>
          <cell r="C105" t="str">
            <v>-MSC COLONEL LIGHT GARDENS GDW</v>
          </cell>
        </row>
        <row r="106">
          <cell r="A106">
            <v>1144</v>
          </cell>
          <cell r="B106">
            <v>100140</v>
          </cell>
          <cell r="C106" t="str">
            <v>-MSC ADELAIDE RUNDLE ST</v>
          </cell>
        </row>
        <row r="107">
          <cell r="A107">
            <v>1145</v>
          </cell>
          <cell r="B107">
            <v>100141</v>
          </cell>
          <cell r="C107" t="str">
            <v>-MSC WINGFIELD HANSON RD</v>
          </cell>
        </row>
        <row r="108">
          <cell r="A108">
            <v>1146</v>
          </cell>
          <cell r="B108">
            <v>100142</v>
          </cell>
          <cell r="C108" t="str">
            <v>-MSC BEVERLEY TOOGOOD AVE</v>
          </cell>
        </row>
        <row r="109">
          <cell r="A109">
            <v>1147</v>
          </cell>
          <cell r="B109">
            <v>100143</v>
          </cell>
          <cell r="C109" t="str">
            <v>PLEASE COPY COSTS TO 100567</v>
          </cell>
        </row>
        <row r="110">
          <cell r="A110">
            <v>1149</v>
          </cell>
          <cell r="B110">
            <v>100145</v>
          </cell>
          <cell r="C110" t="str">
            <v>USE PROJECT 100688  INSTEAD</v>
          </cell>
        </row>
        <row r="111">
          <cell r="A111">
            <v>1150</v>
          </cell>
          <cell r="B111">
            <v>100146</v>
          </cell>
          <cell r="C111" t="str">
            <v>INLETS DOM N/HOME PROBIS 06/98</v>
          </cell>
        </row>
        <row r="112">
          <cell r="A112">
            <v>1151</v>
          </cell>
          <cell r="B112">
            <v>100147</v>
          </cell>
          <cell r="C112" t="str">
            <v>INLETS DOM N/HOME DIRECT 06/98</v>
          </cell>
        </row>
        <row r="113">
          <cell r="A113">
            <v>1152</v>
          </cell>
          <cell r="B113">
            <v>100148</v>
          </cell>
          <cell r="C113" t="str">
            <v>INLETS DOM N/HOME CONTR 06/98</v>
          </cell>
        </row>
        <row r="114">
          <cell r="A114">
            <v>1153</v>
          </cell>
          <cell r="B114">
            <v>100149</v>
          </cell>
          <cell r="C114" t="str">
            <v>INLETS DOM X/HOME PROBIS 06/98</v>
          </cell>
        </row>
        <row r="115">
          <cell r="A115">
            <v>1154</v>
          </cell>
          <cell r="B115">
            <v>100150</v>
          </cell>
          <cell r="C115" t="str">
            <v>INLETS DOM X/HOME DIRECT 06/98</v>
          </cell>
        </row>
        <row r="116">
          <cell r="A116">
            <v>1155</v>
          </cell>
          <cell r="B116">
            <v>100151</v>
          </cell>
          <cell r="C116" t="str">
            <v>INLETS DOM X/HOME CONTR 06/98</v>
          </cell>
        </row>
        <row r="117">
          <cell r="A117">
            <v>1156</v>
          </cell>
          <cell r="B117">
            <v>100152</v>
          </cell>
          <cell r="C117" t="str">
            <v>INLETS COMMERCIAL PROBIS 06/98</v>
          </cell>
        </row>
        <row r="118">
          <cell r="A118">
            <v>1157</v>
          </cell>
          <cell r="B118">
            <v>100153</v>
          </cell>
          <cell r="C118" t="str">
            <v>INLETS COMMERCIAL DIRECT 06/98</v>
          </cell>
        </row>
        <row r="119">
          <cell r="A119">
            <v>1161</v>
          </cell>
          <cell r="B119">
            <v>100157</v>
          </cell>
          <cell r="C119" t="str">
            <v>INLETS INDUSTRIAL CONTR 06/98</v>
          </cell>
        </row>
        <row r="120">
          <cell r="A120">
            <v>1162</v>
          </cell>
          <cell r="B120">
            <v>100158</v>
          </cell>
          <cell r="C120" t="str">
            <v>INLETS UNITS PROBIS 06/98</v>
          </cell>
        </row>
        <row r="121">
          <cell r="A121">
            <v>1163</v>
          </cell>
          <cell r="B121">
            <v>100159</v>
          </cell>
          <cell r="C121" t="str">
            <v>INLETS UNITS DIRECT 06/98</v>
          </cell>
        </row>
        <row r="122">
          <cell r="A122">
            <v>1164</v>
          </cell>
          <cell r="B122">
            <v>100160</v>
          </cell>
          <cell r="C122" t="str">
            <v>INLETS UNITS CONTR 06/98</v>
          </cell>
        </row>
        <row r="123">
          <cell r="A123">
            <v>1166</v>
          </cell>
          <cell r="B123">
            <v>100162</v>
          </cell>
          <cell r="C123" t="str">
            <v>-MC MAGILL PENFOLD RD</v>
          </cell>
        </row>
        <row r="124">
          <cell r="A124">
            <v>1167</v>
          </cell>
          <cell r="B124">
            <v>100163</v>
          </cell>
          <cell r="C124" t="str">
            <v>-MC WOODCROFT STG 5A RIDDOCH C</v>
          </cell>
        </row>
        <row r="125">
          <cell r="A125">
            <v>1168</v>
          </cell>
          <cell r="B125">
            <v>100164</v>
          </cell>
          <cell r="C125" t="str">
            <v>MC PORT ADELAIDE DIVETT ST</v>
          </cell>
        </row>
        <row r="126">
          <cell r="A126">
            <v>1169</v>
          </cell>
          <cell r="B126">
            <v>100165</v>
          </cell>
          <cell r="C126" t="str">
            <v>-MC DARLINGTON BROOKSIDE RD</v>
          </cell>
        </row>
        <row r="127">
          <cell r="A127">
            <v>1171</v>
          </cell>
          <cell r="B127">
            <v>100167</v>
          </cell>
          <cell r="C127" t="str">
            <v>-MC SEAFORD LYNTON TCE</v>
          </cell>
        </row>
        <row r="128">
          <cell r="A128">
            <v>1173</v>
          </cell>
          <cell r="B128">
            <v>100169</v>
          </cell>
          <cell r="C128" t="str">
            <v>-MC PARAFIELD GARDENS SALIS HW</v>
          </cell>
        </row>
        <row r="129">
          <cell r="A129">
            <v>1175</v>
          </cell>
          <cell r="B129">
            <v>100171</v>
          </cell>
          <cell r="C129" t="str">
            <v>-MC HOPE VALLEY BARRACKS RD</v>
          </cell>
        </row>
        <row r="130">
          <cell r="A130">
            <v>1176</v>
          </cell>
          <cell r="B130">
            <v>100172</v>
          </cell>
          <cell r="C130" t="str">
            <v>MC PARALOWIE LIBERATOR DR</v>
          </cell>
        </row>
        <row r="131">
          <cell r="A131">
            <v>1177</v>
          </cell>
          <cell r="B131">
            <v>100173</v>
          </cell>
          <cell r="C131" t="str">
            <v>-MC SHEIDOW PARK PUTLAND DR</v>
          </cell>
        </row>
        <row r="132">
          <cell r="A132">
            <v>1179</v>
          </cell>
          <cell r="B132">
            <v>100175</v>
          </cell>
          <cell r="C132" t="str">
            <v>MC GOLDEN GROVE REUBEN RICHARD</v>
          </cell>
        </row>
        <row r="133">
          <cell r="A133">
            <v>1180</v>
          </cell>
          <cell r="B133">
            <v>100176</v>
          </cell>
          <cell r="C133" t="str">
            <v>MC HILLCREST STUART ST</v>
          </cell>
        </row>
        <row r="134">
          <cell r="A134">
            <v>1181</v>
          </cell>
          <cell r="B134">
            <v>100177</v>
          </cell>
          <cell r="C134" t="str">
            <v>-MC MITCHELL PARK BRADLEY GR</v>
          </cell>
        </row>
        <row r="135">
          <cell r="A135">
            <v>1182</v>
          </cell>
          <cell r="B135">
            <v>100178</v>
          </cell>
          <cell r="C135" t="str">
            <v>-MC PLYMPTON OSBORNE TCE1</v>
          </cell>
        </row>
        <row r="136">
          <cell r="A136">
            <v>1183</v>
          </cell>
          <cell r="B136">
            <v>100179</v>
          </cell>
          <cell r="C136" t="str">
            <v>MC BLAKEVIEW PARKLAND BLVD</v>
          </cell>
        </row>
        <row r="137">
          <cell r="A137">
            <v>1184</v>
          </cell>
          <cell r="B137">
            <v>100180</v>
          </cell>
          <cell r="C137" t="str">
            <v>-MC ABERFOYLE PARK HOMESTEAD D</v>
          </cell>
        </row>
        <row r="138">
          <cell r="A138">
            <v>1187</v>
          </cell>
          <cell r="B138">
            <v>100183</v>
          </cell>
          <cell r="C138" t="str">
            <v>-MC ALLENBY GARDENS YOUNG ST</v>
          </cell>
        </row>
        <row r="139">
          <cell r="A139">
            <v>1188</v>
          </cell>
          <cell r="B139">
            <v>100184</v>
          </cell>
          <cell r="C139" t="str">
            <v>MC MITCHELL PARK BRAYDEN CRT</v>
          </cell>
        </row>
        <row r="140">
          <cell r="A140">
            <v>1189</v>
          </cell>
          <cell r="B140">
            <v>100185</v>
          </cell>
          <cell r="C140" t="str">
            <v>-MC PLYMPTON OSBORNE TCE2</v>
          </cell>
        </row>
        <row r="141">
          <cell r="A141">
            <v>1190</v>
          </cell>
          <cell r="B141">
            <v>100186</v>
          </cell>
          <cell r="C141" t="str">
            <v>-MC GREENWITH REUBEN RICHARDSO</v>
          </cell>
        </row>
        <row r="142">
          <cell r="A142">
            <v>1191</v>
          </cell>
          <cell r="B142">
            <v>100187</v>
          </cell>
          <cell r="C142" t="str">
            <v>MC LONSDALE BRODIE RD</v>
          </cell>
        </row>
        <row r="143">
          <cell r="A143">
            <v>1193</v>
          </cell>
          <cell r="B143">
            <v>100189</v>
          </cell>
          <cell r="C143" t="str">
            <v>-MC ADELAIDE NORTH TCE</v>
          </cell>
        </row>
        <row r="144">
          <cell r="A144">
            <v>1194</v>
          </cell>
          <cell r="B144">
            <v>100190</v>
          </cell>
          <cell r="C144" t="str">
            <v>MC THEBARTON STIRLING ST</v>
          </cell>
        </row>
        <row r="145">
          <cell r="A145">
            <v>1197</v>
          </cell>
          <cell r="B145">
            <v>100193</v>
          </cell>
          <cell r="C145" t="str">
            <v>MC GLENELG NORTH HIGHLAND AVE</v>
          </cell>
        </row>
        <row r="146">
          <cell r="A146">
            <v>1198</v>
          </cell>
          <cell r="B146">
            <v>100194</v>
          </cell>
          <cell r="C146" t="str">
            <v>MC VALE PARK ANGAS AV</v>
          </cell>
        </row>
        <row r="147">
          <cell r="A147">
            <v>1200</v>
          </cell>
          <cell r="B147">
            <v>100196</v>
          </cell>
          <cell r="C147" t="str">
            <v>MC HENDON DEHAVILAND AVE</v>
          </cell>
        </row>
        <row r="148">
          <cell r="A148">
            <v>1201</v>
          </cell>
          <cell r="B148">
            <v>100197</v>
          </cell>
          <cell r="C148" t="str">
            <v>MC MANSFIELD PARK MURCHISON ST</v>
          </cell>
        </row>
        <row r="149">
          <cell r="A149">
            <v>1202</v>
          </cell>
          <cell r="B149">
            <v>100198</v>
          </cell>
          <cell r="C149" t="str">
            <v>MC ROSSLYN PARK PRIMROSE TCE</v>
          </cell>
        </row>
        <row r="150">
          <cell r="A150">
            <v>1204</v>
          </cell>
          <cell r="B150">
            <v>100200</v>
          </cell>
          <cell r="C150" t="str">
            <v>-MC TRANMERE LASIANDRA CR</v>
          </cell>
        </row>
        <row r="151">
          <cell r="A151">
            <v>1205</v>
          </cell>
          <cell r="B151">
            <v>100201</v>
          </cell>
          <cell r="C151" t="str">
            <v>-MC TRANMERE TENNYSON AVE</v>
          </cell>
        </row>
        <row r="152">
          <cell r="A152">
            <v>1206</v>
          </cell>
          <cell r="B152">
            <v>100202</v>
          </cell>
          <cell r="C152" t="str">
            <v>-MC PARA HILLS WEST KESTERS RD</v>
          </cell>
        </row>
        <row r="153">
          <cell r="A153">
            <v>1208</v>
          </cell>
          <cell r="B153">
            <v>100204</v>
          </cell>
          <cell r="C153" t="str">
            <v>MC GLENUNGA ASHMORE AVE</v>
          </cell>
        </row>
        <row r="154">
          <cell r="A154">
            <v>1209</v>
          </cell>
          <cell r="B154">
            <v>100205</v>
          </cell>
          <cell r="C154" t="str">
            <v>MC GAWLER EAST EUCALYPT DRV</v>
          </cell>
        </row>
        <row r="155">
          <cell r="A155">
            <v>1210</v>
          </cell>
          <cell r="B155">
            <v>100206</v>
          </cell>
          <cell r="C155" t="str">
            <v>MC WATTLE PARK GORDO AVE</v>
          </cell>
        </row>
        <row r="156">
          <cell r="A156">
            <v>1212</v>
          </cell>
          <cell r="B156">
            <v>100208</v>
          </cell>
          <cell r="C156" t="str">
            <v>ME ADELAIDE RUNDLE MALL</v>
          </cell>
        </row>
        <row r="157">
          <cell r="A157">
            <v>1214</v>
          </cell>
          <cell r="B157">
            <v>100210</v>
          </cell>
          <cell r="C157" t="str">
            <v>ME ADELAIDE ARCADE LNE</v>
          </cell>
        </row>
        <row r="158">
          <cell r="A158">
            <v>1215</v>
          </cell>
          <cell r="B158">
            <v>100211</v>
          </cell>
          <cell r="C158" t="str">
            <v>ME INGLE FARM MONTAGUE RD</v>
          </cell>
        </row>
        <row r="159">
          <cell r="A159">
            <v>1216</v>
          </cell>
          <cell r="B159">
            <v>100212</v>
          </cell>
          <cell r="C159" t="str">
            <v>ME WALKERVILLE RAILWAY TCE</v>
          </cell>
        </row>
        <row r="160">
          <cell r="A160">
            <v>1217</v>
          </cell>
          <cell r="B160">
            <v>100213</v>
          </cell>
          <cell r="C160" t="str">
            <v>ME GLENELG EAST TAPLEYS HILL R</v>
          </cell>
        </row>
        <row r="161">
          <cell r="A161">
            <v>1218</v>
          </cell>
          <cell r="B161">
            <v>100214</v>
          </cell>
          <cell r="C161" t="str">
            <v>ME OTTOWAY BLAKENEY RD</v>
          </cell>
        </row>
        <row r="162">
          <cell r="A162">
            <v>1219</v>
          </cell>
          <cell r="B162">
            <v>100215</v>
          </cell>
          <cell r="C162" t="str">
            <v>ME HOPE VALLEY BARRACKS RD</v>
          </cell>
        </row>
        <row r="163">
          <cell r="A163">
            <v>1220</v>
          </cell>
          <cell r="B163">
            <v>100216</v>
          </cell>
          <cell r="C163" t="str">
            <v>RSM CLARENCE PARK VALMAI AVE</v>
          </cell>
        </row>
        <row r="164">
          <cell r="A164">
            <v>1221</v>
          </cell>
          <cell r="B164">
            <v>100217</v>
          </cell>
          <cell r="C164" t="str">
            <v>RSM CUMBERLAND PARK MORRIS ST</v>
          </cell>
        </row>
        <row r="165">
          <cell r="A165">
            <v>1222</v>
          </cell>
          <cell r="B165">
            <v>100218</v>
          </cell>
          <cell r="C165" t="str">
            <v>-RSM BLACK FOREST ADDISON RD</v>
          </cell>
        </row>
        <row r="166">
          <cell r="A166">
            <v>1225</v>
          </cell>
          <cell r="B166">
            <v>100221</v>
          </cell>
          <cell r="C166" t="str">
            <v>-RSM UNLEY/PARKSIDE GEORGE ST</v>
          </cell>
        </row>
        <row r="167">
          <cell r="A167">
            <v>1227</v>
          </cell>
          <cell r="B167">
            <v>100223</v>
          </cell>
          <cell r="C167" t="str">
            <v>RSM UNLEY/PARKSIDE CREMONE ST</v>
          </cell>
        </row>
        <row r="168">
          <cell r="A168">
            <v>1228</v>
          </cell>
          <cell r="B168">
            <v>100224</v>
          </cell>
          <cell r="C168" t="str">
            <v>-RSM GREENACRES MULLER/FLORIED</v>
          </cell>
        </row>
        <row r="169">
          <cell r="A169">
            <v>1229</v>
          </cell>
          <cell r="B169">
            <v>100225</v>
          </cell>
          <cell r="C169" t="str">
            <v>-RSM SURREY DOWNS TANYA/VARIOU</v>
          </cell>
        </row>
        <row r="170">
          <cell r="A170">
            <v>1230</v>
          </cell>
          <cell r="B170">
            <v>100226</v>
          </cell>
          <cell r="C170" t="str">
            <v>-RSM MILLSWOOD MITCHELL ST</v>
          </cell>
        </row>
        <row r="171">
          <cell r="A171">
            <v>1232</v>
          </cell>
          <cell r="B171">
            <v>100228</v>
          </cell>
          <cell r="C171" t="str">
            <v>-RSM FREWVILLE MAIN AVE</v>
          </cell>
        </row>
        <row r="172">
          <cell r="A172">
            <v>1233</v>
          </cell>
          <cell r="B172">
            <v>100229</v>
          </cell>
          <cell r="C172" t="str">
            <v>-RSM FULLLARTON FLORENCE ST</v>
          </cell>
        </row>
        <row r="173">
          <cell r="A173">
            <v>1235</v>
          </cell>
          <cell r="B173">
            <v>100231</v>
          </cell>
          <cell r="C173" t="str">
            <v>RSM FULLARTON FULLARTON RD</v>
          </cell>
        </row>
        <row r="174">
          <cell r="A174">
            <v>1237</v>
          </cell>
          <cell r="B174">
            <v>100233</v>
          </cell>
          <cell r="C174" t="str">
            <v>-RSM MYRTLE BANK RALDON GR</v>
          </cell>
        </row>
        <row r="175">
          <cell r="A175">
            <v>1238</v>
          </cell>
          <cell r="B175">
            <v>100234</v>
          </cell>
          <cell r="C175" t="str">
            <v>-RSM MYRTLE BANK FISHER RD</v>
          </cell>
        </row>
        <row r="176">
          <cell r="A176">
            <v>1239</v>
          </cell>
          <cell r="B176">
            <v>100235</v>
          </cell>
          <cell r="C176" t="str">
            <v>-RSM KINGSWOOD KYRE AVE</v>
          </cell>
        </row>
        <row r="177">
          <cell r="A177">
            <v>1240</v>
          </cell>
          <cell r="B177">
            <v>100236</v>
          </cell>
          <cell r="C177" t="str">
            <v>-RSM KINGSWOOD TRURO AVE</v>
          </cell>
        </row>
        <row r="178">
          <cell r="A178">
            <v>1241</v>
          </cell>
          <cell r="B178">
            <v>100237</v>
          </cell>
          <cell r="C178" t="str">
            <v>-RSM WEST CROYDON ALFRED RD</v>
          </cell>
        </row>
        <row r="179">
          <cell r="A179">
            <v>1244</v>
          </cell>
          <cell r="B179">
            <v>100240</v>
          </cell>
          <cell r="C179" t="str">
            <v>RSM LOWER MITCHAM SURREY CR</v>
          </cell>
        </row>
        <row r="180">
          <cell r="A180">
            <v>1245</v>
          </cell>
          <cell r="B180">
            <v>100241</v>
          </cell>
          <cell r="C180" t="str">
            <v>-RSM TORRENS PARK LOCHWINNOCH</v>
          </cell>
        </row>
        <row r="181">
          <cell r="A181">
            <v>1246</v>
          </cell>
          <cell r="B181">
            <v>100242</v>
          </cell>
          <cell r="C181" t="str">
            <v>-RSM TORRENS PARK CARRUTH RD</v>
          </cell>
        </row>
        <row r="182">
          <cell r="A182">
            <v>1247</v>
          </cell>
          <cell r="B182">
            <v>100243</v>
          </cell>
          <cell r="C182" t="str">
            <v>RSM TORRENS PARK MUGGS HILL RD</v>
          </cell>
        </row>
        <row r="183">
          <cell r="A183">
            <v>1249</v>
          </cell>
          <cell r="B183">
            <v>100245</v>
          </cell>
          <cell r="C183" t="str">
            <v>RSM TORRENS PARK WEEMALA</v>
          </cell>
        </row>
        <row r="184">
          <cell r="A184">
            <v>1250</v>
          </cell>
          <cell r="B184">
            <v>100246</v>
          </cell>
          <cell r="C184" t="str">
            <v>RSM TORRENS PARK ANDERSON AVE</v>
          </cell>
        </row>
        <row r="185">
          <cell r="A185">
            <v>1251</v>
          </cell>
          <cell r="B185">
            <v>100247</v>
          </cell>
          <cell r="C185" t="str">
            <v>RSM TORRENS PARK BLYTHWOOD/BRA</v>
          </cell>
        </row>
        <row r="186">
          <cell r="A186">
            <v>1253</v>
          </cell>
          <cell r="B186">
            <v>100249</v>
          </cell>
          <cell r="C186" t="str">
            <v>RSM TORRENS PARK PARKERS/KAYS</v>
          </cell>
        </row>
        <row r="187">
          <cell r="A187">
            <v>1254</v>
          </cell>
          <cell r="B187">
            <v>100250</v>
          </cell>
          <cell r="C187" t="str">
            <v>RSM TORRENS PARK TENANT/SPRING</v>
          </cell>
        </row>
        <row r="188">
          <cell r="A188">
            <v>1255</v>
          </cell>
          <cell r="B188">
            <v>100251</v>
          </cell>
          <cell r="C188" t="str">
            <v>RSM TORRENS PARK JOHN FISHER D</v>
          </cell>
        </row>
        <row r="189">
          <cell r="A189">
            <v>1256</v>
          </cell>
          <cell r="B189">
            <v>100252</v>
          </cell>
          <cell r="C189" t="str">
            <v>RSM LYNTON/TORRENS PARK CORNIS</v>
          </cell>
        </row>
        <row r="190">
          <cell r="A190">
            <v>1258</v>
          </cell>
          <cell r="B190">
            <v>100254</v>
          </cell>
          <cell r="C190" t="str">
            <v>RSM LOWER MITCHAM GROVE/DENMAN</v>
          </cell>
        </row>
        <row r="191">
          <cell r="A191">
            <v>1259</v>
          </cell>
          <cell r="B191">
            <v>100255</v>
          </cell>
          <cell r="C191" t="str">
            <v>RSM CLAPHAM PRICE/BELLAVISTA A</v>
          </cell>
        </row>
        <row r="192">
          <cell r="A192">
            <v>1260</v>
          </cell>
          <cell r="B192">
            <v>100256</v>
          </cell>
          <cell r="C192" t="str">
            <v>RSM CLAPHAM EMILY/AUSTIN AVE</v>
          </cell>
        </row>
        <row r="193">
          <cell r="A193">
            <v>1261</v>
          </cell>
          <cell r="B193">
            <v>100257</v>
          </cell>
          <cell r="C193" t="str">
            <v>RSM CLAPHAM MOODY ST/MAUD ST</v>
          </cell>
        </row>
        <row r="194">
          <cell r="A194">
            <v>1262</v>
          </cell>
          <cell r="B194">
            <v>100258</v>
          </cell>
          <cell r="C194" t="str">
            <v>RSM ADELAIDE TWIN ST</v>
          </cell>
        </row>
        <row r="195">
          <cell r="A195">
            <v>1263</v>
          </cell>
          <cell r="B195">
            <v>100259</v>
          </cell>
          <cell r="C195" t="str">
            <v>RSM CAMDEN PARK GARDNER ST</v>
          </cell>
        </row>
        <row r="196">
          <cell r="A196">
            <v>1264</v>
          </cell>
          <cell r="B196">
            <v>100260</v>
          </cell>
          <cell r="C196" t="str">
            <v>-RSM BROOKLYN PARK PAULA ST</v>
          </cell>
        </row>
        <row r="197">
          <cell r="A197">
            <v>1266</v>
          </cell>
          <cell r="B197">
            <v>100262</v>
          </cell>
          <cell r="C197" t="str">
            <v>-RSM RIDGEHAVEN NORTH EAST RD</v>
          </cell>
        </row>
        <row r="198">
          <cell r="A198">
            <v>1267</v>
          </cell>
          <cell r="B198">
            <v>100263</v>
          </cell>
          <cell r="C198" t="str">
            <v>RSM ST AGNES KENNEDY ST</v>
          </cell>
        </row>
        <row r="199">
          <cell r="A199">
            <v>1272</v>
          </cell>
          <cell r="B199">
            <v>100268</v>
          </cell>
          <cell r="C199" t="str">
            <v>-RSM ADELAIDE MCLAREN ST</v>
          </cell>
        </row>
        <row r="200">
          <cell r="A200">
            <v>1273</v>
          </cell>
          <cell r="B200">
            <v>100269</v>
          </cell>
          <cell r="C200" t="str">
            <v>-RSM ST GEORGES WOOTOONA ST</v>
          </cell>
        </row>
        <row r="201">
          <cell r="A201">
            <v>1274</v>
          </cell>
          <cell r="B201">
            <v>100270</v>
          </cell>
          <cell r="C201" t="str">
            <v>-RSM RICHMOND LUCAS ST</v>
          </cell>
        </row>
        <row r="202">
          <cell r="A202">
            <v>1275</v>
          </cell>
          <cell r="B202">
            <v>100271</v>
          </cell>
          <cell r="C202" t="str">
            <v>RSM ADELAIDE OAKLEY ST</v>
          </cell>
        </row>
        <row r="203">
          <cell r="A203">
            <v>1276</v>
          </cell>
          <cell r="B203">
            <v>100272</v>
          </cell>
          <cell r="C203" t="str">
            <v>-RSM NORTH ADELAIDE MURRAY ST</v>
          </cell>
        </row>
        <row r="204">
          <cell r="A204">
            <v>1277</v>
          </cell>
          <cell r="B204">
            <v>100273</v>
          </cell>
          <cell r="C204" t="str">
            <v>-RSM GLENELG NORTH ADELPHI CRE</v>
          </cell>
        </row>
        <row r="205">
          <cell r="A205">
            <v>1278</v>
          </cell>
          <cell r="B205">
            <v>100274</v>
          </cell>
          <cell r="C205" t="str">
            <v>RSM GLENGOWRIE CNR FISK/ELDER</v>
          </cell>
        </row>
        <row r="206">
          <cell r="A206">
            <v>1279</v>
          </cell>
          <cell r="B206">
            <v>100275</v>
          </cell>
          <cell r="C206" t="str">
            <v>-RSM STEPNEY MORCOMB &amp; BENNETT</v>
          </cell>
        </row>
        <row r="207">
          <cell r="A207">
            <v>1280</v>
          </cell>
          <cell r="B207">
            <v>100276</v>
          </cell>
          <cell r="C207" t="str">
            <v>-RSM TORRENSVILLE FAIRFAX TCE</v>
          </cell>
        </row>
        <row r="208">
          <cell r="A208">
            <v>1281</v>
          </cell>
          <cell r="B208">
            <v>100277</v>
          </cell>
          <cell r="C208" t="str">
            <v>-RSM PORT ADELAIDE COMMERCIAL</v>
          </cell>
        </row>
        <row r="209">
          <cell r="A209">
            <v>1283</v>
          </cell>
          <cell r="B209">
            <v>100279</v>
          </cell>
          <cell r="C209" t="str">
            <v>LEAKS 06/98</v>
          </cell>
        </row>
        <row r="210">
          <cell r="A210">
            <v>1287</v>
          </cell>
          <cell r="B210">
            <v>100283</v>
          </cell>
          <cell r="C210" t="str">
            <v>REG REGENCY PARK SOUTH RD</v>
          </cell>
        </row>
        <row r="211">
          <cell r="A211">
            <v>1289</v>
          </cell>
          <cell r="B211">
            <v>100285</v>
          </cell>
          <cell r="C211" t="str">
            <v>REG ASHFORD SYME ST</v>
          </cell>
        </row>
        <row r="212">
          <cell r="A212">
            <v>1290</v>
          </cell>
          <cell r="B212">
            <v>100286</v>
          </cell>
          <cell r="C212" t="str">
            <v>R&amp;M REGULATORS CLOSED</v>
          </cell>
        </row>
        <row r="213">
          <cell r="A213">
            <v>1291</v>
          </cell>
          <cell r="B213">
            <v>100287</v>
          </cell>
          <cell r="C213" t="str">
            <v>R&amp;M VALVE 06/98 CLOSED</v>
          </cell>
        </row>
        <row r="214">
          <cell r="A214">
            <v>1292</v>
          </cell>
          <cell r="B214">
            <v>100288</v>
          </cell>
          <cell r="C214" t="str">
            <v>SYSTEM MAINTENANCE CLOSED</v>
          </cell>
        </row>
        <row r="215">
          <cell r="A215">
            <v>1293</v>
          </cell>
          <cell r="B215">
            <v>100289</v>
          </cell>
          <cell r="C215" t="str">
            <v>TRANSPORTATION 06/98</v>
          </cell>
        </row>
        <row r="216">
          <cell r="A216">
            <v>1294</v>
          </cell>
          <cell r="B216">
            <v>100290</v>
          </cell>
          <cell r="C216" t="str">
            <v>LEAKAGE SURVEY 06/98</v>
          </cell>
        </row>
        <row r="217">
          <cell r="A217">
            <v>1295</v>
          </cell>
          <cell r="B217">
            <v>100291</v>
          </cell>
          <cell r="C217" t="str">
            <v>LVM - R&amp;M 06/98</v>
          </cell>
        </row>
        <row r="218">
          <cell r="A218">
            <v>1296</v>
          </cell>
          <cell r="B218">
            <v>100292</v>
          </cell>
          <cell r="C218" t="str">
            <v>-LVM - METERS 06/98</v>
          </cell>
        </row>
        <row r="219">
          <cell r="A219">
            <v>1297</v>
          </cell>
          <cell r="B219">
            <v>100293</v>
          </cell>
          <cell r="C219" t="str">
            <v>LVM - GENERAL SERVICES 06/98</v>
          </cell>
        </row>
        <row r="220">
          <cell r="A220">
            <v>1298</v>
          </cell>
          <cell r="B220">
            <v>100294</v>
          </cell>
          <cell r="C220" t="str">
            <v>LVM - RDL MONITORING 06/98</v>
          </cell>
        </row>
        <row r="221">
          <cell r="A221">
            <v>1299</v>
          </cell>
          <cell r="B221">
            <v>100295</v>
          </cell>
          <cell r="C221" t="str">
            <v>-METER SHOP - DOMESTIC 06/98</v>
          </cell>
        </row>
        <row r="222">
          <cell r="A222">
            <v>1300</v>
          </cell>
          <cell r="B222">
            <v>100296</v>
          </cell>
          <cell r="C222" t="str">
            <v>-METER SHOP - I&amp;C 06/98</v>
          </cell>
        </row>
        <row r="223">
          <cell r="A223">
            <v>1301</v>
          </cell>
          <cell r="B223">
            <v>100297</v>
          </cell>
          <cell r="C223" t="str">
            <v>MARYVALE COGEN MIP</v>
          </cell>
        </row>
        <row r="224">
          <cell r="A224">
            <v>1302</v>
          </cell>
          <cell r="B224">
            <v>100298</v>
          </cell>
          <cell r="C224" t="str">
            <v>LPG AUTOGAS CLASS A DISPENSER</v>
          </cell>
        </row>
        <row r="225">
          <cell r="A225">
            <v>1303</v>
          </cell>
          <cell r="B225">
            <v>100299</v>
          </cell>
          <cell r="C225" t="str">
            <v>LPG IND DISPENSER NO 107</v>
          </cell>
        </row>
        <row r="226">
          <cell r="A226">
            <v>1304</v>
          </cell>
          <cell r="B226">
            <v>100300</v>
          </cell>
          <cell r="C226" t="str">
            <v>LPG AUTOGAS CLASS A DISP NO 72</v>
          </cell>
        </row>
        <row r="227">
          <cell r="A227">
            <v>1306</v>
          </cell>
          <cell r="B227">
            <v>100302</v>
          </cell>
          <cell r="C227" t="str">
            <v>LPG IND DISPENSER NO 108</v>
          </cell>
        </row>
        <row r="228">
          <cell r="A228">
            <v>1307</v>
          </cell>
          <cell r="B228">
            <v>100303</v>
          </cell>
          <cell r="C228" t="str">
            <v>LPG NARACOORTE DEPOT UPGRADE</v>
          </cell>
        </row>
        <row r="229">
          <cell r="A229">
            <v>1311</v>
          </cell>
          <cell r="B229">
            <v>100307</v>
          </cell>
          <cell r="C229" t="str">
            <v>LPG 4.5KL LPG TANK FOR DARWIN</v>
          </cell>
        </row>
        <row r="230">
          <cell r="A230">
            <v>1312</v>
          </cell>
          <cell r="B230">
            <v>100308</v>
          </cell>
          <cell r="C230" t="str">
            <v>LPG CAVAN OFFICE &amp; WORKSHOP</v>
          </cell>
        </row>
        <row r="231">
          <cell r="A231">
            <v>1316</v>
          </cell>
          <cell r="B231">
            <v>100312</v>
          </cell>
          <cell r="C231" t="str">
            <v>LPG IND DISP BORAL ASPH</v>
          </cell>
        </row>
        <row r="232">
          <cell r="A232">
            <v>1317</v>
          </cell>
          <cell r="B232">
            <v>100313</v>
          </cell>
          <cell r="C232" t="str">
            <v>LPG MASTER AGENT KINGSTON</v>
          </cell>
        </row>
        <row r="233">
          <cell r="A233">
            <v>1318</v>
          </cell>
          <cell r="B233">
            <v>100314</v>
          </cell>
          <cell r="C233" t="str">
            <v>LPG AUTOGAS CLASS A NO 77</v>
          </cell>
        </row>
        <row r="234">
          <cell r="A234">
            <v>1319</v>
          </cell>
          <cell r="B234">
            <v>100315</v>
          </cell>
          <cell r="C234" t="str">
            <v>LPG AUTOGAS DISPENSER NO 78</v>
          </cell>
        </row>
        <row r="235">
          <cell r="A235">
            <v>1320</v>
          </cell>
          <cell r="B235">
            <v>100316</v>
          </cell>
          <cell r="C235" t="str">
            <v>LPG AUTOGAS DISPENSER NO 79</v>
          </cell>
        </row>
        <row r="236">
          <cell r="A236">
            <v>1321</v>
          </cell>
          <cell r="B236">
            <v>100317</v>
          </cell>
          <cell r="C236" t="str">
            <v>LPG IND DISPENSER NO 111</v>
          </cell>
        </row>
        <row r="237">
          <cell r="A237">
            <v>1324</v>
          </cell>
          <cell r="B237">
            <v>100320</v>
          </cell>
          <cell r="C237" t="str">
            <v>LPG DELIVERY</v>
          </cell>
        </row>
        <row r="238">
          <cell r="A238">
            <v>1325</v>
          </cell>
          <cell r="B238">
            <v>100321</v>
          </cell>
          <cell r="C238" t="str">
            <v>LPGD BROKEN HILL</v>
          </cell>
        </row>
        <row r="239">
          <cell r="A239">
            <v>1326</v>
          </cell>
          <cell r="B239">
            <v>100322</v>
          </cell>
          <cell r="C239" t="str">
            <v>LPGD ALICE SPRINGS</v>
          </cell>
        </row>
        <row r="240">
          <cell r="A240">
            <v>1327</v>
          </cell>
          <cell r="B240">
            <v>100323</v>
          </cell>
          <cell r="C240" t="str">
            <v>LPGD DARWIN</v>
          </cell>
        </row>
        <row r="241">
          <cell r="A241">
            <v>1329</v>
          </cell>
          <cell r="B241">
            <v>100325</v>
          </cell>
          <cell r="C241" t="str">
            <v>-RMC MURRAY BRIDGE MAURICE RD</v>
          </cell>
        </row>
        <row r="242">
          <cell r="A242">
            <v>1331</v>
          </cell>
          <cell r="B242">
            <v>100327</v>
          </cell>
          <cell r="C242" t="str">
            <v>RMC WHYALLA ZEVEN/BILLING</v>
          </cell>
        </row>
        <row r="243">
          <cell r="A243">
            <v>1332</v>
          </cell>
          <cell r="B243">
            <v>100328</v>
          </cell>
          <cell r="C243" t="str">
            <v>RMC WHYALLA CARTLEDGE ST</v>
          </cell>
        </row>
        <row r="244">
          <cell r="A244">
            <v>1333</v>
          </cell>
          <cell r="B244">
            <v>100329</v>
          </cell>
          <cell r="C244" t="str">
            <v>-RMC PORT PIRIE  BROUGHTON RD</v>
          </cell>
        </row>
        <row r="245">
          <cell r="A245">
            <v>1334</v>
          </cell>
          <cell r="B245">
            <v>100330</v>
          </cell>
          <cell r="C245" t="str">
            <v>RMC MOUNT GAMBIER WEHL ST NTH</v>
          </cell>
        </row>
        <row r="246">
          <cell r="A246">
            <v>1335</v>
          </cell>
          <cell r="B246">
            <v>100331</v>
          </cell>
          <cell r="C246" t="str">
            <v>-RMC MOUNT GAMBIER PENOLA RD</v>
          </cell>
        </row>
        <row r="247">
          <cell r="A247">
            <v>1336</v>
          </cell>
          <cell r="B247">
            <v>100332</v>
          </cell>
          <cell r="C247" t="str">
            <v>-RI MURRAY BRIDGE MAURICE RD</v>
          </cell>
        </row>
        <row r="248">
          <cell r="A248">
            <v>1337</v>
          </cell>
          <cell r="B248">
            <v>100333</v>
          </cell>
          <cell r="C248" t="str">
            <v>-RI BERRI KAY/VARIOUS</v>
          </cell>
        </row>
        <row r="249">
          <cell r="A249">
            <v>1339</v>
          </cell>
          <cell r="B249">
            <v>100335</v>
          </cell>
          <cell r="C249" t="str">
            <v>-RI WHYALLA CARTLEDGE ST</v>
          </cell>
        </row>
        <row r="250">
          <cell r="A250">
            <v>1340</v>
          </cell>
          <cell r="B250">
            <v>100336</v>
          </cell>
          <cell r="C250" t="str">
            <v>-RI PORT PIRIE PT BROUGHTON RD</v>
          </cell>
        </row>
        <row r="251">
          <cell r="A251">
            <v>1341</v>
          </cell>
          <cell r="B251">
            <v>100337</v>
          </cell>
          <cell r="C251" t="str">
            <v>-RI MOUNT GAMBIER WEHL ST NTH</v>
          </cell>
        </row>
        <row r="252">
          <cell r="A252">
            <v>1342</v>
          </cell>
          <cell r="B252">
            <v>100338</v>
          </cell>
          <cell r="C252" t="str">
            <v>-RI MOUNT GAMBIER PENOLA RD</v>
          </cell>
        </row>
        <row r="253">
          <cell r="A253">
            <v>1343</v>
          </cell>
          <cell r="B253">
            <v>100339</v>
          </cell>
          <cell r="C253" t="str">
            <v>INSTRUMENT REP AND CALIB</v>
          </cell>
        </row>
        <row r="254">
          <cell r="A254">
            <v>1346</v>
          </cell>
          <cell r="B254">
            <v>100342</v>
          </cell>
          <cell r="C254" t="str">
            <v>RDL CONSTRUCTION PROJECTS</v>
          </cell>
        </row>
        <row r="255">
          <cell r="A255">
            <v>1347</v>
          </cell>
          <cell r="B255">
            <v>100343</v>
          </cell>
          <cell r="C255" t="str">
            <v>DOM NETWORK FN SERV</v>
          </cell>
        </row>
        <row r="256">
          <cell r="A256">
            <v>1349</v>
          </cell>
          <cell r="B256">
            <v>100345</v>
          </cell>
          <cell r="C256" t="str">
            <v>-DOM PERIODIC CHANGEOVER METER</v>
          </cell>
        </row>
        <row r="257">
          <cell r="A257">
            <v>1351</v>
          </cell>
          <cell r="B257">
            <v>100347</v>
          </cell>
          <cell r="C257" t="str">
            <v>-I&amp;C CHARGEABLE SERVICE</v>
          </cell>
        </row>
        <row r="258">
          <cell r="A258">
            <v>1352</v>
          </cell>
          <cell r="B258">
            <v>100348</v>
          </cell>
          <cell r="C258" t="str">
            <v>-I&amp;C PERIODIC METER CHANGEOVER</v>
          </cell>
        </row>
        <row r="259">
          <cell r="A259">
            <v>1353</v>
          </cell>
          <cell r="B259">
            <v>100349</v>
          </cell>
          <cell r="C259" t="str">
            <v>-I&amp;C METERS</v>
          </cell>
        </row>
        <row r="260">
          <cell r="A260">
            <v>1356</v>
          </cell>
          <cell r="B260">
            <v>100352</v>
          </cell>
          <cell r="C260" t="str">
            <v>I&amp;C N/C SERVICE</v>
          </cell>
        </row>
        <row r="261">
          <cell r="A261">
            <v>1357</v>
          </cell>
          <cell r="B261">
            <v>100353</v>
          </cell>
          <cell r="C261" t="str">
            <v>N/C METER INSTALL</v>
          </cell>
        </row>
        <row r="262">
          <cell r="A262">
            <v>1360</v>
          </cell>
          <cell r="B262">
            <v>100356</v>
          </cell>
          <cell r="C262" t="str">
            <v>-MC DAW PARK GOODWOOD RD</v>
          </cell>
        </row>
        <row r="263">
          <cell r="A263">
            <v>1361</v>
          </cell>
          <cell r="B263">
            <v>100357</v>
          </cell>
          <cell r="C263" t="str">
            <v>-MC HOLDEN HILL 10 GORDINI CRS</v>
          </cell>
        </row>
        <row r="264">
          <cell r="A264">
            <v>1362</v>
          </cell>
          <cell r="B264">
            <v>100358</v>
          </cell>
          <cell r="C264" t="str">
            <v>RSM CLARENCE GARDENS AVENUE RD</v>
          </cell>
        </row>
        <row r="265">
          <cell r="A265">
            <v>1363</v>
          </cell>
          <cell r="B265">
            <v>100359</v>
          </cell>
          <cell r="C265" t="str">
            <v>RSM CLARENCE GARDENS GLADYS ST</v>
          </cell>
        </row>
        <row r="266">
          <cell r="A266">
            <v>1364</v>
          </cell>
          <cell r="B266">
            <v>100360</v>
          </cell>
          <cell r="C266" t="str">
            <v>-RSM CLARENCE GARDENS WINSTON</v>
          </cell>
        </row>
        <row r="267">
          <cell r="A267">
            <v>1365</v>
          </cell>
          <cell r="B267">
            <v>100361</v>
          </cell>
          <cell r="C267" t="str">
            <v>-MC GLENGOWRIE 19 FRANCIS AVE</v>
          </cell>
        </row>
        <row r="268">
          <cell r="A268">
            <v>1366</v>
          </cell>
          <cell r="B268">
            <v>100362</v>
          </cell>
          <cell r="C268" t="str">
            <v>-MC WOODVILLE PARK LOT1 DATE S</v>
          </cell>
        </row>
        <row r="269">
          <cell r="A269">
            <v>1367</v>
          </cell>
          <cell r="B269">
            <v>100363</v>
          </cell>
          <cell r="C269" t="str">
            <v>-RSM ROSEWATER NEPTUNE TCE</v>
          </cell>
        </row>
        <row r="270">
          <cell r="A270">
            <v>1369</v>
          </cell>
          <cell r="B270">
            <v>100365</v>
          </cell>
          <cell r="C270" t="str">
            <v>MC DAVOREN PARK STG 2A BISHOPS</v>
          </cell>
        </row>
        <row r="271">
          <cell r="A271">
            <v>1370</v>
          </cell>
          <cell r="B271">
            <v>100366</v>
          </cell>
          <cell r="C271" t="str">
            <v>MC GREENWITH STG 16E2 REUBEN R</v>
          </cell>
        </row>
        <row r="272">
          <cell r="A272">
            <v>1371</v>
          </cell>
          <cell r="B272">
            <v>100367</v>
          </cell>
          <cell r="C272" t="str">
            <v>-MC PARADISE STG 1 LAMARY AVE</v>
          </cell>
        </row>
        <row r="273">
          <cell r="A273">
            <v>1372</v>
          </cell>
          <cell r="B273">
            <v>100368</v>
          </cell>
          <cell r="C273" t="str">
            <v>-MC NTH BRIGHTON 84 ESPLANADE</v>
          </cell>
        </row>
        <row r="274">
          <cell r="A274">
            <v>1373</v>
          </cell>
          <cell r="B274">
            <v>100369</v>
          </cell>
          <cell r="C274" t="str">
            <v>-MC PARA HILLS STG 906 BAYVIEW</v>
          </cell>
        </row>
        <row r="275">
          <cell r="A275">
            <v>1374</v>
          </cell>
          <cell r="B275">
            <v>100370</v>
          </cell>
          <cell r="C275" t="str">
            <v>-MC DAVOREN PARK STG 2B DARTMO</v>
          </cell>
        </row>
        <row r="276">
          <cell r="A276">
            <v>1375</v>
          </cell>
          <cell r="B276">
            <v>100371</v>
          </cell>
          <cell r="C276" t="str">
            <v>-MC ERINDALE 3 &amp; 3A HAMILTON S</v>
          </cell>
        </row>
        <row r="277">
          <cell r="A277">
            <v>1378</v>
          </cell>
          <cell r="B277">
            <v>100374</v>
          </cell>
          <cell r="C277" t="str">
            <v>TTM BROMPTON - PT STANVAC</v>
          </cell>
        </row>
        <row r="278">
          <cell r="A278">
            <v>1379</v>
          </cell>
          <cell r="B278">
            <v>100375</v>
          </cell>
          <cell r="C278" t="str">
            <v>TTM LE FEVRE PENINSULA</v>
          </cell>
        </row>
        <row r="279">
          <cell r="A279">
            <v>1380</v>
          </cell>
          <cell r="B279">
            <v>100376</v>
          </cell>
          <cell r="C279" t="str">
            <v>TTM CHURCHILL RD TO DRY CREEK</v>
          </cell>
        </row>
        <row r="280">
          <cell r="A280">
            <v>1381</v>
          </cell>
          <cell r="B280">
            <v>100377</v>
          </cell>
          <cell r="C280" t="str">
            <v>TTM WATERLOO RD TO YATALA VALE</v>
          </cell>
        </row>
        <row r="281">
          <cell r="A281">
            <v>1382</v>
          </cell>
          <cell r="B281">
            <v>100378</v>
          </cell>
          <cell r="C281" t="str">
            <v>TTM CHURCHILL RD</v>
          </cell>
        </row>
        <row r="282">
          <cell r="A282">
            <v>1383</v>
          </cell>
          <cell r="B282">
            <v>100379</v>
          </cell>
          <cell r="C282" t="str">
            <v>TTM BROMPTON</v>
          </cell>
        </row>
        <row r="283">
          <cell r="A283">
            <v>1384</v>
          </cell>
          <cell r="B283">
            <v>100380</v>
          </cell>
          <cell r="C283" t="str">
            <v>TTM PROSPECT TO BOWDEN</v>
          </cell>
        </row>
        <row r="284">
          <cell r="A284">
            <v>1385</v>
          </cell>
          <cell r="B284">
            <v>100381</v>
          </cell>
          <cell r="C284" t="str">
            <v>TTM DYSON RD TO LONSDALE</v>
          </cell>
        </row>
        <row r="285">
          <cell r="A285">
            <v>1387</v>
          </cell>
          <cell r="B285">
            <v>100383</v>
          </cell>
          <cell r="C285" t="str">
            <v>TTM GMH ELIZABETH</v>
          </cell>
        </row>
        <row r="286">
          <cell r="A286">
            <v>1388</v>
          </cell>
          <cell r="B286">
            <v>100384</v>
          </cell>
          <cell r="C286" t="str">
            <v>TTM CROSS RD</v>
          </cell>
        </row>
        <row r="287">
          <cell r="A287">
            <v>1389</v>
          </cell>
          <cell r="B287">
            <v>100385</v>
          </cell>
          <cell r="C287" t="str">
            <v>TTM MARION TO BEDFORD PARK</v>
          </cell>
        </row>
        <row r="288">
          <cell r="A288">
            <v>1390</v>
          </cell>
          <cell r="B288">
            <v>100386</v>
          </cell>
          <cell r="C288" t="str">
            <v>TTM RICHMOND</v>
          </cell>
        </row>
        <row r="289">
          <cell r="A289">
            <v>1391</v>
          </cell>
          <cell r="B289">
            <v>100387</v>
          </cell>
          <cell r="C289" t="str">
            <v>TTM LONSDALE TO NOARLUNGA</v>
          </cell>
        </row>
        <row r="290">
          <cell r="A290">
            <v>1393</v>
          </cell>
          <cell r="B290">
            <v>100389</v>
          </cell>
          <cell r="C290" t="str">
            <v>TTM SEACOMBE GARDENS</v>
          </cell>
        </row>
        <row r="291">
          <cell r="A291">
            <v>1394</v>
          </cell>
          <cell r="B291">
            <v>100390</v>
          </cell>
          <cell r="C291" t="str">
            <v>TTM FLAGSTAFF HILL - BLACKS RD</v>
          </cell>
        </row>
        <row r="292">
          <cell r="A292">
            <v>1395</v>
          </cell>
          <cell r="B292">
            <v>100391</v>
          </cell>
          <cell r="C292" t="str">
            <v>TTM BIRKENHEAD</v>
          </cell>
        </row>
        <row r="293">
          <cell r="A293">
            <v>1396</v>
          </cell>
          <cell r="B293">
            <v>100392</v>
          </cell>
          <cell r="C293" t="str">
            <v>TTM GLANVILLE TO PORT ADELAIDE</v>
          </cell>
        </row>
        <row r="294">
          <cell r="A294">
            <v>1397</v>
          </cell>
          <cell r="B294">
            <v>100393</v>
          </cell>
          <cell r="C294" t="str">
            <v>TTM PORT ADELAIDE TO WINFIELD</v>
          </cell>
        </row>
        <row r="295">
          <cell r="A295">
            <v>1398</v>
          </cell>
          <cell r="B295">
            <v>100394</v>
          </cell>
          <cell r="C295" t="str">
            <v>TTM ELIZABETH TO SMITH/PLNS 1</v>
          </cell>
        </row>
        <row r="296">
          <cell r="A296">
            <v>1400</v>
          </cell>
          <cell r="B296">
            <v>100396</v>
          </cell>
          <cell r="C296" t="str">
            <v>TTM PARA HILLS TO INGLE FARM</v>
          </cell>
        </row>
        <row r="297">
          <cell r="A297">
            <v>1403</v>
          </cell>
          <cell r="B297">
            <v>100399</v>
          </cell>
          <cell r="C297" t="str">
            <v>TTM GLENELG TO SOUTH BRIGHTON</v>
          </cell>
        </row>
        <row r="298">
          <cell r="A298">
            <v>1405</v>
          </cell>
          <cell r="B298">
            <v>100401</v>
          </cell>
          <cell r="C298" t="str">
            <v>TTM LOOP AROUND DRY CREEK GATE</v>
          </cell>
        </row>
        <row r="299">
          <cell r="A299">
            <v>1406</v>
          </cell>
          <cell r="B299">
            <v>100402</v>
          </cell>
          <cell r="C299" t="str">
            <v>TTM MAGILL</v>
          </cell>
        </row>
        <row r="300">
          <cell r="A300">
            <v>1407</v>
          </cell>
          <cell r="B300">
            <v>100403</v>
          </cell>
          <cell r="C300" t="str">
            <v>TTM ELIZABETH TO SMITH/PLNS 2</v>
          </cell>
        </row>
        <row r="301">
          <cell r="A301">
            <v>1408</v>
          </cell>
          <cell r="B301">
            <v>100404</v>
          </cell>
          <cell r="C301" t="str">
            <v>TTM TUSMORE</v>
          </cell>
        </row>
        <row r="302">
          <cell r="A302">
            <v>1409</v>
          </cell>
          <cell r="B302">
            <v>100405</v>
          </cell>
          <cell r="C302" t="str">
            <v>TTM PARADISE TO WINDSOR GDNS</v>
          </cell>
        </row>
        <row r="303">
          <cell r="A303">
            <v>1410</v>
          </cell>
          <cell r="B303">
            <v>100406</v>
          </cell>
          <cell r="C303" t="str">
            <v>TTM TUSMORE TO MAGILL</v>
          </cell>
        </row>
        <row r="304">
          <cell r="A304">
            <v>1411</v>
          </cell>
          <cell r="B304">
            <v>100407</v>
          </cell>
          <cell r="C304" t="str">
            <v>TTM WINDSOR GARDENS TO GILLES</v>
          </cell>
        </row>
        <row r="305">
          <cell r="A305">
            <v>1413</v>
          </cell>
          <cell r="B305">
            <v>100409</v>
          </cell>
          <cell r="C305" t="str">
            <v>TTM WINGFIELD TO CORMACK ROAD</v>
          </cell>
        </row>
        <row r="306">
          <cell r="A306">
            <v>1414</v>
          </cell>
          <cell r="B306">
            <v>100410</v>
          </cell>
          <cell r="C306" t="str">
            <v>TTM INLET TO GLENELG SEWERAGE</v>
          </cell>
        </row>
        <row r="307">
          <cell r="A307">
            <v>1416</v>
          </cell>
          <cell r="B307">
            <v>100412</v>
          </cell>
          <cell r="C307" t="str">
            <v>TEM-ABC PROJECT</v>
          </cell>
        </row>
        <row r="308">
          <cell r="A308">
            <v>1417</v>
          </cell>
          <cell r="B308">
            <v>100413</v>
          </cell>
          <cell r="C308" t="str">
            <v>ABC PROJECT</v>
          </cell>
        </row>
        <row r="309">
          <cell r="A309">
            <v>1418</v>
          </cell>
          <cell r="B309">
            <v>100414</v>
          </cell>
          <cell r="C309" t="str">
            <v>RMC MT GAMBIER KING GROVE</v>
          </cell>
        </row>
        <row r="310">
          <cell r="A310">
            <v>1420</v>
          </cell>
          <cell r="B310">
            <v>100416</v>
          </cell>
          <cell r="C310" t="str">
            <v>RMC MT GAMBIER JACKSON CRT</v>
          </cell>
        </row>
        <row r="311">
          <cell r="A311">
            <v>1421</v>
          </cell>
          <cell r="B311">
            <v>100417</v>
          </cell>
          <cell r="C311" t="str">
            <v>RMC MT GAMBIER AUVALE CRES</v>
          </cell>
        </row>
        <row r="312">
          <cell r="A312">
            <v>1422</v>
          </cell>
          <cell r="B312">
            <v>100418</v>
          </cell>
          <cell r="C312" t="str">
            <v>RMC MT GAMBIER PENOLA RD</v>
          </cell>
        </row>
        <row r="313">
          <cell r="A313">
            <v>1423</v>
          </cell>
          <cell r="B313">
            <v>100419</v>
          </cell>
          <cell r="C313" t="str">
            <v>-RMC MT GAMBIER LASIANDRA CRES</v>
          </cell>
        </row>
        <row r="314">
          <cell r="A314">
            <v>1425</v>
          </cell>
          <cell r="B314">
            <v>100421</v>
          </cell>
          <cell r="C314" t="str">
            <v>RMC PETERBOROUGH BRIDGE ST</v>
          </cell>
        </row>
        <row r="315">
          <cell r="A315">
            <v>1426</v>
          </cell>
          <cell r="B315">
            <v>100422</v>
          </cell>
          <cell r="C315" t="str">
            <v>-RMC ROXBY DOWNS BURGOYNE ST</v>
          </cell>
        </row>
        <row r="316">
          <cell r="A316">
            <v>1427</v>
          </cell>
          <cell r="B316">
            <v>100423</v>
          </cell>
          <cell r="C316" t="str">
            <v>RMC ALICE SPRINGS MT JOHN VALL</v>
          </cell>
        </row>
        <row r="317">
          <cell r="A317">
            <v>1429</v>
          </cell>
          <cell r="B317">
            <v>100425</v>
          </cell>
          <cell r="C317" t="str">
            <v>-RI MT GAMBIER KING GROVE</v>
          </cell>
        </row>
        <row r="318">
          <cell r="A318">
            <v>1430</v>
          </cell>
          <cell r="B318">
            <v>100426</v>
          </cell>
          <cell r="C318" t="str">
            <v>-RI MT GAMBIER CHEROKEE CRT</v>
          </cell>
        </row>
        <row r="319">
          <cell r="A319">
            <v>1431</v>
          </cell>
          <cell r="B319">
            <v>100427</v>
          </cell>
          <cell r="C319" t="str">
            <v>RI MT GAMBIER JACKSON CRT</v>
          </cell>
        </row>
        <row r="320">
          <cell r="A320">
            <v>1432</v>
          </cell>
          <cell r="B320">
            <v>100428</v>
          </cell>
          <cell r="C320" t="str">
            <v>-RI MT GAMBIER AUVALE CRES</v>
          </cell>
        </row>
        <row r="321">
          <cell r="A321">
            <v>1434</v>
          </cell>
          <cell r="B321">
            <v>100430</v>
          </cell>
          <cell r="C321" t="str">
            <v>-RI MT GAMBIER LASIANDRA CRES</v>
          </cell>
        </row>
        <row r="322">
          <cell r="A322">
            <v>1435</v>
          </cell>
          <cell r="B322">
            <v>100431</v>
          </cell>
          <cell r="C322" t="str">
            <v>-RI MT GAMBIER EASTVIEW AVE</v>
          </cell>
        </row>
        <row r="323">
          <cell r="A323">
            <v>1436</v>
          </cell>
          <cell r="B323">
            <v>100432</v>
          </cell>
          <cell r="C323" t="str">
            <v>-RI PETERBOROUGH BRIDGE ST</v>
          </cell>
        </row>
        <row r="324">
          <cell r="A324">
            <v>1438</v>
          </cell>
          <cell r="B324">
            <v>100434</v>
          </cell>
          <cell r="C324" t="str">
            <v>-RI ALICE SPRINGS MT JOHN VALL</v>
          </cell>
        </row>
        <row r="325">
          <cell r="A325">
            <v>1439</v>
          </cell>
          <cell r="B325">
            <v>100435</v>
          </cell>
          <cell r="C325" t="str">
            <v>-RI ALICE SPRINGS ALLCHURCH ST</v>
          </cell>
        </row>
        <row r="326">
          <cell r="A326">
            <v>1440</v>
          </cell>
          <cell r="B326">
            <v>100436</v>
          </cell>
          <cell r="C326" t="str">
            <v>RGN DOM NEWTORK FN SERV</v>
          </cell>
        </row>
        <row r="327">
          <cell r="A327">
            <v>1441</v>
          </cell>
          <cell r="B327">
            <v>100437</v>
          </cell>
          <cell r="C327" t="str">
            <v>RGN DOM METERS</v>
          </cell>
        </row>
        <row r="328">
          <cell r="A328">
            <v>1442</v>
          </cell>
          <cell r="B328">
            <v>100438</v>
          </cell>
          <cell r="C328" t="str">
            <v>RGN DOM PERIODIC CH'OVER METER</v>
          </cell>
        </row>
        <row r="329">
          <cell r="A329">
            <v>1443</v>
          </cell>
          <cell r="B329">
            <v>100439</v>
          </cell>
          <cell r="C329" t="str">
            <v>RGN I&amp;C CHARGEABLE INSTALLAT</v>
          </cell>
        </row>
        <row r="330">
          <cell r="A330">
            <v>1444</v>
          </cell>
          <cell r="B330">
            <v>100440</v>
          </cell>
          <cell r="C330" t="str">
            <v>RGN I&amp;C CHARGEABLE SERVICE</v>
          </cell>
        </row>
        <row r="331">
          <cell r="A331">
            <v>1446</v>
          </cell>
          <cell r="B331">
            <v>100442</v>
          </cell>
          <cell r="C331" t="str">
            <v>RGN I&amp;C METERS</v>
          </cell>
        </row>
        <row r="332">
          <cell r="A332">
            <v>1447</v>
          </cell>
          <cell r="B332">
            <v>100443</v>
          </cell>
          <cell r="C332" t="str">
            <v>RGN I&amp;C NETWORK FN SERVICES</v>
          </cell>
        </row>
        <row r="333">
          <cell r="A333">
            <v>1448</v>
          </cell>
          <cell r="B333">
            <v>100444</v>
          </cell>
          <cell r="C333" t="str">
            <v>RGN I&amp;C N/C PROMOTIONAL SERV</v>
          </cell>
        </row>
        <row r="334">
          <cell r="A334">
            <v>1449</v>
          </cell>
          <cell r="B334">
            <v>100445</v>
          </cell>
          <cell r="C334" t="str">
            <v>RGN I&amp;C N/C SERVICE</v>
          </cell>
        </row>
        <row r="335">
          <cell r="A335">
            <v>1450</v>
          </cell>
          <cell r="B335">
            <v>100446</v>
          </cell>
          <cell r="C335" t="str">
            <v>RGN N/C METER STATION INSTALL</v>
          </cell>
        </row>
        <row r="336">
          <cell r="A336">
            <v>1451</v>
          </cell>
          <cell r="B336">
            <v>100447</v>
          </cell>
          <cell r="C336" t="str">
            <v>RGN DOM CHARGEABLE SERVICES</v>
          </cell>
        </row>
        <row r="337">
          <cell r="A337">
            <v>1454</v>
          </cell>
          <cell r="B337">
            <v>100450</v>
          </cell>
          <cell r="C337" t="str">
            <v>ADMIN 475 1514 1104 06/98</v>
          </cell>
        </row>
        <row r="338">
          <cell r="A338">
            <v>1455</v>
          </cell>
          <cell r="B338">
            <v>100451</v>
          </cell>
          <cell r="C338" t="str">
            <v>ADMIN 475 1514 1116 06/98</v>
          </cell>
        </row>
        <row r="339">
          <cell r="A339">
            <v>1457</v>
          </cell>
          <cell r="B339">
            <v>100453</v>
          </cell>
          <cell r="C339" t="str">
            <v>ADMIN 475 1514 1302 06/98</v>
          </cell>
        </row>
        <row r="340">
          <cell r="A340">
            <v>1459</v>
          </cell>
          <cell r="B340">
            <v>100455</v>
          </cell>
          <cell r="C340" t="str">
            <v>LPG 10T PURE FRUITS LOBETHAL</v>
          </cell>
        </row>
        <row r="341">
          <cell r="A341">
            <v>1460</v>
          </cell>
          <cell r="B341">
            <v>100456</v>
          </cell>
          <cell r="C341" t="str">
            <v>LPG A'GAS CL A DISPENSER NO 80</v>
          </cell>
        </row>
        <row r="342">
          <cell r="A342">
            <v>1461</v>
          </cell>
          <cell r="B342">
            <v>100457</v>
          </cell>
          <cell r="C342" t="str">
            <v>LPG IND DISPENSER NO 113</v>
          </cell>
        </row>
        <row r="343">
          <cell r="A343">
            <v>1463</v>
          </cell>
          <cell r="B343">
            <v>100459</v>
          </cell>
          <cell r="C343" t="str">
            <v>LPG IND DISPENSER NO 115</v>
          </cell>
        </row>
        <row r="344">
          <cell r="A344">
            <v>1464</v>
          </cell>
          <cell r="B344">
            <v>100460</v>
          </cell>
          <cell r="C344" t="str">
            <v>TEM-DOM N/C PROMOTIONAL SERV</v>
          </cell>
        </row>
        <row r="345">
          <cell r="A345">
            <v>1465</v>
          </cell>
          <cell r="B345">
            <v>100461</v>
          </cell>
          <cell r="C345" t="str">
            <v>DOM N/C PROMO SERVICE 06/98</v>
          </cell>
        </row>
        <row r="346">
          <cell r="A346">
            <v>1467</v>
          </cell>
          <cell r="B346">
            <v>100463</v>
          </cell>
          <cell r="C346" t="str">
            <v>SPC 06/98</v>
          </cell>
        </row>
        <row r="347">
          <cell r="A347">
            <v>1468</v>
          </cell>
          <cell r="B347">
            <v>100464</v>
          </cell>
          <cell r="C347" t="str">
            <v>ESP EXPENSE - 06/98</v>
          </cell>
        </row>
        <row r="348">
          <cell r="A348">
            <v>1469</v>
          </cell>
          <cell r="B348">
            <v>100465</v>
          </cell>
          <cell r="C348" t="str">
            <v>ESP CAPITAL 06/98</v>
          </cell>
        </row>
        <row r="349">
          <cell r="A349">
            <v>1470</v>
          </cell>
          <cell r="B349">
            <v>100466</v>
          </cell>
          <cell r="C349" t="str">
            <v>-MSC WINGFIELD ROSBERG RD2</v>
          </cell>
        </row>
        <row r="350">
          <cell r="A350">
            <v>1471</v>
          </cell>
          <cell r="B350">
            <v>100467</v>
          </cell>
          <cell r="C350" t="str">
            <v>-MSC MODBURY SMART RD</v>
          </cell>
        </row>
        <row r="351">
          <cell r="A351">
            <v>1474</v>
          </cell>
          <cell r="B351">
            <v>100470</v>
          </cell>
          <cell r="C351" t="str">
            <v>CAP ASSETS 475 LEDGER G&amp;I</v>
          </cell>
        </row>
        <row r="352">
          <cell r="A352">
            <v>1475</v>
          </cell>
          <cell r="B352">
            <v>100471</v>
          </cell>
          <cell r="C352" t="str">
            <v>CAP ASSETS 452 LEDGER NR</v>
          </cell>
        </row>
        <row r="353">
          <cell r="A353">
            <v>1478</v>
          </cell>
          <cell r="B353">
            <v>100474</v>
          </cell>
          <cell r="C353" t="str">
            <v>-MSC NTH ADE OCONNELL ELMTREE</v>
          </cell>
        </row>
        <row r="354">
          <cell r="A354">
            <v>1479</v>
          </cell>
          <cell r="B354">
            <v>100475</v>
          </cell>
          <cell r="C354" t="str">
            <v>-MSC ENFIELD REGENCY AVOCA HOT</v>
          </cell>
        </row>
        <row r="355">
          <cell r="A355">
            <v>1480</v>
          </cell>
          <cell r="B355">
            <v>100476</v>
          </cell>
          <cell r="C355" t="str">
            <v>-MSC OTTOWAY GRD JUNC SCOTCH</v>
          </cell>
        </row>
        <row r="356">
          <cell r="A356">
            <v>1481</v>
          </cell>
          <cell r="B356">
            <v>100477</v>
          </cell>
          <cell r="C356" t="str">
            <v>-MSC OAKLANDS DIAGONAL BUONGOR</v>
          </cell>
        </row>
        <row r="357">
          <cell r="A357">
            <v>1483</v>
          </cell>
          <cell r="B357">
            <v>100479</v>
          </cell>
          <cell r="C357" t="str">
            <v>-MSC NTH ADE UNLEY HIGH GATE 2</v>
          </cell>
        </row>
        <row r="358">
          <cell r="A358">
            <v>1484</v>
          </cell>
          <cell r="B358">
            <v>100480</v>
          </cell>
          <cell r="C358" t="str">
            <v>-MSC NTH ADE UNLEY HIGH GATE 3</v>
          </cell>
        </row>
        <row r="359">
          <cell r="A359">
            <v>1485</v>
          </cell>
          <cell r="B359">
            <v>100481</v>
          </cell>
          <cell r="C359" t="str">
            <v>-MSC NTH ADE ADE REVIVAL CENTR</v>
          </cell>
        </row>
        <row r="360">
          <cell r="A360">
            <v>1486</v>
          </cell>
          <cell r="B360">
            <v>100482</v>
          </cell>
          <cell r="C360" t="str">
            <v>-MSC NTH ADE FUJITSU AUST</v>
          </cell>
        </row>
        <row r="361">
          <cell r="A361">
            <v>1487</v>
          </cell>
          <cell r="B361">
            <v>100483</v>
          </cell>
          <cell r="C361" t="str">
            <v>-MSC WHYALLA NICOLSON AVE</v>
          </cell>
        </row>
        <row r="362">
          <cell r="A362">
            <v>1488</v>
          </cell>
          <cell r="B362">
            <v>100484</v>
          </cell>
          <cell r="C362" t="str">
            <v>CAP ASSETS 509 LEDGER G&amp;I</v>
          </cell>
        </row>
        <row r="363">
          <cell r="A363">
            <v>1490</v>
          </cell>
          <cell r="B363">
            <v>100486</v>
          </cell>
          <cell r="C363" t="str">
            <v>CAP ASSETS 475 LEDGER NR</v>
          </cell>
        </row>
        <row r="364">
          <cell r="A364">
            <v>1491</v>
          </cell>
          <cell r="B364">
            <v>100487</v>
          </cell>
          <cell r="C364" t="str">
            <v>CAP ASSETS 516 LEDGER G&amp;I</v>
          </cell>
        </row>
        <row r="365">
          <cell r="A365">
            <v>1493</v>
          </cell>
          <cell r="B365">
            <v>100489</v>
          </cell>
          <cell r="C365" t="str">
            <v>RSM UNLEY PK GEORGE ST,HIGH ST</v>
          </cell>
        </row>
        <row r="366">
          <cell r="A366">
            <v>1494</v>
          </cell>
          <cell r="B366">
            <v>100490</v>
          </cell>
          <cell r="C366" t="str">
            <v>RSM EASTWOOD MAIN ST OSMOND RD</v>
          </cell>
        </row>
        <row r="367">
          <cell r="A367">
            <v>1495</v>
          </cell>
          <cell r="B367">
            <v>100491</v>
          </cell>
          <cell r="C367" t="str">
            <v>RSM DAW PARK DUDLEY AVE HOPEST</v>
          </cell>
        </row>
        <row r="368">
          <cell r="A368">
            <v>1500</v>
          </cell>
          <cell r="B368">
            <v>100496</v>
          </cell>
          <cell r="C368" t="str">
            <v>MC QUEENSTOWN SKALA BEKERY</v>
          </cell>
        </row>
        <row r="369">
          <cell r="A369">
            <v>1501</v>
          </cell>
          <cell r="B369">
            <v>100497</v>
          </cell>
          <cell r="C369" t="str">
            <v>-MC HOVE KING GEORGE AVE</v>
          </cell>
        </row>
        <row r="370">
          <cell r="A370">
            <v>1502</v>
          </cell>
          <cell r="B370">
            <v>100498</v>
          </cell>
          <cell r="C370" t="str">
            <v>-MC GRANGE JETTY/FISHER ST</v>
          </cell>
        </row>
        <row r="371">
          <cell r="A371">
            <v>1505</v>
          </cell>
          <cell r="B371">
            <v>100501</v>
          </cell>
          <cell r="C371" t="str">
            <v>-MC FELEXSTOW CARDIGAN AVE</v>
          </cell>
        </row>
        <row r="372">
          <cell r="A372">
            <v>1506</v>
          </cell>
          <cell r="B372">
            <v>100502</v>
          </cell>
          <cell r="C372" t="str">
            <v>ME OLD NOARLUNGA RAILWAY RD</v>
          </cell>
        </row>
        <row r="373">
          <cell r="A373">
            <v>1508</v>
          </cell>
          <cell r="B373">
            <v>100504</v>
          </cell>
          <cell r="C373" t="str">
            <v>-RSM DERNANCOURT AVOCA ST</v>
          </cell>
        </row>
        <row r="374">
          <cell r="A374">
            <v>1509</v>
          </cell>
          <cell r="B374">
            <v>100505</v>
          </cell>
          <cell r="C374" t="str">
            <v>-RSM MEDINDIE HAWKERS RD</v>
          </cell>
        </row>
        <row r="375">
          <cell r="A375">
            <v>1510</v>
          </cell>
          <cell r="B375">
            <v>100506</v>
          </cell>
          <cell r="C375" t="str">
            <v>MC SALISBURY COMMERCIAL RD</v>
          </cell>
        </row>
        <row r="376">
          <cell r="A376">
            <v>1511</v>
          </cell>
          <cell r="B376">
            <v>100507</v>
          </cell>
          <cell r="C376" t="str">
            <v>CAP ASSETS 460 LEDGER G&amp;I</v>
          </cell>
        </row>
        <row r="377">
          <cell r="A377">
            <v>1512</v>
          </cell>
          <cell r="B377">
            <v>100508</v>
          </cell>
          <cell r="C377" t="str">
            <v>CAP ASSETS 460 LEDGER NR</v>
          </cell>
        </row>
        <row r="378">
          <cell r="A378">
            <v>1513</v>
          </cell>
          <cell r="B378">
            <v>100509</v>
          </cell>
          <cell r="C378" t="str">
            <v>MC FLAGSTAFF HILL IRONBARK AVE</v>
          </cell>
        </row>
        <row r="379">
          <cell r="A379">
            <v>1516</v>
          </cell>
          <cell r="B379">
            <v>100512</v>
          </cell>
          <cell r="C379" t="str">
            <v>-MC GREENWITH STAGE 16-E-4</v>
          </cell>
        </row>
        <row r="380">
          <cell r="A380">
            <v>1517</v>
          </cell>
          <cell r="B380">
            <v>100513</v>
          </cell>
          <cell r="C380" t="str">
            <v>MC KIDMAN PK FROGMORE RD</v>
          </cell>
        </row>
        <row r="381">
          <cell r="A381">
            <v>1518</v>
          </cell>
          <cell r="B381">
            <v>100514</v>
          </cell>
          <cell r="C381" t="str">
            <v>MC WOODCROFT TALLADIRA WAY</v>
          </cell>
        </row>
        <row r="382">
          <cell r="A382">
            <v>1520</v>
          </cell>
          <cell r="B382">
            <v>100516</v>
          </cell>
          <cell r="C382" t="str">
            <v>-MC PARA HILLS STAGE 907 WESTV</v>
          </cell>
        </row>
        <row r="383">
          <cell r="A383">
            <v>1521</v>
          </cell>
          <cell r="B383">
            <v>100517</v>
          </cell>
          <cell r="C383" t="str">
            <v>-MC GREENWITH STAGE 16-E-3</v>
          </cell>
        </row>
        <row r="384">
          <cell r="A384">
            <v>1522</v>
          </cell>
          <cell r="B384">
            <v>100518</v>
          </cell>
          <cell r="C384" t="str">
            <v>MC OAKDEN VICTORIA DRIVE</v>
          </cell>
        </row>
        <row r="385">
          <cell r="A385">
            <v>1523</v>
          </cell>
          <cell r="B385">
            <v>100519</v>
          </cell>
          <cell r="C385" t="str">
            <v>MC PARA HILLS STAGE 906 BAYVIE</v>
          </cell>
        </row>
        <row r="386">
          <cell r="A386">
            <v>1524</v>
          </cell>
          <cell r="B386">
            <v>100520</v>
          </cell>
          <cell r="C386" t="str">
            <v>MC SEAFORD RISE STAGE 4A7 GRD</v>
          </cell>
        </row>
        <row r="387">
          <cell r="A387">
            <v>1525</v>
          </cell>
          <cell r="B387">
            <v>100521</v>
          </cell>
          <cell r="C387" t="str">
            <v>MC CRAIGMORE ENMORE DR</v>
          </cell>
        </row>
        <row r="388">
          <cell r="A388">
            <v>1526</v>
          </cell>
          <cell r="B388">
            <v>100522</v>
          </cell>
          <cell r="C388" t="str">
            <v>-MC PARALOWIE BYRON BAY DR</v>
          </cell>
        </row>
        <row r="389">
          <cell r="A389">
            <v>1527</v>
          </cell>
          <cell r="B389">
            <v>100523</v>
          </cell>
          <cell r="C389" t="str">
            <v>MC PARAFIELDS GDNS SAILSBURY H</v>
          </cell>
        </row>
        <row r="390">
          <cell r="A390">
            <v>1528</v>
          </cell>
          <cell r="B390">
            <v>100524</v>
          </cell>
          <cell r="C390" t="str">
            <v>-MC GOLDEN GRV STONELEIGH AVE</v>
          </cell>
        </row>
        <row r="391">
          <cell r="A391">
            <v>1531</v>
          </cell>
          <cell r="B391">
            <v>100527</v>
          </cell>
          <cell r="C391" t="str">
            <v>MC HENLEY BEACH CUDMORE TCE</v>
          </cell>
        </row>
        <row r="392">
          <cell r="A392">
            <v>1532</v>
          </cell>
          <cell r="B392">
            <v>100528</v>
          </cell>
          <cell r="C392" t="str">
            <v>-MC GAWLER TRINITY DRV</v>
          </cell>
        </row>
        <row r="393">
          <cell r="A393">
            <v>1534</v>
          </cell>
          <cell r="B393">
            <v>100530</v>
          </cell>
          <cell r="C393" t="str">
            <v>-MC PARALOWIE LAKESIDE DRV</v>
          </cell>
        </row>
        <row r="394">
          <cell r="A394">
            <v>1535</v>
          </cell>
          <cell r="B394">
            <v>100531</v>
          </cell>
          <cell r="C394" t="str">
            <v>MC HOPE VALLEY STAGE 2 BARRACK</v>
          </cell>
        </row>
        <row r="395">
          <cell r="A395">
            <v>1536</v>
          </cell>
          <cell r="B395">
            <v>100532</v>
          </cell>
          <cell r="C395" t="str">
            <v>MC NURIOOTPA STURT HWAY</v>
          </cell>
        </row>
        <row r="396">
          <cell r="A396">
            <v>1538</v>
          </cell>
          <cell r="B396">
            <v>100534</v>
          </cell>
          <cell r="C396" t="str">
            <v>MC HILLBANK STAGE 3C COACH HSE</v>
          </cell>
        </row>
        <row r="397">
          <cell r="A397">
            <v>1541</v>
          </cell>
          <cell r="B397">
            <v>100537</v>
          </cell>
          <cell r="C397" t="str">
            <v>MC ANDREWS FARM CRAWFORD DRV</v>
          </cell>
        </row>
        <row r="398">
          <cell r="A398">
            <v>1542</v>
          </cell>
          <cell r="B398">
            <v>100538</v>
          </cell>
          <cell r="C398" t="str">
            <v>MC ENFIELD STAGE 2 REGENCY RD</v>
          </cell>
        </row>
        <row r="399">
          <cell r="A399">
            <v>1543</v>
          </cell>
          <cell r="B399">
            <v>100539</v>
          </cell>
          <cell r="C399" t="str">
            <v>MC HAPPY VALLEY STAGE 3 CANDY</v>
          </cell>
        </row>
        <row r="400">
          <cell r="A400">
            <v>1544</v>
          </cell>
          <cell r="B400">
            <v>100540</v>
          </cell>
          <cell r="C400" t="str">
            <v>MC HAPPY VALLEY STAGE 2 CANDY</v>
          </cell>
        </row>
        <row r="401">
          <cell r="A401">
            <v>1545</v>
          </cell>
          <cell r="B401">
            <v>100541</v>
          </cell>
          <cell r="C401" t="str">
            <v>MC HAPPY VALLEY STAGE 1 CANDY</v>
          </cell>
        </row>
        <row r="402">
          <cell r="A402">
            <v>1546</v>
          </cell>
          <cell r="B402">
            <v>100542</v>
          </cell>
          <cell r="C402" t="str">
            <v>-MC SALISBURY STAGE B SALIS HW</v>
          </cell>
        </row>
        <row r="403">
          <cell r="A403">
            <v>1547</v>
          </cell>
          <cell r="B403">
            <v>100543</v>
          </cell>
          <cell r="C403" t="str">
            <v>MC HILLBANK STAGE 3B LINWWOOD</v>
          </cell>
        </row>
        <row r="404">
          <cell r="A404">
            <v>1550</v>
          </cell>
          <cell r="B404">
            <v>100546</v>
          </cell>
          <cell r="C404" t="str">
            <v>-MC PLYMPTON STAGE 2 OSBORNE T</v>
          </cell>
        </row>
        <row r="405">
          <cell r="A405">
            <v>1551</v>
          </cell>
          <cell r="B405">
            <v>100547</v>
          </cell>
          <cell r="C405" t="str">
            <v>-RMC MT GAMBIA TWILA GRV</v>
          </cell>
        </row>
        <row r="406">
          <cell r="A406">
            <v>1552</v>
          </cell>
          <cell r="B406">
            <v>100548</v>
          </cell>
          <cell r="C406" t="str">
            <v>-MC HALLET COVE IBIS CRS</v>
          </cell>
        </row>
        <row r="407">
          <cell r="A407">
            <v>1554</v>
          </cell>
          <cell r="B407">
            <v>100550</v>
          </cell>
          <cell r="C407" t="str">
            <v>-MSC GEPPS CROSS MAIN RD NORTH</v>
          </cell>
        </row>
        <row r="408">
          <cell r="A408">
            <v>1555</v>
          </cell>
          <cell r="B408">
            <v>100551</v>
          </cell>
          <cell r="C408" t="str">
            <v>RSM WOODVILLE WEST LAWTON CRS</v>
          </cell>
        </row>
        <row r="409">
          <cell r="A409">
            <v>1557</v>
          </cell>
          <cell r="B409">
            <v>100553</v>
          </cell>
          <cell r="C409" t="str">
            <v>-MSC NETLEY WATSON AVE GRIFFIN</v>
          </cell>
        </row>
        <row r="410">
          <cell r="A410">
            <v>1558</v>
          </cell>
          <cell r="B410">
            <v>100554</v>
          </cell>
          <cell r="C410" t="str">
            <v>-MSC WOODCROFT PIMPALA RD PLAZ</v>
          </cell>
        </row>
        <row r="411">
          <cell r="A411">
            <v>1559</v>
          </cell>
          <cell r="B411">
            <v>100555</v>
          </cell>
          <cell r="C411" t="str">
            <v>-MSC ALLENBY GDNS PORT RD</v>
          </cell>
        </row>
        <row r="412">
          <cell r="A412">
            <v>1560</v>
          </cell>
          <cell r="B412">
            <v>100556</v>
          </cell>
          <cell r="C412" t="str">
            <v>-MC ALLENBY GDNS PORT RD</v>
          </cell>
        </row>
        <row r="413">
          <cell r="A413">
            <v>1561</v>
          </cell>
          <cell r="B413">
            <v>100557</v>
          </cell>
          <cell r="C413" t="str">
            <v>-MSC HINDMARSH ROSE ST MILL</v>
          </cell>
        </row>
        <row r="414">
          <cell r="A414">
            <v>1563</v>
          </cell>
          <cell r="B414">
            <v>100559</v>
          </cell>
          <cell r="C414" t="str">
            <v>MSC WEST LAKES BREBNER RESTAUR</v>
          </cell>
        </row>
        <row r="415">
          <cell r="A415">
            <v>1564</v>
          </cell>
          <cell r="B415">
            <v>100560</v>
          </cell>
          <cell r="C415" t="str">
            <v>-RMC MT GAMBIA FERRERS ST</v>
          </cell>
        </row>
        <row r="416">
          <cell r="A416">
            <v>1565</v>
          </cell>
          <cell r="B416">
            <v>100561</v>
          </cell>
          <cell r="C416" t="str">
            <v>-RMC ALICE SPRINGS LARAPINTA D</v>
          </cell>
        </row>
        <row r="417">
          <cell r="A417">
            <v>1567</v>
          </cell>
          <cell r="B417">
            <v>100563</v>
          </cell>
          <cell r="C417" t="str">
            <v>MC PARADISE REAR L23 DAY ST</v>
          </cell>
        </row>
        <row r="418">
          <cell r="A418">
            <v>1568</v>
          </cell>
          <cell r="B418">
            <v>100564</v>
          </cell>
          <cell r="C418" t="str">
            <v>-MC RICHMOND CHAMBERS AVE LOT</v>
          </cell>
        </row>
        <row r="419">
          <cell r="A419">
            <v>1569</v>
          </cell>
          <cell r="B419">
            <v>100565</v>
          </cell>
          <cell r="C419" t="str">
            <v>-MC SEACOMBE GDNS WHITE CRES</v>
          </cell>
        </row>
        <row r="420">
          <cell r="A420">
            <v>1571</v>
          </cell>
          <cell r="B420">
            <v>100567</v>
          </cell>
          <cell r="C420" t="str">
            <v>COGENERATION MAINT 06/98</v>
          </cell>
        </row>
        <row r="421">
          <cell r="A421">
            <v>1573</v>
          </cell>
          <cell r="B421">
            <v>100569</v>
          </cell>
          <cell r="C421" t="str">
            <v>-MC PORT ADELAIDE BAYNES PLACE</v>
          </cell>
        </row>
        <row r="422">
          <cell r="A422">
            <v>1574</v>
          </cell>
          <cell r="B422">
            <v>100570</v>
          </cell>
          <cell r="C422" t="str">
            <v>CAP ASSETS 525 LEDGER G&amp;I</v>
          </cell>
        </row>
        <row r="423">
          <cell r="A423">
            <v>1575</v>
          </cell>
          <cell r="B423">
            <v>100571</v>
          </cell>
          <cell r="C423" t="str">
            <v>TEM-R&amp;M LPG EQUIPMENT</v>
          </cell>
        </row>
        <row r="424">
          <cell r="A424">
            <v>1576</v>
          </cell>
          <cell r="B424">
            <v>100572</v>
          </cell>
          <cell r="C424" t="str">
            <v>R&amp;M LPG EQUIPMENT 06/98</v>
          </cell>
        </row>
        <row r="425">
          <cell r="A425">
            <v>1577</v>
          </cell>
          <cell r="B425">
            <v>100573</v>
          </cell>
          <cell r="C425" t="str">
            <v>RMC WHYALLA BILLING ST</v>
          </cell>
        </row>
        <row r="426">
          <cell r="A426">
            <v>1578</v>
          </cell>
          <cell r="B426">
            <v>100574</v>
          </cell>
          <cell r="C426" t="str">
            <v>-RMC WHYALLA PLAYFORD AVE</v>
          </cell>
        </row>
        <row r="427">
          <cell r="A427">
            <v>1579</v>
          </cell>
          <cell r="B427">
            <v>100575</v>
          </cell>
          <cell r="C427" t="str">
            <v>-MC PENNINGTON REGENT ST</v>
          </cell>
        </row>
        <row r="428">
          <cell r="A428">
            <v>1581</v>
          </cell>
          <cell r="B428">
            <v>100577</v>
          </cell>
          <cell r="C428" t="str">
            <v>-MSC WINGFIELD CORMACK RD</v>
          </cell>
        </row>
        <row r="429">
          <cell r="A429">
            <v>1582</v>
          </cell>
          <cell r="B429">
            <v>100578</v>
          </cell>
          <cell r="C429" t="str">
            <v>-MC WINGFIELD CORMACK RD</v>
          </cell>
        </row>
        <row r="430">
          <cell r="A430">
            <v>1585</v>
          </cell>
          <cell r="B430">
            <v>100581</v>
          </cell>
          <cell r="C430" t="str">
            <v>-RMC ROXBY DOWNS BURGOYNNE</v>
          </cell>
        </row>
        <row r="431">
          <cell r="A431">
            <v>1586</v>
          </cell>
          <cell r="B431">
            <v>100582</v>
          </cell>
          <cell r="C431" t="str">
            <v>RMC ROXBY DOWNS STUART RD</v>
          </cell>
        </row>
        <row r="432">
          <cell r="A432">
            <v>1587</v>
          </cell>
          <cell r="B432">
            <v>100583</v>
          </cell>
          <cell r="C432" t="str">
            <v>RMC ROXBY DOWNS QUANDONG ST</v>
          </cell>
        </row>
        <row r="433">
          <cell r="A433">
            <v>1588</v>
          </cell>
          <cell r="B433">
            <v>100584</v>
          </cell>
          <cell r="C433" t="str">
            <v>-RMC PORT LINCOLN MARINA STGE2</v>
          </cell>
        </row>
        <row r="434">
          <cell r="A434">
            <v>1590</v>
          </cell>
          <cell r="B434">
            <v>100586</v>
          </cell>
          <cell r="C434" t="str">
            <v>MSC NEWTON GORGE RD BIANCO HW</v>
          </cell>
        </row>
        <row r="435">
          <cell r="A435">
            <v>1591</v>
          </cell>
          <cell r="B435">
            <v>100587</v>
          </cell>
          <cell r="C435" t="str">
            <v>MC NEWTON GORGE RD BIANCO HW</v>
          </cell>
        </row>
        <row r="436">
          <cell r="A436">
            <v>1592</v>
          </cell>
          <cell r="B436">
            <v>100588</v>
          </cell>
          <cell r="C436" t="str">
            <v>MC HIGHBURY ELLISTON AVE REST</v>
          </cell>
        </row>
        <row r="437">
          <cell r="A437">
            <v>1593</v>
          </cell>
          <cell r="B437">
            <v>100589</v>
          </cell>
          <cell r="C437" t="str">
            <v>MSC HIGHBURY ELLISTON AVE REST</v>
          </cell>
        </row>
        <row r="438">
          <cell r="A438">
            <v>1594</v>
          </cell>
          <cell r="B438">
            <v>100590</v>
          </cell>
          <cell r="C438" t="str">
            <v>CAP ASSETS 551 LEDGER G&amp;I</v>
          </cell>
        </row>
        <row r="439">
          <cell r="A439">
            <v>1595</v>
          </cell>
          <cell r="B439">
            <v>100591</v>
          </cell>
          <cell r="C439" t="str">
            <v>MC BEAUMONT GLYNBURN RD</v>
          </cell>
        </row>
        <row r="440">
          <cell r="A440">
            <v>1596</v>
          </cell>
          <cell r="B440">
            <v>100592</v>
          </cell>
          <cell r="C440" t="str">
            <v>-MC NTH ADELAIDE RONEO PLACE</v>
          </cell>
        </row>
        <row r="441">
          <cell r="A441">
            <v>1597</v>
          </cell>
          <cell r="B441">
            <v>100593</v>
          </cell>
          <cell r="C441" t="str">
            <v>-MSC GLENELG JETTY RD HOLDINGS</v>
          </cell>
        </row>
        <row r="442">
          <cell r="A442">
            <v>1598</v>
          </cell>
          <cell r="B442">
            <v>100594</v>
          </cell>
          <cell r="C442" t="str">
            <v>-MSC HINDMARSH PORT RD HOTEL</v>
          </cell>
        </row>
        <row r="443">
          <cell r="A443">
            <v>1600</v>
          </cell>
          <cell r="B443">
            <v>100596</v>
          </cell>
          <cell r="C443" t="str">
            <v>TEM-REGIONAL INLET EXIST HOMES</v>
          </cell>
        </row>
        <row r="444">
          <cell r="A444">
            <v>1602</v>
          </cell>
          <cell r="B444">
            <v>100598</v>
          </cell>
          <cell r="C444" t="str">
            <v>TEM-REGIONAL INLETS INDUSTRIAL</v>
          </cell>
        </row>
        <row r="445">
          <cell r="A445">
            <v>1603</v>
          </cell>
          <cell r="B445">
            <v>100599</v>
          </cell>
          <cell r="C445" t="str">
            <v>TEM-REGIONAL LEAKS</v>
          </cell>
        </row>
        <row r="446">
          <cell r="A446">
            <v>1604</v>
          </cell>
          <cell r="B446">
            <v>100600</v>
          </cell>
          <cell r="C446" t="str">
            <v>TEM-REGIONAL I&amp;C INSTAL &amp; SERV</v>
          </cell>
        </row>
        <row r="447">
          <cell r="A447">
            <v>1605</v>
          </cell>
          <cell r="B447">
            <v>100601</v>
          </cell>
          <cell r="C447" t="str">
            <v>TEM-REGIONAL DOM INSTAL &amp; SERV</v>
          </cell>
        </row>
        <row r="448">
          <cell r="A448">
            <v>1606</v>
          </cell>
          <cell r="B448">
            <v>100602</v>
          </cell>
          <cell r="C448" t="str">
            <v>TEM-REGIONAL MAINS EXPENSE</v>
          </cell>
        </row>
        <row r="449">
          <cell r="A449">
            <v>1607</v>
          </cell>
          <cell r="B449">
            <v>100603</v>
          </cell>
          <cell r="C449" t="str">
            <v>TEM-REGIONAL NETWORK MAINT</v>
          </cell>
        </row>
        <row r="450">
          <cell r="A450">
            <v>1608</v>
          </cell>
          <cell r="B450">
            <v>100604</v>
          </cell>
          <cell r="C450" t="str">
            <v>TEM-REGIONAL METERS</v>
          </cell>
        </row>
        <row r="451">
          <cell r="A451">
            <v>1610</v>
          </cell>
          <cell r="B451">
            <v>100606</v>
          </cell>
          <cell r="C451" t="str">
            <v>TEM-REGIONAL R&amp;S MAINS</v>
          </cell>
        </row>
        <row r="452">
          <cell r="A452">
            <v>1611</v>
          </cell>
          <cell r="B452">
            <v>100607</v>
          </cell>
          <cell r="C452" t="str">
            <v>ME HACKAM CHYNOWETH AVE</v>
          </cell>
        </row>
        <row r="453">
          <cell r="A453">
            <v>1612</v>
          </cell>
          <cell r="B453">
            <v>100608</v>
          </cell>
          <cell r="C453" t="str">
            <v>ME MILE END RAILWAY TCE</v>
          </cell>
        </row>
        <row r="454">
          <cell r="A454">
            <v>1614</v>
          </cell>
          <cell r="B454">
            <v>100610</v>
          </cell>
          <cell r="C454" t="str">
            <v>-MSC VIRGINIA WOMMA RD RULLO P</v>
          </cell>
        </row>
        <row r="455">
          <cell r="A455">
            <v>1615</v>
          </cell>
          <cell r="B455">
            <v>100611</v>
          </cell>
          <cell r="C455" t="str">
            <v>-MSC SALISBURY COMMERCIAL ST</v>
          </cell>
        </row>
        <row r="456">
          <cell r="A456">
            <v>1616</v>
          </cell>
          <cell r="B456">
            <v>100612</v>
          </cell>
          <cell r="C456" t="str">
            <v>RADIUS SERVER EXPENSE</v>
          </cell>
        </row>
        <row r="457">
          <cell r="A457">
            <v>1617</v>
          </cell>
          <cell r="B457">
            <v>100613</v>
          </cell>
          <cell r="C457" t="str">
            <v>RADIUS SERVER CAPITAL</v>
          </cell>
        </row>
        <row r="458">
          <cell r="A458">
            <v>1618</v>
          </cell>
          <cell r="B458">
            <v>100614</v>
          </cell>
          <cell r="C458" t="str">
            <v>MC WINDSOR GDNS MCKAY AVE</v>
          </cell>
        </row>
        <row r="459">
          <cell r="A459">
            <v>1619</v>
          </cell>
          <cell r="B459">
            <v>100615</v>
          </cell>
          <cell r="C459" t="str">
            <v>MC ROSTREVOR MAROLA AVE</v>
          </cell>
        </row>
        <row r="460">
          <cell r="A460">
            <v>1621</v>
          </cell>
          <cell r="B460">
            <v>100617</v>
          </cell>
          <cell r="C460" t="str">
            <v>CAP ASSETS 525 LEDGER NR</v>
          </cell>
        </row>
        <row r="461">
          <cell r="A461">
            <v>1622</v>
          </cell>
          <cell r="B461">
            <v>100618</v>
          </cell>
          <cell r="C461" t="str">
            <v>R&amp;M REGULATORS</v>
          </cell>
        </row>
        <row r="462">
          <cell r="A462">
            <v>1624</v>
          </cell>
          <cell r="B462">
            <v>100620</v>
          </cell>
          <cell r="C462" t="str">
            <v>SYSTEM MAINTENANCE</v>
          </cell>
        </row>
        <row r="463">
          <cell r="A463">
            <v>1625</v>
          </cell>
          <cell r="B463">
            <v>100621</v>
          </cell>
          <cell r="C463" t="str">
            <v>SHARED PROCESSING CENTRE</v>
          </cell>
        </row>
        <row r="464">
          <cell r="A464">
            <v>1626</v>
          </cell>
          <cell r="B464">
            <v>100622</v>
          </cell>
          <cell r="C464" t="str">
            <v>CAP ASSETS 575 LEDGER G&amp;I</v>
          </cell>
        </row>
        <row r="465">
          <cell r="A465">
            <v>1627</v>
          </cell>
          <cell r="B465">
            <v>100623</v>
          </cell>
          <cell r="C465" t="str">
            <v>ALICE SPRINGS INLETS</v>
          </cell>
        </row>
        <row r="466">
          <cell r="A466">
            <v>1629</v>
          </cell>
          <cell r="B466">
            <v>100625</v>
          </cell>
          <cell r="C466" t="str">
            <v>RGN MT GAMBIA EX HOMES INLETS</v>
          </cell>
        </row>
        <row r="467">
          <cell r="A467">
            <v>1631</v>
          </cell>
          <cell r="B467">
            <v>100627</v>
          </cell>
          <cell r="C467" t="str">
            <v>RGN MT GAMBIA INDUSTRIAL INLET</v>
          </cell>
        </row>
        <row r="468">
          <cell r="A468">
            <v>1632</v>
          </cell>
          <cell r="B468">
            <v>100628</v>
          </cell>
          <cell r="C468" t="str">
            <v>RGN MT GAMBIA LEAKS</v>
          </cell>
        </row>
        <row r="469">
          <cell r="A469">
            <v>1633</v>
          </cell>
          <cell r="B469">
            <v>100629</v>
          </cell>
          <cell r="C469" t="str">
            <v>-RGN MT GAM I&amp;C INSTALSEREVICE</v>
          </cell>
        </row>
        <row r="470">
          <cell r="A470">
            <v>1635</v>
          </cell>
          <cell r="B470">
            <v>100631</v>
          </cell>
          <cell r="C470" t="str">
            <v>-RGN MT GAM NETWORK MAINT</v>
          </cell>
        </row>
        <row r="471">
          <cell r="A471">
            <v>1636</v>
          </cell>
          <cell r="B471">
            <v>100632</v>
          </cell>
          <cell r="C471" t="str">
            <v>-RGN MT GAMBIA METERS</v>
          </cell>
        </row>
        <row r="472">
          <cell r="A472">
            <v>1637</v>
          </cell>
          <cell r="B472">
            <v>100633</v>
          </cell>
          <cell r="C472" t="str">
            <v>-RGN MT GAM METER CHANGEOVER</v>
          </cell>
        </row>
        <row r="473">
          <cell r="A473">
            <v>1638</v>
          </cell>
          <cell r="B473">
            <v>100634</v>
          </cell>
          <cell r="C473" t="str">
            <v>RGN PT PIRIE NEW HOME INLETS</v>
          </cell>
        </row>
        <row r="474">
          <cell r="A474">
            <v>1639</v>
          </cell>
          <cell r="B474">
            <v>100635</v>
          </cell>
          <cell r="C474" t="str">
            <v>RGN PT PIRIE EX HOME INLETS</v>
          </cell>
        </row>
        <row r="475">
          <cell r="A475">
            <v>1641</v>
          </cell>
          <cell r="B475">
            <v>100637</v>
          </cell>
          <cell r="C475" t="str">
            <v>RGN PT PIRIE INDUSTRIAL INLETS</v>
          </cell>
        </row>
        <row r="476">
          <cell r="A476">
            <v>1642</v>
          </cell>
          <cell r="B476">
            <v>100638</v>
          </cell>
          <cell r="C476" t="str">
            <v>RGN PT PIRIE LEAKS</v>
          </cell>
        </row>
        <row r="477">
          <cell r="A477">
            <v>1643</v>
          </cell>
          <cell r="B477">
            <v>100639</v>
          </cell>
          <cell r="C477" t="str">
            <v>-RGN PT PIRIE I&amp;C INSTAL&amp; SERV</v>
          </cell>
        </row>
        <row r="478">
          <cell r="A478">
            <v>1644</v>
          </cell>
          <cell r="B478">
            <v>100640</v>
          </cell>
          <cell r="C478" t="str">
            <v>-RGN PT PIRIE DOM INSTAL&amp; SERV</v>
          </cell>
        </row>
        <row r="479">
          <cell r="A479">
            <v>1645</v>
          </cell>
          <cell r="B479">
            <v>100641</v>
          </cell>
          <cell r="C479" t="str">
            <v>-RGN PT PIRIE NETWORK MAINT</v>
          </cell>
        </row>
        <row r="480">
          <cell r="A480">
            <v>1646</v>
          </cell>
          <cell r="B480">
            <v>100642</v>
          </cell>
          <cell r="C480" t="str">
            <v>-RGN PT PIRIE METERS</v>
          </cell>
        </row>
        <row r="481">
          <cell r="A481">
            <v>1647</v>
          </cell>
          <cell r="B481">
            <v>100643</v>
          </cell>
          <cell r="C481" t="str">
            <v>-RGN PT PIRIE METER CHANGEOVER</v>
          </cell>
        </row>
        <row r="482">
          <cell r="A482">
            <v>1649</v>
          </cell>
          <cell r="B482">
            <v>100645</v>
          </cell>
          <cell r="C482" t="str">
            <v>RGN WHYALLA EX HOME INLETS</v>
          </cell>
        </row>
        <row r="483">
          <cell r="A483">
            <v>1654</v>
          </cell>
          <cell r="B483">
            <v>100650</v>
          </cell>
          <cell r="C483" t="str">
            <v>RGN WHYALLA DOM INSTAL &amp; SERV</v>
          </cell>
        </row>
        <row r="484">
          <cell r="A484">
            <v>1655</v>
          </cell>
          <cell r="B484">
            <v>100651</v>
          </cell>
          <cell r="C484" t="str">
            <v>RGN WHYALLA NETWORK MAINT</v>
          </cell>
        </row>
        <row r="485">
          <cell r="A485">
            <v>1656</v>
          </cell>
          <cell r="B485">
            <v>100652</v>
          </cell>
          <cell r="C485" t="str">
            <v>RGN WHYALLA METERS</v>
          </cell>
        </row>
        <row r="486">
          <cell r="A486">
            <v>1657</v>
          </cell>
          <cell r="B486">
            <v>100653</v>
          </cell>
          <cell r="C486" t="str">
            <v>RGN WHYALLA METER CHANGEOVER</v>
          </cell>
        </row>
        <row r="487">
          <cell r="A487">
            <v>1658</v>
          </cell>
          <cell r="B487">
            <v>100654</v>
          </cell>
          <cell r="C487" t="str">
            <v>RGN Ptb NEW HOME INLETS</v>
          </cell>
        </row>
        <row r="488">
          <cell r="A488">
            <v>1659</v>
          </cell>
          <cell r="B488">
            <v>100655</v>
          </cell>
          <cell r="C488" t="str">
            <v>RGN Ptb EX HOMES INLETS</v>
          </cell>
        </row>
        <row r="489">
          <cell r="A489">
            <v>1660</v>
          </cell>
          <cell r="B489">
            <v>100656</v>
          </cell>
          <cell r="C489" t="str">
            <v>RGN Ptb COMMERCIAL INLETS</v>
          </cell>
        </row>
        <row r="490">
          <cell r="A490">
            <v>1661</v>
          </cell>
          <cell r="B490">
            <v>100657</v>
          </cell>
          <cell r="C490" t="str">
            <v>RGN Ptb INDUSTRIAL INLETS</v>
          </cell>
        </row>
        <row r="491">
          <cell r="A491">
            <v>1662</v>
          </cell>
          <cell r="B491">
            <v>100658</v>
          </cell>
          <cell r="C491" t="str">
            <v>RGN Ptb LEAKS</v>
          </cell>
        </row>
        <row r="492">
          <cell r="A492">
            <v>1663</v>
          </cell>
          <cell r="B492">
            <v>100659</v>
          </cell>
          <cell r="C492" t="str">
            <v>RGN Ptb I&amp;C INSTAL &amp; SERVICE</v>
          </cell>
        </row>
        <row r="493">
          <cell r="A493">
            <v>1664</v>
          </cell>
          <cell r="B493">
            <v>100660</v>
          </cell>
          <cell r="C493" t="str">
            <v>RGN Ptb DOM INSTAL &amp; SERVICE</v>
          </cell>
        </row>
        <row r="494">
          <cell r="A494">
            <v>1666</v>
          </cell>
          <cell r="B494">
            <v>100662</v>
          </cell>
          <cell r="C494" t="str">
            <v>-RGN Ptb METERS</v>
          </cell>
        </row>
        <row r="495">
          <cell r="A495">
            <v>1668</v>
          </cell>
          <cell r="B495">
            <v>100664</v>
          </cell>
          <cell r="C495" t="str">
            <v>ODORISING FARM TAPS</v>
          </cell>
        </row>
        <row r="496">
          <cell r="A496">
            <v>1669</v>
          </cell>
          <cell r="B496">
            <v>100665</v>
          </cell>
          <cell r="C496" t="str">
            <v>ODORISING PUMP</v>
          </cell>
        </row>
        <row r="497">
          <cell r="A497">
            <v>1670</v>
          </cell>
          <cell r="B497">
            <v>100666</v>
          </cell>
          <cell r="C497" t="str">
            <v>GAS QUALITY</v>
          </cell>
        </row>
        <row r="498">
          <cell r="A498">
            <v>1671</v>
          </cell>
          <cell r="B498">
            <v>100667</v>
          </cell>
          <cell r="C498" t="str">
            <v>RGN RIV/MB NEW HOME INLETS</v>
          </cell>
        </row>
        <row r="499">
          <cell r="A499">
            <v>1673</v>
          </cell>
          <cell r="B499">
            <v>100669</v>
          </cell>
          <cell r="C499" t="str">
            <v>RGN RIV/MB COMMERCIAL ILETS</v>
          </cell>
        </row>
        <row r="500">
          <cell r="A500">
            <v>1674</v>
          </cell>
          <cell r="B500">
            <v>100670</v>
          </cell>
          <cell r="C500" t="str">
            <v>RGN RIV/MB INDUSTRIAL INLETS</v>
          </cell>
        </row>
        <row r="501">
          <cell r="A501">
            <v>1676</v>
          </cell>
          <cell r="B501">
            <v>100672</v>
          </cell>
          <cell r="C501" t="str">
            <v>RGN RIV/MB I&amp;C INSTAL &amp; SERV</v>
          </cell>
        </row>
        <row r="502">
          <cell r="A502">
            <v>1678</v>
          </cell>
          <cell r="B502">
            <v>100674</v>
          </cell>
          <cell r="C502" t="str">
            <v>RGN RIV/MB NETWORK MAINTENANCE</v>
          </cell>
        </row>
        <row r="503">
          <cell r="A503">
            <v>1679</v>
          </cell>
          <cell r="B503">
            <v>100675</v>
          </cell>
          <cell r="C503" t="str">
            <v>-RGN RIV/MB METERS</v>
          </cell>
        </row>
        <row r="504">
          <cell r="A504">
            <v>1680</v>
          </cell>
          <cell r="B504">
            <v>100676</v>
          </cell>
          <cell r="C504" t="str">
            <v>-RGN RIV/MB METER CHANGEOVER</v>
          </cell>
        </row>
        <row r="505">
          <cell r="A505">
            <v>1681</v>
          </cell>
          <cell r="B505">
            <v>100677</v>
          </cell>
          <cell r="C505" t="str">
            <v>TONGRIS RESTAURANT DARWIN</v>
          </cell>
        </row>
        <row r="506">
          <cell r="A506">
            <v>1683</v>
          </cell>
          <cell r="B506">
            <v>100679</v>
          </cell>
          <cell r="C506" t="str">
            <v>-MSC STEPNEY PAYNEHAM RD</v>
          </cell>
        </row>
        <row r="507">
          <cell r="A507">
            <v>1684</v>
          </cell>
          <cell r="B507">
            <v>100680</v>
          </cell>
          <cell r="C507" t="str">
            <v>-NGV DEVELOPMENT (do not use)</v>
          </cell>
        </row>
        <row r="508">
          <cell r="A508">
            <v>1686</v>
          </cell>
          <cell r="B508">
            <v>100682</v>
          </cell>
          <cell r="C508" t="str">
            <v>-MSC HAWTHORNE BELAIR RD</v>
          </cell>
        </row>
        <row r="509">
          <cell r="A509">
            <v>1687</v>
          </cell>
          <cell r="B509">
            <v>100683</v>
          </cell>
          <cell r="C509" t="str">
            <v>-MSC FREWVILLE 33 FLEMINGTON S</v>
          </cell>
        </row>
        <row r="510">
          <cell r="A510">
            <v>1688</v>
          </cell>
          <cell r="B510">
            <v>100684</v>
          </cell>
          <cell r="C510" t="str">
            <v>-MSC FREWVILLE 31 FLEMINGTON S</v>
          </cell>
        </row>
        <row r="511">
          <cell r="A511">
            <v>1689</v>
          </cell>
          <cell r="B511">
            <v>100685</v>
          </cell>
          <cell r="C511" t="str">
            <v>TEM-REFUELLING STATION</v>
          </cell>
        </row>
        <row r="512">
          <cell r="A512">
            <v>1690</v>
          </cell>
          <cell r="B512">
            <v>100686</v>
          </cell>
          <cell r="C512" t="str">
            <v>MV ODORISING DEVELOPMENT</v>
          </cell>
        </row>
        <row r="513">
          <cell r="A513">
            <v>1691</v>
          </cell>
          <cell r="B513">
            <v>100687</v>
          </cell>
          <cell r="C513" t="str">
            <v>CAP ASSETS 509 LEDGER NR</v>
          </cell>
        </row>
        <row r="514">
          <cell r="A514">
            <v>1692</v>
          </cell>
          <cell r="B514">
            <v>100688</v>
          </cell>
          <cell r="C514" t="str">
            <v>GENERAL MANUFACTURE WORKSHOP</v>
          </cell>
        </row>
        <row r="515">
          <cell r="A515">
            <v>1694</v>
          </cell>
          <cell r="B515">
            <v>100690</v>
          </cell>
          <cell r="C515" t="str">
            <v>-MSC KMART AUST MODBURY</v>
          </cell>
        </row>
        <row r="516">
          <cell r="A516">
            <v>1695</v>
          </cell>
          <cell r="B516">
            <v>100691</v>
          </cell>
          <cell r="C516" t="str">
            <v>REFUELLING ST MICHELL LEATHERO</v>
          </cell>
        </row>
        <row r="517">
          <cell r="A517">
            <v>1696</v>
          </cell>
          <cell r="B517">
            <v>100692</v>
          </cell>
          <cell r="C517" t="str">
            <v>REFUELLING ST MILE END OLD</v>
          </cell>
        </row>
        <row r="518">
          <cell r="A518">
            <v>1697</v>
          </cell>
          <cell r="B518">
            <v>100693</v>
          </cell>
          <cell r="C518" t="str">
            <v>E &amp; I SPECIAL PROJECTS</v>
          </cell>
        </row>
        <row r="519">
          <cell r="A519">
            <v>1698</v>
          </cell>
          <cell r="B519">
            <v>100694</v>
          </cell>
          <cell r="C519" t="str">
            <v>MC PORT ADELAIDE THE MINORIES</v>
          </cell>
        </row>
        <row r="520">
          <cell r="A520">
            <v>1699</v>
          </cell>
          <cell r="B520">
            <v>100695</v>
          </cell>
          <cell r="C520" t="str">
            <v>MSC BRIGHTON BRIGHTON RD HOTEL</v>
          </cell>
        </row>
        <row r="521">
          <cell r="A521">
            <v>1700</v>
          </cell>
          <cell r="B521">
            <v>100696</v>
          </cell>
          <cell r="C521" t="str">
            <v>MC ELIZABETH EAST CATALINA RD</v>
          </cell>
        </row>
        <row r="522">
          <cell r="A522">
            <v>1702</v>
          </cell>
          <cell r="B522">
            <v>100698</v>
          </cell>
          <cell r="C522" t="str">
            <v>MC WINGFIELD CORMACK RD LOSCOM</v>
          </cell>
        </row>
        <row r="523">
          <cell r="A523">
            <v>1704</v>
          </cell>
          <cell r="B523">
            <v>100700</v>
          </cell>
          <cell r="C523" t="str">
            <v>MC NOVAR GDNS ST ANDREWS CRS</v>
          </cell>
        </row>
        <row r="524">
          <cell r="A524">
            <v>1705</v>
          </cell>
          <cell r="B524">
            <v>100701</v>
          </cell>
          <cell r="C524" t="str">
            <v>MC GRANGE TRIMMER PRDE</v>
          </cell>
        </row>
        <row r="525">
          <cell r="A525">
            <v>1706</v>
          </cell>
          <cell r="B525">
            <v>100702</v>
          </cell>
          <cell r="C525" t="str">
            <v>MC PARA HILLS WEST 84 KESTERS</v>
          </cell>
        </row>
        <row r="526">
          <cell r="A526">
            <v>1707</v>
          </cell>
          <cell r="B526">
            <v>100703</v>
          </cell>
          <cell r="C526" t="str">
            <v>MC NTH ADELAIDE LOMBARD ST</v>
          </cell>
        </row>
        <row r="527">
          <cell r="A527">
            <v>1708</v>
          </cell>
          <cell r="B527">
            <v>100704</v>
          </cell>
          <cell r="C527" t="str">
            <v>RDL MASTER BUTCHERS WINGFIELD</v>
          </cell>
        </row>
        <row r="528">
          <cell r="A528">
            <v>1709</v>
          </cell>
          <cell r="B528">
            <v>100705</v>
          </cell>
          <cell r="C528" t="str">
            <v>-1998 MARKETING CONFERENCE</v>
          </cell>
        </row>
        <row r="529">
          <cell r="A529">
            <v>1712</v>
          </cell>
          <cell r="B529">
            <v>100708</v>
          </cell>
          <cell r="C529" t="str">
            <v>E&amp;I LAN NETWORK</v>
          </cell>
        </row>
        <row r="530">
          <cell r="A530">
            <v>1714</v>
          </cell>
          <cell r="B530">
            <v>100710</v>
          </cell>
          <cell r="C530" t="str">
            <v>MSC GOLDEN GRV EINSTEIN DR</v>
          </cell>
        </row>
        <row r="531">
          <cell r="A531">
            <v>1716</v>
          </cell>
          <cell r="B531">
            <v>100712</v>
          </cell>
          <cell r="C531" t="str">
            <v>-RMC ALICE SPRINGS STEPHENS RD</v>
          </cell>
        </row>
        <row r="532">
          <cell r="A532">
            <v>1717</v>
          </cell>
          <cell r="B532">
            <v>100713</v>
          </cell>
          <cell r="C532" t="str">
            <v>-ALICE SPRINGS METERS</v>
          </cell>
        </row>
        <row r="533">
          <cell r="A533">
            <v>1718</v>
          </cell>
          <cell r="B533">
            <v>100714</v>
          </cell>
          <cell r="C533" t="str">
            <v>MC HOVE PATRICIA ST LOT 172</v>
          </cell>
        </row>
        <row r="534">
          <cell r="A534">
            <v>1719</v>
          </cell>
          <cell r="B534">
            <v>100715</v>
          </cell>
          <cell r="C534" t="str">
            <v>ME ADELAIDE IFOULD ST</v>
          </cell>
        </row>
        <row r="535">
          <cell r="A535">
            <v>1720</v>
          </cell>
          <cell r="B535">
            <v>100716</v>
          </cell>
          <cell r="C535" t="str">
            <v>ME THE LEVELS WARRENDI RD</v>
          </cell>
        </row>
        <row r="536">
          <cell r="A536">
            <v>1721</v>
          </cell>
          <cell r="B536">
            <v>100717</v>
          </cell>
          <cell r="C536" t="str">
            <v>MC MARION TAIT ST</v>
          </cell>
        </row>
        <row r="537">
          <cell r="A537">
            <v>1723</v>
          </cell>
          <cell r="B537">
            <v>100719</v>
          </cell>
          <cell r="C537" t="str">
            <v>MC ANDREWS FARM GRACE AVE</v>
          </cell>
        </row>
        <row r="538">
          <cell r="A538">
            <v>1725</v>
          </cell>
          <cell r="B538">
            <v>100721</v>
          </cell>
          <cell r="C538" t="str">
            <v>CAP ASSETS 530 LEDGER G&amp;I</v>
          </cell>
        </row>
        <row r="539">
          <cell r="A539">
            <v>1726</v>
          </cell>
          <cell r="B539">
            <v>100722</v>
          </cell>
          <cell r="C539" t="str">
            <v>MISC CROSS CHARGE475 1514 1116</v>
          </cell>
        </row>
        <row r="540">
          <cell r="A540">
            <v>1727</v>
          </cell>
          <cell r="B540">
            <v>100723</v>
          </cell>
          <cell r="C540" t="str">
            <v>MISC CROSS CHARGE475 1514 1302</v>
          </cell>
        </row>
        <row r="541">
          <cell r="A541">
            <v>1728</v>
          </cell>
          <cell r="B541">
            <v>100724</v>
          </cell>
          <cell r="C541" t="str">
            <v>MISC CROSS CHARGE475 1514 1303</v>
          </cell>
        </row>
        <row r="542">
          <cell r="A542">
            <v>1729</v>
          </cell>
          <cell r="B542">
            <v>100725</v>
          </cell>
          <cell r="C542" t="str">
            <v>INTRANET INFRASTRUCTURE EXP</v>
          </cell>
        </row>
        <row r="543">
          <cell r="A543">
            <v>1730</v>
          </cell>
          <cell r="B543">
            <v>100726</v>
          </cell>
          <cell r="C543" t="str">
            <v>INTRANET INFRASTRUCTURE CAP</v>
          </cell>
        </row>
        <row r="544">
          <cell r="A544">
            <v>1731</v>
          </cell>
          <cell r="B544">
            <v>100727</v>
          </cell>
          <cell r="C544" t="str">
            <v>MSC GLEN OSMOND PORTRUSH RD</v>
          </cell>
        </row>
        <row r="545">
          <cell r="A545">
            <v>1733</v>
          </cell>
          <cell r="B545">
            <v>100729</v>
          </cell>
          <cell r="C545" t="str">
            <v>MC BRIGHTON ESPLANADE LOT85</v>
          </cell>
        </row>
        <row r="546">
          <cell r="A546">
            <v>1734</v>
          </cell>
          <cell r="B546">
            <v>100730</v>
          </cell>
          <cell r="C546" t="str">
            <v>-RMC ALICE SPRINGS DIARAMAVILL</v>
          </cell>
        </row>
        <row r="547">
          <cell r="A547">
            <v>1735</v>
          </cell>
          <cell r="B547">
            <v>100731</v>
          </cell>
          <cell r="C547" t="str">
            <v>REG HILTON BENNETT ST</v>
          </cell>
        </row>
        <row r="548">
          <cell r="A548">
            <v>1736</v>
          </cell>
          <cell r="B548">
            <v>100732</v>
          </cell>
          <cell r="C548" t="str">
            <v>REG WOODVILLE TORRENS RD</v>
          </cell>
        </row>
        <row r="549">
          <cell r="A549">
            <v>1738</v>
          </cell>
          <cell r="B549">
            <v>100734</v>
          </cell>
          <cell r="C549" t="str">
            <v>MC RIDLEYTON SOUTH RD</v>
          </cell>
        </row>
        <row r="550">
          <cell r="A550">
            <v>1739</v>
          </cell>
          <cell r="B550">
            <v>100735</v>
          </cell>
          <cell r="C550" t="str">
            <v>MC PARADISE CAMARY AVENUE</v>
          </cell>
        </row>
        <row r="551">
          <cell r="A551">
            <v>1741</v>
          </cell>
          <cell r="B551">
            <v>100737</v>
          </cell>
          <cell r="C551" t="str">
            <v>MC GLENUNGA MYOLA AVENUE</v>
          </cell>
        </row>
        <row r="552">
          <cell r="A552">
            <v>1742</v>
          </cell>
          <cell r="B552">
            <v>100738</v>
          </cell>
          <cell r="C552" t="str">
            <v>MC NORTH HAVEN LADY GOWRIE DR</v>
          </cell>
        </row>
        <row r="553">
          <cell r="A553">
            <v>1744</v>
          </cell>
          <cell r="B553">
            <v>100740</v>
          </cell>
          <cell r="C553" t="str">
            <v>MC MAGIL CHAPEL STREET</v>
          </cell>
        </row>
        <row r="554">
          <cell r="A554">
            <v>1745</v>
          </cell>
          <cell r="B554">
            <v>100741</v>
          </cell>
          <cell r="C554" t="str">
            <v>MC GOLDEN GR MARTINDALE AVE</v>
          </cell>
        </row>
        <row r="555">
          <cell r="A555">
            <v>1746</v>
          </cell>
          <cell r="B555">
            <v>100742</v>
          </cell>
          <cell r="C555" t="str">
            <v>ME WARRENDI RD THE LEVELS</v>
          </cell>
        </row>
        <row r="556">
          <cell r="A556">
            <v>1747</v>
          </cell>
          <cell r="B556">
            <v>100743</v>
          </cell>
          <cell r="C556" t="str">
            <v>LPG LINCOLN MARINA</v>
          </cell>
        </row>
        <row r="557">
          <cell r="A557">
            <v>1748</v>
          </cell>
          <cell r="B557">
            <v>100744</v>
          </cell>
          <cell r="C557" t="str">
            <v>THOMAS PTY LTD ASSET PURCHASE</v>
          </cell>
        </row>
        <row r="558">
          <cell r="A558">
            <v>1749</v>
          </cell>
          <cell r="B558">
            <v>100745</v>
          </cell>
          <cell r="C558" t="str">
            <v>MC MITCHAM ROSE LANE</v>
          </cell>
        </row>
        <row r="559">
          <cell r="A559">
            <v>1752</v>
          </cell>
          <cell r="B559">
            <v>100748</v>
          </cell>
          <cell r="C559" t="str">
            <v>MC BLAIR ATHOL MURRAY ST</v>
          </cell>
        </row>
        <row r="560">
          <cell r="A560">
            <v>1753</v>
          </cell>
          <cell r="B560">
            <v>100749</v>
          </cell>
          <cell r="C560" t="str">
            <v>MC ROYAL PARK NORTH PDE LOT693</v>
          </cell>
        </row>
        <row r="561">
          <cell r="A561">
            <v>1754</v>
          </cell>
          <cell r="B561">
            <v>100750</v>
          </cell>
          <cell r="C561" t="str">
            <v>MC PARADISE DARLEY RD</v>
          </cell>
        </row>
        <row r="562">
          <cell r="A562">
            <v>1757</v>
          </cell>
          <cell r="B562">
            <v>100753</v>
          </cell>
          <cell r="C562" t="str">
            <v>COMPUTER MAPPING SYSTEM EXP</v>
          </cell>
        </row>
        <row r="563">
          <cell r="A563">
            <v>1758</v>
          </cell>
          <cell r="B563">
            <v>100754</v>
          </cell>
          <cell r="C563" t="str">
            <v>-MSC PETERBOROUGH PRIM SCHOOL</v>
          </cell>
        </row>
        <row r="564">
          <cell r="A564">
            <v>1760</v>
          </cell>
          <cell r="B564">
            <v>100756</v>
          </cell>
          <cell r="C564" t="str">
            <v>RMC WHYALLA NEWTON ST STAGE1</v>
          </cell>
        </row>
        <row r="565">
          <cell r="A565">
            <v>1762</v>
          </cell>
          <cell r="B565">
            <v>100758</v>
          </cell>
          <cell r="C565" t="str">
            <v>RMC WHYALLA DROVERS WY MIDD PK</v>
          </cell>
        </row>
        <row r="566">
          <cell r="A566">
            <v>1764</v>
          </cell>
          <cell r="B566">
            <v>100760</v>
          </cell>
          <cell r="C566" t="str">
            <v>ME GOLDEN GROVE THE GOLDEN WAY</v>
          </cell>
        </row>
        <row r="567">
          <cell r="A567">
            <v>1766</v>
          </cell>
          <cell r="B567">
            <v>100762</v>
          </cell>
          <cell r="C567" t="str">
            <v>BORAL ENERGY SA - VEHICLE MISC</v>
          </cell>
        </row>
        <row r="568">
          <cell r="A568">
            <v>1767</v>
          </cell>
          <cell r="B568">
            <v>100763</v>
          </cell>
          <cell r="C568" t="str">
            <v>-MSC FISHER DRIVE CAVAN</v>
          </cell>
        </row>
        <row r="569">
          <cell r="A569">
            <v>1768</v>
          </cell>
          <cell r="B569">
            <v>100764</v>
          </cell>
          <cell r="C569" t="str">
            <v>MC NOVAR GDNS SANDERSON TCE</v>
          </cell>
        </row>
        <row r="570">
          <cell r="A570">
            <v>1770</v>
          </cell>
          <cell r="B570">
            <v>100766</v>
          </cell>
          <cell r="C570" t="str">
            <v>MSC GLANVILLE ACRES DRY CLEAN</v>
          </cell>
        </row>
        <row r="571">
          <cell r="A571">
            <v>1771</v>
          </cell>
          <cell r="B571">
            <v>100767</v>
          </cell>
          <cell r="C571" t="str">
            <v>MIP REMOTE DATA LOGGERS</v>
          </cell>
        </row>
        <row r="572">
          <cell r="A572">
            <v>1772</v>
          </cell>
          <cell r="B572">
            <v>100768</v>
          </cell>
          <cell r="C572" t="str">
            <v>MC GLANVILLE ACRES DRY CLEANER</v>
          </cell>
        </row>
        <row r="573">
          <cell r="A573">
            <v>1773</v>
          </cell>
          <cell r="B573">
            <v>100769</v>
          </cell>
          <cell r="C573" t="str">
            <v>MC MITCHELL PARK HEWETT AVE</v>
          </cell>
        </row>
        <row r="574">
          <cell r="A574">
            <v>1775</v>
          </cell>
          <cell r="B574">
            <v>100771</v>
          </cell>
          <cell r="C574" t="str">
            <v>MC GOLDEN GROVE ST 20BS</v>
          </cell>
        </row>
        <row r="575">
          <cell r="A575">
            <v>1776</v>
          </cell>
          <cell r="B575">
            <v>100772</v>
          </cell>
          <cell r="C575" t="str">
            <v>MC ABERFOYLE PARK OAKRIDGE RD</v>
          </cell>
        </row>
        <row r="576">
          <cell r="A576">
            <v>1777</v>
          </cell>
          <cell r="B576">
            <v>100773</v>
          </cell>
          <cell r="C576" t="str">
            <v>MC HALLETT COVE INGLETON DR</v>
          </cell>
        </row>
        <row r="577">
          <cell r="A577">
            <v>1779</v>
          </cell>
          <cell r="B577">
            <v>100775</v>
          </cell>
          <cell r="C577" t="str">
            <v>MSC BROMPTON FIRST ST</v>
          </cell>
        </row>
        <row r="578">
          <cell r="A578">
            <v>1781</v>
          </cell>
          <cell r="B578">
            <v>100777</v>
          </cell>
          <cell r="C578" t="str">
            <v>MSC ATHOL PARK LAVINA ST</v>
          </cell>
        </row>
        <row r="579">
          <cell r="A579">
            <v>1782</v>
          </cell>
          <cell r="B579">
            <v>100778</v>
          </cell>
          <cell r="C579" t="str">
            <v>CAP ASSETS 514 LEDGER NR</v>
          </cell>
        </row>
        <row r="580">
          <cell r="A580">
            <v>1783</v>
          </cell>
          <cell r="B580">
            <v>100779</v>
          </cell>
          <cell r="C580" t="str">
            <v>MSC ADELAIDE VAUGHAN PLACE</v>
          </cell>
        </row>
        <row r="581">
          <cell r="A581">
            <v>1785</v>
          </cell>
          <cell r="B581">
            <v>100781</v>
          </cell>
          <cell r="C581" t="str">
            <v>MC BROOKLYN PARK MARION RD</v>
          </cell>
        </row>
        <row r="582">
          <cell r="A582">
            <v>1786</v>
          </cell>
          <cell r="B582">
            <v>100782</v>
          </cell>
          <cell r="C582" t="str">
            <v>MC ROSEWATER DERBY ST</v>
          </cell>
        </row>
        <row r="583">
          <cell r="A583">
            <v>1788</v>
          </cell>
          <cell r="B583">
            <v>100784</v>
          </cell>
          <cell r="C583" t="str">
            <v>LPGD - CALTEX DENMARK</v>
          </cell>
        </row>
        <row r="584">
          <cell r="A584">
            <v>1789</v>
          </cell>
          <cell r="B584">
            <v>100785</v>
          </cell>
          <cell r="C584" t="str">
            <v>RMC A/S PACIFIC PHILLIP ST</v>
          </cell>
        </row>
        <row r="585">
          <cell r="A585">
            <v>1790</v>
          </cell>
          <cell r="B585">
            <v>100786</v>
          </cell>
          <cell r="C585" t="str">
            <v>RMC A/S SADDADEEN RD</v>
          </cell>
        </row>
        <row r="586">
          <cell r="A586">
            <v>1791</v>
          </cell>
          <cell r="B586">
            <v>100787</v>
          </cell>
          <cell r="C586" t="str">
            <v>-RMC A/S STOTT TCE KURRAJONGDR</v>
          </cell>
        </row>
        <row r="587">
          <cell r="A587">
            <v>1792</v>
          </cell>
          <cell r="B587">
            <v>100788</v>
          </cell>
          <cell r="C587" t="str">
            <v>RMC A/S ALLCHURCH BALLINGAL</v>
          </cell>
        </row>
        <row r="588">
          <cell r="A588">
            <v>1793</v>
          </cell>
          <cell r="B588">
            <v>100789</v>
          </cell>
          <cell r="C588" t="str">
            <v>RMC A/S BRADSHAW DRV</v>
          </cell>
        </row>
        <row r="589">
          <cell r="A589">
            <v>1794</v>
          </cell>
          <cell r="B589">
            <v>100790</v>
          </cell>
          <cell r="C589" t="str">
            <v>-RMC A/S GREENLEAVES</v>
          </cell>
        </row>
        <row r="590">
          <cell r="A590">
            <v>1796</v>
          </cell>
          <cell r="B590">
            <v>100792</v>
          </cell>
          <cell r="C590" t="str">
            <v>MC ENFIELD CLARICE AVE</v>
          </cell>
        </row>
        <row r="591">
          <cell r="A591">
            <v>1798</v>
          </cell>
          <cell r="B591">
            <v>100794</v>
          </cell>
          <cell r="C591" t="str">
            <v>CALL CENTRE IT PROJECT</v>
          </cell>
        </row>
        <row r="592">
          <cell r="A592">
            <v>1799</v>
          </cell>
          <cell r="B592">
            <v>100795</v>
          </cell>
          <cell r="C592" t="str">
            <v>ENVESTRA CAPITAL (ASSET PURCH)</v>
          </cell>
        </row>
        <row r="593">
          <cell r="A593">
            <v>1800</v>
          </cell>
          <cell r="B593">
            <v>100796</v>
          </cell>
          <cell r="C593" t="str">
            <v>MC GLENGOWRIE VICTOR AVE</v>
          </cell>
        </row>
        <row r="594">
          <cell r="A594">
            <v>1801</v>
          </cell>
          <cell r="B594">
            <v>100797</v>
          </cell>
          <cell r="C594" t="str">
            <v>-RMC WHYALLA PLAYFORD ST</v>
          </cell>
        </row>
        <row r="595">
          <cell r="A595">
            <v>1802</v>
          </cell>
          <cell r="B595">
            <v>100798</v>
          </cell>
          <cell r="C595" t="str">
            <v>LPG HEATHVILLE RIDGE WINES</v>
          </cell>
        </row>
        <row r="596">
          <cell r="A596">
            <v>1803</v>
          </cell>
          <cell r="B596">
            <v>100799</v>
          </cell>
          <cell r="C596" t="str">
            <v>LPG CRAIKELEA TANNERIES</v>
          </cell>
        </row>
        <row r="597">
          <cell r="A597">
            <v>1806</v>
          </cell>
          <cell r="B597">
            <v>100802</v>
          </cell>
          <cell r="C597" t="str">
            <v>LPG ROSETTA STAGE 2</v>
          </cell>
        </row>
        <row r="598">
          <cell r="A598">
            <v>1807</v>
          </cell>
          <cell r="B598">
            <v>100803</v>
          </cell>
          <cell r="C598" t="str">
            <v>INSTALLATION O2.75KL VESSEL</v>
          </cell>
        </row>
        <row r="599">
          <cell r="A599">
            <v>1808</v>
          </cell>
          <cell r="B599">
            <v>100804</v>
          </cell>
          <cell r="C599" t="str">
            <v>INSTALLATION 2.5KL SKID</v>
          </cell>
        </row>
        <row r="600">
          <cell r="A600">
            <v>1809</v>
          </cell>
          <cell r="B600">
            <v>100805</v>
          </cell>
          <cell r="C600" t="str">
            <v>BORAL ENERGY NT VEHICLES</v>
          </cell>
        </row>
        <row r="601">
          <cell r="A601">
            <v>1811</v>
          </cell>
          <cell r="B601">
            <v>100807</v>
          </cell>
          <cell r="C601" t="str">
            <v>INSTALLATION 8 X 210KG CYLIND</v>
          </cell>
        </row>
        <row r="602">
          <cell r="A602">
            <v>1812</v>
          </cell>
          <cell r="B602">
            <v>100808</v>
          </cell>
          <cell r="C602" t="str">
            <v>-RMC A/S LARAPINTA DRIVE</v>
          </cell>
        </row>
        <row r="603">
          <cell r="A603">
            <v>1813</v>
          </cell>
          <cell r="B603">
            <v>100809</v>
          </cell>
          <cell r="C603" t="str">
            <v>RMC A/S STEPHENS RD</v>
          </cell>
        </row>
        <row r="604">
          <cell r="A604">
            <v>1815</v>
          </cell>
          <cell r="B604">
            <v>100811</v>
          </cell>
          <cell r="C604" t="str">
            <v>MSC WINGFIELD JOHANSSON RD</v>
          </cell>
        </row>
        <row r="605">
          <cell r="A605">
            <v>1816</v>
          </cell>
          <cell r="B605">
            <v>100812</v>
          </cell>
          <cell r="C605" t="str">
            <v>MSC ADELAIDE NORTH ST</v>
          </cell>
        </row>
        <row r="606">
          <cell r="A606">
            <v>1817</v>
          </cell>
          <cell r="B606">
            <v>100813</v>
          </cell>
          <cell r="C606" t="str">
            <v>MSC ADELAIDE VICTORIA DR</v>
          </cell>
        </row>
        <row r="607">
          <cell r="A607">
            <v>1818</v>
          </cell>
          <cell r="B607">
            <v>100814</v>
          </cell>
          <cell r="C607" t="str">
            <v>MSC FULLARTON FULLARTON RD</v>
          </cell>
        </row>
        <row r="608">
          <cell r="A608">
            <v>1820</v>
          </cell>
          <cell r="B608">
            <v>100816</v>
          </cell>
          <cell r="C608" t="str">
            <v>MSC ADELAIDE NORTH TCE</v>
          </cell>
        </row>
        <row r="609">
          <cell r="A609">
            <v>1821</v>
          </cell>
          <cell r="B609">
            <v>100817</v>
          </cell>
          <cell r="C609" t="str">
            <v>MSC MARDEN MARDEN RD</v>
          </cell>
        </row>
        <row r="610">
          <cell r="A610">
            <v>1822</v>
          </cell>
          <cell r="B610">
            <v>100818</v>
          </cell>
          <cell r="C610" t="str">
            <v>MSC GLENELG DURHAM ST</v>
          </cell>
        </row>
        <row r="611">
          <cell r="A611">
            <v>1824</v>
          </cell>
          <cell r="B611">
            <v>100820</v>
          </cell>
          <cell r="C611" t="str">
            <v>MSC HACKNEY HACKNEY RD</v>
          </cell>
        </row>
        <row r="612">
          <cell r="A612">
            <v>1825</v>
          </cell>
          <cell r="B612">
            <v>100821</v>
          </cell>
          <cell r="C612" t="str">
            <v>MSC BURTON PORT WAKEFIELD</v>
          </cell>
        </row>
        <row r="613">
          <cell r="A613">
            <v>1826</v>
          </cell>
          <cell r="B613">
            <v>100822</v>
          </cell>
          <cell r="C613" t="str">
            <v>MSC MOUNT GAMBIER EASTVIEW AVE</v>
          </cell>
        </row>
        <row r="614">
          <cell r="A614">
            <v>1828</v>
          </cell>
          <cell r="B614">
            <v>100824</v>
          </cell>
          <cell r="C614" t="str">
            <v>MSC BERRI KAY AVE2</v>
          </cell>
        </row>
        <row r="615">
          <cell r="A615">
            <v>1830</v>
          </cell>
          <cell r="B615">
            <v>100826</v>
          </cell>
          <cell r="C615" t="str">
            <v>MSC GILLES PLAINS BLACK RD</v>
          </cell>
        </row>
        <row r="616">
          <cell r="A616">
            <v>1831</v>
          </cell>
          <cell r="B616">
            <v>100827</v>
          </cell>
          <cell r="C616" t="str">
            <v>MSC COLONEL LIGHT GARDENS GDWD</v>
          </cell>
        </row>
        <row r="617">
          <cell r="A617">
            <v>1832</v>
          </cell>
          <cell r="B617">
            <v>100828</v>
          </cell>
          <cell r="C617" t="str">
            <v>MSC UNLEY UNLEY RD</v>
          </cell>
        </row>
        <row r="618">
          <cell r="A618">
            <v>1834</v>
          </cell>
          <cell r="B618">
            <v>100830</v>
          </cell>
          <cell r="C618" t="str">
            <v>MSC WINGFIELD HANSON RD</v>
          </cell>
        </row>
        <row r="619">
          <cell r="A619">
            <v>1835</v>
          </cell>
          <cell r="B619">
            <v>100831</v>
          </cell>
          <cell r="C619" t="str">
            <v>MSC BEVERLEY TOOGOOD AVE</v>
          </cell>
        </row>
        <row r="620">
          <cell r="A620">
            <v>1837</v>
          </cell>
          <cell r="B620">
            <v>100833</v>
          </cell>
          <cell r="C620" t="str">
            <v>MSC MODBURY SMART RD</v>
          </cell>
        </row>
        <row r="621">
          <cell r="A621">
            <v>1840</v>
          </cell>
          <cell r="B621">
            <v>100836</v>
          </cell>
          <cell r="C621" t="str">
            <v>MSC OTTOWAY GRD JUNC SCOTCH</v>
          </cell>
        </row>
        <row r="622">
          <cell r="A622">
            <v>1841</v>
          </cell>
          <cell r="B622">
            <v>100837</v>
          </cell>
          <cell r="C622" t="str">
            <v>MSC OAKLANDS DIAGONAL BUONGORN</v>
          </cell>
        </row>
        <row r="623">
          <cell r="A623">
            <v>1842</v>
          </cell>
          <cell r="B623">
            <v>100838</v>
          </cell>
          <cell r="C623" t="str">
            <v>MSC NTH ADE S'WAYS LENZERHEIDE</v>
          </cell>
        </row>
        <row r="624">
          <cell r="A624">
            <v>1844</v>
          </cell>
          <cell r="B624">
            <v>100840</v>
          </cell>
          <cell r="C624" t="str">
            <v>MSC NTH ADE UNLEY HIGH GATE 3</v>
          </cell>
        </row>
        <row r="625">
          <cell r="A625">
            <v>1846</v>
          </cell>
          <cell r="B625">
            <v>100842</v>
          </cell>
          <cell r="C625" t="str">
            <v>MSC NTH ADE FUJITSU AUST</v>
          </cell>
        </row>
        <row r="626">
          <cell r="A626">
            <v>1847</v>
          </cell>
          <cell r="B626">
            <v>100843</v>
          </cell>
          <cell r="C626" t="str">
            <v>MSC WHYALLA NICHOLSON AVE</v>
          </cell>
        </row>
        <row r="627">
          <cell r="A627">
            <v>1848</v>
          </cell>
          <cell r="B627">
            <v>100844</v>
          </cell>
          <cell r="C627" t="str">
            <v>INSTALLATION 5 X 30KL TANKS</v>
          </cell>
        </row>
        <row r="628">
          <cell r="A628">
            <v>1849</v>
          </cell>
          <cell r="B628">
            <v>100845</v>
          </cell>
          <cell r="C628" t="str">
            <v>AUTOGAS INSTALLATION OF 9 SITE</v>
          </cell>
        </row>
        <row r="629">
          <cell r="A629">
            <v>1853</v>
          </cell>
          <cell r="B629">
            <v>100849</v>
          </cell>
          <cell r="C629" t="str">
            <v>MSC GEPPS CROSS MAIN RD NORTH</v>
          </cell>
        </row>
        <row r="630">
          <cell r="A630">
            <v>1854</v>
          </cell>
          <cell r="B630">
            <v>100850</v>
          </cell>
          <cell r="C630" t="str">
            <v>MSC NETLEY WATSON AVE GRIFFIN</v>
          </cell>
        </row>
        <row r="631">
          <cell r="A631">
            <v>1855</v>
          </cell>
          <cell r="B631">
            <v>100851</v>
          </cell>
          <cell r="C631" t="str">
            <v>MSC WOODCROFT PIMPALA RD PLAZA</v>
          </cell>
        </row>
        <row r="632">
          <cell r="A632">
            <v>1856</v>
          </cell>
          <cell r="B632">
            <v>100852</v>
          </cell>
          <cell r="C632" t="str">
            <v>MSC ALLENBY GDNS PORT RD</v>
          </cell>
        </row>
        <row r="633">
          <cell r="A633">
            <v>1858</v>
          </cell>
          <cell r="B633">
            <v>100854</v>
          </cell>
          <cell r="C633" t="str">
            <v>MSC WINGFIELD CORMACK RD</v>
          </cell>
        </row>
        <row r="634">
          <cell r="A634">
            <v>1859</v>
          </cell>
          <cell r="B634">
            <v>100855</v>
          </cell>
          <cell r="C634" t="str">
            <v>MSC GLENELG JETTY RD HOLDINGS</v>
          </cell>
        </row>
        <row r="635">
          <cell r="A635">
            <v>1860</v>
          </cell>
          <cell r="B635">
            <v>100856</v>
          </cell>
          <cell r="C635" t="str">
            <v>MSC HINDMARSH PORT RD HOTEL</v>
          </cell>
        </row>
        <row r="636">
          <cell r="A636">
            <v>1861</v>
          </cell>
          <cell r="B636">
            <v>100857</v>
          </cell>
          <cell r="C636" t="str">
            <v>MSC STEPNEY PAYNEHAM RD</v>
          </cell>
        </row>
        <row r="637">
          <cell r="A637">
            <v>1862</v>
          </cell>
          <cell r="B637">
            <v>100858</v>
          </cell>
          <cell r="C637" t="str">
            <v>INLETS DOM N/HOME PROBIS</v>
          </cell>
        </row>
        <row r="638">
          <cell r="A638">
            <v>1864</v>
          </cell>
          <cell r="B638">
            <v>100860</v>
          </cell>
          <cell r="C638" t="str">
            <v>INLETS DOM N/HOME CONTRACTOR</v>
          </cell>
        </row>
        <row r="639">
          <cell r="A639">
            <v>1865</v>
          </cell>
          <cell r="B639">
            <v>100861</v>
          </cell>
          <cell r="C639" t="str">
            <v>INLETS DOM X/HOME PROBIS</v>
          </cell>
        </row>
        <row r="640">
          <cell r="A640">
            <v>1866</v>
          </cell>
          <cell r="B640">
            <v>100862</v>
          </cell>
          <cell r="C640" t="str">
            <v>INLETS DOM X/HOME DIRECT</v>
          </cell>
        </row>
        <row r="641">
          <cell r="A641">
            <v>1868</v>
          </cell>
          <cell r="B641">
            <v>100864</v>
          </cell>
          <cell r="C641" t="str">
            <v>INLETS COMMERCIAL PROBIS</v>
          </cell>
        </row>
        <row r="642">
          <cell r="A642">
            <v>1870</v>
          </cell>
          <cell r="B642">
            <v>100866</v>
          </cell>
          <cell r="C642" t="str">
            <v>INLETS COMMERCIAL CONTRACTOR</v>
          </cell>
        </row>
        <row r="643">
          <cell r="A643">
            <v>1871</v>
          </cell>
          <cell r="B643">
            <v>100867</v>
          </cell>
          <cell r="C643" t="str">
            <v>INLETS INDUSTRIAL CONTRACTOR</v>
          </cell>
        </row>
        <row r="644">
          <cell r="A644">
            <v>1872</v>
          </cell>
          <cell r="B644">
            <v>100868</v>
          </cell>
          <cell r="C644" t="str">
            <v>INLETS UNITS PROBIS</v>
          </cell>
        </row>
        <row r="645">
          <cell r="A645">
            <v>1874</v>
          </cell>
          <cell r="B645">
            <v>100870</v>
          </cell>
          <cell r="C645" t="str">
            <v>INLETS UNITS CONTRACTOR</v>
          </cell>
        </row>
        <row r="646">
          <cell r="A646">
            <v>1876</v>
          </cell>
          <cell r="B646">
            <v>100872</v>
          </cell>
          <cell r="C646" t="str">
            <v>MC WOODCROFT STG 5A RIDDOCH CR</v>
          </cell>
        </row>
        <row r="647">
          <cell r="A647">
            <v>1877</v>
          </cell>
          <cell r="B647">
            <v>100873</v>
          </cell>
          <cell r="C647" t="str">
            <v>MC DARLINGTON BROOKSIDE RD</v>
          </cell>
        </row>
        <row r="648">
          <cell r="A648">
            <v>1878</v>
          </cell>
          <cell r="B648">
            <v>100874</v>
          </cell>
          <cell r="C648" t="str">
            <v>MC SEAFORD LYNTON TCE</v>
          </cell>
        </row>
        <row r="649">
          <cell r="A649">
            <v>1879</v>
          </cell>
          <cell r="B649">
            <v>100875</v>
          </cell>
          <cell r="C649" t="str">
            <v>MC PARAFIELD GARDENS SALIS HWY</v>
          </cell>
        </row>
        <row r="650">
          <cell r="A650">
            <v>1880</v>
          </cell>
          <cell r="B650">
            <v>100876</v>
          </cell>
          <cell r="C650" t="str">
            <v>MC SEAFORD RISE AUGUSTA/WATERF</v>
          </cell>
        </row>
        <row r="651">
          <cell r="A651">
            <v>1882</v>
          </cell>
          <cell r="B651">
            <v>100878</v>
          </cell>
          <cell r="C651" t="str">
            <v>MC SHEIDOW PARK PUTLAND DR</v>
          </cell>
        </row>
        <row r="652">
          <cell r="A652">
            <v>1885</v>
          </cell>
          <cell r="B652">
            <v>100881</v>
          </cell>
          <cell r="C652" t="str">
            <v>MC ABERFOYLE PARK HOMESTEAD DR</v>
          </cell>
        </row>
        <row r="653">
          <cell r="A653">
            <v>1886</v>
          </cell>
          <cell r="B653">
            <v>100882</v>
          </cell>
          <cell r="C653" t="str">
            <v>MC ALLENBY CARDENS YOUNG ST</v>
          </cell>
        </row>
        <row r="654">
          <cell r="A654">
            <v>1887</v>
          </cell>
          <cell r="B654">
            <v>100883</v>
          </cell>
          <cell r="C654" t="str">
            <v>MC PLYMPTON OSBORNE TCE2</v>
          </cell>
        </row>
        <row r="655">
          <cell r="A655">
            <v>1889</v>
          </cell>
          <cell r="B655">
            <v>100885</v>
          </cell>
          <cell r="C655" t="str">
            <v>MC ADELAIDE NORTH TRCE</v>
          </cell>
        </row>
        <row r="656">
          <cell r="A656">
            <v>1890</v>
          </cell>
          <cell r="B656">
            <v>100886</v>
          </cell>
          <cell r="C656" t="str">
            <v>MC ADELAIDE GOUGER ST</v>
          </cell>
        </row>
        <row r="657">
          <cell r="A657">
            <v>1891</v>
          </cell>
          <cell r="B657">
            <v>100887</v>
          </cell>
          <cell r="C657" t="str">
            <v>MC TRANMERE LASIANDRA CR</v>
          </cell>
        </row>
        <row r="658">
          <cell r="A658">
            <v>1894</v>
          </cell>
          <cell r="B658">
            <v>100890</v>
          </cell>
          <cell r="C658" t="str">
            <v>MC TORRENS PARK GLENBURNIE AVE</v>
          </cell>
        </row>
        <row r="659">
          <cell r="A659">
            <v>1896</v>
          </cell>
          <cell r="B659">
            <v>100892</v>
          </cell>
          <cell r="C659" t="str">
            <v>RSM HYDE PARK ERSKINE ST</v>
          </cell>
        </row>
        <row r="660">
          <cell r="A660">
            <v>1897</v>
          </cell>
          <cell r="B660">
            <v>100893</v>
          </cell>
          <cell r="C660" t="str">
            <v>RSM UNLEY/PARKSIDE GEORGE ST</v>
          </cell>
        </row>
        <row r="661">
          <cell r="A661">
            <v>1898</v>
          </cell>
          <cell r="B661">
            <v>100894</v>
          </cell>
          <cell r="C661" t="str">
            <v>RSM GREENACRES MULLER/FLORIEDA</v>
          </cell>
        </row>
        <row r="662">
          <cell r="A662">
            <v>1899</v>
          </cell>
          <cell r="B662">
            <v>100895</v>
          </cell>
          <cell r="C662" t="str">
            <v>RSM SURREY DOWNS TANYA/VARIOUS</v>
          </cell>
        </row>
        <row r="663">
          <cell r="A663">
            <v>1900</v>
          </cell>
          <cell r="B663">
            <v>100896</v>
          </cell>
          <cell r="C663" t="str">
            <v>RSM MILLSWOOD MITCHELL ST</v>
          </cell>
        </row>
        <row r="664">
          <cell r="A664">
            <v>1902</v>
          </cell>
          <cell r="B664">
            <v>100898</v>
          </cell>
          <cell r="C664" t="str">
            <v>RSM FULLARTON FLORENCE ST</v>
          </cell>
        </row>
        <row r="665">
          <cell r="A665">
            <v>1903</v>
          </cell>
          <cell r="B665">
            <v>100899</v>
          </cell>
          <cell r="C665" t="str">
            <v>RSM PARKSIDE BIRKS ST</v>
          </cell>
        </row>
        <row r="666">
          <cell r="A666">
            <v>1904</v>
          </cell>
          <cell r="B666">
            <v>100900</v>
          </cell>
          <cell r="C666" t="str">
            <v>RSM MYRTLE BANK GLENFORD AVE</v>
          </cell>
        </row>
        <row r="667">
          <cell r="A667">
            <v>1906</v>
          </cell>
          <cell r="B667">
            <v>100902</v>
          </cell>
          <cell r="C667" t="str">
            <v>RSM MYRTLE BANK FISHER RD</v>
          </cell>
        </row>
        <row r="668">
          <cell r="A668">
            <v>1907</v>
          </cell>
          <cell r="B668">
            <v>100903</v>
          </cell>
          <cell r="C668" t="str">
            <v>RSM KINGSWOOD KYRE AVE</v>
          </cell>
        </row>
        <row r="669">
          <cell r="A669">
            <v>1908</v>
          </cell>
          <cell r="B669">
            <v>100904</v>
          </cell>
          <cell r="C669" t="str">
            <v>RSM KINGSWOOD TRURO AVE</v>
          </cell>
        </row>
        <row r="670">
          <cell r="A670">
            <v>1909</v>
          </cell>
          <cell r="B670">
            <v>100905</v>
          </cell>
          <cell r="C670" t="str">
            <v>RSM WEST CROYDON ALFRED RD</v>
          </cell>
        </row>
        <row r="671">
          <cell r="A671">
            <v>1911</v>
          </cell>
          <cell r="B671">
            <v>100907</v>
          </cell>
          <cell r="C671" t="str">
            <v>RSM LOWER MITCHEM PRICE AVE</v>
          </cell>
        </row>
        <row r="672">
          <cell r="A672">
            <v>1912</v>
          </cell>
          <cell r="B672">
            <v>100908</v>
          </cell>
          <cell r="C672" t="str">
            <v>RSM TORRENS PARK LOCHWINNOCH R</v>
          </cell>
        </row>
        <row r="673">
          <cell r="A673">
            <v>1913</v>
          </cell>
          <cell r="B673">
            <v>100909</v>
          </cell>
          <cell r="C673" t="str">
            <v>RSM TORRENS PARK CARRUTH RD</v>
          </cell>
        </row>
        <row r="674">
          <cell r="A674">
            <v>1915</v>
          </cell>
          <cell r="B674">
            <v>100911</v>
          </cell>
          <cell r="C674" t="str">
            <v>RSM BROOKLYN PARK PAULA ST</v>
          </cell>
        </row>
        <row r="675">
          <cell r="A675">
            <v>1916</v>
          </cell>
          <cell r="B675">
            <v>100912</v>
          </cell>
          <cell r="C675" t="str">
            <v>RSM RIDGEHAVEN NORTH EAST RD</v>
          </cell>
        </row>
        <row r="676">
          <cell r="A676">
            <v>1917</v>
          </cell>
          <cell r="B676">
            <v>100913</v>
          </cell>
          <cell r="C676" t="str">
            <v>RSM STEPNEY HENRY ST</v>
          </cell>
        </row>
        <row r="677">
          <cell r="A677">
            <v>1919</v>
          </cell>
          <cell r="B677">
            <v>100915</v>
          </cell>
          <cell r="C677" t="str">
            <v>RSM ST GEORGES WOOTOONA ST</v>
          </cell>
        </row>
        <row r="678">
          <cell r="A678">
            <v>1921</v>
          </cell>
          <cell r="B678">
            <v>100917</v>
          </cell>
          <cell r="C678" t="str">
            <v>RSM NORTH ADELAIDE MURRAY ST</v>
          </cell>
        </row>
        <row r="679">
          <cell r="A679">
            <v>1922</v>
          </cell>
          <cell r="B679">
            <v>100918</v>
          </cell>
          <cell r="C679" t="str">
            <v>RSM GLENELG NORTH ADELPHI CRES</v>
          </cell>
        </row>
        <row r="680">
          <cell r="A680">
            <v>1923</v>
          </cell>
          <cell r="B680">
            <v>100919</v>
          </cell>
          <cell r="C680" t="str">
            <v>RSM STEPNEY MORCOMB &amp; BENNETT</v>
          </cell>
        </row>
        <row r="681">
          <cell r="A681">
            <v>1925</v>
          </cell>
          <cell r="B681">
            <v>100921</v>
          </cell>
          <cell r="C681" t="str">
            <v>RSM PORT ADELAIDE COMMERCIAL R</v>
          </cell>
        </row>
        <row r="682">
          <cell r="A682">
            <v>1926</v>
          </cell>
          <cell r="B682">
            <v>100922</v>
          </cell>
          <cell r="C682" t="str">
            <v>RSM OTTOWAY GRAND JUNCTION RD</v>
          </cell>
        </row>
        <row r="683">
          <cell r="A683">
            <v>1927</v>
          </cell>
          <cell r="B683">
            <v>100923</v>
          </cell>
          <cell r="C683" t="str">
            <v>MC DAW PARK GOODWOOD RD</v>
          </cell>
        </row>
        <row r="684">
          <cell r="A684">
            <v>1928</v>
          </cell>
          <cell r="B684">
            <v>100924</v>
          </cell>
          <cell r="C684" t="str">
            <v>MC HOLDEN HILL 10 GORDINI CRES</v>
          </cell>
        </row>
        <row r="685">
          <cell r="A685">
            <v>1931</v>
          </cell>
          <cell r="B685">
            <v>100927</v>
          </cell>
          <cell r="C685" t="str">
            <v>MC WOODVILLE PARK LOT1 DATE ST</v>
          </cell>
        </row>
        <row r="686">
          <cell r="A686">
            <v>1933</v>
          </cell>
          <cell r="B686">
            <v>100929</v>
          </cell>
          <cell r="C686" t="str">
            <v>RSM ADELAIDE KING WILLIAM ST2</v>
          </cell>
        </row>
        <row r="687">
          <cell r="A687">
            <v>1934</v>
          </cell>
          <cell r="B687">
            <v>100930</v>
          </cell>
          <cell r="C687" t="str">
            <v>MC PARADISE STG 1 LAMARY AVE</v>
          </cell>
        </row>
        <row r="688">
          <cell r="A688">
            <v>1935</v>
          </cell>
          <cell r="B688">
            <v>100931</v>
          </cell>
          <cell r="C688" t="str">
            <v>MC NORTH BRIGHTON 84 ESPLANADE</v>
          </cell>
        </row>
        <row r="689">
          <cell r="A689">
            <v>1936</v>
          </cell>
          <cell r="B689">
            <v>100932</v>
          </cell>
          <cell r="C689" t="str">
            <v>MC PARA HILLS STG 906 BAYVIEW</v>
          </cell>
        </row>
        <row r="690">
          <cell r="A690">
            <v>1938</v>
          </cell>
          <cell r="B690">
            <v>100934</v>
          </cell>
          <cell r="C690" t="str">
            <v>MC ERINDALE 3 &amp; 3A HAMILTON ST</v>
          </cell>
        </row>
        <row r="691">
          <cell r="A691">
            <v>1940</v>
          </cell>
          <cell r="B691">
            <v>100936</v>
          </cell>
          <cell r="C691" t="str">
            <v>MC GRANGE JETTY/FISHER ST</v>
          </cell>
        </row>
        <row r="692">
          <cell r="A692">
            <v>1941</v>
          </cell>
          <cell r="B692">
            <v>100937</v>
          </cell>
          <cell r="C692" t="str">
            <v>MC TORRENS PK GEORGE ST</v>
          </cell>
        </row>
        <row r="693">
          <cell r="A693">
            <v>1942</v>
          </cell>
          <cell r="B693">
            <v>100938</v>
          </cell>
          <cell r="C693" t="str">
            <v>MC FELEXSTOW CARDIGAN AVE</v>
          </cell>
        </row>
        <row r="694">
          <cell r="A694">
            <v>1945</v>
          </cell>
          <cell r="B694">
            <v>100941</v>
          </cell>
          <cell r="C694" t="str">
            <v>MC GREENWITH STAGE 16-E-3</v>
          </cell>
        </row>
        <row r="695">
          <cell r="A695">
            <v>1946</v>
          </cell>
          <cell r="B695">
            <v>100942</v>
          </cell>
          <cell r="C695" t="str">
            <v>MC PARALOWIE BYRON BAY DR</v>
          </cell>
        </row>
        <row r="696">
          <cell r="A696">
            <v>1947</v>
          </cell>
          <cell r="B696">
            <v>100943</v>
          </cell>
          <cell r="C696" t="str">
            <v>MC GOLDEN GRV STONELEIGH AVE</v>
          </cell>
        </row>
        <row r="697">
          <cell r="A697">
            <v>1948</v>
          </cell>
          <cell r="B697">
            <v>100944</v>
          </cell>
          <cell r="C697" t="str">
            <v>MC GAWLER TRINITY DRV</v>
          </cell>
        </row>
        <row r="698">
          <cell r="A698">
            <v>1949</v>
          </cell>
          <cell r="B698">
            <v>100945</v>
          </cell>
          <cell r="C698" t="str">
            <v>MC PARALOWIE LAKESIDE DRV</v>
          </cell>
        </row>
        <row r="699">
          <cell r="A699">
            <v>1950</v>
          </cell>
          <cell r="B699">
            <v>100946</v>
          </cell>
          <cell r="C699" t="str">
            <v>MC SALISBURY STAGE B SALIS HWY</v>
          </cell>
        </row>
        <row r="700">
          <cell r="A700">
            <v>1951</v>
          </cell>
          <cell r="B700">
            <v>100947</v>
          </cell>
          <cell r="C700" t="str">
            <v>MC PLYMPTON STAGE2 OSBORNE TCE</v>
          </cell>
        </row>
        <row r="701">
          <cell r="A701">
            <v>1954</v>
          </cell>
          <cell r="B701">
            <v>100950</v>
          </cell>
          <cell r="C701" t="str">
            <v>MC EVERARD PK SOUTH RD FIRE PL</v>
          </cell>
        </row>
        <row r="702">
          <cell r="A702">
            <v>1955</v>
          </cell>
          <cell r="B702">
            <v>100951</v>
          </cell>
          <cell r="C702" t="str">
            <v>MC RICHMOND CHAMBERS AVE LOT 1</v>
          </cell>
        </row>
        <row r="703">
          <cell r="A703">
            <v>1956</v>
          </cell>
          <cell r="B703">
            <v>100952</v>
          </cell>
          <cell r="C703" t="str">
            <v>MC SEACOMBE GDNS WHITE CRES</v>
          </cell>
        </row>
        <row r="704">
          <cell r="A704">
            <v>1957</v>
          </cell>
          <cell r="B704">
            <v>100953</v>
          </cell>
          <cell r="C704" t="str">
            <v>MC PORT ADELAIDE BAYNES PLACE</v>
          </cell>
        </row>
        <row r="705">
          <cell r="A705">
            <v>1958</v>
          </cell>
          <cell r="B705">
            <v>100954</v>
          </cell>
          <cell r="C705" t="str">
            <v>MC PENNINGTON REGENT ST</v>
          </cell>
        </row>
        <row r="706">
          <cell r="A706">
            <v>1959</v>
          </cell>
          <cell r="B706">
            <v>100955</v>
          </cell>
          <cell r="C706" t="str">
            <v>MC WINGFIELD CORMACK RD</v>
          </cell>
        </row>
        <row r="707">
          <cell r="A707">
            <v>1960</v>
          </cell>
          <cell r="B707">
            <v>100956</v>
          </cell>
          <cell r="C707" t="str">
            <v>MC NTH ADELIADE RONEO PLACE</v>
          </cell>
        </row>
        <row r="708">
          <cell r="A708">
            <v>1961</v>
          </cell>
          <cell r="B708">
            <v>100957</v>
          </cell>
          <cell r="C708" t="str">
            <v>RSM NEWTON HEGGATON TCE</v>
          </cell>
        </row>
        <row r="709">
          <cell r="A709">
            <v>1962</v>
          </cell>
          <cell r="B709">
            <v>100958</v>
          </cell>
          <cell r="C709" t="str">
            <v>RSM DERNANCOURT AVOCA ST</v>
          </cell>
        </row>
        <row r="710">
          <cell r="A710">
            <v>1963</v>
          </cell>
          <cell r="B710">
            <v>100959</v>
          </cell>
          <cell r="C710" t="str">
            <v>RSM MEDINDIE HAWKERS RD</v>
          </cell>
        </row>
        <row r="711">
          <cell r="A711">
            <v>1964</v>
          </cell>
          <cell r="B711">
            <v>100960</v>
          </cell>
          <cell r="C711" t="str">
            <v>LVM - METERS</v>
          </cell>
        </row>
        <row r="712">
          <cell r="A712">
            <v>1966</v>
          </cell>
          <cell r="B712">
            <v>100962</v>
          </cell>
          <cell r="C712" t="str">
            <v>METERSHOP I&amp;C</v>
          </cell>
        </row>
        <row r="713">
          <cell r="A713">
            <v>1968</v>
          </cell>
          <cell r="B713">
            <v>100964</v>
          </cell>
          <cell r="C713" t="str">
            <v>MSC FULLARTON 200 GLEN OSMOND</v>
          </cell>
        </row>
        <row r="714">
          <cell r="A714">
            <v>1969</v>
          </cell>
          <cell r="B714">
            <v>100965</v>
          </cell>
          <cell r="C714" t="str">
            <v>MSC FULARTON ARKABA MOTEL</v>
          </cell>
        </row>
        <row r="715">
          <cell r="A715">
            <v>1971</v>
          </cell>
          <cell r="B715">
            <v>100967</v>
          </cell>
          <cell r="C715" t="str">
            <v>MC FULHAM GDNS LOT102 YORK AVE</v>
          </cell>
        </row>
        <row r="716">
          <cell r="A716">
            <v>1972</v>
          </cell>
          <cell r="B716">
            <v>100968</v>
          </cell>
          <cell r="C716" t="str">
            <v>MSC ENFIELD MAIN NTH RD</v>
          </cell>
        </row>
        <row r="717">
          <cell r="A717">
            <v>1973</v>
          </cell>
          <cell r="B717">
            <v>100969</v>
          </cell>
          <cell r="C717" t="str">
            <v>REG HIGHBURY NIQUET AV</v>
          </cell>
        </row>
        <row r="718">
          <cell r="A718">
            <v>1976</v>
          </cell>
          <cell r="B718">
            <v>100972</v>
          </cell>
          <cell r="C718" t="str">
            <v>LIQUID INSULATION</v>
          </cell>
        </row>
        <row r="719">
          <cell r="A719">
            <v>1977</v>
          </cell>
          <cell r="B719">
            <v>100973</v>
          </cell>
          <cell r="C719" t="str">
            <v>MILDURA ENVESTRA OLD</v>
          </cell>
        </row>
        <row r="720">
          <cell r="A720">
            <v>1982</v>
          </cell>
          <cell r="B720">
            <v>100978</v>
          </cell>
          <cell r="C720" t="str">
            <v>MSC VIRGINIA WOMMA RD RULLO PD</v>
          </cell>
        </row>
        <row r="721">
          <cell r="A721">
            <v>1983</v>
          </cell>
          <cell r="B721">
            <v>100979</v>
          </cell>
          <cell r="C721" t="str">
            <v>MSC SALISBURY COMMERCIAL ST</v>
          </cell>
        </row>
        <row r="722">
          <cell r="A722">
            <v>1984</v>
          </cell>
          <cell r="B722">
            <v>100980</v>
          </cell>
          <cell r="C722" t="str">
            <v>MSC HAWTHORNE BELAIR RD</v>
          </cell>
        </row>
        <row r="723">
          <cell r="A723">
            <v>1985</v>
          </cell>
          <cell r="B723">
            <v>100981</v>
          </cell>
          <cell r="C723" t="str">
            <v>MSC FREWVILLE 33 FLEMINGTON ST</v>
          </cell>
        </row>
        <row r="724">
          <cell r="A724">
            <v>1986</v>
          </cell>
          <cell r="B724">
            <v>100982</v>
          </cell>
          <cell r="C724" t="str">
            <v>MSC FREWVILLE 31 FLEMINGTON ST</v>
          </cell>
        </row>
        <row r="725">
          <cell r="A725">
            <v>1987</v>
          </cell>
          <cell r="B725">
            <v>100983</v>
          </cell>
          <cell r="C725" t="str">
            <v>MSC KMART AUST MODBURY</v>
          </cell>
        </row>
        <row r="726">
          <cell r="A726">
            <v>1988</v>
          </cell>
          <cell r="B726">
            <v>100984</v>
          </cell>
          <cell r="C726" t="str">
            <v>MSC WINGFIELD 196 CORMACK RD</v>
          </cell>
        </row>
        <row r="727">
          <cell r="A727">
            <v>1989</v>
          </cell>
          <cell r="B727">
            <v>100985</v>
          </cell>
          <cell r="C727" t="str">
            <v>MSC OTTOWAY AMATEK PTY LTD</v>
          </cell>
        </row>
        <row r="728">
          <cell r="A728">
            <v>1990</v>
          </cell>
          <cell r="B728">
            <v>100986</v>
          </cell>
          <cell r="C728" t="str">
            <v>MSC PETERBOTOUGH PRIM SCHOOL</v>
          </cell>
        </row>
        <row r="729">
          <cell r="A729">
            <v>1991</v>
          </cell>
          <cell r="B729">
            <v>100987</v>
          </cell>
          <cell r="C729" t="str">
            <v>MSC FISHER DRIVE CAVAN</v>
          </cell>
        </row>
        <row r="730">
          <cell r="A730">
            <v>1992</v>
          </cell>
          <cell r="B730">
            <v>100988</v>
          </cell>
          <cell r="C730" t="str">
            <v>--MSC SEATON GLENBURIE ST</v>
          </cell>
        </row>
        <row r="731">
          <cell r="A731">
            <v>1993</v>
          </cell>
          <cell r="B731">
            <v>100989</v>
          </cell>
          <cell r="C731" t="str">
            <v>CAP ASSETS 506 LEDGER NR</v>
          </cell>
        </row>
        <row r="732">
          <cell r="A732">
            <v>1994</v>
          </cell>
          <cell r="B732">
            <v>100990</v>
          </cell>
          <cell r="C732" t="str">
            <v>CAP ASSETS 506 LEDGER G&amp;I</v>
          </cell>
        </row>
        <row r="733">
          <cell r="A733">
            <v>1996</v>
          </cell>
          <cell r="B733">
            <v>100992</v>
          </cell>
          <cell r="C733" t="str">
            <v>MC GOLDEN GRV MARTIN DALE AVE</v>
          </cell>
        </row>
        <row r="734">
          <cell r="A734">
            <v>1999</v>
          </cell>
          <cell r="B734">
            <v>100995</v>
          </cell>
          <cell r="C734" t="str">
            <v>MSC WAYVILLE GOODWOOD RD</v>
          </cell>
        </row>
        <row r="735">
          <cell r="A735">
            <v>2000</v>
          </cell>
          <cell r="B735">
            <v>100996</v>
          </cell>
          <cell r="C735" t="str">
            <v>RSM ADELAIDE DELHI ST</v>
          </cell>
        </row>
        <row r="736">
          <cell r="A736">
            <v>2002</v>
          </cell>
          <cell r="B736">
            <v>100998</v>
          </cell>
          <cell r="C736" t="str">
            <v>MC OTTOWAY CALTHORPE TCE</v>
          </cell>
        </row>
        <row r="737">
          <cell r="A737">
            <v>2003</v>
          </cell>
          <cell r="B737">
            <v>100999</v>
          </cell>
          <cell r="C737" t="str">
            <v>LPGD - AMPOL WARNBRO</v>
          </cell>
        </row>
        <row r="738">
          <cell r="A738">
            <v>2005</v>
          </cell>
          <cell r="B738">
            <v>101001</v>
          </cell>
          <cell r="C738" t="str">
            <v>MC GREENWITH HEDGEBROW CRT</v>
          </cell>
        </row>
        <row r="739">
          <cell r="A739">
            <v>2006</v>
          </cell>
          <cell r="B739">
            <v>101002</v>
          </cell>
          <cell r="C739" t="str">
            <v>MSC PLYMPTON 34 STARR AVE</v>
          </cell>
        </row>
        <row r="740">
          <cell r="A740">
            <v>2007</v>
          </cell>
          <cell r="B740">
            <v>101003</v>
          </cell>
          <cell r="C740" t="str">
            <v>MSC HINDMARSH RICHARD ST</v>
          </cell>
        </row>
        <row r="741">
          <cell r="A741">
            <v>2008</v>
          </cell>
          <cell r="B741">
            <v>101004</v>
          </cell>
          <cell r="C741" t="str">
            <v>LPGD - CALTEX ALBANY</v>
          </cell>
        </row>
        <row r="742">
          <cell r="A742">
            <v>2010</v>
          </cell>
          <cell r="B742">
            <v>101006</v>
          </cell>
          <cell r="C742" t="str">
            <v>LPGD - CALTEX JOONDALUP</v>
          </cell>
        </row>
        <row r="743">
          <cell r="A743">
            <v>2011</v>
          </cell>
          <cell r="B743">
            <v>101007</v>
          </cell>
          <cell r="C743" t="str">
            <v>LPGD - CALTEX MT TARCOOLA</v>
          </cell>
        </row>
        <row r="744">
          <cell r="A744">
            <v>2012</v>
          </cell>
          <cell r="B744">
            <v>101008</v>
          </cell>
          <cell r="C744" t="str">
            <v>LPGD - CALTEX YUNDERUP</v>
          </cell>
        </row>
        <row r="745">
          <cell r="A745">
            <v>2013</v>
          </cell>
          <cell r="B745">
            <v>101009</v>
          </cell>
          <cell r="C745" t="str">
            <v>LPGD - CALTEX MANDURAH</v>
          </cell>
        </row>
        <row r="746">
          <cell r="A746">
            <v>2014</v>
          </cell>
          <cell r="B746">
            <v>101010</v>
          </cell>
          <cell r="C746" t="str">
            <v>LPGD - CALTEX BELLEBUE</v>
          </cell>
        </row>
        <row r="747">
          <cell r="A747">
            <v>2015</v>
          </cell>
          <cell r="B747">
            <v>101011</v>
          </cell>
          <cell r="C747" t="str">
            <v>LPGD - CALTEX BELMONT</v>
          </cell>
        </row>
        <row r="748">
          <cell r="A748">
            <v>2016</v>
          </cell>
          <cell r="B748">
            <v>101012</v>
          </cell>
          <cell r="C748" t="str">
            <v>LPGD - CALTEX O'CONNOR</v>
          </cell>
        </row>
        <row r="749">
          <cell r="A749">
            <v>2018</v>
          </cell>
          <cell r="B749">
            <v>101014</v>
          </cell>
          <cell r="C749" t="str">
            <v>LPGD - AMPOL GLENDALOUGH</v>
          </cell>
        </row>
        <row r="750">
          <cell r="A750">
            <v>2019</v>
          </cell>
          <cell r="B750">
            <v>101015</v>
          </cell>
          <cell r="C750" t="str">
            <v>LPGD - CALTEX KARRINYUP</v>
          </cell>
        </row>
        <row r="751">
          <cell r="A751">
            <v>2020</v>
          </cell>
          <cell r="B751">
            <v>101016</v>
          </cell>
          <cell r="C751" t="str">
            <v>LPGD - AMPOL LEEDERVILLE</v>
          </cell>
        </row>
        <row r="752">
          <cell r="A752">
            <v>2021</v>
          </cell>
          <cell r="B752">
            <v>101017</v>
          </cell>
          <cell r="C752" t="str">
            <v>LPGD - CALTEX MADDINGTON</v>
          </cell>
        </row>
        <row r="753">
          <cell r="A753">
            <v>2023</v>
          </cell>
          <cell r="B753">
            <v>101019</v>
          </cell>
          <cell r="C753" t="str">
            <v>LPGD - CALTEX MORLEY (A&amp;K)</v>
          </cell>
        </row>
        <row r="754">
          <cell r="A754">
            <v>2024</v>
          </cell>
          <cell r="B754">
            <v>101020</v>
          </cell>
          <cell r="C754" t="str">
            <v>LPGD - CALTEX KEWDALE</v>
          </cell>
        </row>
        <row r="755">
          <cell r="A755">
            <v>2025</v>
          </cell>
          <cell r="B755">
            <v>101021</v>
          </cell>
          <cell r="C755" t="str">
            <v>LPGD - CALTEX MORLEY</v>
          </cell>
        </row>
        <row r="756">
          <cell r="A756">
            <v>2026</v>
          </cell>
          <cell r="B756">
            <v>101022</v>
          </cell>
          <cell r="C756" t="str">
            <v>LPGD - CALTEX BALCATTA</v>
          </cell>
        </row>
        <row r="757">
          <cell r="A757">
            <v>2027</v>
          </cell>
          <cell r="B757">
            <v>101023</v>
          </cell>
          <cell r="C757" t="str">
            <v>LPGD - AMPOL RANFORD</v>
          </cell>
        </row>
        <row r="758">
          <cell r="A758">
            <v>2028</v>
          </cell>
          <cell r="B758">
            <v>101024</v>
          </cell>
          <cell r="C758" t="str">
            <v>LPGD - AMPOL CARINE</v>
          </cell>
        </row>
        <row r="759">
          <cell r="A759">
            <v>2029</v>
          </cell>
          <cell r="B759">
            <v>101025</v>
          </cell>
          <cell r="C759" t="str">
            <v>LPGD - CALTEX DUNSBOROUGH</v>
          </cell>
        </row>
        <row r="760">
          <cell r="A760">
            <v>2030</v>
          </cell>
          <cell r="B760">
            <v>101026</v>
          </cell>
          <cell r="C760" t="str">
            <v>LPGD - CALTEX COMO</v>
          </cell>
        </row>
        <row r="761">
          <cell r="A761">
            <v>2031</v>
          </cell>
          <cell r="B761">
            <v>101027</v>
          </cell>
          <cell r="C761" t="str">
            <v>LPGD - CALTEX STRATTEN</v>
          </cell>
        </row>
        <row r="762">
          <cell r="A762">
            <v>2032</v>
          </cell>
          <cell r="B762">
            <v>101028</v>
          </cell>
          <cell r="C762" t="str">
            <v>LPGD - CALTEX SOUTHLAKES</v>
          </cell>
        </row>
        <row r="763">
          <cell r="A763">
            <v>2035</v>
          </cell>
          <cell r="B763">
            <v>101031</v>
          </cell>
          <cell r="C763" t="str">
            <v>LPGD - CALTEX MALAGA</v>
          </cell>
        </row>
        <row r="764">
          <cell r="A764">
            <v>2037</v>
          </cell>
          <cell r="B764">
            <v>101033</v>
          </cell>
          <cell r="C764" t="str">
            <v>LPGD - SHELL FORUM BUNBURY</v>
          </cell>
        </row>
        <row r="765">
          <cell r="A765">
            <v>2038</v>
          </cell>
          <cell r="B765">
            <v>101034</v>
          </cell>
          <cell r="C765" t="str">
            <v>LPGD - MIDWAY MANAGEMENT</v>
          </cell>
        </row>
        <row r="766">
          <cell r="A766">
            <v>2039</v>
          </cell>
          <cell r="B766">
            <v>101035</v>
          </cell>
          <cell r="C766" t="str">
            <v>LPGD - NORTH WANNEROO TRAVEL</v>
          </cell>
        </row>
        <row r="767">
          <cell r="A767">
            <v>2040</v>
          </cell>
          <cell r="B767">
            <v>101036</v>
          </cell>
          <cell r="C767" t="str">
            <v>LPGD - SOUTHERN CROSS ARMADALE</v>
          </cell>
        </row>
        <row r="768">
          <cell r="A768">
            <v>2041</v>
          </cell>
          <cell r="B768">
            <v>101037</v>
          </cell>
          <cell r="C768" t="str">
            <v>LPGD - CALTEX WANGARRA</v>
          </cell>
        </row>
        <row r="769">
          <cell r="A769">
            <v>2042</v>
          </cell>
          <cell r="B769">
            <v>101038</v>
          </cell>
          <cell r="C769" t="str">
            <v>LPGD - CALTEX KALGOORLIE</v>
          </cell>
        </row>
        <row r="770">
          <cell r="A770">
            <v>2043</v>
          </cell>
          <cell r="B770">
            <v>101039</v>
          </cell>
          <cell r="C770" t="str">
            <v>LPGD - AMPOL LAKESIDE JOONDALP</v>
          </cell>
        </row>
        <row r="771">
          <cell r="A771">
            <v>2044</v>
          </cell>
          <cell r="B771">
            <v>101040</v>
          </cell>
          <cell r="C771" t="str">
            <v>LPGD - WELLINGTON SQUARE</v>
          </cell>
        </row>
        <row r="772">
          <cell r="A772">
            <v>2045</v>
          </cell>
          <cell r="B772">
            <v>101041</v>
          </cell>
          <cell r="C772" t="str">
            <v>LPGD - CALTEX WILLIAMS</v>
          </cell>
        </row>
        <row r="773">
          <cell r="A773">
            <v>2046</v>
          </cell>
          <cell r="B773">
            <v>101042</v>
          </cell>
          <cell r="C773" t="str">
            <v>LPGD - CALTEX CANNINGTON</v>
          </cell>
        </row>
        <row r="774">
          <cell r="A774">
            <v>2048</v>
          </cell>
          <cell r="B774">
            <v>101044</v>
          </cell>
          <cell r="C774" t="str">
            <v>LPGD - CALTEX ESPERANCE</v>
          </cell>
        </row>
        <row r="775">
          <cell r="A775">
            <v>2049</v>
          </cell>
          <cell r="B775">
            <v>101045</v>
          </cell>
          <cell r="C775" t="str">
            <v>LPGD - SHELL ROADHOUSE</v>
          </cell>
        </row>
        <row r="776">
          <cell r="A776">
            <v>2050</v>
          </cell>
          <cell r="B776">
            <v>101046</v>
          </cell>
          <cell r="C776" t="str">
            <v>LPGD - CALTEX MURDOCH</v>
          </cell>
        </row>
        <row r="777">
          <cell r="A777">
            <v>2053</v>
          </cell>
          <cell r="B777">
            <v>101049</v>
          </cell>
          <cell r="C777" t="str">
            <v>LPGD - CALTEX DAWSEVILLE</v>
          </cell>
        </row>
        <row r="778">
          <cell r="A778">
            <v>2054</v>
          </cell>
          <cell r="B778">
            <v>101050</v>
          </cell>
          <cell r="C778" t="str">
            <v>LPGD - LIBERTY ORELIA</v>
          </cell>
        </row>
        <row r="779">
          <cell r="A779">
            <v>2055</v>
          </cell>
          <cell r="B779">
            <v>101051</v>
          </cell>
          <cell r="C779" t="str">
            <v>LPGD - R&amp;JK PETROLEUM</v>
          </cell>
        </row>
        <row r="780">
          <cell r="A780">
            <v>2056</v>
          </cell>
          <cell r="B780">
            <v>101052</v>
          </cell>
          <cell r="C780" t="str">
            <v>LPGD - SHELL BUSSELTON</v>
          </cell>
        </row>
        <row r="781">
          <cell r="A781">
            <v>2057</v>
          </cell>
          <cell r="B781">
            <v>101053</v>
          </cell>
          <cell r="C781" t="str">
            <v>LPGD - SHELL HIGH STREET</v>
          </cell>
        </row>
        <row r="782">
          <cell r="A782">
            <v>2058</v>
          </cell>
          <cell r="B782">
            <v>101054</v>
          </cell>
          <cell r="C782" t="str">
            <v>LPGD - MERRIWA SERVICE STATN</v>
          </cell>
        </row>
        <row r="783">
          <cell r="A783">
            <v>2059</v>
          </cell>
          <cell r="B783">
            <v>101055</v>
          </cell>
          <cell r="C783" t="str">
            <v>LPGD - WAROONA ROADHOUSE</v>
          </cell>
        </row>
        <row r="784">
          <cell r="A784">
            <v>2060</v>
          </cell>
          <cell r="B784">
            <v>101056</v>
          </cell>
          <cell r="C784" t="str">
            <v>LPGD - CALTEX GLEN FORREST</v>
          </cell>
        </row>
        <row r="785">
          <cell r="A785">
            <v>2061</v>
          </cell>
          <cell r="B785">
            <v>101057</v>
          </cell>
          <cell r="C785" t="str">
            <v>MC GAWLER MAINS EXTENSION</v>
          </cell>
        </row>
        <row r="786">
          <cell r="A786">
            <v>2063</v>
          </cell>
          <cell r="B786">
            <v>101059</v>
          </cell>
          <cell r="C786" t="str">
            <v>ESANTY AIRAH EXHIBITION</v>
          </cell>
        </row>
        <row r="787">
          <cell r="A787">
            <v>2065</v>
          </cell>
          <cell r="B787">
            <v>101061</v>
          </cell>
          <cell r="C787" t="str">
            <v>ESANTY REFRIG GAS TEST</v>
          </cell>
        </row>
        <row r="788">
          <cell r="A788">
            <v>2066</v>
          </cell>
          <cell r="B788">
            <v>101062</v>
          </cell>
          <cell r="C788" t="str">
            <v>CAP ASSETS 507 LEDGER G&amp;I</v>
          </cell>
        </row>
        <row r="789">
          <cell r="A789">
            <v>2068</v>
          </cell>
          <cell r="B789">
            <v>101064</v>
          </cell>
          <cell r="C789" t="str">
            <v>ESP RELOCATION TO CURRIE ST</v>
          </cell>
        </row>
        <row r="790">
          <cell r="A790">
            <v>2070</v>
          </cell>
          <cell r="B790">
            <v>101066</v>
          </cell>
          <cell r="C790" t="str">
            <v>CAP ASSETS 501 LEDGER E&amp;S</v>
          </cell>
        </row>
        <row r="791">
          <cell r="A791">
            <v>2071</v>
          </cell>
          <cell r="B791">
            <v>101067</v>
          </cell>
          <cell r="C791" t="str">
            <v>MC MORPHETT VALE RANDELL RD</v>
          </cell>
        </row>
        <row r="792">
          <cell r="A792">
            <v>2072</v>
          </cell>
          <cell r="B792">
            <v>101068</v>
          </cell>
          <cell r="C792" t="str">
            <v>MC BURNSIDE ALLAN ST&amp;LOCKWWOD</v>
          </cell>
        </row>
        <row r="793">
          <cell r="A793">
            <v>2073</v>
          </cell>
          <cell r="B793">
            <v>101069</v>
          </cell>
          <cell r="C793" t="str">
            <v>MC SEATON MCEWEN CRT</v>
          </cell>
        </row>
        <row r="794">
          <cell r="A794">
            <v>2075</v>
          </cell>
          <cell r="B794">
            <v>101071</v>
          </cell>
          <cell r="C794" t="str">
            <v>MC ATHELSTONE GORGE RD</v>
          </cell>
        </row>
        <row r="795">
          <cell r="A795">
            <v>2077</v>
          </cell>
          <cell r="B795">
            <v>101073</v>
          </cell>
          <cell r="C795" t="str">
            <v>RSM GILLES PLAINS PADBURY RD</v>
          </cell>
        </row>
        <row r="796">
          <cell r="A796">
            <v>2078</v>
          </cell>
          <cell r="B796">
            <v>101074</v>
          </cell>
          <cell r="C796" t="str">
            <v>MC VALE PARK TONKIN ST ASCOT</v>
          </cell>
        </row>
        <row r="797">
          <cell r="A797">
            <v>2080</v>
          </cell>
          <cell r="B797">
            <v>101076</v>
          </cell>
          <cell r="C797" t="str">
            <v>MC BLACKWOOD RAILWAY TCE</v>
          </cell>
        </row>
        <row r="798">
          <cell r="A798">
            <v>2081</v>
          </cell>
          <cell r="B798">
            <v>101077</v>
          </cell>
          <cell r="C798" t="str">
            <v>RSM HAZELWOOD PARK HOWARD TCE</v>
          </cell>
        </row>
        <row r="799">
          <cell r="A799">
            <v>2082</v>
          </cell>
          <cell r="B799">
            <v>101078</v>
          </cell>
          <cell r="C799" t="str">
            <v>RMC A/S UNDOOLYA RD</v>
          </cell>
        </row>
        <row r="800">
          <cell r="A800">
            <v>2085</v>
          </cell>
          <cell r="B800">
            <v>101081</v>
          </cell>
          <cell r="C800" t="str">
            <v>MC GOLDEN GROVE STAGE 16D2</v>
          </cell>
        </row>
        <row r="801">
          <cell r="A801">
            <v>2086</v>
          </cell>
          <cell r="B801">
            <v>101082</v>
          </cell>
          <cell r="C801" t="str">
            <v>BORAL ENERGY NT VEHICLES1</v>
          </cell>
        </row>
        <row r="802">
          <cell r="A802">
            <v>2088</v>
          </cell>
          <cell r="B802">
            <v>101084</v>
          </cell>
          <cell r="C802" t="str">
            <v>CAP ASSETS 475 LEDGER E&amp;S</v>
          </cell>
        </row>
        <row r="803">
          <cell r="A803">
            <v>2091</v>
          </cell>
          <cell r="B803">
            <v>101087</v>
          </cell>
          <cell r="C803" t="str">
            <v>RMC BERRI KAY VARIOUS STS</v>
          </cell>
        </row>
        <row r="804">
          <cell r="A804">
            <v>2092</v>
          </cell>
          <cell r="B804">
            <v>101088</v>
          </cell>
          <cell r="C804" t="str">
            <v>MC BROMPTON HAWKER ST</v>
          </cell>
        </row>
        <row r="805">
          <cell r="A805">
            <v>2093</v>
          </cell>
          <cell r="B805">
            <v>101089</v>
          </cell>
          <cell r="C805" t="str">
            <v>RMC PORT PIRIE BROUGHTON RD</v>
          </cell>
        </row>
        <row r="806">
          <cell r="A806">
            <v>2094</v>
          </cell>
          <cell r="B806">
            <v>101090</v>
          </cell>
          <cell r="C806" t="str">
            <v>MC ATHELSTONE GORGE RD IMP SUP</v>
          </cell>
        </row>
        <row r="807">
          <cell r="A807">
            <v>2095</v>
          </cell>
          <cell r="B807">
            <v>101091</v>
          </cell>
          <cell r="C807" t="str">
            <v>RMC MT GAMBIA PENOLA RD</v>
          </cell>
        </row>
        <row r="808">
          <cell r="A808">
            <v>2096</v>
          </cell>
          <cell r="B808">
            <v>101092</v>
          </cell>
          <cell r="C808" t="str">
            <v>HP PALMTOP SOE INTEGRATION</v>
          </cell>
        </row>
        <row r="809">
          <cell r="A809">
            <v>2097</v>
          </cell>
          <cell r="B809">
            <v>101093</v>
          </cell>
          <cell r="C809" t="str">
            <v>DOMESTIC METERS</v>
          </cell>
        </row>
        <row r="810">
          <cell r="A810">
            <v>2098</v>
          </cell>
          <cell r="B810">
            <v>101094</v>
          </cell>
          <cell r="C810" t="str">
            <v>DOM PERIODIC METER CHANGEOVER</v>
          </cell>
        </row>
        <row r="811">
          <cell r="A811">
            <v>2099</v>
          </cell>
          <cell r="B811">
            <v>101095</v>
          </cell>
          <cell r="C811" t="str">
            <v>I&amp;C CHARGEABLE INSTALLATION</v>
          </cell>
        </row>
        <row r="812">
          <cell r="A812">
            <v>2100</v>
          </cell>
          <cell r="B812">
            <v>101096</v>
          </cell>
          <cell r="C812" t="str">
            <v>I&amp;C CHARGEABLE SERVICE</v>
          </cell>
        </row>
        <row r="813">
          <cell r="A813">
            <v>2101</v>
          </cell>
          <cell r="B813">
            <v>101097</v>
          </cell>
          <cell r="C813" t="str">
            <v>I&amp;C PERIODIC METER CHANGEOVER</v>
          </cell>
        </row>
        <row r="814">
          <cell r="A814">
            <v>2104</v>
          </cell>
          <cell r="B814">
            <v>101100</v>
          </cell>
          <cell r="C814" t="str">
            <v>I&amp;C N/C PROMOTIONAL SERVICE</v>
          </cell>
        </row>
        <row r="815">
          <cell r="A815">
            <v>2106</v>
          </cell>
          <cell r="B815">
            <v>101102</v>
          </cell>
          <cell r="C815" t="str">
            <v>DOMESTIC CHARGEABLE SERVICES</v>
          </cell>
        </row>
        <row r="816">
          <cell r="A816">
            <v>2108</v>
          </cell>
          <cell r="B816">
            <v>101104</v>
          </cell>
          <cell r="C816" t="str">
            <v>RMC MT BAMBIER EASTVIEW AVE</v>
          </cell>
        </row>
        <row r="817">
          <cell r="A817">
            <v>2109</v>
          </cell>
          <cell r="B817">
            <v>101105</v>
          </cell>
          <cell r="C817" t="str">
            <v>RMC A/S MT JOHN VALLEY/STEPHE</v>
          </cell>
        </row>
        <row r="818">
          <cell r="A818">
            <v>2113</v>
          </cell>
          <cell r="B818">
            <v>101109</v>
          </cell>
          <cell r="C818" t="str">
            <v>RMC MT GAMBIER JUBILEE HWAY</v>
          </cell>
        </row>
        <row r="819">
          <cell r="A819">
            <v>2114</v>
          </cell>
          <cell r="B819">
            <v>101110</v>
          </cell>
          <cell r="C819" t="str">
            <v>RMC MT GAMBIER FERRERS ST</v>
          </cell>
        </row>
        <row r="820">
          <cell r="A820">
            <v>2116</v>
          </cell>
          <cell r="B820">
            <v>101112</v>
          </cell>
          <cell r="C820" t="str">
            <v>RGN MT GAM DOM INSTAL &amp; SERV</v>
          </cell>
        </row>
        <row r="821">
          <cell r="A821">
            <v>2118</v>
          </cell>
          <cell r="B821">
            <v>101114</v>
          </cell>
          <cell r="C821" t="str">
            <v>RGN MT GAMBIER METERS</v>
          </cell>
        </row>
        <row r="822">
          <cell r="A822">
            <v>2119</v>
          </cell>
          <cell r="B822">
            <v>101115</v>
          </cell>
          <cell r="C822" t="str">
            <v>RGN MT GAM METER CHANGEOVER</v>
          </cell>
        </row>
        <row r="823">
          <cell r="A823">
            <v>2120</v>
          </cell>
          <cell r="B823">
            <v>101116</v>
          </cell>
          <cell r="C823" t="str">
            <v>RGN PT PIRIE I&amp;C INSTAL &amp; SERV</v>
          </cell>
        </row>
        <row r="824">
          <cell r="A824">
            <v>2123</v>
          </cell>
          <cell r="B824">
            <v>101119</v>
          </cell>
          <cell r="C824" t="str">
            <v>RGN PT PIRIE METERS</v>
          </cell>
        </row>
        <row r="825">
          <cell r="A825">
            <v>2124</v>
          </cell>
          <cell r="B825">
            <v>101120</v>
          </cell>
          <cell r="C825" t="str">
            <v>RGN PT PIRIE METER CHANGEOVER</v>
          </cell>
        </row>
        <row r="826">
          <cell r="A826">
            <v>2125</v>
          </cell>
          <cell r="B826">
            <v>101121</v>
          </cell>
          <cell r="C826" t="str">
            <v>RGN Ptb METERS</v>
          </cell>
        </row>
        <row r="827">
          <cell r="A827">
            <v>2126</v>
          </cell>
          <cell r="B827">
            <v>101122</v>
          </cell>
          <cell r="C827" t="str">
            <v>RGN RIV/MB METERS</v>
          </cell>
        </row>
        <row r="828">
          <cell r="A828">
            <v>2128</v>
          </cell>
          <cell r="B828">
            <v>101124</v>
          </cell>
          <cell r="C828" t="str">
            <v>1998 MARKETING CONFERENCE</v>
          </cell>
        </row>
        <row r="829">
          <cell r="A829">
            <v>2130</v>
          </cell>
          <cell r="B829">
            <v>101126</v>
          </cell>
          <cell r="C829" t="str">
            <v>RMC A/S GREENLEAVES</v>
          </cell>
        </row>
        <row r="830">
          <cell r="A830">
            <v>2132</v>
          </cell>
          <cell r="B830">
            <v>101128</v>
          </cell>
          <cell r="C830" t="str">
            <v>RMC A/S LARAPINTA DRIVE</v>
          </cell>
        </row>
        <row r="831">
          <cell r="A831">
            <v>2133</v>
          </cell>
          <cell r="B831">
            <v>101129</v>
          </cell>
          <cell r="C831" t="str">
            <v>MSC SEATON GELNBURIE ST</v>
          </cell>
        </row>
        <row r="832">
          <cell r="A832">
            <v>2134</v>
          </cell>
          <cell r="B832">
            <v>101130</v>
          </cell>
          <cell r="C832" t="str">
            <v>ALICE SPRINGS METERS</v>
          </cell>
        </row>
        <row r="833">
          <cell r="A833">
            <v>2135</v>
          </cell>
          <cell r="B833">
            <v>101131</v>
          </cell>
          <cell r="C833" t="str">
            <v>RMC A/S DIARAMA VILLAGE</v>
          </cell>
        </row>
        <row r="834">
          <cell r="A834">
            <v>2136</v>
          </cell>
          <cell r="B834">
            <v>101132</v>
          </cell>
          <cell r="C834" t="str">
            <v>IT YEAR 2000 COORDINATION</v>
          </cell>
        </row>
        <row r="835">
          <cell r="A835">
            <v>2137</v>
          </cell>
          <cell r="B835">
            <v>101133</v>
          </cell>
          <cell r="C835" t="str">
            <v>LPGD SADLIERS TRANSPORT</v>
          </cell>
        </row>
        <row r="836">
          <cell r="A836">
            <v>2138</v>
          </cell>
          <cell r="B836">
            <v>101134</v>
          </cell>
          <cell r="C836" t="str">
            <v>LPGD WATER CORPORATION SUBIACO</v>
          </cell>
        </row>
        <row r="837">
          <cell r="A837">
            <v>2139</v>
          </cell>
          <cell r="B837">
            <v>101135</v>
          </cell>
          <cell r="C837" t="str">
            <v>MC PARADISE DARCY COURT</v>
          </cell>
        </row>
        <row r="838">
          <cell r="A838">
            <v>2140</v>
          </cell>
          <cell r="B838">
            <v>101136</v>
          </cell>
          <cell r="C838" t="str">
            <v>LPGD WATSONS FOODS</v>
          </cell>
        </row>
        <row r="839">
          <cell r="A839">
            <v>2141</v>
          </cell>
          <cell r="B839">
            <v>101137</v>
          </cell>
          <cell r="C839" t="str">
            <v>LPGD DAVEYHURST GOLD MINE</v>
          </cell>
        </row>
        <row r="840">
          <cell r="A840">
            <v>2142</v>
          </cell>
          <cell r="B840">
            <v>101138</v>
          </cell>
          <cell r="C840" t="str">
            <v>LPGD BORAL CONCRETE</v>
          </cell>
        </row>
        <row r="841">
          <cell r="A841">
            <v>2144</v>
          </cell>
          <cell r="B841">
            <v>101140</v>
          </cell>
          <cell r="C841" t="str">
            <v>NT R&amp;M LPG VESSELS</v>
          </cell>
        </row>
        <row r="842">
          <cell r="A842">
            <v>2145</v>
          </cell>
          <cell r="B842">
            <v>101141</v>
          </cell>
          <cell r="C842" t="str">
            <v>MC TRANMERE MAGILL RD</v>
          </cell>
        </row>
        <row r="843">
          <cell r="A843">
            <v>2146</v>
          </cell>
          <cell r="B843">
            <v>101142</v>
          </cell>
          <cell r="C843" t="str">
            <v>NGV MAINTENANCE</v>
          </cell>
        </row>
        <row r="844">
          <cell r="A844">
            <v>2147</v>
          </cell>
          <cell r="B844">
            <v>101143</v>
          </cell>
          <cell r="C844" t="str">
            <v>GENERAL MANUFACTURE FABRICATE</v>
          </cell>
        </row>
        <row r="845">
          <cell r="A845">
            <v>2149</v>
          </cell>
          <cell r="B845">
            <v>101145</v>
          </cell>
          <cell r="C845" t="str">
            <v>LVM - R &amp; M</v>
          </cell>
        </row>
        <row r="846">
          <cell r="A846">
            <v>2151</v>
          </cell>
          <cell r="B846">
            <v>101147</v>
          </cell>
          <cell r="C846" t="str">
            <v>RETICULATED GAS</v>
          </cell>
        </row>
        <row r="847">
          <cell r="A847">
            <v>2152</v>
          </cell>
          <cell r="B847">
            <v>101148</v>
          </cell>
          <cell r="C847" t="str">
            <v>INLETS INDUSTRIAL DIRECT</v>
          </cell>
        </row>
        <row r="848">
          <cell r="A848">
            <v>2153</v>
          </cell>
          <cell r="B848">
            <v>101149</v>
          </cell>
          <cell r="C848" t="str">
            <v>ME GLENELG EAST TAPLEYS HILL</v>
          </cell>
        </row>
        <row r="849">
          <cell r="A849">
            <v>2154</v>
          </cell>
          <cell r="B849">
            <v>101150</v>
          </cell>
          <cell r="C849" t="str">
            <v>MC  OAKDEN VICTORIA DRIVE</v>
          </cell>
        </row>
        <row r="850">
          <cell r="A850">
            <v>2156</v>
          </cell>
          <cell r="B850">
            <v>101152</v>
          </cell>
          <cell r="C850" t="str">
            <v>MC  BLAKEVIEW CRAIGMORE RD</v>
          </cell>
        </row>
        <row r="851">
          <cell r="A851">
            <v>2157</v>
          </cell>
          <cell r="B851">
            <v>101153</v>
          </cell>
          <cell r="C851" t="str">
            <v>MSC  WEST LAKES BREBNER ST</v>
          </cell>
        </row>
        <row r="852">
          <cell r="A852">
            <v>2159</v>
          </cell>
          <cell r="B852">
            <v>101155</v>
          </cell>
          <cell r="C852" t="str">
            <v>MC  ROSTREVOR MAROLA AVE</v>
          </cell>
        </row>
        <row r="853">
          <cell r="A853">
            <v>2160</v>
          </cell>
          <cell r="B853">
            <v>101156</v>
          </cell>
          <cell r="C853" t="str">
            <v>LPGD DUNSBOROUGH LAUNDRY</v>
          </cell>
        </row>
        <row r="854">
          <cell r="A854">
            <v>2162</v>
          </cell>
          <cell r="B854">
            <v>101158</v>
          </cell>
          <cell r="C854" t="str">
            <v>APPLIANCE TESTING</v>
          </cell>
        </row>
        <row r="855">
          <cell r="A855">
            <v>2163</v>
          </cell>
          <cell r="B855">
            <v>101159</v>
          </cell>
          <cell r="C855" t="str">
            <v>REFUELLING ST MICHELL LEATHER</v>
          </cell>
        </row>
        <row r="856">
          <cell r="A856">
            <v>2164</v>
          </cell>
          <cell r="B856">
            <v>101160</v>
          </cell>
          <cell r="C856" t="str">
            <v>REFUELLING ST MILE END</v>
          </cell>
        </row>
        <row r="857">
          <cell r="A857">
            <v>2167</v>
          </cell>
          <cell r="B857">
            <v>101163</v>
          </cell>
          <cell r="C857" t="str">
            <v>MSC REGENCY PK SOUTH RD CHEDI</v>
          </cell>
        </row>
        <row r="858">
          <cell r="A858">
            <v>2172</v>
          </cell>
          <cell r="B858">
            <v>101168</v>
          </cell>
          <cell r="C858" t="str">
            <v>MC WINGFIELD CORMACK RD2</v>
          </cell>
        </row>
        <row r="859">
          <cell r="A859">
            <v>2174</v>
          </cell>
          <cell r="B859">
            <v>101170</v>
          </cell>
          <cell r="C859" t="str">
            <v>MC REGENCY PK SOUTH RD CHEDI</v>
          </cell>
        </row>
        <row r="860">
          <cell r="A860">
            <v>2175</v>
          </cell>
          <cell r="B860">
            <v>101171</v>
          </cell>
          <cell r="C860" t="str">
            <v>RMC MT GAMBIER CARMEL DR</v>
          </cell>
        </row>
        <row r="861">
          <cell r="A861">
            <v>2176</v>
          </cell>
          <cell r="B861">
            <v>101172</v>
          </cell>
          <cell r="C861" t="str">
            <v>RMC MT GAMBIER COOLABAH ST</v>
          </cell>
        </row>
        <row r="862">
          <cell r="A862">
            <v>2178</v>
          </cell>
          <cell r="B862">
            <v>101174</v>
          </cell>
          <cell r="C862" t="str">
            <v>MC GOLDEN GR 20B4 PICCADILLY C</v>
          </cell>
        </row>
        <row r="863">
          <cell r="A863">
            <v>2180</v>
          </cell>
          <cell r="B863">
            <v>101176</v>
          </cell>
          <cell r="C863" t="str">
            <v>MURRIN MURRIN EXP OPERATIONS</v>
          </cell>
        </row>
        <row r="864">
          <cell r="A864">
            <v>2182</v>
          </cell>
          <cell r="B864">
            <v>101178</v>
          </cell>
          <cell r="C864" t="str">
            <v>MSC WINGFIELD CORMACK RD PALL</v>
          </cell>
        </row>
        <row r="865">
          <cell r="A865">
            <v>2183</v>
          </cell>
          <cell r="B865">
            <v>101179</v>
          </cell>
          <cell r="C865" t="str">
            <v>MSC POORAKA MCGOWEN ST BOW WOW</v>
          </cell>
        </row>
        <row r="866">
          <cell r="A866">
            <v>2184</v>
          </cell>
          <cell r="B866">
            <v>101180</v>
          </cell>
          <cell r="C866" t="str">
            <v>TAS CRANE KEVREK TRUCK MNTD</v>
          </cell>
        </row>
        <row r="867">
          <cell r="A867">
            <v>2185</v>
          </cell>
          <cell r="B867">
            <v>101181</v>
          </cell>
          <cell r="C867" t="str">
            <v>CAP ASSETS 505 LEDGER NR</v>
          </cell>
        </row>
        <row r="868">
          <cell r="A868">
            <v>2186</v>
          </cell>
          <cell r="B868">
            <v>101182</v>
          </cell>
          <cell r="C868" t="str">
            <v>TAS MASTER LOCK KEY SYSTEM</v>
          </cell>
        </row>
        <row r="869">
          <cell r="A869">
            <v>2187</v>
          </cell>
          <cell r="B869">
            <v>101183</v>
          </cell>
          <cell r="C869" t="str">
            <v>TAS AUTO CITY CABS REPL DISP</v>
          </cell>
        </row>
        <row r="870">
          <cell r="A870">
            <v>2188</v>
          </cell>
          <cell r="B870">
            <v>101184</v>
          </cell>
          <cell r="C870" t="str">
            <v>TAS LPG DEBTORS SYS CENTRALIZE</v>
          </cell>
        </row>
        <row r="871">
          <cell r="A871">
            <v>2189</v>
          </cell>
          <cell r="B871">
            <v>101185</v>
          </cell>
          <cell r="C871" t="str">
            <v>TAS BT UMT SPREY RELOC 3T TANK</v>
          </cell>
        </row>
        <row r="872">
          <cell r="A872">
            <v>2190</v>
          </cell>
          <cell r="B872">
            <v>101186</v>
          </cell>
          <cell r="C872" t="str">
            <v>TAS BT UMT SPREY RELOC 2X3T TK</v>
          </cell>
        </row>
        <row r="873">
          <cell r="A873">
            <v>2191</v>
          </cell>
          <cell r="B873">
            <v>101187</v>
          </cell>
          <cell r="C873" t="str">
            <v>TAS BT NEWSTD COL 2.75KL TANK</v>
          </cell>
        </row>
        <row r="874">
          <cell r="A874">
            <v>2194</v>
          </cell>
          <cell r="B874">
            <v>101190</v>
          </cell>
          <cell r="C874" t="str">
            <v>TAS CY GRANARY STAV 2X190KG</v>
          </cell>
        </row>
        <row r="875">
          <cell r="A875">
            <v>2195</v>
          </cell>
          <cell r="B875">
            <v>101191</v>
          </cell>
          <cell r="C875" t="str">
            <v>TAS CY PENINSULA LDY 4X190KG</v>
          </cell>
        </row>
        <row r="876">
          <cell r="A876">
            <v>2196</v>
          </cell>
          <cell r="B876">
            <v>101192</v>
          </cell>
          <cell r="C876" t="str">
            <v>TAS CY FRGHT MAN SERV 1X190KG</v>
          </cell>
        </row>
        <row r="877">
          <cell r="A877">
            <v>2197</v>
          </cell>
          <cell r="B877">
            <v>101193</v>
          </cell>
          <cell r="C877" t="str">
            <v>TAS CY EAST SMASH 1X190KG</v>
          </cell>
        </row>
        <row r="878">
          <cell r="A878">
            <v>2198</v>
          </cell>
          <cell r="B878">
            <v>101194</v>
          </cell>
          <cell r="C878" t="str">
            <v>TAS CY SEASONS REST 2X90KG</v>
          </cell>
        </row>
        <row r="879">
          <cell r="A879">
            <v>2200</v>
          </cell>
          <cell r="B879">
            <v>101196</v>
          </cell>
          <cell r="C879" t="str">
            <v>TAS CY ALL BAR ONE 2X210KG</v>
          </cell>
        </row>
        <row r="880">
          <cell r="A880">
            <v>2201</v>
          </cell>
          <cell r="B880">
            <v>101197</v>
          </cell>
          <cell r="C880" t="str">
            <v>TAS CY MUMMY CAFE 1X190KG</v>
          </cell>
        </row>
        <row r="881">
          <cell r="A881">
            <v>2202</v>
          </cell>
          <cell r="B881">
            <v>101198</v>
          </cell>
          <cell r="C881" t="str">
            <v>TAS CY MARTI ZUCCO 1X190KG</v>
          </cell>
        </row>
        <row r="882">
          <cell r="A882">
            <v>2203</v>
          </cell>
          <cell r="B882">
            <v>101199</v>
          </cell>
          <cell r="C882" t="str">
            <v>MSC THE LEVELS SHARP CRT</v>
          </cell>
        </row>
        <row r="883">
          <cell r="A883">
            <v>2204</v>
          </cell>
          <cell r="B883">
            <v>101200</v>
          </cell>
          <cell r="C883" t="str">
            <v>MC THE LEVELS SHARP CRT</v>
          </cell>
        </row>
        <row r="884">
          <cell r="A884">
            <v>2205</v>
          </cell>
          <cell r="B884">
            <v>101201</v>
          </cell>
          <cell r="C884" t="str">
            <v>TAS CY EAST CST LDRY 2X210KG</v>
          </cell>
        </row>
        <row r="885">
          <cell r="A885">
            <v>2206</v>
          </cell>
          <cell r="B885">
            <v>101202</v>
          </cell>
          <cell r="C885" t="str">
            <v>TAS HOT WATER MARKETING TRIAL</v>
          </cell>
        </row>
        <row r="886">
          <cell r="A886">
            <v>2207</v>
          </cell>
          <cell r="B886">
            <v>101203</v>
          </cell>
          <cell r="C886" t="str">
            <v>TAS CY DPT 210X45KG CYLINDERS</v>
          </cell>
        </row>
        <row r="887">
          <cell r="A887">
            <v>2208</v>
          </cell>
          <cell r="B887">
            <v>101204</v>
          </cell>
          <cell r="C887" t="str">
            <v>TAS BT GLOBAL SOREL 7.5KL TANK</v>
          </cell>
        </row>
        <row r="888">
          <cell r="A888">
            <v>2209</v>
          </cell>
          <cell r="B888">
            <v>101205</v>
          </cell>
          <cell r="C888" t="str">
            <v>TAS BT LTON GEN HOSP 8KL TANK</v>
          </cell>
        </row>
        <row r="889">
          <cell r="A889">
            <v>2210</v>
          </cell>
          <cell r="B889">
            <v>101206</v>
          </cell>
          <cell r="C889" t="str">
            <v>TAS CY DPT 70X90KG CYLINDERS</v>
          </cell>
        </row>
        <row r="890">
          <cell r="A890">
            <v>2211</v>
          </cell>
          <cell r="B890">
            <v>101207</v>
          </cell>
          <cell r="C890" t="str">
            <v>TAS CY HBT 210X45KG CYL 5/97</v>
          </cell>
        </row>
        <row r="891">
          <cell r="A891">
            <v>2212</v>
          </cell>
          <cell r="B891">
            <v>101208</v>
          </cell>
          <cell r="C891" t="str">
            <v>TAS AUTO BP BRIGHTON AUTOGAS</v>
          </cell>
        </row>
        <row r="892">
          <cell r="A892">
            <v>2214</v>
          </cell>
          <cell r="B892">
            <v>101210</v>
          </cell>
          <cell r="C892" t="str">
            <v>101211 HBT 210X45KG CYL 6/97</v>
          </cell>
        </row>
        <row r="893">
          <cell r="A893">
            <v>2215</v>
          </cell>
          <cell r="B893">
            <v>101211</v>
          </cell>
          <cell r="C893" t="str">
            <v>TAS CY HBT 210X45KG CYL 8/97</v>
          </cell>
        </row>
        <row r="894">
          <cell r="A894">
            <v>2216</v>
          </cell>
          <cell r="B894">
            <v>101212</v>
          </cell>
          <cell r="C894" t="str">
            <v>TAS CY HBT 200X13.5KG</v>
          </cell>
        </row>
        <row r="895">
          <cell r="A895">
            <v>2217</v>
          </cell>
          <cell r="B895">
            <v>101213</v>
          </cell>
          <cell r="C895" t="str">
            <v>TAS CY DPT 70X90KG CYL 7/97</v>
          </cell>
        </row>
        <row r="896">
          <cell r="A896">
            <v>2218</v>
          </cell>
          <cell r="B896">
            <v>101214</v>
          </cell>
          <cell r="C896" t="str">
            <v>TAS CY HBT 210X45KG CYL 9/97</v>
          </cell>
        </row>
        <row r="897">
          <cell r="A897">
            <v>2219</v>
          </cell>
          <cell r="B897">
            <v>101215</v>
          </cell>
          <cell r="C897" t="str">
            <v>TAS CY DPT 70X90KG CYL 9/97</v>
          </cell>
        </row>
        <row r="898">
          <cell r="A898">
            <v>2220</v>
          </cell>
          <cell r="B898">
            <v>101216</v>
          </cell>
          <cell r="C898" t="str">
            <v>TAS BT BOAGS LTON 2.75KL TANK</v>
          </cell>
        </row>
        <row r="899">
          <cell r="A899">
            <v>2221</v>
          </cell>
          <cell r="B899">
            <v>101217</v>
          </cell>
          <cell r="C899" t="str">
            <v>TAS BT GLENSHEIL FLWRS 7.5KL</v>
          </cell>
        </row>
        <row r="900">
          <cell r="A900">
            <v>2223</v>
          </cell>
          <cell r="B900">
            <v>101219</v>
          </cell>
          <cell r="C900" t="str">
            <v>TAS CY DPT 30X210KG CYL 1/98</v>
          </cell>
        </row>
        <row r="901">
          <cell r="A901">
            <v>2224</v>
          </cell>
          <cell r="B901">
            <v>101220</v>
          </cell>
          <cell r="C901" t="str">
            <v>CAP ASSETS 505 LEDGER G&amp;I</v>
          </cell>
        </row>
        <row r="902">
          <cell r="A902">
            <v>2225</v>
          </cell>
          <cell r="B902">
            <v>101221</v>
          </cell>
          <cell r="C902" t="str">
            <v>CAP ASSETS 505 LEDGER E&amp;S</v>
          </cell>
        </row>
        <row r="903">
          <cell r="A903">
            <v>2227</v>
          </cell>
          <cell r="B903">
            <v>101223</v>
          </cell>
          <cell r="C903" t="str">
            <v>VIC CY 200X45KG EDEN</v>
          </cell>
        </row>
        <row r="904">
          <cell r="A904">
            <v>2228</v>
          </cell>
          <cell r="B904">
            <v>101224</v>
          </cell>
          <cell r="C904" t="str">
            <v>VIC CY 6X190KG</v>
          </cell>
        </row>
        <row r="905">
          <cell r="A905">
            <v>2230</v>
          </cell>
          <cell r="B905">
            <v>101226</v>
          </cell>
          <cell r="C905" t="str">
            <v>VIC CY METERED EXCHANGE 45KG</v>
          </cell>
        </row>
        <row r="906">
          <cell r="A906">
            <v>2231</v>
          </cell>
          <cell r="B906">
            <v>101227</v>
          </cell>
          <cell r="C906" t="str">
            <v>VIC INSTALLATION COSTS</v>
          </cell>
        </row>
        <row r="907">
          <cell r="A907">
            <v>2234</v>
          </cell>
          <cell r="B907">
            <v>101230</v>
          </cell>
          <cell r="C907" t="str">
            <v>VIC CY 1016X16KG F/LIFT CYL</v>
          </cell>
        </row>
        <row r="908">
          <cell r="A908">
            <v>2239</v>
          </cell>
          <cell r="B908">
            <v>101234</v>
          </cell>
          <cell r="C908" t="str">
            <v>VIC CY 25X190KG -2</v>
          </cell>
        </row>
        <row r="909">
          <cell r="A909">
            <v>2240</v>
          </cell>
          <cell r="B909">
            <v>101235</v>
          </cell>
          <cell r="C909" t="str">
            <v>VIC CY 25X190KG -3</v>
          </cell>
        </row>
        <row r="910">
          <cell r="A910">
            <v>2241</v>
          </cell>
          <cell r="B910">
            <v>101236</v>
          </cell>
          <cell r="C910" t="str">
            <v>VIC CY 1000X45KG</v>
          </cell>
        </row>
        <row r="911">
          <cell r="A911">
            <v>2242</v>
          </cell>
          <cell r="B911">
            <v>101237</v>
          </cell>
          <cell r="C911" t="str">
            <v>VIC TANDEM TRAILER 8X5</v>
          </cell>
        </row>
        <row r="912">
          <cell r="A912">
            <v>2243</v>
          </cell>
          <cell r="B912">
            <v>101238</v>
          </cell>
          <cell r="C912" t="str">
            <v>VIC CY 840X45KG</v>
          </cell>
        </row>
        <row r="913">
          <cell r="A913">
            <v>2244</v>
          </cell>
          <cell r="B913">
            <v>101239</v>
          </cell>
          <cell r="C913" t="str">
            <v>VIC AUTO LIBERTY BROOKLYN</v>
          </cell>
        </row>
        <row r="914">
          <cell r="A914">
            <v>2245</v>
          </cell>
          <cell r="B914">
            <v>101240</v>
          </cell>
          <cell r="C914" t="str">
            <v>VIC CY 238X45KG VAP -1</v>
          </cell>
        </row>
        <row r="915">
          <cell r="A915">
            <v>2246</v>
          </cell>
          <cell r="B915">
            <v>101241</v>
          </cell>
          <cell r="C915" t="str">
            <v>VIC CY 238X45KG VAP -2</v>
          </cell>
        </row>
        <row r="916">
          <cell r="A916">
            <v>2247</v>
          </cell>
          <cell r="B916">
            <v>101242</v>
          </cell>
          <cell r="C916" t="str">
            <v>VIC CY MELBOURNE 25X190KG</v>
          </cell>
        </row>
        <row r="917">
          <cell r="A917">
            <v>2248</v>
          </cell>
          <cell r="B917">
            <v>101243</v>
          </cell>
          <cell r="C917" t="str">
            <v>VIC CY 100X18KG CHANGED ELGAS</v>
          </cell>
        </row>
        <row r="918">
          <cell r="A918">
            <v>2249</v>
          </cell>
          <cell r="B918">
            <v>101244</v>
          </cell>
          <cell r="C918" t="str">
            <v>VIC CY 180X45KG/90 C/OVER REG</v>
          </cell>
        </row>
        <row r="919">
          <cell r="A919">
            <v>2250</v>
          </cell>
          <cell r="B919">
            <v>101245</v>
          </cell>
          <cell r="C919" t="str">
            <v>VIC CY 25X190KG</v>
          </cell>
        </row>
        <row r="920">
          <cell r="A920">
            <v>2251</v>
          </cell>
          <cell r="B920">
            <v>101246</v>
          </cell>
          <cell r="C920" t="str">
            <v>VIC CY 162X190KG</v>
          </cell>
        </row>
        <row r="921">
          <cell r="A921">
            <v>2252</v>
          </cell>
          <cell r="B921">
            <v>101247</v>
          </cell>
          <cell r="C921" t="str">
            <v>VIC CY 210X45KG</v>
          </cell>
        </row>
        <row r="922">
          <cell r="A922">
            <v>2253</v>
          </cell>
          <cell r="B922">
            <v>101248</v>
          </cell>
          <cell r="C922" t="str">
            <v>VIC CY 100X18KG</v>
          </cell>
        </row>
        <row r="923">
          <cell r="A923">
            <v>2254</v>
          </cell>
          <cell r="B923">
            <v>101249</v>
          </cell>
          <cell r="C923" t="str">
            <v>VIC CY 25X190KG INCL INST -1</v>
          </cell>
        </row>
        <row r="924">
          <cell r="A924">
            <v>2255</v>
          </cell>
          <cell r="B924">
            <v>101250</v>
          </cell>
          <cell r="C924" t="str">
            <v>VIC CY 25X190KG INCL INST -2</v>
          </cell>
        </row>
        <row r="925">
          <cell r="A925">
            <v>2256</v>
          </cell>
          <cell r="B925">
            <v>101251</v>
          </cell>
          <cell r="C925" t="str">
            <v>VIC INCAB 10 BORAL TRANS TNKRS</v>
          </cell>
        </row>
        <row r="926">
          <cell r="A926">
            <v>2257</v>
          </cell>
          <cell r="B926">
            <v>101252</v>
          </cell>
          <cell r="C926" t="str">
            <v>VIC DANDENONG TERM UPGRADE</v>
          </cell>
        </row>
        <row r="927">
          <cell r="A927">
            <v>2259</v>
          </cell>
          <cell r="B927">
            <v>101254</v>
          </cell>
          <cell r="C927" t="str">
            <v>VIC SOE CABLING</v>
          </cell>
        </row>
        <row r="928">
          <cell r="A928">
            <v>2260</v>
          </cell>
          <cell r="B928">
            <v>101255</v>
          </cell>
          <cell r="C928" t="str">
            <v>VIC CY 30X90KG</v>
          </cell>
        </row>
        <row r="929">
          <cell r="A929">
            <v>2261</v>
          </cell>
          <cell r="B929">
            <v>101256</v>
          </cell>
          <cell r="C929" t="str">
            <v>VIC DANDENONG AIR COMPRESSOR</v>
          </cell>
        </row>
        <row r="930">
          <cell r="A930">
            <v>2262</v>
          </cell>
          <cell r="B930">
            <v>101257</v>
          </cell>
          <cell r="C930" t="str">
            <v>VIC DANDENONG FIRE FIGHTING</v>
          </cell>
        </row>
        <row r="931">
          <cell r="A931">
            <v>2263</v>
          </cell>
          <cell r="B931">
            <v>101258</v>
          </cell>
          <cell r="C931" t="str">
            <v>VIC CY 30X190KG 12/97-1</v>
          </cell>
        </row>
        <row r="932">
          <cell r="A932">
            <v>2264</v>
          </cell>
          <cell r="B932">
            <v>101259</v>
          </cell>
          <cell r="C932" t="str">
            <v>VIC CY 30X190KG 12/97-2</v>
          </cell>
        </row>
        <row r="933">
          <cell r="A933">
            <v>2265</v>
          </cell>
          <cell r="B933">
            <v>101260</v>
          </cell>
          <cell r="C933" t="str">
            <v>VIC CY 30X190KG 1/98</v>
          </cell>
        </row>
        <row r="934">
          <cell r="A934">
            <v>2266</v>
          </cell>
          <cell r="B934">
            <v>101261</v>
          </cell>
          <cell r="C934" t="str">
            <v>VIC FORD COURIER TWIN CAB</v>
          </cell>
        </row>
        <row r="935">
          <cell r="A935">
            <v>2267</v>
          </cell>
          <cell r="B935">
            <v>101262</v>
          </cell>
          <cell r="C935" t="str">
            <v>VIC AUTO GATE &amp; CONTROL SYSTEM</v>
          </cell>
        </row>
        <row r="936">
          <cell r="A936">
            <v>2268</v>
          </cell>
          <cell r="B936">
            <v>101263</v>
          </cell>
          <cell r="C936" t="str">
            <v>VIC CY 30X190KG 2/98-1</v>
          </cell>
        </row>
        <row r="937">
          <cell r="A937">
            <v>2270</v>
          </cell>
          <cell r="B937">
            <v>101265</v>
          </cell>
          <cell r="C937" t="str">
            <v>VIC CY 210X45KG 2/98-2</v>
          </cell>
        </row>
        <row r="938">
          <cell r="A938">
            <v>2271</v>
          </cell>
          <cell r="B938">
            <v>101266</v>
          </cell>
          <cell r="C938" t="str">
            <v>VIC CONCEPTA FOOTS CAP O/RUN</v>
          </cell>
        </row>
        <row r="939">
          <cell r="A939">
            <v>2272</v>
          </cell>
          <cell r="B939">
            <v>101267</v>
          </cell>
          <cell r="C939" t="str">
            <v>VIC GEELONG LPG SUP CAP O/RUN</v>
          </cell>
        </row>
        <row r="940">
          <cell r="A940">
            <v>2273</v>
          </cell>
          <cell r="B940">
            <v>101268</v>
          </cell>
          <cell r="C940" t="str">
            <v>VIC CYX PRO LPG SUP CAP O/RUN</v>
          </cell>
        </row>
        <row r="941">
          <cell r="A941">
            <v>2274</v>
          </cell>
          <cell r="B941">
            <v>101269</v>
          </cell>
          <cell r="C941" t="str">
            <v>VIC CY 25XPROTECTION CRADLES</v>
          </cell>
        </row>
        <row r="942">
          <cell r="A942">
            <v>2276</v>
          </cell>
          <cell r="B942">
            <v>101271</v>
          </cell>
          <cell r="C942" t="str">
            <v>VIC DANDENONG TERMINAL UPGRADE</v>
          </cell>
        </row>
        <row r="943">
          <cell r="A943">
            <v>2277</v>
          </cell>
          <cell r="B943">
            <v>101272</v>
          </cell>
          <cell r="C943" t="str">
            <v>VIC CY 210X45KG 3/98</v>
          </cell>
        </row>
        <row r="944">
          <cell r="A944">
            <v>2279</v>
          </cell>
          <cell r="B944">
            <v>101274</v>
          </cell>
          <cell r="C944" t="str">
            <v>VIC OFFICE FURNITURE</v>
          </cell>
        </row>
        <row r="945">
          <cell r="A945">
            <v>2281</v>
          </cell>
          <cell r="B945">
            <v>101276</v>
          </cell>
          <cell r="C945" t="str">
            <v>VIC BATLOW COOP INSTALL EQUIP</v>
          </cell>
        </row>
        <row r="946">
          <cell r="A946">
            <v>2284</v>
          </cell>
          <cell r="B946">
            <v>101279</v>
          </cell>
          <cell r="C946" t="str">
            <v>VIC CY 220X45KG</v>
          </cell>
        </row>
        <row r="947">
          <cell r="A947">
            <v>2285</v>
          </cell>
          <cell r="B947">
            <v>101280</v>
          </cell>
          <cell r="C947" t="str">
            <v>VIC COMPUTER MAN SEC</v>
          </cell>
        </row>
        <row r="948">
          <cell r="A948">
            <v>2286</v>
          </cell>
          <cell r="B948">
            <v>101281</v>
          </cell>
          <cell r="C948" t="str">
            <v>VIC CY 10X90KG</v>
          </cell>
        </row>
        <row r="949">
          <cell r="A949">
            <v>2287</v>
          </cell>
          <cell r="B949">
            <v>101282</v>
          </cell>
          <cell r="C949" t="str">
            <v>VIC CY 25X90KG</v>
          </cell>
        </row>
        <row r="950">
          <cell r="A950">
            <v>2288</v>
          </cell>
          <cell r="B950">
            <v>101283</v>
          </cell>
          <cell r="C950" t="str">
            <v>VIC CY 25X190KG -4</v>
          </cell>
        </row>
        <row r="951">
          <cell r="A951">
            <v>2289</v>
          </cell>
          <cell r="B951">
            <v>101284</v>
          </cell>
          <cell r="C951" t="str">
            <v>VIC CY 25X190KG -5</v>
          </cell>
        </row>
        <row r="952">
          <cell r="A952">
            <v>2290</v>
          </cell>
          <cell r="B952">
            <v>101285</v>
          </cell>
          <cell r="C952" t="str">
            <v>VIC CY RIVERINA 200X45KG</v>
          </cell>
        </row>
        <row r="953">
          <cell r="A953">
            <v>2292</v>
          </cell>
          <cell r="B953">
            <v>101287</v>
          </cell>
          <cell r="C953" t="str">
            <v>BORAL ENERGY TASMANIA TRUCKS</v>
          </cell>
        </row>
        <row r="954">
          <cell r="A954">
            <v>2293</v>
          </cell>
          <cell r="B954">
            <v>101288</v>
          </cell>
          <cell r="C954" t="str">
            <v>NSW CY 800X18KG F/LIFT</v>
          </cell>
        </row>
        <row r="955">
          <cell r="A955">
            <v>2294</v>
          </cell>
          <cell r="B955">
            <v>101289</v>
          </cell>
          <cell r="C955" t="str">
            <v>NSW CY 1000X18KG F/LIFT</v>
          </cell>
        </row>
        <row r="956">
          <cell r="A956">
            <v>2295</v>
          </cell>
          <cell r="B956">
            <v>101290</v>
          </cell>
          <cell r="C956" t="str">
            <v>NSW CY 45KG CYLINDERS -1</v>
          </cell>
        </row>
        <row r="957">
          <cell r="A957">
            <v>2296</v>
          </cell>
          <cell r="B957">
            <v>101291</v>
          </cell>
          <cell r="C957" t="str">
            <v>NSW CY 45KG CYLINDERS -2</v>
          </cell>
        </row>
        <row r="958">
          <cell r="A958">
            <v>2297</v>
          </cell>
          <cell r="B958">
            <v>101292</v>
          </cell>
          <cell r="C958" t="str">
            <v>NSW LAPTOP COMPUTER</v>
          </cell>
        </row>
        <row r="959">
          <cell r="A959">
            <v>2298</v>
          </cell>
          <cell r="B959">
            <v>101293</v>
          </cell>
          <cell r="C959" t="str">
            <v>NSW LAPTOP COMPUTERSX4</v>
          </cell>
        </row>
        <row r="960">
          <cell r="A960">
            <v>2299</v>
          </cell>
          <cell r="B960">
            <v>101294</v>
          </cell>
          <cell r="C960" t="str">
            <v>NSW CY HOLLYWOOD PLANT NURSERY</v>
          </cell>
        </row>
        <row r="961">
          <cell r="A961">
            <v>2301</v>
          </cell>
          <cell r="B961">
            <v>101296</v>
          </cell>
          <cell r="C961" t="str">
            <v>NSW PUMP MOTOR</v>
          </cell>
        </row>
        <row r="962">
          <cell r="A962">
            <v>2302</v>
          </cell>
          <cell r="B962">
            <v>101297</v>
          </cell>
          <cell r="C962" t="str">
            <v>NSW VEH MONITORING DEVICEX15</v>
          </cell>
        </row>
        <row r="963">
          <cell r="A963">
            <v>2304</v>
          </cell>
          <cell r="B963">
            <v>101299</v>
          </cell>
          <cell r="C963" t="str">
            <v>NSW CY 81X190KG 10/97</v>
          </cell>
        </row>
        <row r="964">
          <cell r="A964">
            <v>2305</v>
          </cell>
          <cell r="B964">
            <v>101300</v>
          </cell>
          <cell r="C964" t="str">
            <v>NSW CY BBC HARDWARE 24X190KG</v>
          </cell>
        </row>
        <row r="965">
          <cell r="A965">
            <v>2306</v>
          </cell>
          <cell r="B965">
            <v>101301</v>
          </cell>
          <cell r="C965" t="str">
            <v>NSW DESKTOP COMPUTER PROJ ENG</v>
          </cell>
        </row>
        <row r="966">
          <cell r="A966">
            <v>2307</v>
          </cell>
          <cell r="B966">
            <v>101302</v>
          </cell>
          <cell r="C966" t="str">
            <v>NSW HOSE REEL FOR T66</v>
          </cell>
        </row>
        <row r="967">
          <cell r="A967">
            <v>2308</v>
          </cell>
          <cell r="B967">
            <v>101303</v>
          </cell>
          <cell r="C967" t="str">
            <v>NSW CY 840X45KG VAP</v>
          </cell>
        </row>
        <row r="968">
          <cell r="A968">
            <v>2309</v>
          </cell>
          <cell r="B968">
            <v>101304</v>
          </cell>
          <cell r="C968" t="str">
            <v>NSW CY 15X190KG VAP</v>
          </cell>
        </row>
        <row r="969">
          <cell r="A969">
            <v>2311</v>
          </cell>
          <cell r="B969">
            <v>101306</v>
          </cell>
          <cell r="C969" t="str">
            <v>NSW SORTATION SYS UPGRADE</v>
          </cell>
        </row>
        <row r="970">
          <cell r="A970">
            <v>2312</v>
          </cell>
          <cell r="B970">
            <v>101307</v>
          </cell>
          <cell r="C970" t="str">
            <v>NSW INDEP SVS CTR UPGRADE</v>
          </cell>
        </row>
        <row r="971">
          <cell r="A971">
            <v>2313</v>
          </cell>
          <cell r="B971">
            <v>101308</v>
          </cell>
          <cell r="C971" t="str">
            <v>NSW CY PROV SVCS DECANT</v>
          </cell>
        </row>
        <row r="972">
          <cell r="A972">
            <v>2314</v>
          </cell>
          <cell r="B972">
            <v>101309</v>
          </cell>
          <cell r="C972" t="str">
            <v>NSW EMERG SHUTDOWN UPGRADE</v>
          </cell>
        </row>
        <row r="973">
          <cell r="A973">
            <v>2315</v>
          </cell>
          <cell r="B973">
            <v>101310</v>
          </cell>
          <cell r="C973" t="str">
            <v>NSW LPG FILL FAC BIRKENHD PT</v>
          </cell>
        </row>
        <row r="974">
          <cell r="A974">
            <v>2316</v>
          </cell>
          <cell r="B974">
            <v>101311</v>
          </cell>
          <cell r="C974" t="str">
            <v>NSW INCAB ACCTNG</v>
          </cell>
        </row>
        <row r="975">
          <cell r="A975">
            <v>2317</v>
          </cell>
          <cell r="B975">
            <v>101312</v>
          </cell>
          <cell r="C975" t="str">
            <v>VIC BT WATTLE PT 1X4.3KL</v>
          </cell>
        </row>
        <row r="976">
          <cell r="A976">
            <v>2318</v>
          </cell>
          <cell r="B976">
            <v>101313</v>
          </cell>
          <cell r="C976" t="str">
            <v>NSW BT HABERFIELD SS 45KL</v>
          </cell>
        </row>
        <row r="977">
          <cell r="A977">
            <v>2319</v>
          </cell>
          <cell r="B977">
            <v>101314</v>
          </cell>
          <cell r="C977" t="str">
            <v>NSW BT 2.5KL TANK/DISP</v>
          </cell>
        </row>
        <row r="978">
          <cell r="A978">
            <v>2323</v>
          </cell>
          <cell r="B978">
            <v>101318</v>
          </cell>
          <cell r="C978" t="str">
            <v>NSW CY 60X18KG F/LIFT</v>
          </cell>
        </row>
        <row r="979">
          <cell r="A979">
            <v>2324</v>
          </cell>
          <cell r="B979">
            <v>101319</v>
          </cell>
          <cell r="C979" t="str">
            <v>NSW BT BAYZ ESD BUT PIPEWORK</v>
          </cell>
        </row>
        <row r="980">
          <cell r="A980">
            <v>2325</v>
          </cell>
          <cell r="B980">
            <v>101320</v>
          </cell>
          <cell r="C980" t="str">
            <v>BT RURAL PRESS 7.5KL</v>
          </cell>
        </row>
        <row r="981">
          <cell r="A981">
            <v>2327</v>
          </cell>
          <cell r="B981">
            <v>101322</v>
          </cell>
          <cell r="C981" t="str">
            <v>NSW BT 2.5KL TANK 2X190KG CYL</v>
          </cell>
        </row>
        <row r="982">
          <cell r="A982">
            <v>2328</v>
          </cell>
          <cell r="B982">
            <v>101323</v>
          </cell>
          <cell r="C982" t="str">
            <v>NSW BT 2.5KL TANK DISP</v>
          </cell>
        </row>
        <row r="983">
          <cell r="A983">
            <v>2329</v>
          </cell>
          <cell r="B983">
            <v>101324</v>
          </cell>
          <cell r="C983" t="str">
            <v>NSW BT FRITO LAY UPGRADE</v>
          </cell>
        </row>
        <row r="984">
          <cell r="A984">
            <v>2330</v>
          </cell>
          <cell r="B984">
            <v>101325</v>
          </cell>
          <cell r="C984" t="str">
            <v>NSW BT RELOC 2X7.5KL TO TAREE</v>
          </cell>
        </row>
        <row r="985">
          <cell r="A985">
            <v>2331</v>
          </cell>
          <cell r="B985">
            <v>101326</v>
          </cell>
          <cell r="C985" t="str">
            <v>VIC BT LONE STAR 1X4.3KL</v>
          </cell>
        </row>
        <row r="986">
          <cell r="A986">
            <v>2334</v>
          </cell>
          <cell r="B986">
            <v>101329</v>
          </cell>
          <cell r="C986" t="str">
            <v>NSW BT STHN CROSS MUSHM 4.3KL</v>
          </cell>
        </row>
        <row r="987">
          <cell r="A987">
            <v>2336</v>
          </cell>
          <cell r="B987">
            <v>101331</v>
          </cell>
          <cell r="C987" t="str">
            <v>NSW BT BORAL CALCIL 4.3KL UPGD</v>
          </cell>
        </row>
        <row r="988">
          <cell r="A988">
            <v>2337</v>
          </cell>
          <cell r="B988">
            <v>101332</v>
          </cell>
          <cell r="C988" t="str">
            <v>NSW LAPTOP COMPUTER NWC</v>
          </cell>
        </row>
        <row r="989">
          <cell r="A989">
            <v>2338</v>
          </cell>
          <cell r="B989">
            <v>101333</v>
          </cell>
          <cell r="C989" t="str">
            <v>VIC BT HENRY BUXTON 1X2.2KL</v>
          </cell>
        </row>
        <row r="990">
          <cell r="A990">
            <v>2339</v>
          </cell>
          <cell r="B990">
            <v>101334</v>
          </cell>
          <cell r="C990" t="str">
            <v>NSW BT BORAL ASPH ALTERATION</v>
          </cell>
        </row>
        <row r="991">
          <cell r="A991">
            <v>2340</v>
          </cell>
          <cell r="B991">
            <v>101335</v>
          </cell>
          <cell r="C991" t="str">
            <v>VIC BT 1X2.75 ISLE OF WIGHT HT</v>
          </cell>
        </row>
        <row r="992">
          <cell r="A992">
            <v>2341</v>
          </cell>
          <cell r="B992">
            <v>101336</v>
          </cell>
          <cell r="C992" t="str">
            <v>NSW BT FACI-KURING TIMBR 4.3KL</v>
          </cell>
        </row>
        <row r="993">
          <cell r="A993">
            <v>2342</v>
          </cell>
          <cell r="B993">
            <v>101337</v>
          </cell>
          <cell r="C993" t="str">
            <v>VIC BT RIVER HILL MOTEL 4.3KL</v>
          </cell>
        </row>
        <row r="994">
          <cell r="A994">
            <v>2343</v>
          </cell>
          <cell r="B994">
            <v>101338</v>
          </cell>
          <cell r="C994" t="str">
            <v>NSW BT PEPSI 4.3KL</v>
          </cell>
        </row>
        <row r="995">
          <cell r="A995">
            <v>2344</v>
          </cell>
          <cell r="B995">
            <v>101339</v>
          </cell>
          <cell r="C995" t="str">
            <v>NSW BT RELM PLASTICS</v>
          </cell>
        </row>
        <row r="996">
          <cell r="A996">
            <v>2345</v>
          </cell>
          <cell r="B996">
            <v>101340</v>
          </cell>
          <cell r="C996" t="str">
            <v>VIC BT AMCOR</v>
          </cell>
        </row>
        <row r="997">
          <cell r="A997">
            <v>2346</v>
          </cell>
          <cell r="B997">
            <v>101341</v>
          </cell>
          <cell r="C997" t="str">
            <v>NSW BT TAKEAWAY FDS WARRIWOOD</v>
          </cell>
        </row>
        <row r="998">
          <cell r="A998">
            <v>2347</v>
          </cell>
          <cell r="B998">
            <v>101342</v>
          </cell>
          <cell r="C998" t="str">
            <v>NSW TOTAL STEEL TARREN POINT</v>
          </cell>
        </row>
        <row r="999">
          <cell r="A999">
            <v>2348</v>
          </cell>
          <cell r="B999">
            <v>101343</v>
          </cell>
          <cell r="C999" t="str">
            <v>NSW CY 20X18KG F/LIFT</v>
          </cell>
        </row>
        <row r="1000">
          <cell r="A1000">
            <v>2349</v>
          </cell>
          <cell r="B1000">
            <v>101344</v>
          </cell>
          <cell r="C1000" t="str">
            <v>VIC BT GILLON CERAMIC 5KL/7KL</v>
          </cell>
        </row>
        <row r="1001">
          <cell r="A1001">
            <v>2350</v>
          </cell>
          <cell r="B1001">
            <v>101345</v>
          </cell>
          <cell r="C1001" t="str">
            <v>ACT SPEC PROJECT JINDABYNE</v>
          </cell>
        </row>
        <row r="1002">
          <cell r="A1002">
            <v>2353</v>
          </cell>
          <cell r="B1002">
            <v>101348</v>
          </cell>
          <cell r="C1002" t="str">
            <v>ACT BT H/COMPLEX 7.5KL</v>
          </cell>
        </row>
        <row r="1003">
          <cell r="A1003">
            <v>2355</v>
          </cell>
          <cell r="B1003">
            <v>101350</v>
          </cell>
          <cell r="C1003" t="str">
            <v>ACT DISPLAY FITTINGS &amp; FIXTURE</v>
          </cell>
        </row>
        <row r="1004">
          <cell r="A1004">
            <v>2356</v>
          </cell>
          <cell r="B1004">
            <v>101351</v>
          </cell>
          <cell r="C1004" t="str">
            <v>VIC AUTO PRESTON PRIME</v>
          </cell>
        </row>
        <row r="1005">
          <cell r="A1005">
            <v>2357</v>
          </cell>
          <cell r="B1005">
            <v>101352</v>
          </cell>
          <cell r="C1005" t="str">
            <v>NSW CY 10X19KG</v>
          </cell>
        </row>
        <row r="1006">
          <cell r="A1006">
            <v>2358</v>
          </cell>
          <cell r="B1006">
            <v>101353</v>
          </cell>
          <cell r="C1006" t="str">
            <v>ACT COMPUTER CABLING</v>
          </cell>
        </row>
        <row r="1007">
          <cell r="A1007">
            <v>2359</v>
          </cell>
          <cell r="B1007">
            <v>101354</v>
          </cell>
          <cell r="C1007" t="str">
            <v>VIC AUTO FAC BERMAGUI</v>
          </cell>
        </row>
        <row r="1008">
          <cell r="A1008">
            <v>2360</v>
          </cell>
          <cell r="B1008">
            <v>101355</v>
          </cell>
          <cell r="C1008" t="str">
            <v>ACT BT AAFLCK MTS 4X7.5/2.5KL</v>
          </cell>
        </row>
        <row r="1009">
          <cell r="A1009">
            <v>2361</v>
          </cell>
          <cell r="B1009">
            <v>101356</v>
          </cell>
          <cell r="C1009" t="str">
            <v>VIC AUTO BULLEN PRIME</v>
          </cell>
        </row>
        <row r="1010">
          <cell r="A1010">
            <v>2362</v>
          </cell>
          <cell r="B1010">
            <v>101357</v>
          </cell>
          <cell r="C1010" t="str">
            <v>VIC BT T&amp;K POLLOCK 2X7.5KL</v>
          </cell>
        </row>
        <row r="1011">
          <cell r="A1011">
            <v>2363</v>
          </cell>
          <cell r="B1011">
            <v>101358</v>
          </cell>
          <cell r="C1011" t="str">
            <v>NSW CY 100X45KG</v>
          </cell>
        </row>
        <row r="1012">
          <cell r="A1012">
            <v>2365</v>
          </cell>
          <cell r="B1012">
            <v>101360</v>
          </cell>
          <cell r="C1012" t="str">
            <v>VIC BT MOUNT DUNEED 1.35KL</v>
          </cell>
        </row>
        <row r="1013">
          <cell r="A1013">
            <v>2366</v>
          </cell>
          <cell r="B1013">
            <v>101361</v>
          </cell>
          <cell r="C1013" t="str">
            <v>VIC BT MR SANTAMARIA 1.35KL</v>
          </cell>
        </row>
        <row r="1014">
          <cell r="A1014">
            <v>2367</v>
          </cell>
          <cell r="B1014">
            <v>101362</v>
          </cell>
          <cell r="C1014" t="str">
            <v>ACT BT 7.5KL</v>
          </cell>
        </row>
        <row r="1015">
          <cell r="A1015">
            <v>2368</v>
          </cell>
          <cell r="B1015">
            <v>101363</v>
          </cell>
          <cell r="C1015" t="str">
            <v>VIC AUTO VARIOUS SITES</v>
          </cell>
        </row>
        <row r="1016">
          <cell r="A1016">
            <v>2369</v>
          </cell>
          <cell r="B1016">
            <v>101364</v>
          </cell>
          <cell r="C1016" t="str">
            <v>VIC AUTO MOBIL TAMBO RIVER</v>
          </cell>
        </row>
        <row r="1017">
          <cell r="A1017">
            <v>2370</v>
          </cell>
          <cell r="B1017">
            <v>101365</v>
          </cell>
          <cell r="C1017" t="str">
            <v>ACT EXTERNAL SIGNS</v>
          </cell>
        </row>
        <row r="1018">
          <cell r="A1018">
            <v>2371</v>
          </cell>
          <cell r="B1018">
            <v>101366</v>
          </cell>
          <cell r="C1018" t="str">
            <v>VIC BT TONY FOWLER 2X4.3KL</v>
          </cell>
        </row>
        <row r="1019">
          <cell r="A1019">
            <v>2372</v>
          </cell>
          <cell r="B1019">
            <v>101367</v>
          </cell>
          <cell r="C1019" t="str">
            <v>ACT BT ULLADULLA 62KL</v>
          </cell>
        </row>
        <row r="1020">
          <cell r="A1020">
            <v>2373</v>
          </cell>
          <cell r="B1020">
            <v>101368</v>
          </cell>
          <cell r="C1020" t="str">
            <v>VIC BT HAPPY HENS 1X2.2KL</v>
          </cell>
        </row>
        <row r="1021">
          <cell r="A1021">
            <v>2374</v>
          </cell>
          <cell r="B1021">
            <v>101369</v>
          </cell>
          <cell r="C1021" t="str">
            <v>ACT AUTO GULL PETROLEUM LUX ST</v>
          </cell>
        </row>
        <row r="1022">
          <cell r="A1022">
            <v>2375</v>
          </cell>
          <cell r="B1022">
            <v>101370</v>
          </cell>
          <cell r="C1022" t="str">
            <v>VIC BT GARRY MCELDREW 1X4.3KL</v>
          </cell>
        </row>
        <row r="1023">
          <cell r="A1023">
            <v>2376</v>
          </cell>
          <cell r="B1023">
            <v>101371</v>
          </cell>
          <cell r="C1023" t="str">
            <v>NSW CY-2 100X45KG</v>
          </cell>
        </row>
        <row r="1024">
          <cell r="A1024">
            <v>2377</v>
          </cell>
          <cell r="B1024">
            <v>101372</v>
          </cell>
          <cell r="C1024" t="str">
            <v>ACT AUTO GULL PETROLEUM MON HY</v>
          </cell>
        </row>
        <row r="1025">
          <cell r="A1025">
            <v>2379</v>
          </cell>
          <cell r="B1025">
            <v>101374</v>
          </cell>
          <cell r="C1025" t="str">
            <v>NSW TANKER HOSE REEO/PIPEWL</v>
          </cell>
        </row>
        <row r="1026">
          <cell r="A1026">
            <v>2383</v>
          </cell>
          <cell r="B1026">
            <v>101378</v>
          </cell>
          <cell r="C1026" t="str">
            <v>ACT BT ULLADULLA 2X7.5KL</v>
          </cell>
        </row>
        <row r="1027">
          <cell r="A1027">
            <v>2384</v>
          </cell>
          <cell r="B1027">
            <v>101379</v>
          </cell>
          <cell r="C1027" t="str">
            <v>ACT MC B/GENDORE</v>
          </cell>
        </row>
        <row r="1028">
          <cell r="A1028">
            <v>2385</v>
          </cell>
          <cell r="B1028">
            <v>101380</v>
          </cell>
          <cell r="C1028" t="str">
            <v>NSW CY VAPOUR EXCHANGE</v>
          </cell>
        </row>
        <row r="1029">
          <cell r="A1029">
            <v>2386</v>
          </cell>
          <cell r="B1029">
            <v>101381</v>
          </cell>
          <cell r="C1029" t="str">
            <v>ACT BT HMAS NOWRA 1T</v>
          </cell>
        </row>
        <row r="1030">
          <cell r="A1030">
            <v>2387</v>
          </cell>
          <cell r="B1030">
            <v>101382</v>
          </cell>
          <cell r="C1030" t="str">
            <v>ACT BT BORAL ASPHALT 66KL</v>
          </cell>
        </row>
        <row r="1031">
          <cell r="A1031">
            <v>2389</v>
          </cell>
          <cell r="B1031">
            <v>101384</v>
          </cell>
          <cell r="C1031" t="str">
            <v>ACT BT AMP SHAVEN 1X4.2KL-1X2K</v>
          </cell>
        </row>
        <row r="1032">
          <cell r="A1032">
            <v>2390</v>
          </cell>
          <cell r="B1032">
            <v>101385</v>
          </cell>
          <cell r="C1032" t="str">
            <v>ACT CY BAKERY WARREN 2X190KG</v>
          </cell>
        </row>
        <row r="1033">
          <cell r="A1033">
            <v>2391</v>
          </cell>
          <cell r="B1033">
            <v>101386</v>
          </cell>
          <cell r="C1033" t="str">
            <v>ACT MOBILE PHONES, TRUCKS/CARS</v>
          </cell>
        </row>
        <row r="1034">
          <cell r="A1034">
            <v>2393</v>
          </cell>
          <cell r="B1034">
            <v>101388</v>
          </cell>
          <cell r="C1034" t="str">
            <v>VIC BT COLAC STOCKFEED 7.5KL</v>
          </cell>
        </row>
        <row r="1035">
          <cell r="A1035">
            <v>2394</v>
          </cell>
          <cell r="B1035">
            <v>101389</v>
          </cell>
          <cell r="C1035" t="str">
            <v>VIC BT COLIN PEEL 1X7.5KL</v>
          </cell>
        </row>
        <row r="1036">
          <cell r="A1036">
            <v>2395</v>
          </cell>
          <cell r="B1036">
            <v>101390</v>
          </cell>
          <cell r="C1036" t="str">
            <v>NSW CY 3X190KG 1/98</v>
          </cell>
        </row>
        <row r="1037">
          <cell r="A1037">
            <v>2396</v>
          </cell>
          <cell r="B1037">
            <v>101391</v>
          </cell>
          <cell r="C1037" t="str">
            <v>VIC BT PRATT BAXTER 1X7.5KL</v>
          </cell>
        </row>
        <row r="1038">
          <cell r="A1038">
            <v>2397</v>
          </cell>
          <cell r="B1038">
            <v>101392</v>
          </cell>
          <cell r="C1038" t="str">
            <v>VIC BT WERRIBEE 1X1.35KL</v>
          </cell>
        </row>
        <row r="1039">
          <cell r="A1039">
            <v>2398</v>
          </cell>
          <cell r="B1039">
            <v>101393</v>
          </cell>
          <cell r="C1039" t="str">
            <v>VIC AUTO MOBIL RAMSEY</v>
          </cell>
        </row>
        <row r="1040">
          <cell r="A1040">
            <v>2399</v>
          </cell>
          <cell r="B1040">
            <v>101394</v>
          </cell>
          <cell r="C1040" t="str">
            <v>VIC AUTO BORAL THOMSTOWN</v>
          </cell>
        </row>
        <row r="1041">
          <cell r="A1041">
            <v>2403</v>
          </cell>
          <cell r="B1041">
            <v>101398</v>
          </cell>
          <cell r="C1041" t="str">
            <v>VIC AUTO BURWOOD OASIS</v>
          </cell>
        </row>
        <row r="1042">
          <cell r="A1042">
            <v>2404</v>
          </cell>
          <cell r="B1042">
            <v>101399</v>
          </cell>
          <cell r="C1042" t="str">
            <v>NSW CY T/MARK BLDGSUP 1X190KG</v>
          </cell>
        </row>
        <row r="1043">
          <cell r="A1043">
            <v>2405</v>
          </cell>
          <cell r="B1043">
            <v>101400</v>
          </cell>
          <cell r="C1043" t="str">
            <v>VIC BT ANITA OLDERSON 2.2KL</v>
          </cell>
        </row>
        <row r="1044">
          <cell r="A1044">
            <v>2406</v>
          </cell>
          <cell r="B1044">
            <v>101401</v>
          </cell>
          <cell r="C1044" t="str">
            <v>VIC BT TULLAMARINESITU 1/98</v>
          </cell>
        </row>
        <row r="1045">
          <cell r="A1045">
            <v>2407</v>
          </cell>
          <cell r="B1045">
            <v>101402</v>
          </cell>
          <cell r="C1045" t="str">
            <v>VIC AUTO ANDERSON HASTY</v>
          </cell>
        </row>
        <row r="1046">
          <cell r="A1046">
            <v>2408</v>
          </cell>
          <cell r="B1046">
            <v>101403</v>
          </cell>
          <cell r="C1046" t="str">
            <v>VIC BT GEOFF SHEPPARD 2X4.3T</v>
          </cell>
        </row>
        <row r="1047">
          <cell r="A1047">
            <v>2409</v>
          </cell>
          <cell r="B1047">
            <v>101404</v>
          </cell>
          <cell r="C1047" t="str">
            <v>VIC AUTO ASCOTEVALE PRIME</v>
          </cell>
        </row>
        <row r="1048">
          <cell r="A1048">
            <v>2410</v>
          </cell>
          <cell r="B1048">
            <v>101405</v>
          </cell>
          <cell r="C1048" t="str">
            <v>VIC BT ANGLSEA HOTEL 1X5.1KL</v>
          </cell>
        </row>
        <row r="1049">
          <cell r="A1049">
            <v>2411</v>
          </cell>
          <cell r="B1049">
            <v>101406</v>
          </cell>
          <cell r="C1049" t="str">
            <v>VIC BT FOUNTAIN CTR LAKES ENT</v>
          </cell>
        </row>
        <row r="1050">
          <cell r="A1050">
            <v>2414</v>
          </cell>
          <cell r="B1050">
            <v>101409</v>
          </cell>
          <cell r="C1050" t="str">
            <v>VIC AUTO ANCHORS AWAY</v>
          </cell>
        </row>
        <row r="1051">
          <cell r="A1051">
            <v>2415</v>
          </cell>
          <cell r="B1051">
            <v>101410</v>
          </cell>
          <cell r="C1051" t="str">
            <v>VIC AUTO BORAL ESSENDON</v>
          </cell>
        </row>
        <row r="1052">
          <cell r="A1052">
            <v>2416</v>
          </cell>
          <cell r="B1052">
            <v>101411</v>
          </cell>
          <cell r="C1052" t="str">
            <v>VIC BT DYSONS FARM 2.2KL/1.2KL</v>
          </cell>
        </row>
        <row r="1053">
          <cell r="A1053">
            <v>2417</v>
          </cell>
          <cell r="B1053">
            <v>101412</v>
          </cell>
          <cell r="C1053" t="str">
            <v>VIC BT SUNNYSIDE FLWRS 1.4KL</v>
          </cell>
        </row>
        <row r="1054">
          <cell r="A1054">
            <v>2418</v>
          </cell>
          <cell r="B1054">
            <v>101413</v>
          </cell>
          <cell r="C1054" t="str">
            <v>VIC AUTO BORAL CHISHOLMS</v>
          </cell>
        </row>
        <row r="1055">
          <cell r="A1055">
            <v>2419</v>
          </cell>
          <cell r="B1055">
            <v>101414</v>
          </cell>
          <cell r="C1055" t="str">
            <v>VIC AUTO LESEN DEER FARM</v>
          </cell>
        </row>
        <row r="1056">
          <cell r="A1056">
            <v>2420</v>
          </cell>
          <cell r="B1056">
            <v>101415</v>
          </cell>
          <cell r="C1056" t="str">
            <v>VIC BT 4.5KL/2X190KG/90KG</v>
          </cell>
        </row>
        <row r="1057">
          <cell r="A1057">
            <v>2421</v>
          </cell>
          <cell r="B1057">
            <v>101416</v>
          </cell>
          <cell r="C1057" t="str">
            <v>VIC AUTO NOBLEPARK PRIME</v>
          </cell>
        </row>
        <row r="1058">
          <cell r="A1058">
            <v>2422</v>
          </cell>
          <cell r="B1058">
            <v>101417</v>
          </cell>
          <cell r="C1058" t="str">
            <v>VIC BT ERENBORM 1X2KL</v>
          </cell>
        </row>
        <row r="1059">
          <cell r="A1059">
            <v>2424</v>
          </cell>
          <cell r="B1059">
            <v>101419</v>
          </cell>
          <cell r="C1059" t="str">
            <v>VIC BT LEIPIN HOLDINGS 7X7.5KL</v>
          </cell>
        </row>
        <row r="1060">
          <cell r="A1060">
            <v>2425</v>
          </cell>
          <cell r="B1060">
            <v>101420</v>
          </cell>
          <cell r="C1060" t="str">
            <v>NSW CY 10X190KG LPG</v>
          </cell>
        </row>
        <row r="1061">
          <cell r="A1061">
            <v>2426</v>
          </cell>
          <cell r="B1061">
            <v>101421</v>
          </cell>
          <cell r="C1061" t="str">
            <v>VIC BT STEGGLES 1X5.1KL</v>
          </cell>
        </row>
        <row r="1062">
          <cell r="A1062">
            <v>2427</v>
          </cell>
          <cell r="B1062">
            <v>101422</v>
          </cell>
          <cell r="C1062" t="str">
            <v>VIC BT CTRY FRSH HERB 1X2.75KL</v>
          </cell>
        </row>
        <row r="1063">
          <cell r="A1063">
            <v>2428</v>
          </cell>
          <cell r="B1063">
            <v>101423</v>
          </cell>
          <cell r="C1063" t="str">
            <v>VIC BT COWES GOLF CLB 1X2.75KL</v>
          </cell>
        </row>
        <row r="1064">
          <cell r="A1064">
            <v>2429</v>
          </cell>
          <cell r="B1064">
            <v>101424</v>
          </cell>
          <cell r="C1064" t="str">
            <v>NSW CY 3X190KG CYLINDERS</v>
          </cell>
        </row>
        <row r="1065">
          <cell r="A1065">
            <v>2430</v>
          </cell>
          <cell r="B1065">
            <v>101425</v>
          </cell>
          <cell r="C1065" t="str">
            <v>NSW CY 1X190KG</v>
          </cell>
        </row>
        <row r="1066">
          <cell r="A1066">
            <v>2433</v>
          </cell>
          <cell r="B1066">
            <v>101428</v>
          </cell>
          <cell r="C1066" t="str">
            <v>NSW CY 25X90KG</v>
          </cell>
        </row>
        <row r="1067">
          <cell r="A1067">
            <v>2434</v>
          </cell>
          <cell r="B1067">
            <v>101429</v>
          </cell>
          <cell r="C1067" t="str">
            <v>VIC BT FLOWERVALE 1X4.3KL</v>
          </cell>
        </row>
        <row r="1068">
          <cell r="A1068">
            <v>2435</v>
          </cell>
          <cell r="B1068">
            <v>101430</v>
          </cell>
          <cell r="C1068" t="str">
            <v>NSW COMPUTER TRAINING PACKAGE</v>
          </cell>
        </row>
        <row r="1069">
          <cell r="A1069">
            <v>2437</v>
          </cell>
          <cell r="B1069">
            <v>101432</v>
          </cell>
          <cell r="C1069" t="str">
            <v>NSW PRIME MOVER 1XF/LINER</v>
          </cell>
        </row>
        <row r="1070">
          <cell r="A1070">
            <v>2440</v>
          </cell>
          <cell r="B1070">
            <v>101435</v>
          </cell>
          <cell r="C1070" t="str">
            <v>NSW EXTENSION HDD TMAC OFFICE</v>
          </cell>
        </row>
        <row r="1071">
          <cell r="A1071">
            <v>2441</v>
          </cell>
          <cell r="B1071">
            <v>101436</v>
          </cell>
          <cell r="C1071" t="str">
            <v>NSW CY DONLAN S/REPAIR 1X190KG</v>
          </cell>
        </row>
        <row r="1072">
          <cell r="A1072">
            <v>2442</v>
          </cell>
          <cell r="B1072">
            <v>101437</v>
          </cell>
          <cell r="C1072" t="str">
            <v>NSW BT PACIFIC FOREST 5X7.5KL</v>
          </cell>
        </row>
        <row r="1073">
          <cell r="A1073">
            <v>2443</v>
          </cell>
          <cell r="B1073">
            <v>101438</v>
          </cell>
          <cell r="C1073" t="str">
            <v>NSW CY S NEWHAM 8X18KG F/LIFT</v>
          </cell>
        </row>
        <row r="1074">
          <cell r="A1074">
            <v>2444</v>
          </cell>
          <cell r="B1074">
            <v>101439</v>
          </cell>
          <cell r="C1074" t="str">
            <v>NSW CY AMPOL COBARI 2X190KG</v>
          </cell>
        </row>
        <row r="1075">
          <cell r="A1075">
            <v>2445</v>
          </cell>
          <cell r="B1075">
            <v>101440</v>
          </cell>
          <cell r="C1075" t="str">
            <v>NSW BT 2X12.5KL DUBBO</v>
          </cell>
        </row>
        <row r="1076">
          <cell r="A1076">
            <v>2446</v>
          </cell>
          <cell r="B1076">
            <v>101441</v>
          </cell>
          <cell r="C1076" t="str">
            <v>NSW BT BORAL TIMBERS</v>
          </cell>
        </row>
        <row r="1077">
          <cell r="A1077">
            <v>2447</v>
          </cell>
          <cell r="B1077">
            <v>101442</v>
          </cell>
          <cell r="C1077" t="str">
            <v>NSW CY DUBBO ORANGE 2X190KG</v>
          </cell>
        </row>
        <row r="1078">
          <cell r="A1078">
            <v>2448</v>
          </cell>
          <cell r="B1078">
            <v>101443</v>
          </cell>
          <cell r="C1078" t="str">
            <v>NSW CY HOWARDS NYNGAN 2X190KG</v>
          </cell>
        </row>
        <row r="1079">
          <cell r="A1079">
            <v>2451</v>
          </cell>
          <cell r="B1079">
            <v>101446</v>
          </cell>
          <cell r="C1079" t="str">
            <v>NSW AUTO MOBIL COWRA UPGRADE</v>
          </cell>
        </row>
        <row r="1080">
          <cell r="A1080">
            <v>2452</v>
          </cell>
          <cell r="B1080">
            <v>101447</v>
          </cell>
          <cell r="C1080" t="str">
            <v>NSW CY 50X13.5KG</v>
          </cell>
        </row>
        <row r="1081">
          <cell r="A1081">
            <v>2453</v>
          </cell>
          <cell r="B1081">
            <v>101448</v>
          </cell>
          <cell r="C1081" t="str">
            <v>NSW BT 7.5KL TANK</v>
          </cell>
        </row>
        <row r="1082">
          <cell r="A1082">
            <v>2454</v>
          </cell>
          <cell r="B1082">
            <v>101449</v>
          </cell>
          <cell r="C1082" t="str">
            <v>NSW AUTO AMPOL S/S UPGRADE</v>
          </cell>
        </row>
        <row r="1083">
          <cell r="A1083">
            <v>2455</v>
          </cell>
          <cell r="B1083">
            <v>101450</v>
          </cell>
          <cell r="C1083" t="str">
            <v>NSW CY 200X45KG &amp; 100X45KG</v>
          </cell>
        </row>
        <row r="1084">
          <cell r="A1084">
            <v>2456</v>
          </cell>
          <cell r="B1084">
            <v>101451</v>
          </cell>
          <cell r="C1084" t="str">
            <v>NSW COMPAQ DESKPRO2000/8XCDROM</v>
          </cell>
        </row>
        <row r="1085">
          <cell r="A1085">
            <v>2457</v>
          </cell>
          <cell r="B1085">
            <v>101452</v>
          </cell>
          <cell r="C1085" t="str">
            <v>NSW PC COMPAQ DESKPRO 2000</v>
          </cell>
        </row>
        <row r="1086">
          <cell r="A1086">
            <v>2458</v>
          </cell>
          <cell r="B1086">
            <v>101453</v>
          </cell>
          <cell r="C1086" t="str">
            <v>NSW PARKES BRAKE INTERLOCKS</v>
          </cell>
        </row>
        <row r="1087">
          <cell r="A1087">
            <v>2459</v>
          </cell>
          <cell r="B1087">
            <v>101454</v>
          </cell>
          <cell r="C1087" t="str">
            <v>NSW PARKES CUST CARPARKING</v>
          </cell>
        </row>
        <row r="1088">
          <cell r="A1088">
            <v>2462</v>
          </cell>
          <cell r="B1088">
            <v>101457</v>
          </cell>
          <cell r="C1088" t="str">
            <v>VIC BT DIGERS PIZZA 1.35KL</v>
          </cell>
        </row>
        <row r="1089">
          <cell r="A1089">
            <v>2463</v>
          </cell>
          <cell r="B1089">
            <v>101458</v>
          </cell>
          <cell r="C1089" t="str">
            <v>NSW LIGHT RID SECURITY</v>
          </cell>
        </row>
        <row r="1090">
          <cell r="A1090">
            <v>2464</v>
          </cell>
          <cell r="B1090">
            <v>101459</v>
          </cell>
          <cell r="C1090" t="str">
            <v>NSW CY 100X45KG INSITU</v>
          </cell>
        </row>
        <row r="1091">
          <cell r="A1091">
            <v>2465</v>
          </cell>
          <cell r="B1091">
            <v>101460</v>
          </cell>
          <cell r="C1091" t="str">
            <v>NSW BT CUMBERLANDCABS UPGRADE</v>
          </cell>
        </row>
        <row r="1092">
          <cell r="A1092">
            <v>2466</v>
          </cell>
          <cell r="B1092">
            <v>101461</v>
          </cell>
          <cell r="C1092" t="str">
            <v>NSW CY 50X45KG BELLINGER</v>
          </cell>
        </row>
        <row r="1093">
          <cell r="A1093">
            <v>2467</v>
          </cell>
          <cell r="B1093">
            <v>101462</v>
          </cell>
          <cell r="C1093" t="str">
            <v>NSW CY ST ANDREW HOST 3X190KG</v>
          </cell>
        </row>
        <row r="1094">
          <cell r="A1094">
            <v>2468</v>
          </cell>
          <cell r="B1094">
            <v>101463</v>
          </cell>
          <cell r="C1094" t="str">
            <v>NSW CY HOSKINGS PLUMB 1X190KG</v>
          </cell>
        </row>
        <row r="1095">
          <cell r="A1095">
            <v>2470</v>
          </cell>
          <cell r="B1095">
            <v>101465</v>
          </cell>
          <cell r="C1095" t="str">
            <v>NSW BT 2ND HAND 2T NTH WEST-2</v>
          </cell>
        </row>
        <row r="1096">
          <cell r="A1096">
            <v>2471</v>
          </cell>
          <cell r="B1096">
            <v>101466</v>
          </cell>
          <cell r="C1096" t="str">
            <v>NSW BT BRITISH AERO 4X7.5KL</v>
          </cell>
        </row>
        <row r="1097">
          <cell r="A1097">
            <v>2473</v>
          </cell>
          <cell r="B1097">
            <v>101468</v>
          </cell>
          <cell r="C1097" t="str">
            <v>NSW AUTO TAXI COOP REPL DISP</v>
          </cell>
        </row>
        <row r="1098">
          <cell r="A1098">
            <v>2474</v>
          </cell>
          <cell r="B1098">
            <v>101469</v>
          </cell>
          <cell r="C1098" t="str">
            <v>NSW CY TAMWORTH</v>
          </cell>
        </row>
        <row r="1099">
          <cell r="A1099">
            <v>2475</v>
          </cell>
          <cell r="B1099">
            <v>101470</v>
          </cell>
          <cell r="C1099" t="str">
            <v>NSW CY DOMINO PIZZA 2X190KG</v>
          </cell>
        </row>
        <row r="1100">
          <cell r="A1100">
            <v>2476</v>
          </cell>
          <cell r="B1100">
            <v>101471</v>
          </cell>
          <cell r="C1100" t="str">
            <v>NSW CY PRESTON COLLEGE 3X190KG</v>
          </cell>
        </row>
        <row r="1101">
          <cell r="A1101">
            <v>2477</v>
          </cell>
          <cell r="B1101">
            <v>101472</v>
          </cell>
          <cell r="C1101" t="str">
            <v>NSW CY COONABRN FRM 3X190KG</v>
          </cell>
        </row>
        <row r="1102">
          <cell r="A1102">
            <v>2478</v>
          </cell>
          <cell r="B1102">
            <v>101473</v>
          </cell>
          <cell r="C1102" t="str">
            <v>NSW CY TOURIST CAFE 2X190KG</v>
          </cell>
        </row>
        <row r="1103">
          <cell r="A1103">
            <v>2479</v>
          </cell>
          <cell r="B1103">
            <v>101474</v>
          </cell>
          <cell r="C1103" t="str">
            <v>NSW BT AMPOL CITY GATE 1X11KL</v>
          </cell>
        </row>
        <row r="1104">
          <cell r="A1104">
            <v>2480</v>
          </cell>
          <cell r="B1104">
            <v>101475</v>
          </cell>
          <cell r="C1104" t="str">
            <v>NSW BT M&amp;S WHITTEN 1T</v>
          </cell>
        </row>
        <row r="1105">
          <cell r="A1105">
            <v>2481</v>
          </cell>
          <cell r="B1105">
            <v>101476</v>
          </cell>
          <cell r="C1105" t="str">
            <v>NSW CY ML BLANCH 1X190</v>
          </cell>
        </row>
        <row r="1106">
          <cell r="A1106">
            <v>2482</v>
          </cell>
          <cell r="B1106">
            <v>101477</v>
          </cell>
          <cell r="C1106" t="str">
            <v>NSW CY CNABRAN LNDRY 2X190KG</v>
          </cell>
        </row>
        <row r="1107">
          <cell r="A1107">
            <v>2483</v>
          </cell>
          <cell r="B1107">
            <v>101478</v>
          </cell>
          <cell r="C1107" t="str">
            <v>NSW CY AMPOL CITY GATE 1X190KG</v>
          </cell>
        </row>
        <row r="1108">
          <cell r="A1108">
            <v>2484</v>
          </cell>
          <cell r="B1108">
            <v>101479</v>
          </cell>
          <cell r="C1108" t="str">
            <v>NSW CY JAYMC 1X190KG</v>
          </cell>
        </row>
        <row r="1109">
          <cell r="A1109">
            <v>2485</v>
          </cell>
          <cell r="B1109">
            <v>101480</v>
          </cell>
          <cell r="C1109" t="str">
            <v>NSW CY TC'S TAKEAWAY 2X190KG</v>
          </cell>
        </row>
        <row r="1110">
          <cell r="A1110">
            <v>2486</v>
          </cell>
          <cell r="B1110">
            <v>101481</v>
          </cell>
          <cell r="C1110" t="str">
            <v>NSW AUTO AMPOL ARMIDALE</v>
          </cell>
        </row>
        <row r="1111">
          <cell r="A1111">
            <v>2487</v>
          </cell>
          <cell r="B1111">
            <v>101482</v>
          </cell>
          <cell r="C1111" t="str">
            <v>NSW BT WDL RAPID PLAS 4X7.5KL</v>
          </cell>
        </row>
        <row r="1112">
          <cell r="A1112">
            <v>2489</v>
          </cell>
          <cell r="B1112">
            <v>101484</v>
          </cell>
          <cell r="C1112" t="str">
            <v>NSW UPGRD FCOM SYS TO TACOLINK</v>
          </cell>
        </row>
        <row r="1113">
          <cell r="A1113">
            <v>2490</v>
          </cell>
          <cell r="B1113">
            <v>101485</v>
          </cell>
          <cell r="C1113" t="str">
            <v>NSW E/B GUNNEDAH 3X190KG</v>
          </cell>
        </row>
        <row r="1114">
          <cell r="A1114">
            <v>2491</v>
          </cell>
          <cell r="B1114">
            <v>101486</v>
          </cell>
          <cell r="C1114" t="str">
            <v>NSW CY JENSEN NUNDLE 3X190KG</v>
          </cell>
        </row>
        <row r="1115">
          <cell r="A1115">
            <v>2492</v>
          </cell>
          <cell r="B1115">
            <v>101487</v>
          </cell>
          <cell r="C1115" t="str">
            <v>NSW CY INGHAMS SHEDS 12X190KG</v>
          </cell>
        </row>
        <row r="1116">
          <cell r="A1116">
            <v>2493</v>
          </cell>
          <cell r="B1116">
            <v>101488</v>
          </cell>
          <cell r="C1116" t="str">
            <v>NSW LAPTOP TAMWORTH MANAGER</v>
          </cell>
        </row>
        <row r="1117">
          <cell r="A1117">
            <v>2494</v>
          </cell>
          <cell r="B1117">
            <v>101489</v>
          </cell>
          <cell r="C1117" t="str">
            <v>NSW CY MOREE</v>
          </cell>
        </row>
        <row r="1118">
          <cell r="A1118">
            <v>2495</v>
          </cell>
          <cell r="B1118">
            <v>101490</v>
          </cell>
          <cell r="C1118" t="str">
            <v>NSW AIR/CON SYS MOREE</v>
          </cell>
        </row>
        <row r="1119">
          <cell r="A1119">
            <v>2496</v>
          </cell>
          <cell r="B1119">
            <v>101491</v>
          </cell>
          <cell r="C1119" t="str">
            <v>NSW MASTERMETER REPURCH</v>
          </cell>
        </row>
        <row r="1120">
          <cell r="A1120">
            <v>2497</v>
          </cell>
          <cell r="B1120">
            <v>101492</v>
          </cell>
          <cell r="C1120" t="str">
            <v>NSW AUTO MOBIL COWRA</v>
          </cell>
        </row>
        <row r="1121">
          <cell r="A1121">
            <v>2498</v>
          </cell>
          <cell r="B1121">
            <v>101493</v>
          </cell>
          <cell r="C1121" t="str">
            <v>NSW BT SECOND HAND 2T</v>
          </cell>
        </row>
        <row r="1122">
          <cell r="A1122">
            <v>2499</v>
          </cell>
          <cell r="B1122">
            <v>101494</v>
          </cell>
          <cell r="C1122" t="str">
            <v>NSW COMPUTER TRAIN PACKAGE -2</v>
          </cell>
        </row>
        <row r="1123">
          <cell r="A1123">
            <v>2500</v>
          </cell>
          <cell r="B1123">
            <v>101495</v>
          </cell>
          <cell r="C1123" t="str">
            <v>VIC WAGGA UPGRADE SS</v>
          </cell>
        </row>
        <row r="1124">
          <cell r="A1124">
            <v>2502</v>
          </cell>
          <cell r="B1124">
            <v>101497</v>
          </cell>
          <cell r="C1124" t="str">
            <v>VIC CY WAGGA 15X190KG</v>
          </cell>
        </row>
        <row r="1125">
          <cell r="A1125">
            <v>2503</v>
          </cell>
          <cell r="B1125">
            <v>101498</v>
          </cell>
          <cell r="C1125" t="str">
            <v>VIC CY 200X45KG J/VENTURE</v>
          </cell>
        </row>
        <row r="1126">
          <cell r="A1126">
            <v>2504</v>
          </cell>
          <cell r="B1126">
            <v>101499</v>
          </cell>
          <cell r="C1126" t="str">
            <v>VIC CYLINDERS 200X45KG INSITU</v>
          </cell>
        </row>
        <row r="1127">
          <cell r="A1127">
            <v>2505</v>
          </cell>
          <cell r="B1127">
            <v>101500</v>
          </cell>
          <cell r="C1127" t="str">
            <v>VIC EMOLEUM, NARRANDARA</v>
          </cell>
        </row>
        <row r="1128">
          <cell r="A1128">
            <v>2506</v>
          </cell>
          <cell r="B1128">
            <v>101501</v>
          </cell>
          <cell r="C1128" t="str">
            <v>VIC CY WAGGA 100X45KG WAGGA</v>
          </cell>
        </row>
        <row r="1129">
          <cell r="A1129">
            <v>2509</v>
          </cell>
          <cell r="B1129">
            <v>101504</v>
          </cell>
          <cell r="C1129" t="str">
            <v>NSW CY 100X45KG 1/98</v>
          </cell>
        </row>
        <row r="1130">
          <cell r="A1130">
            <v>2510</v>
          </cell>
          <cell r="B1130">
            <v>101505</v>
          </cell>
          <cell r="C1130" t="str">
            <v>NSW EMOLEUM, NARRANDARA</v>
          </cell>
        </row>
        <row r="1131">
          <cell r="A1131">
            <v>2511</v>
          </cell>
          <cell r="B1131">
            <v>101506</v>
          </cell>
          <cell r="C1131" t="str">
            <v>TEM QLD MAINS PROJECT</v>
          </cell>
        </row>
        <row r="1132">
          <cell r="A1132">
            <v>2515</v>
          </cell>
          <cell r="B1132">
            <v>101510</v>
          </cell>
          <cell r="C1132" t="str">
            <v>QLD STAGE 3 NSTD SITE ASSESS</v>
          </cell>
        </row>
        <row r="1133">
          <cell r="A1133">
            <v>2516</v>
          </cell>
          <cell r="B1133">
            <v>101511</v>
          </cell>
          <cell r="C1133" t="str">
            <v>QLD LAY SERV/FIT MTR INTNL HSE</v>
          </cell>
        </row>
        <row r="1134">
          <cell r="A1134">
            <v>2517</v>
          </cell>
          <cell r="B1134">
            <v>101512</v>
          </cell>
          <cell r="C1134" t="str">
            <v>QLD LAY SERV CLAYFIELD</v>
          </cell>
        </row>
        <row r="1135">
          <cell r="A1135">
            <v>2518</v>
          </cell>
          <cell r="B1135">
            <v>101513</v>
          </cell>
          <cell r="C1135" t="str">
            <v>QLD EXT MN/LAY SRV/MTRS YAMANT</v>
          </cell>
        </row>
        <row r="1136">
          <cell r="A1136">
            <v>2519</v>
          </cell>
          <cell r="B1136">
            <v>101514</v>
          </cell>
          <cell r="C1136" t="str">
            <v>QLD MITCHELL FOODS NUDGEE</v>
          </cell>
        </row>
        <row r="1137">
          <cell r="A1137">
            <v>2521</v>
          </cell>
          <cell r="B1137">
            <v>101516</v>
          </cell>
          <cell r="C1137" t="str">
            <v>QLD SERV 20 UNITS N/FARM</v>
          </cell>
        </row>
        <row r="1138">
          <cell r="A1138">
            <v>2524</v>
          </cell>
          <cell r="B1138">
            <v>101519</v>
          </cell>
          <cell r="C1138" t="str">
            <v>QLD LAY SRV 8 TWNHSE WOOLOOWIN</v>
          </cell>
        </row>
        <row r="1139">
          <cell r="A1139">
            <v>2525</v>
          </cell>
          <cell r="B1139">
            <v>101520</v>
          </cell>
          <cell r="C1139" t="str">
            <v>QLD CONV LPG-NG BANYO TAV</v>
          </cell>
        </row>
        <row r="1140">
          <cell r="A1140">
            <v>2526</v>
          </cell>
          <cell r="B1140">
            <v>101521</v>
          </cell>
          <cell r="C1140" t="str">
            <v>QLD EXT SRV/FIT MTR ORIEL BAKE</v>
          </cell>
        </row>
        <row r="1141">
          <cell r="A1141">
            <v>2528</v>
          </cell>
          <cell r="B1141">
            <v>101523</v>
          </cell>
          <cell r="C1141" t="str">
            <v>QLD LAY SERV/MTR LUCIA</v>
          </cell>
        </row>
        <row r="1142">
          <cell r="A1142">
            <v>2529</v>
          </cell>
          <cell r="B1142">
            <v>101524</v>
          </cell>
          <cell r="C1142" t="str">
            <v>QLD 8 UNITS NUNDAH</v>
          </cell>
        </row>
        <row r="1143">
          <cell r="A1143">
            <v>2530</v>
          </cell>
          <cell r="B1143">
            <v>101525</v>
          </cell>
          <cell r="C1143" t="str">
            <v>QLD LAY SERV 4 UNITS HERSTON</v>
          </cell>
        </row>
        <row r="1144">
          <cell r="A1144">
            <v>2531</v>
          </cell>
          <cell r="B1144">
            <v>101526</v>
          </cell>
          <cell r="C1144" t="str">
            <v>QLD 6 UNITS HERSTON</v>
          </cell>
        </row>
        <row r="1145">
          <cell r="A1145">
            <v>2532</v>
          </cell>
          <cell r="B1145">
            <v>101527</v>
          </cell>
          <cell r="C1145" t="str">
            <v>QLD FIT MTR MERTHYR RD</v>
          </cell>
        </row>
        <row r="1146">
          <cell r="A1146">
            <v>2533</v>
          </cell>
          <cell r="B1146">
            <v>101528</v>
          </cell>
          <cell r="C1146" t="str">
            <v>QLD FIT MTR/FIT LNE PASTA</v>
          </cell>
        </row>
        <row r="1147">
          <cell r="A1147">
            <v>2535</v>
          </cell>
          <cell r="B1147">
            <v>101530</v>
          </cell>
          <cell r="C1147" t="str">
            <v>QLD LAY SERV/FIT MTR PEGASUS</v>
          </cell>
        </row>
        <row r="1148">
          <cell r="A1148">
            <v>2538</v>
          </cell>
          <cell r="B1148">
            <v>101533</v>
          </cell>
          <cell r="C1148" t="str">
            <v>QLD LAY SERV 8 TOOWONG</v>
          </cell>
        </row>
        <row r="1149">
          <cell r="A1149">
            <v>2539</v>
          </cell>
          <cell r="B1149">
            <v>101534</v>
          </cell>
          <cell r="C1149" t="str">
            <v>QLD ADDITN MTR CONTR FITNG LN</v>
          </cell>
        </row>
        <row r="1150">
          <cell r="A1150">
            <v>2541</v>
          </cell>
          <cell r="B1150">
            <v>101536</v>
          </cell>
          <cell r="C1150" t="str">
            <v>QLD LAY SERV 20 UNITS TOOWONGA</v>
          </cell>
        </row>
        <row r="1151">
          <cell r="A1151">
            <v>2544</v>
          </cell>
          <cell r="B1151">
            <v>101539</v>
          </cell>
          <cell r="C1151" t="str">
            <v>QLD 24 UNITS N/FARM</v>
          </cell>
        </row>
        <row r="1152">
          <cell r="A1152">
            <v>2547</v>
          </cell>
          <cell r="B1152">
            <v>101542</v>
          </cell>
          <cell r="C1152" t="str">
            <v>QLD 3 TWNHSE ENOGGERA RD</v>
          </cell>
        </row>
        <row r="1153">
          <cell r="A1153">
            <v>2549</v>
          </cell>
          <cell r="B1153">
            <v>101544</v>
          </cell>
          <cell r="C1153" t="str">
            <v>QLD LAY SERV/FIT CHRLTT ST</v>
          </cell>
        </row>
        <row r="1154">
          <cell r="A1154">
            <v>2550</v>
          </cell>
          <cell r="B1154">
            <v>101545</v>
          </cell>
          <cell r="C1154" t="str">
            <v>QLD EXT MNS/SERV/MTR BRENDALE</v>
          </cell>
        </row>
        <row r="1155">
          <cell r="A1155">
            <v>2551</v>
          </cell>
          <cell r="B1155">
            <v>101546</v>
          </cell>
          <cell r="C1155" t="str">
            <v>QLD FURNITURE MTG ROOM</v>
          </cell>
        </row>
        <row r="1156">
          <cell r="A1156">
            <v>2553</v>
          </cell>
          <cell r="B1156">
            <v>101548</v>
          </cell>
          <cell r="C1156" t="str">
            <v>QLD 14 UNITS ASCOT</v>
          </cell>
        </row>
        <row r="1157">
          <cell r="A1157">
            <v>2555</v>
          </cell>
          <cell r="B1157">
            <v>101550</v>
          </cell>
          <cell r="C1157" t="str">
            <v>QLD REMOVE IPS GAS HOLDER</v>
          </cell>
        </row>
        <row r="1158">
          <cell r="A1158">
            <v>2558</v>
          </cell>
          <cell r="B1158">
            <v>101553</v>
          </cell>
          <cell r="C1158" t="str">
            <v>QLD MNS/SERV PRINCE CHARLS HSP</v>
          </cell>
        </row>
        <row r="1159">
          <cell r="A1159">
            <v>2559</v>
          </cell>
          <cell r="B1159">
            <v>101554</v>
          </cell>
          <cell r="C1159" t="str">
            <v>QLD INSTL SERV GSTONE NG AREA</v>
          </cell>
        </row>
        <row r="1160">
          <cell r="A1160">
            <v>2561</v>
          </cell>
          <cell r="B1160">
            <v>101556</v>
          </cell>
          <cell r="C1160" t="str">
            <v>QLD CNNCT PWDR CTNG OVN EXT MN</v>
          </cell>
        </row>
        <row r="1161">
          <cell r="A1161">
            <v>2564</v>
          </cell>
          <cell r="B1161">
            <v>101559</v>
          </cell>
          <cell r="C1161" t="str">
            <v>QLD ANOMOMETER - INDUSTL DEPT</v>
          </cell>
        </row>
        <row r="1162">
          <cell r="A1162">
            <v>2565</v>
          </cell>
          <cell r="B1162">
            <v>101560</v>
          </cell>
          <cell r="C1162" t="str">
            <v>QLD LAY 1 KM NG MN - SUPP HWS</v>
          </cell>
        </row>
        <row r="1163">
          <cell r="A1163">
            <v>2568</v>
          </cell>
          <cell r="B1163">
            <v>101563</v>
          </cell>
          <cell r="C1163" t="str">
            <v>QLD 6 UNITS ASCOT</v>
          </cell>
        </row>
        <row r="1164">
          <cell r="A1164">
            <v>2569</v>
          </cell>
          <cell r="B1164">
            <v>101564</v>
          </cell>
          <cell r="C1164" t="str">
            <v>QLD NG MNS &amp; SERV ADDTN CAP</v>
          </cell>
        </row>
        <row r="1165">
          <cell r="A1165">
            <v>2570</v>
          </cell>
          <cell r="B1165">
            <v>101565</v>
          </cell>
          <cell r="C1165" t="str">
            <v>QLD 18 UNITS SANDGTE CLAYFIELD</v>
          </cell>
        </row>
        <row r="1166">
          <cell r="A1166">
            <v>2571</v>
          </cell>
          <cell r="B1166">
            <v>101566</v>
          </cell>
          <cell r="C1166" t="str">
            <v>QLD NG SUPP GLENMRE HS</v>
          </cell>
        </row>
        <row r="1167">
          <cell r="A1167">
            <v>2572</v>
          </cell>
          <cell r="B1167">
            <v>101567</v>
          </cell>
          <cell r="C1167" t="str">
            <v>QLD 6 UNITS WONGARRA CLAYFIELD</v>
          </cell>
        </row>
        <row r="1168">
          <cell r="A1168">
            <v>2573</v>
          </cell>
          <cell r="B1168">
            <v>101568</v>
          </cell>
          <cell r="C1168" t="str">
            <v>QLD 32 TWNHSE KELVIN GRV</v>
          </cell>
        </row>
        <row r="1169">
          <cell r="A1169">
            <v>2574</v>
          </cell>
          <cell r="B1169">
            <v>101569</v>
          </cell>
          <cell r="C1169" t="str">
            <v>QLD EXT SERV R'TON GRAMMAR SCH</v>
          </cell>
        </row>
        <row r="1170">
          <cell r="A1170">
            <v>2577</v>
          </cell>
          <cell r="B1170">
            <v>101572</v>
          </cell>
          <cell r="C1170" t="str">
            <v>QLD BROWNS PANEL SHOP</v>
          </cell>
        </row>
        <row r="1171">
          <cell r="A1171">
            <v>2578</v>
          </cell>
          <cell r="B1171">
            <v>101573</v>
          </cell>
          <cell r="C1171" t="str">
            <v>QLD 8 UNITS ALDERLEY</v>
          </cell>
        </row>
        <row r="1172">
          <cell r="A1172">
            <v>2579</v>
          </cell>
          <cell r="B1172">
            <v>101574</v>
          </cell>
          <cell r="C1172" t="str">
            <v>QLD LAY NG SERV R'TON</v>
          </cell>
        </row>
        <row r="1173">
          <cell r="A1173">
            <v>2580</v>
          </cell>
          <cell r="B1173">
            <v>101575</v>
          </cell>
          <cell r="C1173" t="str">
            <v>QLD MNS EXT/MTR FERNZ CHEM</v>
          </cell>
        </row>
        <row r="1174">
          <cell r="A1174">
            <v>2581</v>
          </cell>
          <cell r="B1174">
            <v>101576</v>
          </cell>
          <cell r="C1174" t="str">
            <v>QLD MANGO HILL STAGE 6</v>
          </cell>
        </row>
        <row r="1175">
          <cell r="A1175">
            <v>2584</v>
          </cell>
          <cell r="B1175">
            <v>101579</v>
          </cell>
          <cell r="C1175" t="str">
            <v>QLD NG MINS/SERV GRSSLNDS EST</v>
          </cell>
        </row>
        <row r="1176">
          <cell r="A1176">
            <v>2585</v>
          </cell>
          <cell r="B1176">
            <v>101580</v>
          </cell>
          <cell r="C1176" t="str">
            <v>QLD GAS KITCHN PACIFIC HTL</v>
          </cell>
        </row>
        <row r="1177">
          <cell r="A1177">
            <v>2586</v>
          </cell>
          <cell r="B1177">
            <v>101581</v>
          </cell>
          <cell r="C1177" t="str">
            <v>QLD VILLA WORLD CARSELDINE</v>
          </cell>
        </row>
        <row r="1178">
          <cell r="A1178">
            <v>2588</v>
          </cell>
          <cell r="B1178">
            <v>101583</v>
          </cell>
          <cell r="C1178" t="str">
            <v>QLD 3 UNITS WATERWORKS R/HILL</v>
          </cell>
        </row>
        <row r="1179">
          <cell r="A1179">
            <v>2589</v>
          </cell>
          <cell r="B1179">
            <v>101584</v>
          </cell>
          <cell r="C1179" t="str">
            <v>QLD ARCHER VIEW EST STAGE 6</v>
          </cell>
        </row>
        <row r="1180">
          <cell r="A1180">
            <v>2591</v>
          </cell>
          <cell r="B1180">
            <v>101586</v>
          </cell>
          <cell r="C1180" t="str">
            <v>QLD ARCHER VIEW EST STAGE 5</v>
          </cell>
        </row>
        <row r="1181">
          <cell r="A1181">
            <v>2592</v>
          </cell>
          <cell r="B1181">
            <v>101587</v>
          </cell>
          <cell r="C1181" t="str">
            <v>QLD LAY SERV/FIT MTRS IBIS HTL</v>
          </cell>
        </row>
        <row r="1182">
          <cell r="A1182">
            <v>2595</v>
          </cell>
          <cell r="B1182">
            <v>101590</v>
          </cell>
          <cell r="C1182" t="str">
            <v>QLD ARLINGTON EST ARANA HILLS</v>
          </cell>
        </row>
        <row r="1183">
          <cell r="A1183">
            <v>2597</v>
          </cell>
          <cell r="B1183">
            <v>101592</v>
          </cell>
          <cell r="C1183" t="str">
            <v>QLD LAY SERV TENERIFFE</v>
          </cell>
        </row>
        <row r="1184">
          <cell r="A1184">
            <v>2602</v>
          </cell>
          <cell r="B1184">
            <v>101597</v>
          </cell>
          <cell r="C1184" t="str">
            <v>QLD WINDERS PL SUB DIVISION</v>
          </cell>
        </row>
        <row r="1185">
          <cell r="A1185">
            <v>2603</v>
          </cell>
          <cell r="B1185">
            <v>101598</v>
          </cell>
          <cell r="C1185" t="str">
            <v>QLD LAY SERV/FIT MTR HERSTON</v>
          </cell>
        </row>
        <row r="1186">
          <cell r="A1186">
            <v>2604</v>
          </cell>
          <cell r="B1186">
            <v>101599</v>
          </cell>
          <cell r="C1186" t="str">
            <v>QLD METROP MTR SHOP</v>
          </cell>
        </row>
        <row r="1187">
          <cell r="A1187">
            <v>2607</v>
          </cell>
          <cell r="B1187">
            <v>101602</v>
          </cell>
          <cell r="C1187" t="str">
            <v>QLD RENEW MN SANDGATE RD</v>
          </cell>
        </row>
        <row r="1188">
          <cell r="A1188">
            <v>2608</v>
          </cell>
          <cell r="B1188">
            <v>101603</v>
          </cell>
          <cell r="C1188" t="str">
            <v>QLD ARLINGTON STAGE 68</v>
          </cell>
        </row>
        <row r="1189">
          <cell r="A1189">
            <v>2611</v>
          </cell>
          <cell r="B1189">
            <v>101606</v>
          </cell>
          <cell r="C1189" t="str">
            <v>QLD INSRT MN DARLEY ST</v>
          </cell>
        </row>
        <row r="1190">
          <cell r="A1190">
            <v>2612</v>
          </cell>
          <cell r="B1190">
            <v>101607</v>
          </cell>
          <cell r="C1190" t="str">
            <v>QLD INSRT MN ETON ST TOOWONGA</v>
          </cell>
        </row>
        <row r="1191">
          <cell r="A1191">
            <v>2613</v>
          </cell>
          <cell r="B1191">
            <v>101608</v>
          </cell>
          <cell r="C1191" t="str">
            <v>QLD INSRT MN XXXX BREWERY</v>
          </cell>
        </row>
        <row r="1192">
          <cell r="A1192">
            <v>2616</v>
          </cell>
          <cell r="B1192">
            <v>101611</v>
          </cell>
          <cell r="C1192" t="str">
            <v>QLD LAY SERV/FIT MTR NUDGEE RD</v>
          </cell>
        </row>
        <row r="1193">
          <cell r="A1193">
            <v>2617</v>
          </cell>
          <cell r="B1193">
            <v>101612</v>
          </cell>
          <cell r="C1193" t="str">
            <v>QLD INSRT MN VERNON ST</v>
          </cell>
        </row>
        <row r="1194">
          <cell r="A1194">
            <v>2618</v>
          </cell>
          <cell r="B1194">
            <v>101613</v>
          </cell>
          <cell r="C1194" t="str">
            <v>QLD EXT SERV/FIT MTR ASCOT</v>
          </cell>
        </row>
        <row r="1195">
          <cell r="A1195">
            <v>2619</v>
          </cell>
          <cell r="B1195">
            <v>101614</v>
          </cell>
          <cell r="C1195" t="str">
            <v>QLD INSRT MN SMART AVE</v>
          </cell>
        </row>
        <row r="1196">
          <cell r="A1196">
            <v>2620</v>
          </cell>
          <cell r="B1196">
            <v>101615</v>
          </cell>
          <cell r="C1196" t="str">
            <v>QLD LAY NEW SERV ST LUCIA</v>
          </cell>
        </row>
        <row r="1197">
          <cell r="A1197">
            <v>2622</v>
          </cell>
          <cell r="B1197">
            <v>101617</v>
          </cell>
          <cell r="C1197" t="str">
            <v>QLD INSRTN PROG EVERTON PARK</v>
          </cell>
        </row>
        <row r="1198">
          <cell r="A1198">
            <v>2623</v>
          </cell>
          <cell r="B1198">
            <v>101618</v>
          </cell>
          <cell r="C1198" t="str">
            <v>QLD INSRT MN BLACKSTONE RD</v>
          </cell>
        </row>
        <row r="1199">
          <cell r="A1199">
            <v>2624</v>
          </cell>
          <cell r="B1199">
            <v>101619</v>
          </cell>
          <cell r="C1199" t="str">
            <v>QLD INSRT MN MEIN ST HENDRA</v>
          </cell>
        </row>
        <row r="1200">
          <cell r="A1200">
            <v>2625</v>
          </cell>
          <cell r="B1200">
            <v>101620</v>
          </cell>
          <cell r="C1200" t="str">
            <v>QLD FOREST RIDGE STG 5-9</v>
          </cell>
        </row>
        <row r="1201">
          <cell r="A1201">
            <v>2627</v>
          </cell>
          <cell r="B1201">
            <v>101622</v>
          </cell>
          <cell r="C1201" t="str">
            <v>QLD METROP REPLACES M13298</v>
          </cell>
        </row>
        <row r="1202">
          <cell r="A1202">
            <v>2629</v>
          </cell>
          <cell r="B1202">
            <v>101624</v>
          </cell>
          <cell r="C1202" t="str">
            <v>QLD CY 50 X 13.5KG</v>
          </cell>
        </row>
        <row r="1203">
          <cell r="A1203">
            <v>2542</v>
          </cell>
          <cell r="B1203">
            <v>101537</v>
          </cell>
          <cell r="C1203" t="str">
            <v>QLD LAY SERV 9 UNITS TOOWOOMBA</v>
          </cell>
        </row>
        <row r="1204">
          <cell r="A1204">
            <v>2546</v>
          </cell>
          <cell r="B1204">
            <v>101541</v>
          </cell>
          <cell r="C1204" t="str">
            <v>QLD LAY SERV/FIT MTR WCKHM TCE</v>
          </cell>
        </row>
        <row r="1205">
          <cell r="A1205">
            <v>2548</v>
          </cell>
          <cell r="B1205">
            <v>101543</v>
          </cell>
          <cell r="C1205" t="str">
            <v>QLD NG MNS/IND EST COMBARTN ST</v>
          </cell>
        </row>
        <row r="1206">
          <cell r="A1206">
            <v>2552</v>
          </cell>
          <cell r="B1206">
            <v>101547</v>
          </cell>
          <cell r="C1206" t="str">
            <v>QLD EXT MNS/MTR ENSGN LNDRY</v>
          </cell>
        </row>
        <row r="1207">
          <cell r="A1207">
            <v>2554</v>
          </cell>
          <cell r="B1207">
            <v>101549</v>
          </cell>
          <cell r="C1207" t="str">
            <v>QLD 16 UNITS TOOWONG</v>
          </cell>
        </row>
        <row r="1208">
          <cell r="A1208">
            <v>2557</v>
          </cell>
          <cell r="B1208">
            <v>101552</v>
          </cell>
          <cell r="C1208" t="str">
            <v>QLD ST ASSESS CONTMNTN IPS SIT</v>
          </cell>
        </row>
        <row r="1209">
          <cell r="A1209">
            <v>2594</v>
          </cell>
          <cell r="B1209">
            <v>101589</v>
          </cell>
          <cell r="C1209" t="str">
            <v>QLD LAY SERV 28 UNITS TOOWONGA</v>
          </cell>
        </row>
        <row r="1210">
          <cell r="A1210">
            <v>2593</v>
          </cell>
          <cell r="B1210">
            <v>101588</v>
          </cell>
          <cell r="C1210" t="str">
            <v>QLD RECOVERY CAPEX ENVESTRA</v>
          </cell>
        </row>
        <row r="1211">
          <cell r="A1211">
            <v>2630</v>
          </cell>
          <cell r="B1211">
            <v>101625</v>
          </cell>
          <cell r="C1211" t="str">
            <v>TEMPLATE INLET</v>
          </cell>
        </row>
        <row r="1212">
          <cell r="A1212">
            <v>2631</v>
          </cell>
          <cell r="B1212">
            <v>101626</v>
          </cell>
          <cell r="C1212" t="str">
            <v>QLD INL ADMIR QUAYS BRIS</v>
          </cell>
        </row>
        <row r="1213">
          <cell r="A1213">
            <v>2598</v>
          </cell>
          <cell r="B1213">
            <v>101593</v>
          </cell>
          <cell r="C1213" t="str">
            <v>QLD LAY SERV 14 TWNHSE N/MARKT</v>
          </cell>
        </row>
        <row r="1214">
          <cell r="A1214">
            <v>2632</v>
          </cell>
          <cell r="B1214">
            <v>101627</v>
          </cell>
          <cell r="C1214" t="str">
            <v>QLD INL TRGA 170 SWAN RD</v>
          </cell>
        </row>
        <row r="1215">
          <cell r="A1215">
            <v>2633</v>
          </cell>
          <cell r="B1215">
            <v>101628</v>
          </cell>
          <cell r="C1215" t="str">
            <v>QLD INL SPG HILL 241 GREG TCE</v>
          </cell>
        </row>
        <row r="1216">
          <cell r="A1216">
            <v>2634</v>
          </cell>
          <cell r="B1216">
            <v>101629</v>
          </cell>
          <cell r="C1216" t="str">
            <v>QLD INL SOM SEVENTH DAY CHURCH</v>
          </cell>
        </row>
        <row r="1217">
          <cell r="A1217">
            <v>2601</v>
          </cell>
          <cell r="B1217">
            <v>101596</v>
          </cell>
          <cell r="C1217" t="str">
            <v>QLD SERV MIRVAC UNITS CITY</v>
          </cell>
        </row>
        <row r="1218">
          <cell r="A1218">
            <v>2635</v>
          </cell>
          <cell r="B1218">
            <v>101630</v>
          </cell>
          <cell r="C1218" t="str">
            <v>TEMPLATE CYL</v>
          </cell>
        </row>
        <row r="1219">
          <cell r="A1219">
            <v>2636</v>
          </cell>
          <cell r="B1219">
            <v>101631</v>
          </cell>
          <cell r="C1219" t="str">
            <v>QLD CY INVERT 45KG CYLINDERS</v>
          </cell>
        </row>
        <row r="1220">
          <cell r="A1220">
            <v>2637</v>
          </cell>
          <cell r="B1220">
            <v>101632</v>
          </cell>
          <cell r="C1220" t="str">
            <v>QLD CYLINDERS EAGLE BOYS 1X19G</v>
          </cell>
        </row>
        <row r="1221">
          <cell r="A1221">
            <v>2638</v>
          </cell>
          <cell r="B1221">
            <v>101633</v>
          </cell>
          <cell r="C1221" t="str">
            <v>QLD CY 243X45KG CYLINDERS</v>
          </cell>
        </row>
        <row r="1222">
          <cell r="A1222">
            <v>2639</v>
          </cell>
          <cell r="B1222">
            <v>101634</v>
          </cell>
          <cell r="C1222" t="str">
            <v>QLD CY KALLAN SEAFOOD 2X190KG</v>
          </cell>
        </row>
        <row r="1223">
          <cell r="A1223">
            <v>2640</v>
          </cell>
          <cell r="B1223">
            <v>101635</v>
          </cell>
          <cell r="C1223" t="str">
            <v>QLD CY LEWIS TIMBER 1X190KG</v>
          </cell>
        </row>
        <row r="1224">
          <cell r="A1224">
            <v>2641</v>
          </cell>
          <cell r="B1224">
            <v>101636</v>
          </cell>
          <cell r="C1224" t="str">
            <v>QLD CY FERNWD LS CAFE 1X190KG</v>
          </cell>
        </row>
        <row r="1225">
          <cell r="A1225">
            <v>2643</v>
          </cell>
          <cell r="B1225">
            <v>101638</v>
          </cell>
          <cell r="C1225" t="str">
            <v>QLD CY CONV 476 INS TO EXCH</v>
          </cell>
        </row>
        <row r="1226">
          <cell r="A1226">
            <v>2644</v>
          </cell>
          <cell r="B1226">
            <v>101639</v>
          </cell>
          <cell r="C1226" t="str">
            <v>QLD CY INSITU 158X45KG</v>
          </cell>
        </row>
        <row r="1227">
          <cell r="A1227">
            <v>2646</v>
          </cell>
          <cell r="B1227">
            <v>101641</v>
          </cell>
          <cell r="C1227" t="str">
            <v>QLD CY FERNY GROVE</v>
          </cell>
        </row>
        <row r="1228">
          <cell r="A1228">
            <v>2647</v>
          </cell>
          <cell r="B1228">
            <v>101642</v>
          </cell>
          <cell r="C1228" t="str">
            <v>QLD CY REDLAND YMCA 2X190KG</v>
          </cell>
        </row>
        <row r="1229">
          <cell r="A1229">
            <v>2648</v>
          </cell>
          <cell r="B1229">
            <v>101643</v>
          </cell>
          <cell r="C1229" t="str">
            <v>QLD CY NTH CST POULBA ELIMBA</v>
          </cell>
        </row>
        <row r="1230">
          <cell r="A1230">
            <v>2649</v>
          </cell>
          <cell r="B1230">
            <v>101644</v>
          </cell>
          <cell r="C1230" t="str">
            <v>QLD CY CALTEX CAMIRA 1X190KG</v>
          </cell>
        </row>
        <row r="1231">
          <cell r="A1231">
            <v>2650</v>
          </cell>
          <cell r="B1231">
            <v>101645</v>
          </cell>
          <cell r="C1231" t="str">
            <v>QLD CY DYMARK 1X190KG</v>
          </cell>
        </row>
        <row r="1232">
          <cell r="A1232">
            <v>2651</v>
          </cell>
          <cell r="B1232">
            <v>101646</v>
          </cell>
          <cell r="C1232" t="str">
            <v>QLD CY NEWMAN S/S 1X190KG</v>
          </cell>
        </row>
        <row r="1233">
          <cell r="A1233">
            <v>2652</v>
          </cell>
          <cell r="B1233">
            <v>101647</v>
          </cell>
          <cell r="C1233" t="str">
            <v>QLD CY BRASS SHOP CTR 4X190KG</v>
          </cell>
        </row>
        <row r="1234">
          <cell r="A1234">
            <v>2653</v>
          </cell>
          <cell r="B1234">
            <v>101648</v>
          </cell>
          <cell r="C1234" t="str">
            <v>QLD CY SPRINGWD MOTEL 2X190KG</v>
          </cell>
        </row>
        <row r="1235">
          <cell r="A1235">
            <v>2655</v>
          </cell>
          <cell r="B1235">
            <v>101650</v>
          </cell>
          <cell r="C1235" t="str">
            <v>QLD CY 150X13.5KG CYLINDERS</v>
          </cell>
        </row>
        <row r="1236">
          <cell r="A1236">
            <v>2656</v>
          </cell>
          <cell r="B1236">
            <v>101651</v>
          </cell>
          <cell r="C1236" t="str">
            <v>QLD CY COLES EVER PRK 1X190KG</v>
          </cell>
        </row>
        <row r="1237">
          <cell r="A1237">
            <v>2626</v>
          </cell>
          <cell r="B1237">
            <v>101621</v>
          </cell>
          <cell r="C1237" t="str">
            <v>QLD RVRWD EST STG 3</v>
          </cell>
        </row>
        <row r="1238">
          <cell r="A1238">
            <v>2657</v>
          </cell>
          <cell r="B1238">
            <v>101652</v>
          </cell>
          <cell r="C1238" t="str">
            <v>QLD CY FINEMOORS TRANS 1X190KG</v>
          </cell>
        </row>
        <row r="1239">
          <cell r="A1239">
            <v>2658</v>
          </cell>
          <cell r="B1239">
            <v>101653</v>
          </cell>
          <cell r="C1239" t="str">
            <v>QLD CY 50X18KG</v>
          </cell>
        </row>
        <row r="1240">
          <cell r="A1240">
            <v>2659</v>
          </cell>
          <cell r="B1240">
            <v>101654</v>
          </cell>
          <cell r="C1240" t="str">
            <v>QLD CY WOODLAND POTTY 1X190KG</v>
          </cell>
        </row>
        <row r="1241">
          <cell r="A1241">
            <v>2660</v>
          </cell>
          <cell r="B1241">
            <v>101655</v>
          </cell>
          <cell r="C1241" t="str">
            <v>QLD CY WIVENHOE MTL ESK 1X90KG</v>
          </cell>
        </row>
        <row r="1242">
          <cell r="A1242">
            <v>2661</v>
          </cell>
          <cell r="B1242">
            <v>101656</v>
          </cell>
          <cell r="C1242" t="str">
            <v>QLD CY BP NOONAN ASHVE 2X190KG</v>
          </cell>
        </row>
        <row r="1243">
          <cell r="A1243">
            <v>2662</v>
          </cell>
          <cell r="B1243">
            <v>101657</v>
          </cell>
          <cell r="C1243" t="str">
            <v>QLD CY CTYD CAFE MILT 1X190KG</v>
          </cell>
        </row>
        <row r="1244">
          <cell r="A1244">
            <v>2664</v>
          </cell>
          <cell r="B1244">
            <v>101659</v>
          </cell>
          <cell r="C1244" t="str">
            <v>QLD CY GRAHAM GRR SPRY 3X90KG</v>
          </cell>
        </row>
        <row r="1245">
          <cell r="A1245">
            <v>2665</v>
          </cell>
          <cell r="B1245">
            <v>101660</v>
          </cell>
          <cell r="C1245" t="str">
            <v>QLD INL BRASELL SHOPP CENTRE</v>
          </cell>
        </row>
        <row r="1246">
          <cell r="A1246">
            <v>2666</v>
          </cell>
          <cell r="B1246">
            <v>101661</v>
          </cell>
          <cell r="C1246" t="str">
            <v>QLD INL BCHMERE LIONS CARVN PK</v>
          </cell>
        </row>
        <row r="1247">
          <cell r="A1247">
            <v>2667</v>
          </cell>
          <cell r="B1247">
            <v>101662</v>
          </cell>
          <cell r="C1247" t="str">
            <v>QLD CY 68X13.5KG</v>
          </cell>
        </row>
        <row r="1248">
          <cell r="A1248">
            <v>2668</v>
          </cell>
          <cell r="B1248">
            <v>101663</v>
          </cell>
          <cell r="C1248" t="str">
            <v>QLD CY 116X45KG</v>
          </cell>
        </row>
        <row r="1249">
          <cell r="A1249">
            <v>2669</v>
          </cell>
          <cell r="B1249">
            <v>101664</v>
          </cell>
          <cell r="C1249" t="str">
            <v>QLD CY JESS BROS 1X190KG</v>
          </cell>
        </row>
        <row r="1250">
          <cell r="A1250">
            <v>2670</v>
          </cell>
          <cell r="B1250">
            <v>101665</v>
          </cell>
          <cell r="C1250" t="str">
            <v>QLD CY CONV 1070 INS TO EXCH</v>
          </cell>
        </row>
        <row r="1251">
          <cell r="A1251">
            <v>2672</v>
          </cell>
          <cell r="B1251">
            <v>101667</v>
          </cell>
          <cell r="C1251" t="str">
            <v>QLD CY JOBFH PL CLONT 2 X 190K</v>
          </cell>
        </row>
        <row r="1252">
          <cell r="A1252">
            <v>2674</v>
          </cell>
          <cell r="B1252">
            <v>101669</v>
          </cell>
          <cell r="C1252" t="str">
            <v>QLD CY CALTEX FERNY HILLS</v>
          </cell>
        </row>
        <row r="1253">
          <cell r="A1253">
            <v>2676</v>
          </cell>
          <cell r="B1253">
            <v>101671</v>
          </cell>
          <cell r="C1253" t="str">
            <v>QLD NATIONL PLASTIC 1X190KG</v>
          </cell>
        </row>
        <row r="1254">
          <cell r="A1254">
            <v>2677</v>
          </cell>
          <cell r="B1254">
            <v>101672</v>
          </cell>
          <cell r="C1254" t="str">
            <v>QLD CY SUMMER FOODS 1X190KG</v>
          </cell>
        </row>
        <row r="1255">
          <cell r="A1255">
            <v>2678</v>
          </cell>
          <cell r="B1255">
            <v>101673</v>
          </cell>
          <cell r="C1255" t="str">
            <v>26 QLD CY CONVT INSITU - EXCH</v>
          </cell>
        </row>
        <row r="1256">
          <cell r="A1256">
            <v>2679</v>
          </cell>
          <cell r="B1256">
            <v>101674</v>
          </cell>
          <cell r="C1256" t="str">
            <v>QLD CY 30X18KG VAP</v>
          </cell>
        </row>
        <row r="1257">
          <cell r="A1257">
            <v>2681</v>
          </cell>
          <cell r="B1257">
            <v>101676</v>
          </cell>
          <cell r="C1257" t="str">
            <v>QLD CY AMPOL SS 190KG</v>
          </cell>
        </row>
        <row r="1258">
          <cell r="A1258">
            <v>2682</v>
          </cell>
          <cell r="B1258">
            <v>101677</v>
          </cell>
          <cell r="C1258" t="str">
            <v>QLD CY BARRY MITRE 10 1X190KG</v>
          </cell>
        </row>
        <row r="1259">
          <cell r="A1259">
            <v>2684</v>
          </cell>
          <cell r="B1259">
            <v>101679</v>
          </cell>
          <cell r="C1259" t="str">
            <v>18 QLD  CY 6 X 13.5KG</v>
          </cell>
        </row>
        <row r="1260">
          <cell r="A1260">
            <v>2685</v>
          </cell>
          <cell r="B1260">
            <v>101680</v>
          </cell>
          <cell r="C1260" t="str">
            <v>QLD CY PACIFIC 1X190KG</v>
          </cell>
        </row>
        <row r="1261">
          <cell r="A1261">
            <v>2686</v>
          </cell>
          <cell r="B1261">
            <v>101681</v>
          </cell>
          <cell r="C1261" t="str">
            <v>QLD CY IPS W/SALE MTS 1X190KG</v>
          </cell>
        </row>
        <row r="1262">
          <cell r="A1262">
            <v>2687</v>
          </cell>
          <cell r="B1262">
            <v>101682</v>
          </cell>
          <cell r="C1262" t="str">
            <v>QLD CY STHSIDE SPORTS CLUB</v>
          </cell>
        </row>
        <row r="1263">
          <cell r="A1263">
            <v>2688</v>
          </cell>
          <cell r="B1263">
            <v>101683</v>
          </cell>
          <cell r="C1263" t="str">
            <v>QLD CY SOPHIES REST 2X190KG</v>
          </cell>
        </row>
        <row r="1264">
          <cell r="A1264">
            <v>2689</v>
          </cell>
          <cell r="B1264">
            <v>101684</v>
          </cell>
          <cell r="C1264" t="str">
            <v>QLD CY IPSWICH W/SALE 1X190KG</v>
          </cell>
        </row>
        <row r="1265">
          <cell r="A1265">
            <v>2690</v>
          </cell>
          <cell r="B1265">
            <v>101685</v>
          </cell>
          <cell r="C1265" t="str">
            <v>QLD CY QLD CRICKT ALB 1X190KG</v>
          </cell>
        </row>
        <row r="1266">
          <cell r="A1266">
            <v>2692</v>
          </cell>
          <cell r="B1266">
            <v>101687</v>
          </cell>
          <cell r="C1266" t="str">
            <v>QLD CY RDBK PLNS DELI 1X190KG</v>
          </cell>
        </row>
        <row r="1267">
          <cell r="A1267">
            <v>2693</v>
          </cell>
          <cell r="B1267">
            <v>101688</v>
          </cell>
          <cell r="C1267" t="str">
            <v>QLD CY 100X18KG</v>
          </cell>
        </row>
        <row r="1268">
          <cell r="A1268">
            <v>2696</v>
          </cell>
          <cell r="B1268">
            <v>101691</v>
          </cell>
          <cell r="C1268" t="str">
            <v>QLD CY MORAYFLD LDSCPS 190KG</v>
          </cell>
        </row>
        <row r="1269">
          <cell r="A1269">
            <v>2697</v>
          </cell>
          <cell r="B1269">
            <v>101692</v>
          </cell>
          <cell r="C1269" t="str">
            <v>QLD CY BBC HDWARE MFIELD 190KG</v>
          </cell>
        </row>
        <row r="1270">
          <cell r="A1270">
            <v>2698</v>
          </cell>
          <cell r="B1270">
            <v>101693</v>
          </cell>
          <cell r="C1270" t="str">
            <v>QLD CY 89X13.5KG</v>
          </cell>
        </row>
        <row r="1271">
          <cell r="A1271">
            <v>2700</v>
          </cell>
          <cell r="B1271">
            <v>101695</v>
          </cell>
          <cell r="C1271" t="str">
            <v>QLD CY EAGLE BYS BRI 2X190KG</v>
          </cell>
        </row>
        <row r="1272">
          <cell r="A1272">
            <v>2705</v>
          </cell>
          <cell r="B1272">
            <v>101700</v>
          </cell>
          <cell r="C1272" t="str">
            <v>QLD CY COLONL SMALLGD 1X190KG</v>
          </cell>
        </row>
        <row r="1273">
          <cell r="A1273">
            <v>2706</v>
          </cell>
          <cell r="B1273">
            <v>101701</v>
          </cell>
          <cell r="C1273" t="str">
            <v>QLD CY J &amp; S TAKEAWAY</v>
          </cell>
        </row>
        <row r="1274">
          <cell r="A1274">
            <v>2708</v>
          </cell>
          <cell r="B1274">
            <v>101703</v>
          </cell>
          <cell r="C1274" t="str">
            <v>QLD CY TOSCA BODY WKS 1X190KG</v>
          </cell>
        </row>
        <row r="1275">
          <cell r="A1275">
            <v>2709</v>
          </cell>
          <cell r="B1275">
            <v>101704</v>
          </cell>
          <cell r="C1275" t="str">
            <v>QLD CY KURANDA 2X190KG</v>
          </cell>
        </row>
        <row r="1276">
          <cell r="A1276">
            <v>2712</v>
          </cell>
          <cell r="B1276">
            <v>101707</v>
          </cell>
          <cell r="C1276" t="str">
            <v>QLD CY GOODFLLWS MT KALL 190KG</v>
          </cell>
        </row>
        <row r="1277">
          <cell r="A1277">
            <v>2713</v>
          </cell>
          <cell r="B1277">
            <v>101708</v>
          </cell>
          <cell r="C1277" t="str">
            <v>QLD CY ENERGEX TRNGA 1X190KG</v>
          </cell>
        </row>
        <row r="1278">
          <cell r="A1278">
            <v>2714</v>
          </cell>
          <cell r="B1278">
            <v>101709</v>
          </cell>
          <cell r="C1278" t="str">
            <v>QLD CY BRDIES CHKN WNR 1X190KG</v>
          </cell>
        </row>
        <row r="1279">
          <cell r="A1279">
            <v>2715</v>
          </cell>
          <cell r="B1279">
            <v>101710</v>
          </cell>
          <cell r="C1279" t="str">
            <v>QLD CY VAP 30X18KG</v>
          </cell>
        </row>
        <row r="1280">
          <cell r="A1280">
            <v>2718</v>
          </cell>
          <cell r="B1280">
            <v>101713</v>
          </cell>
          <cell r="C1280" t="str">
            <v>QLD CY CALEX RUNCORN 1X190KG</v>
          </cell>
        </row>
        <row r="1281">
          <cell r="A1281">
            <v>2719</v>
          </cell>
          <cell r="B1281">
            <v>101714</v>
          </cell>
          <cell r="C1281" t="str">
            <v>QLD CY 218X13.5KG</v>
          </cell>
        </row>
        <row r="1282">
          <cell r="A1282">
            <v>2720</v>
          </cell>
          <cell r="B1282">
            <v>101715</v>
          </cell>
          <cell r="C1282" t="str">
            <v>QLD CY ALLOW ROTATION 190KG</v>
          </cell>
        </row>
        <row r="1283">
          <cell r="A1283">
            <v>2721</v>
          </cell>
          <cell r="B1283">
            <v>101716</v>
          </cell>
          <cell r="C1283" t="str">
            <v>QLD CY CONV 1928 TO EXCH</v>
          </cell>
        </row>
        <row r="1284">
          <cell r="A1284">
            <v>2722</v>
          </cell>
          <cell r="B1284">
            <v>101717</v>
          </cell>
          <cell r="C1284" t="str">
            <v>QLD WARNER CHIN REST 2X190KG</v>
          </cell>
        </row>
        <row r="1285">
          <cell r="A1285">
            <v>2723</v>
          </cell>
          <cell r="B1285">
            <v>101718</v>
          </cell>
          <cell r="C1285" t="str">
            <v>QLD CY BP CABLTRE CAR 1X190KG</v>
          </cell>
        </row>
        <row r="1286">
          <cell r="A1286">
            <v>2725</v>
          </cell>
          <cell r="B1286">
            <v>101720</v>
          </cell>
          <cell r="C1286" t="str">
            <v>QLD CY BP PINELAND 1X190KG</v>
          </cell>
        </row>
        <row r="1287">
          <cell r="A1287">
            <v>2726</v>
          </cell>
          <cell r="B1287">
            <v>101721</v>
          </cell>
          <cell r="C1287" t="str">
            <v>QLD CY JETSROAD AFLD 2X190KG</v>
          </cell>
        </row>
        <row r="1288">
          <cell r="A1288">
            <v>2727</v>
          </cell>
          <cell r="B1288">
            <v>101722</v>
          </cell>
          <cell r="C1288" t="str">
            <v>QLD CY ADV CLEAN SYS 1X190KG</v>
          </cell>
        </row>
        <row r="1289">
          <cell r="A1289">
            <v>2730</v>
          </cell>
          <cell r="B1289">
            <v>101725</v>
          </cell>
          <cell r="C1289" t="str">
            <v>QLD CY STAR MALL 2X90KG</v>
          </cell>
        </row>
        <row r="1290">
          <cell r="A1290">
            <v>2732</v>
          </cell>
          <cell r="B1290">
            <v>101727</v>
          </cell>
          <cell r="C1290" t="str">
            <v>QLD CY 124X13.5KG</v>
          </cell>
        </row>
        <row r="1291">
          <cell r="A1291">
            <v>2733</v>
          </cell>
          <cell r="B1291">
            <v>101728</v>
          </cell>
          <cell r="C1291" t="str">
            <v>QLD CY 59 X 45KG</v>
          </cell>
        </row>
        <row r="1292">
          <cell r="A1292">
            <v>2734</v>
          </cell>
          <cell r="B1292">
            <v>101729</v>
          </cell>
          <cell r="C1292" t="str">
            <v>QLD CY METAL CORP GEEBUNG</v>
          </cell>
        </row>
        <row r="1293">
          <cell r="A1293">
            <v>2735</v>
          </cell>
          <cell r="B1293">
            <v>101730</v>
          </cell>
          <cell r="C1293" t="str">
            <v>QLD CY COMGROUP CPARK 2X190KG</v>
          </cell>
        </row>
        <row r="1294">
          <cell r="A1294">
            <v>2736</v>
          </cell>
          <cell r="B1294">
            <v>101731</v>
          </cell>
          <cell r="C1294" t="str">
            <v>QLD CY TRISH &amp; CHIPS 2X90KG</v>
          </cell>
        </row>
        <row r="1295">
          <cell r="A1295">
            <v>2738</v>
          </cell>
          <cell r="B1295">
            <v>101733</v>
          </cell>
          <cell r="C1295" t="str">
            <v>QLD CY ORIENTAL PRL 1 X 190KG</v>
          </cell>
        </row>
        <row r="1296">
          <cell r="A1296">
            <v>2739</v>
          </cell>
          <cell r="B1296">
            <v>101734</v>
          </cell>
          <cell r="C1296" t="str">
            <v>QLD CY MOORE GARAGE 1X190KG</v>
          </cell>
        </row>
        <row r="1297">
          <cell r="A1297">
            <v>2741</v>
          </cell>
          <cell r="B1297">
            <v>101736</v>
          </cell>
          <cell r="C1297" t="str">
            <v>QLD CY AMPOL MANLY 190KG</v>
          </cell>
        </row>
        <row r="1298">
          <cell r="A1298">
            <v>2743</v>
          </cell>
          <cell r="B1298">
            <v>101738</v>
          </cell>
          <cell r="C1298" t="str">
            <v>QLD CY EAGLE BOY BNDL 1X190KG</v>
          </cell>
        </row>
        <row r="1299">
          <cell r="A1299">
            <v>2745</v>
          </cell>
          <cell r="B1299">
            <v>101740</v>
          </cell>
          <cell r="C1299" t="str">
            <v>QLD CY RELOC GAP HANDYMAN CEN</v>
          </cell>
        </row>
        <row r="1300">
          <cell r="A1300">
            <v>2746</v>
          </cell>
          <cell r="B1300">
            <v>101741</v>
          </cell>
          <cell r="C1300" t="str">
            <v>QLD CY 34 X 13.5KG</v>
          </cell>
        </row>
        <row r="1301">
          <cell r="A1301">
            <v>2747</v>
          </cell>
          <cell r="B1301">
            <v>101742</v>
          </cell>
          <cell r="C1301" t="str">
            <v>QLD CY BURGESS MOTORS 1X190KG</v>
          </cell>
        </row>
        <row r="1302">
          <cell r="A1302">
            <v>2749</v>
          </cell>
          <cell r="B1302">
            <v>101744</v>
          </cell>
          <cell r="C1302" t="str">
            <v>QLD CY 113X13.5KG</v>
          </cell>
        </row>
        <row r="1303">
          <cell r="A1303">
            <v>2750</v>
          </cell>
          <cell r="B1303">
            <v>101745</v>
          </cell>
          <cell r="C1303" t="str">
            <v>QLD CY FLEXIGL CHALL 2X190KG</v>
          </cell>
        </row>
        <row r="1304">
          <cell r="A1304">
            <v>2751</v>
          </cell>
          <cell r="B1304">
            <v>101746</v>
          </cell>
          <cell r="C1304" t="str">
            <v>QLD CY 48 X 45KG</v>
          </cell>
        </row>
        <row r="1305">
          <cell r="A1305">
            <v>2753</v>
          </cell>
          <cell r="B1305">
            <v>101748</v>
          </cell>
          <cell r="C1305" t="str">
            <v>QLD CY 139 X 45KG</v>
          </cell>
        </row>
        <row r="1306">
          <cell r="A1306">
            <v>2754</v>
          </cell>
          <cell r="B1306">
            <v>101749</v>
          </cell>
          <cell r="C1306" t="str">
            <v>QLD INSTL ELECT SECURITY</v>
          </cell>
        </row>
        <row r="1307">
          <cell r="A1307">
            <v>2756</v>
          </cell>
          <cell r="B1307">
            <v>101751</v>
          </cell>
          <cell r="C1307" t="str">
            <v>QLD NG MAIN DREW ST</v>
          </cell>
        </row>
        <row r="1308">
          <cell r="A1308">
            <v>2757</v>
          </cell>
          <cell r="B1308">
            <v>101752</v>
          </cell>
          <cell r="C1308" t="str">
            <v>QLD NEW NG SERV GLADSTONE</v>
          </cell>
        </row>
        <row r="1309">
          <cell r="A1309">
            <v>2758</v>
          </cell>
          <cell r="B1309">
            <v>101753</v>
          </cell>
          <cell r="C1309" t="str">
            <v>QLD CY 40 X 45KG</v>
          </cell>
        </row>
        <row r="1310">
          <cell r="A1310">
            <v>2759</v>
          </cell>
          <cell r="B1310">
            <v>101754</v>
          </cell>
          <cell r="C1310" t="str">
            <v>QLD UPGRD STRGE CAP LNDRY</v>
          </cell>
        </row>
        <row r="1311">
          <cell r="A1311">
            <v>2760</v>
          </cell>
          <cell r="B1311">
            <v>101755</v>
          </cell>
          <cell r="C1311" t="str">
            <v>QLD CY BOROREN C/PRK 1 X 210KG</v>
          </cell>
        </row>
        <row r="1312">
          <cell r="A1312">
            <v>2762</v>
          </cell>
          <cell r="B1312">
            <v>101757</v>
          </cell>
          <cell r="C1312" t="str">
            <v>QLD CY BOYNE KIOSKI 1 X 190KG</v>
          </cell>
        </row>
        <row r="1313">
          <cell r="A1313">
            <v>2765</v>
          </cell>
          <cell r="B1313">
            <v>101760</v>
          </cell>
          <cell r="C1313" t="str">
            <v>QLD CY CEMENT LTD 1 X 190KG</v>
          </cell>
        </row>
        <row r="1314">
          <cell r="A1314">
            <v>2691</v>
          </cell>
          <cell r="B1314">
            <v>101686</v>
          </cell>
          <cell r="C1314" t="str">
            <v>QLD CY OZAMAN CLONTF 2X190KG</v>
          </cell>
        </row>
        <row r="1315">
          <cell r="A1315">
            <v>2695</v>
          </cell>
          <cell r="B1315">
            <v>101690</v>
          </cell>
          <cell r="C1315" t="str">
            <v>QLD CY CLAYPAVE 1X190KG</v>
          </cell>
        </row>
        <row r="1316">
          <cell r="A1316">
            <v>2766</v>
          </cell>
          <cell r="B1316">
            <v>101761</v>
          </cell>
          <cell r="C1316" t="str">
            <v>QLD CY FLEXI HIRE 1 X 190KG</v>
          </cell>
        </row>
        <row r="1317">
          <cell r="A1317">
            <v>2767</v>
          </cell>
          <cell r="B1317">
            <v>101762</v>
          </cell>
          <cell r="C1317" t="str">
            <v>QLD CY KC'S CAFE 1 X 210KG</v>
          </cell>
        </row>
        <row r="1318">
          <cell r="A1318">
            <v>2699</v>
          </cell>
          <cell r="B1318">
            <v>101694</v>
          </cell>
          <cell r="C1318" t="str">
            <v>QLD CY NATNL SERV STAT 190KG</v>
          </cell>
        </row>
        <row r="1319">
          <cell r="A1319">
            <v>2703</v>
          </cell>
          <cell r="B1319">
            <v>101698</v>
          </cell>
          <cell r="C1319" t="str">
            <v>QLD CY SHAUN BAR BPGY 1X190KG</v>
          </cell>
        </row>
        <row r="1320">
          <cell r="A1320">
            <v>2707</v>
          </cell>
          <cell r="B1320">
            <v>101702</v>
          </cell>
          <cell r="C1320" t="str">
            <v>QLD CY 100X13.5KG</v>
          </cell>
        </row>
        <row r="1321">
          <cell r="A1321">
            <v>2769</v>
          </cell>
          <cell r="B1321">
            <v>101764</v>
          </cell>
          <cell r="C1321" t="str">
            <v>BORAL ENERGY NTH QLD TANKERS</v>
          </cell>
        </row>
        <row r="1322">
          <cell r="A1322">
            <v>2770</v>
          </cell>
          <cell r="B1322">
            <v>101765</v>
          </cell>
          <cell r="C1322" t="str">
            <v>QLD CY 40 X 45KG-1</v>
          </cell>
        </row>
        <row r="1323">
          <cell r="A1323">
            <v>2711</v>
          </cell>
          <cell r="B1323">
            <v>101706</v>
          </cell>
          <cell r="C1323" t="str">
            <v>QLD CY DOMINOES PIZZA PIPEWORK</v>
          </cell>
        </row>
        <row r="1324">
          <cell r="A1324">
            <v>2771</v>
          </cell>
          <cell r="B1324">
            <v>101766</v>
          </cell>
          <cell r="C1324" t="str">
            <v>QLD UPGRD PNMTC CNTRL</v>
          </cell>
        </row>
        <row r="1325">
          <cell r="A1325">
            <v>2772</v>
          </cell>
          <cell r="B1325">
            <v>101767</v>
          </cell>
          <cell r="C1325" t="str">
            <v>QLD CY MOURA BWLS CLB 1X210KG</v>
          </cell>
        </row>
        <row r="1326">
          <cell r="A1326">
            <v>2773</v>
          </cell>
          <cell r="B1326">
            <v>101768</v>
          </cell>
          <cell r="C1326" t="str">
            <v>QLD CY REPLCMNT STK 3 X 210KG</v>
          </cell>
        </row>
        <row r="1327">
          <cell r="A1327">
            <v>2774</v>
          </cell>
          <cell r="B1327">
            <v>101769</v>
          </cell>
          <cell r="C1327" t="str">
            <v>BORAL ENERGY CTR QLD TANKERS</v>
          </cell>
        </row>
        <row r="1328">
          <cell r="A1328">
            <v>2776</v>
          </cell>
          <cell r="B1328">
            <v>101771</v>
          </cell>
          <cell r="C1328" t="str">
            <v>QLD CY HANSON RD 1 X 210KG</v>
          </cell>
        </row>
        <row r="1329">
          <cell r="A1329">
            <v>2777</v>
          </cell>
          <cell r="B1329">
            <v>101772</v>
          </cell>
          <cell r="C1329" t="str">
            <v>QLD INSTL SEC SYS OFFICE</v>
          </cell>
        </row>
        <row r="1330">
          <cell r="A1330">
            <v>2778</v>
          </cell>
          <cell r="B1330">
            <v>101773</v>
          </cell>
          <cell r="C1330" t="str">
            <v>BORAL ENERGY STH QLD TANKERS</v>
          </cell>
        </row>
        <row r="1331">
          <cell r="A1331">
            <v>2731</v>
          </cell>
          <cell r="B1331">
            <v>101726</v>
          </cell>
          <cell r="C1331" t="str">
            <v>QLD CY SNACK BAR GRT 2X190KG</v>
          </cell>
        </row>
        <row r="1332">
          <cell r="A1332">
            <v>2779</v>
          </cell>
          <cell r="B1332">
            <v>101774</v>
          </cell>
          <cell r="C1332" t="str">
            <v>QLD CY NAUTILUS AUST 1 X 190KG</v>
          </cell>
        </row>
        <row r="1333">
          <cell r="A1333">
            <v>2780</v>
          </cell>
          <cell r="B1333">
            <v>101775</v>
          </cell>
          <cell r="C1333" t="str">
            <v>QLD INSTL NG SERV 15 RESIDENCE</v>
          </cell>
        </row>
        <row r="1334">
          <cell r="A1334">
            <v>2737</v>
          </cell>
          <cell r="B1334">
            <v>101732</v>
          </cell>
          <cell r="C1334" t="str">
            <v>QLD CY BRODIES 2X190KG</v>
          </cell>
        </row>
        <row r="1335">
          <cell r="A1335">
            <v>2781</v>
          </cell>
          <cell r="B1335">
            <v>101776</v>
          </cell>
          <cell r="C1335" t="str">
            <v>QLD NG MNS/SERV ADDTN CAP</v>
          </cell>
        </row>
        <row r="1336">
          <cell r="A1336">
            <v>2782</v>
          </cell>
          <cell r="B1336">
            <v>101777</v>
          </cell>
          <cell r="C1336" t="str">
            <v>QLD EXT SERV ROCKY GRMR SCHL</v>
          </cell>
        </row>
        <row r="1337">
          <cell r="A1337">
            <v>2742</v>
          </cell>
          <cell r="B1337">
            <v>101737</v>
          </cell>
          <cell r="C1337" t="str">
            <v>QLD CY KEDRON WAVELL 1X190KG</v>
          </cell>
        </row>
        <row r="1338">
          <cell r="A1338">
            <v>2783</v>
          </cell>
          <cell r="B1338">
            <v>101778</v>
          </cell>
          <cell r="C1338" t="str">
            <v>QLD NG MNS/SERV CNTRL QLD UNI</v>
          </cell>
        </row>
        <row r="1339">
          <cell r="A1339">
            <v>2785</v>
          </cell>
          <cell r="B1339">
            <v>101780</v>
          </cell>
          <cell r="C1339" t="str">
            <v>QLD BROWNS PANEL SHOP- 1</v>
          </cell>
        </row>
        <row r="1340">
          <cell r="A1340">
            <v>2786</v>
          </cell>
          <cell r="B1340">
            <v>101781</v>
          </cell>
          <cell r="C1340" t="str">
            <v>QLD LAY NG SERVICE RTON</v>
          </cell>
        </row>
        <row r="1341">
          <cell r="A1341">
            <v>2787</v>
          </cell>
          <cell r="B1341">
            <v>101782</v>
          </cell>
          <cell r="C1341" t="str">
            <v>QLD LAY 10/12 NG SERV ROCKY -1</v>
          </cell>
        </row>
        <row r="1342">
          <cell r="A1342">
            <v>2788</v>
          </cell>
          <cell r="B1342">
            <v>101783</v>
          </cell>
          <cell r="C1342" t="str">
            <v>QLD MNS/SERV LARA FIELD EST</v>
          </cell>
        </row>
        <row r="1343">
          <cell r="A1343">
            <v>2789</v>
          </cell>
          <cell r="B1343">
            <v>101784</v>
          </cell>
          <cell r="C1343" t="str">
            <v>QLD NG MNS/SERV STG 4 GRSLNDS</v>
          </cell>
        </row>
        <row r="1344">
          <cell r="A1344">
            <v>2790</v>
          </cell>
          <cell r="B1344">
            <v>101785</v>
          </cell>
          <cell r="C1344" t="str">
            <v>QLD CY 60 X 13.5KG</v>
          </cell>
        </row>
        <row r="1345">
          <cell r="A1345">
            <v>2792</v>
          </cell>
          <cell r="B1345">
            <v>101787</v>
          </cell>
          <cell r="C1345" t="str">
            <v>QLD CY CAVES HTL 3 X 190KG</v>
          </cell>
        </row>
        <row r="1346">
          <cell r="A1346">
            <v>2793</v>
          </cell>
          <cell r="B1346">
            <v>101788</v>
          </cell>
          <cell r="C1346" t="str">
            <v>QLD CY PACIFIC MOOLOOL 2X90KG</v>
          </cell>
        </row>
        <row r="1347">
          <cell r="A1347">
            <v>2795</v>
          </cell>
          <cell r="B1347">
            <v>101790</v>
          </cell>
          <cell r="C1347" t="str">
            <v>QLD CY TOPPO GIGIOS REST 1X21G</v>
          </cell>
        </row>
        <row r="1348">
          <cell r="A1348">
            <v>2797</v>
          </cell>
          <cell r="B1348">
            <v>101792</v>
          </cell>
          <cell r="C1348" t="str">
            <v>QLD ARCHER VIEW EST</v>
          </cell>
        </row>
        <row r="1349">
          <cell r="A1349">
            <v>2798</v>
          </cell>
          <cell r="B1349">
            <v>101793</v>
          </cell>
          <cell r="C1349" t="str">
            <v>QLD CY MUDJIMBA TKWAY 1X190KG</v>
          </cell>
        </row>
        <row r="1350">
          <cell r="A1350">
            <v>2799</v>
          </cell>
          <cell r="B1350">
            <v>101794</v>
          </cell>
          <cell r="C1350" t="str">
            <v>QLD CY BEACHFRONT TOWER 210KG</v>
          </cell>
        </row>
        <row r="1351">
          <cell r="A1351">
            <v>2800</v>
          </cell>
          <cell r="B1351">
            <v>101795</v>
          </cell>
          <cell r="C1351" t="str">
            <v>QLD INL KARMIC KAPERS POTTERY</v>
          </cell>
        </row>
        <row r="1352">
          <cell r="A1352">
            <v>2802</v>
          </cell>
          <cell r="B1352">
            <v>101797</v>
          </cell>
          <cell r="C1352" t="str">
            <v>QLD CY 1X190KG 7/97</v>
          </cell>
        </row>
        <row r="1353">
          <cell r="A1353">
            <v>2803</v>
          </cell>
          <cell r="B1353">
            <v>101798</v>
          </cell>
          <cell r="C1353" t="str">
            <v>QLD CY 1X190KG 8/97</v>
          </cell>
        </row>
        <row r="1354">
          <cell r="A1354">
            <v>2804</v>
          </cell>
          <cell r="B1354">
            <v>101799</v>
          </cell>
          <cell r="C1354" t="str">
            <v>QLD CY CIVIC CENT LMAT 190KG</v>
          </cell>
        </row>
        <row r="1355">
          <cell r="A1355">
            <v>2805</v>
          </cell>
          <cell r="B1355">
            <v>101800</v>
          </cell>
          <cell r="C1355" t="str">
            <v>QLD CY 50 X 45KG</v>
          </cell>
        </row>
        <row r="1356">
          <cell r="A1356">
            <v>2806</v>
          </cell>
          <cell r="B1356">
            <v>101801</v>
          </cell>
          <cell r="C1356" t="str">
            <v>QLD CY 1X190KG 8/97-2</v>
          </cell>
        </row>
        <row r="1357">
          <cell r="A1357">
            <v>2807</v>
          </cell>
          <cell r="B1357">
            <v>101802</v>
          </cell>
          <cell r="C1357" t="str">
            <v>QLD CY SORRENTO CAFE 1X190KG</v>
          </cell>
        </row>
        <row r="1358">
          <cell r="A1358">
            <v>2809</v>
          </cell>
          <cell r="B1358">
            <v>101804</v>
          </cell>
          <cell r="C1358" t="str">
            <v>QLD CY COOLUM RESORT 2X190KG</v>
          </cell>
        </row>
        <row r="1359">
          <cell r="A1359">
            <v>2812</v>
          </cell>
          <cell r="B1359">
            <v>101807</v>
          </cell>
          <cell r="C1359" t="str">
            <v>QLD CY NASUSA APARTMTS 2X190KG</v>
          </cell>
        </row>
        <row r="1360">
          <cell r="A1360">
            <v>2813</v>
          </cell>
          <cell r="B1360">
            <v>101808</v>
          </cell>
          <cell r="C1360" t="str">
            <v>QLD CY KEBAH HSE BWN 1 X 190KG</v>
          </cell>
        </row>
        <row r="1361">
          <cell r="A1361">
            <v>2814</v>
          </cell>
          <cell r="B1361">
            <v>101809</v>
          </cell>
          <cell r="C1361" t="str">
            <v>QLD CY CLAY DESIGNERS 1X190KG</v>
          </cell>
        </row>
        <row r="1362">
          <cell r="A1362">
            <v>2815</v>
          </cell>
          <cell r="B1362">
            <v>101810</v>
          </cell>
          <cell r="C1362" t="str">
            <v>QLD CY BOATHOUSE CAFE 1X190KG</v>
          </cell>
        </row>
        <row r="1363">
          <cell r="A1363">
            <v>2816</v>
          </cell>
          <cell r="B1363">
            <v>101811</v>
          </cell>
          <cell r="C1363" t="str">
            <v>QLD CY PHOEN SNACK BAR 2X90KG</v>
          </cell>
        </row>
        <row r="1364">
          <cell r="A1364">
            <v>2817</v>
          </cell>
          <cell r="B1364">
            <v>101812</v>
          </cell>
          <cell r="C1364" t="str">
            <v>QLD CY WORSFLD ON PK 2X90KG</v>
          </cell>
        </row>
        <row r="1365">
          <cell r="A1365">
            <v>2818</v>
          </cell>
          <cell r="B1365">
            <v>101813</v>
          </cell>
          <cell r="C1365" t="str">
            <v>QLD CY BUDDINA LNDRY 1X190KG</v>
          </cell>
        </row>
        <row r="1366">
          <cell r="A1366">
            <v>2819</v>
          </cell>
          <cell r="B1366">
            <v>101814</v>
          </cell>
          <cell r="C1366" t="str">
            <v>QLD CY SIMPLY PIES 2X90KG</v>
          </cell>
        </row>
        <row r="1367">
          <cell r="A1367">
            <v>2822</v>
          </cell>
          <cell r="B1367">
            <v>101817</v>
          </cell>
          <cell r="C1367" t="str">
            <v>QLD CY 100X13.5KG 9/97</v>
          </cell>
        </row>
        <row r="1368">
          <cell r="A1368">
            <v>2823</v>
          </cell>
          <cell r="B1368">
            <v>101818</v>
          </cell>
          <cell r="C1368" t="str">
            <v>QLD CY HNGRY HORSE 1X190KG</v>
          </cell>
        </row>
        <row r="1369">
          <cell r="A1369">
            <v>2824</v>
          </cell>
          <cell r="B1369">
            <v>101819</v>
          </cell>
          <cell r="C1369" t="str">
            <v>QLD CY CAFE FEZ 1X190KG</v>
          </cell>
        </row>
        <row r="1370">
          <cell r="A1370">
            <v>2825</v>
          </cell>
          <cell r="B1370">
            <v>101820</v>
          </cell>
          <cell r="C1370" t="str">
            <v>QLD CY THAI PARNIT 1X190KG</v>
          </cell>
        </row>
        <row r="1371">
          <cell r="A1371">
            <v>2826</v>
          </cell>
          <cell r="B1371">
            <v>101821</v>
          </cell>
          <cell r="C1371" t="str">
            <v>QLD CY AMPOL BUDERIM 1X190KG</v>
          </cell>
        </row>
        <row r="1372">
          <cell r="A1372">
            <v>2827</v>
          </cell>
          <cell r="B1372">
            <v>101822</v>
          </cell>
          <cell r="C1372" t="str">
            <v>QLD CY AIMEES CHKN 2X190KG</v>
          </cell>
        </row>
        <row r="1373">
          <cell r="A1373">
            <v>2828</v>
          </cell>
          <cell r="B1373">
            <v>101823</v>
          </cell>
          <cell r="C1373" t="str">
            <v>QLD CY OCN BVD MTR/REG 2X190KG</v>
          </cell>
        </row>
        <row r="1374">
          <cell r="A1374">
            <v>2829</v>
          </cell>
          <cell r="B1374">
            <v>101824</v>
          </cell>
          <cell r="C1374" t="str">
            <v>QLD CY HIBSCS CVN PK 1X190KG</v>
          </cell>
        </row>
        <row r="1375">
          <cell r="A1375">
            <v>2830</v>
          </cell>
          <cell r="B1375">
            <v>101825</v>
          </cell>
          <cell r="C1375" t="str">
            <v>QLD CY BCHSD KAWANA 2X190KG</v>
          </cell>
        </row>
        <row r="1376">
          <cell r="A1376">
            <v>2833</v>
          </cell>
          <cell r="B1376">
            <v>101828</v>
          </cell>
          <cell r="C1376" t="str">
            <v>QLD CY 100X13.5KG 11/97</v>
          </cell>
        </row>
        <row r="1377">
          <cell r="A1377">
            <v>2835</v>
          </cell>
          <cell r="B1377">
            <v>101830</v>
          </cell>
          <cell r="C1377" t="str">
            <v>QLD CY DOMINOS PIZZ 2X190KG</v>
          </cell>
        </row>
        <row r="1378">
          <cell r="A1378">
            <v>2836</v>
          </cell>
          <cell r="B1378">
            <v>101831</v>
          </cell>
          <cell r="C1378" t="str">
            <v>QLD CY 100X45KG</v>
          </cell>
        </row>
        <row r="1379">
          <cell r="A1379">
            <v>2837</v>
          </cell>
          <cell r="B1379">
            <v>101832</v>
          </cell>
          <cell r="C1379" t="str">
            <v>QLD CY BURMAH FLS 3X190KG</v>
          </cell>
        </row>
        <row r="1380">
          <cell r="A1380">
            <v>2838</v>
          </cell>
          <cell r="B1380">
            <v>101833</v>
          </cell>
          <cell r="C1380" t="str">
            <v>QLD CY MELCO TMBR 1X190KG</v>
          </cell>
        </row>
        <row r="1381">
          <cell r="A1381">
            <v>2839</v>
          </cell>
          <cell r="B1381">
            <v>101834</v>
          </cell>
          <cell r="C1381" t="str">
            <v>QLD CY FORMTECK 1X190KG</v>
          </cell>
        </row>
        <row r="1382">
          <cell r="A1382">
            <v>2840</v>
          </cell>
          <cell r="B1382">
            <v>101835</v>
          </cell>
          <cell r="C1382" t="str">
            <v>QLD CY JOLMNT CVN 1 X 190KG</v>
          </cell>
        </row>
        <row r="1383">
          <cell r="A1383">
            <v>2841</v>
          </cell>
          <cell r="B1383">
            <v>101836</v>
          </cell>
          <cell r="C1383" t="str">
            <v>QLD CY ANCHR MTL 1X190KG</v>
          </cell>
        </row>
        <row r="1384">
          <cell r="A1384">
            <v>2844</v>
          </cell>
          <cell r="B1384">
            <v>101839</v>
          </cell>
          <cell r="C1384" t="str">
            <v>QLD CY MKY GOLF CLUB 1 X 90KG</v>
          </cell>
        </row>
        <row r="1385">
          <cell r="A1385">
            <v>2845</v>
          </cell>
          <cell r="B1385">
            <v>101840</v>
          </cell>
          <cell r="C1385" t="str">
            <v>QLD CY CLEANAWAY NAMBOUR</v>
          </cell>
        </row>
        <row r="1386">
          <cell r="A1386">
            <v>2848</v>
          </cell>
          <cell r="B1386">
            <v>101843</v>
          </cell>
          <cell r="C1386" t="str">
            <v>QLD CY NTH VIEW MTL 1 X 190KG</v>
          </cell>
        </row>
        <row r="1387">
          <cell r="A1387">
            <v>2849</v>
          </cell>
          <cell r="B1387">
            <v>101844</v>
          </cell>
          <cell r="C1387" t="str">
            <v>QLD CY NIAGARA FURN 1X190KG</v>
          </cell>
        </row>
        <row r="1388">
          <cell r="A1388">
            <v>2850</v>
          </cell>
          <cell r="B1388">
            <v>101845</v>
          </cell>
          <cell r="C1388" t="str">
            <v>QLD CY PARADISE PAC REST</v>
          </cell>
        </row>
        <row r="1389">
          <cell r="A1389">
            <v>2851</v>
          </cell>
          <cell r="B1389">
            <v>101846</v>
          </cell>
          <cell r="C1389" t="str">
            <v>QLD CY CNTRY PLZ MTL 1 X 90KG</v>
          </cell>
        </row>
        <row r="1390">
          <cell r="A1390">
            <v>2852</v>
          </cell>
          <cell r="B1390">
            <v>101847</v>
          </cell>
          <cell r="C1390" t="str">
            <v>QLD CY RIVA REST 2X190KG</v>
          </cell>
        </row>
        <row r="1391">
          <cell r="A1391">
            <v>2854</v>
          </cell>
          <cell r="B1391">
            <v>101849</v>
          </cell>
          <cell r="C1391" t="str">
            <v>QLD CY MAJORCA RST 1X210KG</v>
          </cell>
        </row>
        <row r="1392">
          <cell r="A1392">
            <v>2855</v>
          </cell>
          <cell r="B1392">
            <v>101850</v>
          </cell>
          <cell r="C1392" t="str">
            <v>QLD CY YUM YUMS 1 X 190KG</v>
          </cell>
        </row>
        <row r="1393">
          <cell r="A1393">
            <v>2857</v>
          </cell>
          <cell r="B1393">
            <v>101852</v>
          </cell>
          <cell r="C1393" t="str">
            <v>QLD CY BEITHS BYO 1X190KG</v>
          </cell>
        </row>
        <row r="1394">
          <cell r="A1394">
            <v>2859</v>
          </cell>
          <cell r="B1394">
            <v>101854</v>
          </cell>
          <cell r="C1394" t="str">
            <v>QLD CY NTH MKY RADTRS 1 X 90KG</v>
          </cell>
        </row>
        <row r="1395">
          <cell r="A1395">
            <v>2861</v>
          </cell>
          <cell r="B1395">
            <v>101856</v>
          </cell>
          <cell r="C1395" t="str">
            <v>QLD CY HWY PROD 1 X 190KG</v>
          </cell>
        </row>
        <row r="1396">
          <cell r="A1396">
            <v>2862</v>
          </cell>
          <cell r="B1396">
            <v>101857</v>
          </cell>
          <cell r="C1396" t="str">
            <v>QLD CY TURNERS FM 1 X 190KG</v>
          </cell>
        </row>
        <row r="1397">
          <cell r="A1397">
            <v>2863</v>
          </cell>
          <cell r="B1397">
            <v>101858</v>
          </cell>
          <cell r="C1397" t="str">
            <v>QLD CY WHTSNDY SPTS 1 X 190KG</v>
          </cell>
        </row>
        <row r="1398">
          <cell r="A1398">
            <v>2864</v>
          </cell>
          <cell r="B1398">
            <v>101859</v>
          </cell>
          <cell r="C1398" t="str">
            <v>QLD AUTO SHELL SS NKY MORANBAH</v>
          </cell>
        </row>
        <row r="1399">
          <cell r="A1399">
            <v>2865</v>
          </cell>
          <cell r="B1399">
            <v>101860</v>
          </cell>
          <cell r="C1399" t="str">
            <v>QLD CY PORTERS 1 X 190KG</v>
          </cell>
        </row>
        <row r="1400">
          <cell r="A1400">
            <v>2866</v>
          </cell>
          <cell r="B1400">
            <v>101861</v>
          </cell>
          <cell r="C1400" t="str">
            <v>QLD CY REBEL PIZZA 2 X 190KG</v>
          </cell>
        </row>
        <row r="1401">
          <cell r="A1401">
            <v>2869</v>
          </cell>
          <cell r="B1401">
            <v>101864</v>
          </cell>
          <cell r="C1401" t="str">
            <v>QLD CY MARLINS 2 X 190KG</v>
          </cell>
        </row>
        <row r="1402">
          <cell r="A1402">
            <v>2870</v>
          </cell>
          <cell r="B1402">
            <v>101865</v>
          </cell>
          <cell r="C1402" t="str">
            <v>QLD CY AMBASSADOR 1 X 190KG</v>
          </cell>
        </row>
        <row r="1403">
          <cell r="A1403">
            <v>2871</v>
          </cell>
          <cell r="B1403">
            <v>101866</v>
          </cell>
          <cell r="C1403" t="str">
            <v>QLD CY MEDICI REST 1 X 190KG</v>
          </cell>
        </row>
        <row r="1404">
          <cell r="A1404">
            <v>2872</v>
          </cell>
          <cell r="B1404">
            <v>101867</v>
          </cell>
          <cell r="C1404" t="str">
            <v>QLD CY AIRLIE BDS 1 X 190KG</v>
          </cell>
        </row>
        <row r="1405">
          <cell r="A1405">
            <v>2873</v>
          </cell>
          <cell r="B1405">
            <v>101868</v>
          </cell>
          <cell r="C1405" t="str">
            <v>QLD CY MKY STRUTS 1 X 190KG</v>
          </cell>
        </row>
        <row r="1406">
          <cell r="A1406">
            <v>2874</v>
          </cell>
          <cell r="B1406">
            <v>101869</v>
          </cell>
          <cell r="C1406" t="str">
            <v>QLD CY CRTYD REST 2 X 90KG</v>
          </cell>
        </row>
        <row r="1407">
          <cell r="A1407">
            <v>2875</v>
          </cell>
          <cell r="B1407">
            <v>101870</v>
          </cell>
          <cell r="C1407" t="str">
            <v>QLD CY EXCHANGE 50 X 45KG</v>
          </cell>
        </row>
        <row r="1408">
          <cell r="A1408">
            <v>2876</v>
          </cell>
          <cell r="B1408">
            <v>101871</v>
          </cell>
          <cell r="C1408" t="str">
            <v>QLD CY EXCHANGE 50 X 45KG - 1</v>
          </cell>
        </row>
        <row r="1409">
          <cell r="A1409">
            <v>2877</v>
          </cell>
          <cell r="B1409">
            <v>101872</v>
          </cell>
          <cell r="C1409" t="str">
            <v>QLD CY EXCHANGE 35 X 13.5KG</v>
          </cell>
        </row>
        <row r="1410">
          <cell r="A1410">
            <v>2878</v>
          </cell>
          <cell r="B1410">
            <v>101873</v>
          </cell>
          <cell r="C1410" t="str">
            <v>QLD CY VALLEY T/AWAY 1 X 190KG</v>
          </cell>
        </row>
        <row r="1411">
          <cell r="A1411">
            <v>2879</v>
          </cell>
          <cell r="B1411">
            <v>101874</v>
          </cell>
          <cell r="C1411" t="str">
            <v>QLD CY HAPPY LNDS 3 X 190KG</v>
          </cell>
        </row>
        <row r="1412">
          <cell r="A1412">
            <v>2880</v>
          </cell>
          <cell r="B1412">
            <v>101875</v>
          </cell>
          <cell r="C1412" t="str">
            <v>QLD CY BROS LEAGUE 2 X 190KG</v>
          </cell>
        </row>
        <row r="1413">
          <cell r="A1413">
            <v>2881</v>
          </cell>
          <cell r="B1413">
            <v>101876</v>
          </cell>
          <cell r="C1413" t="str">
            <v>QLD CV BOBBY DAZLRS 4 X 90KG</v>
          </cell>
        </row>
        <row r="1414">
          <cell r="A1414">
            <v>2882</v>
          </cell>
          <cell r="B1414">
            <v>101877</v>
          </cell>
          <cell r="C1414" t="str">
            <v>QLD CY 18 X 13.5KG</v>
          </cell>
        </row>
        <row r="1415">
          <cell r="A1415">
            <v>2847</v>
          </cell>
          <cell r="B1415">
            <v>101842</v>
          </cell>
          <cell r="C1415" t="str">
            <v>QLD CY 100X13.5KG 1/98</v>
          </cell>
        </row>
        <row r="1416">
          <cell r="A1416">
            <v>2853</v>
          </cell>
          <cell r="B1416">
            <v>101848</v>
          </cell>
          <cell r="C1416" t="str">
            <v>QLD CY RIVIERA BCH 2X190KG</v>
          </cell>
        </row>
        <row r="1417">
          <cell r="A1417">
            <v>2884</v>
          </cell>
          <cell r="B1417">
            <v>101879</v>
          </cell>
          <cell r="C1417" t="str">
            <v>QLD CY HUMES 1X190KG</v>
          </cell>
        </row>
        <row r="1418">
          <cell r="A1418">
            <v>2885</v>
          </cell>
          <cell r="B1418">
            <v>101880</v>
          </cell>
          <cell r="C1418" t="str">
            <v>QLD CY WHTSNDY SLNG 2 X 190KG</v>
          </cell>
        </row>
        <row r="1419">
          <cell r="A1419">
            <v>2887</v>
          </cell>
          <cell r="B1419">
            <v>101882</v>
          </cell>
          <cell r="C1419" t="str">
            <v>QLD CY LISM IND CRKT 190/45KG</v>
          </cell>
        </row>
        <row r="1420">
          <cell r="A1420">
            <v>2888</v>
          </cell>
          <cell r="B1420">
            <v>101883</v>
          </cell>
          <cell r="C1420" t="str">
            <v>QLD CY POMP REST 190KG</v>
          </cell>
        </row>
        <row r="1421">
          <cell r="A1421">
            <v>2889</v>
          </cell>
          <cell r="B1421">
            <v>101884</v>
          </cell>
          <cell r="C1421" t="str">
            <v>QLD CY CHEF CUISINE 1 X 90KG</v>
          </cell>
        </row>
        <row r="1422">
          <cell r="A1422">
            <v>2890</v>
          </cell>
          <cell r="B1422">
            <v>101885</v>
          </cell>
          <cell r="C1422" t="str">
            <v>QLD CY WOODBURN PROD 1X190KG</v>
          </cell>
        </row>
        <row r="1423">
          <cell r="A1423">
            <v>2891</v>
          </cell>
          <cell r="B1423">
            <v>101886</v>
          </cell>
          <cell r="C1423" t="str">
            <v>QLD CY SUMMERLAND SEAFD 190KG</v>
          </cell>
        </row>
        <row r="1424">
          <cell r="A1424">
            <v>2893</v>
          </cell>
          <cell r="B1424">
            <v>101888</v>
          </cell>
          <cell r="C1424" t="str">
            <v>QLD CY PAP'S REST CAFE 1X90KG</v>
          </cell>
        </row>
        <row r="1425">
          <cell r="A1425">
            <v>2895</v>
          </cell>
          <cell r="B1425">
            <v>101890</v>
          </cell>
          <cell r="C1425" t="str">
            <v>QLD CY GRSTREE BCH 3 X 190KG</v>
          </cell>
        </row>
        <row r="1426">
          <cell r="A1426">
            <v>2897</v>
          </cell>
          <cell r="B1426">
            <v>101892</v>
          </cell>
          <cell r="C1426" t="str">
            <v>QLD CY HELENSVALE BOWLS 90KG</v>
          </cell>
        </row>
        <row r="1427">
          <cell r="A1427">
            <v>2898</v>
          </cell>
          <cell r="B1427">
            <v>101893</v>
          </cell>
          <cell r="C1427" t="str">
            <v>QLD CY CORSCO CATERING 1X90KG</v>
          </cell>
        </row>
        <row r="1428">
          <cell r="A1428">
            <v>2899</v>
          </cell>
          <cell r="B1428">
            <v>101894</v>
          </cell>
          <cell r="C1428" t="str">
            <v>QLD CY BENTO CO 1X190KG</v>
          </cell>
        </row>
        <row r="1429">
          <cell r="A1429">
            <v>2903</v>
          </cell>
          <cell r="B1429">
            <v>101898</v>
          </cell>
          <cell r="C1429" t="str">
            <v>QLD CY KIRRA SURF CLUB 2X90KG</v>
          </cell>
        </row>
        <row r="1430">
          <cell r="A1430">
            <v>2904</v>
          </cell>
          <cell r="B1430">
            <v>101899</v>
          </cell>
          <cell r="C1430" t="str">
            <v>QLD CY BAZZA BAKERY 1X90KG</v>
          </cell>
        </row>
        <row r="1431">
          <cell r="A1431">
            <v>2906</v>
          </cell>
          <cell r="B1431">
            <v>101901</v>
          </cell>
          <cell r="C1431" t="str">
            <v>QLD CY CMTRY STORE 2 X 90KG</v>
          </cell>
        </row>
        <row r="1432">
          <cell r="A1432">
            <v>2908</v>
          </cell>
          <cell r="B1432">
            <v>101903</v>
          </cell>
          <cell r="C1432" t="str">
            <v>QLD CY DOMINICK ITAL REST</v>
          </cell>
        </row>
        <row r="1433">
          <cell r="A1433">
            <v>2909</v>
          </cell>
          <cell r="B1433">
            <v>101904</v>
          </cell>
          <cell r="C1433" t="str">
            <v>QLD CY DEBBEL PLASTER 1X190KG</v>
          </cell>
        </row>
        <row r="1434">
          <cell r="A1434">
            <v>2910</v>
          </cell>
          <cell r="B1434">
            <v>101905</v>
          </cell>
          <cell r="C1434" t="str">
            <v>QLD CY HAY HOE 1 X 190KG</v>
          </cell>
        </row>
        <row r="1435">
          <cell r="A1435">
            <v>2912</v>
          </cell>
          <cell r="B1435">
            <v>101907</v>
          </cell>
          <cell r="C1435" t="str">
            <v>QLD TWNSVILL APPL CNTR</v>
          </cell>
        </row>
        <row r="1436">
          <cell r="A1436">
            <v>2913</v>
          </cell>
          <cell r="B1436">
            <v>101908</v>
          </cell>
          <cell r="C1436" t="str">
            <v>QLD GOLF CLB DEVL INST RETIC</v>
          </cell>
        </row>
        <row r="1437">
          <cell r="A1437">
            <v>2914</v>
          </cell>
          <cell r="B1437">
            <v>101909</v>
          </cell>
          <cell r="C1437" t="str">
            <v>QLD INSTL RETIC LPG SYS DELFIN</v>
          </cell>
        </row>
        <row r="1438">
          <cell r="A1438">
            <v>2915</v>
          </cell>
          <cell r="B1438">
            <v>101910</v>
          </cell>
          <cell r="C1438" t="str">
            <v>QLD MAINS/SERV PROD EXSEL EST</v>
          </cell>
        </row>
        <row r="1439">
          <cell r="A1439">
            <v>2916</v>
          </cell>
          <cell r="B1439">
            <v>101911</v>
          </cell>
          <cell r="C1439" t="str">
            <v>QLD CY REGNT CAFE 2 X 190KG</v>
          </cell>
        </row>
        <row r="1440">
          <cell r="A1440">
            <v>2917</v>
          </cell>
          <cell r="B1440">
            <v>101912</v>
          </cell>
          <cell r="C1440" t="str">
            <v>QLD CY DONOONBA HTL 1 X 190KG</v>
          </cell>
        </row>
        <row r="1441">
          <cell r="A1441">
            <v>2918</v>
          </cell>
          <cell r="B1441">
            <v>101913</v>
          </cell>
          <cell r="C1441" t="str">
            <v>QLD REPLC CYL RMP &amp; DELG BRKT</v>
          </cell>
        </row>
        <row r="1442">
          <cell r="A1442">
            <v>2920</v>
          </cell>
          <cell r="B1442">
            <v>101915</v>
          </cell>
          <cell r="C1442" t="str">
            <v>QLD CY 100 X 13.5KG</v>
          </cell>
        </row>
        <row r="1443">
          <cell r="A1443">
            <v>2923</v>
          </cell>
          <cell r="B1443">
            <v>101918</v>
          </cell>
          <cell r="C1443" t="str">
            <v>QLD CY BBQ GALORE BUNDALL</v>
          </cell>
        </row>
        <row r="1444">
          <cell r="A1444">
            <v>2924</v>
          </cell>
          <cell r="B1444">
            <v>101919</v>
          </cell>
          <cell r="C1444" t="str">
            <v>QLD PIPEWK/MAINS STG 1</v>
          </cell>
        </row>
        <row r="1445">
          <cell r="A1445">
            <v>2925</v>
          </cell>
          <cell r="B1445">
            <v>101920</v>
          </cell>
          <cell r="C1445" t="str">
            <v>QLD CY VARIOUS CUST 2 X 190KG</v>
          </cell>
        </row>
        <row r="1446">
          <cell r="A1446">
            <v>2858</v>
          </cell>
          <cell r="B1446">
            <v>101853</v>
          </cell>
          <cell r="C1446" t="str">
            <v>QLD CY M'DR BLK FLS 1X190KG</v>
          </cell>
        </row>
        <row r="1447">
          <cell r="A1447">
            <v>2926</v>
          </cell>
          <cell r="B1447">
            <v>101921</v>
          </cell>
          <cell r="C1447" t="str">
            <v>QLD CY TWNVL GRMR 1 X 190KG</v>
          </cell>
        </row>
        <row r="1448">
          <cell r="A1448">
            <v>2927</v>
          </cell>
          <cell r="B1448">
            <v>101922</v>
          </cell>
          <cell r="C1448" t="str">
            <v>QLD CY MANNYS 1 X 190KG</v>
          </cell>
        </row>
        <row r="1449">
          <cell r="A1449">
            <v>2928</v>
          </cell>
          <cell r="B1449">
            <v>101923</v>
          </cell>
          <cell r="C1449" t="str">
            <v>QLD CY HELENSVALE CHINESE TWAY</v>
          </cell>
        </row>
        <row r="1450">
          <cell r="A1450">
            <v>2929</v>
          </cell>
          <cell r="B1450">
            <v>101924</v>
          </cell>
          <cell r="C1450" t="str">
            <v>QLD CY PACIFIC PLACE 2 X 190KG</v>
          </cell>
        </row>
        <row r="1451">
          <cell r="A1451">
            <v>2931</v>
          </cell>
          <cell r="B1451">
            <v>101926</v>
          </cell>
          <cell r="C1451" t="str">
            <v>QLD CY 100X18KG 9/97</v>
          </cell>
        </row>
        <row r="1452">
          <cell r="A1452">
            <v>2932</v>
          </cell>
          <cell r="B1452">
            <v>101927</v>
          </cell>
          <cell r="C1452" t="str">
            <v>QLD CY 200X45KG</v>
          </cell>
        </row>
        <row r="1453">
          <cell r="A1453">
            <v>2933</v>
          </cell>
          <cell r="B1453">
            <v>101928</v>
          </cell>
          <cell r="C1453" t="str">
            <v>QLD CY ST PAUL VILLA 2X190KG</v>
          </cell>
        </row>
        <row r="1454">
          <cell r="A1454">
            <v>2934</v>
          </cell>
          <cell r="B1454">
            <v>101929</v>
          </cell>
          <cell r="C1454" t="str">
            <v>QLD CY ANGLERS ARMS 4X190KG</v>
          </cell>
        </row>
        <row r="1455">
          <cell r="A1455">
            <v>2935</v>
          </cell>
          <cell r="B1455">
            <v>101930</v>
          </cell>
          <cell r="C1455" t="str">
            <v>QLD CY EAGLE BOYS 2X190KG</v>
          </cell>
        </row>
        <row r="1456">
          <cell r="A1456">
            <v>2936</v>
          </cell>
          <cell r="B1456">
            <v>101931</v>
          </cell>
          <cell r="C1456" t="str">
            <v>QLD CY NATURAL EXT RES 2X190KG</v>
          </cell>
        </row>
        <row r="1457">
          <cell r="A1457">
            <v>2938</v>
          </cell>
          <cell r="B1457">
            <v>101933</v>
          </cell>
          <cell r="C1457" t="str">
            <v>QLD CY NTH BURLEIGH SURF 190KG</v>
          </cell>
        </row>
        <row r="1458">
          <cell r="A1458">
            <v>2939</v>
          </cell>
          <cell r="B1458">
            <v>101934</v>
          </cell>
          <cell r="C1458" t="str">
            <v>QLD CY COLES TWEED CITY 2X90KG</v>
          </cell>
        </row>
        <row r="1459">
          <cell r="A1459">
            <v>2940</v>
          </cell>
          <cell r="B1459">
            <v>101935</v>
          </cell>
          <cell r="C1459" t="str">
            <v>QLD CY CURRMBIN BOWLS 3X190KG</v>
          </cell>
        </row>
        <row r="1460">
          <cell r="A1460">
            <v>2942</v>
          </cell>
          <cell r="B1460">
            <v>101937</v>
          </cell>
          <cell r="C1460" t="str">
            <v>QLD CY HAPPY KITCHEN</v>
          </cell>
        </row>
        <row r="1461">
          <cell r="A1461">
            <v>2943</v>
          </cell>
          <cell r="B1461">
            <v>101938</v>
          </cell>
          <cell r="C1461" t="str">
            <v>QLD 1ST STGE PNT RSRT MSSN BCH</v>
          </cell>
        </row>
        <row r="1462">
          <cell r="A1462">
            <v>2944</v>
          </cell>
          <cell r="B1462">
            <v>101939</v>
          </cell>
          <cell r="C1462" t="str">
            <v>QLD CY ACS LOGAN 1X190KG</v>
          </cell>
        </row>
        <row r="1463">
          <cell r="A1463">
            <v>2945</v>
          </cell>
          <cell r="B1463">
            <v>101940</v>
          </cell>
          <cell r="C1463" t="str">
            <v>QLD CY ACE ENGINEER 1X90KG</v>
          </cell>
        </row>
        <row r="1464">
          <cell r="A1464">
            <v>2946</v>
          </cell>
          <cell r="B1464">
            <v>101941</v>
          </cell>
          <cell r="C1464" t="str">
            <v>QLD CY PLASTER PROF 1X90KG</v>
          </cell>
        </row>
        <row r="1465">
          <cell r="A1465">
            <v>2947</v>
          </cell>
          <cell r="B1465">
            <v>101942</v>
          </cell>
          <cell r="C1465" t="str">
            <v>QLD CY FIFTH AV SHOP 2X190KG</v>
          </cell>
        </row>
        <row r="1466">
          <cell r="A1466">
            <v>2949</v>
          </cell>
          <cell r="B1466">
            <v>101944</v>
          </cell>
          <cell r="C1466" t="str">
            <v>QLD CY 30X13.5KG</v>
          </cell>
        </row>
        <row r="1467">
          <cell r="A1467">
            <v>2950</v>
          </cell>
          <cell r="B1467">
            <v>101945</v>
          </cell>
          <cell r="C1467" t="str">
            <v>QLD CY BRIANS AUTO 1X190KG</v>
          </cell>
        </row>
        <row r="1468">
          <cell r="A1468">
            <v>2951</v>
          </cell>
          <cell r="B1468">
            <v>101946</v>
          </cell>
          <cell r="C1468" t="str">
            <v>QLD CY FIFTH AVE SHOP 190KG</v>
          </cell>
        </row>
        <row r="1469">
          <cell r="A1469">
            <v>2952</v>
          </cell>
          <cell r="B1469">
            <v>101947</v>
          </cell>
          <cell r="C1469" t="str">
            <v>QLD CY AUSTONE 2X190KG</v>
          </cell>
        </row>
        <row r="1470">
          <cell r="A1470">
            <v>2953</v>
          </cell>
          <cell r="B1470">
            <v>101948</v>
          </cell>
          <cell r="C1470" t="str">
            <v>QLD CY RAINBW BAY CLUB 1X90KG</v>
          </cell>
        </row>
        <row r="1471">
          <cell r="A1471">
            <v>2956</v>
          </cell>
          <cell r="B1471">
            <v>101951</v>
          </cell>
          <cell r="C1471" t="str">
            <v>QLD CY NATIONAL SS 1X90KG</v>
          </cell>
        </row>
        <row r="1472">
          <cell r="A1472">
            <v>2957</v>
          </cell>
          <cell r="B1472">
            <v>101952</v>
          </cell>
          <cell r="C1472" t="str">
            <v>QLD CY AMPOL TREE TOPS 1X190KG</v>
          </cell>
        </row>
        <row r="1473">
          <cell r="A1473">
            <v>2959</v>
          </cell>
          <cell r="B1473">
            <v>101954</v>
          </cell>
          <cell r="C1473" t="str">
            <v>QLD NG/MTR RDRS FOR COMPLNC</v>
          </cell>
        </row>
        <row r="1474">
          <cell r="A1474">
            <v>2960</v>
          </cell>
          <cell r="B1474">
            <v>101955</v>
          </cell>
          <cell r="C1474" t="str">
            <v>QLD CONVSN PROG ROCKY</v>
          </cell>
        </row>
        <row r="1475">
          <cell r="A1475">
            <v>2961</v>
          </cell>
          <cell r="B1475">
            <v>101956</v>
          </cell>
          <cell r="C1475" t="str">
            <v>QLD RELOCATION COSTS</v>
          </cell>
        </row>
        <row r="1476">
          <cell r="A1476">
            <v>2963</v>
          </cell>
          <cell r="B1476">
            <v>101958</v>
          </cell>
          <cell r="C1476" t="str">
            <v>QLD EAST GIPPSLND NTWK VICT</v>
          </cell>
        </row>
        <row r="1477">
          <cell r="A1477">
            <v>2964</v>
          </cell>
          <cell r="B1477">
            <v>101959</v>
          </cell>
          <cell r="C1477" t="str">
            <v>QLD EXTEND MAIN GLADSTONE</v>
          </cell>
        </row>
        <row r="1478">
          <cell r="A1478">
            <v>2966</v>
          </cell>
          <cell r="B1478">
            <v>101961</v>
          </cell>
          <cell r="C1478" t="str">
            <v>QLD CY LNGRCH PASTRL 1 X 190KG</v>
          </cell>
        </row>
        <row r="1479">
          <cell r="A1479">
            <v>2967</v>
          </cell>
          <cell r="B1479">
            <v>101962</v>
          </cell>
          <cell r="C1479" t="str">
            <v>QLD CY GLDN GT CAFE 1 X 190KG</v>
          </cell>
        </row>
        <row r="1480">
          <cell r="A1480">
            <v>2968</v>
          </cell>
          <cell r="B1480">
            <v>101963</v>
          </cell>
          <cell r="C1480" t="str">
            <v>QLD CY LNGRCH CVN PK 1 X 190KG</v>
          </cell>
        </row>
        <row r="1481">
          <cell r="A1481">
            <v>2969</v>
          </cell>
          <cell r="B1481">
            <v>101964</v>
          </cell>
          <cell r="C1481" t="str">
            <v>QLD WELLSHOP HTL</v>
          </cell>
        </row>
        <row r="1482">
          <cell r="A1482">
            <v>2970</v>
          </cell>
          <cell r="B1482">
            <v>101965</v>
          </cell>
          <cell r="C1482" t="str">
            <v>QLD CY STARLGHT TAV 2 X 190KG</v>
          </cell>
        </row>
        <row r="1483">
          <cell r="A1483">
            <v>2971</v>
          </cell>
          <cell r="B1483">
            <v>101966</v>
          </cell>
          <cell r="C1483" t="str">
            <v>QLD CY SMTH BRS H/W 1 X 190KG</v>
          </cell>
        </row>
        <row r="1484">
          <cell r="A1484">
            <v>2975</v>
          </cell>
          <cell r="B1484">
            <v>101970</v>
          </cell>
          <cell r="C1484" t="str">
            <v>QLD CY 189 X 45KG</v>
          </cell>
        </row>
        <row r="1485">
          <cell r="A1485">
            <v>2976</v>
          </cell>
          <cell r="B1485">
            <v>101971</v>
          </cell>
          <cell r="C1485" t="str">
            <v>QLD CY BUNYA MTNS PK 6 X 90KG</v>
          </cell>
        </row>
        <row r="1486">
          <cell r="A1486">
            <v>2977</v>
          </cell>
          <cell r="B1486">
            <v>101972</v>
          </cell>
          <cell r="C1486" t="str">
            <v>QLD CY 10 X 90KG</v>
          </cell>
        </row>
        <row r="1487">
          <cell r="A1487">
            <v>2978</v>
          </cell>
          <cell r="B1487">
            <v>101973</v>
          </cell>
          <cell r="C1487" t="str">
            <v>MC SEATON GREGORY CRESCENT</v>
          </cell>
        </row>
        <row r="1488">
          <cell r="A1488">
            <v>2979</v>
          </cell>
          <cell r="B1488">
            <v>101974</v>
          </cell>
          <cell r="C1488" t="str">
            <v>QLD CY CRWS NST CVAN 1 X 190KG</v>
          </cell>
        </row>
        <row r="1489">
          <cell r="A1489">
            <v>2980</v>
          </cell>
          <cell r="B1489">
            <v>101975</v>
          </cell>
          <cell r="C1489" t="str">
            <v>QLD CY ILRFCMBE SPTS 1 X 190KG</v>
          </cell>
        </row>
        <row r="1490">
          <cell r="A1490">
            <v>2981</v>
          </cell>
          <cell r="B1490">
            <v>101976</v>
          </cell>
          <cell r="C1490" t="str">
            <v>CY SIMONS SS 1 X 210KG</v>
          </cell>
        </row>
        <row r="1491">
          <cell r="A1491">
            <v>2982</v>
          </cell>
          <cell r="B1491">
            <v>101977</v>
          </cell>
          <cell r="C1491" t="str">
            <v>QLD CY PIONEER HSTL 4 X 210KG</v>
          </cell>
        </row>
        <row r="1492">
          <cell r="A1492">
            <v>2983</v>
          </cell>
          <cell r="B1492">
            <v>101978</v>
          </cell>
          <cell r="C1492" t="str">
            <v>QLD CY TAMBO MCKELLR 1 X 190KG</v>
          </cell>
        </row>
        <row r="1493">
          <cell r="A1493">
            <v>2984</v>
          </cell>
          <cell r="B1493">
            <v>101979</v>
          </cell>
          <cell r="C1493" t="str">
            <v>QLD CY AUS BTTR CBNS 1 X 190KG</v>
          </cell>
        </row>
        <row r="1494">
          <cell r="A1494">
            <v>2985</v>
          </cell>
          <cell r="B1494">
            <v>101980</v>
          </cell>
          <cell r="C1494" t="str">
            <v>QLD CY TOOWOOMBA 20 X 18KG</v>
          </cell>
        </row>
        <row r="1495">
          <cell r="A1495">
            <v>2989</v>
          </cell>
          <cell r="B1495">
            <v>101984</v>
          </cell>
          <cell r="C1495" t="str">
            <v>QLD CY IMHOFF 1 X 190KG</v>
          </cell>
        </row>
        <row r="1496">
          <cell r="A1496">
            <v>2990</v>
          </cell>
          <cell r="B1496">
            <v>101985</v>
          </cell>
          <cell r="C1496" t="str">
            <v>QLD CY AMPL GNDWNDI 1 X 190KG</v>
          </cell>
        </row>
        <row r="1497">
          <cell r="A1497">
            <v>2991</v>
          </cell>
          <cell r="B1497">
            <v>101986</v>
          </cell>
          <cell r="C1497" t="str">
            <v>QLD CY VINEYRD COTTG 2 X 190KG</v>
          </cell>
        </row>
        <row r="1498">
          <cell r="A1498">
            <v>2992</v>
          </cell>
          <cell r="B1498">
            <v>101987</v>
          </cell>
          <cell r="C1498" t="str">
            <v>QLD CY F BORONIA 1 X 190KG</v>
          </cell>
        </row>
        <row r="1499">
          <cell r="A1499">
            <v>2993</v>
          </cell>
          <cell r="B1499">
            <v>101988</v>
          </cell>
          <cell r="C1499" t="str">
            <v>QLD CY WWK COACH CNT 1 X 190KG</v>
          </cell>
        </row>
        <row r="1500">
          <cell r="A1500">
            <v>2994</v>
          </cell>
          <cell r="B1500">
            <v>101989</v>
          </cell>
          <cell r="C1500" t="str">
            <v>QLD CY GOONDIWINDI MTS 1X190KG</v>
          </cell>
        </row>
        <row r="1501">
          <cell r="A1501">
            <v>2995</v>
          </cell>
          <cell r="B1501">
            <v>101990</v>
          </cell>
          <cell r="C1501" t="str">
            <v>QLD CONV 1480 CUST INSIT-EX</v>
          </cell>
        </row>
        <row r="1502">
          <cell r="A1502">
            <v>2996</v>
          </cell>
          <cell r="B1502">
            <v>101991</v>
          </cell>
          <cell r="C1502" t="str">
            <v>QLD CY BELLENDN JNRY 2 X 210KG</v>
          </cell>
        </row>
        <row r="1503">
          <cell r="A1503">
            <v>2998</v>
          </cell>
          <cell r="B1503">
            <v>101993</v>
          </cell>
          <cell r="C1503" t="str">
            <v>QLD CY FITZRY MTR INN 1X190KG</v>
          </cell>
        </row>
        <row r="1504">
          <cell r="A1504">
            <v>2999</v>
          </cell>
          <cell r="B1504">
            <v>101994</v>
          </cell>
          <cell r="C1504" t="str">
            <v>QLD CY WHSPRS LNG 1 X 190KG</v>
          </cell>
        </row>
        <row r="1505">
          <cell r="A1505">
            <v>3001</v>
          </cell>
          <cell r="B1505">
            <v>101996</v>
          </cell>
          <cell r="C1505" t="str">
            <v>QLD TRANSFR INSITU - EXCHNG</v>
          </cell>
        </row>
        <row r="1506">
          <cell r="A1506">
            <v>3002</v>
          </cell>
          <cell r="B1506">
            <v>101997</v>
          </cell>
          <cell r="C1506" t="str">
            <v>QLD GYMPIE OIL &amp; GAS BATTERY</v>
          </cell>
        </row>
        <row r="1507">
          <cell r="A1507">
            <v>3003</v>
          </cell>
          <cell r="B1507">
            <v>101998</v>
          </cell>
          <cell r="C1507" t="str">
            <v>QLD CY TIN CAN YCHT 1 X 190KG</v>
          </cell>
        </row>
        <row r="1508">
          <cell r="A1508">
            <v>3004</v>
          </cell>
          <cell r="B1508">
            <v>101999</v>
          </cell>
          <cell r="C1508" t="str">
            <v>QLD CY CNS OCN PROD 1 X 210KG</v>
          </cell>
        </row>
        <row r="1509">
          <cell r="A1509">
            <v>3005</v>
          </cell>
          <cell r="B1509">
            <v>102000</v>
          </cell>
          <cell r="C1509" t="str">
            <v>QLD CY SIMMONDS CAKE 1 X 190KG</v>
          </cell>
        </row>
        <row r="1510">
          <cell r="A1510">
            <v>3006</v>
          </cell>
          <cell r="B1510">
            <v>102001</v>
          </cell>
          <cell r="C1510" t="str">
            <v>QLD CY AMBSSDR MTR LDG 1X 90KG</v>
          </cell>
        </row>
        <row r="1511">
          <cell r="A1511">
            <v>3008</v>
          </cell>
          <cell r="B1511">
            <v>102003</v>
          </cell>
          <cell r="C1511" t="str">
            <v>QLD CY QUEBEC CITRUS 2 X 210KG</v>
          </cell>
        </row>
        <row r="1512">
          <cell r="A1512">
            <v>3009</v>
          </cell>
          <cell r="B1512">
            <v>102004</v>
          </cell>
          <cell r="C1512" t="str">
            <v>QLD CY CORAL CAFE 1 X 210KG</v>
          </cell>
        </row>
        <row r="1513">
          <cell r="A1513">
            <v>3010</v>
          </cell>
          <cell r="B1513">
            <v>102005</v>
          </cell>
          <cell r="C1513" t="str">
            <v>QLD CY 20 X 13.5KG</v>
          </cell>
        </row>
        <row r="1514">
          <cell r="A1514">
            <v>3011</v>
          </cell>
          <cell r="B1514">
            <v>102006</v>
          </cell>
          <cell r="C1514" t="str">
            <v>QLD EXT LPG RETIC MAINS</v>
          </cell>
        </row>
        <row r="1515">
          <cell r="A1515">
            <v>3015</v>
          </cell>
          <cell r="B1515">
            <v>102010</v>
          </cell>
          <cell r="C1515" t="str">
            <v>QLD CY BURNTT RDY MX 1 X 190KG</v>
          </cell>
        </row>
        <row r="1516">
          <cell r="A1516">
            <v>3016</v>
          </cell>
          <cell r="B1516">
            <v>102011</v>
          </cell>
          <cell r="C1516" t="str">
            <v>QLD CY 69 X 13.5KG</v>
          </cell>
        </row>
        <row r="1517">
          <cell r="A1517">
            <v>3018</v>
          </cell>
          <cell r="B1517">
            <v>102013</v>
          </cell>
          <cell r="C1517" t="str">
            <v>QLD CY IPEC RD EXP 1 X 190KG</v>
          </cell>
        </row>
        <row r="1518">
          <cell r="A1518">
            <v>3019</v>
          </cell>
          <cell r="B1518">
            <v>102014</v>
          </cell>
          <cell r="C1518" t="str">
            <v>QLD CY WD BY CVN SLS 1 X 210KG</v>
          </cell>
        </row>
        <row r="1519">
          <cell r="A1519">
            <v>3021</v>
          </cell>
          <cell r="B1519">
            <v>102016</v>
          </cell>
          <cell r="C1519" t="str">
            <v>QLD CY KIMBA LDG MTL 2 X 210KG</v>
          </cell>
        </row>
        <row r="1520">
          <cell r="A1520">
            <v>3022</v>
          </cell>
          <cell r="B1520">
            <v>102017</v>
          </cell>
          <cell r="C1520" t="str">
            <v>QLD KURANDA FACTY 1 X 190KG</v>
          </cell>
        </row>
        <row r="1521">
          <cell r="A1521">
            <v>3026</v>
          </cell>
          <cell r="B1521">
            <v>102021</v>
          </cell>
          <cell r="C1521" t="str">
            <v>QLD CY THAI DMND RST 2 X 190KG</v>
          </cell>
        </row>
        <row r="1522">
          <cell r="A1522">
            <v>3027</v>
          </cell>
          <cell r="B1522">
            <v>102022</v>
          </cell>
          <cell r="C1522" t="str">
            <v>QLD CY BGNDN BUTCHRY 1 X 90KG</v>
          </cell>
        </row>
        <row r="1523">
          <cell r="A1523">
            <v>3028</v>
          </cell>
          <cell r="B1523">
            <v>102023</v>
          </cell>
          <cell r="C1523" t="str">
            <v>QLD CY CASALIS HDWR 1 X 190KG</v>
          </cell>
        </row>
        <row r="1524">
          <cell r="A1524">
            <v>3029</v>
          </cell>
          <cell r="B1524">
            <v>102024</v>
          </cell>
          <cell r="C1524" t="str">
            <v>QLD CY MT MOLLOY STR 1 X 190KG</v>
          </cell>
        </row>
        <row r="1525">
          <cell r="A1525">
            <v>3031</v>
          </cell>
          <cell r="B1525">
            <v>102026</v>
          </cell>
          <cell r="C1525" t="str">
            <v>QLD CY TRVLRS TAV 1 X 190KG</v>
          </cell>
        </row>
        <row r="1526">
          <cell r="A1526">
            <v>3032</v>
          </cell>
          <cell r="B1526">
            <v>102027</v>
          </cell>
          <cell r="C1526" t="str">
            <v>QLD CY ROCCA FN FDS 2 X 210KG</v>
          </cell>
        </row>
        <row r="1527">
          <cell r="A1527">
            <v>3034</v>
          </cell>
          <cell r="B1527">
            <v>102029</v>
          </cell>
          <cell r="C1527" t="str">
            <v>QLD CY INSTL BANANA 3 X 210KG</v>
          </cell>
        </row>
        <row r="1528">
          <cell r="A1528">
            <v>3035</v>
          </cell>
          <cell r="B1528">
            <v>102030</v>
          </cell>
          <cell r="C1528" t="str">
            <v>QLD CY 21 X 4KG</v>
          </cell>
        </row>
        <row r="1529">
          <cell r="A1529">
            <v>3037</v>
          </cell>
          <cell r="B1529">
            <v>102032</v>
          </cell>
          <cell r="C1529" t="str">
            <v>QLD CY EXCHANGE 110 X 13.5KG</v>
          </cell>
        </row>
        <row r="1530">
          <cell r="A1530">
            <v>3038</v>
          </cell>
          <cell r="B1530">
            <v>102033</v>
          </cell>
          <cell r="C1530" t="str">
            <v>QLD CY EXCHANGE 20 X 45KG</v>
          </cell>
        </row>
        <row r="1531">
          <cell r="A1531">
            <v>3039</v>
          </cell>
          <cell r="B1531">
            <v>102034</v>
          </cell>
          <cell r="C1531" t="str">
            <v>QLD CY EXCHANGE 66 X 13.5KG</v>
          </cell>
        </row>
        <row r="1532">
          <cell r="A1532">
            <v>3040</v>
          </cell>
          <cell r="B1532">
            <v>102035</v>
          </cell>
          <cell r="C1532" t="str">
            <v>QLD CY EXCHANGE 74 X 13.5KG</v>
          </cell>
        </row>
        <row r="1533">
          <cell r="A1533">
            <v>3041</v>
          </cell>
          <cell r="B1533">
            <v>102036</v>
          </cell>
          <cell r="C1533" t="str">
            <v>QLD CY EXCHANGE 32 X 45KG</v>
          </cell>
        </row>
        <row r="1534">
          <cell r="A1534">
            <v>3042</v>
          </cell>
          <cell r="B1534">
            <v>102037</v>
          </cell>
          <cell r="C1534" t="str">
            <v>QLD CY EXCHANGE 113 X 45KG</v>
          </cell>
        </row>
        <row r="1535">
          <cell r="A1535">
            <v>3043</v>
          </cell>
          <cell r="B1535">
            <v>102038</v>
          </cell>
          <cell r="C1535" t="str">
            <v>QLD CY 24 X 13.5KG</v>
          </cell>
        </row>
        <row r="1536">
          <cell r="A1536">
            <v>3044</v>
          </cell>
          <cell r="B1536">
            <v>102039</v>
          </cell>
          <cell r="C1536" t="str">
            <v>QLD CT 89 X 45KG</v>
          </cell>
        </row>
        <row r="1537">
          <cell r="A1537">
            <v>3045</v>
          </cell>
          <cell r="B1537">
            <v>102040</v>
          </cell>
          <cell r="C1537" t="str">
            <v>QLD CY 78 X 13.5KG</v>
          </cell>
        </row>
        <row r="1538">
          <cell r="A1538">
            <v>3046</v>
          </cell>
          <cell r="B1538">
            <v>102041</v>
          </cell>
          <cell r="C1538" t="str">
            <v>QLD CY MICHAELS 2 X 210KG</v>
          </cell>
        </row>
        <row r="1539">
          <cell r="A1539">
            <v>3048</v>
          </cell>
          <cell r="B1539">
            <v>102043</v>
          </cell>
          <cell r="C1539" t="str">
            <v>QLD CY 190KG CYLINDERS</v>
          </cell>
        </row>
        <row r="1540">
          <cell r="A1540">
            <v>3007</v>
          </cell>
          <cell r="B1540">
            <v>102002</v>
          </cell>
          <cell r="C1540" t="str">
            <v>QLD CY BLUE SHDS INN 1 X 210KG</v>
          </cell>
        </row>
        <row r="1541">
          <cell r="A1541">
            <v>3049</v>
          </cell>
          <cell r="B1541">
            <v>102044</v>
          </cell>
          <cell r="C1541" t="str">
            <v>QLD CY EXCHNG REPLC 90 X 45KG</v>
          </cell>
        </row>
        <row r="1542">
          <cell r="A1542">
            <v>3014</v>
          </cell>
          <cell r="B1542">
            <v>102009</v>
          </cell>
          <cell r="C1542" t="str">
            <v>QLD CY GYNDH FRT GWRS 1X 190KG</v>
          </cell>
        </row>
        <row r="1543">
          <cell r="A1543">
            <v>3020</v>
          </cell>
          <cell r="B1543">
            <v>102015</v>
          </cell>
          <cell r="C1543" t="str">
            <v>QLD CY VERNON SWAYS 1 X 90KG</v>
          </cell>
        </row>
        <row r="1544">
          <cell r="A1544">
            <v>3025</v>
          </cell>
          <cell r="B1544">
            <v>102020</v>
          </cell>
          <cell r="C1544" t="str">
            <v>QLD CY INDR RCRTN CT 1 X 210KG</v>
          </cell>
        </row>
        <row r="1545">
          <cell r="A1545">
            <v>3050</v>
          </cell>
          <cell r="B1545">
            <v>102045</v>
          </cell>
          <cell r="C1545" t="str">
            <v>QLD CY EXCH REPL 45 X 13.5KG</v>
          </cell>
        </row>
        <row r="1546">
          <cell r="A1546">
            <v>3053</v>
          </cell>
          <cell r="B1546">
            <v>102048</v>
          </cell>
          <cell r="C1546" t="str">
            <v>QLD CY EAGLE BYS 4 X 90KG</v>
          </cell>
        </row>
        <row r="1547">
          <cell r="A1547">
            <v>3054</v>
          </cell>
          <cell r="B1547">
            <v>102049</v>
          </cell>
          <cell r="C1547" t="str">
            <v>QLD CY GECKOS LODGE 2 X 210KG</v>
          </cell>
        </row>
        <row r="1548">
          <cell r="A1548">
            <v>3055</v>
          </cell>
          <cell r="B1548">
            <v>102050</v>
          </cell>
          <cell r="C1548" t="str">
            <v>QLD CY PIZZA SHACK 2 X 210KG</v>
          </cell>
        </row>
        <row r="1549">
          <cell r="A1549">
            <v>3056</v>
          </cell>
          <cell r="B1549">
            <v>102051</v>
          </cell>
          <cell r="C1549" t="str">
            <v>QLD CY ROSSCMMN TAV 1 X 210KG</v>
          </cell>
        </row>
        <row r="1550">
          <cell r="A1550">
            <v>3057</v>
          </cell>
          <cell r="B1550">
            <v>102052</v>
          </cell>
          <cell r="C1550" t="str">
            <v>QLD CY FSHMNS BCH 1 X 210KG</v>
          </cell>
        </row>
        <row r="1551">
          <cell r="A1551">
            <v>3058</v>
          </cell>
          <cell r="B1551">
            <v>102053</v>
          </cell>
          <cell r="C1551" t="str">
            <v>QLD CY BP STH INNSFL 1 X 210KG</v>
          </cell>
        </row>
        <row r="1552">
          <cell r="A1552">
            <v>3060</v>
          </cell>
          <cell r="B1552">
            <v>102055</v>
          </cell>
          <cell r="C1552" t="str">
            <v>QLD CY BP GILLIES 1 X 210KG</v>
          </cell>
        </row>
        <row r="1553">
          <cell r="A1553">
            <v>3062</v>
          </cell>
          <cell r="B1553">
            <v>102057</v>
          </cell>
          <cell r="C1553" t="str">
            <v>QLD CY EXCHANGE 100 X 45KG</v>
          </cell>
        </row>
        <row r="1554">
          <cell r="A1554">
            <v>3063</v>
          </cell>
          <cell r="B1554">
            <v>102058</v>
          </cell>
          <cell r="C1554" t="str">
            <v>QLD CY EXCHANGE 80 X 45KG</v>
          </cell>
        </row>
        <row r="1555">
          <cell r="A1555">
            <v>3064</v>
          </cell>
          <cell r="B1555">
            <v>102059</v>
          </cell>
          <cell r="C1555" t="str">
            <v>QLD CY EXCHANGE 65 X 45KG</v>
          </cell>
        </row>
        <row r="1556">
          <cell r="A1556">
            <v>3065</v>
          </cell>
          <cell r="B1556">
            <v>102060</v>
          </cell>
          <cell r="C1556" t="str">
            <v>QLD CY EXCHANGE 230 X 45KG</v>
          </cell>
        </row>
        <row r="1557">
          <cell r="A1557">
            <v>3066</v>
          </cell>
          <cell r="B1557">
            <v>102061</v>
          </cell>
          <cell r="C1557" t="str">
            <v>QLD CY EXCHANGE 66 X 13.5KG -1</v>
          </cell>
        </row>
        <row r="1558">
          <cell r="A1558">
            <v>3067</v>
          </cell>
          <cell r="B1558">
            <v>102062</v>
          </cell>
          <cell r="C1558" t="str">
            <v>QLD CY 173 X 45KG</v>
          </cell>
        </row>
        <row r="1559">
          <cell r="A1559">
            <v>3068</v>
          </cell>
          <cell r="B1559">
            <v>102063</v>
          </cell>
          <cell r="C1559" t="str">
            <v>QLD MAINS/LBR ELLIS BCH</v>
          </cell>
        </row>
        <row r="1560">
          <cell r="A1560">
            <v>3069</v>
          </cell>
          <cell r="B1560">
            <v>102064</v>
          </cell>
          <cell r="C1560" t="str">
            <v>QLD CY LE CHER 2 X 190KG</v>
          </cell>
        </row>
        <row r="1561">
          <cell r="A1561">
            <v>3070</v>
          </cell>
          <cell r="B1561">
            <v>102065</v>
          </cell>
          <cell r="C1561" t="str">
            <v>QLD CY 40 X 13.5KG</v>
          </cell>
        </row>
        <row r="1562">
          <cell r="A1562">
            <v>3072</v>
          </cell>
          <cell r="B1562">
            <v>102067</v>
          </cell>
          <cell r="C1562" t="str">
            <v>QLD MTR/REQ SETS MYERS</v>
          </cell>
        </row>
        <row r="1563">
          <cell r="A1563">
            <v>3073</v>
          </cell>
          <cell r="B1563">
            <v>102068</v>
          </cell>
          <cell r="C1563" t="str">
            <v>QLD MAINS EXT 1,2,3,4 HMBLDN</v>
          </cell>
        </row>
        <row r="1564">
          <cell r="A1564">
            <v>3074</v>
          </cell>
          <cell r="B1564">
            <v>102069</v>
          </cell>
          <cell r="C1564" t="str">
            <v>QLD INSTL STG1 LPG RETIC SYS</v>
          </cell>
        </row>
        <row r="1565">
          <cell r="A1565">
            <v>3075</v>
          </cell>
          <cell r="B1565">
            <v>102070</v>
          </cell>
          <cell r="C1565" t="str">
            <v>QLD U/GRND GAS MN AMBUL BLDG</v>
          </cell>
        </row>
        <row r="1566">
          <cell r="A1566">
            <v>3077</v>
          </cell>
          <cell r="B1566">
            <v>102072</v>
          </cell>
          <cell r="C1566" t="str">
            <v>REMOTE METERING</v>
          </cell>
        </row>
        <row r="1567">
          <cell r="A1567">
            <v>3078</v>
          </cell>
          <cell r="B1567">
            <v>102073</v>
          </cell>
          <cell r="C1567" t="str">
            <v>QLD PT DOUGLS RETC LPG</v>
          </cell>
        </row>
        <row r="1568">
          <cell r="A1568">
            <v>3079</v>
          </cell>
          <cell r="B1568">
            <v>102074</v>
          </cell>
          <cell r="C1568" t="str">
            <v>QLD AUTO SHELL MARBA 1X7.5KLG</v>
          </cell>
        </row>
        <row r="1569">
          <cell r="A1569">
            <v>3081</v>
          </cell>
          <cell r="B1569">
            <v>102076</v>
          </cell>
          <cell r="C1569" t="str">
            <v>LPGD - BULK TANK UPGRADES</v>
          </cell>
        </row>
        <row r="1570">
          <cell r="A1570">
            <v>3084</v>
          </cell>
          <cell r="B1570">
            <v>102079</v>
          </cell>
          <cell r="C1570" t="str">
            <v>QLD SITE CARDS VARIOUS</v>
          </cell>
        </row>
        <row r="1571">
          <cell r="A1571">
            <v>3085</v>
          </cell>
          <cell r="B1571">
            <v>102080</v>
          </cell>
          <cell r="C1571" t="str">
            <v>QLD PLAS/BOARD LPG</v>
          </cell>
        </row>
        <row r="1572">
          <cell r="A1572">
            <v>3086</v>
          </cell>
          <cell r="B1572">
            <v>102081</v>
          </cell>
          <cell r="C1572" t="str">
            <v>QLD INCAB EXCHANGE</v>
          </cell>
        </row>
        <row r="1573">
          <cell r="A1573">
            <v>3087</v>
          </cell>
          <cell r="B1573">
            <v>102082</v>
          </cell>
          <cell r="C1573" t="str">
            <v>QLD VANUATU TERM UPGRD</v>
          </cell>
        </row>
        <row r="1574">
          <cell r="A1574">
            <v>3088</v>
          </cell>
          <cell r="B1574">
            <v>102083</v>
          </cell>
          <cell r="C1574" t="str">
            <v>QLD TAMARU 92 80 1709 9821</v>
          </cell>
        </row>
        <row r="1575">
          <cell r="A1575">
            <v>3090</v>
          </cell>
          <cell r="B1575">
            <v>102085</v>
          </cell>
          <cell r="C1575" t="str">
            <v>QLD INCAB PERTH TRNG</v>
          </cell>
        </row>
        <row r="1576">
          <cell r="A1576">
            <v>3091</v>
          </cell>
          <cell r="B1576">
            <v>102086</v>
          </cell>
          <cell r="C1576" t="str">
            <v>QLD INCAB PARKES NSW</v>
          </cell>
        </row>
        <row r="1577">
          <cell r="A1577">
            <v>3094</v>
          </cell>
          <cell r="B1577">
            <v>102089</v>
          </cell>
          <cell r="C1577" t="str">
            <v>QLD INCAB WELLINGTON</v>
          </cell>
        </row>
        <row r="1578">
          <cell r="A1578">
            <v>3095</v>
          </cell>
          <cell r="B1578">
            <v>102090</v>
          </cell>
          <cell r="C1578" t="str">
            <v>QLD REMOTE SENSING VARS</v>
          </cell>
        </row>
        <row r="1579">
          <cell r="A1579">
            <v>3097</v>
          </cell>
          <cell r="B1579">
            <v>102092</v>
          </cell>
          <cell r="C1579" t="str">
            <v>QLD NEW CADD PACKAGE</v>
          </cell>
        </row>
        <row r="1580">
          <cell r="A1580">
            <v>3099</v>
          </cell>
          <cell r="B1580">
            <v>102094</v>
          </cell>
          <cell r="C1580" t="str">
            <v>QLD INCAB NEW ZEALAND</v>
          </cell>
        </row>
        <row r="1581">
          <cell r="A1581">
            <v>3101</v>
          </cell>
          <cell r="B1581">
            <v>102096</v>
          </cell>
          <cell r="C1581" t="str">
            <v>QLD SMS VIDEO DISTRIBUTION</v>
          </cell>
        </row>
        <row r="1582">
          <cell r="A1582">
            <v>3102</v>
          </cell>
          <cell r="B1582">
            <v>102097</v>
          </cell>
          <cell r="C1582" t="str">
            <v>QLD EMERGENCY PROCEDURE</v>
          </cell>
        </row>
        <row r="1583">
          <cell r="A1583">
            <v>3103</v>
          </cell>
          <cell r="B1583">
            <v>102098</v>
          </cell>
          <cell r="C1583" t="str">
            <v>QLD TRFR RIS ANALYSIS</v>
          </cell>
        </row>
        <row r="1584">
          <cell r="A1584">
            <v>3104</v>
          </cell>
          <cell r="B1584">
            <v>102099</v>
          </cell>
          <cell r="C1584" t="str">
            <v>QLD CONTAINERISED TNK</v>
          </cell>
        </row>
        <row r="1585">
          <cell r="A1585">
            <v>3105</v>
          </cell>
          <cell r="B1585">
            <v>102100</v>
          </cell>
          <cell r="C1585" t="str">
            <v>QLD INCAB PHONE A/C</v>
          </cell>
        </row>
        <row r="1586">
          <cell r="A1586">
            <v>3107</v>
          </cell>
          <cell r="B1586">
            <v>102102</v>
          </cell>
          <cell r="C1586" t="str">
            <v>QLD NORFOLK ISLAND UPGRA</v>
          </cell>
        </row>
        <row r="1587">
          <cell r="A1587">
            <v>3108</v>
          </cell>
          <cell r="B1587">
            <v>102103</v>
          </cell>
          <cell r="C1587" t="str">
            <v>QLD SOLOMONS - ROSS MNG T</v>
          </cell>
        </row>
        <row r="1588">
          <cell r="A1588">
            <v>3111</v>
          </cell>
          <cell r="B1588">
            <v>102106</v>
          </cell>
          <cell r="C1588" t="str">
            <v>QLD AMER SAMOA FIRE PROT</v>
          </cell>
        </row>
        <row r="1589">
          <cell r="A1589">
            <v>3113</v>
          </cell>
          <cell r="B1589">
            <v>102108</v>
          </cell>
          <cell r="C1589" t="str">
            <v>QLD PACIFIC SUPERVISOR TRNG-2</v>
          </cell>
        </row>
        <row r="1590">
          <cell r="A1590">
            <v>3114</v>
          </cell>
          <cell r="B1590">
            <v>102109</v>
          </cell>
          <cell r="C1590" t="str">
            <v>QLD INCAB NICOLA PINELL COSTS</v>
          </cell>
        </row>
        <row r="1591">
          <cell r="A1591">
            <v>3115</v>
          </cell>
          <cell r="B1591">
            <v>102110</v>
          </cell>
          <cell r="C1591" t="str">
            <v>QLD RESP OFFICER COURSE</v>
          </cell>
        </row>
        <row r="1592">
          <cell r="A1592">
            <v>3116</v>
          </cell>
          <cell r="B1592">
            <v>102111</v>
          </cell>
          <cell r="C1592" t="str">
            <v>QLD INCAB BEU TURTON COST</v>
          </cell>
        </row>
        <row r="1593">
          <cell r="A1593">
            <v>3117</v>
          </cell>
          <cell r="B1593">
            <v>102112</v>
          </cell>
          <cell r="C1593" t="str">
            <v>ROC MARCH BNE</v>
          </cell>
        </row>
        <row r="1594">
          <cell r="A1594">
            <v>3119</v>
          </cell>
          <cell r="B1594">
            <v>102114</v>
          </cell>
          <cell r="C1594" t="str">
            <v>QLD LAY SERV FIT/MTR TWONG</v>
          </cell>
        </row>
        <row r="1595">
          <cell r="A1595">
            <v>3121</v>
          </cell>
          <cell r="B1595">
            <v>102116</v>
          </cell>
          <cell r="C1595" t="str">
            <v>QLD LAY SERV FIT/MTR HERSTON</v>
          </cell>
        </row>
        <row r="1596">
          <cell r="A1596">
            <v>3122</v>
          </cell>
          <cell r="B1596">
            <v>102117</v>
          </cell>
          <cell r="C1596" t="str">
            <v>QLD LAY SERV FIT/MTR N/FARM</v>
          </cell>
        </row>
        <row r="1597">
          <cell r="A1597">
            <v>3123</v>
          </cell>
          <cell r="B1597">
            <v>102118</v>
          </cell>
          <cell r="C1597" t="str">
            <v>QLD LAY MAINS/SERV RVRWD EST</v>
          </cell>
        </row>
        <row r="1598">
          <cell r="A1598">
            <v>3124</v>
          </cell>
          <cell r="B1598">
            <v>102119</v>
          </cell>
          <cell r="C1598" t="str">
            <v>QLD LAY MAINS/SERV MANGO EST</v>
          </cell>
        </row>
        <row r="1599">
          <cell r="A1599">
            <v>3125</v>
          </cell>
          <cell r="B1599">
            <v>102120</v>
          </cell>
          <cell r="C1599" t="str">
            <v>QLD UPGRD MTR SET OSBOURNE HTL</v>
          </cell>
        </row>
        <row r="1600">
          <cell r="A1600">
            <v>3127</v>
          </cell>
          <cell r="B1600">
            <v>102122</v>
          </cell>
          <cell r="C1600" t="str">
            <v>QLD INSRT MAIN KEDRON-2</v>
          </cell>
        </row>
        <row r="1601">
          <cell r="A1601">
            <v>3128</v>
          </cell>
          <cell r="B1601">
            <v>102123</v>
          </cell>
          <cell r="C1601" t="str">
            <v>QLD INSRT MAIN WILSTON</v>
          </cell>
        </row>
        <row r="1602">
          <cell r="A1602">
            <v>3129</v>
          </cell>
          <cell r="B1602">
            <v>102124</v>
          </cell>
          <cell r="C1602" t="str">
            <v>QLD LAY SERV 64 UNITS DIXON ST</v>
          </cell>
        </row>
        <row r="1603">
          <cell r="A1603">
            <v>3130</v>
          </cell>
          <cell r="B1603">
            <v>102125</v>
          </cell>
          <cell r="C1603" t="str">
            <v>QLD RENEW DIST SYS E/PARK</v>
          </cell>
        </row>
        <row r="1604">
          <cell r="A1604">
            <v>3131</v>
          </cell>
          <cell r="B1604">
            <v>102126</v>
          </cell>
          <cell r="C1604" t="str">
            <v>QLD LAY SERV/INSL MTR ST LUCIA</v>
          </cell>
        </row>
        <row r="1605">
          <cell r="A1605">
            <v>3135</v>
          </cell>
          <cell r="B1605">
            <v>102130</v>
          </cell>
          <cell r="C1605" t="str">
            <v>QLD LAY SERV/FIT MTR FRTD VALL</v>
          </cell>
        </row>
        <row r="1606">
          <cell r="A1606">
            <v>3136</v>
          </cell>
          <cell r="B1606">
            <v>102131</v>
          </cell>
          <cell r="C1606" t="str">
            <v>QLD LAY SERV SUPP NG 120 UNITS</v>
          </cell>
        </row>
        <row r="1607">
          <cell r="A1607">
            <v>3139</v>
          </cell>
          <cell r="B1607">
            <v>102134</v>
          </cell>
          <cell r="C1607" t="str">
            <v>QLD LAY SERV MTR HT WTR 5 UNTS</v>
          </cell>
        </row>
        <row r="1608">
          <cell r="A1608">
            <v>3140</v>
          </cell>
          <cell r="B1608">
            <v>102135</v>
          </cell>
          <cell r="C1608" t="str">
            <v>QLD LAY SERV DORSET ST 4 TWNHS</v>
          </cell>
        </row>
        <row r="1609">
          <cell r="A1609">
            <v>3142</v>
          </cell>
          <cell r="B1609">
            <v>102137</v>
          </cell>
          <cell r="C1609" t="str">
            <v>QLD RETIC/LAY MAINS 45 HOMES</v>
          </cell>
        </row>
        <row r="1610">
          <cell r="A1610">
            <v>3143</v>
          </cell>
          <cell r="B1610">
            <v>102138</v>
          </cell>
          <cell r="C1610" t="str">
            <v>QLD INSTL MTR &amp; NEW INLET SERV</v>
          </cell>
        </row>
        <row r="1611">
          <cell r="A1611">
            <v>3146</v>
          </cell>
          <cell r="B1611">
            <v>102141</v>
          </cell>
          <cell r="C1611" t="str">
            <v>QLD LAY SERV RYANS RD 5 UNTS</v>
          </cell>
        </row>
        <row r="1612">
          <cell r="A1612">
            <v>3147</v>
          </cell>
          <cell r="B1612">
            <v>102142</v>
          </cell>
          <cell r="C1612" t="str">
            <v>QLD UPGRD ODORISING EQUIP</v>
          </cell>
        </row>
        <row r="1613">
          <cell r="A1613">
            <v>3148</v>
          </cell>
          <cell r="B1613">
            <v>102143</v>
          </cell>
          <cell r="C1613" t="str">
            <v>QLD GAS MTRS/REPR MTR/EXCH MTR</v>
          </cell>
        </row>
        <row r="1614">
          <cell r="A1614">
            <v>3134</v>
          </cell>
          <cell r="B1614">
            <v>102129</v>
          </cell>
          <cell r="C1614" t="str">
            <v>QLD LAY SERV CRNTIN ST 20 UNTS</v>
          </cell>
        </row>
        <row r="1615">
          <cell r="A1615">
            <v>3137</v>
          </cell>
          <cell r="B1615">
            <v>102132</v>
          </cell>
          <cell r="C1615" t="str">
            <v>QLD LAY SERV WICKHAM ST 3 UNIT</v>
          </cell>
        </row>
        <row r="1616">
          <cell r="A1616">
            <v>3149</v>
          </cell>
          <cell r="B1616">
            <v>102144</v>
          </cell>
          <cell r="C1616" t="str">
            <v>VIC CY 210 X 45KG 3/98-2</v>
          </cell>
        </row>
        <row r="1617">
          <cell r="A1617">
            <v>3150</v>
          </cell>
          <cell r="B1617">
            <v>102145</v>
          </cell>
          <cell r="C1617" t="str">
            <v>VIC CY 475 X 16KG &amp; 20KG FKLF</v>
          </cell>
        </row>
        <row r="1618">
          <cell r="A1618">
            <v>3151</v>
          </cell>
          <cell r="B1618">
            <v>102146</v>
          </cell>
          <cell r="C1618" t="str">
            <v>VIC CY 100 X 45KG 3/98</v>
          </cell>
        </row>
        <row r="1619">
          <cell r="A1619">
            <v>3152</v>
          </cell>
          <cell r="B1619">
            <v>102147</v>
          </cell>
          <cell r="C1619" t="str">
            <v>VIC BT 4.3KL WEROONA POTTERY</v>
          </cell>
        </row>
        <row r="1620">
          <cell r="A1620">
            <v>3153</v>
          </cell>
          <cell r="B1620">
            <v>102148</v>
          </cell>
          <cell r="C1620" t="str">
            <v>VIC BT SHOREHAM COM 2 X 2.75KL</v>
          </cell>
        </row>
        <row r="1621">
          <cell r="A1621">
            <v>3154</v>
          </cell>
          <cell r="B1621">
            <v>102149</v>
          </cell>
          <cell r="C1621" t="str">
            <v>VIC BT COMM HTL 2.2KL TANKS</v>
          </cell>
        </row>
        <row r="1622">
          <cell r="A1622">
            <v>3157</v>
          </cell>
          <cell r="B1622">
            <v>102152</v>
          </cell>
          <cell r="C1622" t="str">
            <v>VIC CY 30 X 190KG 3/98</v>
          </cell>
        </row>
        <row r="1623">
          <cell r="A1623">
            <v>3158</v>
          </cell>
          <cell r="B1623">
            <v>102153</v>
          </cell>
          <cell r="C1623" t="str">
            <v>VIC CY 210 X 45KG 3/98-3</v>
          </cell>
        </row>
        <row r="1624">
          <cell r="A1624">
            <v>3159</v>
          </cell>
          <cell r="B1624">
            <v>102154</v>
          </cell>
          <cell r="C1624" t="str">
            <v>VIC CY 30 X 190KG 3/98-2</v>
          </cell>
        </row>
        <row r="1625">
          <cell r="A1625">
            <v>3160</v>
          </cell>
          <cell r="B1625">
            <v>102155</v>
          </cell>
          <cell r="C1625" t="str">
            <v>VIC CY 210 X 45KG 3/98-4</v>
          </cell>
        </row>
        <row r="1626">
          <cell r="A1626">
            <v>3161</v>
          </cell>
          <cell r="B1626">
            <v>102156</v>
          </cell>
          <cell r="C1626" t="str">
            <v>VIC RIVER HILL OVERSPEND</v>
          </cell>
        </row>
        <row r="1627">
          <cell r="A1627">
            <v>3162</v>
          </cell>
          <cell r="B1627">
            <v>102157</v>
          </cell>
          <cell r="C1627" t="str">
            <v>VIC CYLINDER RAMP - OVERSPEND</v>
          </cell>
        </row>
        <row r="1628">
          <cell r="A1628">
            <v>3163</v>
          </cell>
          <cell r="B1628">
            <v>102158</v>
          </cell>
          <cell r="C1628" t="str">
            <v>VIC BT FERMINIO 7.5KL TANK</v>
          </cell>
        </row>
        <row r="1629">
          <cell r="A1629">
            <v>3164</v>
          </cell>
          <cell r="B1629">
            <v>102159</v>
          </cell>
          <cell r="C1629" t="str">
            <v>VIC BT E&amp;M PEEL 7.5KL TANK</v>
          </cell>
        </row>
        <row r="1630">
          <cell r="A1630">
            <v>3166</v>
          </cell>
          <cell r="B1630">
            <v>102161</v>
          </cell>
          <cell r="C1630" t="str">
            <v>VIC CYL 15 X 90KG</v>
          </cell>
        </row>
        <row r="1631">
          <cell r="A1631">
            <v>3167</v>
          </cell>
          <cell r="B1631">
            <v>102162</v>
          </cell>
          <cell r="C1631" t="str">
            <v>VIC CYL 20 X 190KG</v>
          </cell>
        </row>
        <row r="1632">
          <cell r="A1632">
            <v>3168</v>
          </cell>
          <cell r="B1632">
            <v>102163</v>
          </cell>
          <cell r="C1632" t="str">
            <v>VIC CYL 230 X 45KG</v>
          </cell>
        </row>
        <row r="1633">
          <cell r="A1633">
            <v>3169</v>
          </cell>
          <cell r="B1633">
            <v>102164</v>
          </cell>
          <cell r="C1633" t="str">
            <v>VIC CYL 25 X 190KG</v>
          </cell>
        </row>
        <row r="1634">
          <cell r="A1634">
            <v>3170</v>
          </cell>
          <cell r="B1634">
            <v>102165</v>
          </cell>
          <cell r="C1634" t="str">
            <v>VIC CYL 210 X 45KG</v>
          </cell>
        </row>
        <row r="1635">
          <cell r="A1635">
            <v>3173</v>
          </cell>
          <cell r="B1635">
            <v>102168</v>
          </cell>
          <cell r="C1635" t="str">
            <v>VIC CYL 25 X 190KG 3/98-3</v>
          </cell>
        </row>
        <row r="1636">
          <cell r="A1636">
            <v>3174</v>
          </cell>
          <cell r="B1636">
            <v>102169</v>
          </cell>
          <cell r="C1636" t="str">
            <v>QLD CYL 190KG BRUQLDICK HEADS</v>
          </cell>
        </row>
        <row r="1637">
          <cell r="A1637">
            <v>3175</v>
          </cell>
          <cell r="B1637">
            <v>102170</v>
          </cell>
          <cell r="C1637" t="str">
            <v>MSC PT NOARLUNGA ESPLANADE</v>
          </cell>
        </row>
        <row r="1638">
          <cell r="A1638">
            <v>3177</v>
          </cell>
          <cell r="B1638">
            <v>102172</v>
          </cell>
          <cell r="C1638" t="str">
            <v>QLD CYL 90 KG PALINGS CT NERAN</v>
          </cell>
        </row>
        <row r="1639">
          <cell r="A1639">
            <v>3178</v>
          </cell>
          <cell r="B1639">
            <v>102173</v>
          </cell>
          <cell r="C1639" t="str">
            <v>QLD INSTL MTR PENHALAGN ROBINA</v>
          </cell>
        </row>
        <row r="1640">
          <cell r="A1640">
            <v>3179</v>
          </cell>
          <cell r="B1640">
            <v>102174</v>
          </cell>
          <cell r="C1640" t="str">
            <v>QLD CYL 190KG SUPP &amp; INSTL</v>
          </cell>
        </row>
        <row r="1641">
          <cell r="A1641">
            <v>3180</v>
          </cell>
          <cell r="B1641">
            <v>102175</v>
          </cell>
          <cell r="C1641" t="str">
            <v>QLD CYL 190KG SUPP &amp; INSTL- 1</v>
          </cell>
        </row>
        <row r="1642">
          <cell r="A1642">
            <v>3182</v>
          </cell>
          <cell r="B1642">
            <v>102177</v>
          </cell>
          <cell r="C1642" t="str">
            <v>QLD CYL 2 X 190KG SUPP &amp; INSTL</v>
          </cell>
        </row>
        <row r="1643">
          <cell r="A1643">
            <v>3183</v>
          </cell>
          <cell r="B1643">
            <v>102178</v>
          </cell>
          <cell r="C1643" t="str">
            <v>QLD CYL 2X190KG SUPP &amp; INSTL 1</v>
          </cell>
        </row>
        <row r="1644">
          <cell r="A1644">
            <v>3184</v>
          </cell>
          <cell r="B1644">
            <v>102179</v>
          </cell>
          <cell r="C1644" t="str">
            <v>QLD BT WATER TAXIS RED BAY 2T</v>
          </cell>
        </row>
        <row r="1645">
          <cell r="A1645">
            <v>3186</v>
          </cell>
          <cell r="B1645">
            <v>102181</v>
          </cell>
          <cell r="C1645" t="str">
            <v>QLD CYL 2X190KG SUPP &amp; INSTL 3</v>
          </cell>
        </row>
        <row r="1646">
          <cell r="A1646">
            <v>3187</v>
          </cell>
          <cell r="B1646">
            <v>102182</v>
          </cell>
          <cell r="C1646" t="str">
            <v>QLD CYL 2X190KG SUPP &amp; INSTL</v>
          </cell>
        </row>
        <row r="1647">
          <cell r="A1647">
            <v>3188</v>
          </cell>
          <cell r="B1647">
            <v>102183</v>
          </cell>
          <cell r="C1647" t="str">
            <v>TEMP BT</v>
          </cell>
        </row>
        <row r="1648">
          <cell r="A1648">
            <v>3189</v>
          </cell>
          <cell r="B1648">
            <v>102184</v>
          </cell>
          <cell r="C1648" t="str">
            <v>QLD BT 3T BULWER ISLAND</v>
          </cell>
        </row>
        <row r="1649">
          <cell r="A1649">
            <v>3190</v>
          </cell>
          <cell r="B1649">
            <v>102185</v>
          </cell>
          <cell r="C1649" t="str">
            <v>QLD BT GEORGE WEST MIL 2T</v>
          </cell>
        </row>
        <row r="1650">
          <cell r="A1650">
            <v>3192</v>
          </cell>
          <cell r="B1650">
            <v>102187</v>
          </cell>
          <cell r="C1650" t="str">
            <v>QLD BOOMRG TYRE RELOC FILL PNT</v>
          </cell>
        </row>
        <row r="1651">
          <cell r="A1651">
            <v>3193</v>
          </cell>
          <cell r="B1651">
            <v>102188</v>
          </cell>
          <cell r="C1651" t="str">
            <v>QLD BT B'GARY RETIRE VILL</v>
          </cell>
        </row>
        <row r="1652">
          <cell r="A1652">
            <v>3194</v>
          </cell>
          <cell r="B1652">
            <v>102189</v>
          </cell>
          <cell r="C1652" t="str">
            <v>QLD BT BORAL MASONRY 3T TANK</v>
          </cell>
        </row>
        <row r="1653">
          <cell r="A1653">
            <v>3195</v>
          </cell>
          <cell r="B1653">
            <v>102190</v>
          </cell>
          <cell r="C1653" t="str">
            <v>QLD BT BHP PUMP/MOTOR</v>
          </cell>
        </row>
        <row r="1654">
          <cell r="A1654">
            <v>3197</v>
          </cell>
          <cell r="B1654">
            <v>102192</v>
          </cell>
          <cell r="C1654" t="str">
            <v>QLD BT DONNYBRK FARM PIPEWK</v>
          </cell>
        </row>
        <row r="1655">
          <cell r="A1655">
            <v>3198</v>
          </cell>
          <cell r="B1655">
            <v>102193</v>
          </cell>
          <cell r="C1655" t="str">
            <v>QLD BT BRGHTN RD POTTY PIPEWK</v>
          </cell>
        </row>
        <row r="1656">
          <cell r="A1656">
            <v>3199</v>
          </cell>
          <cell r="B1656">
            <v>102194</v>
          </cell>
          <cell r="C1656" t="str">
            <v>QLD BT RELOC TANKS/INST/DELGE</v>
          </cell>
        </row>
        <row r="1657">
          <cell r="A1657">
            <v>3200</v>
          </cell>
          <cell r="B1657">
            <v>102195</v>
          </cell>
          <cell r="C1657" t="str">
            <v>QLD BT COLES W/HOUSE UPGRADE</v>
          </cell>
        </row>
        <row r="1658">
          <cell r="A1658">
            <v>3201</v>
          </cell>
          <cell r="B1658">
            <v>102196</v>
          </cell>
          <cell r="C1658" t="str">
            <v>QLD BT CONTAINER PACKAGING 3T</v>
          </cell>
        </row>
        <row r="1659">
          <cell r="A1659">
            <v>3203</v>
          </cell>
          <cell r="B1659">
            <v>102198</v>
          </cell>
          <cell r="C1659" t="str">
            <v>QLD BT WOLSTON PARK HOSP 2T</v>
          </cell>
        </row>
        <row r="1660">
          <cell r="A1660">
            <v>3204</v>
          </cell>
          <cell r="B1660">
            <v>102199</v>
          </cell>
          <cell r="C1660" t="str">
            <v>QLD BT THORN FM 3X7.5/1X2.75KL</v>
          </cell>
        </row>
        <row r="1661">
          <cell r="A1661">
            <v>3205</v>
          </cell>
          <cell r="B1661">
            <v>102200</v>
          </cell>
          <cell r="C1661" t="str">
            <v>CAP ASSETS 476 LEDGER G&amp;I</v>
          </cell>
        </row>
        <row r="1662">
          <cell r="A1662">
            <v>3206</v>
          </cell>
          <cell r="B1662">
            <v>102201</v>
          </cell>
          <cell r="C1662" t="str">
            <v>QLD BT BRODIES CHICK PIPEWORK</v>
          </cell>
        </row>
        <row r="1663">
          <cell r="A1663">
            <v>3207</v>
          </cell>
          <cell r="B1663">
            <v>102202</v>
          </cell>
          <cell r="C1663" t="str">
            <v>QLD BT CX CANUNGRA 7.5KL</v>
          </cell>
        </row>
        <row r="1664">
          <cell r="A1664">
            <v>3208</v>
          </cell>
          <cell r="B1664">
            <v>102203</v>
          </cell>
          <cell r="C1664" t="str">
            <v>QLD BT BALLINA SHRE CNL 7.5KL</v>
          </cell>
        </row>
        <row r="1665">
          <cell r="A1665">
            <v>3210</v>
          </cell>
          <cell r="B1665">
            <v>102205</v>
          </cell>
          <cell r="C1665" t="str">
            <v>QLD BT B &amp; B TIMBERS 3KL</v>
          </cell>
        </row>
        <row r="1666">
          <cell r="A1666">
            <v>3211</v>
          </cell>
          <cell r="B1666">
            <v>102206</v>
          </cell>
          <cell r="C1666" t="str">
            <v>QLD BT ROSLYN LODGE 2T</v>
          </cell>
        </row>
        <row r="1667">
          <cell r="A1667">
            <v>3212</v>
          </cell>
          <cell r="B1667">
            <v>102207</v>
          </cell>
          <cell r="C1667" t="str">
            <v>CAP ASSETS 503 LEDGER NR</v>
          </cell>
        </row>
        <row r="1668">
          <cell r="A1668">
            <v>3213</v>
          </cell>
          <cell r="B1668">
            <v>102208</v>
          </cell>
          <cell r="C1668" t="str">
            <v>QLD BT PACIFIC HY TWEED HEADS</v>
          </cell>
        </row>
        <row r="1669">
          <cell r="A1669">
            <v>3215</v>
          </cell>
          <cell r="B1669">
            <v>102210</v>
          </cell>
          <cell r="C1669" t="str">
            <v>QLD BT PINEWOOD PRODUCT 3T</v>
          </cell>
        </row>
        <row r="1670">
          <cell r="A1670">
            <v>3216</v>
          </cell>
          <cell r="B1670">
            <v>102211</v>
          </cell>
          <cell r="C1670" t="str">
            <v>QLD BT MT BOND 2.75KL</v>
          </cell>
        </row>
        <row r="1671">
          <cell r="A1671">
            <v>3217</v>
          </cell>
          <cell r="B1671">
            <v>102212</v>
          </cell>
          <cell r="C1671" t="str">
            <v>QLD BT STOCKYDS GRNTHM 2T TNK</v>
          </cell>
        </row>
        <row r="1672">
          <cell r="A1672">
            <v>3218</v>
          </cell>
          <cell r="B1672">
            <v>102213</v>
          </cell>
          <cell r="C1672" t="str">
            <v>QLD BT AUST CYPRESS 2 X 7.5KL</v>
          </cell>
        </row>
        <row r="1673">
          <cell r="A1673">
            <v>3219</v>
          </cell>
          <cell r="B1673">
            <v>102214</v>
          </cell>
          <cell r="C1673" t="str">
            <v>QLD BT HOOD FARM 1 X 4.25KL</v>
          </cell>
        </row>
        <row r="1674">
          <cell r="A1674">
            <v>3220</v>
          </cell>
          <cell r="B1674">
            <v>102215</v>
          </cell>
          <cell r="C1674" t="str">
            <v>QLD BT WARWICK BACO 2.75KL TNK</v>
          </cell>
        </row>
        <row r="1675">
          <cell r="A1675">
            <v>3221</v>
          </cell>
          <cell r="B1675">
            <v>102216</v>
          </cell>
          <cell r="C1675" t="str">
            <v>QLD CYL 98 X 190KG</v>
          </cell>
        </row>
        <row r="1676">
          <cell r="A1676">
            <v>3222</v>
          </cell>
          <cell r="B1676">
            <v>102217</v>
          </cell>
          <cell r="C1676" t="str">
            <v>QLD MARCOTTA TLS VAP/REG</v>
          </cell>
        </row>
        <row r="1677">
          <cell r="A1677">
            <v>3224</v>
          </cell>
          <cell r="B1677">
            <v>102219</v>
          </cell>
          <cell r="C1677" t="str">
            <v>QLD BT CORAL G/CLB 1X1KL TNK</v>
          </cell>
        </row>
        <row r="1678">
          <cell r="A1678">
            <v>3225</v>
          </cell>
          <cell r="B1678">
            <v>102220</v>
          </cell>
          <cell r="C1678" t="str">
            <v>QLD BT FERNICE ENG 1 X 2.75KL</v>
          </cell>
        </row>
        <row r="1679">
          <cell r="A1679">
            <v>3227</v>
          </cell>
          <cell r="B1679">
            <v>102222</v>
          </cell>
          <cell r="C1679" t="str">
            <v>QLD CYL 2 X 190KG</v>
          </cell>
        </row>
        <row r="1680">
          <cell r="A1680">
            <v>3228</v>
          </cell>
          <cell r="B1680">
            <v>102223</v>
          </cell>
          <cell r="C1680" t="str">
            <v>QLD CYL 2 X 190KG SLAB &amp; LABR</v>
          </cell>
        </row>
        <row r="1681">
          <cell r="A1681">
            <v>3229</v>
          </cell>
          <cell r="B1681">
            <v>102224</v>
          </cell>
          <cell r="C1681" t="str">
            <v>QLD CYL 90KG SLAB &amp; LABOUR</v>
          </cell>
        </row>
        <row r="1682">
          <cell r="A1682">
            <v>3230</v>
          </cell>
          <cell r="B1682">
            <v>102225</v>
          </cell>
          <cell r="C1682" t="str">
            <v>QLD BT BULK TANK</v>
          </cell>
        </row>
        <row r="1683">
          <cell r="A1683">
            <v>3231</v>
          </cell>
          <cell r="B1683">
            <v>102226</v>
          </cell>
          <cell r="C1683" t="str">
            <v>QLD 10 X 18KG EXCH FKLFT</v>
          </cell>
        </row>
        <row r="1684">
          <cell r="A1684">
            <v>3232</v>
          </cell>
          <cell r="B1684">
            <v>102227</v>
          </cell>
          <cell r="C1684" t="str">
            <v>QLD 40 X 13.5KG EXCHANGE</v>
          </cell>
        </row>
        <row r="1685">
          <cell r="A1685">
            <v>3233</v>
          </cell>
          <cell r="B1685">
            <v>102228</v>
          </cell>
          <cell r="C1685" t="str">
            <v>QLD BT BTAFLD PIGGRY 1T TNK</v>
          </cell>
        </row>
        <row r="1686">
          <cell r="A1686">
            <v>3234</v>
          </cell>
          <cell r="B1686">
            <v>102229</v>
          </cell>
          <cell r="C1686" t="str">
            <v>QLD CYL 210KG INSTALL</v>
          </cell>
        </row>
        <row r="1687">
          <cell r="A1687">
            <v>3237</v>
          </cell>
          <cell r="B1687">
            <v>102232</v>
          </cell>
          <cell r="C1687" t="str">
            <v>QLD BT INSTL 2ND HND URSLA COL</v>
          </cell>
        </row>
        <row r="1688">
          <cell r="A1688">
            <v>3238</v>
          </cell>
          <cell r="B1688">
            <v>102233</v>
          </cell>
          <cell r="C1688" t="str">
            <v>QLD CY BT 2X4.2/2X3/3X190/6X45</v>
          </cell>
        </row>
        <row r="1689">
          <cell r="A1689">
            <v>3239</v>
          </cell>
          <cell r="B1689">
            <v>102234</v>
          </cell>
          <cell r="C1689" t="str">
            <v>QLD BT 1T TANK PIGGERY</v>
          </cell>
        </row>
        <row r="1690">
          <cell r="A1690">
            <v>3241</v>
          </cell>
          <cell r="B1690">
            <v>102236</v>
          </cell>
          <cell r="C1690" t="str">
            <v>QLD GAS PACFC HTL YEPPOON</v>
          </cell>
        </row>
        <row r="1691">
          <cell r="A1691">
            <v>3242</v>
          </cell>
          <cell r="B1691">
            <v>102237</v>
          </cell>
          <cell r="C1691" t="str">
            <v>QLD BT KALRA IND 1 X 2.5KL TNK</v>
          </cell>
        </row>
        <row r="1692">
          <cell r="A1692">
            <v>3243</v>
          </cell>
          <cell r="B1692">
            <v>102238</v>
          </cell>
          <cell r="C1692" t="str">
            <v>QLD MTNCE PROG CLEANING TANKS</v>
          </cell>
        </row>
        <row r="1693">
          <cell r="A1693">
            <v>3244</v>
          </cell>
          <cell r="B1693">
            <v>102239</v>
          </cell>
          <cell r="C1693" t="str">
            <v>QLD BT MT PLSNT 1 X 4.5KL TNK</v>
          </cell>
        </row>
        <row r="1694">
          <cell r="A1694">
            <v>3246</v>
          </cell>
          <cell r="B1694">
            <v>102241</v>
          </cell>
          <cell r="C1694" t="str">
            <v>QLD BT DEGUARA 1 X 2.5KL TNK</v>
          </cell>
        </row>
        <row r="1695">
          <cell r="A1695">
            <v>3248</v>
          </cell>
          <cell r="B1695">
            <v>102243</v>
          </cell>
          <cell r="C1695" t="str">
            <v>QLD DANNY LATIF INSTALL</v>
          </cell>
        </row>
        <row r="1696">
          <cell r="A1696">
            <v>3249</v>
          </cell>
          <cell r="B1696">
            <v>102244</v>
          </cell>
          <cell r="C1696" t="str">
            <v>QLD BT PLUMGAS MRBA</v>
          </cell>
        </row>
        <row r="1697">
          <cell r="A1697">
            <v>3250</v>
          </cell>
          <cell r="B1697">
            <v>102245</v>
          </cell>
          <cell r="C1697" t="str">
            <v>QLD BT PIPWK FORTN 1 X 1KL TNK</v>
          </cell>
        </row>
        <row r="1698">
          <cell r="A1698">
            <v>3252</v>
          </cell>
          <cell r="B1698">
            <v>102247</v>
          </cell>
          <cell r="C1698" t="str">
            <v>QLD PIPEWK STANKOVICH DIMBULAH</v>
          </cell>
        </row>
        <row r="1699">
          <cell r="A1699">
            <v>3253</v>
          </cell>
          <cell r="B1699">
            <v>102248</v>
          </cell>
          <cell r="C1699" t="str">
            <v>QLD METALS &amp; PIPWK</v>
          </cell>
        </row>
        <row r="1700">
          <cell r="A1700">
            <v>3254</v>
          </cell>
          <cell r="B1700">
            <v>102249</v>
          </cell>
          <cell r="C1700" t="str">
            <v>QLD BT B.DUNIGAN 2 X 4.3KL TNK</v>
          </cell>
        </row>
        <row r="1701">
          <cell r="A1701">
            <v>3255</v>
          </cell>
          <cell r="B1701">
            <v>102250</v>
          </cell>
          <cell r="C1701" t="str">
            <v>QLD ADDTN PIPWKS/GAS MNFLDS</v>
          </cell>
        </row>
        <row r="1702">
          <cell r="A1702">
            <v>3256</v>
          </cell>
          <cell r="B1702">
            <v>102251</v>
          </cell>
          <cell r="C1702" t="str">
            <v>QLD BT P.MALOBERTI 7.75KL TNK</v>
          </cell>
        </row>
        <row r="1703">
          <cell r="A1703">
            <v>3257</v>
          </cell>
          <cell r="B1703">
            <v>102252</v>
          </cell>
          <cell r="C1703" t="str">
            <v>QLD BT ISBL CNST 1X2.5KL TNK</v>
          </cell>
        </row>
        <row r="1704">
          <cell r="A1704">
            <v>3258</v>
          </cell>
          <cell r="B1704">
            <v>102253</v>
          </cell>
          <cell r="C1704" t="str">
            <v>QLD BT PMP VEH 1 X 2.5KL TNK</v>
          </cell>
        </row>
        <row r="1705">
          <cell r="A1705">
            <v>3260</v>
          </cell>
          <cell r="B1705">
            <v>102255</v>
          </cell>
          <cell r="C1705" t="str">
            <v>QLD BT 2.5KL TANK NEW MOTEL</v>
          </cell>
        </row>
        <row r="1706">
          <cell r="A1706">
            <v>3261</v>
          </cell>
          <cell r="B1706">
            <v>102256</v>
          </cell>
          <cell r="C1706" t="str">
            <v>QLD CYL 2 X 190KG FKLFT DECNTG</v>
          </cell>
        </row>
        <row r="1707">
          <cell r="A1707">
            <v>3262</v>
          </cell>
          <cell r="B1707">
            <v>102257</v>
          </cell>
          <cell r="C1707" t="str">
            <v>QLD BT 2 X 7.5KL TANKS RAAF</v>
          </cell>
        </row>
        <row r="1708">
          <cell r="A1708">
            <v>3263</v>
          </cell>
          <cell r="B1708">
            <v>102258</v>
          </cell>
          <cell r="C1708" t="str">
            <v>QLD CYL 190KG MANNY'S</v>
          </cell>
        </row>
        <row r="1709">
          <cell r="A1709">
            <v>3264</v>
          </cell>
          <cell r="B1709">
            <v>102259</v>
          </cell>
          <cell r="C1709" t="str">
            <v>QLD CYL 110 X 45KG</v>
          </cell>
        </row>
        <row r="1710">
          <cell r="A1710">
            <v>3265</v>
          </cell>
          <cell r="B1710">
            <v>102260</v>
          </cell>
          <cell r="C1710" t="str">
            <v>QLD BT SITE 7.3KL TNK/PIPWRK</v>
          </cell>
        </row>
        <row r="1711">
          <cell r="A1711">
            <v>3266</v>
          </cell>
          <cell r="B1711">
            <v>102261</v>
          </cell>
          <cell r="C1711" t="str">
            <v>QLD TANKER SITE AIR INTRLCK</v>
          </cell>
        </row>
        <row r="1712">
          <cell r="A1712">
            <v>3267</v>
          </cell>
          <cell r="B1712">
            <v>102262</v>
          </cell>
          <cell r="C1712" t="str">
            <v>CAP ASSETS 502 LEDGER NR</v>
          </cell>
        </row>
        <row r="1713">
          <cell r="A1713">
            <v>3268</v>
          </cell>
          <cell r="B1713">
            <v>102263</v>
          </cell>
          <cell r="C1713" t="str">
            <v>I&amp;C METERS BEAM</v>
          </cell>
        </row>
        <row r="1714">
          <cell r="A1714">
            <v>3269</v>
          </cell>
          <cell r="B1714">
            <v>102264</v>
          </cell>
          <cell r="C1714" t="str">
            <v>QLD ALDERLEY SHOWROOM</v>
          </cell>
        </row>
        <row r="1715">
          <cell r="A1715">
            <v>3270</v>
          </cell>
          <cell r="B1715">
            <v>102265</v>
          </cell>
          <cell r="C1715" t="str">
            <v>QLD BT STOCKMNS 1x4.3KL TNK</v>
          </cell>
        </row>
        <row r="1716">
          <cell r="A1716">
            <v>3271</v>
          </cell>
          <cell r="B1716">
            <v>102266</v>
          </cell>
          <cell r="C1716" t="str">
            <v>QLD BT RAAF BSE 2 X 7.5KL TNK</v>
          </cell>
        </row>
        <row r="1717">
          <cell r="A1717">
            <v>3274</v>
          </cell>
          <cell r="B1717">
            <v>102269</v>
          </cell>
          <cell r="C1717" t="str">
            <v>QLD OFF FURN EQUIP FIXTURES</v>
          </cell>
        </row>
        <row r="1718">
          <cell r="A1718">
            <v>3275</v>
          </cell>
          <cell r="B1718">
            <v>102270</v>
          </cell>
          <cell r="C1718" t="str">
            <v>INSTALLATION 2.75KL VESSEL</v>
          </cell>
        </row>
        <row r="1719">
          <cell r="A1719">
            <v>3276</v>
          </cell>
          <cell r="B1719">
            <v>102271</v>
          </cell>
          <cell r="C1719" t="str">
            <v>QLD COMPX20/PRINTERSX5</v>
          </cell>
        </row>
        <row r="1720">
          <cell r="A1720">
            <v>3277</v>
          </cell>
          <cell r="B1720">
            <v>102272</v>
          </cell>
          <cell r="C1720" t="str">
            <v>I&amp;C PERIODIC METER CHANGEOVERS</v>
          </cell>
        </row>
        <row r="1721">
          <cell r="A1721">
            <v>3278</v>
          </cell>
          <cell r="B1721">
            <v>102273</v>
          </cell>
          <cell r="C1721" t="str">
            <v>QLD NEWCTLE/COFHB NTWK INSTALL</v>
          </cell>
        </row>
        <row r="1722">
          <cell r="A1722">
            <v>3279</v>
          </cell>
          <cell r="B1722">
            <v>102274</v>
          </cell>
          <cell r="C1722" t="str">
            <v>QLD DELL COMPX55</v>
          </cell>
        </row>
        <row r="1723">
          <cell r="A1723">
            <v>3281</v>
          </cell>
          <cell r="B1723">
            <v>102276</v>
          </cell>
          <cell r="C1723" t="str">
            <v>TEMP OTHER CAP</v>
          </cell>
        </row>
        <row r="1724">
          <cell r="A1724">
            <v>3282</v>
          </cell>
          <cell r="B1724">
            <v>102277</v>
          </cell>
          <cell r="C1724" t="str">
            <v>QLD SERVERS 4/400</v>
          </cell>
        </row>
        <row r="1725">
          <cell r="A1725">
            <v>3286</v>
          </cell>
          <cell r="B1725">
            <v>102281</v>
          </cell>
          <cell r="C1725" t="str">
            <v>QLD DELL COMPX11/LAPTOPS</v>
          </cell>
        </row>
        <row r="1726">
          <cell r="A1726">
            <v>3287</v>
          </cell>
          <cell r="B1726">
            <v>102282</v>
          </cell>
          <cell r="C1726" t="str">
            <v>QLD DELL COMPX11/LAPTOPSX7</v>
          </cell>
        </row>
        <row r="1727">
          <cell r="A1727">
            <v>3289</v>
          </cell>
          <cell r="B1727">
            <v>102284</v>
          </cell>
          <cell r="C1727" t="str">
            <v>QLD PRINTERS LASER JETX36</v>
          </cell>
        </row>
        <row r="1728">
          <cell r="A1728">
            <v>3292</v>
          </cell>
          <cell r="B1728">
            <v>102287</v>
          </cell>
          <cell r="C1728" t="str">
            <v>QLD JETDIR CARDSX2/HUBSX2</v>
          </cell>
        </row>
        <row r="1729">
          <cell r="A1729">
            <v>3294</v>
          </cell>
          <cell r="B1729">
            <v>102289</v>
          </cell>
          <cell r="C1729" t="str">
            <v>QLD AUST SERV RELOCATION</v>
          </cell>
        </row>
        <row r="1730">
          <cell r="A1730">
            <v>3296</v>
          </cell>
          <cell r="B1730">
            <v>102291</v>
          </cell>
          <cell r="C1730" t="str">
            <v>QLD COMPX3/PRINTERSX2</v>
          </cell>
        </row>
        <row r="1731">
          <cell r="A1731">
            <v>3297</v>
          </cell>
          <cell r="B1731">
            <v>102292</v>
          </cell>
          <cell r="C1731" t="str">
            <v>QLD CREDIT TEAM RELOC STH TWR</v>
          </cell>
        </row>
        <row r="1732">
          <cell r="A1732">
            <v>3298</v>
          </cell>
          <cell r="B1732">
            <v>102293</v>
          </cell>
          <cell r="C1732" t="str">
            <v>QLD MARKETING RENOVATIONS</v>
          </cell>
        </row>
        <row r="1733">
          <cell r="A1733">
            <v>3299</v>
          </cell>
          <cell r="B1733">
            <v>102294</v>
          </cell>
          <cell r="C1733" t="str">
            <v>QLD LAPTOPX1/DESKTOP COMPUTERS</v>
          </cell>
        </row>
        <row r="1734">
          <cell r="A1734">
            <v>3300</v>
          </cell>
          <cell r="B1734">
            <v>102295</v>
          </cell>
          <cell r="C1734" t="str">
            <v>QLD BNE EQUIP UPGRADE</v>
          </cell>
        </row>
        <row r="1735">
          <cell r="A1735">
            <v>3301</v>
          </cell>
          <cell r="B1735">
            <v>102296</v>
          </cell>
          <cell r="C1735" t="str">
            <v>QLD MC ARLINGTON EST STAGE 4</v>
          </cell>
        </row>
        <row r="1736">
          <cell r="A1736">
            <v>3302</v>
          </cell>
          <cell r="B1736">
            <v>102297</v>
          </cell>
          <cell r="C1736" t="str">
            <v>QLD INSL PATIO ROOF BULWER ISL</v>
          </cell>
        </row>
        <row r="1737">
          <cell r="A1737">
            <v>3303</v>
          </cell>
          <cell r="B1737">
            <v>102298</v>
          </cell>
          <cell r="C1737" t="str">
            <v>QLD MC ARLINGTON EST STAGE6/2</v>
          </cell>
        </row>
        <row r="1738">
          <cell r="A1738">
            <v>3304</v>
          </cell>
          <cell r="B1738">
            <v>102299</v>
          </cell>
          <cell r="C1738" t="str">
            <v>QLD ALARMS X3 KINCORA TERM</v>
          </cell>
        </row>
        <row r="1739">
          <cell r="A1739">
            <v>3306</v>
          </cell>
          <cell r="B1739">
            <v>102301</v>
          </cell>
          <cell r="C1739" t="str">
            <v>QLD LPG TD SYSTEM UPGRADE</v>
          </cell>
        </row>
        <row r="1740">
          <cell r="A1740">
            <v>3307</v>
          </cell>
          <cell r="B1740">
            <v>102302</v>
          </cell>
          <cell r="C1740" t="str">
            <v>QLD UPGRADE TO AS1596 SUPP</v>
          </cell>
        </row>
        <row r="1741">
          <cell r="A1741">
            <v>3308</v>
          </cell>
          <cell r="B1741">
            <v>102303</v>
          </cell>
          <cell r="C1741" t="str">
            <v>QLD AUTO BP LATROBE SS UPGRADE</v>
          </cell>
        </row>
        <row r="1742">
          <cell r="A1742">
            <v>3309</v>
          </cell>
          <cell r="B1742">
            <v>102304</v>
          </cell>
          <cell r="C1742" t="str">
            <v>QLD AUTO AMPOL S/S ALVILLE</v>
          </cell>
        </row>
        <row r="1743">
          <cell r="A1743">
            <v>3310</v>
          </cell>
          <cell r="B1743">
            <v>102305</v>
          </cell>
          <cell r="C1743" t="str">
            <v>QLD MC BANORA PT 2.8KMS</v>
          </cell>
        </row>
        <row r="1744">
          <cell r="A1744">
            <v>3312</v>
          </cell>
          <cell r="B1744">
            <v>102307</v>
          </cell>
          <cell r="C1744" t="str">
            <v>QLD MT PERNAKAN HOUSE</v>
          </cell>
        </row>
        <row r="1745">
          <cell r="A1745">
            <v>3313</v>
          </cell>
          <cell r="B1745">
            <v>102308</v>
          </cell>
          <cell r="C1745" t="str">
            <v>QLD MT NOODLE HOUSE</v>
          </cell>
        </row>
        <row r="1746">
          <cell r="A1746">
            <v>3314</v>
          </cell>
          <cell r="B1746">
            <v>102309</v>
          </cell>
          <cell r="C1746" t="str">
            <v>QLD MC BANORA PT STAGE 2</v>
          </cell>
        </row>
        <row r="1747">
          <cell r="A1747">
            <v>3315</v>
          </cell>
          <cell r="B1747">
            <v>102310</v>
          </cell>
          <cell r="C1747" t="str">
            <v>QLD MT LA PORCHETTA REST</v>
          </cell>
        </row>
        <row r="1748">
          <cell r="A1748">
            <v>3318</v>
          </cell>
          <cell r="B1748">
            <v>102313</v>
          </cell>
          <cell r="C1748" t="str">
            <v>QLD MT CATINA NAPOLI METER</v>
          </cell>
        </row>
        <row r="1749">
          <cell r="A1749">
            <v>3323</v>
          </cell>
          <cell r="B1749">
            <v>102318</v>
          </cell>
          <cell r="C1749" t="str">
            <v>QLD INST RD BARCALD GAS TERM</v>
          </cell>
        </row>
        <row r="1750">
          <cell r="A1750">
            <v>3324</v>
          </cell>
          <cell r="B1750">
            <v>102319</v>
          </cell>
          <cell r="C1750" t="str">
            <v>QLD BT STOCKMNS 1 X 4.3KL TNK</v>
          </cell>
        </row>
        <row r="1751">
          <cell r="A1751">
            <v>3326</v>
          </cell>
          <cell r="B1751">
            <v>102321</v>
          </cell>
          <cell r="C1751" t="str">
            <v>QLD CONNCT PWDR CTNG OVN</v>
          </cell>
        </row>
        <row r="1752">
          <cell r="A1752">
            <v>3327</v>
          </cell>
          <cell r="B1752">
            <v>102322</v>
          </cell>
          <cell r="C1752" t="str">
            <v>QLD KEVERICK CRANE/TAIL GATE</v>
          </cell>
        </row>
        <row r="1753">
          <cell r="A1753">
            <v>3329</v>
          </cell>
          <cell r="B1753">
            <v>102324</v>
          </cell>
          <cell r="C1753" t="str">
            <v>QLD CARPORT</v>
          </cell>
        </row>
        <row r="1754">
          <cell r="A1754">
            <v>3331</v>
          </cell>
          <cell r="B1754">
            <v>102326</v>
          </cell>
          <cell r="C1754" t="str">
            <v>QLD SITE REMEDIATION WORK</v>
          </cell>
        </row>
        <row r="1755">
          <cell r="A1755">
            <v>3332</v>
          </cell>
          <cell r="B1755">
            <v>102327</v>
          </cell>
          <cell r="C1755" t="str">
            <v>QLD CNS 1500T SEABRD TERM</v>
          </cell>
        </row>
        <row r="1756">
          <cell r="A1756">
            <v>3335</v>
          </cell>
          <cell r="B1756">
            <v>102330</v>
          </cell>
          <cell r="C1756" t="str">
            <v>QLD DWN EMGNCY SHTDWN SYS</v>
          </cell>
        </row>
        <row r="1757">
          <cell r="A1757">
            <v>3336</v>
          </cell>
          <cell r="B1757">
            <v>102331</v>
          </cell>
          <cell r="C1757" t="str">
            <v>QLD DWN CLLN BY MARNER SUPP</v>
          </cell>
        </row>
        <row r="1758">
          <cell r="A1758">
            <v>3337</v>
          </cell>
          <cell r="B1758">
            <v>102332</v>
          </cell>
          <cell r="C1758" t="str">
            <v>QLD REFER M BERRY</v>
          </cell>
        </row>
        <row r="1759">
          <cell r="A1759">
            <v>3338</v>
          </cell>
          <cell r="B1759">
            <v>102333</v>
          </cell>
          <cell r="C1759" t="str">
            <v>MSC MILE END DARINGA ST</v>
          </cell>
        </row>
        <row r="1760">
          <cell r="A1760">
            <v>3339</v>
          </cell>
          <cell r="B1760">
            <v>102334</v>
          </cell>
          <cell r="C1760" t="str">
            <v>CAP ASSETS 476 LEDGER NR</v>
          </cell>
        </row>
        <row r="1761">
          <cell r="A1761">
            <v>3311</v>
          </cell>
          <cell r="B1761">
            <v>102306</v>
          </cell>
          <cell r="C1761" t="str">
            <v>QLD MC PALM RESORT BANORA PT</v>
          </cell>
        </row>
        <row r="1762">
          <cell r="A1762">
            <v>3316</v>
          </cell>
          <cell r="B1762">
            <v>102311</v>
          </cell>
          <cell r="C1762" t="str">
            <v>QLD MT LUMMY'S CHINESE REST</v>
          </cell>
        </row>
        <row r="1763">
          <cell r="A1763">
            <v>3341</v>
          </cell>
          <cell r="B1763">
            <v>102336</v>
          </cell>
          <cell r="C1763" t="str">
            <v>QLD UPGRD REGLTRS/MTR GLDST ST</v>
          </cell>
        </row>
        <row r="1764">
          <cell r="A1764">
            <v>3321</v>
          </cell>
          <cell r="B1764">
            <v>102316</v>
          </cell>
          <cell r="C1764" t="str">
            <v>QLD KEVEREK CRANE</v>
          </cell>
        </row>
        <row r="1765">
          <cell r="A1765">
            <v>3342</v>
          </cell>
          <cell r="B1765">
            <v>102337</v>
          </cell>
          <cell r="C1765" t="str">
            <v>QLD UPGRD/INSTL REGTRS/MTRS</v>
          </cell>
        </row>
        <row r="1766">
          <cell r="A1766">
            <v>3343</v>
          </cell>
          <cell r="B1766">
            <v>102338</v>
          </cell>
          <cell r="C1766" t="str">
            <v>QLD DMGD SERV I'PILLY</v>
          </cell>
        </row>
        <row r="1767">
          <cell r="A1767">
            <v>3344</v>
          </cell>
          <cell r="B1767">
            <v>102339</v>
          </cell>
          <cell r="C1767" t="str">
            <v>RGN ROXBY DWNS STAGE 3 AQUILA</v>
          </cell>
        </row>
        <row r="1768">
          <cell r="A1768">
            <v>3345</v>
          </cell>
          <cell r="B1768">
            <v>102340</v>
          </cell>
          <cell r="C1768" t="str">
            <v>QLD BULWER ISLAND CHARGES</v>
          </cell>
        </row>
        <row r="1769">
          <cell r="A1769">
            <v>3325</v>
          </cell>
          <cell r="B1769">
            <v>102320</v>
          </cell>
          <cell r="C1769" t="str">
            <v>QLD RELOC CMPTRS TO CRNS</v>
          </cell>
        </row>
        <row r="1770">
          <cell r="A1770">
            <v>3330</v>
          </cell>
          <cell r="B1770">
            <v>102325</v>
          </cell>
          <cell r="C1770" t="str">
            <v>QLD RECLM LND RELC STG TNKS</v>
          </cell>
        </row>
        <row r="1771">
          <cell r="A1771">
            <v>3334</v>
          </cell>
          <cell r="B1771">
            <v>102329</v>
          </cell>
          <cell r="C1771" t="str">
            <v>QLD ITALO INSTL BURNER</v>
          </cell>
        </row>
        <row r="1772">
          <cell r="A1772">
            <v>3346</v>
          </cell>
          <cell r="B1772">
            <v>102341</v>
          </cell>
          <cell r="C1772" t="str">
            <v>MILDURA  ENVESTRA</v>
          </cell>
        </row>
        <row r="1773">
          <cell r="A1773">
            <v>3347</v>
          </cell>
          <cell r="B1773">
            <v>102342</v>
          </cell>
          <cell r="C1773" t="str">
            <v>LPG SUPPLY SYSTEM</v>
          </cell>
        </row>
        <row r="1774">
          <cell r="A1774">
            <v>3348</v>
          </cell>
          <cell r="B1774">
            <v>102343</v>
          </cell>
          <cell r="C1774" t="str">
            <v>CAP ASSETS 504 LEDGER NR</v>
          </cell>
        </row>
        <row r="1775">
          <cell r="A1775">
            <v>3351</v>
          </cell>
          <cell r="B1775">
            <v>102346</v>
          </cell>
          <cell r="C1775" t="str">
            <v>QLD LAY SERV/FIT ST 4 ARNA/HL</v>
          </cell>
        </row>
        <row r="1776">
          <cell r="A1776">
            <v>3352</v>
          </cell>
          <cell r="B1776">
            <v>102347</v>
          </cell>
          <cell r="C1776" t="str">
            <v>QLD EXTND MAIN FIT MTR KALLNGR</v>
          </cell>
        </row>
        <row r="1777">
          <cell r="A1777">
            <v>3353</v>
          </cell>
          <cell r="B1777">
            <v>102348</v>
          </cell>
          <cell r="C1777" t="str">
            <v>NSW CYL 20X18KG FORKLIFT</v>
          </cell>
        </row>
        <row r="1778">
          <cell r="A1778">
            <v>3354</v>
          </cell>
          <cell r="B1778">
            <v>102349</v>
          </cell>
          <cell r="C1778" t="str">
            <v>NSW RPLC FLOOR CYL FLNG PLTFRM</v>
          </cell>
        </row>
        <row r="1779">
          <cell r="A1779">
            <v>3355</v>
          </cell>
          <cell r="B1779">
            <v>102350</v>
          </cell>
          <cell r="C1779" t="str">
            <v>NSW BT MONTROSE 6.7KL TANK</v>
          </cell>
        </row>
        <row r="1780">
          <cell r="A1780">
            <v>3358</v>
          </cell>
          <cell r="B1780">
            <v>102353</v>
          </cell>
          <cell r="C1780" t="str">
            <v>DELS PROJECT</v>
          </cell>
        </row>
        <row r="1781">
          <cell r="A1781">
            <v>3361</v>
          </cell>
          <cell r="B1781">
            <v>102356</v>
          </cell>
          <cell r="C1781" t="str">
            <v>BUILD SHED &amp; WORKSHOP</v>
          </cell>
        </row>
        <row r="1782">
          <cell r="A1782">
            <v>3362</v>
          </cell>
          <cell r="B1782">
            <v>102357</v>
          </cell>
          <cell r="C1782" t="str">
            <v>ME ADELAIDE MORPHETT RD</v>
          </cell>
        </row>
        <row r="1783">
          <cell r="A1783">
            <v>3364</v>
          </cell>
          <cell r="B1783">
            <v>102359</v>
          </cell>
          <cell r="C1783" t="str">
            <v>BLANK</v>
          </cell>
        </row>
        <row r="1784">
          <cell r="A1784">
            <v>3365</v>
          </cell>
          <cell r="B1784">
            <v>102360</v>
          </cell>
          <cell r="C1784" t="str">
            <v>MC HAWTHORN WURILBA AVE</v>
          </cell>
        </row>
        <row r="1785">
          <cell r="A1785">
            <v>3366</v>
          </cell>
          <cell r="B1785">
            <v>102361</v>
          </cell>
          <cell r="C1785" t="str">
            <v>INSTALLATION 02.75KL VESSEL PP</v>
          </cell>
        </row>
        <row r="1786">
          <cell r="A1786">
            <v>3367</v>
          </cell>
          <cell r="B1786">
            <v>102362</v>
          </cell>
          <cell r="C1786" t="str">
            <v>MILDURA TRANSMISSION PIPELINE</v>
          </cell>
        </row>
        <row r="1787">
          <cell r="A1787">
            <v>3368</v>
          </cell>
          <cell r="B1787">
            <v>102363</v>
          </cell>
          <cell r="C1787" t="str">
            <v>MC LINDEN PARK PARK STREET</v>
          </cell>
        </row>
        <row r="1788">
          <cell r="A1788">
            <v>3369</v>
          </cell>
          <cell r="B1788">
            <v>102364</v>
          </cell>
          <cell r="C1788" t="str">
            <v>TEM-QLD INLETS &amp; METERS</v>
          </cell>
        </row>
        <row r="1789">
          <cell r="A1789">
            <v>3370</v>
          </cell>
          <cell r="B1789">
            <v>102365</v>
          </cell>
          <cell r="C1789" t="str">
            <v>TEM-QLD R&amp;S MAINS</v>
          </cell>
        </row>
        <row r="1790">
          <cell r="A1790">
            <v>3371</v>
          </cell>
          <cell r="B1790">
            <v>102366</v>
          </cell>
          <cell r="C1790" t="str">
            <v>QLD R&amp;S 22 BLACKSTONE RD IPSWI</v>
          </cell>
        </row>
        <row r="1791">
          <cell r="A1791">
            <v>3372</v>
          </cell>
          <cell r="B1791">
            <v>102367</v>
          </cell>
          <cell r="C1791" t="str">
            <v>QLD INST MAIN BRSBNE BOOVAL</v>
          </cell>
        </row>
        <row r="1792">
          <cell r="A1792">
            <v>3373</v>
          </cell>
          <cell r="B1792">
            <v>102368</v>
          </cell>
          <cell r="C1792" t="str">
            <v>QLD LAY SRV/FT MTR ALBN MRKT</v>
          </cell>
        </row>
        <row r="1793">
          <cell r="A1793">
            <v>3374</v>
          </cell>
          <cell r="B1793">
            <v>102369</v>
          </cell>
          <cell r="C1793" t="str">
            <v>QLD LAY SRV/FT MTR BAGELS BKRY</v>
          </cell>
        </row>
        <row r="1794">
          <cell r="A1794">
            <v>3376</v>
          </cell>
          <cell r="B1794">
            <v>102371</v>
          </cell>
          <cell r="C1794" t="str">
            <v>CAP ASSETS 502 LEDGER E&amp;S</v>
          </cell>
        </row>
        <row r="1795">
          <cell r="A1795">
            <v>3378</v>
          </cell>
          <cell r="B1795">
            <v>102373</v>
          </cell>
          <cell r="C1795" t="str">
            <v>QLD LAY SRV/FT MTR NEW FARM</v>
          </cell>
        </row>
        <row r="1796">
          <cell r="A1796">
            <v>3380</v>
          </cell>
          <cell r="B1796">
            <v>102375</v>
          </cell>
          <cell r="C1796" t="str">
            <v>QLD LAY SRV/FT MTR RYANS RD</v>
          </cell>
        </row>
        <row r="1797">
          <cell r="A1797">
            <v>3381</v>
          </cell>
          <cell r="B1797">
            <v>102376</v>
          </cell>
          <cell r="C1797" t="str">
            <v>QLD R&amp;S 18 JOYCE ST EAST IPSWI</v>
          </cell>
        </row>
        <row r="1798">
          <cell r="A1798">
            <v>3382</v>
          </cell>
          <cell r="B1798">
            <v>102377</v>
          </cell>
          <cell r="C1798" t="str">
            <v>QLD R&amp;S 2 SMART AVE IPSWICH</v>
          </cell>
        </row>
        <row r="1799">
          <cell r="A1799">
            <v>3383</v>
          </cell>
          <cell r="B1799">
            <v>102378</v>
          </cell>
          <cell r="C1799" t="str">
            <v>MC BRIGHTON SURF ST</v>
          </cell>
        </row>
        <row r="1800">
          <cell r="A1800">
            <v>3384</v>
          </cell>
          <cell r="B1800">
            <v>102379</v>
          </cell>
          <cell r="C1800" t="str">
            <v>QLD BP LATROBE SS 2X210 DECANT</v>
          </cell>
        </row>
        <row r="1801">
          <cell r="A1801">
            <v>3385</v>
          </cell>
          <cell r="B1801">
            <v>102380</v>
          </cell>
          <cell r="C1801" t="str">
            <v>CAP ASSETS 503 LEDGER G&amp;I</v>
          </cell>
        </row>
        <row r="1802">
          <cell r="A1802">
            <v>3387</v>
          </cell>
          <cell r="B1802">
            <v>102382</v>
          </cell>
          <cell r="C1802" t="str">
            <v>QLD CY 1X190KG SPINNAKERS REST</v>
          </cell>
        </row>
        <row r="1803">
          <cell r="A1803">
            <v>3388</v>
          </cell>
          <cell r="B1803">
            <v>102383</v>
          </cell>
          <cell r="C1803" t="str">
            <v>MC SALISBURY TAYLOR AVE</v>
          </cell>
        </row>
        <row r="1804">
          <cell r="A1804">
            <v>3390</v>
          </cell>
          <cell r="B1804">
            <v>102385</v>
          </cell>
          <cell r="C1804" t="str">
            <v>QLD CY LJ'S DINER 1 x 210KG</v>
          </cell>
        </row>
        <row r="1805">
          <cell r="A1805">
            <v>3391</v>
          </cell>
          <cell r="B1805">
            <v>102386</v>
          </cell>
          <cell r="C1805" t="str">
            <v>QLD CY 113 X 13.5KG</v>
          </cell>
        </row>
        <row r="1806">
          <cell r="A1806">
            <v>3392</v>
          </cell>
          <cell r="B1806">
            <v>102387</v>
          </cell>
          <cell r="C1806" t="str">
            <v>QLD ERECT ROOF CYL FILL AREA</v>
          </cell>
        </row>
        <row r="1807">
          <cell r="A1807">
            <v>3393</v>
          </cell>
          <cell r="B1807">
            <v>102388</v>
          </cell>
          <cell r="C1807" t="str">
            <v>QLD CY 190KG RDLNDS JR RFC</v>
          </cell>
        </row>
        <row r="1808">
          <cell r="A1808">
            <v>3394</v>
          </cell>
          <cell r="B1808">
            <v>102389</v>
          </cell>
          <cell r="C1808" t="str">
            <v>QLD CY CUST DECANT 210KG</v>
          </cell>
        </row>
        <row r="1809">
          <cell r="A1809">
            <v>3395</v>
          </cell>
          <cell r="B1809">
            <v>102390</v>
          </cell>
          <cell r="C1809" t="str">
            <v>QLD CY PANEL SHOP 210KG</v>
          </cell>
        </row>
        <row r="1810">
          <cell r="A1810">
            <v>3397</v>
          </cell>
          <cell r="B1810">
            <v>102392</v>
          </cell>
          <cell r="C1810" t="str">
            <v>QLD INLETS &amp; METERS NEW FARM</v>
          </cell>
        </row>
        <row r="1811">
          <cell r="A1811">
            <v>3398</v>
          </cell>
          <cell r="B1811">
            <v>102393</v>
          </cell>
          <cell r="C1811" t="str">
            <v>QLD INLETS &amp; METERS CLAYFIELD</v>
          </cell>
        </row>
        <row r="1812">
          <cell r="A1812">
            <v>3400</v>
          </cell>
          <cell r="B1812">
            <v>102395</v>
          </cell>
          <cell r="C1812" t="str">
            <v>QLD INLETS &amp; METERS KEDRON</v>
          </cell>
        </row>
        <row r="1813">
          <cell r="A1813">
            <v>3401</v>
          </cell>
          <cell r="B1813">
            <v>102396</v>
          </cell>
          <cell r="C1813" t="str">
            <v>QLD CY COLLOSEUM MOTEL 210KG</v>
          </cell>
        </row>
        <row r="1814">
          <cell r="A1814">
            <v>3403</v>
          </cell>
          <cell r="B1814">
            <v>102398</v>
          </cell>
          <cell r="C1814" t="str">
            <v>QLD INLETS &amp; METERS INDOOROOP</v>
          </cell>
        </row>
        <row r="1815">
          <cell r="A1815">
            <v>3404</v>
          </cell>
          <cell r="B1815">
            <v>102399</v>
          </cell>
          <cell r="C1815" t="str">
            <v>QLD INLETS &amp; METERS BRISBANE2</v>
          </cell>
        </row>
        <row r="1816">
          <cell r="A1816">
            <v>3408</v>
          </cell>
          <cell r="B1816">
            <v>102403</v>
          </cell>
          <cell r="C1816" t="str">
            <v>MC LINDEN PARK HOOD ST</v>
          </cell>
        </row>
        <row r="1817">
          <cell r="A1817">
            <v>3411</v>
          </cell>
          <cell r="B1817">
            <v>102406</v>
          </cell>
          <cell r="C1817" t="str">
            <v>MC REDWOOD PARK HANCOCK ROAD</v>
          </cell>
        </row>
        <row r="1818">
          <cell r="A1818">
            <v>3412</v>
          </cell>
          <cell r="B1818">
            <v>102407</v>
          </cell>
          <cell r="C1818" t="str">
            <v>CAP ASSETS 502 LEDGER G&amp;I</v>
          </cell>
        </row>
        <row r="1819">
          <cell r="A1819">
            <v>3413</v>
          </cell>
          <cell r="B1819">
            <v>102408</v>
          </cell>
          <cell r="C1819" t="str">
            <v>TEM-QLD MAINS CAPITAL</v>
          </cell>
        </row>
        <row r="1820">
          <cell r="A1820">
            <v>3414</v>
          </cell>
          <cell r="B1820">
            <v>102409</v>
          </cell>
          <cell r="C1820" t="str">
            <v>TEM-QLD MAINS EXPENSE</v>
          </cell>
        </row>
        <row r="1821">
          <cell r="A1821">
            <v>3416</v>
          </cell>
          <cell r="B1821">
            <v>102411</v>
          </cell>
          <cell r="C1821" t="str">
            <v>QLD LEAK LOCATION-CONTRACT</v>
          </cell>
        </row>
        <row r="1822">
          <cell r="A1822">
            <v>3417</v>
          </cell>
          <cell r="B1822">
            <v>102412</v>
          </cell>
          <cell r="C1822" t="str">
            <v>QLD CUT OFF'S</v>
          </cell>
        </row>
        <row r="1823">
          <cell r="A1823">
            <v>3418</v>
          </cell>
          <cell r="B1823">
            <v>102413</v>
          </cell>
          <cell r="C1823" t="str">
            <v>QLD DAMAGE REPAIRS</v>
          </cell>
        </row>
        <row r="1824">
          <cell r="A1824">
            <v>3419</v>
          </cell>
          <cell r="B1824">
            <v>102414</v>
          </cell>
          <cell r="C1824" t="str">
            <v>QLD MINOR ALTERATIONS CHAR</v>
          </cell>
        </row>
        <row r="1825">
          <cell r="A1825">
            <v>3420</v>
          </cell>
          <cell r="B1825">
            <v>102415</v>
          </cell>
          <cell r="C1825" t="str">
            <v>QLD WATER IN SYSTEM</v>
          </cell>
        </row>
        <row r="1826">
          <cell r="A1826">
            <v>3421</v>
          </cell>
          <cell r="B1826">
            <v>102416</v>
          </cell>
          <cell r="C1826" t="str">
            <v>TEM BULK TANK CAPITAL PROJECT</v>
          </cell>
        </row>
        <row r="1827">
          <cell r="A1827">
            <v>3422</v>
          </cell>
          <cell r="B1827">
            <v>102417</v>
          </cell>
          <cell r="C1827" t="str">
            <v>QLD INLET&amp;METER EXISTING HOME</v>
          </cell>
        </row>
        <row r="1828">
          <cell r="A1828">
            <v>3425</v>
          </cell>
          <cell r="B1828">
            <v>102420</v>
          </cell>
          <cell r="C1828" t="str">
            <v>ROC 2 APRIL BNE</v>
          </cell>
        </row>
        <row r="1829">
          <cell r="A1829">
            <v>3426</v>
          </cell>
          <cell r="B1829">
            <v>102421</v>
          </cell>
          <cell r="C1829" t="str">
            <v>ROC-MARCH BNE</v>
          </cell>
        </row>
        <row r="1830">
          <cell r="A1830">
            <v>3427</v>
          </cell>
          <cell r="B1830">
            <v>102422</v>
          </cell>
          <cell r="C1830" t="str">
            <v>NZ LAPTOP CBT TRAINING</v>
          </cell>
        </row>
        <row r="1831">
          <cell r="A1831">
            <v>3428</v>
          </cell>
          <cell r="B1831">
            <v>102423</v>
          </cell>
          <cell r="C1831" t="str">
            <v>MC HAWTHORN BELAIR ROAD</v>
          </cell>
        </row>
        <row r="1832">
          <cell r="A1832">
            <v>1050</v>
          </cell>
          <cell r="B1832">
            <v>100046</v>
          </cell>
          <cell r="C1832" t="str">
            <v>TEM-R&amp;M LPG VESSELS</v>
          </cell>
        </row>
        <row r="1833">
          <cell r="A1833">
            <v>1148</v>
          </cell>
          <cell r="B1833">
            <v>100144</v>
          </cell>
          <cell r="C1833" t="str">
            <v>NGV MAINTENANCE 06/98</v>
          </cell>
        </row>
        <row r="1834">
          <cell r="A1834">
            <v>1172</v>
          </cell>
          <cell r="B1834">
            <v>100168</v>
          </cell>
          <cell r="C1834" t="str">
            <v>MC SALISBURY EAST GRENADIER GR</v>
          </cell>
        </row>
        <row r="1835">
          <cell r="A1835">
            <v>1195</v>
          </cell>
          <cell r="B1835">
            <v>100191</v>
          </cell>
          <cell r="C1835" t="str">
            <v>-MC ADELAIDE GOUGER ST</v>
          </cell>
        </row>
        <row r="1836">
          <cell r="A1836">
            <v>1231</v>
          </cell>
          <cell r="B1836">
            <v>100227</v>
          </cell>
          <cell r="C1836" t="str">
            <v>RSM MILLSWOOD NORTHGATE ST</v>
          </cell>
        </row>
        <row r="1837">
          <cell r="A1837">
            <v>3429</v>
          </cell>
          <cell r="B1837">
            <v>102424</v>
          </cell>
          <cell r="C1837" t="str">
            <v>MC MAWSON LAKES WARRENDI RD</v>
          </cell>
        </row>
        <row r="1838">
          <cell r="A1838">
            <v>3430</v>
          </cell>
          <cell r="B1838">
            <v>102425</v>
          </cell>
          <cell r="C1838" t="str">
            <v>QLD R&amp;S 34-38 STUART ST EASTER</v>
          </cell>
        </row>
        <row r="1839">
          <cell r="A1839">
            <v>3431</v>
          </cell>
          <cell r="B1839">
            <v>102426</v>
          </cell>
          <cell r="C1839" t="str">
            <v>QLD R&amp;S 30 BELLEVUE TCE TARING</v>
          </cell>
        </row>
        <row r="1840">
          <cell r="A1840">
            <v>3432</v>
          </cell>
          <cell r="B1840">
            <v>102427</v>
          </cell>
          <cell r="C1840" t="str">
            <v>QLD R&amp;S 34-43 CASTLE ST KEDRON</v>
          </cell>
        </row>
        <row r="1841">
          <cell r="A1841">
            <v>3433</v>
          </cell>
          <cell r="B1841">
            <v>102428</v>
          </cell>
          <cell r="C1841" t="str">
            <v>BULWER ISLAND COGENERATION MIP</v>
          </cell>
        </row>
        <row r="1842">
          <cell r="A1842">
            <v>3434</v>
          </cell>
          <cell r="B1842">
            <v>102429</v>
          </cell>
          <cell r="C1842" t="str">
            <v>MOOMBA PIPELINE MIP</v>
          </cell>
        </row>
        <row r="1843">
          <cell r="A1843">
            <v>3435</v>
          </cell>
          <cell r="B1843">
            <v>102430</v>
          </cell>
          <cell r="C1843" t="str">
            <v>DO NOT USE</v>
          </cell>
        </row>
        <row r="1844">
          <cell r="A1844">
            <v>3436</v>
          </cell>
          <cell r="B1844">
            <v>102431</v>
          </cell>
          <cell r="C1844" t="str">
            <v>QLD CY CAIRNS 38X13.5KG</v>
          </cell>
        </row>
        <row r="1845">
          <cell r="A1845">
            <v>3437</v>
          </cell>
          <cell r="B1845">
            <v>102432</v>
          </cell>
          <cell r="C1845" t="str">
            <v>QLD MC FITZGIBBON ROGHAN ROAD</v>
          </cell>
        </row>
        <row r="1846">
          <cell r="A1846">
            <v>3438</v>
          </cell>
          <cell r="B1846">
            <v>102433</v>
          </cell>
          <cell r="C1846" t="str">
            <v>QLD MC ROLLANGUE SHEAVES RD</v>
          </cell>
        </row>
        <row r="1847">
          <cell r="A1847">
            <v>3439</v>
          </cell>
          <cell r="B1847">
            <v>102434</v>
          </cell>
          <cell r="C1847" t="str">
            <v>QLD MC ST LUCIA DENGATE LANE</v>
          </cell>
        </row>
        <row r="1848">
          <cell r="A1848">
            <v>3442</v>
          </cell>
          <cell r="B1848">
            <v>102437</v>
          </cell>
          <cell r="C1848" t="str">
            <v>QLD LPG IN CAB SUPPORT</v>
          </cell>
        </row>
        <row r="1849">
          <cell r="A1849">
            <v>3443</v>
          </cell>
          <cell r="B1849">
            <v>102438</v>
          </cell>
          <cell r="C1849" t="str">
            <v>QLD LPG PROJECT APPLICATIONS</v>
          </cell>
        </row>
        <row r="1850">
          <cell r="A1850">
            <v>3444</v>
          </cell>
          <cell r="B1850">
            <v>102439</v>
          </cell>
          <cell r="C1850" t="str">
            <v>QLD LPG PROJECT INFRASTRUCTURE</v>
          </cell>
        </row>
        <row r="1851">
          <cell r="A1851">
            <v>3445</v>
          </cell>
          <cell r="B1851">
            <v>102440</v>
          </cell>
          <cell r="C1851" t="str">
            <v>QLD INLETS &amp; METERS TOOWONG GL</v>
          </cell>
        </row>
        <row r="1852">
          <cell r="A1852">
            <v>3448</v>
          </cell>
          <cell r="B1852">
            <v>102443</v>
          </cell>
          <cell r="C1852" t="str">
            <v>MC VIRGINIA TOZER RD</v>
          </cell>
        </row>
        <row r="1853">
          <cell r="A1853">
            <v>3449</v>
          </cell>
          <cell r="B1853">
            <v>102444</v>
          </cell>
          <cell r="C1853" t="str">
            <v>MSC VIRGINIA TOZER RD</v>
          </cell>
        </row>
        <row r="1854">
          <cell r="A1854">
            <v>3452</v>
          </cell>
          <cell r="B1854">
            <v>102447</v>
          </cell>
          <cell r="C1854" t="str">
            <v>QLD FLAME WEEDING</v>
          </cell>
        </row>
        <row r="1855">
          <cell r="A1855">
            <v>3453</v>
          </cell>
          <cell r="B1855">
            <v>102448</v>
          </cell>
          <cell r="C1855" t="str">
            <v>QLD CONTROL ATMOSPHERE</v>
          </cell>
        </row>
        <row r="1856">
          <cell r="A1856">
            <v>3454</v>
          </cell>
          <cell r="B1856">
            <v>102449</v>
          </cell>
          <cell r="C1856" t="str">
            <v>QLD ESANITY</v>
          </cell>
        </row>
        <row r="1857">
          <cell r="A1857">
            <v>3455</v>
          </cell>
          <cell r="B1857">
            <v>102450</v>
          </cell>
          <cell r="C1857" t="str">
            <v>QLD SOIL STERILISATION</v>
          </cell>
        </row>
        <row r="1858">
          <cell r="A1858">
            <v>3456</v>
          </cell>
          <cell r="B1858">
            <v>102451</v>
          </cell>
          <cell r="C1858" t="str">
            <v>QLD BT C LKES PEANUT 1 x 7.5KL</v>
          </cell>
        </row>
        <row r="1859">
          <cell r="A1859">
            <v>3457</v>
          </cell>
          <cell r="B1859">
            <v>102452</v>
          </cell>
          <cell r="C1859" t="str">
            <v>QLD BT GRAINCO CAPELLA REFURB</v>
          </cell>
        </row>
        <row r="1860">
          <cell r="A1860">
            <v>3458</v>
          </cell>
          <cell r="B1860">
            <v>102453</v>
          </cell>
          <cell r="C1860" t="str">
            <v>QLD BT GRAINCO SPRINGSURE REFB</v>
          </cell>
        </row>
        <row r="1861">
          <cell r="A1861">
            <v>3460</v>
          </cell>
          <cell r="B1861">
            <v>102455</v>
          </cell>
          <cell r="C1861" t="str">
            <v>QLD BT GRAINCO MOURA REFURB</v>
          </cell>
        </row>
        <row r="1862">
          <cell r="A1862">
            <v>3461</v>
          </cell>
          <cell r="B1862">
            <v>102456</v>
          </cell>
          <cell r="C1862" t="str">
            <v>QLD BT BUDERIM PRIV HOSP 4.2KL</v>
          </cell>
        </row>
        <row r="1863">
          <cell r="A1863">
            <v>3462</v>
          </cell>
          <cell r="B1863">
            <v>102457</v>
          </cell>
          <cell r="C1863" t="str">
            <v>QLD BT GRAINDRYING 2.5KL</v>
          </cell>
        </row>
        <row r="1864">
          <cell r="A1864">
            <v>3463</v>
          </cell>
          <cell r="B1864">
            <v>102458</v>
          </cell>
          <cell r="C1864" t="str">
            <v>QLD ADTL PIPEWORK BBQ INSTALL</v>
          </cell>
        </row>
        <row r="1865">
          <cell r="A1865">
            <v>3464</v>
          </cell>
          <cell r="B1865">
            <v>102459</v>
          </cell>
          <cell r="C1865" t="str">
            <v>QLD PPWK SUPP &amp; COMM GAS BURNR</v>
          </cell>
        </row>
        <row r="1866">
          <cell r="A1866">
            <v>3465</v>
          </cell>
          <cell r="B1866">
            <v>102460</v>
          </cell>
          <cell r="C1866" t="str">
            <v>QLD SUPP REGULATORS TOBACCO BN</v>
          </cell>
        </row>
        <row r="1867">
          <cell r="A1867">
            <v>3466</v>
          </cell>
          <cell r="B1867">
            <v>102461</v>
          </cell>
          <cell r="C1867" t="str">
            <v>QLD CY ROSSMAN BROS 90 KG</v>
          </cell>
        </row>
        <row r="1868">
          <cell r="A1868">
            <v>3467</v>
          </cell>
          <cell r="B1868">
            <v>102462</v>
          </cell>
          <cell r="C1868" t="str">
            <v>QLD CY 80 x 13KG D WHITBREAD</v>
          </cell>
        </row>
        <row r="1869">
          <cell r="A1869">
            <v>3469</v>
          </cell>
          <cell r="B1869">
            <v>102464</v>
          </cell>
          <cell r="C1869" t="str">
            <v>QLD CY AUSSIE DAP 2 X 210KG</v>
          </cell>
        </row>
        <row r="1870">
          <cell r="A1870">
            <v>3470</v>
          </cell>
          <cell r="B1870">
            <v>102465</v>
          </cell>
          <cell r="C1870" t="str">
            <v>QLD EXCH CYLINDER TRANS CRATES</v>
          </cell>
        </row>
        <row r="1871">
          <cell r="A1871">
            <v>3471</v>
          </cell>
          <cell r="B1871">
            <v>102466</v>
          </cell>
          <cell r="C1871" t="str">
            <v>QLD ME GLEN INNES</v>
          </cell>
        </row>
        <row r="1872">
          <cell r="A1872">
            <v>3472</v>
          </cell>
          <cell r="B1872">
            <v>102467</v>
          </cell>
          <cell r="C1872" t="str">
            <v>CAP ASSETS 517 LEDGER G&amp;I</v>
          </cell>
        </row>
        <row r="1873">
          <cell r="A1873">
            <v>3473</v>
          </cell>
          <cell r="B1873">
            <v>102468</v>
          </cell>
          <cell r="C1873" t="str">
            <v>MC HENLEY BEACH MILITARY RD</v>
          </cell>
        </row>
        <row r="1874">
          <cell r="A1874">
            <v>3475</v>
          </cell>
          <cell r="B1874">
            <v>102470</v>
          </cell>
          <cell r="C1874" t="str">
            <v>RSM GOODWOOD LEADER ST</v>
          </cell>
        </row>
        <row r="1875">
          <cell r="A1875">
            <v>3476</v>
          </cell>
          <cell r="B1875">
            <v>102471</v>
          </cell>
          <cell r="C1875" t="str">
            <v>RSM GLENUNGA GLEN OSMOND RD</v>
          </cell>
        </row>
        <row r="1876">
          <cell r="A1876">
            <v>3477</v>
          </cell>
          <cell r="B1876">
            <v>102472</v>
          </cell>
          <cell r="C1876" t="str">
            <v>QLD RSM WILSTON SILVESTER ST</v>
          </cell>
        </row>
        <row r="1877">
          <cell r="A1877">
            <v>3478</v>
          </cell>
          <cell r="B1877">
            <v>102473</v>
          </cell>
          <cell r="C1877" t="str">
            <v>QLD RSM WILSTON NOBLE ST</v>
          </cell>
        </row>
        <row r="1878">
          <cell r="A1878">
            <v>3479</v>
          </cell>
          <cell r="B1878">
            <v>102474</v>
          </cell>
          <cell r="C1878" t="str">
            <v>QLD INLETS &amp; METERS NEW FARM2</v>
          </cell>
        </row>
        <row r="1879">
          <cell r="A1879">
            <v>3480</v>
          </cell>
          <cell r="B1879">
            <v>102475</v>
          </cell>
          <cell r="C1879" t="str">
            <v>QLD ME NORTHGATE MELTON RD</v>
          </cell>
        </row>
        <row r="1880">
          <cell r="A1880">
            <v>3481</v>
          </cell>
          <cell r="B1880">
            <v>102476</v>
          </cell>
          <cell r="C1880" t="str">
            <v>TEM-QLD RDL CONSTRUCTION</v>
          </cell>
        </row>
        <row r="1881">
          <cell r="A1881">
            <v>3482</v>
          </cell>
          <cell r="B1881">
            <v>102477</v>
          </cell>
          <cell r="C1881" t="str">
            <v>RDL-REBUILD METER &amp; REGLATORS</v>
          </cell>
        </row>
        <row r="1882">
          <cell r="A1882">
            <v>3483</v>
          </cell>
          <cell r="B1882">
            <v>102478</v>
          </cell>
          <cell r="C1882" t="str">
            <v>WIDE BAY NATURAL GAS PROJECT</v>
          </cell>
        </row>
        <row r="1883">
          <cell r="A1883">
            <v>3484</v>
          </cell>
          <cell r="B1883">
            <v>102479</v>
          </cell>
          <cell r="C1883" t="str">
            <v>RDL-NEW FLOW COMPUTER</v>
          </cell>
        </row>
        <row r="1884">
          <cell r="A1884">
            <v>3485</v>
          </cell>
          <cell r="B1884">
            <v>102480</v>
          </cell>
          <cell r="C1884" t="str">
            <v>RDL METER BRIS CITY COUNCIL</v>
          </cell>
        </row>
        <row r="1885">
          <cell r="A1885">
            <v>3486</v>
          </cell>
          <cell r="B1885">
            <v>102481</v>
          </cell>
          <cell r="C1885" t="str">
            <v>MC MAGILL NEWMAN STREET</v>
          </cell>
        </row>
        <row r="1886">
          <cell r="A1886">
            <v>3487</v>
          </cell>
          <cell r="B1886">
            <v>102482</v>
          </cell>
          <cell r="C1886" t="str">
            <v>RDL REMOTE TERMINAL CLAYPAVE</v>
          </cell>
        </row>
        <row r="1887">
          <cell r="A1887">
            <v>3489</v>
          </cell>
          <cell r="B1887">
            <v>102484</v>
          </cell>
          <cell r="C1887" t="str">
            <v>RDL REMOTE (RTU)-CSR PLASTER</v>
          </cell>
        </row>
        <row r="1888">
          <cell r="A1888">
            <v>3490</v>
          </cell>
          <cell r="B1888">
            <v>102485</v>
          </cell>
          <cell r="C1888" t="str">
            <v>RDL-RTU-CONSOLIDATED RUTILE</v>
          </cell>
        </row>
        <row r="1889">
          <cell r="A1889">
            <v>3493</v>
          </cell>
          <cell r="B1889">
            <v>102488</v>
          </cell>
          <cell r="C1889" t="str">
            <v>RDL REGULATOR STAT-EVERTON PK</v>
          </cell>
        </row>
        <row r="1890">
          <cell r="A1890">
            <v>3494</v>
          </cell>
          <cell r="B1890">
            <v>102489</v>
          </cell>
          <cell r="C1890" t="str">
            <v>QLD NUDGEE SHELL SS 1X190 DECA</v>
          </cell>
        </row>
        <row r="1891">
          <cell r="A1891">
            <v>3495</v>
          </cell>
          <cell r="B1891">
            <v>102490</v>
          </cell>
          <cell r="C1891" t="str">
            <v>QLD LOGAN COMM CENTRE 1X90KGCY</v>
          </cell>
        </row>
        <row r="1892">
          <cell r="A1892">
            <v>3496</v>
          </cell>
          <cell r="B1892">
            <v>102491</v>
          </cell>
          <cell r="C1892" t="str">
            <v>QLD STRATHPINE PUCCCINOS 190KG</v>
          </cell>
        </row>
        <row r="1893">
          <cell r="A1893">
            <v>3497</v>
          </cell>
          <cell r="B1893">
            <v>102492</v>
          </cell>
          <cell r="C1893" t="str">
            <v>TEM-QLD REGULATORS</v>
          </cell>
        </row>
        <row r="1894">
          <cell r="A1894">
            <v>3499</v>
          </cell>
          <cell r="B1894">
            <v>102494</v>
          </cell>
          <cell r="C1894" t="str">
            <v>QLD MANGO HILL 1X190KG</v>
          </cell>
        </row>
        <row r="1895">
          <cell r="A1895">
            <v>3502</v>
          </cell>
          <cell r="B1895">
            <v>102497</v>
          </cell>
          <cell r="C1895" t="str">
            <v>QLD BOONAH 1X190KG CYLINDER</v>
          </cell>
        </row>
        <row r="1896">
          <cell r="A1896">
            <v>3503</v>
          </cell>
          <cell r="B1896">
            <v>102498</v>
          </cell>
          <cell r="C1896" t="str">
            <v>QLD KUMBIA HOTEL 1X190KG</v>
          </cell>
        </row>
        <row r="1897">
          <cell r="A1897">
            <v>3505</v>
          </cell>
          <cell r="B1897">
            <v>102500</v>
          </cell>
          <cell r="C1897" t="str">
            <v>QLD IMBIL GENERAL STORE 2X19O</v>
          </cell>
        </row>
        <row r="1898">
          <cell r="A1898">
            <v>3506</v>
          </cell>
          <cell r="B1898">
            <v>102501</v>
          </cell>
          <cell r="C1898" t="str">
            <v>QLD LPG METER CAPITAL</v>
          </cell>
        </row>
        <row r="1899">
          <cell r="A1899">
            <v>3507</v>
          </cell>
          <cell r="B1899">
            <v>102502</v>
          </cell>
          <cell r="C1899" t="str">
            <v>QLD LPG METER EXPENSE</v>
          </cell>
        </row>
        <row r="1900">
          <cell r="A1900">
            <v>3508</v>
          </cell>
          <cell r="B1900">
            <v>102503</v>
          </cell>
          <cell r="C1900" t="str">
            <v>QLD EXT MNS/SERV/MTR G JAMES</v>
          </cell>
        </row>
        <row r="1901">
          <cell r="A1901">
            <v>3509</v>
          </cell>
          <cell r="B1901">
            <v>102504</v>
          </cell>
          <cell r="C1901" t="str">
            <v>QLD CY CAIRNS 49X45KG CYLINDER</v>
          </cell>
        </row>
        <row r="1902">
          <cell r="A1902">
            <v>3510</v>
          </cell>
          <cell r="B1902">
            <v>102505</v>
          </cell>
          <cell r="C1902" t="str">
            <v>QLD CY 1X190KG ROYAL HOTEL WAR</v>
          </cell>
        </row>
        <row r="1903">
          <cell r="A1903">
            <v>3511</v>
          </cell>
          <cell r="B1903">
            <v>102506</v>
          </cell>
          <cell r="C1903" t="str">
            <v>QLD INSTL MTR THAI MONTIEN RES</v>
          </cell>
        </row>
        <row r="1904">
          <cell r="A1904">
            <v>3512</v>
          </cell>
          <cell r="B1904">
            <v>102507</v>
          </cell>
          <cell r="C1904" t="str">
            <v>5.1KL TANK WITH PUMP &amp; METER</v>
          </cell>
        </row>
        <row r="1905">
          <cell r="A1905">
            <v>3513</v>
          </cell>
          <cell r="B1905">
            <v>102508</v>
          </cell>
          <cell r="C1905" t="str">
            <v>QLD INLETS &amp; METERS GEEBUNG</v>
          </cell>
        </row>
        <row r="1906">
          <cell r="A1906">
            <v>3514</v>
          </cell>
          <cell r="B1906">
            <v>102509</v>
          </cell>
          <cell r="C1906" t="str">
            <v>QLD INLETS &amp; METERS KEPERRA</v>
          </cell>
        </row>
        <row r="1907">
          <cell r="A1907">
            <v>3516</v>
          </cell>
          <cell r="B1907">
            <v>102511</v>
          </cell>
          <cell r="C1907" t="str">
            <v>QLD INLETS &amp; METERS NORTHGATE</v>
          </cell>
        </row>
        <row r="1908">
          <cell r="A1908">
            <v>3517</v>
          </cell>
          <cell r="B1908">
            <v>102512</v>
          </cell>
          <cell r="C1908" t="str">
            <v>MC BURNSIDE PORTRUSH ROAD</v>
          </cell>
        </row>
        <row r="1909">
          <cell r="A1909">
            <v>3519</v>
          </cell>
          <cell r="B1909">
            <v>102514</v>
          </cell>
          <cell r="C1909" t="str">
            <v>QLD CY 2X190KG MCDOWALL</v>
          </cell>
        </row>
        <row r="1910">
          <cell r="A1910">
            <v>3520</v>
          </cell>
          <cell r="B1910">
            <v>102515</v>
          </cell>
          <cell r="C1910" t="str">
            <v>QLD CY HEMMANT 1X190 DECANT</v>
          </cell>
        </row>
        <row r="1911">
          <cell r="A1911">
            <v>3521</v>
          </cell>
          <cell r="B1911">
            <v>102516</v>
          </cell>
          <cell r="C1911" t="str">
            <v>HARDIE IPLEX RESERVOIR</v>
          </cell>
        </row>
        <row r="1912">
          <cell r="A1912">
            <v>3522</v>
          </cell>
          <cell r="B1912">
            <v>102517</v>
          </cell>
          <cell r="C1912" t="str">
            <v>QLD CY BRISBANE/IPSWICH</v>
          </cell>
        </row>
        <row r="1913">
          <cell r="A1913">
            <v>3523</v>
          </cell>
          <cell r="B1913">
            <v>102518</v>
          </cell>
          <cell r="C1913" t="str">
            <v>2x4.5KL VESSELS FOR NT</v>
          </cell>
        </row>
        <row r="1914">
          <cell r="A1914">
            <v>3524</v>
          </cell>
          <cell r="B1914">
            <v>102519</v>
          </cell>
          <cell r="C1914" t="str">
            <v>RMC ST CATHS NURSE HM BERRI</v>
          </cell>
        </row>
        <row r="1915">
          <cell r="A1915">
            <v>3526</v>
          </cell>
          <cell r="B1915">
            <v>102521</v>
          </cell>
          <cell r="C1915" t="str">
            <v>BORAL ENERGY QLD SEDANS</v>
          </cell>
        </row>
        <row r="1916">
          <cell r="A1916">
            <v>3527</v>
          </cell>
          <cell r="B1916">
            <v>102522</v>
          </cell>
          <cell r="C1916" t="str">
            <v>BORAL ENERGY NSW/VIC SEDANS</v>
          </cell>
        </row>
        <row r="1917">
          <cell r="A1917">
            <v>3528</v>
          </cell>
          <cell r="B1917">
            <v>102523</v>
          </cell>
          <cell r="C1917" t="str">
            <v>BORAL ENERGY TAS SEDANS</v>
          </cell>
        </row>
        <row r="1918">
          <cell r="A1918">
            <v>3529</v>
          </cell>
          <cell r="B1918">
            <v>102524</v>
          </cell>
          <cell r="C1918" t="str">
            <v>CAP ASSETS 508 LEDGER G&amp;I</v>
          </cell>
        </row>
        <row r="1919">
          <cell r="A1919">
            <v>3530</v>
          </cell>
          <cell r="B1919">
            <v>102525</v>
          </cell>
          <cell r="C1919" t="str">
            <v>QLD 1.5KL TANK SEPTONE PRODUCT</v>
          </cell>
        </row>
        <row r="1920">
          <cell r="A1920">
            <v>3531</v>
          </cell>
          <cell r="B1920">
            <v>102526</v>
          </cell>
          <cell r="C1920" t="str">
            <v>SUPPLY AND INSTALL 2.75 KL</v>
          </cell>
        </row>
        <row r="1921">
          <cell r="A1921">
            <v>3532</v>
          </cell>
          <cell r="B1921">
            <v>102527</v>
          </cell>
          <cell r="C1921" t="str">
            <v>MC MANNINGHAM HENRY AVE</v>
          </cell>
        </row>
        <row r="1922">
          <cell r="A1922">
            <v>3534</v>
          </cell>
          <cell r="B1922">
            <v>102529</v>
          </cell>
          <cell r="C1922" t="str">
            <v>QLD CY SARINA LEAGUES 2X190KG</v>
          </cell>
        </row>
        <row r="1923">
          <cell r="A1923">
            <v>3535</v>
          </cell>
          <cell r="B1923">
            <v>102530</v>
          </cell>
          <cell r="C1923" t="str">
            <v>QLD CY SAND PIPER MOTEL1X190KG</v>
          </cell>
        </row>
        <row r="1924">
          <cell r="A1924">
            <v>3538</v>
          </cell>
          <cell r="B1924">
            <v>102533</v>
          </cell>
          <cell r="C1924" t="str">
            <v>MSC GOODWOOD VICTORIA ST</v>
          </cell>
        </row>
        <row r="1925">
          <cell r="A1925">
            <v>3539</v>
          </cell>
          <cell r="B1925">
            <v>102534</v>
          </cell>
          <cell r="C1925" t="str">
            <v>MC GLENSIDE PLANE TREE DRIVE</v>
          </cell>
        </row>
        <row r="1926">
          <cell r="A1926">
            <v>3540</v>
          </cell>
          <cell r="B1926">
            <v>102535</v>
          </cell>
          <cell r="C1926" t="str">
            <v>MC SALISBURY EAST WINCHESTER</v>
          </cell>
        </row>
        <row r="1927">
          <cell r="A1927">
            <v>3542</v>
          </cell>
          <cell r="B1927">
            <v>102537</v>
          </cell>
          <cell r="C1927" t="str">
            <v>MC OAKDEN HIDCOTE CIRCUIT</v>
          </cell>
        </row>
        <row r="1928">
          <cell r="A1928">
            <v>3543</v>
          </cell>
          <cell r="B1928">
            <v>102538</v>
          </cell>
          <cell r="C1928" t="str">
            <v>MC GLENELG NORTH GORE STREET</v>
          </cell>
        </row>
        <row r="1929">
          <cell r="A1929">
            <v>3545</v>
          </cell>
          <cell r="B1929">
            <v>102540</v>
          </cell>
          <cell r="C1929" t="str">
            <v>MC SHEIDOW PARK BERRIMA ROAD</v>
          </cell>
        </row>
        <row r="1930">
          <cell r="A1930">
            <v>3546</v>
          </cell>
          <cell r="B1930">
            <v>102541</v>
          </cell>
          <cell r="C1930" t="str">
            <v>MC CLOVELLY PARK YORK AVE</v>
          </cell>
        </row>
        <row r="1931">
          <cell r="A1931">
            <v>3547</v>
          </cell>
          <cell r="B1931">
            <v>102542</v>
          </cell>
          <cell r="C1931" t="str">
            <v>MC EVANSTON PARK TRINITY DRIVE</v>
          </cell>
        </row>
        <row r="1932">
          <cell r="A1932">
            <v>3549</v>
          </cell>
          <cell r="B1932">
            <v>102544</v>
          </cell>
          <cell r="C1932" t="str">
            <v>MC BLAKEVIEW PINEWOOD AVENUE</v>
          </cell>
        </row>
        <row r="1933">
          <cell r="A1933">
            <v>3550</v>
          </cell>
          <cell r="B1933">
            <v>102545</v>
          </cell>
          <cell r="C1933" t="str">
            <v>MC HILLCREST FLINDERS DRIVE</v>
          </cell>
        </row>
        <row r="1934">
          <cell r="A1934">
            <v>3552</v>
          </cell>
          <cell r="B1934">
            <v>102547</v>
          </cell>
          <cell r="C1934" t="str">
            <v>TAS CY DEVONPORT 70X90 KG</v>
          </cell>
        </row>
        <row r="1935">
          <cell r="A1935">
            <v>3554</v>
          </cell>
          <cell r="B1935">
            <v>102549</v>
          </cell>
          <cell r="C1935" t="str">
            <v>QLD INSTL RETIC LPG SYS RIVER</v>
          </cell>
        </row>
        <row r="1936">
          <cell r="A1936">
            <v>3555</v>
          </cell>
          <cell r="B1936">
            <v>102550</v>
          </cell>
          <cell r="C1936" t="str">
            <v>QLD INSTL RETIC LPG SY DELFIN</v>
          </cell>
        </row>
        <row r="1937">
          <cell r="A1937">
            <v>3556</v>
          </cell>
          <cell r="B1937">
            <v>102551</v>
          </cell>
          <cell r="C1937" t="str">
            <v>QLD INSTL RETIC LPG SYS LAKES</v>
          </cell>
        </row>
        <row r="1938">
          <cell r="A1938">
            <v>3557</v>
          </cell>
          <cell r="B1938">
            <v>102552</v>
          </cell>
          <cell r="C1938" t="str">
            <v>LPGD - AMPOL SPEARWOOD</v>
          </cell>
        </row>
        <row r="1939">
          <cell r="A1939">
            <v>3558</v>
          </cell>
          <cell r="B1939">
            <v>102553</v>
          </cell>
          <cell r="C1939" t="str">
            <v>LPGD CALTEX KALGOORLIE HANNAN</v>
          </cell>
        </row>
        <row r="1940">
          <cell r="A1940">
            <v>3559</v>
          </cell>
          <cell r="B1940">
            <v>102554</v>
          </cell>
          <cell r="C1940" t="str">
            <v>TAS BT STEVE SAUNDERS 1X7.5KL</v>
          </cell>
        </row>
        <row r="1941">
          <cell r="A1941">
            <v>3560</v>
          </cell>
          <cell r="B1941">
            <v>102555</v>
          </cell>
          <cell r="C1941" t="str">
            <v>TAS BT 2T TK RILEY CHICKEN</v>
          </cell>
        </row>
        <row r="1942">
          <cell r="A1942">
            <v>3561</v>
          </cell>
          <cell r="B1942">
            <v>102556</v>
          </cell>
          <cell r="C1942" t="str">
            <v>QLD CY BOWEN BOAT HIRE 1X190KG</v>
          </cell>
        </row>
        <row r="1943">
          <cell r="A1943">
            <v>3562</v>
          </cell>
          <cell r="B1943">
            <v>102557</v>
          </cell>
          <cell r="C1943" t="str">
            <v>QLD CY MOBIL BLOOMSBURY 2X190K</v>
          </cell>
        </row>
        <row r="1944">
          <cell r="A1944">
            <v>3563</v>
          </cell>
          <cell r="B1944">
            <v>102558</v>
          </cell>
          <cell r="C1944" t="str">
            <v>QLD CY ETON STORE ETON 1X190KG</v>
          </cell>
        </row>
        <row r="1945">
          <cell r="A1945">
            <v>3564</v>
          </cell>
          <cell r="B1945">
            <v>102559</v>
          </cell>
          <cell r="C1945" t="str">
            <v>QLD CY PROSERPINE 1X190KG</v>
          </cell>
        </row>
        <row r="1946">
          <cell r="A1946">
            <v>3565</v>
          </cell>
          <cell r="B1946">
            <v>102560</v>
          </cell>
          <cell r="C1946" t="str">
            <v>QLD LAY PIPEWORK SANDGATE</v>
          </cell>
        </row>
        <row r="1947">
          <cell r="A1947">
            <v>3567</v>
          </cell>
          <cell r="B1947">
            <v>102562</v>
          </cell>
          <cell r="C1947" t="str">
            <v>QLD BELLA VISTA RETIC LPG</v>
          </cell>
        </row>
        <row r="1948">
          <cell r="A1948">
            <v>3570</v>
          </cell>
          <cell r="B1948">
            <v>102565</v>
          </cell>
          <cell r="C1948" t="str">
            <v>QLD CY BARCALDINE BOX ST 210KG</v>
          </cell>
        </row>
        <row r="1949">
          <cell r="A1949">
            <v>3571</v>
          </cell>
          <cell r="B1949">
            <v>102566</v>
          </cell>
          <cell r="C1949" t="str">
            <v>QLD BUILD STORAGE SHED G/STONE</v>
          </cell>
        </row>
        <row r="1950">
          <cell r="A1950">
            <v>3572</v>
          </cell>
          <cell r="B1950">
            <v>102567</v>
          </cell>
          <cell r="C1950" t="str">
            <v>QLD CY 1X190KG CALTEX CURRUMIN</v>
          </cell>
        </row>
        <row r="1951">
          <cell r="A1951">
            <v>3573</v>
          </cell>
          <cell r="B1951">
            <v>102568</v>
          </cell>
          <cell r="C1951" t="str">
            <v>QLD CY 2X190KG FOX GLEN MOTOR</v>
          </cell>
        </row>
        <row r="1952">
          <cell r="A1952">
            <v>3574</v>
          </cell>
          <cell r="B1952">
            <v>102569</v>
          </cell>
          <cell r="C1952" t="str">
            <v>QLD CY SUPA COAT AUST MAROOCH</v>
          </cell>
        </row>
        <row r="1953">
          <cell r="A1953">
            <v>3575</v>
          </cell>
          <cell r="B1953">
            <v>102570</v>
          </cell>
          <cell r="C1953" t="str">
            <v>QLD CY 1X190KG MARLINCORP</v>
          </cell>
        </row>
        <row r="1954">
          <cell r="A1954">
            <v>3576</v>
          </cell>
          <cell r="B1954">
            <v>102571</v>
          </cell>
          <cell r="C1954" t="str">
            <v>QLD CY 2X190KG BIG TOP CHICKEN</v>
          </cell>
        </row>
        <row r="1955">
          <cell r="A1955">
            <v>3577</v>
          </cell>
          <cell r="B1955">
            <v>102572</v>
          </cell>
          <cell r="C1955" t="str">
            <v>QLD CY RELOC TRANQUIL PARK RES</v>
          </cell>
        </row>
        <row r="1956">
          <cell r="A1956">
            <v>3578</v>
          </cell>
          <cell r="B1956">
            <v>102573</v>
          </cell>
          <cell r="C1956" t="str">
            <v>QLD CY 100X13.5KG MAROOCHYDORE</v>
          </cell>
        </row>
        <row r="1957">
          <cell r="A1957">
            <v>3579</v>
          </cell>
          <cell r="B1957">
            <v>102574</v>
          </cell>
          <cell r="C1957" t="str">
            <v>QLD CY 1X190KG JUST BENCHES</v>
          </cell>
        </row>
        <row r="1958">
          <cell r="A1958">
            <v>3581</v>
          </cell>
          <cell r="B1958">
            <v>102576</v>
          </cell>
          <cell r="C1958" t="str">
            <v>QLD CY 1X2.0KL TANK WELLER BRO</v>
          </cell>
        </row>
        <row r="1959">
          <cell r="A1959">
            <v>3582</v>
          </cell>
          <cell r="B1959">
            <v>102577</v>
          </cell>
          <cell r="C1959" t="str">
            <v>QLD CY GOODMAN FIELDER 1X190KG</v>
          </cell>
        </row>
        <row r="1960">
          <cell r="A1960">
            <v>3583</v>
          </cell>
          <cell r="B1960">
            <v>102578</v>
          </cell>
          <cell r="C1960" t="str">
            <v>QLD CY 1X190KG NORTH PINE MOTO</v>
          </cell>
        </row>
        <row r="1961">
          <cell r="A1961">
            <v>3584</v>
          </cell>
          <cell r="B1961">
            <v>102579</v>
          </cell>
          <cell r="C1961" t="str">
            <v>QLD CY 1X190KG SHELL NARANGBA</v>
          </cell>
        </row>
        <row r="1962">
          <cell r="A1962">
            <v>3585</v>
          </cell>
          <cell r="B1962">
            <v>102580</v>
          </cell>
          <cell r="C1962" t="str">
            <v>QLD CY 1X190KG SEALRIGHT PKG</v>
          </cell>
        </row>
        <row r="1963">
          <cell r="A1963">
            <v>3586</v>
          </cell>
          <cell r="B1963">
            <v>102581</v>
          </cell>
          <cell r="C1963" t="str">
            <v>QLD CY 1X190KG LINFOX AUST</v>
          </cell>
        </row>
        <row r="1964">
          <cell r="A1964">
            <v>3588</v>
          </cell>
          <cell r="B1964">
            <v>102583</v>
          </cell>
          <cell r="C1964" t="str">
            <v>QLD 190KG BRISBANE ICE SALE</v>
          </cell>
        </row>
        <row r="1965">
          <cell r="A1965">
            <v>3589</v>
          </cell>
          <cell r="B1965">
            <v>102584</v>
          </cell>
          <cell r="C1965" t="str">
            <v>QLD INSTALL METER SETS MOXON</v>
          </cell>
        </row>
        <row r="1966">
          <cell r="A1966">
            <v>3590</v>
          </cell>
          <cell r="B1966">
            <v>102585</v>
          </cell>
          <cell r="C1966" t="str">
            <v>QLD INLETS &amp; METERS SANDGATE</v>
          </cell>
        </row>
        <row r="1967">
          <cell r="A1967">
            <v>3591</v>
          </cell>
          <cell r="B1967">
            <v>102586</v>
          </cell>
          <cell r="C1967" t="str">
            <v>QLD INLETS &amp; METERS GORDON PAR</v>
          </cell>
        </row>
        <row r="1968">
          <cell r="A1968">
            <v>3592</v>
          </cell>
          <cell r="B1968">
            <v>102587</v>
          </cell>
          <cell r="C1968" t="str">
            <v>QLD INLETS &amp; METERS ALDERLEY</v>
          </cell>
        </row>
        <row r="1969">
          <cell r="A1969">
            <v>3593</v>
          </cell>
          <cell r="B1969">
            <v>102588</v>
          </cell>
          <cell r="C1969" t="str">
            <v>QLD INLETS &amp; METERS TARINGA</v>
          </cell>
        </row>
        <row r="1970">
          <cell r="A1970">
            <v>3594</v>
          </cell>
          <cell r="B1970">
            <v>102589</v>
          </cell>
          <cell r="C1970" t="str">
            <v>QLD MC HENDRA MANSON RD</v>
          </cell>
        </row>
        <row r="1971">
          <cell r="A1971">
            <v>3600</v>
          </cell>
          <cell r="B1971">
            <v>102595</v>
          </cell>
          <cell r="C1971" t="str">
            <v>MSC ROYAL PARK FREDERICK RD</v>
          </cell>
        </row>
        <row r="1972">
          <cell r="A1972">
            <v>3601</v>
          </cell>
          <cell r="B1972">
            <v>102596</v>
          </cell>
          <cell r="C1972" t="str">
            <v>MSC PARAFIELD GARDENS VICTORIA</v>
          </cell>
        </row>
        <row r="1973">
          <cell r="A1973">
            <v>3602</v>
          </cell>
          <cell r="B1973">
            <v>102597</v>
          </cell>
          <cell r="C1973" t="str">
            <v>NG CIS DEVELOPMENT BEAM</v>
          </cell>
        </row>
        <row r="1974">
          <cell r="A1974">
            <v>3603</v>
          </cell>
          <cell r="B1974">
            <v>102598</v>
          </cell>
          <cell r="C1974" t="str">
            <v>NG CIS DEVELOPMENT BEL</v>
          </cell>
        </row>
        <row r="1975">
          <cell r="A1975">
            <v>3604</v>
          </cell>
          <cell r="B1975">
            <v>102599</v>
          </cell>
          <cell r="C1975" t="str">
            <v>NG CIS SUPPORT &amp; ADMIN</v>
          </cell>
        </row>
        <row r="1976">
          <cell r="A1976">
            <v>3605</v>
          </cell>
          <cell r="B1976">
            <v>102600</v>
          </cell>
          <cell r="C1976" t="str">
            <v>NG CIS YEAR 2000 97/98</v>
          </cell>
        </row>
        <row r="1977">
          <cell r="A1977">
            <v>3606</v>
          </cell>
          <cell r="B1977">
            <v>102601</v>
          </cell>
          <cell r="C1977" t="str">
            <v>NG CIS YEAR 2000 98/99</v>
          </cell>
        </row>
        <row r="1978">
          <cell r="A1978">
            <v>3607</v>
          </cell>
          <cell r="B1978">
            <v>102602</v>
          </cell>
          <cell r="C1978" t="str">
            <v>QLD INLETS &amp; METERS BRACKEN RI</v>
          </cell>
        </row>
        <row r="1979">
          <cell r="A1979">
            <v>3608</v>
          </cell>
          <cell r="B1979">
            <v>102603</v>
          </cell>
          <cell r="C1979" t="str">
            <v>QLD MC KEDRON KEDRON PARK RD</v>
          </cell>
        </row>
        <row r="1980">
          <cell r="A1980">
            <v>3610</v>
          </cell>
          <cell r="B1980">
            <v>102605</v>
          </cell>
          <cell r="C1980" t="str">
            <v>YEAR 2000 MILELENIUM PROJECTS</v>
          </cell>
        </row>
        <row r="1981">
          <cell r="A1981">
            <v>3611</v>
          </cell>
          <cell r="B1981">
            <v>102606</v>
          </cell>
          <cell r="C1981" t="str">
            <v>ME STURT CREEK TAPLEY HILLS RD</v>
          </cell>
        </row>
        <row r="1982">
          <cell r="A1982">
            <v>3614</v>
          </cell>
          <cell r="B1982">
            <v>102609</v>
          </cell>
          <cell r="C1982" t="str">
            <v>MC DEVON PARK BOLTON AVE</v>
          </cell>
        </row>
        <row r="1983">
          <cell r="A1983">
            <v>3615</v>
          </cell>
          <cell r="B1983">
            <v>102610</v>
          </cell>
          <cell r="C1983" t="str">
            <v>RMC MT GAMBIER SAVANNAH COURT</v>
          </cell>
        </row>
        <row r="1984">
          <cell r="A1984">
            <v>3616</v>
          </cell>
          <cell r="B1984">
            <v>102611</v>
          </cell>
          <cell r="C1984" t="str">
            <v>RMC MT GAMBIER MAXWELL ST</v>
          </cell>
        </row>
        <row r="1985">
          <cell r="A1985">
            <v>3617</v>
          </cell>
          <cell r="B1985">
            <v>102612</v>
          </cell>
          <cell r="C1985" t="str">
            <v>QLD ME WILSTON ABUKLEA ST</v>
          </cell>
        </row>
        <row r="1986">
          <cell r="A1986">
            <v>3618</v>
          </cell>
          <cell r="B1986">
            <v>102613</v>
          </cell>
          <cell r="C1986" t="str">
            <v>QLD ME OLD NORTHERN RD &amp; ROBE</v>
          </cell>
        </row>
        <row r="1987">
          <cell r="A1987">
            <v>3619</v>
          </cell>
          <cell r="B1987">
            <v>102614</v>
          </cell>
          <cell r="C1987" t="str">
            <v>QLD RSM KEDRON KEDRON PK RD</v>
          </cell>
        </row>
        <row r="1988">
          <cell r="A1988">
            <v>3620</v>
          </cell>
          <cell r="B1988">
            <v>102615</v>
          </cell>
          <cell r="C1988" t="str">
            <v>QLD CLOSURE MARYBOROUGH ADMIN</v>
          </cell>
        </row>
        <row r="1989">
          <cell r="A1989">
            <v>3621</v>
          </cell>
          <cell r="B1989">
            <v>102616</v>
          </cell>
          <cell r="C1989" t="str">
            <v>QLD RSM KEDRON GYMPIE RD</v>
          </cell>
        </row>
        <row r="1990">
          <cell r="A1990">
            <v>3622</v>
          </cell>
          <cell r="B1990">
            <v>102617</v>
          </cell>
          <cell r="C1990" t="str">
            <v>QLD RSM  WILSTON NOBLE ST</v>
          </cell>
        </row>
        <row r="1991">
          <cell r="A1991">
            <v>3623</v>
          </cell>
          <cell r="B1991">
            <v>102618</v>
          </cell>
          <cell r="C1991" t="str">
            <v>TEM-R&amp;S MAINS 475-DEPT.1117</v>
          </cell>
        </row>
        <row r="1992">
          <cell r="A1992">
            <v>3624</v>
          </cell>
          <cell r="B1992">
            <v>102619</v>
          </cell>
          <cell r="C1992" t="str">
            <v>TEM CYLINDER CAPITAL PROJECT</v>
          </cell>
        </row>
        <row r="1993">
          <cell r="A1993">
            <v>3625</v>
          </cell>
          <cell r="B1993">
            <v>102620</v>
          </cell>
          <cell r="C1993" t="str">
            <v>BLANK QLD CY</v>
          </cell>
        </row>
        <row r="1994">
          <cell r="A1994">
            <v>3627</v>
          </cell>
          <cell r="B1994">
            <v>102622</v>
          </cell>
          <cell r="C1994" t="str">
            <v>QLD CY CAP ARCHER PARK HOTEL</v>
          </cell>
        </row>
        <row r="1995">
          <cell r="A1995">
            <v>3628</v>
          </cell>
          <cell r="B1995">
            <v>102623</v>
          </cell>
          <cell r="C1995" t="str">
            <v>BLANK NOT TO BE USED</v>
          </cell>
        </row>
        <row r="1996">
          <cell r="A1996">
            <v>3629</v>
          </cell>
          <cell r="B1996">
            <v>102624</v>
          </cell>
          <cell r="C1996" t="str">
            <v>MSC HILLCREST FOSTERS RD</v>
          </cell>
        </row>
        <row r="1997">
          <cell r="A1997">
            <v>3632</v>
          </cell>
          <cell r="B1997">
            <v>102627</v>
          </cell>
          <cell r="C1997" t="str">
            <v>MSC WEST BEACH WEST BEACH ROAD</v>
          </cell>
        </row>
        <row r="1998">
          <cell r="A1998">
            <v>3633</v>
          </cell>
          <cell r="B1998">
            <v>102628</v>
          </cell>
          <cell r="C1998" t="str">
            <v>MC HILLCREST FOSTERS RD</v>
          </cell>
        </row>
        <row r="1999">
          <cell r="A1999">
            <v>3634</v>
          </cell>
          <cell r="B1999">
            <v>102629</v>
          </cell>
          <cell r="C1999" t="str">
            <v>MSC FLAGSTAFF HILL ESTATE DR</v>
          </cell>
        </row>
        <row r="2000">
          <cell r="A2000">
            <v>3635</v>
          </cell>
          <cell r="B2000">
            <v>102630</v>
          </cell>
          <cell r="C2000" t="str">
            <v>MSC NORWOOD THE PARADE</v>
          </cell>
        </row>
        <row r="2001">
          <cell r="A2001">
            <v>3636</v>
          </cell>
          <cell r="B2001">
            <v>102631</v>
          </cell>
          <cell r="C2001" t="str">
            <v>SUPPLY &amp; INSTALL 210KL TANK</v>
          </cell>
        </row>
        <row r="2002">
          <cell r="A2002">
            <v>3637</v>
          </cell>
          <cell r="B2002">
            <v>102632</v>
          </cell>
          <cell r="C2002" t="str">
            <v>SUPPLY &amp; INSTALL 2.75KL TANK</v>
          </cell>
        </row>
        <row r="2003">
          <cell r="A2003">
            <v>3638</v>
          </cell>
          <cell r="B2003">
            <v>102633</v>
          </cell>
          <cell r="C2003" t="str">
            <v>SUPPLY &amp; INSTALL 190KG CYLIND</v>
          </cell>
        </row>
        <row r="2004">
          <cell r="A2004">
            <v>3640</v>
          </cell>
          <cell r="B2004">
            <v>102635</v>
          </cell>
          <cell r="C2004" t="str">
            <v>QLD INSTALL 200P VAPORISER</v>
          </cell>
        </row>
        <row r="2005">
          <cell r="A2005">
            <v>3641</v>
          </cell>
          <cell r="B2005">
            <v>102636</v>
          </cell>
          <cell r="C2005" t="str">
            <v>MC MOANA SECOND AVE</v>
          </cell>
        </row>
        <row r="2006">
          <cell r="A2006">
            <v>3643</v>
          </cell>
          <cell r="B2006">
            <v>102638</v>
          </cell>
          <cell r="C2006" t="str">
            <v>QLD 2X7.5KL TANKS BURKE &amp; WILL</v>
          </cell>
        </row>
        <row r="2007">
          <cell r="A2007">
            <v>3644</v>
          </cell>
          <cell r="B2007">
            <v>102639</v>
          </cell>
          <cell r="C2007" t="str">
            <v>QLD CY CAP NORTHCLIFFE APTMTS</v>
          </cell>
        </row>
        <row r="2008">
          <cell r="A2008">
            <v>3645</v>
          </cell>
          <cell r="B2008">
            <v>102640</v>
          </cell>
          <cell r="C2008" t="str">
            <v>QLD CY CAP RIVERLAND RETIREMEN</v>
          </cell>
        </row>
        <row r="2009">
          <cell r="A2009">
            <v>3646</v>
          </cell>
          <cell r="B2009">
            <v>102641</v>
          </cell>
          <cell r="C2009" t="str">
            <v>QLD CY CAP COOROY MOTEL</v>
          </cell>
        </row>
        <row r="2010">
          <cell r="A2010">
            <v>3648</v>
          </cell>
          <cell r="B2010">
            <v>102643</v>
          </cell>
          <cell r="C2010" t="str">
            <v>QLD CY CAP TERRAPIN APARTMENTS</v>
          </cell>
        </row>
        <row r="2011">
          <cell r="A2011">
            <v>3649</v>
          </cell>
          <cell r="B2011">
            <v>102644</v>
          </cell>
          <cell r="C2011" t="str">
            <v>QLD CY CAP BEENLEIGH GEORGE ST</v>
          </cell>
        </row>
        <row r="2012">
          <cell r="A2012">
            <v>3650</v>
          </cell>
          <cell r="B2012">
            <v>102645</v>
          </cell>
          <cell r="C2012" t="str">
            <v>QLD CY CAP AMPOL ROCHEDALE</v>
          </cell>
        </row>
        <row r="2013">
          <cell r="A2013">
            <v>3651</v>
          </cell>
          <cell r="B2013">
            <v>102646</v>
          </cell>
          <cell r="C2013" t="str">
            <v>QLD CY CAP ELIMBAH BIGMOR DVE</v>
          </cell>
        </row>
        <row r="2014">
          <cell r="A2014">
            <v>3652</v>
          </cell>
          <cell r="B2014">
            <v>102647</v>
          </cell>
          <cell r="C2014" t="str">
            <v>QLD CY CAP O CONNOR TRANSPORT</v>
          </cell>
        </row>
        <row r="2015">
          <cell r="A2015">
            <v>3653</v>
          </cell>
          <cell r="B2015">
            <v>102648</v>
          </cell>
          <cell r="C2015" t="str">
            <v>QLD CY CAP BRENDALE KREMZOW RD</v>
          </cell>
        </row>
        <row r="2016">
          <cell r="A2016">
            <v>3654</v>
          </cell>
          <cell r="B2016">
            <v>102649</v>
          </cell>
          <cell r="C2016" t="str">
            <v>QLD MC NORTHGATE FLOWER STREET</v>
          </cell>
        </row>
        <row r="2017">
          <cell r="A2017">
            <v>3655</v>
          </cell>
          <cell r="B2017">
            <v>102650</v>
          </cell>
          <cell r="C2017" t="str">
            <v>QLD CY CAP MEKONG YANDINA</v>
          </cell>
        </row>
        <row r="2018">
          <cell r="A2018">
            <v>3656</v>
          </cell>
          <cell r="B2018">
            <v>102651</v>
          </cell>
          <cell r="C2018" t="str">
            <v>QLD CY CAP NOOSAVILLE B/STREET</v>
          </cell>
        </row>
        <row r="2019">
          <cell r="A2019">
            <v>3657</v>
          </cell>
          <cell r="B2019">
            <v>102652</v>
          </cell>
          <cell r="C2019" t="str">
            <v>QLD CY CAP OLSENS CAPRICORN</v>
          </cell>
        </row>
        <row r="2020">
          <cell r="A2020">
            <v>3658</v>
          </cell>
          <cell r="B2020">
            <v>102653</v>
          </cell>
          <cell r="C2020" t="str">
            <v>QLD CY CAP SCARBOROUGH LANDSBO</v>
          </cell>
        </row>
        <row r="2021">
          <cell r="A2021">
            <v>3659</v>
          </cell>
          <cell r="B2021">
            <v>102654</v>
          </cell>
          <cell r="C2021" t="str">
            <v>QLD CY CAP THE DIET FACTORY</v>
          </cell>
        </row>
        <row r="2022">
          <cell r="A2022">
            <v>3660</v>
          </cell>
          <cell r="B2022">
            <v>102655</v>
          </cell>
          <cell r="C2022" t="str">
            <v>QLD BT FERNVALE BRISBANE VALLE</v>
          </cell>
        </row>
        <row r="2023">
          <cell r="A2023">
            <v>3661</v>
          </cell>
          <cell r="B2023">
            <v>102656</v>
          </cell>
          <cell r="C2023" t="str">
            <v>QLD I&amp;M NEW FARM BRUNSWICK ST</v>
          </cell>
        </row>
        <row r="2024">
          <cell r="A2024">
            <v>3662</v>
          </cell>
          <cell r="B2024">
            <v>102657</v>
          </cell>
          <cell r="C2024" t="str">
            <v>QLD I&amp;M INDOOROPILLY UNDERHILL</v>
          </cell>
        </row>
        <row r="2025">
          <cell r="A2025">
            <v>3663</v>
          </cell>
          <cell r="B2025">
            <v>102658</v>
          </cell>
          <cell r="C2025" t="str">
            <v>QLD I&amp;M BOWEN HILLS JEAYS ST</v>
          </cell>
        </row>
        <row r="2026">
          <cell r="A2026">
            <v>3664</v>
          </cell>
          <cell r="B2026">
            <v>102659</v>
          </cell>
          <cell r="C2026" t="str">
            <v>QLD MC BRISBANE MARGARET ST</v>
          </cell>
        </row>
        <row r="2027">
          <cell r="A2027">
            <v>3665</v>
          </cell>
          <cell r="B2027">
            <v>102660</v>
          </cell>
          <cell r="C2027" t="str">
            <v>QLD MC ALDERLEY BEAUFORT ST</v>
          </cell>
        </row>
        <row r="2028">
          <cell r="A2028">
            <v>3667</v>
          </cell>
          <cell r="B2028">
            <v>102662</v>
          </cell>
          <cell r="C2028" t="str">
            <v>QLD I&amp;M NEWSTEAD NEWSTEAD TCE</v>
          </cell>
        </row>
        <row r="2029">
          <cell r="A2029">
            <v>3668</v>
          </cell>
          <cell r="B2029">
            <v>102663</v>
          </cell>
          <cell r="C2029" t="str">
            <v>TEM VIC BULK TANK CAPITAL PROJ</v>
          </cell>
        </row>
        <row r="2030">
          <cell r="A2030">
            <v>3669</v>
          </cell>
          <cell r="B2030">
            <v>102664</v>
          </cell>
          <cell r="C2030" t="str">
            <v>VIC BT KORRUMBURRA COAL CREEK</v>
          </cell>
        </row>
        <row r="2031">
          <cell r="A2031">
            <v>3671</v>
          </cell>
          <cell r="B2031">
            <v>102666</v>
          </cell>
          <cell r="C2031" t="str">
            <v>MC GOLDEN GROVE KUNZEA WAY</v>
          </cell>
        </row>
        <row r="2032">
          <cell r="A2032">
            <v>3672</v>
          </cell>
          <cell r="B2032">
            <v>102667</v>
          </cell>
          <cell r="C2032" t="str">
            <v>MC NOVAR GARDENS STANFORD AVE</v>
          </cell>
        </row>
        <row r="2033">
          <cell r="A2033">
            <v>3673</v>
          </cell>
          <cell r="B2033">
            <v>102668</v>
          </cell>
          <cell r="C2033" t="str">
            <v>MC SHEIDOW PARK MONTAGUE DRIVE</v>
          </cell>
        </row>
        <row r="2034">
          <cell r="A2034">
            <v>3677</v>
          </cell>
          <cell r="B2034">
            <v>102672</v>
          </cell>
          <cell r="C2034" t="str">
            <v>MSC ADELAIDE 102 NORTH TCE</v>
          </cell>
        </row>
        <row r="2035">
          <cell r="A2035">
            <v>3679</v>
          </cell>
          <cell r="B2035">
            <v>102674</v>
          </cell>
          <cell r="C2035" t="str">
            <v>CHELSEA GAS CO AUTOGAS SITE</v>
          </cell>
        </row>
        <row r="2036">
          <cell r="A2036">
            <v>3680</v>
          </cell>
          <cell r="B2036">
            <v>102675</v>
          </cell>
          <cell r="C2036" t="str">
            <v>QLD LPG RETIC CORAL COVE ESTAT</v>
          </cell>
        </row>
        <row r="2037">
          <cell r="A2037">
            <v>3681</v>
          </cell>
          <cell r="B2037">
            <v>102676</v>
          </cell>
          <cell r="C2037" t="str">
            <v>MC HIGHBURY PACKHAM PLACE</v>
          </cell>
        </row>
        <row r="2038">
          <cell r="A2038">
            <v>3682</v>
          </cell>
          <cell r="B2038">
            <v>102677</v>
          </cell>
          <cell r="C2038" t="str">
            <v>MC GOLDEN GROVE SATSUMA CRES</v>
          </cell>
        </row>
        <row r="2039">
          <cell r="A2039">
            <v>3683</v>
          </cell>
          <cell r="B2039">
            <v>102678</v>
          </cell>
          <cell r="C2039" t="str">
            <v>QLD RSM WOODEND HAYNE ST</v>
          </cell>
        </row>
        <row r="2040">
          <cell r="A2040">
            <v>3684</v>
          </cell>
          <cell r="B2040">
            <v>102679</v>
          </cell>
          <cell r="C2040" t="str">
            <v>QLD RSM IPSWICH DARLING ST</v>
          </cell>
        </row>
        <row r="2041">
          <cell r="A2041">
            <v>3685</v>
          </cell>
          <cell r="B2041">
            <v>102680</v>
          </cell>
          <cell r="C2041" t="str">
            <v>QLD RSM WOODEND HUME ST</v>
          </cell>
        </row>
        <row r="2042">
          <cell r="A2042">
            <v>3686</v>
          </cell>
          <cell r="B2042">
            <v>102681</v>
          </cell>
          <cell r="C2042" t="str">
            <v>QLD RSM NEWTOWN TREGAIR ST</v>
          </cell>
        </row>
        <row r="2043">
          <cell r="A2043">
            <v>3687</v>
          </cell>
          <cell r="B2043">
            <v>102682</v>
          </cell>
          <cell r="C2043" t="str">
            <v>QLD I&amp;M ENOGGERA PICKERING ST</v>
          </cell>
        </row>
        <row r="2044">
          <cell r="A2044">
            <v>3688</v>
          </cell>
          <cell r="B2044">
            <v>102683</v>
          </cell>
          <cell r="C2044" t="str">
            <v>QLD I&amp;M NUNDAH SANDGATE RD</v>
          </cell>
        </row>
        <row r="2045">
          <cell r="A2045">
            <v>3690</v>
          </cell>
          <cell r="B2045">
            <v>102685</v>
          </cell>
          <cell r="C2045" t="str">
            <v>ISO BUTANE EXTRACTION</v>
          </cell>
        </row>
        <row r="2046">
          <cell r="A2046">
            <v>3691</v>
          </cell>
          <cell r="B2046">
            <v>102686</v>
          </cell>
          <cell r="C2046" t="str">
            <v>HYDROCARBON FLAMMABILITY</v>
          </cell>
        </row>
        <row r="2047">
          <cell r="A2047">
            <v>3692</v>
          </cell>
          <cell r="B2047">
            <v>102687</v>
          </cell>
          <cell r="C2047" t="str">
            <v>SOIL REMEDIATION</v>
          </cell>
        </row>
        <row r="2048">
          <cell r="A2048">
            <v>3693</v>
          </cell>
          <cell r="B2048">
            <v>102688</v>
          </cell>
          <cell r="C2048" t="str">
            <v>WATER WEED</v>
          </cell>
        </row>
        <row r="2049">
          <cell r="A2049">
            <v>3695</v>
          </cell>
          <cell r="B2049">
            <v>102690</v>
          </cell>
          <cell r="C2049" t="str">
            <v>1998 LPG OPS PROCEDURES</v>
          </cell>
        </row>
        <row r="2050">
          <cell r="A2050">
            <v>3696</v>
          </cell>
          <cell r="B2050">
            <v>102691</v>
          </cell>
          <cell r="C2050" t="str">
            <v>FIRE EXTING TEST APPARATUS</v>
          </cell>
        </row>
        <row r="2051">
          <cell r="A2051">
            <v>3697</v>
          </cell>
          <cell r="B2051">
            <v>102692</v>
          </cell>
          <cell r="C2051" t="str">
            <v>BT MOE ROCKLEA SPINNING MILLS</v>
          </cell>
        </row>
        <row r="2052">
          <cell r="A2052">
            <v>3699</v>
          </cell>
          <cell r="B2052">
            <v>102694</v>
          </cell>
          <cell r="C2052" t="str">
            <v>QLD BT WOODY POINT GEORGINA ST</v>
          </cell>
        </row>
        <row r="2053">
          <cell r="A2053">
            <v>3700</v>
          </cell>
          <cell r="B2053">
            <v>102695</v>
          </cell>
          <cell r="C2053" t="str">
            <v>QLD CY CAP NORTHERN AREA BLANK</v>
          </cell>
        </row>
        <row r="2054">
          <cell r="A2054">
            <v>3701</v>
          </cell>
          <cell r="B2054">
            <v>102696</v>
          </cell>
          <cell r="C2054" t="str">
            <v>QLD CY CAP DOUGLAS AVIATION</v>
          </cell>
        </row>
        <row r="2055">
          <cell r="A2055">
            <v>3702</v>
          </cell>
          <cell r="B2055">
            <v>102697</v>
          </cell>
          <cell r="C2055" t="str">
            <v>QLD CY CAP SOUTHERN AREA</v>
          </cell>
        </row>
        <row r="2056">
          <cell r="A2056">
            <v>3703</v>
          </cell>
          <cell r="B2056">
            <v>102698</v>
          </cell>
          <cell r="C2056" t="str">
            <v>QLD CY CAP MT OMMANEY SIROCCO</v>
          </cell>
        </row>
        <row r="2057">
          <cell r="A2057">
            <v>3704</v>
          </cell>
          <cell r="B2057">
            <v>102699</v>
          </cell>
          <cell r="C2057" t="str">
            <v>QLD CY CAP MARSDEN ST BEVAN</v>
          </cell>
        </row>
        <row r="2058">
          <cell r="A2058">
            <v>3705</v>
          </cell>
          <cell r="B2058">
            <v>102700</v>
          </cell>
          <cell r="C2058" t="str">
            <v>QLD CY CAP WARANA WARANA PIZZA</v>
          </cell>
        </row>
        <row r="2059">
          <cell r="A2059">
            <v>3706</v>
          </cell>
          <cell r="B2059">
            <v>102701</v>
          </cell>
          <cell r="C2059" t="str">
            <v>QLD BT CONTAINER SPECIALISTS</v>
          </cell>
        </row>
        <row r="2060">
          <cell r="A2060">
            <v>3707</v>
          </cell>
          <cell r="B2060">
            <v>102702</v>
          </cell>
          <cell r="C2060" t="str">
            <v>QLD METR INSTAL WEST BURLEIGH</v>
          </cell>
        </row>
        <row r="2061">
          <cell r="A2061">
            <v>3708</v>
          </cell>
          <cell r="B2061">
            <v>102703</v>
          </cell>
          <cell r="C2061" t="str">
            <v>QLD MC CATALINA ESTATE</v>
          </cell>
        </row>
        <row r="2062">
          <cell r="A2062">
            <v>3709</v>
          </cell>
          <cell r="B2062">
            <v>102704</v>
          </cell>
          <cell r="C2062" t="str">
            <v>ENVIRO. MANAGEMENT OPER. EXP</v>
          </cell>
        </row>
        <row r="2063">
          <cell r="A2063">
            <v>3710</v>
          </cell>
          <cell r="B2063">
            <v>102705</v>
          </cell>
          <cell r="C2063" t="str">
            <v>QLD BT 1X2.75KL TANK MACKAY</v>
          </cell>
        </row>
        <row r="2064">
          <cell r="A2064">
            <v>3711</v>
          </cell>
          <cell r="B2064">
            <v>102706</v>
          </cell>
          <cell r="C2064" t="str">
            <v>QLD CY 2X190KG GROW FORCE CALE</v>
          </cell>
        </row>
        <row r="2065">
          <cell r="A2065">
            <v>3712</v>
          </cell>
          <cell r="B2065">
            <v>102707</v>
          </cell>
          <cell r="C2065" t="str">
            <v>QLD BT 2X7.5KL TANKS</v>
          </cell>
        </row>
        <row r="2066">
          <cell r="A2066">
            <v>3713</v>
          </cell>
          <cell r="B2066">
            <v>102708</v>
          </cell>
          <cell r="C2066" t="str">
            <v>QLD BT 2X7.5KL TANKS GAYNDAH</v>
          </cell>
        </row>
        <row r="2067">
          <cell r="A2067">
            <v>3715</v>
          </cell>
          <cell r="B2067">
            <v>102710</v>
          </cell>
          <cell r="C2067" t="str">
            <v>MC QLD SERVICES 30 DWELLINGS</v>
          </cell>
        </row>
        <row r="2068">
          <cell r="A2068">
            <v>3716</v>
          </cell>
          <cell r="B2068">
            <v>102711</v>
          </cell>
          <cell r="C2068" t="str">
            <v>MC QLD GOODWOOD ESTATE</v>
          </cell>
        </row>
        <row r="2069">
          <cell r="A2069">
            <v>3717</v>
          </cell>
          <cell r="B2069">
            <v>102712</v>
          </cell>
          <cell r="C2069" t="str">
            <v>MC QLD RIVERWOOD STAGE</v>
          </cell>
        </row>
        <row r="2070">
          <cell r="A2070">
            <v>3718</v>
          </cell>
          <cell r="B2070">
            <v>102713</v>
          </cell>
          <cell r="C2070" t="str">
            <v>DONGARA COCKBURN CEMENT</v>
          </cell>
        </row>
        <row r="2071">
          <cell r="A2071">
            <v>3719</v>
          </cell>
          <cell r="B2071">
            <v>102714</v>
          </cell>
          <cell r="C2071" t="str">
            <v>TEM NSW BULK TANK CAP PROJECT</v>
          </cell>
        </row>
        <row r="2072">
          <cell r="A2072">
            <v>3720</v>
          </cell>
          <cell r="B2072">
            <v>102715</v>
          </cell>
          <cell r="C2072" t="str">
            <v>NSW BT CAP NORTH WESTERN NSW</v>
          </cell>
        </row>
        <row r="2073">
          <cell r="A2073">
            <v>3721</v>
          </cell>
          <cell r="B2073">
            <v>102716</v>
          </cell>
          <cell r="C2073" t="str">
            <v>MC-17 WILLOW AVE MANNINGHAM</v>
          </cell>
        </row>
        <row r="2074">
          <cell r="A2074">
            <v>3722</v>
          </cell>
          <cell r="B2074">
            <v>102717</v>
          </cell>
          <cell r="C2074" t="str">
            <v>INSTALLATION 2.75KL VESSEL-1</v>
          </cell>
        </row>
        <row r="2075">
          <cell r="A2075">
            <v>3724</v>
          </cell>
          <cell r="B2075">
            <v>102719</v>
          </cell>
          <cell r="C2075" t="str">
            <v>INSTALLATION 8X210KG CYLINDERS</v>
          </cell>
        </row>
        <row r="2076">
          <cell r="A2076">
            <v>3726</v>
          </cell>
          <cell r="B2076">
            <v>102721</v>
          </cell>
          <cell r="C2076" t="str">
            <v>MC LONSDALE HULL CRT</v>
          </cell>
        </row>
        <row r="2077">
          <cell r="A2077">
            <v>3729</v>
          </cell>
          <cell r="B2077">
            <v>102724</v>
          </cell>
          <cell r="C2077" t="str">
            <v>MSC WINGFIELD STRIEFF RD</v>
          </cell>
        </row>
        <row r="2078">
          <cell r="A2078">
            <v>3731</v>
          </cell>
          <cell r="B2078">
            <v>102726</v>
          </cell>
          <cell r="C2078" t="str">
            <v>QLD PARK RIDGE ESTATE RETIC</v>
          </cell>
        </row>
        <row r="2079">
          <cell r="A2079">
            <v>3732</v>
          </cell>
          <cell r="B2079">
            <v>102727</v>
          </cell>
          <cell r="C2079" t="str">
            <v>RMC A/S PACIFIC PHILLIP ST BEL</v>
          </cell>
        </row>
        <row r="2080">
          <cell r="A2080">
            <v>3733</v>
          </cell>
          <cell r="B2080">
            <v>102728</v>
          </cell>
          <cell r="C2080" t="str">
            <v>QLD MC GLADSTONE WITNEY ST</v>
          </cell>
        </row>
        <row r="2081">
          <cell r="A2081">
            <v>3734</v>
          </cell>
          <cell r="B2081">
            <v>102729</v>
          </cell>
          <cell r="C2081" t="str">
            <v>LPGD YOUTH HOSTEL ASSOCIATION</v>
          </cell>
        </row>
        <row r="2082">
          <cell r="A2082">
            <v>3736</v>
          </cell>
          <cell r="B2082">
            <v>102731</v>
          </cell>
          <cell r="C2082" t="str">
            <v>RMC A/S ALLCHURCH BALLINAL-1</v>
          </cell>
        </row>
        <row r="2083">
          <cell r="A2083">
            <v>3737</v>
          </cell>
          <cell r="B2083">
            <v>102732</v>
          </cell>
          <cell r="C2083" t="str">
            <v>RMC A/S BRADSHAW DRV-1</v>
          </cell>
        </row>
        <row r="2084">
          <cell r="A2084">
            <v>3739</v>
          </cell>
          <cell r="B2084">
            <v>102734</v>
          </cell>
          <cell r="C2084" t="str">
            <v>RMC A/S UNDOOLYA RD-1</v>
          </cell>
        </row>
        <row r="2085">
          <cell r="A2085">
            <v>3740</v>
          </cell>
          <cell r="B2085">
            <v>102735</v>
          </cell>
          <cell r="C2085" t="str">
            <v>RMC A/S MT JOHN VALLEY/STEPHE.</v>
          </cell>
        </row>
        <row r="2086">
          <cell r="A2086">
            <v>3741</v>
          </cell>
          <cell r="B2086">
            <v>102736</v>
          </cell>
          <cell r="C2086" t="str">
            <v>RMC A/S ALLCHURCH ST.</v>
          </cell>
        </row>
        <row r="2087">
          <cell r="A2087">
            <v>3742</v>
          </cell>
          <cell r="B2087">
            <v>102737</v>
          </cell>
          <cell r="C2087" t="str">
            <v>RMC A/S-STOTT TCE KURRAJONG DR</v>
          </cell>
        </row>
        <row r="2088">
          <cell r="A2088">
            <v>3744</v>
          </cell>
          <cell r="B2088">
            <v>102739</v>
          </cell>
          <cell r="C2088" t="str">
            <v>RMC A/S LARAPINTA DRIVE-1</v>
          </cell>
        </row>
        <row r="2089">
          <cell r="A2089">
            <v>3745</v>
          </cell>
          <cell r="B2089">
            <v>102740</v>
          </cell>
          <cell r="C2089" t="str">
            <v>RMC A/S DIARAMA VILLAGE-1</v>
          </cell>
        </row>
        <row r="2090">
          <cell r="A2090">
            <v>3746</v>
          </cell>
          <cell r="B2090">
            <v>102741</v>
          </cell>
          <cell r="C2090" t="str">
            <v>QLD CARINYA ESTATE LAY MAINS</v>
          </cell>
        </row>
        <row r="2091">
          <cell r="A2091">
            <v>3747</v>
          </cell>
          <cell r="B2091">
            <v>102742</v>
          </cell>
          <cell r="C2091" t="str">
            <v>QLD INSTALL 7.5 KL VECCHIETTI</v>
          </cell>
        </row>
        <row r="2092">
          <cell r="A2092">
            <v>3748</v>
          </cell>
          <cell r="B2092">
            <v>102743</v>
          </cell>
          <cell r="C2092" t="str">
            <v>QLD INSTL 2X190KG DHESI CAFE</v>
          </cell>
        </row>
        <row r="2093">
          <cell r="A2093">
            <v>3749</v>
          </cell>
          <cell r="B2093">
            <v>102744</v>
          </cell>
          <cell r="C2093" t="str">
            <v>QLD INSTL LPG STG HABINE DRIVE</v>
          </cell>
        </row>
        <row r="2094">
          <cell r="A2094">
            <v>3750</v>
          </cell>
          <cell r="B2094">
            <v>102745</v>
          </cell>
          <cell r="C2094" t="str">
            <v>QLD INSTL 1X4.5 KL HERFORD</v>
          </cell>
        </row>
        <row r="2095">
          <cell r="A2095">
            <v>3751</v>
          </cell>
          <cell r="B2095">
            <v>102746</v>
          </cell>
          <cell r="C2095" t="str">
            <v>QLD ME IPSWICH TOONGARRA RD</v>
          </cell>
        </row>
        <row r="2096">
          <cell r="A2096">
            <v>3752</v>
          </cell>
          <cell r="B2096">
            <v>102747</v>
          </cell>
          <cell r="C2096" t="str">
            <v>QLD I&amp;M FORTITUDE BRUNSWICK ST</v>
          </cell>
        </row>
        <row r="2097">
          <cell r="A2097">
            <v>3753</v>
          </cell>
          <cell r="B2097">
            <v>102748</v>
          </cell>
          <cell r="C2097" t="str">
            <v>QLD MC NUDGEE WEYBA ST</v>
          </cell>
        </row>
        <row r="2098">
          <cell r="A2098">
            <v>3754</v>
          </cell>
          <cell r="B2098">
            <v>102749</v>
          </cell>
          <cell r="C2098" t="str">
            <v>QLD CY CAP SNAX &amp; RELAX T/AWAY</v>
          </cell>
        </row>
        <row r="2099">
          <cell r="A2099">
            <v>3755</v>
          </cell>
          <cell r="B2099">
            <v>102750</v>
          </cell>
          <cell r="C2099" t="str">
            <v>QLD I&amp;M TOOWONG LISSNER ST</v>
          </cell>
        </row>
        <row r="2100">
          <cell r="A2100">
            <v>3759</v>
          </cell>
          <cell r="B2100">
            <v>102754</v>
          </cell>
          <cell r="C2100" t="str">
            <v>MSC GILLES PLAINS GRAND JUNCT</v>
          </cell>
        </row>
        <row r="2101">
          <cell r="A2101">
            <v>3760</v>
          </cell>
          <cell r="B2101">
            <v>102755</v>
          </cell>
          <cell r="C2101" t="str">
            <v>MC SMITHFIELD CHARLOTTE ST</v>
          </cell>
        </row>
        <row r="2102">
          <cell r="A2102">
            <v>3762</v>
          </cell>
          <cell r="B2102">
            <v>102757</v>
          </cell>
          <cell r="C2102" t="str">
            <v>ALICE SPRINGS METERS-1</v>
          </cell>
        </row>
        <row r="2103">
          <cell r="A2103">
            <v>3763</v>
          </cell>
          <cell r="B2103">
            <v>102758</v>
          </cell>
          <cell r="C2103" t="str">
            <v>MC FELIXSTOW BRIAR RD</v>
          </cell>
        </row>
        <row r="2104">
          <cell r="A2104">
            <v>3764</v>
          </cell>
          <cell r="B2104">
            <v>102759</v>
          </cell>
          <cell r="C2104" t="str">
            <v>QLD MC WAVELL HEIGHTS HAMILTON</v>
          </cell>
        </row>
        <row r="2105">
          <cell r="A2105">
            <v>3767</v>
          </cell>
          <cell r="B2105">
            <v>102762</v>
          </cell>
          <cell r="C2105" t="str">
            <v>QLD INSTL MT BUNDABERG ELECTRA</v>
          </cell>
        </row>
        <row r="2106">
          <cell r="A2106">
            <v>3768</v>
          </cell>
          <cell r="B2106">
            <v>102763</v>
          </cell>
          <cell r="C2106" t="str">
            <v>QLD RSM WOODEND WOODEND RD</v>
          </cell>
        </row>
        <row r="2107">
          <cell r="A2107">
            <v>3769</v>
          </cell>
          <cell r="B2107">
            <v>102764</v>
          </cell>
          <cell r="C2107" t="str">
            <v>QLD RSM KEDRON GYMPIE ROAD</v>
          </cell>
        </row>
        <row r="2108">
          <cell r="A2108">
            <v>3771</v>
          </cell>
          <cell r="B2108">
            <v>102766</v>
          </cell>
          <cell r="C2108" t="str">
            <v>QLD RSM WOODEND MARTIN ST</v>
          </cell>
        </row>
        <row r="2109">
          <cell r="A2109">
            <v>3772</v>
          </cell>
          <cell r="B2109">
            <v>102767</v>
          </cell>
          <cell r="C2109" t="str">
            <v>QLD ME SHORNCLIFFE FRIDAY ST</v>
          </cell>
        </row>
        <row r="2110">
          <cell r="A2110">
            <v>3773</v>
          </cell>
          <cell r="B2110">
            <v>102768</v>
          </cell>
          <cell r="C2110" t="str">
            <v>QLD ME ST LUCIA ROCK ST</v>
          </cell>
        </row>
        <row r="2111">
          <cell r="A2111">
            <v>3774</v>
          </cell>
          <cell r="B2111">
            <v>102769</v>
          </cell>
          <cell r="C2111" t="str">
            <v>VIC BT CAP NANGEELA C/VAN PK</v>
          </cell>
        </row>
        <row r="2112">
          <cell r="A2112">
            <v>3775</v>
          </cell>
          <cell r="B2112">
            <v>102770</v>
          </cell>
          <cell r="C2112" t="str">
            <v>QLD BT GOLDEN MILE MUNDUBBERA</v>
          </cell>
        </row>
        <row r="2113">
          <cell r="A2113">
            <v>3776</v>
          </cell>
          <cell r="B2113">
            <v>102771</v>
          </cell>
          <cell r="C2113" t="str">
            <v>QLD BT PEANUT CO AUST GAYNDAH</v>
          </cell>
        </row>
        <row r="2114">
          <cell r="A2114">
            <v>3778</v>
          </cell>
          <cell r="B2114">
            <v>102773</v>
          </cell>
          <cell r="C2114" t="str">
            <v>VIC BT WOODEND CALDER HIGHWAY</v>
          </cell>
        </row>
        <row r="2115">
          <cell r="A2115">
            <v>3779</v>
          </cell>
          <cell r="B2115">
            <v>102774</v>
          </cell>
          <cell r="C2115" t="str">
            <v>QLD BT WILD GAME LONGREACH</v>
          </cell>
        </row>
        <row r="2116">
          <cell r="A2116">
            <v>3781</v>
          </cell>
          <cell r="B2116">
            <v>102776</v>
          </cell>
          <cell r="C2116" t="str">
            <v>TAS BT QUEEN VICTORIA HOME</v>
          </cell>
        </row>
        <row r="2117">
          <cell r="A2117">
            <v>3782</v>
          </cell>
          <cell r="B2117">
            <v>102777</v>
          </cell>
          <cell r="C2117" t="str">
            <v>TAS BT KINGSTON POOL/SWIM CENT</v>
          </cell>
        </row>
        <row r="2118">
          <cell r="A2118">
            <v>3783</v>
          </cell>
          <cell r="B2118">
            <v>102778</v>
          </cell>
          <cell r="C2118" t="str">
            <v>RETICULATED LPG TO FACOM</v>
          </cell>
        </row>
        <row r="2119">
          <cell r="A2119">
            <v>3784</v>
          </cell>
          <cell r="B2119">
            <v>102779</v>
          </cell>
          <cell r="C2119" t="str">
            <v>TAS THE GRANADA TAVERN GAS LIN</v>
          </cell>
        </row>
        <row r="2120">
          <cell r="A2120">
            <v>3786</v>
          </cell>
          <cell r="B2120">
            <v>102781</v>
          </cell>
          <cell r="C2120" t="str">
            <v>QLD RETIC ORCHID GLEN ESTATEI</v>
          </cell>
        </row>
        <row r="2121">
          <cell r="A2121">
            <v>3787</v>
          </cell>
          <cell r="B2121">
            <v>102782</v>
          </cell>
          <cell r="C2121" t="str">
            <v>QLD RETIC 9A 9B FOREST GARDENS</v>
          </cell>
        </row>
        <row r="2122">
          <cell r="A2122">
            <v>3788</v>
          </cell>
          <cell r="B2122">
            <v>102783</v>
          </cell>
          <cell r="C2122" t="str">
            <v>QLD CY CAP GUS TRANSPORT</v>
          </cell>
        </row>
        <row r="2123">
          <cell r="A2123">
            <v>3789</v>
          </cell>
          <cell r="B2123">
            <v>102784</v>
          </cell>
          <cell r="C2123" t="str">
            <v>INSTALLATION WARNING SIGNS</v>
          </cell>
        </row>
        <row r="2124">
          <cell r="A2124">
            <v>3790</v>
          </cell>
          <cell r="B2124">
            <v>102785</v>
          </cell>
          <cell r="C2124" t="str">
            <v>QLD MC PT DOUGLAS BARRIER ST</v>
          </cell>
        </row>
        <row r="2125">
          <cell r="A2125">
            <v>3791</v>
          </cell>
          <cell r="B2125">
            <v>102786</v>
          </cell>
          <cell r="C2125" t="str">
            <v>QLD MC PT DOUGLAS LANGLEY ST</v>
          </cell>
        </row>
        <row r="2126">
          <cell r="A2126">
            <v>3792</v>
          </cell>
          <cell r="B2126">
            <v>102787</v>
          </cell>
          <cell r="C2126" t="str">
            <v>QLD CY CAP BP ALBION WARWICK</v>
          </cell>
        </row>
        <row r="2127">
          <cell r="A2127">
            <v>3793</v>
          </cell>
          <cell r="B2127">
            <v>102788</v>
          </cell>
          <cell r="C2127" t="str">
            <v>QLD CY CAP DOWNS RADIATOR SERV</v>
          </cell>
        </row>
        <row r="2128">
          <cell r="A2128">
            <v>3794</v>
          </cell>
          <cell r="B2128">
            <v>102789</v>
          </cell>
          <cell r="C2128" t="str">
            <v>QLD CY CAP BAALANDEAN GRAFTED</v>
          </cell>
        </row>
        <row r="2129">
          <cell r="A2129">
            <v>3795</v>
          </cell>
          <cell r="B2129">
            <v>102790</v>
          </cell>
          <cell r="C2129" t="str">
            <v>QLD BT VECCHETT SMALLGOODS</v>
          </cell>
        </row>
        <row r="2130">
          <cell r="A2130">
            <v>3796</v>
          </cell>
          <cell r="B2130">
            <v>102791</v>
          </cell>
          <cell r="C2130" t="str">
            <v>CAP ASSETS 504 LEDGER G&amp;I</v>
          </cell>
        </row>
        <row r="2131">
          <cell r="A2131">
            <v>3797</v>
          </cell>
          <cell r="B2131">
            <v>102792</v>
          </cell>
          <cell r="C2131" t="str">
            <v>PHYSICAL REBRANDING PROJECT</v>
          </cell>
        </row>
        <row r="2132">
          <cell r="A2132">
            <v>3798</v>
          </cell>
          <cell r="B2132">
            <v>102793</v>
          </cell>
          <cell r="C2132" t="str">
            <v>QLD BT HURFORDS HARDWARE</v>
          </cell>
        </row>
        <row r="2133">
          <cell r="A2133">
            <v>3799</v>
          </cell>
          <cell r="B2133">
            <v>102794</v>
          </cell>
          <cell r="C2133" t="str">
            <v>MC BLACKWOOD STATION RD</v>
          </cell>
        </row>
        <row r="2134">
          <cell r="A2134">
            <v>3801</v>
          </cell>
          <cell r="B2134">
            <v>102796</v>
          </cell>
          <cell r="C2134" t="str">
            <v>MC CRAIGMORE YEOVIL CIRCUIT</v>
          </cell>
        </row>
        <row r="2135">
          <cell r="A2135">
            <v>3802</v>
          </cell>
          <cell r="B2135">
            <v>102797</v>
          </cell>
          <cell r="C2135" t="str">
            <v>VIC CY CAP ALL AREAS OF STATE2</v>
          </cell>
        </row>
        <row r="2136">
          <cell r="A2136">
            <v>3803</v>
          </cell>
          <cell r="B2136">
            <v>102798</v>
          </cell>
          <cell r="C2136" t="str">
            <v>RSM KILKENNY GRAY ST</v>
          </cell>
        </row>
        <row r="2137">
          <cell r="A2137">
            <v>3804</v>
          </cell>
          <cell r="B2137">
            <v>102799</v>
          </cell>
          <cell r="C2137" t="str">
            <v>RSM HAWTHORN WEYNESS ST</v>
          </cell>
        </row>
        <row r="2138">
          <cell r="A2138">
            <v>3805</v>
          </cell>
          <cell r="B2138">
            <v>102800</v>
          </cell>
          <cell r="C2138" t="str">
            <v>QLD I&amp;M AUST PROPERTY DEVELOP</v>
          </cell>
        </row>
        <row r="2139">
          <cell r="A2139">
            <v>3806</v>
          </cell>
          <cell r="B2139">
            <v>102801</v>
          </cell>
          <cell r="C2139" t="str">
            <v>QLD I&amp;M INDOOROOPILLY FOXTON S</v>
          </cell>
        </row>
        <row r="2140">
          <cell r="A2140">
            <v>3809</v>
          </cell>
          <cell r="B2140">
            <v>102804</v>
          </cell>
          <cell r="C2140" t="str">
            <v>BT ROCKLEA</v>
          </cell>
        </row>
        <row r="2141">
          <cell r="A2141">
            <v>3810</v>
          </cell>
          <cell r="B2141">
            <v>102805</v>
          </cell>
          <cell r="C2141" t="str">
            <v>MC PARA HILLS LIPSON REACH RD</v>
          </cell>
        </row>
        <row r="2142">
          <cell r="A2142">
            <v>3813</v>
          </cell>
          <cell r="B2142">
            <v>102808</v>
          </cell>
          <cell r="C2142" t="str">
            <v>MC SOMERTON PARK NORTH ST</v>
          </cell>
        </row>
        <row r="2143">
          <cell r="A2143">
            <v>3816</v>
          </cell>
          <cell r="B2143">
            <v>102811</v>
          </cell>
          <cell r="C2143" t="str">
            <v>IT YR 2000 TRADE DEBTORS 97/98</v>
          </cell>
        </row>
        <row r="2144">
          <cell r="A2144">
            <v>3818</v>
          </cell>
          <cell r="B2144">
            <v>102813</v>
          </cell>
          <cell r="C2144" t="str">
            <v>QLD ME HENDRA NUDGEE RD</v>
          </cell>
        </row>
        <row r="2145">
          <cell r="A2145">
            <v>3819</v>
          </cell>
          <cell r="B2145">
            <v>102814</v>
          </cell>
          <cell r="C2145" t="str">
            <v>QLD ME BRISBANE GEORGE ST</v>
          </cell>
        </row>
        <row r="2146">
          <cell r="A2146">
            <v>3820</v>
          </cell>
          <cell r="B2146">
            <v>102815</v>
          </cell>
          <cell r="C2146" t="str">
            <v>QLD ME NARANGBA POTASSIUM ST</v>
          </cell>
        </row>
        <row r="2147">
          <cell r="A2147">
            <v>3821</v>
          </cell>
          <cell r="B2147">
            <v>102816</v>
          </cell>
          <cell r="C2147" t="str">
            <v>QLD CY CAP EARTH SEA PIZZA</v>
          </cell>
        </row>
        <row r="2148">
          <cell r="A2148">
            <v>3822</v>
          </cell>
          <cell r="B2148">
            <v>102817</v>
          </cell>
          <cell r="C2148" t="str">
            <v>QLD ME FLINDERS VIEW REIF ST</v>
          </cell>
        </row>
        <row r="2149">
          <cell r="A2149">
            <v>3823</v>
          </cell>
          <cell r="B2149">
            <v>102818</v>
          </cell>
          <cell r="C2149" t="str">
            <v>QLD ME INDOOROOPILLY LAMBERT S</v>
          </cell>
        </row>
        <row r="2150">
          <cell r="A2150">
            <v>3824</v>
          </cell>
          <cell r="B2150">
            <v>102819</v>
          </cell>
          <cell r="C2150" t="str">
            <v>ASSESSOR TRAINING MAY 1998</v>
          </cell>
        </row>
        <row r="2151">
          <cell r="A2151">
            <v>3825</v>
          </cell>
          <cell r="B2151">
            <v>102820</v>
          </cell>
          <cell r="C2151" t="str">
            <v>QLD CY ADAPTA LIFT NISSAN</v>
          </cell>
        </row>
        <row r="2152">
          <cell r="A2152">
            <v>3827</v>
          </cell>
          <cell r="B2152">
            <v>102822</v>
          </cell>
          <cell r="C2152" t="str">
            <v>MSC MITCHAM ANGAS RD</v>
          </cell>
        </row>
        <row r="2153">
          <cell r="A2153">
            <v>3828</v>
          </cell>
          <cell r="B2153">
            <v>102823</v>
          </cell>
          <cell r="C2153" t="str">
            <v>MSC KILKENNY GRAY ST</v>
          </cell>
        </row>
        <row r="2154">
          <cell r="A2154">
            <v>3829</v>
          </cell>
          <cell r="B2154">
            <v>102824</v>
          </cell>
          <cell r="C2154" t="str">
            <v>REDCLIFFE HOSPITAL COGEN INSTL</v>
          </cell>
        </row>
        <row r="2155">
          <cell r="A2155">
            <v>3830</v>
          </cell>
          <cell r="B2155">
            <v>102825</v>
          </cell>
          <cell r="C2155" t="str">
            <v>QLD PERIODIC METER CH'OVER-LPG</v>
          </cell>
        </row>
        <row r="2156">
          <cell r="A2156">
            <v>3832</v>
          </cell>
          <cell r="B2156">
            <v>102827</v>
          </cell>
          <cell r="C2156" t="str">
            <v>QLD LEAKS - LPG</v>
          </cell>
        </row>
        <row r="2157">
          <cell r="A2157">
            <v>3833</v>
          </cell>
          <cell r="B2157">
            <v>102828</v>
          </cell>
          <cell r="C2157" t="str">
            <v>SUPPLY 210KG MORANBAH CINEMA</v>
          </cell>
        </row>
        <row r="2158">
          <cell r="A2158">
            <v>3834</v>
          </cell>
          <cell r="B2158">
            <v>102829</v>
          </cell>
          <cell r="C2158" t="str">
            <v>QLD INLET &amp; METERS-STUART DRUM</v>
          </cell>
        </row>
        <row r="2159">
          <cell r="A2159">
            <v>3836</v>
          </cell>
          <cell r="B2159">
            <v>102831</v>
          </cell>
          <cell r="C2159" t="str">
            <v>MC HILLCREST EMERY ST</v>
          </cell>
        </row>
        <row r="2160">
          <cell r="A2160">
            <v>3837</v>
          </cell>
          <cell r="B2160">
            <v>102832</v>
          </cell>
          <cell r="C2160" t="str">
            <v>MC WINDSOR GARDENS LAGONDA DR</v>
          </cell>
        </row>
        <row r="2161">
          <cell r="A2161">
            <v>3839</v>
          </cell>
          <cell r="B2161">
            <v>102834</v>
          </cell>
          <cell r="C2161" t="str">
            <v>MSC BEDFORD PARK FLINDERS MED</v>
          </cell>
        </row>
        <row r="2162">
          <cell r="A2162">
            <v>3841</v>
          </cell>
          <cell r="B2162">
            <v>102836</v>
          </cell>
          <cell r="C2162" t="str">
            <v>RSM ATHELSTONE ANTARES WAY</v>
          </cell>
        </row>
        <row r="2163">
          <cell r="A2163">
            <v>3842</v>
          </cell>
          <cell r="B2163">
            <v>102837</v>
          </cell>
          <cell r="C2163" t="str">
            <v>QLD - WATER METERS</v>
          </cell>
        </row>
        <row r="2164">
          <cell r="A2164">
            <v>3843</v>
          </cell>
          <cell r="B2164">
            <v>102838</v>
          </cell>
          <cell r="C2164" t="str">
            <v>QLD GAS OPERATIONS MAINTENANCE</v>
          </cell>
        </row>
        <row r="2165">
          <cell r="A2165">
            <v>3844</v>
          </cell>
          <cell r="B2165">
            <v>102839</v>
          </cell>
          <cell r="C2165" t="str">
            <v>QLD CY CAGES AND VAPOUR EXCHAN</v>
          </cell>
        </row>
        <row r="2166">
          <cell r="A2166">
            <v>3845</v>
          </cell>
          <cell r="B2166">
            <v>102840</v>
          </cell>
          <cell r="C2166" t="str">
            <v>QLD - QUALITY ASSURANCE</v>
          </cell>
        </row>
        <row r="2167">
          <cell r="A2167">
            <v>3846</v>
          </cell>
          <cell r="B2167">
            <v>102841</v>
          </cell>
          <cell r="C2167" t="str">
            <v>QLD RETIC MAINS EXT MCLEOD ST</v>
          </cell>
        </row>
        <row r="2168">
          <cell r="A2168">
            <v>3847</v>
          </cell>
          <cell r="B2168">
            <v>102842</v>
          </cell>
          <cell r="C2168" t="str">
            <v>QLD-LPG DIST PRESE&amp;METER MAINT</v>
          </cell>
        </row>
        <row r="2169">
          <cell r="A2169">
            <v>3848</v>
          </cell>
          <cell r="B2169">
            <v>102843</v>
          </cell>
          <cell r="C2169" t="str">
            <v>QLD - LEAKAGE SURVEY</v>
          </cell>
        </row>
        <row r="2170">
          <cell r="A2170">
            <v>3850</v>
          </cell>
          <cell r="B2170">
            <v>102845</v>
          </cell>
          <cell r="C2170" t="str">
            <v>MC TRANMERE GLYNBURN RD</v>
          </cell>
        </row>
        <row r="2171">
          <cell r="A2171">
            <v>3851</v>
          </cell>
          <cell r="B2171">
            <v>102846</v>
          </cell>
          <cell r="C2171" t="str">
            <v>MC CAMDEN PK CARLISLE ST</v>
          </cell>
        </row>
        <row r="2172">
          <cell r="A2172">
            <v>3852</v>
          </cell>
          <cell r="B2172">
            <v>102847</v>
          </cell>
          <cell r="C2172" t="str">
            <v>INDUSTRIAL DISPENSER SEELEY IN</v>
          </cell>
        </row>
        <row r="2173">
          <cell r="A2173">
            <v>3854</v>
          </cell>
          <cell r="B2173">
            <v>102849</v>
          </cell>
          <cell r="C2173" t="str">
            <v>WIDE BAY NATURAL GAS PROJECT.</v>
          </cell>
        </row>
        <row r="2174">
          <cell r="A2174">
            <v>3856</v>
          </cell>
          <cell r="B2174">
            <v>102851</v>
          </cell>
          <cell r="C2174" t="str">
            <v>QLD I&amp;M SPRING HILL ST PAULS T</v>
          </cell>
        </row>
        <row r="2175">
          <cell r="A2175">
            <v>3857</v>
          </cell>
          <cell r="B2175">
            <v>102852</v>
          </cell>
          <cell r="C2175" t="str">
            <v>QLD I&amp;M ARLINGTON COURT SHOP 7</v>
          </cell>
        </row>
        <row r="2176">
          <cell r="A2176">
            <v>3859</v>
          </cell>
          <cell r="B2176">
            <v>102854</v>
          </cell>
          <cell r="C2176" t="str">
            <v>QLD RSM INDOOROOPILLY GILGANDR</v>
          </cell>
        </row>
        <row r="2177">
          <cell r="A2177">
            <v>3860</v>
          </cell>
          <cell r="B2177">
            <v>102855</v>
          </cell>
          <cell r="C2177" t="str">
            <v>QLD RSM ALBION CROSBY RD</v>
          </cell>
        </row>
        <row r="2178">
          <cell r="A2178">
            <v>3861</v>
          </cell>
          <cell r="B2178">
            <v>102856</v>
          </cell>
          <cell r="C2178" t="str">
            <v>MC TRANMERE SHAKESPEARE AVE</v>
          </cell>
        </row>
        <row r="2179">
          <cell r="A2179">
            <v>3862</v>
          </cell>
          <cell r="B2179">
            <v>102857</v>
          </cell>
          <cell r="C2179" t="str">
            <v>MC - 232 JEFFCOTT ST. NTH ADEL</v>
          </cell>
        </row>
        <row r="2180">
          <cell r="A2180">
            <v>3864</v>
          </cell>
          <cell r="B2180">
            <v>102859</v>
          </cell>
          <cell r="C2180" t="str">
            <v>MC GREENWITH REUBEN RICH 15E1</v>
          </cell>
        </row>
        <row r="2181">
          <cell r="A2181">
            <v>3866</v>
          </cell>
          <cell r="B2181">
            <v>102861</v>
          </cell>
          <cell r="C2181" t="str">
            <v>CAP ASSETS 508 LEDGER NR</v>
          </cell>
        </row>
        <row r="2182">
          <cell r="A2182">
            <v>1075</v>
          </cell>
          <cell r="B2182">
            <v>100071</v>
          </cell>
          <cell r="C2182" t="str">
            <v>TEM CAPITAL ASSETS</v>
          </cell>
        </row>
        <row r="2183">
          <cell r="A2183">
            <v>1492</v>
          </cell>
          <cell r="B2183">
            <v>100488</v>
          </cell>
          <cell r="C2183" t="str">
            <v>CAP ASSETS 516 LEDGER NR</v>
          </cell>
        </row>
        <row r="2184">
          <cell r="A2184">
            <v>2560</v>
          </cell>
          <cell r="B2184">
            <v>101555</v>
          </cell>
          <cell r="C2184" t="str">
            <v>QLD 4 GAS DETECTORS G&amp;I</v>
          </cell>
        </row>
        <row r="2185">
          <cell r="A2185">
            <v>1305</v>
          </cell>
          <cell r="B2185">
            <v>100301</v>
          </cell>
          <cell r="C2185" t="str">
            <v>LPG AUTOGAS CLASS A DISP NO 73</v>
          </cell>
        </row>
        <row r="2186">
          <cell r="A2186">
            <v>1314</v>
          </cell>
          <cell r="B2186">
            <v>100310</v>
          </cell>
          <cell r="C2186" t="str">
            <v>LPG COOBER PEDY A'GAS UPGRADE</v>
          </cell>
        </row>
        <row r="2187">
          <cell r="A2187">
            <v>1445</v>
          </cell>
          <cell r="B2187">
            <v>100441</v>
          </cell>
          <cell r="C2187" t="str">
            <v>RGN I&amp;C PERIODIC METER CH'OVER</v>
          </cell>
        </row>
        <row r="2188">
          <cell r="A2188">
            <v>1476</v>
          </cell>
          <cell r="B2188">
            <v>100472</v>
          </cell>
          <cell r="C2188" t="str">
            <v>ANACONDA PIPELINE MIP</v>
          </cell>
        </row>
        <row r="2189">
          <cell r="A2189">
            <v>2222</v>
          </cell>
          <cell r="B2189">
            <v>101218</v>
          </cell>
          <cell r="C2189" t="str">
            <v>TAS CY HBT 210X45KG CYL 1/98</v>
          </cell>
        </row>
        <row r="2190">
          <cell r="A2190">
            <v>2269</v>
          </cell>
          <cell r="B2190">
            <v>101264</v>
          </cell>
          <cell r="C2190" t="str">
            <v>VIC CY 210X45KG 2/98</v>
          </cell>
        </row>
        <row r="2191">
          <cell r="A2191">
            <v>2282</v>
          </cell>
          <cell r="B2191">
            <v>101277</v>
          </cell>
          <cell r="C2191" t="str">
            <v>VIC PC HSE STOCK FOR NEW BUS</v>
          </cell>
        </row>
        <row r="2192">
          <cell r="A2192">
            <v>2310</v>
          </cell>
          <cell r="B2192">
            <v>101305</v>
          </cell>
          <cell r="C2192" t="str">
            <v>NSW MOREE OFFICE RENOVATION</v>
          </cell>
        </row>
        <row r="2193">
          <cell r="A2193">
            <v>2321</v>
          </cell>
          <cell r="B2193">
            <v>101316</v>
          </cell>
          <cell r="C2193" t="str">
            <v>VIC BT ELDERS WOOL STORE UPG</v>
          </cell>
        </row>
        <row r="2194">
          <cell r="A2194">
            <v>2388</v>
          </cell>
          <cell r="B2194">
            <v>101383</v>
          </cell>
          <cell r="C2194" t="str">
            <v>NSW CY 20X45KG INSITU</v>
          </cell>
        </row>
        <row r="2195">
          <cell r="A2195">
            <v>2400</v>
          </cell>
          <cell r="B2195">
            <v>101395</v>
          </cell>
          <cell r="C2195" t="str">
            <v>NSW CY BLACKBUT PARK 1X190KG</v>
          </cell>
        </row>
        <row r="2196">
          <cell r="A2196">
            <v>2423</v>
          </cell>
          <cell r="B2196">
            <v>101418</v>
          </cell>
          <cell r="C2196" t="str">
            <v>VIC BT KALIMINA HOTEL 1X4.5KL</v>
          </cell>
        </row>
        <row r="2197">
          <cell r="A2197">
            <v>2436</v>
          </cell>
          <cell r="B2197">
            <v>101431</v>
          </cell>
          <cell r="C2197" t="str">
            <v>VIC BT SAN REMO HOTEL 2.75KL</v>
          </cell>
        </row>
        <row r="2198">
          <cell r="A2198">
            <v>2461</v>
          </cell>
          <cell r="B2198">
            <v>101456</v>
          </cell>
          <cell r="C2198" t="str">
            <v>VIC BT MALLACOOTA 1X5.1KL</v>
          </cell>
        </row>
        <row r="2199">
          <cell r="A2199">
            <v>2472</v>
          </cell>
          <cell r="B2199">
            <v>101467</v>
          </cell>
          <cell r="C2199" t="str">
            <v>NSW BT INCREASE 2T TO 7.5KL</v>
          </cell>
        </row>
        <row r="2200">
          <cell r="A2200">
            <v>2501</v>
          </cell>
          <cell r="B2200">
            <v>101496</v>
          </cell>
          <cell r="C2200" t="str">
            <v>VIC BT BATLOW FRUIT CO-OP UPG</v>
          </cell>
        </row>
        <row r="2201">
          <cell r="A2201">
            <v>2671</v>
          </cell>
          <cell r="B2201">
            <v>101666</v>
          </cell>
          <cell r="C2201" t="str">
            <v>QLD CY CAPALABA CAMP 1X190KG</v>
          </cell>
        </row>
        <row r="2202">
          <cell r="A2202">
            <v>2683</v>
          </cell>
          <cell r="B2202">
            <v>101678</v>
          </cell>
          <cell r="C2202" t="str">
            <v>QLD CY 81X13.5KG</v>
          </cell>
        </row>
        <row r="2203">
          <cell r="A2203">
            <v>2694</v>
          </cell>
          <cell r="B2203">
            <v>101689</v>
          </cell>
          <cell r="C2203" t="str">
            <v>QLD CY FISHERIES CATER 1X190KG</v>
          </cell>
        </row>
        <row r="2204">
          <cell r="A2204">
            <v>2710</v>
          </cell>
          <cell r="B2204">
            <v>101705</v>
          </cell>
          <cell r="C2204" t="str">
            <v>QLD CY FISH JAM &amp; COS REST</v>
          </cell>
        </row>
        <row r="2205">
          <cell r="A2205">
            <v>2717</v>
          </cell>
          <cell r="B2205">
            <v>101712</v>
          </cell>
          <cell r="C2205" t="str">
            <v>QLD CY BP RUNCORN 1X190KG</v>
          </cell>
        </row>
        <row r="2206">
          <cell r="A2206">
            <v>2729</v>
          </cell>
          <cell r="B2206">
            <v>101724</v>
          </cell>
          <cell r="C2206" t="str">
            <v>QLD CY NATL SS CHILL 1X190KG</v>
          </cell>
        </row>
        <row r="2207">
          <cell r="A2207">
            <v>2744</v>
          </cell>
          <cell r="B2207">
            <v>101739</v>
          </cell>
          <cell r="C2207" t="str">
            <v>QLD CY DRV IND 4X190KG</v>
          </cell>
        </row>
        <row r="2208">
          <cell r="A2208">
            <v>2755</v>
          </cell>
          <cell r="B2208">
            <v>101750</v>
          </cell>
          <cell r="C2208" t="str">
            <v>QLD INSTL SERV NG AREA</v>
          </cell>
        </row>
        <row r="2209">
          <cell r="A2209">
            <v>2748</v>
          </cell>
          <cell r="B2209">
            <v>101743</v>
          </cell>
          <cell r="C2209" t="str">
            <v>QLD CY QUF INDUST HDRA 190KG</v>
          </cell>
        </row>
        <row r="2210">
          <cell r="A2210">
            <v>2796</v>
          </cell>
          <cell r="B2210">
            <v>101791</v>
          </cell>
          <cell r="C2210" t="str">
            <v>QLD CY LIFE LINE KUNDA PK 1X2G</v>
          </cell>
        </row>
        <row r="2211">
          <cell r="A2211">
            <v>2808</v>
          </cell>
          <cell r="B2211">
            <v>101803</v>
          </cell>
          <cell r="C2211" t="str">
            <v>QLD CY MKY REEF FSH 1 X 190KG</v>
          </cell>
        </row>
        <row r="2212">
          <cell r="A2212">
            <v>2820</v>
          </cell>
          <cell r="B2212">
            <v>101815</v>
          </cell>
          <cell r="C2212" t="str">
            <v>QLD CY ISLNDR RESORT 1X190KG</v>
          </cell>
        </row>
        <row r="2213">
          <cell r="A2213">
            <v>2831</v>
          </cell>
          <cell r="B2213">
            <v>101826</v>
          </cell>
          <cell r="C2213" t="str">
            <v>QLD CY MITRE 10 1X190KG</v>
          </cell>
        </row>
        <row r="2214">
          <cell r="A2214">
            <v>2842</v>
          </cell>
          <cell r="B2214">
            <v>101837</v>
          </cell>
          <cell r="C2214" t="str">
            <v>QLD CY DRGN BT CHIN 1X190KG</v>
          </cell>
        </row>
        <row r="2215">
          <cell r="A2215">
            <v>2856</v>
          </cell>
          <cell r="B2215">
            <v>101851</v>
          </cell>
          <cell r="C2215" t="str">
            <v>QLD CY NORFOLKS BCH 2X190KG</v>
          </cell>
        </row>
        <row r="2216">
          <cell r="A2216">
            <v>2883</v>
          </cell>
          <cell r="B2216">
            <v>101878</v>
          </cell>
          <cell r="C2216" t="str">
            <v>QLD CY JASONS PLACE 1 X 190KG</v>
          </cell>
        </row>
        <row r="2217">
          <cell r="A2217">
            <v>2894</v>
          </cell>
          <cell r="B2217">
            <v>101889</v>
          </cell>
          <cell r="C2217" t="str">
            <v>QLD CY PATTO'S CAFE 2X90KG</v>
          </cell>
        </row>
        <row r="2218">
          <cell r="A2218">
            <v>2930</v>
          </cell>
          <cell r="B2218">
            <v>101925</v>
          </cell>
          <cell r="C2218" t="str">
            <v>QLD CY NAT PHOTOS 1X190KG</v>
          </cell>
        </row>
        <row r="2219">
          <cell r="A2219">
            <v>2941</v>
          </cell>
          <cell r="B2219">
            <v>101936</v>
          </cell>
          <cell r="C2219" t="str">
            <v>QLD CY EVERHD INDUST 2X190KG</v>
          </cell>
        </row>
        <row r="2220">
          <cell r="A2220">
            <v>2954</v>
          </cell>
          <cell r="B2220">
            <v>101949</v>
          </cell>
          <cell r="C2220" t="str">
            <v>QLD CY PINES BUFFET 2X190KG</v>
          </cell>
        </row>
        <row r="2221">
          <cell r="A2221">
            <v>2972</v>
          </cell>
          <cell r="B2221">
            <v>101967</v>
          </cell>
          <cell r="C2221" t="str">
            <v>QLD CY CHLEVL RSL 4 X 190KG</v>
          </cell>
        </row>
        <row r="2222">
          <cell r="A2222">
            <v>2988</v>
          </cell>
          <cell r="B2222">
            <v>101983</v>
          </cell>
          <cell r="C2222" t="str">
            <v>CY RAINFRMS 1 X 210KG</v>
          </cell>
        </row>
        <row r="2223">
          <cell r="A2223">
            <v>3000</v>
          </cell>
          <cell r="B2223">
            <v>101995</v>
          </cell>
          <cell r="C2223" t="str">
            <v>QLD CY PMPKN CAFE 1 X 190KG</v>
          </cell>
        </row>
        <row r="2224">
          <cell r="A2224">
            <v>3012</v>
          </cell>
          <cell r="B2224">
            <v>102007</v>
          </cell>
          <cell r="C2224" t="str">
            <v>QLD CY 93 X 45KG</v>
          </cell>
        </row>
        <row r="2225">
          <cell r="A2225">
            <v>3024</v>
          </cell>
          <cell r="B2225">
            <v>102019</v>
          </cell>
          <cell r="C2225" t="str">
            <v>QLD CY YOUNG CNTRY 1 X 210KG</v>
          </cell>
        </row>
        <row r="2226">
          <cell r="A2226">
            <v>3071</v>
          </cell>
          <cell r="B2226">
            <v>102066</v>
          </cell>
          <cell r="C2226" t="str">
            <v>QLD CY 110 X 45KG</v>
          </cell>
        </row>
        <row r="2227">
          <cell r="A2227">
            <v>3082</v>
          </cell>
          <cell r="B2227">
            <v>102077</v>
          </cell>
          <cell r="C2227" t="str">
            <v>QLD CY 50 X 13.5KG - 1</v>
          </cell>
        </row>
        <row r="2228">
          <cell r="A2228">
            <v>3092</v>
          </cell>
          <cell r="B2228">
            <v>102087</v>
          </cell>
          <cell r="C2228" t="str">
            <v>QLD ATEL REMOTE GAUGING</v>
          </cell>
        </row>
        <row r="2229">
          <cell r="A2229">
            <v>3100</v>
          </cell>
          <cell r="B2229">
            <v>102095</v>
          </cell>
          <cell r="C2229" t="str">
            <v>QLD INCAB SUPPORT</v>
          </cell>
        </row>
        <row r="2230">
          <cell r="A2230">
            <v>3110</v>
          </cell>
          <cell r="B2230">
            <v>102105</v>
          </cell>
          <cell r="C2230" t="str">
            <v>QLD RO NSW TRAINING</v>
          </cell>
        </row>
        <row r="2231">
          <cell r="A2231">
            <v>3176</v>
          </cell>
          <cell r="B2231">
            <v>102171</v>
          </cell>
          <cell r="C2231" t="str">
            <v>CYL 90KG AMPOL TREETOPS</v>
          </cell>
        </row>
        <row r="2232">
          <cell r="A2232">
            <v>3214</v>
          </cell>
          <cell r="B2232">
            <v>102209</v>
          </cell>
          <cell r="C2232" t="str">
            <v>QLD BT BORAL ASPHALT UPGRADES</v>
          </cell>
        </row>
        <row r="2233">
          <cell r="A2233">
            <v>3226</v>
          </cell>
          <cell r="B2233">
            <v>102221</v>
          </cell>
          <cell r="C2233" t="str">
            <v>QLD BT MNGO MTL 1 X 2.75KL TNK</v>
          </cell>
        </row>
        <row r="2234">
          <cell r="A2234">
            <v>3235</v>
          </cell>
          <cell r="B2234">
            <v>102230</v>
          </cell>
          <cell r="C2234" t="str">
            <v>QLD BT BLKL MTL 1 X 2.75KL TNK</v>
          </cell>
        </row>
        <row r="2235">
          <cell r="A2235">
            <v>3272</v>
          </cell>
          <cell r="B2235">
            <v>102267</v>
          </cell>
          <cell r="C2235" t="str">
            <v>QLD BT BTTCP BAK 2 X 7.5KL TNK</v>
          </cell>
        </row>
        <row r="2236">
          <cell r="A2236">
            <v>3285</v>
          </cell>
          <cell r="B2236">
            <v>102280</v>
          </cell>
          <cell r="C2236" t="str">
            <v>QLD SOE INSTALL BORAL SCREENS</v>
          </cell>
        </row>
        <row r="2237">
          <cell r="A2237">
            <v>3293</v>
          </cell>
          <cell r="B2237">
            <v>102288</v>
          </cell>
          <cell r="C2237" t="str">
            <v>QLD COMP LINK HARDWARE EQUIP</v>
          </cell>
        </row>
        <row r="2238">
          <cell r="A2238">
            <v>3305</v>
          </cell>
          <cell r="B2238">
            <v>102300</v>
          </cell>
          <cell r="C2238" t="str">
            <v>QLD ROOF OVER CYL DOCK</v>
          </cell>
        </row>
        <row r="2239">
          <cell r="A2239">
            <v>3317</v>
          </cell>
          <cell r="B2239">
            <v>102312</v>
          </cell>
          <cell r="C2239" t="str">
            <v>QLD MT BANORA PT CHICKENS</v>
          </cell>
        </row>
        <row r="2240">
          <cell r="A2240">
            <v>3333</v>
          </cell>
          <cell r="B2240">
            <v>102328</v>
          </cell>
          <cell r="C2240" t="str">
            <v>QLD COMBUSION ANALYSER</v>
          </cell>
        </row>
        <row r="2241">
          <cell r="A2241">
            <v>1011</v>
          </cell>
          <cell r="B2241">
            <v>100007</v>
          </cell>
          <cell r="C2241" t="str">
            <v>PLEASE USE 100567 INSTEAD</v>
          </cell>
        </row>
        <row r="2242">
          <cell r="A2242">
            <v>1213</v>
          </cell>
          <cell r="B2242">
            <v>100209</v>
          </cell>
          <cell r="C2242" t="str">
            <v>ME SEMAPHORE SEMAPHORE RD</v>
          </cell>
        </row>
        <row r="2243">
          <cell r="A2243">
            <v>1284</v>
          </cell>
          <cell r="B2243">
            <v>100280</v>
          </cell>
          <cell r="C2243" t="str">
            <v>CATHODIC PROTECTION 06/98</v>
          </cell>
        </row>
        <row r="2244">
          <cell r="A2244">
            <v>1322</v>
          </cell>
          <cell r="B2244">
            <v>100318</v>
          </cell>
          <cell r="C2244" t="str">
            <v>R&amp;M LPG VESSELS 06/98</v>
          </cell>
        </row>
        <row r="2245">
          <cell r="A2245">
            <v>1345</v>
          </cell>
          <cell r="B2245">
            <v>100341</v>
          </cell>
          <cell r="C2245" t="str">
            <v>RDL/TELEM REP AND CALIB</v>
          </cell>
        </row>
        <row r="2246">
          <cell r="A2246">
            <v>1359</v>
          </cell>
          <cell r="B2246">
            <v>100355</v>
          </cell>
          <cell r="C2246" t="str">
            <v>POWER STATION MAINTENANCE</v>
          </cell>
        </row>
        <row r="2247">
          <cell r="A2247">
            <v>1386</v>
          </cell>
          <cell r="B2247">
            <v>100382</v>
          </cell>
          <cell r="C2247" t="str">
            <v>TTM SEACOMBE TO FLAGSTAFF HILL</v>
          </cell>
        </row>
        <row r="2248">
          <cell r="A2248">
            <v>1402</v>
          </cell>
          <cell r="B2248">
            <v>100398</v>
          </cell>
          <cell r="C2248" t="str">
            <v>TTM WINGFIELD TO DRY CREEK</v>
          </cell>
        </row>
        <row r="2249">
          <cell r="A2249">
            <v>1412</v>
          </cell>
          <cell r="B2249">
            <v>100408</v>
          </cell>
          <cell r="C2249" t="str">
            <v>TTM NEWTON TO PARADISE</v>
          </cell>
        </row>
        <row r="2250">
          <cell r="A2250">
            <v>1452</v>
          </cell>
          <cell r="B2250">
            <v>100448</v>
          </cell>
          <cell r="C2250" t="str">
            <v>RGN LEAKS</v>
          </cell>
        </row>
        <row r="2251">
          <cell r="A2251">
            <v>1466</v>
          </cell>
          <cell r="B2251">
            <v>100462</v>
          </cell>
          <cell r="C2251" t="str">
            <v>TEM-SPC</v>
          </cell>
        </row>
        <row r="2252">
          <cell r="A2252">
            <v>1498</v>
          </cell>
          <cell r="B2252">
            <v>100494</v>
          </cell>
          <cell r="C2252" t="str">
            <v>ME BROMPTON THIRD ST</v>
          </cell>
        </row>
        <row r="2253">
          <cell r="A2253">
            <v>2052</v>
          </cell>
          <cell r="B2253">
            <v>101048</v>
          </cell>
          <cell r="C2253" t="str">
            <v>LPGD - CALTEX GELORUP</v>
          </cell>
        </row>
        <row r="2254">
          <cell r="A2254">
            <v>2062</v>
          </cell>
          <cell r="B2254">
            <v>101058</v>
          </cell>
          <cell r="C2254" t="str">
            <v>MISC CROSS CHARGE475 1514 1201</v>
          </cell>
        </row>
        <row r="2255">
          <cell r="A2255">
            <v>2150</v>
          </cell>
          <cell r="B2255">
            <v>101146</v>
          </cell>
          <cell r="C2255" t="str">
            <v>LVM - RDL MONITORING</v>
          </cell>
        </row>
        <row r="2256">
          <cell r="A2256">
            <v>2962</v>
          </cell>
          <cell r="B2256">
            <v>101957</v>
          </cell>
          <cell r="C2256" t="str">
            <v>QLD RENOV SUPP WTR MTRS</v>
          </cell>
        </row>
        <row r="2257">
          <cell r="A2257">
            <v>1004</v>
          </cell>
          <cell r="B2257">
            <v>100004</v>
          </cell>
          <cell r="C2257" t="str">
            <v>TEM-BORAL ENERGY SA TRUCKS</v>
          </cell>
        </row>
        <row r="2258">
          <cell r="A2258">
            <v>1077</v>
          </cell>
          <cell r="B2258">
            <v>100073</v>
          </cell>
          <cell r="C2258" t="str">
            <v>BE SEDANS - WESTERN REGION</v>
          </cell>
        </row>
        <row r="2259">
          <cell r="A2259">
            <v>2291</v>
          </cell>
          <cell r="B2259">
            <v>101286</v>
          </cell>
          <cell r="C2259" t="str">
            <v>BORAL ENERGY TASMANIA TANKERS</v>
          </cell>
        </row>
        <row r="2260">
          <cell r="A2260">
            <v>1124</v>
          </cell>
          <cell r="B2260">
            <v>100120</v>
          </cell>
          <cell r="C2260" t="str">
            <v>-MSC MARDEN MARDEN RD</v>
          </cell>
        </row>
        <row r="2261">
          <cell r="A2261">
            <v>1141</v>
          </cell>
          <cell r="B2261">
            <v>100137</v>
          </cell>
          <cell r="C2261" t="str">
            <v>-MSC GILLES PLAINS BLACKS RD</v>
          </cell>
        </row>
        <row r="2262">
          <cell r="A2262">
            <v>1158</v>
          </cell>
          <cell r="B2262">
            <v>100154</v>
          </cell>
          <cell r="C2262" t="str">
            <v>INLETS COMMERCIAL CONTR 06/98</v>
          </cell>
        </row>
        <row r="2263">
          <cell r="A2263">
            <v>1174</v>
          </cell>
          <cell r="B2263">
            <v>100170</v>
          </cell>
          <cell r="C2263" t="str">
            <v>-MC SEAFORD RISE AUGUSTA/WATER</v>
          </cell>
        </row>
        <row r="2264">
          <cell r="A2264">
            <v>1207</v>
          </cell>
          <cell r="B2264">
            <v>100203</v>
          </cell>
          <cell r="C2264" t="str">
            <v>-MC TORRENS PARK GLENBURNIE AV</v>
          </cell>
        </row>
        <row r="2265">
          <cell r="A2265">
            <v>1236</v>
          </cell>
          <cell r="B2265">
            <v>100232</v>
          </cell>
          <cell r="C2265" t="str">
            <v>-RSM MYRTLE BANK GLENFORD AVE</v>
          </cell>
        </row>
        <row r="2266">
          <cell r="A2266">
            <v>1248</v>
          </cell>
          <cell r="B2266">
            <v>100244</v>
          </cell>
          <cell r="C2266" t="str">
            <v>-RSM TORRENS PARK BLYTHWOOD/MC</v>
          </cell>
        </row>
        <row r="2267">
          <cell r="A2267">
            <v>1270</v>
          </cell>
          <cell r="B2267">
            <v>100266</v>
          </cell>
          <cell r="C2267" t="str">
            <v>-RSM STEPNEY HENRY ST</v>
          </cell>
        </row>
        <row r="2268">
          <cell r="A2268">
            <v>1285</v>
          </cell>
          <cell r="B2268">
            <v>100281</v>
          </cell>
          <cell r="C2268" t="str">
            <v>-REG MANSFIELD PARK HANSON RD</v>
          </cell>
        </row>
        <row r="2269">
          <cell r="A2269">
            <v>1338</v>
          </cell>
          <cell r="B2269">
            <v>100334</v>
          </cell>
          <cell r="C2269" t="str">
            <v>-RI WHYALLA ZEVEN/BILLING</v>
          </cell>
        </row>
        <row r="2270">
          <cell r="A2270">
            <v>1348</v>
          </cell>
          <cell r="B2270">
            <v>100344</v>
          </cell>
          <cell r="C2270" t="str">
            <v>-DOM METERS</v>
          </cell>
        </row>
        <row r="2271">
          <cell r="A2271">
            <v>1368</v>
          </cell>
          <cell r="B2271">
            <v>100364</v>
          </cell>
          <cell r="C2271" t="str">
            <v>-RSM ADELAIDE KING WILLIAM ST2</v>
          </cell>
        </row>
        <row r="2272">
          <cell r="A2272">
            <v>1424</v>
          </cell>
          <cell r="B2272">
            <v>100420</v>
          </cell>
          <cell r="C2272" t="str">
            <v>-RMC MT GAMBIER EASTVIEW AVE</v>
          </cell>
        </row>
        <row r="2273">
          <cell r="A2273">
            <v>1437</v>
          </cell>
          <cell r="B2273">
            <v>100433</v>
          </cell>
          <cell r="C2273" t="str">
            <v>-RI ROXBY DOWNS BURGOYNE ST</v>
          </cell>
        </row>
        <row r="2274">
          <cell r="A2274">
            <v>1482</v>
          </cell>
          <cell r="B2274">
            <v>100478</v>
          </cell>
          <cell r="C2274" t="str">
            <v>-MSC NTH ADE S'WAYS LENZERHEID</v>
          </cell>
        </row>
        <row r="2275">
          <cell r="A2275">
            <v>1504</v>
          </cell>
          <cell r="B2275">
            <v>100500</v>
          </cell>
          <cell r="C2275" t="str">
            <v>-MC TORRENS PK GEORGE ST</v>
          </cell>
        </row>
        <row r="2276">
          <cell r="A2276">
            <v>1020</v>
          </cell>
          <cell r="B2276">
            <v>100016</v>
          </cell>
          <cell r="C2276" t="str">
            <v>TEM-INLETS DO NOT USE06</v>
          </cell>
        </row>
        <row r="2277">
          <cell r="A2277">
            <v>1031</v>
          </cell>
          <cell r="B2277">
            <v>100027</v>
          </cell>
          <cell r="C2277" t="str">
            <v>TEM-R&amp;S MAINS</v>
          </cell>
        </row>
        <row r="2278">
          <cell r="A2278">
            <v>1064</v>
          </cell>
          <cell r="B2278">
            <v>100060</v>
          </cell>
          <cell r="C2278" t="str">
            <v>TEM-DOM PERIODIC CH'OVER METER</v>
          </cell>
        </row>
        <row r="2279">
          <cell r="A2279">
            <v>1089</v>
          </cell>
          <cell r="B2279">
            <v>100085</v>
          </cell>
          <cell r="C2279" t="str">
            <v>MSC HECTORVILLE GLYNBURN RD</v>
          </cell>
        </row>
        <row r="2280">
          <cell r="A2280">
            <v>1099</v>
          </cell>
          <cell r="B2280">
            <v>100095</v>
          </cell>
          <cell r="C2280" t="str">
            <v>MSC KLEMZIG THAMES AVE</v>
          </cell>
        </row>
        <row r="2281">
          <cell r="A2281">
            <v>1106</v>
          </cell>
          <cell r="B2281">
            <v>100102</v>
          </cell>
          <cell r="C2281" t="str">
            <v>MSC GLENELG JETTY RD</v>
          </cell>
        </row>
        <row r="2282">
          <cell r="A2282">
            <v>1121</v>
          </cell>
          <cell r="B2282">
            <v>100117</v>
          </cell>
          <cell r="C2282" t="str">
            <v>MSC MYRTLE BANK RIDGE AVE</v>
          </cell>
        </row>
        <row r="2283">
          <cell r="A2283">
            <v>1135</v>
          </cell>
          <cell r="B2283">
            <v>100131</v>
          </cell>
          <cell r="C2283" t="str">
            <v>MSC BRIGHTON JETTY RD</v>
          </cell>
        </row>
        <row r="2284">
          <cell r="A2284">
            <v>1159</v>
          </cell>
          <cell r="B2284">
            <v>100155</v>
          </cell>
          <cell r="C2284" t="str">
            <v>INLETS INDUSTRIAL PROBIS 06/98</v>
          </cell>
        </row>
        <row r="2285">
          <cell r="A2285">
            <v>1185</v>
          </cell>
          <cell r="B2285">
            <v>100181</v>
          </cell>
          <cell r="C2285" t="str">
            <v>MC EDWARDSTOWN CASTLE ST</v>
          </cell>
        </row>
        <row r="2286">
          <cell r="A2286">
            <v>1199</v>
          </cell>
          <cell r="B2286">
            <v>100195</v>
          </cell>
          <cell r="C2286" t="str">
            <v>MC KINGS PARK SEYMORE AVE</v>
          </cell>
        </row>
        <row r="2287">
          <cell r="A2287">
            <v>1226</v>
          </cell>
          <cell r="B2287">
            <v>100222</v>
          </cell>
          <cell r="C2287" t="str">
            <v>RSM UNLEY/PARKSIDE MAUD ST</v>
          </cell>
        </row>
        <row r="2288">
          <cell r="A2288">
            <v>1257</v>
          </cell>
          <cell r="B2288">
            <v>100253</v>
          </cell>
          <cell r="C2288" t="str">
            <v>RSM LOWER MITCHAM MURRAY/GROVE</v>
          </cell>
        </row>
        <row r="2289">
          <cell r="A2289">
            <v>1269</v>
          </cell>
          <cell r="B2289">
            <v>100265</v>
          </cell>
          <cell r="C2289" t="str">
            <v>RSM ADELAIDE KING WILLIAM ST1</v>
          </cell>
        </row>
        <row r="2290">
          <cell r="A2290">
            <v>1376</v>
          </cell>
          <cell r="B2290">
            <v>100372</v>
          </cell>
          <cell r="C2290" t="str">
            <v>RMC WHYALLA PETERS/PLAYFORD S</v>
          </cell>
        </row>
        <row r="2291">
          <cell r="A2291">
            <v>1428</v>
          </cell>
          <cell r="B2291">
            <v>100424</v>
          </cell>
          <cell r="C2291" t="str">
            <v>RMC ALICE SPRINGS ALLCHURCH ST</v>
          </cell>
        </row>
        <row r="2292">
          <cell r="A2292">
            <v>1503</v>
          </cell>
          <cell r="B2292">
            <v>100499</v>
          </cell>
          <cell r="C2292" t="str">
            <v>MC NTH ADELAIDE COLLEY ST</v>
          </cell>
        </row>
        <row r="2293">
          <cell r="A2293">
            <v>1519</v>
          </cell>
          <cell r="B2293">
            <v>100515</v>
          </cell>
          <cell r="C2293" t="str">
            <v>MC SOMERTON PK FERRIS AVE</v>
          </cell>
        </row>
        <row r="2294">
          <cell r="A2294">
            <v>1572</v>
          </cell>
          <cell r="B2294">
            <v>100568</v>
          </cell>
          <cell r="C2294" t="str">
            <v>MC CHANDLERS HILL MALVERN RD</v>
          </cell>
        </row>
        <row r="2295">
          <cell r="A2295">
            <v>1601</v>
          </cell>
          <cell r="B2295">
            <v>100597</v>
          </cell>
          <cell r="C2295" t="str">
            <v>TEM-REGIONAL INLETS COMMERCIAL</v>
          </cell>
        </row>
        <row r="2296">
          <cell r="A2296">
            <v>1620</v>
          </cell>
          <cell r="B2296">
            <v>100616</v>
          </cell>
          <cell r="C2296" t="str">
            <v>RSM DRY CREEK FLAME AVE</v>
          </cell>
        </row>
        <row r="2297">
          <cell r="A2297">
            <v>1650</v>
          </cell>
          <cell r="B2297">
            <v>100646</v>
          </cell>
          <cell r="C2297" t="str">
            <v>RGN WHYALLA COMMERCIAL INLETS</v>
          </cell>
        </row>
        <row r="2298">
          <cell r="A2298">
            <v>1667</v>
          </cell>
          <cell r="B2298">
            <v>100663</v>
          </cell>
          <cell r="C2298" t="str">
            <v>RGN Ptb METER CHANGEOVER</v>
          </cell>
        </row>
        <row r="2299">
          <cell r="A2299">
            <v>1682</v>
          </cell>
          <cell r="B2299">
            <v>100678</v>
          </cell>
          <cell r="C2299" t="str">
            <v>RSM FINDON JUDITH AVE</v>
          </cell>
        </row>
        <row r="2300">
          <cell r="A2300">
            <v>1701</v>
          </cell>
          <cell r="B2300">
            <v>100697</v>
          </cell>
          <cell r="C2300" t="str">
            <v>MC GOLDEN GROVE EINSTEIN DR</v>
          </cell>
        </row>
        <row r="2301">
          <cell r="A2301">
            <v>1715</v>
          </cell>
          <cell r="B2301">
            <v>100711</v>
          </cell>
          <cell r="C2301" t="str">
            <v>-MSC OTTOWAY AMATEK PTY LTD</v>
          </cell>
        </row>
        <row r="2302">
          <cell r="A2302">
            <v>1737</v>
          </cell>
          <cell r="B2302">
            <v>100733</v>
          </cell>
          <cell r="C2302" t="str">
            <v>MC GOLDEN GROVE EYRE COURT</v>
          </cell>
        </row>
        <row r="2303">
          <cell r="A2303">
            <v>1769</v>
          </cell>
          <cell r="B2303">
            <v>100765</v>
          </cell>
          <cell r="C2303" t="str">
            <v>MC TRANMERE SHIRLEY AVE</v>
          </cell>
        </row>
        <row r="2304">
          <cell r="A2304">
            <v>1797</v>
          </cell>
          <cell r="B2304">
            <v>100793</v>
          </cell>
          <cell r="C2304" t="str">
            <v>MC FINDON ABERDEEN CR</v>
          </cell>
        </row>
        <row r="2305">
          <cell r="A2305">
            <v>1827</v>
          </cell>
          <cell r="B2305">
            <v>100823</v>
          </cell>
          <cell r="C2305" t="str">
            <v>MSC ALICE SPRINGS BATH ST</v>
          </cell>
        </row>
        <row r="2306">
          <cell r="A2306">
            <v>1836</v>
          </cell>
          <cell r="B2306">
            <v>100832</v>
          </cell>
          <cell r="C2306" t="str">
            <v>MSC WINGFIELD ROSEBERG RD2</v>
          </cell>
        </row>
        <row r="2307">
          <cell r="A2307">
            <v>1845</v>
          </cell>
          <cell r="B2307">
            <v>100841</v>
          </cell>
          <cell r="C2307" t="str">
            <v>MSC NTH ADE ADE REVIVAL CENTRE</v>
          </cell>
        </row>
        <row r="2308">
          <cell r="A2308">
            <v>1875</v>
          </cell>
          <cell r="B2308">
            <v>100871</v>
          </cell>
          <cell r="C2308" t="str">
            <v>MC MAGILL PENFOLD RD</v>
          </cell>
        </row>
        <row r="2309">
          <cell r="A2309">
            <v>1884</v>
          </cell>
          <cell r="B2309">
            <v>100880</v>
          </cell>
          <cell r="C2309" t="str">
            <v>MC PLYMPTON OSBORNE TCE1</v>
          </cell>
        </row>
        <row r="2310">
          <cell r="A2310">
            <v>1920</v>
          </cell>
          <cell r="B2310">
            <v>100916</v>
          </cell>
          <cell r="C2310" t="str">
            <v>RSM RICHMOND LUCAS ST</v>
          </cell>
        </row>
        <row r="2311">
          <cell r="A2311">
            <v>1929</v>
          </cell>
          <cell r="B2311">
            <v>100925</v>
          </cell>
          <cell r="C2311" t="str">
            <v>RSM CLARENCE GARDENS WINSTON A</v>
          </cell>
        </row>
        <row r="2312">
          <cell r="A2312">
            <v>1939</v>
          </cell>
          <cell r="B2312">
            <v>100935</v>
          </cell>
          <cell r="C2312" t="str">
            <v>MC HOVE KING GEORGE AVE</v>
          </cell>
        </row>
        <row r="2313">
          <cell r="A2313">
            <v>1979</v>
          </cell>
          <cell r="B2313">
            <v>100975</v>
          </cell>
          <cell r="C2313" t="str">
            <v>REG MARINO NEWLANDS AVE</v>
          </cell>
        </row>
        <row r="2314">
          <cell r="A2314">
            <v>1997</v>
          </cell>
          <cell r="B2314">
            <v>100993</v>
          </cell>
          <cell r="C2314" t="str">
            <v>MC FELIXSTOW FORSYTH GROVE</v>
          </cell>
        </row>
        <row r="2315">
          <cell r="A2315">
            <v>2107</v>
          </cell>
          <cell r="B2315">
            <v>101103</v>
          </cell>
          <cell r="C2315" t="str">
            <v>RMC MT GAMBIER LASIANDRA CRS</v>
          </cell>
        </row>
        <row r="2316">
          <cell r="A2316">
            <v>2129</v>
          </cell>
          <cell r="B2316">
            <v>101125</v>
          </cell>
          <cell r="C2316" t="str">
            <v>RMC A/S STOTT TCE KURRAJONG DR</v>
          </cell>
        </row>
        <row r="2317">
          <cell r="A2317">
            <v>2155</v>
          </cell>
          <cell r="B2317">
            <v>101151</v>
          </cell>
          <cell r="C2317" t="str">
            <v>MC  HILLBANK STAGE 3B LINWOOD</v>
          </cell>
        </row>
        <row r="2318">
          <cell r="A2318">
            <v>2169</v>
          </cell>
          <cell r="B2318">
            <v>101165</v>
          </cell>
          <cell r="C2318" t="str">
            <v>MSC PANARAMA GOODWOOD RD BEDFD</v>
          </cell>
        </row>
        <row r="2319">
          <cell r="A2319">
            <v>2226</v>
          </cell>
          <cell r="B2319">
            <v>101222</v>
          </cell>
          <cell r="C2319" t="str">
            <v>MSC MARINO JERVIOUS ST ASPHALT</v>
          </cell>
        </row>
        <row r="2320">
          <cell r="A2320">
            <v>2513</v>
          </cell>
          <cell r="B2320">
            <v>101508</v>
          </cell>
          <cell r="C2320" t="str">
            <v>QLD LAY SERV &amp; 3 MTRS GOLD HL</v>
          </cell>
        </row>
        <row r="2321">
          <cell r="A2321">
            <v>2527</v>
          </cell>
          <cell r="B2321">
            <v>101522</v>
          </cell>
          <cell r="C2321" t="str">
            <v>QLD LAY SERV 13 UNITS N/FARM</v>
          </cell>
        </row>
        <row r="2322">
          <cell r="A2322">
            <v>2540</v>
          </cell>
          <cell r="B2322">
            <v>101535</v>
          </cell>
          <cell r="C2322" t="str">
            <v>QLD NG MNS EXT GT STN</v>
          </cell>
        </row>
        <row r="2323">
          <cell r="A2323">
            <v>2562</v>
          </cell>
          <cell r="B2323">
            <v>101557</v>
          </cell>
          <cell r="C2323" t="str">
            <v>QLD INSTL WNDW/MTR SHP OFFC</v>
          </cell>
        </row>
        <row r="2324">
          <cell r="A2324">
            <v>2576</v>
          </cell>
          <cell r="B2324">
            <v>101571</v>
          </cell>
          <cell r="C2324" t="str">
            <v>QLD 7 UNITS ALDERLEY</v>
          </cell>
        </row>
        <row r="2325">
          <cell r="A2325">
            <v>2587</v>
          </cell>
          <cell r="B2325">
            <v>101582</v>
          </cell>
          <cell r="C2325" t="str">
            <v>QLD NEW SERV GILLGNDRA I'PILLY</v>
          </cell>
        </row>
        <row r="2326">
          <cell r="A2326">
            <v>2606</v>
          </cell>
          <cell r="B2326">
            <v>101601</v>
          </cell>
          <cell r="C2326" t="str">
            <v>QLD LAY SERV ALBION</v>
          </cell>
        </row>
        <row r="2327">
          <cell r="A2327">
            <v>2614</v>
          </cell>
          <cell r="B2327">
            <v>101609</v>
          </cell>
          <cell r="C2327" t="str">
            <v>QLD LAY SERV/FIT MTR PCKRNG ST</v>
          </cell>
        </row>
        <row r="2328">
          <cell r="A2328">
            <v>2628</v>
          </cell>
          <cell r="B2328">
            <v>101623</v>
          </cell>
          <cell r="C2328" t="str">
            <v>QLD 6 UNITS BOUNDARY ST</v>
          </cell>
        </row>
        <row r="2329">
          <cell r="A2329">
            <v>3120</v>
          </cell>
          <cell r="B2329">
            <v>102115</v>
          </cell>
          <cell r="C2329" t="str">
            <v>QLD LAY SERV FIT/MTR NUNDAH</v>
          </cell>
        </row>
        <row r="2330">
          <cell r="A2330">
            <v>3133</v>
          </cell>
          <cell r="B2330">
            <v>102128</v>
          </cell>
          <cell r="C2330" t="str">
            <v>QLD LAY SERV CURLEW ST 8 UNTS</v>
          </cell>
        </row>
        <row r="2331">
          <cell r="A2331">
            <v>3141</v>
          </cell>
          <cell r="B2331">
            <v>102136</v>
          </cell>
          <cell r="C2331" t="str">
            <v>QLD UPGRADE PRESS 3KPA AT MTR</v>
          </cell>
        </row>
        <row r="2332">
          <cell r="A2332">
            <v>3322</v>
          </cell>
          <cell r="B2332">
            <v>102317</v>
          </cell>
          <cell r="C2332" t="str">
            <v>MC CARRINGTON &amp; ST HELENA ST</v>
          </cell>
        </row>
        <row r="2333">
          <cell r="A2333">
            <v>3363</v>
          </cell>
          <cell r="B2333">
            <v>102358</v>
          </cell>
          <cell r="C2333" t="str">
            <v>MC HECTORVILLE LAVER STREET</v>
          </cell>
        </row>
        <row r="2334">
          <cell r="A2334">
            <v>3402</v>
          </cell>
          <cell r="B2334">
            <v>102397</v>
          </cell>
          <cell r="C2334" t="str">
            <v>QLD INLETS &amp; METERS BRISBANE</v>
          </cell>
        </row>
        <row r="2335">
          <cell r="A2335">
            <v>1037</v>
          </cell>
          <cell r="B2335">
            <v>100033</v>
          </cell>
          <cell r="C2335" t="str">
            <v>USE PROJECT 100620 INSTEAD</v>
          </cell>
        </row>
        <row r="2336">
          <cell r="A2336">
            <v>1070</v>
          </cell>
          <cell r="B2336">
            <v>100066</v>
          </cell>
          <cell r="C2336" t="str">
            <v>TEM-I&amp;C N/C PROMOTIONAL SERV</v>
          </cell>
        </row>
        <row r="2337">
          <cell r="A2337">
            <v>1665</v>
          </cell>
          <cell r="B2337">
            <v>100661</v>
          </cell>
          <cell r="C2337" t="str">
            <v>RGN Ptb NETWORK MAINTENANCE</v>
          </cell>
        </row>
        <row r="2338">
          <cell r="A2338">
            <v>1033</v>
          </cell>
          <cell r="B2338">
            <v>100029</v>
          </cell>
          <cell r="C2338" t="str">
            <v>TEM-CATHODIC PROTECTION</v>
          </cell>
        </row>
        <row r="2339">
          <cell r="A2339">
            <v>1265</v>
          </cell>
          <cell r="B2339">
            <v>100261</v>
          </cell>
          <cell r="C2339" t="str">
            <v>RSM HOLDEN HILL PEAT AVE</v>
          </cell>
        </row>
        <row r="2340">
          <cell r="A2340">
            <v>1315</v>
          </cell>
          <cell r="B2340">
            <v>100311</v>
          </cell>
          <cell r="C2340" t="str">
            <v>LPG  CLASS A NO 76 BURONGA</v>
          </cell>
        </row>
        <row r="2341">
          <cell r="A2341">
            <v>1472</v>
          </cell>
          <cell r="B2341">
            <v>100468</v>
          </cell>
          <cell r="C2341" t="str">
            <v>CAP ASSETS 452 LEDGER G&amp;I</v>
          </cell>
        </row>
        <row r="2342">
          <cell r="A2342">
            <v>1499</v>
          </cell>
          <cell r="B2342">
            <v>100495</v>
          </cell>
          <cell r="C2342" t="str">
            <v>-MSC QUEENSTOWN SKALA BAKERY</v>
          </cell>
        </row>
        <row r="2343">
          <cell r="A2343">
            <v>1711</v>
          </cell>
          <cell r="B2343">
            <v>100707</v>
          </cell>
          <cell r="C2343" t="str">
            <v>INSTRUMENT REPAIR &amp; MAINT</v>
          </cell>
        </row>
        <row r="2344">
          <cell r="A2344">
            <v>1724</v>
          </cell>
          <cell r="B2344">
            <v>100720</v>
          </cell>
          <cell r="C2344" t="str">
            <v>SOIL CONTAMINATION</v>
          </cell>
        </row>
        <row r="2345">
          <cell r="A2345">
            <v>1850</v>
          </cell>
          <cell r="B2345">
            <v>100846</v>
          </cell>
          <cell r="C2345" t="str">
            <v>MC BROOKLYN PARK 18 MARION RD</v>
          </cell>
        </row>
        <row r="2346">
          <cell r="A2346">
            <v>1978</v>
          </cell>
          <cell r="B2346">
            <v>100974</v>
          </cell>
          <cell r="C2346" t="str">
            <v>MC MARINO JERVOIS ST</v>
          </cell>
        </row>
        <row r="2347">
          <cell r="A2347">
            <v>1998</v>
          </cell>
          <cell r="B2347">
            <v>100994</v>
          </cell>
          <cell r="C2347" t="str">
            <v>MC MAWSON LAKES DEVELOPMENT</v>
          </cell>
        </row>
        <row r="2348">
          <cell r="A2348">
            <v>2033</v>
          </cell>
          <cell r="B2348">
            <v>101029</v>
          </cell>
          <cell r="C2348" t="str">
            <v>LPGD - CALTEX ROCKINGHAM</v>
          </cell>
        </row>
        <row r="2349">
          <cell r="A2349">
            <v>2171</v>
          </cell>
          <cell r="B2349">
            <v>101167</v>
          </cell>
          <cell r="C2349" t="str">
            <v>MC WELLAND POWELL ST HILARION</v>
          </cell>
        </row>
        <row r="2350">
          <cell r="A2350">
            <v>2280</v>
          </cell>
          <cell r="B2350">
            <v>101275</v>
          </cell>
          <cell r="C2350" t="str">
            <v>VIC CY 1000X45KG -2</v>
          </cell>
        </row>
        <row r="2351">
          <cell r="A2351">
            <v>2333</v>
          </cell>
          <cell r="B2351">
            <v>101328</v>
          </cell>
          <cell r="C2351" t="str">
            <v>NSW BT ILLAWARRA CHRIST 7.5KL</v>
          </cell>
        </row>
        <row r="2352">
          <cell r="A2352">
            <v>2460</v>
          </cell>
          <cell r="B2352">
            <v>101455</v>
          </cell>
          <cell r="C2352" t="str">
            <v>VIC BT BOMBALA RSL CLUB 2.2KL</v>
          </cell>
        </row>
        <row r="2353">
          <cell r="A2353">
            <v>2610</v>
          </cell>
          <cell r="B2353">
            <v>101605</v>
          </cell>
          <cell r="C2353" t="str">
            <v>QLD INSRT MN/SERV MILLMAN ST</v>
          </cell>
        </row>
        <row r="2354">
          <cell r="A2354">
            <v>2834</v>
          </cell>
          <cell r="B2354">
            <v>101829</v>
          </cell>
          <cell r="C2354" t="str">
            <v>QLD CY HERRS REST 1X190KG</v>
          </cell>
        </row>
        <row r="2355">
          <cell r="A2355">
            <v>3076</v>
          </cell>
          <cell r="B2355">
            <v>102071</v>
          </cell>
          <cell r="C2355" t="str">
            <v>QLD EXT OF MAINS FRST GDN</v>
          </cell>
        </row>
        <row r="2356">
          <cell r="A2356">
            <v>3181</v>
          </cell>
          <cell r="B2356">
            <v>102176</v>
          </cell>
          <cell r="C2356" t="str">
            <v>QLD CYL 190KG SUPP &amp; INSTL - 2</v>
          </cell>
        </row>
        <row r="2357">
          <cell r="A2357">
            <v>3273</v>
          </cell>
          <cell r="B2357">
            <v>102268</v>
          </cell>
          <cell r="C2357" t="str">
            <v>QLD CY MARIOS PIZZA 1X210KG</v>
          </cell>
        </row>
        <row r="2358">
          <cell r="A2358">
            <v>3386</v>
          </cell>
          <cell r="B2358">
            <v>102381</v>
          </cell>
          <cell r="C2358" t="str">
            <v>QLD CY 4X190KG SHELL SS GIN GI</v>
          </cell>
        </row>
        <row r="2359">
          <cell r="A2359">
            <v>3541</v>
          </cell>
          <cell r="B2359">
            <v>102536</v>
          </cell>
          <cell r="C2359" t="str">
            <v>MC PORT ADELAIDE KAURI WAY</v>
          </cell>
        </row>
        <row r="2360">
          <cell r="A2360">
            <v>3887</v>
          </cell>
          <cell r="B2360">
            <v>102862</v>
          </cell>
          <cell r="C2360" t="str">
            <v>MC DERNANCOURT CEDAR AVE</v>
          </cell>
        </row>
        <row r="2361">
          <cell r="A2361">
            <v>3888</v>
          </cell>
          <cell r="B2361">
            <v>102863</v>
          </cell>
          <cell r="C2361" t="str">
            <v>QLD I&amp;M ASCOT BUXTON ST</v>
          </cell>
        </row>
        <row r="2362">
          <cell r="A2362">
            <v>3889</v>
          </cell>
          <cell r="B2362">
            <v>102864</v>
          </cell>
          <cell r="C2362" t="str">
            <v>QLD I&amp;M ST LUCIA WARREN ST</v>
          </cell>
        </row>
        <row r="2363">
          <cell r="A2363">
            <v>3890</v>
          </cell>
          <cell r="B2363">
            <v>102865</v>
          </cell>
          <cell r="C2363" t="str">
            <v>QLD I&amp;M NEWSTEAD NEWSTEAD TRCE</v>
          </cell>
        </row>
        <row r="2364">
          <cell r="A2364">
            <v>3891</v>
          </cell>
          <cell r="B2364">
            <v>102866</v>
          </cell>
          <cell r="C2364" t="str">
            <v>QLD I&amp;M ASCOT COLLINS ST</v>
          </cell>
        </row>
        <row r="2365">
          <cell r="A2365">
            <v>3892</v>
          </cell>
          <cell r="B2365">
            <v>102867</v>
          </cell>
          <cell r="C2365" t="str">
            <v>QLD CY MARSAY BROS SEAFOOD</v>
          </cell>
        </row>
        <row r="2366">
          <cell r="A2366">
            <v>3893</v>
          </cell>
          <cell r="B2366">
            <v>102868</v>
          </cell>
          <cell r="C2366" t="str">
            <v>QLD CY REGENTS LAUNDRY</v>
          </cell>
        </row>
        <row r="2367">
          <cell r="A2367">
            <v>3912</v>
          </cell>
          <cell r="B2367">
            <v>102869</v>
          </cell>
          <cell r="C2367" t="str">
            <v>QLD MC THORNTON RISE RACEVIEW</v>
          </cell>
        </row>
        <row r="2368">
          <cell r="A2368">
            <v>3913</v>
          </cell>
          <cell r="B2368">
            <v>102870</v>
          </cell>
          <cell r="C2368" t="str">
            <v>QLD MC KALANGUR SCHOOL RD</v>
          </cell>
        </row>
        <row r="2369">
          <cell r="A2369">
            <v>3914</v>
          </cell>
          <cell r="B2369">
            <v>102871</v>
          </cell>
          <cell r="C2369" t="str">
            <v>QLD I&amp;M NEWSTEAD COMMERCIAL RD</v>
          </cell>
        </row>
        <row r="2370">
          <cell r="A2370">
            <v>3915</v>
          </cell>
          <cell r="B2370">
            <v>102872</v>
          </cell>
          <cell r="C2370" t="str">
            <v>QLD MC EAGLE FARM KINGSFORD</v>
          </cell>
        </row>
        <row r="2371">
          <cell r="A2371">
            <v>3916</v>
          </cell>
          <cell r="B2371">
            <v>102873</v>
          </cell>
          <cell r="C2371" t="str">
            <v>QLD INSTL METR &amp;REGUL</v>
          </cell>
        </row>
        <row r="2372">
          <cell r="A2372">
            <v>3933</v>
          </cell>
          <cell r="B2372">
            <v>102875</v>
          </cell>
          <cell r="C2372" t="str">
            <v>QLD LAY MAINS GLENFERN 12</v>
          </cell>
        </row>
        <row r="2373">
          <cell r="A2373">
            <v>3934</v>
          </cell>
          <cell r="B2373">
            <v>102876</v>
          </cell>
          <cell r="C2373" t="str">
            <v>QLD CY CAP MORANBAH CINEMA</v>
          </cell>
        </row>
        <row r="2374">
          <cell r="A2374">
            <v>3935</v>
          </cell>
          <cell r="B2374">
            <v>102877</v>
          </cell>
          <cell r="C2374" t="str">
            <v>QLD BT WALKERSTON RUGBY</v>
          </cell>
        </row>
        <row r="2375">
          <cell r="A2375">
            <v>3936</v>
          </cell>
          <cell r="B2375">
            <v>102878</v>
          </cell>
          <cell r="C2375" t="str">
            <v>QLD BT MACKAY SWIMMING CENTRE</v>
          </cell>
        </row>
        <row r="2376">
          <cell r="A2376">
            <v>3953</v>
          </cell>
          <cell r="B2376">
            <v>102880</v>
          </cell>
          <cell r="C2376" t="str">
            <v>QLD MC GRANTHAM GRANTHAM RD</v>
          </cell>
        </row>
        <row r="2377">
          <cell r="A2377">
            <v>3972</v>
          </cell>
          <cell r="B2377">
            <v>102881</v>
          </cell>
          <cell r="C2377" t="str">
            <v>MC LOCKLEYS FULHAM PARK DR</v>
          </cell>
        </row>
        <row r="2378">
          <cell r="A2378">
            <v>3973</v>
          </cell>
          <cell r="B2378">
            <v>102882</v>
          </cell>
          <cell r="C2378" t="str">
            <v>QLD BT WOLSTON PARK HOSPITAL</v>
          </cell>
        </row>
        <row r="2379">
          <cell r="A2379">
            <v>3974</v>
          </cell>
          <cell r="B2379">
            <v>102883</v>
          </cell>
          <cell r="C2379" t="str">
            <v>QLD BT SUMMIT RESTAURANT</v>
          </cell>
        </row>
        <row r="2380">
          <cell r="A2380">
            <v>3975</v>
          </cell>
          <cell r="B2380">
            <v>102884</v>
          </cell>
          <cell r="C2380" t="str">
            <v>MC HILLCREST PATRICIA AVE</v>
          </cell>
        </row>
        <row r="2381">
          <cell r="A2381">
            <v>3976</v>
          </cell>
          <cell r="B2381">
            <v>102885</v>
          </cell>
          <cell r="C2381" t="str">
            <v>MC HEATHPOOL PORTRUSH RD</v>
          </cell>
        </row>
        <row r="2382">
          <cell r="A2382">
            <v>3992</v>
          </cell>
          <cell r="B2382">
            <v>102886</v>
          </cell>
          <cell r="C2382" t="str">
            <v>QLD INSTL OXENFORD KOPPS RD</v>
          </cell>
        </row>
        <row r="2383">
          <cell r="A2383">
            <v>3993</v>
          </cell>
          <cell r="B2383">
            <v>102887</v>
          </cell>
          <cell r="C2383" t="str">
            <v>SUPP/INSTL 2X190KG CAFE NARONI</v>
          </cell>
        </row>
        <row r="2384">
          <cell r="A2384">
            <v>3994</v>
          </cell>
          <cell r="B2384">
            <v>102888</v>
          </cell>
          <cell r="C2384" t="str">
            <v>QLD WIDE BAY PROJECT</v>
          </cell>
        </row>
        <row r="2385">
          <cell r="A2385">
            <v>3995</v>
          </cell>
          <cell r="B2385">
            <v>102889</v>
          </cell>
          <cell r="C2385" t="str">
            <v>INST 2.75KL IMPERIAL HOTEL</v>
          </cell>
        </row>
        <row r="2386">
          <cell r="A2386">
            <v>3996</v>
          </cell>
          <cell r="B2386">
            <v>102890</v>
          </cell>
          <cell r="C2386" t="str">
            <v>QLD LPG RETIC COTTOSLOE CHASE</v>
          </cell>
        </row>
        <row r="2387">
          <cell r="A2387">
            <v>3997</v>
          </cell>
          <cell r="B2387">
            <v>102891</v>
          </cell>
          <cell r="C2387" t="str">
            <v>MC DRY CREEK VATER WAY</v>
          </cell>
        </row>
        <row r="2388">
          <cell r="A2388">
            <v>4000</v>
          </cell>
          <cell r="B2388">
            <v>102894</v>
          </cell>
          <cell r="C2388" t="str">
            <v>QLD LAY MAINS FOREST RIDGE</v>
          </cell>
        </row>
        <row r="2389">
          <cell r="A2389">
            <v>3999</v>
          </cell>
          <cell r="B2389">
            <v>102893</v>
          </cell>
          <cell r="C2389" t="str">
            <v>QLD LAY MAINS KIRRALEE GDNS</v>
          </cell>
        </row>
        <row r="2390">
          <cell r="A2390">
            <v>4001</v>
          </cell>
          <cell r="B2390">
            <v>102895</v>
          </cell>
          <cell r="C2390" t="str">
            <v>QLD EXT MAINS ARANA HILLS</v>
          </cell>
        </row>
        <row r="2391">
          <cell r="A2391">
            <v>4002</v>
          </cell>
          <cell r="B2391">
            <v>102896</v>
          </cell>
          <cell r="C2391" t="str">
            <v>VIC CY ALL AREAS OF STATE</v>
          </cell>
        </row>
        <row r="2392">
          <cell r="A2392">
            <v>4012</v>
          </cell>
          <cell r="B2392">
            <v>102897</v>
          </cell>
          <cell r="C2392" t="str">
            <v>HAND BURNER</v>
          </cell>
        </row>
        <row r="2393">
          <cell r="A2393">
            <v>4013</v>
          </cell>
          <cell r="B2393">
            <v>102898</v>
          </cell>
          <cell r="C2393" t="str">
            <v>QLD CY CAP BILOWLA</v>
          </cell>
        </row>
        <row r="2394">
          <cell r="A2394">
            <v>4032</v>
          </cell>
          <cell r="B2394">
            <v>102899</v>
          </cell>
          <cell r="C2394" t="str">
            <v>CAP SOIL REMEDIATION</v>
          </cell>
        </row>
        <row r="2395">
          <cell r="A2395">
            <v>4033</v>
          </cell>
          <cell r="B2395">
            <v>102900</v>
          </cell>
          <cell r="C2395" t="str">
            <v>CAP STINGER/VINEYARD FLAME CUL</v>
          </cell>
        </row>
        <row r="2396">
          <cell r="A2396">
            <v>4034</v>
          </cell>
          <cell r="B2396">
            <v>102901</v>
          </cell>
          <cell r="C2396" t="str">
            <v>CAP GAS COOLING</v>
          </cell>
        </row>
        <row r="2397">
          <cell r="A2397">
            <v>4035</v>
          </cell>
          <cell r="B2397">
            <v>102902</v>
          </cell>
          <cell r="C2397" t="str">
            <v>CAP HAND BURNER</v>
          </cell>
        </row>
        <row r="2398">
          <cell r="A2398">
            <v>4036</v>
          </cell>
          <cell r="B2398">
            <v>102903</v>
          </cell>
          <cell r="C2398" t="str">
            <v>QLD BT COWLEY BRUCE HWY</v>
          </cell>
        </row>
        <row r="2399">
          <cell r="A2399">
            <v>4037</v>
          </cell>
          <cell r="B2399">
            <v>102904</v>
          </cell>
          <cell r="C2399" t="str">
            <v>QLD BT MUTCHILBA MUTCHILBA RD</v>
          </cell>
        </row>
        <row r="2400">
          <cell r="A2400">
            <v>4038</v>
          </cell>
          <cell r="B2400">
            <v>102905</v>
          </cell>
          <cell r="C2400" t="str">
            <v>QLD BT MAREEBA NORTH WALSH RD</v>
          </cell>
        </row>
        <row r="2401">
          <cell r="A2401">
            <v>4039</v>
          </cell>
          <cell r="B2401">
            <v>102906</v>
          </cell>
          <cell r="C2401" t="str">
            <v>QLD BT MUTCHILBA WEST DAWSON</v>
          </cell>
        </row>
        <row r="2402">
          <cell r="A2402">
            <v>4056</v>
          </cell>
          <cell r="B2402">
            <v>102907</v>
          </cell>
          <cell r="C2402" t="str">
            <v>CALL CENTRE IT PROJECT.</v>
          </cell>
        </row>
        <row r="2403">
          <cell r="A2403">
            <v>4076</v>
          </cell>
          <cell r="B2403">
            <v>102909</v>
          </cell>
          <cell r="C2403" t="str">
            <v>CY CAP SA VARIOUS LOCATIONS</v>
          </cell>
        </row>
        <row r="2404">
          <cell r="A2404">
            <v>4096</v>
          </cell>
          <cell r="B2404">
            <v>102910</v>
          </cell>
          <cell r="C2404" t="str">
            <v>QLD CY CAP BLACKALL SHAMROCK</v>
          </cell>
        </row>
        <row r="2405">
          <cell r="A2405">
            <v>4116</v>
          </cell>
          <cell r="B2405">
            <v>102911</v>
          </cell>
          <cell r="C2405" t="str">
            <v>MC HOPE VALLEY TOLLEY RD</v>
          </cell>
        </row>
        <row r="2406">
          <cell r="A2406">
            <v>4136</v>
          </cell>
          <cell r="B2406">
            <v>102912</v>
          </cell>
          <cell r="C2406" t="str">
            <v>MSC ROYAL PARK 13 FREDERICK RD</v>
          </cell>
        </row>
        <row r="2407">
          <cell r="A2407">
            <v>4176</v>
          </cell>
          <cell r="B2407">
            <v>102915</v>
          </cell>
          <cell r="C2407" t="str">
            <v>FUEL CELLS</v>
          </cell>
        </row>
        <row r="2408">
          <cell r="A2408">
            <v>4177</v>
          </cell>
          <cell r="B2408">
            <v>102916</v>
          </cell>
          <cell r="C2408" t="str">
            <v>LIQUID BURNERS</v>
          </cell>
        </row>
        <row r="2409">
          <cell r="A2409">
            <v>4178</v>
          </cell>
          <cell r="B2409">
            <v>102917</v>
          </cell>
          <cell r="C2409" t="str">
            <v>REMOTE GENERATION</v>
          </cell>
        </row>
        <row r="2410">
          <cell r="A2410">
            <v>4179</v>
          </cell>
          <cell r="B2410">
            <v>102918</v>
          </cell>
          <cell r="C2410" t="str">
            <v>SMALL SCALE COGENERATION</v>
          </cell>
        </row>
        <row r="2411">
          <cell r="A2411">
            <v>4180</v>
          </cell>
          <cell r="B2411">
            <v>102919</v>
          </cell>
          <cell r="C2411" t="str">
            <v>VAPORTEC HOT WATER</v>
          </cell>
        </row>
        <row r="2412">
          <cell r="A2412">
            <v>4181</v>
          </cell>
          <cell r="B2412">
            <v>102920</v>
          </cell>
          <cell r="C2412" t="str">
            <v>VAPORTEC WEED CONTROL</v>
          </cell>
        </row>
        <row r="2413">
          <cell r="A2413">
            <v>4182</v>
          </cell>
          <cell r="B2413">
            <v>102921</v>
          </cell>
          <cell r="C2413" t="str">
            <v>FLAME CULTIVATION</v>
          </cell>
        </row>
        <row r="2414">
          <cell r="A2414">
            <v>4183</v>
          </cell>
          <cell r="B2414">
            <v>102922</v>
          </cell>
          <cell r="C2414" t="str">
            <v>GAS COOLING</v>
          </cell>
        </row>
        <row r="2415">
          <cell r="A2415">
            <v>4184</v>
          </cell>
          <cell r="B2415">
            <v>102923</v>
          </cell>
          <cell r="C2415" t="str">
            <v>HYDROTECH</v>
          </cell>
        </row>
        <row r="2416">
          <cell r="A2416">
            <v>4185</v>
          </cell>
          <cell r="B2416">
            <v>102924</v>
          </cell>
          <cell r="C2416" t="str">
            <v>DIESEL SUBSTITUTION</v>
          </cell>
        </row>
        <row r="2417">
          <cell r="A2417">
            <v>4186</v>
          </cell>
          <cell r="B2417">
            <v>102925</v>
          </cell>
          <cell r="C2417" t="str">
            <v>PACIFIC TRAINING SUVA.</v>
          </cell>
        </row>
        <row r="2418">
          <cell r="A2418">
            <v>3424</v>
          </cell>
          <cell r="B2418">
            <v>102419</v>
          </cell>
          <cell r="C2418" t="str">
            <v>PACIFIC TRAINING SUVA</v>
          </cell>
        </row>
        <row r="2419">
          <cell r="A2419">
            <v>4187</v>
          </cell>
          <cell r="B2419">
            <v>102926</v>
          </cell>
          <cell r="C2419" t="str">
            <v>ROC 2 APRIL BNE.</v>
          </cell>
        </row>
        <row r="2420">
          <cell r="A2420">
            <v>4188</v>
          </cell>
          <cell r="B2420">
            <v>102927</v>
          </cell>
          <cell r="C2420" t="str">
            <v>ROC-MARCH BNE.</v>
          </cell>
        </row>
        <row r="2421">
          <cell r="A2421">
            <v>4189</v>
          </cell>
          <cell r="B2421">
            <v>102928</v>
          </cell>
          <cell r="C2421" t="str">
            <v>NZ LAPTOP CBT TRAINING.</v>
          </cell>
        </row>
        <row r="2422">
          <cell r="A2422">
            <v>4190</v>
          </cell>
          <cell r="B2422">
            <v>102929</v>
          </cell>
          <cell r="C2422" t="str">
            <v>BUS. CH'ABLE SERV.-ADEL STH</v>
          </cell>
        </row>
        <row r="2423">
          <cell r="A2423">
            <v>4196</v>
          </cell>
          <cell r="B2423">
            <v>102930</v>
          </cell>
          <cell r="C2423" t="str">
            <v>BULK TANK 20KL CARRINGTON</v>
          </cell>
        </row>
        <row r="2424">
          <cell r="A2424">
            <v>4197</v>
          </cell>
          <cell r="B2424">
            <v>102931</v>
          </cell>
          <cell r="C2424" t="str">
            <v>MSC INGLE FARM MONTAGUE RD</v>
          </cell>
        </row>
        <row r="2425">
          <cell r="A2425">
            <v>4199</v>
          </cell>
          <cell r="B2425">
            <v>102933</v>
          </cell>
          <cell r="C2425" t="str">
            <v>LPGD PARKFEEDS DALWALLINU</v>
          </cell>
        </row>
        <row r="2426">
          <cell r="A2426">
            <v>4219</v>
          </cell>
          <cell r="B2426">
            <v>102934</v>
          </cell>
          <cell r="C2426" t="str">
            <v>QLD INSTL 4.5KL TANK CANNON PA</v>
          </cell>
        </row>
        <row r="2427">
          <cell r="A2427">
            <v>4220</v>
          </cell>
          <cell r="B2427">
            <v>102935</v>
          </cell>
          <cell r="C2427" t="str">
            <v>QLD INSTL LPG LINE QUICK MIX</v>
          </cell>
        </row>
        <row r="2428">
          <cell r="A2428">
            <v>4221</v>
          </cell>
          <cell r="B2428">
            <v>102936</v>
          </cell>
          <cell r="C2428" t="str">
            <v>QLD CY CAP RSL HERVEY BAY</v>
          </cell>
        </row>
        <row r="2429">
          <cell r="A2429">
            <v>4239</v>
          </cell>
          <cell r="B2429">
            <v>102937</v>
          </cell>
          <cell r="C2429" t="str">
            <v>MC SEMAPHORE MILITARY RD</v>
          </cell>
        </row>
        <row r="2430">
          <cell r="A2430">
            <v>4240</v>
          </cell>
          <cell r="B2430">
            <v>102938</v>
          </cell>
          <cell r="C2430" t="str">
            <v>MC CAMPBELLTOWN ANN ST</v>
          </cell>
        </row>
        <row r="2431">
          <cell r="A2431">
            <v>4241</v>
          </cell>
          <cell r="B2431">
            <v>102939</v>
          </cell>
          <cell r="C2431" t="str">
            <v>MSC ADELAIDE CINEMA PLACE</v>
          </cell>
        </row>
        <row r="2432">
          <cell r="A2432">
            <v>4242</v>
          </cell>
          <cell r="B2432">
            <v>102940</v>
          </cell>
          <cell r="C2432" t="str">
            <v>MSC WESTLAKES TURNER DRIVE</v>
          </cell>
        </row>
        <row r="2433">
          <cell r="A2433">
            <v>4243</v>
          </cell>
          <cell r="B2433">
            <v>102941</v>
          </cell>
          <cell r="C2433" t="str">
            <v>MC BEAUMONT BIBURY AVE</v>
          </cell>
        </row>
        <row r="2434">
          <cell r="A2434">
            <v>4244</v>
          </cell>
          <cell r="B2434">
            <v>102942</v>
          </cell>
          <cell r="C2434" t="str">
            <v>MSC VATER WAY DRY CREEK</v>
          </cell>
        </row>
        <row r="2435">
          <cell r="A2435">
            <v>4245</v>
          </cell>
          <cell r="B2435">
            <v>102943</v>
          </cell>
          <cell r="C2435" t="str">
            <v>VIC BT BRIGHT SPORT CENTRE</v>
          </cell>
        </row>
        <row r="2436">
          <cell r="A2436">
            <v>4247</v>
          </cell>
          <cell r="B2436">
            <v>102945</v>
          </cell>
          <cell r="C2436" t="str">
            <v>VIC BT MANSFIELD MANSFIELD TAV</v>
          </cell>
        </row>
        <row r="2437">
          <cell r="A2437">
            <v>4249</v>
          </cell>
          <cell r="B2437">
            <v>102947</v>
          </cell>
          <cell r="C2437" t="str">
            <v>VIC BT  BRIGHT BOGONG VIEW</v>
          </cell>
        </row>
        <row r="2438">
          <cell r="A2438">
            <v>4250</v>
          </cell>
          <cell r="B2438">
            <v>102948</v>
          </cell>
          <cell r="C2438" t="str">
            <v>VIC BT TAWONGA SETTLERS TAVERN</v>
          </cell>
        </row>
        <row r="2439">
          <cell r="A2439">
            <v>4251</v>
          </cell>
          <cell r="B2439">
            <v>102949</v>
          </cell>
          <cell r="C2439" t="str">
            <v>MC HOVE PATRICIA AVE</v>
          </cell>
        </row>
        <row r="2440">
          <cell r="A2440">
            <v>4253</v>
          </cell>
          <cell r="B2440">
            <v>102951</v>
          </cell>
          <cell r="C2440" t="str">
            <v>MSC LONSDALE O'SULLIVAN BCH RD</v>
          </cell>
        </row>
        <row r="2441">
          <cell r="A2441">
            <v>4254</v>
          </cell>
          <cell r="B2441">
            <v>102952</v>
          </cell>
          <cell r="C2441" t="str">
            <v>MC SOMERTON PARK GREEN LANE</v>
          </cell>
        </row>
        <row r="2442">
          <cell r="A2442">
            <v>4259</v>
          </cell>
          <cell r="B2442">
            <v>102953</v>
          </cell>
          <cell r="C2442" t="str">
            <v>MILLENIUM 2000 CET</v>
          </cell>
        </row>
        <row r="2443">
          <cell r="A2443">
            <v>4279</v>
          </cell>
          <cell r="B2443">
            <v>102954</v>
          </cell>
          <cell r="C2443" t="str">
            <v>MILLENIUM 2000 PROJECT OFFICE</v>
          </cell>
        </row>
        <row r="2444">
          <cell r="A2444">
            <v>4299</v>
          </cell>
          <cell r="B2444">
            <v>102955</v>
          </cell>
          <cell r="C2444" t="str">
            <v>MILLENIUM 2000 FINANCE</v>
          </cell>
        </row>
        <row r="2445">
          <cell r="A2445">
            <v>4300</v>
          </cell>
          <cell r="B2445">
            <v>102956</v>
          </cell>
          <cell r="C2445" t="str">
            <v>MILLENIUM 2000 MIP</v>
          </cell>
        </row>
        <row r="2446">
          <cell r="A2446">
            <v>4319</v>
          </cell>
          <cell r="B2446">
            <v>102957</v>
          </cell>
          <cell r="C2446" t="str">
            <v>MILLENIUM 2000 BEAM</v>
          </cell>
        </row>
        <row r="2447">
          <cell r="A2447">
            <v>4339</v>
          </cell>
          <cell r="B2447">
            <v>102958</v>
          </cell>
          <cell r="C2447" t="str">
            <v>QLD ME NUNDAH FLOWER ST</v>
          </cell>
        </row>
        <row r="2448">
          <cell r="A2448">
            <v>4340</v>
          </cell>
          <cell r="B2448">
            <v>102959</v>
          </cell>
          <cell r="C2448" t="str">
            <v>QLD I&amp;M WINDSOR LUTWYCHE RD</v>
          </cell>
        </row>
        <row r="2449">
          <cell r="A2449">
            <v>4341</v>
          </cell>
          <cell r="B2449">
            <v>102960</v>
          </cell>
          <cell r="C2449" t="str">
            <v>QLD I&amp;M NEWSTEAD AUSTIN ST</v>
          </cell>
        </row>
        <row r="2450">
          <cell r="A2450">
            <v>4343</v>
          </cell>
          <cell r="B2450">
            <v>102962</v>
          </cell>
          <cell r="C2450" t="str">
            <v>MC GLEN OSMOND FULTON CRES</v>
          </cell>
        </row>
        <row r="2451">
          <cell r="A2451">
            <v>4344</v>
          </cell>
          <cell r="B2451">
            <v>102963</v>
          </cell>
          <cell r="C2451" t="str">
            <v>MC ROSTREVOR DERWENT AVE</v>
          </cell>
        </row>
        <row r="2452">
          <cell r="A2452">
            <v>4345</v>
          </cell>
          <cell r="B2452">
            <v>102964</v>
          </cell>
          <cell r="C2452" t="str">
            <v>MC ALICE SPRINGS PERCY COURT</v>
          </cell>
        </row>
        <row r="2453">
          <cell r="A2453">
            <v>4359</v>
          </cell>
          <cell r="B2453">
            <v>102965</v>
          </cell>
          <cell r="C2453" t="str">
            <v>MC PT NOARLUNGA COTTOSLOE AVE</v>
          </cell>
        </row>
        <row r="2454">
          <cell r="A2454">
            <v>4379</v>
          </cell>
          <cell r="B2454">
            <v>102966</v>
          </cell>
          <cell r="C2454" t="str">
            <v>BULWER ISLAND COGENERATION-MIP</v>
          </cell>
        </row>
        <row r="2455">
          <cell r="A2455">
            <v>4380</v>
          </cell>
          <cell r="B2455">
            <v>102967</v>
          </cell>
          <cell r="C2455" t="str">
            <v>QLD BT CLONCURRY CLEANING</v>
          </cell>
        </row>
        <row r="2456">
          <cell r="A2456">
            <v>4399</v>
          </cell>
          <cell r="B2456">
            <v>102968</v>
          </cell>
          <cell r="C2456" t="str">
            <v>TTM SOUTHERN LOOP.</v>
          </cell>
        </row>
        <row r="2457">
          <cell r="A2457">
            <v>4419</v>
          </cell>
          <cell r="B2457">
            <v>102969</v>
          </cell>
          <cell r="C2457" t="str">
            <v>TTM HENDON TO GLENELG.</v>
          </cell>
        </row>
        <row r="2458">
          <cell r="A2458">
            <v>1401</v>
          </cell>
          <cell r="B2458">
            <v>100397</v>
          </cell>
          <cell r="C2458" t="str">
            <v>TTM HENDON TO GLENELG</v>
          </cell>
        </row>
        <row r="2459">
          <cell r="A2459">
            <v>4439</v>
          </cell>
          <cell r="B2459">
            <v>102970</v>
          </cell>
          <cell r="C2459" t="str">
            <v>INSTL 34T TANK PT LINCOLN</v>
          </cell>
        </row>
        <row r="2460">
          <cell r="A2460">
            <v>4460</v>
          </cell>
          <cell r="B2460">
            <v>102972</v>
          </cell>
          <cell r="C2460" t="str">
            <v>BUS. CH'ABLE SERV.-ADEL NTH</v>
          </cell>
        </row>
        <row r="2461">
          <cell r="A2461">
            <v>3359</v>
          </cell>
          <cell r="B2461">
            <v>102354</v>
          </cell>
          <cell r="C2461" t="str">
            <v>NGV BUS REFUELLING STATION</v>
          </cell>
        </row>
        <row r="2462">
          <cell r="A2462">
            <v>4479</v>
          </cell>
          <cell r="B2462">
            <v>102973</v>
          </cell>
          <cell r="C2462" t="str">
            <v>MISCELLANEOUS R&amp;D</v>
          </cell>
        </row>
        <row r="2463">
          <cell r="A2463">
            <v>4499</v>
          </cell>
          <cell r="B2463">
            <v>102974</v>
          </cell>
          <cell r="C2463" t="str">
            <v>RSM STAFFORD HEIGHTS MARYLAND</v>
          </cell>
        </row>
        <row r="2464">
          <cell r="A2464">
            <v>4500</v>
          </cell>
          <cell r="B2464">
            <v>102975</v>
          </cell>
          <cell r="C2464" t="str">
            <v>RSM SADDLIERS CROSSING HERBERT</v>
          </cell>
        </row>
        <row r="2465">
          <cell r="A2465">
            <v>4519</v>
          </cell>
          <cell r="B2465">
            <v>102976</v>
          </cell>
          <cell r="C2465" t="str">
            <v>INTRANET DESIGN</v>
          </cell>
        </row>
        <row r="2466">
          <cell r="A2466">
            <v>4539</v>
          </cell>
          <cell r="B2466">
            <v>102977</v>
          </cell>
          <cell r="C2466" t="str">
            <v>TECH STRAT ADMIN OHD</v>
          </cell>
        </row>
        <row r="2467">
          <cell r="A2467">
            <v>4540</v>
          </cell>
          <cell r="B2467">
            <v>102978</v>
          </cell>
          <cell r="C2467" t="str">
            <v>BCCN DESIGN</v>
          </cell>
        </row>
        <row r="2468">
          <cell r="A2468">
            <v>4559</v>
          </cell>
          <cell r="B2468">
            <v>102979</v>
          </cell>
          <cell r="C2468" t="str">
            <v>MSC INGLE FARM BEOVICH RD</v>
          </cell>
        </row>
        <row r="2469">
          <cell r="A2469">
            <v>4561</v>
          </cell>
          <cell r="B2469">
            <v>102981</v>
          </cell>
          <cell r="C2469" t="str">
            <v>MC ANDREWS FARM LEICESTER GRVE</v>
          </cell>
        </row>
        <row r="2470">
          <cell r="A2470">
            <v>4562</v>
          </cell>
          <cell r="B2470">
            <v>102982</v>
          </cell>
          <cell r="C2470" t="str">
            <v>MC HECTORVILLE KEITH ST</v>
          </cell>
        </row>
        <row r="2471">
          <cell r="A2471">
            <v>4563</v>
          </cell>
          <cell r="B2471">
            <v>102983</v>
          </cell>
          <cell r="C2471" t="str">
            <v>MC MORPHETT VALE TINA WAY</v>
          </cell>
        </row>
        <row r="2472">
          <cell r="A2472">
            <v>4564</v>
          </cell>
          <cell r="B2472">
            <v>102984</v>
          </cell>
          <cell r="C2472" t="str">
            <v>QLD BT CAP CANNON CORNER</v>
          </cell>
        </row>
        <row r="2473">
          <cell r="A2473">
            <v>4565</v>
          </cell>
          <cell r="B2473">
            <v>102985</v>
          </cell>
          <cell r="C2473" t="str">
            <v>MC SHEIDOW PARK MONTAGUE DR</v>
          </cell>
        </row>
        <row r="2474">
          <cell r="A2474">
            <v>4567</v>
          </cell>
          <cell r="B2474">
            <v>102987</v>
          </cell>
          <cell r="C2474" t="str">
            <v>MC GREENWITH BORODINO CRT</v>
          </cell>
        </row>
        <row r="2475">
          <cell r="A2475">
            <v>4579</v>
          </cell>
          <cell r="B2475">
            <v>102988</v>
          </cell>
          <cell r="C2475" t="str">
            <v>QLD CAP CY TOWNSVILLE</v>
          </cell>
        </row>
        <row r="2476">
          <cell r="A2476">
            <v>4599</v>
          </cell>
          <cell r="B2476">
            <v>102989</v>
          </cell>
          <cell r="C2476" t="str">
            <v>IT SERVICE DELIVERY</v>
          </cell>
        </row>
        <row r="2477">
          <cell r="A2477">
            <v>4600</v>
          </cell>
          <cell r="B2477">
            <v>102990</v>
          </cell>
          <cell r="C2477" t="str">
            <v>QLD MC FORTITUDE VALLEY</v>
          </cell>
        </row>
        <row r="2478">
          <cell r="A2478">
            <v>4601</v>
          </cell>
          <cell r="B2478">
            <v>102991</v>
          </cell>
          <cell r="C2478" t="str">
            <v>MC PARAFIELD GDNS SEABRIGHT AV</v>
          </cell>
        </row>
        <row r="2479">
          <cell r="A2479">
            <v>4602</v>
          </cell>
          <cell r="B2479">
            <v>102992</v>
          </cell>
          <cell r="C2479" t="str">
            <v>MC WOODCROFT NYRANG CIRCUIT</v>
          </cell>
        </row>
        <row r="2480">
          <cell r="A2480">
            <v>4603</v>
          </cell>
          <cell r="B2480">
            <v>102993</v>
          </cell>
          <cell r="C2480" t="str">
            <v>MC GOLDEN GROVE UNNAMED RDS</v>
          </cell>
        </row>
        <row r="2481">
          <cell r="A2481">
            <v>4604</v>
          </cell>
          <cell r="B2481">
            <v>102994</v>
          </cell>
          <cell r="C2481" t="str">
            <v>MC BLACKWOOD COROMANDUE PARADE</v>
          </cell>
        </row>
        <row r="2482">
          <cell r="A2482">
            <v>4605</v>
          </cell>
          <cell r="B2482">
            <v>102995</v>
          </cell>
          <cell r="C2482" t="str">
            <v>MC BLACKWOOD COROMANDEL PDE</v>
          </cell>
        </row>
        <row r="2483">
          <cell r="A2483">
            <v>4606</v>
          </cell>
          <cell r="B2483">
            <v>102996</v>
          </cell>
          <cell r="C2483" t="str">
            <v>NSW INSTL FEMALE TOILET GINNES</v>
          </cell>
        </row>
        <row r="2484">
          <cell r="A2484">
            <v>4619</v>
          </cell>
          <cell r="B2484">
            <v>102998</v>
          </cell>
          <cell r="C2484" t="str">
            <v>NSW LPG TRAILER VESSEL CBHR</v>
          </cell>
        </row>
        <row r="2485">
          <cell r="A2485">
            <v>4639</v>
          </cell>
          <cell r="B2485">
            <v>102999</v>
          </cell>
          <cell r="C2485" t="str">
            <v>NSW CY 15 X 210KG</v>
          </cell>
        </row>
        <row r="2486">
          <cell r="A2486">
            <v>4659</v>
          </cell>
          <cell r="B2486">
            <v>103000</v>
          </cell>
          <cell r="C2486" t="str">
            <v>QLD CY BILOELA WASHPOOL ST</v>
          </cell>
        </row>
        <row r="2487">
          <cell r="A2487">
            <v>4660</v>
          </cell>
          <cell r="B2487">
            <v>103001</v>
          </cell>
          <cell r="C2487" t="str">
            <v>QLD CY GLADSTONE LORD ST</v>
          </cell>
        </row>
        <row r="2488">
          <cell r="A2488">
            <v>4661</v>
          </cell>
          <cell r="B2488">
            <v>103002</v>
          </cell>
          <cell r="C2488" t="str">
            <v>CALL CENTRE - CAPITAL</v>
          </cell>
        </row>
        <row r="2489">
          <cell r="A2489">
            <v>4679</v>
          </cell>
          <cell r="B2489">
            <v>103003</v>
          </cell>
          <cell r="C2489" t="str">
            <v>QLD BT BALLINA EX SERVICES</v>
          </cell>
        </row>
        <row r="2490">
          <cell r="A2490">
            <v>4699</v>
          </cell>
          <cell r="B2490">
            <v>103004</v>
          </cell>
          <cell r="C2490" t="str">
            <v>QLD BT DIMBULAH</v>
          </cell>
        </row>
        <row r="2491">
          <cell r="A2491">
            <v>4719</v>
          </cell>
          <cell r="B2491">
            <v>103005</v>
          </cell>
          <cell r="C2491" t="str">
            <v>QLD BT LAKELAND HONEY DAM RD</v>
          </cell>
        </row>
        <row r="2492">
          <cell r="A2492">
            <v>4720</v>
          </cell>
          <cell r="B2492">
            <v>103006</v>
          </cell>
          <cell r="C2492" t="str">
            <v>CALL CENTRE - EXPENSE</v>
          </cell>
        </row>
        <row r="2493">
          <cell r="A2493">
            <v>4739</v>
          </cell>
          <cell r="B2493">
            <v>103007</v>
          </cell>
          <cell r="C2493" t="str">
            <v>MC ST PETERS GOSS CT</v>
          </cell>
        </row>
        <row r="2494">
          <cell r="A2494">
            <v>4740</v>
          </cell>
          <cell r="B2494">
            <v>103008</v>
          </cell>
          <cell r="C2494" t="str">
            <v>MSC LONSDALE OSULLIVAN BEACH</v>
          </cell>
        </row>
        <row r="2495">
          <cell r="A2495">
            <v>4759</v>
          </cell>
          <cell r="B2495">
            <v>103009</v>
          </cell>
          <cell r="C2495" t="str">
            <v>QLD CY FRANCIS AT ASSIS HOME</v>
          </cell>
        </row>
        <row r="2496">
          <cell r="A2496">
            <v>4760</v>
          </cell>
          <cell r="B2496">
            <v>103010</v>
          </cell>
          <cell r="C2496" t="str">
            <v>QLD CY BOWEN RAIL WAY</v>
          </cell>
        </row>
        <row r="2497">
          <cell r="A2497">
            <v>4761</v>
          </cell>
          <cell r="B2497">
            <v>103011</v>
          </cell>
          <cell r="C2497" t="str">
            <v>QLD CY WHITSUNDAY LAUNDRY</v>
          </cell>
        </row>
        <row r="2498">
          <cell r="A2498">
            <v>4762</v>
          </cell>
          <cell r="B2498">
            <v>103012</v>
          </cell>
          <cell r="C2498" t="str">
            <v>QLD BT COPPABELLA QRI QUARTERS</v>
          </cell>
        </row>
        <row r="2499">
          <cell r="A2499">
            <v>4779</v>
          </cell>
          <cell r="B2499">
            <v>103013</v>
          </cell>
          <cell r="C2499" t="str">
            <v>RELOC OF METER AT BRIDGESTONE</v>
          </cell>
        </row>
        <row r="2500">
          <cell r="A2500">
            <v>4799</v>
          </cell>
          <cell r="B2500">
            <v>103014</v>
          </cell>
          <cell r="C2500" t="str">
            <v>MC SALISBURY SALISBURY HIGHWAY</v>
          </cell>
        </row>
        <row r="2501">
          <cell r="A2501">
            <v>4819</v>
          </cell>
          <cell r="B2501">
            <v>103015</v>
          </cell>
          <cell r="C2501" t="str">
            <v>RESID CH'ABLE SERVICE METRO 1</v>
          </cell>
        </row>
        <row r="2502">
          <cell r="A2502">
            <v>4821</v>
          </cell>
          <cell r="B2502">
            <v>103017</v>
          </cell>
          <cell r="C2502" t="str">
            <v>RESID CH'ABLE SERVICE METRO 3</v>
          </cell>
        </row>
        <row r="2503">
          <cell r="A2503">
            <v>4822</v>
          </cell>
          <cell r="B2503">
            <v>103018</v>
          </cell>
          <cell r="C2503" t="str">
            <v>RESID CH'ABLE SERVICE METRO 4</v>
          </cell>
        </row>
        <row r="2504">
          <cell r="A2504">
            <v>4823</v>
          </cell>
          <cell r="B2504">
            <v>103019</v>
          </cell>
          <cell r="C2504" t="str">
            <v>RESID INSTALLATION METRO 4</v>
          </cell>
        </row>
        <row r="2505">
          <cell r="A2505">
            <v>4824</v>
          </cell>
          <cell r="B2505">
            <v>103020</v>
          </cell>
          <cell r="C2505" t="str">
            <v>BUS CH'ABLE INSTALLATION</v>
          </cell>
        </row>
        <row r="2506">
          <cell r="A2506">
            <v>4825</v>
          </cell>
          <cell r="B2506">
            <v>103021</v>
          </cell>
          <cell r="C2506" t="str">
            <v>UNDERDALE HIGH SCHOOL 1</v>
          </cell>
        </row>
        <row r="2507">
          <cell r="A2507">
            <v>4826</v>
          </cell>
          <cell r="B2507">
            <v>103022</v>
          </cell>
          <cell r="C2507" t="str">
            <v>MT GAMBIER RESID INSTALL</v>
          </cell>
        </row>
        <row r="2508">
          <cell r="A2508">
            <v>4827</v>
          </cell>
          <cell r="B2508">
            <v>103023</v>
          </cell>
          <cell r="C2508" t="str">
            <v>MT GAMBIER RESID SERVICE</v>
          </cell>
        </row>
        <row r="2509">
          <cell r="A2509">
            <v>4828</v>
          </cell>
          <cell r="B2509">
            <v>103024</v>
          </cell>
          <cell r="C2509" t="str">
            <v>MT GAMBIER BUS INSTALL</v>
          </cell>
        </row>
        <row r="2510">
          <cell r="A2510">
            <v>4829</v>
          </cell>
          <cell r="B2510">
            <v>103025</v>
          </cell>
          <cell r="C2510" t="str">
            <v>MT GAMBIER BUSINESS SERVICE</v>
          </cell>
        </row>
        <row r="2511">
          <cell r="A2511">
            <v>4830</v>
          </cell>
          <cell r="B2511">
            <v>103026</v>
          </cell>
          <cell r="C2511" t="str">
            <v>PETERBOROUGH RESID INSTL</v>
          </cell>
        </row>
        <row r="2512">
          <cell r="A2512">
            <v>4831</v>
          </cell>
          <cell r="B2512">
            <v>103027</v>
          </cell>
          <cell r="C2512" t="str">
            <v>PETERBOROUGH BUS INSTALL</v>
          </cell>
        </row>
        <row r="2513">
          <cell r="A2513">
            <v>4832</v>
          </cell>
          <cell r="B2513">
            <v>103028</v>
          </cell>
          <cell r="C2513" t="str">
            <v>PETERBOROUGH RESIDENTIAL SERV</v>
          </cell>
        </row>
        <row r="2514">
          <cell r="A2514">
            <v>4833</v>
          </cell>
          <cell r="B2514">
            <v>103029</v>
          </cell>
          <cell r="C2514" t="str">
            <v>PETERBOROUGH BUS SERVICE</v>
          </cell>
        </row>
        <row r="2515">
          <cell r="A2515">
            <v>4834</v>
          </cell>
          <cell r="B2515">
            <v>103030</v>
          </cell>
          <cell r="C2515" t="str">
            <v>MILDURA RESID INSTALL</v>
          </cell>
        </row>
        <row r="2516">
          <cell r="A2516">
            <v>4835</v>
          </cell>
          <cell r="B2516">
            <v>103031</v>
          </cell>
          <cell r="C2516" t="str">
            <v>MILDURA BUS INSTALL</v>
          </cell>
        </row>
        <row r="2517">
          <cell r="A2517">
            <v>4837</v>
          </cell>
          <cell r="B2517">
            <v>103033</v>
          </cell>
          <cell r="C2517" t="str">
            <v>MILDURA BUSINESS SERVICE</v>
          </cell>
        </row>
        <row r="2518">
          <cell r="A2518">
            <v>4838</v>
          </cell>
          <cell r="B2518">
            <v>103034</v>
          </cell>
          <cell r="C2518" t="str">
            <v>PT PIRIE RESID INSTALL</v>
          </cell>
        </row>
        <row r="2519">
          <cell r="A2519">
            <v>4840</v>
          </cell>
          <cell r="B2519">
            <v>103036</v>
          </cell>
          <cell r="C2519" t="str">
            <v>PT PIRIE RESID SERVICES</v>
          </cell>
        </row>
        <row r="2520">
          <cell r="A2520">
            <v>4841</v>
          </cell>
          <cell r="B2520">
            <v>103037</v>
          </cell>
          <cell r="C2520" t="str">
            <v>PT PIRIE BUS SERVICE</v>
          </cell>
        </row>
        <row r="2521">
          <cell r="A2521">
            <v>4842</v>
          </cell>
          <cell r="B2521">
            <v>103038</v>
          </cell>
          <cell r="C2521" t="str">
            <v>RMB RESID INSTALLATION</v>
          </cell>
        </row>
        <row r="2522">
          <cell r="A2522">
            <v>4843</v>
          </cell>
          <cell r="B2522">
            <v>103039</v>
          </cell>
          <cell r="C2522" t="str">
            <v>RMB BUSINESS INSTALLATION</v>
          </cell>
        </row>
        <row r="2523">
          <cell r="A2523">
            <v>4844</v>
          </cell>
          <cell r="B2523">
            <v>103040</v>
          </cell>
          <cell r="C2523" t="str">
            <v>RMB RESID SERVICE</v>
          </cell>
        </row>
        <row r="2524">
          <cell r="A2524">
            <v>4845</v>
          </cell>
          <cell r="B2524">
            <v>103041</v>
          </cell>
          <cell r="C2524" t="str">
            <v>RMB BUSINESS SERVICE</v>
          </cell>
        </row>
        <row r="2525">
          <cell r="A2525">
            <v>4846</v>
          </cell>
          <cell r="B2525">
            <v>103042</v>
          </cell>
          <cell r="C2525" t="str">
            <v>WHYALLA REISDENTIAL INSTALL</v>
          </cell>
        </row>
        <row r="2526">
          <cell r="A2526">
            <v>4847</v>
          </cell>
          <cell r="B2526">
            <v>103043</v>
          </cell>
          <cell r="C2526" t="str">
            <v>WHYALLA BUSINESS INSTALL</v>
          </cell>
        </row>
        <row r="2527">
          <cell r="A2527">
            <v>4848</v>
          </cell>
          <cell r="B2527">
            <v>103044</v>
          </cell>
          <cell r="C2527" t="str">
            <v>WHYALLA RESIDENTIAL SERVICE</v>
          </cell>
        </row>
        <row r="2528">
          <cell r="A2528">
            <v>4849</v>
          </cell>
          <cell r="B2528">
            <v>103045</v>
          </cell>
          <cell r="C2528" t="str">
            <v>WHYALLA BUSINESS SERVICE</v>
          </cell>
        </row>
        <row r="2529">
          <cell r="A2529">
            <v>4850</v>
          </cell>
          <cell r="B2529">
            <v>103046</v>
          </cell>
          <cell r="C2529" t="str">
            <v>FARM TAPS RESID INSTALL</v>
          </cell>
        </row>
        <row r="2530">
          <cell r="A2530">
            <v>4851</v>
          </cell>
          <cell r="B2530">
            <v>103047</v>
          </cell>
          <cell r="C2530" t="str">
            <v>FARM TAPS BUS INSTALL</v>
          </cell>
        </row>
        <row r="2531">
          <cell r="A2531">
            <v>4852</v>
          </cell>
          <cell r="B2531">
            <v>103048</v>
          </cell>
          <cell r="C2531" t="str">
            <v>FARM TAPS RESIDENTIAL SERVICE</v>
          </cell>
        </row>
        <row r="2532">
          <cell r="A2532">
            <v>4853</v>
          </cell>
          <cell r="B2532">
            <v>103049</v>
          </cell>
          <cell r="C2532" t="str">
            <v>FARM TAPS BUSINESS SERVICE</v>
          </cell>
        </row>
        <row r="2533">
          <cell r="A2533">
            <v>4854</v>
          </cell>
          <cell r="B2533">
            <v>103050</v>
          </cell>
          <cell r="C2533" t="str">
            <v>LEAK REPAIRS BY CONTRACTORS</v>
          </cell>
        </row>
        <row r="2534">
          <cell r="A2534">
            <v>4855</v>
          </cell>
          <cell r="B2534">
            <v>103051</v>
          </cell>
          <cell r="C2534" t="str">
            <v>LEAK REPAIRS BY CONTRACTORS 2</v>
          </cell>
        </row>
        <row r="2535">
          <cell r="A2535">
            <v>4856</v>
          </cell>
          <cell r="B2535">
            <v>103052</v>
          </cell>
          <cell r="C2535" t="str">
            <v>LEAK REPAIRS BY LOCATERS</v>
          </cell>
        </row>
        <row r="2536">
          <cell r="A2536">
            <v>5408</v>
          </cell>
          <cell r="B2536">
            <v>103193</v>
          </cell>
          <cell r="C2536" t="str">
            <v>MSC VIRGINIA TOZER RD HI TECH</v>
          </cell>
        </row>
        <row r="2537">
          <cell r="A2537">
            <v>5409</v>
          </cell>
          <cell r="B2537">
            <v>103194</v>
          </cell>
          <cell r="C2537" t="str">
            <v>PAYROLL SYSTEM UPGRADE</v>
          </cell>
        </row>
        <row r="2538">
          <cell r="A2538">
            <v>5410</v>
          </cell>
          <cell r="B2538">
            <v>103195</v>
          </cell>
          <cell r="C2538" t="str">
            <v>TRIM LICENSE AND MAINTENANCE</v>
          </cell>
        </row>
        <row r="2539">
          <cell r="A2539">
            <v>5411</v>
          </cell>
          <cell r="B2539">
            <v>103196</v>
          </cell>
          <cell r="C2539" t="str">
            <v>MC KURRALTA PARK SELBY ST</v>
          </cell>
        </row>
        <row r="2540">
          <cell r="A2540">
            <v>5422</v>
          </cell>
          <cell r="B2540">
            <v>103197</v>
          </cell>
          <cell r="C2540" t="str">
            <v>NGV DEVELOPMENT</v>
          </cell>
        </row>
        <row r="2541">
          <cell r="A2541">
            <v>5442</v>
          </cell>
          <cell r="B2541">
            <v>103198</v>
          </cell>
          <cell r="C2541" t="str">
            <v>QLD METER ADVENTURERS RESORT</v>
          </cell>
        </row>
        <row r="2542">
          <cell r="A2542">
            <v>4857</v>
          </cell>
          <cell r="B2542">
            <v>103053</v>
          </cell>
          <cell r="C2542" t="str">
            <v>LEAKAGE FIND &amp; FIX DIRECT</v>
          </cell>
        </row>
        <row r="2543">
          <cell r="A2543">
            <v>4858</v>
          </cell>
          <cell r="B2543">
            <v>103054</v>
          </cell>
          <cell r="C2543" t="str">
            <v>REFURBISH MIP FLINDERS ST</v>
          </cell>
        </row>
        <row r="2544">
          <cell r="A2544">
            <v>4879</v>
          </cell>
          <cell r="B2544">
            <v>103056</v>
          </cell>
          <cell r="C2544" t="str">
            <v>LEAKAGE FIND &amp; FIX CONTRACTOR</v>
          </cell>
        </row>
        <row r="2545">
          <cell r="A2545">
            <v>4880</v>
          </cell>
          <cell r="B2545">
            <v>103057</v>
          </cell>
          <cell r="C2545" t="str">
            <v>LEAKAGE CLASSIFY &amp; REP LEAK</v>
          </cell>
        </row>
        <row r="2546">
          <cell r="A2546">
            <v>2143</v>
          </cell>
          <cell r="B2546">
            <v>101139</v>
          </cell>
          <cell r="C2546" t="str">
            <v>GLEMGAS COOKER MARKET DEVLOP</v>
          </cell>
        </row>
        <row r="2547">
          <cell r="A2547">
            <v>4881</v>
          </cell>
          <cell r="B2547">
            <v>103058</v>
          </cell>
          <cell r="C2547" t="str">
            <v>GLEMGAS COOKER MARKET DEVLOP.</v>
          </cell>
        </row>
        <row r="2548">
          <cell r="A2548">
            <v>4882</v>
          </cell>
          <cell r="B2548">
            <v>103059</v>
          </cell>
          <cell r="C2548" t="str">
            <v>QLD MAINS INVERPINE RETIRE</v>
          </cell>
        </row>
        <row r="2549">
          <cell r="A2549">
            <v>4883</v>
          </cell>
          <cell r="B2549">
            <v>103060</v>
          </cell>
          <cell r="C2549" t="str">
            <v>DOM METRO 1 NO CHARGE SERVICE</v>
          </cell>
        </row>
        <row r="2550">
          <cell r="A2550">
            <v>4884</v>
          </cell>
          <cell r="B2550">
            <v>103061</v>
          </cell>
          <cell r="C2550" t="str">
            <v>NSW VEH MONITORING DEVICEX15.</v>
          </cell>
        </row>
        <row r="2551">
          <cell r="A2551">
            <v>4885</v>
          </cell>
          <cell r="B2551">
            <v>103062</v>
          </cell>
          <cell r="C2551" t="str">
            <v>QLD PIPEWORK MEDIHERB</v>
          </cell>
        </row>
        <row r="2552">
          <cell r="A2552">
            <v>4886</v>
          </cell>
          <cell r="B2552">
            <v>103063</v>
          </cell>
          <cell r="C2552" t="str">
            <v>DOM METRO 2 NO CHARGE SERVICE</v>
          </cell>
        </row>
        <row r="2553">
          <cell r="A2553">
            <v>4887</v>
          </cell>
          <cell r="B2553">
            <v>103064</v>
          </cell>
          <cell r="C2553" t="str">
            <v>DOM METRO 3 NO CHARGE SERVICE</v>
          </cell>
        </row>
        <row r="2554">
          <cell r="A2554">
            <v>4888</v>
          </cell>
          <cell r="B2554">
            <v>103065</v>
          </cell>
          <cell r="C2554" t="str">
            <v>DOM METRO 4 NO CHARGE SERVICE</v>
          </cell>
        </row>
        <row r="2555">
          <cell r="A2555">
            <v>4889</v>
          </cell>
          <cell r="B2555">
            <v>103066</v>
          </cell>
          <cell r="C2555" t="str">
            <v>QLD MEEANDAH KINGSFORD SMITH D</v>
          </cell>
        </row>
        <row r="2556">
          <cell r="A2556">
            <v>4898</v>
          </cell>
          <cell r="B2556">
            <v>103067</v>
          </cell>
          <cell r="C2556" t="str">
            <v>DOM METRO 1 BEAM RECOVERY</v>
          </cell>
        </row>
        <row r="2557">
          <cell r="A2557">
            <v>4899</v>
          </cell>
          <cell r="B2557">
            <v>103068</v>
          </cell>
          <cell r="C2557" t="str">
            <v>DOM METRO 2 BEAM RECOVERY</v>
          </cell>
        </row>
        <row r="2558">
          <cell r="A2558">
            <v>4900</v>
          </cell>
          <cell r="B2558">
            <v>103069</v>
          </cell>
          <cell r="C2558" t="str">
            <v>DOM METRO 3 BEAM RECOVERY</v>
          </cell>
        </row>
        <row r="2559">
          <cell r="A2559">
            <v>4902</v>
          </cell>
          <cell r="B2559">
            <v>103071</v>
          </cell>
          <cell r="C2559" t="str">
            <v>DOM MET 1 PERIODIC MET CHOVER</v>
          </cell>
        </row>
        <row r="2560">
          <cell r="A2560">
            <v>4904</v>
          </cell>
          <cell r="B2560">
            <v>103073</v>
          </cell>
          <cell r="C2560" t="str">
            <v>DOM MET 3 PERIODIC MET CH-OVER</v>
          </cell>
        </row>
        <row r="2561">
          <cell r="A2561">
            <v>4905</v>
          </cell>
          <cell r="B2561">
            <v>103074</v>
          </cell>
          <cell r="C2561" t="str">
            <v>DOM MET 4 PERIODIC MET CH-OVER</v>
          </cell>
        </row>
        <row r="2562">
          <cell r="A2562">
            <v>4906</v>
          </cell>
          <cell r="B2562">
            <v>103075</v>
          </cell>
          <cell r="C2562" t="str">
            <v>BUSINESS ADEL SOUTH PMC</v>
          </cell>
        </row>
        <row r="2563">
          <cell r="A2563">
            <v>4907</v>
          </cell>
          <cell r="B2563">
            <v>103076</v>
          </cell>
          <cell r="C2563" t="str">
            <v>BUSINESS ADEL CENTRAL PMC</v>
          </cell>
        </row>
        <row r="2564">
          <cell r="A2564">
            <v>4908</v>
          </cell>
          <cell r="B2564">
            <v>103077</v>
          </cell>
          <cell r="C2564" t="str">
            <v>BUSINESS ADEL NORTH PMC</v>
          </cell>
        </row>
        <row r="2565">
          <cell r="A2565">
            <v>4909</v>
          </cell>
          <cell r="B2565">
            <v>103078</v>
          </cell>
          <cell r="C2565" t="str">
            <v>BUS ADEL SOUTH NO CHG SERV</v>
          </cell>
        </row>
        <row r="2566">
          <cell r="A2566">
            <v>4910</v>
          </cell>
          <cell r="B2566">
            <v>103079</v>
          </cell>
          <cell r="C2566" t="str">
            <v>BUS ADEL CENTRAL NO CH SERV</v>
          </cell>
        </row>
        <row r="2567">
          <cell r="A2567">
            <v>4911</v>
          </cell>
          <cell r="B2567">
            <v>103080</v>
          </cell>
          <cell r="C2567" t="str">
            <v>BUS ADEL NORTH NO CHG SERV</v>
          </cell>
        </row>
        <row r="2568">
          <cell r="A2568">
            <v>4912</v>
          </cell>
          <cell r="B2568">
            <v>103081</v>
          </cell>
          <cell r="C2568" t="str">
            <v>QLD CY HERVEY BAY</v>
          </cell>
        </row>
        <row r="2569">
          <cell r="A2569">
            <v>4913</v>
          </cell>
          <cell r="B2569">
            <v>103082</v>
          </cell>
          <cell r="C2569" t="str">
            <v>BUS ADEL SOUTH PROM SERV</v>
          </cell>
        </row>
        <row r="2570">
          <cell r="A2570">
            <v>4914</v>
          </cell>
          <cell r="B2570">
            <v>103083</v>
          </cell>
          <cell r="C2570" t="str">
            <v>BUS ADEL CENTRAL PROM SERV</v>
          </cell>
        </row>
        <row r="2571">
          <cell r="A2571">
            <v>4915</v>
          </cell>
          <cell r="B2571">
            <v>103084</v>
          </cell>
          <cell r="C2571" t="str">
            <v>BUS ADEL NORTH PROM SERV</v>
          </cell>
        </row>
        <row r="2572">
          <cell r="A2572">
            <v>4916</v>
          </cell>
          <cell r="B2572">
            <v>103085</v>
          </cell>
          <cell r="C2572" t="str">
            <v>DOM MET 1 PROM SERV NC</v>
          </cell>
        </row>
        <row r="2573">
          <cell r="A2573">
            <v>4917</v>
          </cell>
          <cell r="B2573">
            <v>103086</v>
          </cell>
          <cell r="C2573" t="str">
            <v>QLD CY DUGGAN METAL IND P/L</v>
          </cell>
        </row>
        <row r="2574">
          <cell r="A2574">
            <v>4918</v>
          </cell>
          <cell r="B2574">
            <v>103087</v>
          </cell>
          <cell r="C2574" t="str">
            <v>DOM MET 2 PROM SERV NC</v>
          </cell>
        </row>
        <row r="2575">
          <cell r="A2575">
            <v>4919</v>
          </cell>
          <cell r="B2575">
            <v>103088</v>
          </cell>
          <cell r="C2575" t="str">
            <v>DOM MET 3 PROM SERV NC</v>
          </cell>
        </row>
        <row r="2576">
          <cell r="A2576">
            <v>4920</v>
          </cell>
          <cell r="B2576">
            <v>103089</v>
          </cell>
          <cell r="C2576" t="str">
            <v>INSTAL &amp; SERV TOOLS OF TRADE</v>
          </cell>
        </row>
        <row r="2577">
          <cell r="A2577">
            <v>4921</v>
          </cell>
          <cell r="B2577">
            <v>103090</v>
          </cell>
          <cell r="C2577" t="str">
            <v>QLD DOMINO'S PIZZA BUNDABERG</v>
          </cell>
        </row>
        <row r="2578">
          <cell r="A2578">
            <v>4922</v>
          </cell>
          <cell r="B2578">
            <v>103091</v>
          </cell>
          <cell r="C2578" t="str">
            <v>DOM MET 1 NEW TENANT LIGHT UP</v>
          </cell>
        </row>
        <row r="2579">
          <cell r="A2579">
            <v>4939</v>
          </cell>
          <cell r="B2579">
            <v>103093</v>
          </cell>
          <cell r="C2579" t="str">
            <v>DOM MET 3 NEW TENANT LIGHT UP</v>
          </cell>
        </row>
        <row r="2580">
          <cell r="A2580">
            <v>4940</v>
          </cell>
          <cell r="B2580">
            <v>103094</v>
          </cell>
          <cell r="C2580" t="str">
            <v>DOM MET 4 NEW TENANT LIGHT UP</v>
          </cell>
        </row>
        <row r="2581">
          <cell r="A2581">
            <v>4941</v>
          </cell>
          <cell r="B2581">
            <v>103095</v>
          </cell>
          <cell r="C2581" t="str">
            <v>DOM MET 1 COUPLE LIGHT &amp; CHECK</v>
          </cell>
        </row>
        <row r="2582">
          <cell r="A2582">
            <v>4942</v>
          </cell>
          <cell r="B2582">
            <v>103096</v>
          </cell>
          <cell r="C2582" t="str">
            <v>DOM MET 2 COUPLE LIGHT &amp; CHECK</v>
          </cell>
        </row>
        <row r="2583">
          <cell r="A2583">
            <v>4943</v>
          </cell>
          <cell r="B2583">
            <v>103097</v>
          </cell>
          <cell r="C2583" t="str">
            <v>DOM MET 3 COUPLE LIGHT &amp; CHECK</v>
          </cell>
        </row>
        <row r="2584">
          <cell r="A2584">
            <v>4944</v>
          </cell>
          <cell r="B2584">
            <v>103098</v>
          </cell>
          <cell r="C2584" t="str">
            <v>DOM MET 4 COUPLE LIGHT &amp; CHECK</v>
          </cell>
        </row>
        <row r="2585">
          <cell r="A2585">
            <v>4945</v>
          </cell>
          <cell r="B2585">
            <v>103099</v>
          </cell>
          <cell r="C2585" t="str">
            <v>BUSINESS ADEL SOUTH CLC</v>
          </cell>
        </row>
        <row r="2586">
          <cell r="A2586">
            <v>4946</v>
          </cell>
          <cell r="B2586">
            <v>103100</v>
          </cell>
          <cell r="C2586" t="str">
            <v>BUSINESS ADEL CENTRAL CMC</v>
          </cell>
        </row>
        <row r="2587">
          <cell r="A2587">
            <v>4947</v>
          </cell>
          <cell r="B2587">
            <v>103101</v>
          </cell>
          <cell r="C2587" t="str">
            <v>BUSINESS ADEL NORTH CLC</v>
          </cell>
        </row>
        <row r="2588">
          <cell r="A2588">
            <v>4948</v>
          </cell>
          <cell r="B2588">
            <v>103102</v>
          </cell>
          <cell r="C2588" t="str">
            <v xml:space="preserve"> N/C METER STATION INSTALL 2</v>
          </cell>
        </row>
        <row r="2589">
          <cell r="A2589">
            <v>4958</v>
          </cell>
          <cell r="B2589">
            <v>103103</v>
          </cell>
          <cell r="C2589" t="str">
            <v>NSW DECOMMISSIONING SG TANK</v>
          </cell>
        </row>
        <row r="2590">
          <cell r="A2590">
            <v>4959</v>
          </cell>
          <cell r="B2590">
            <v>103104</v>
          </cell>
          <cell r="C2590" t="str">
            <v>NSW LIGHTNING RIDGE INSTALL</v>
          </cell>
        </row>
        <row r="2591">
          <cell r="A2591">
            <v>4978</v>
          </cell>
          <cell r="B2591">
            <v>103105</v>
          </cell>
          <cell r="C2591" t="str">
            <v>QLD HEMMANT DURACOAT</v>
          </cell>
        </row>
        <row r="2592">
          <cell r="A2592">
            <v>4980</v>
          </cell>
          <cell r="B2592">
            <v>103107</v>
          </cell>
          <cell r="C2592" t="str">
            <v>MC ST GEORGES CRAIGHILL RD</v>
          </cell>
        </row>
        <row r="2593">
          <cell r="A2593">
            <v>4981</v>
          </cell>
          <cell r="B2593">
            <v>103108</v>
          </cell>
          <cell r="C2593" t="str">
            <v>MC SEATON GRANGE RD</v>
          </cell>
        </row>
        <row r="2594">
          <cell r="A2594">
            <v>4982</v>
          </cell>
          <cell r="B2594">
            <v>103109</v>
          </cell>
          <cell r="C2594" t="str">
            <v>QLD ME TARINGA GAILY RD</v>
          </cell>
        </row>
        <row r="2595">
          <cell r="A2595">
            <v>4983</v>
          </cell>
          <cell r="B2595">
            <v>103110</v>
          </cell>
          <cell r="C2595" t="str">
            <v>QLD BT INST OF MARINE SCIENCE</v>
          </cell>
        </row>
        <row r="2596">
          <cell r="A2596">
            <v>4984</v>
          </cell>
          <cell r="B2596">
            <v>103111</v>
          </cell>
          <cell r="C2596" t="str">
            <v>QLD BT ARMY BASE HERVEY'S</v>
          </cell>
        </row>
        <row r="2597">
          <cell r="A2597">
            <v>4985</v>
          </cell>
          <cell r="B2597">
            <v>103112</v>
          </cell>
          <cell r="C2597" t="str">
            <v>QLD CY PALM ISLAND BAKERY</v>
          </cell>
        </row>
        <row r="2598">
          <cell r="A2598">
            <v>5002</v>
          </cell>
          <cell r="B2598">
            <v>103113</v>
          </cell>
          <cell r="C2598" t="str">
            <v>QLD BT RAAF BASE TOWNSVILLE</v>
          </cell>
        </row>
        <row r="2599">
          <cell r="A2599">
            <v>5004</v>
          </cell>
          <cell r="B2599">
            <v>103115</v>
          </cell>
          <cell r="C2599" t="str">
            <v>QLD RSM ST LUCIA NINTH AVE</v>
          </cell>
        </row>
        <row r="2600">
          <cell r="A2600">
            <v>5022</v>
          </cell>
          <cell r="B2600">
            <v>103116</v>
          </cell>
          <cell r="C2600" t="str">
            <v>SAFETY ENGINEERING</v>
          </cell>
        </row>
        <row r="2601">
          <cell r="A2601">
            <v>5042</v>
          </cell>
          <cell r="B2601">
            <v>103117</v>
          </cell>
          <cell r="C2601" t="str">
            <v>MIP MICROSOFT PROJ 4.1 LICENCE</v>
          </cell>
        </row>
        <row r="2602">
          <cell r="A2602">
            <v>5062</v>
          </cell>
          <cell r="B2602">
            <v>103118</v>
          </cell>
          <cell r="C2602" t="str">
            <v>MIP MICROSOFT PROJ 98 LICENCE</v>
          </cell>
        </row>
        <row r="2603">
          <cell r="A2603">
            <v>5082</v>
          </cell>
          <cell r="B2603">
            <v>103119</v>
          </cell>
          <cell r="C2603" t="str">
            <v>MC WAYVILLE TREVELLYAN ST</v>
          </cell>
        </row>
        <row r="2604">
          <cell r="A2604">
            <v>5083</v>
          </cell>
          <cell r="B2604">
            <v>103120</v>
          </cell>
          <cell r="C2604" t="str">
            <v>MC HILLCREST HARMAN ST</v>
          </cell>
        </row>
        <row r="2605">
          <cell r="A2605">
            <v>5085</v>
          </cell>
          <cell r="B2605">
            <v>103122</v>
          </cell>
          <cell r="C2605" t="str">
            <v>QLD I&amp;M QLD LAW BUILDING</v>
          </cell>
        </row>
        <row r="2606">
          <cell r="A2606">
            <v>5086</v>
          </cell>
          <cell r="B2606">
            <v>103123</v>
          </cell>
          <cell r="C2606" t="str">
            <v>QLD I&amp;M BORAL PLASTERBOARD</v>
          </cell>
        </row>
        <row r="2607">
          <cell r="A2607">
            <v>5087</v>
          </cell>
          <cell r="B2607">
            <v>103124</v>
          </cell>
          <cell r="C2607" t="str">
            <v>QLD I&amp;M HILTON HOTEL</v>
          </cell>
        </row>
        <row r="2608">
          <cell r="A2608">
            <v>5102</v>
          </cell>
          <cell r="B2608">
            <v>103125</v>
          </cell>
          <cell r="C2608" t="str">
            <v>MC ROYAL PARK COOKE CRESCENT</v>
          </cell>
        </row>
        <row r="2609">
          <cell r="A2609">
            <v>5103</v>
          </cell>
          <cell r="B2609">
            <v>103126</v>
          </cell>
          <cell r="C2609" t="str">
            <v>MSC ALICE SPRINGS MILNER RD</v>
          </cell>
        </row>
        <row r="2610">
          <cell r="A2610">
            <v>5122</v>
          </cell>
          <cell r="B2610">
            <v>103127</v>
          </cell>
          <cell r="C2610" t="str">
            <v>QLD INSTL SERV MUNCHIES REST</v>
          </cell>
        </row>
        <row r="2611">
          <cell r="A2611">
            <v>5142</v>
          </cell>
          <cell r="B2611">
            <v>103128</v>
          </cell>
          <cell r="C2611" t="str">
            <v>BT ROSS RIVER HOMESTEAD</v>
          </cell>
        </row>
        <row r="2612">
          <cell r="A2612">
            <v>5162</v>
          </cell>
          <cell r="B2612">
            <v>103129</v>
          </cell>
          <cell r="C2612" t="str">
            <v>QLD BT DUNK &amp; BEDARRA ISLANDS</v>
          </cell>
        </row>
        <row r="2613">
          <cell r="A2613">
            <v>5182</v>
          </cell>
          <cell r="B2613">
            <v>103131</v>
          </cell>
          <cell r="C2613" t="str">
            <v>QLD CY CAP ATHERTON MAUND ST</v>
          </cell>
        </row>
        <row r="2614">
          <cell r="A2614">
            <v>5183</v>
          </cell>
          <cell r="B2614">
            <v>103132</v>
          </cell>
          <cell r="C2614" t="str">
            <v>ARCHIVE</v>
          </cell>
        </row>
        <row r="2615">
          <cell r="A2615">
            <v>5184</v>
          </cell>
          <cell r="B2615">
            <v>103133</v>
          </cell>
          <cell r="C2615" t="str">
            <v>QLD TULLY BRUCE HWY BESTLAN</v>
          </cell>
        </row>
        <row r="2616">
          <cell r="A2616">
            <v>5185</v>
          </cell>
          <cell r="B2616">
            <v>103134</v>
          </cell>
          <cell r="C2616" t="str">
            <v>QLD PARKHURST BRUCE HWY</v>
          </cell>
        </row>
        <row r="2617">
          <cell r="A2617">
            <v>5186</v>
          </cell>
          <cell r="B2617">
            <v>103135</v>
          </cell>
          <cell r="C2617" t="str">
            <v>QLD BT CAP HALLIDAY BAY RESORT</v>
          </cell>
        </row>
        <row r="2618">
          <cell r="A2618">
            <v>5187</v>
          </cell>
          <cell r="B2618">
            <v>103136</v>
          </cell>
          <cell r="C2618" t="str">
            <v>QLD CY CAP BOWEN BRUCHER PTY</v>
          </cell>
        </row>
        <row r="2619">
          <cell r="A2619">
            <v>5188</v>
          </cell>
          <cell r="B2619">
            <v>103137</v>
          </cell>
          <cell r="C2619" t="str">
            <v>QLD CY CAP APOLLO CHARTERS</v>
          </cell>
        </row>
        <row r="2620">
          <cell r="A2620">
            <v>5189</v>
          </cell>
          <cell r="B2620">
            <v>103138</v>
          </cell>
          <cell r="C2620" t="str">
            <v>BEAM CO-ORD &amp; SUPPORT</v>
          </cell>
        </row>
        <row r="2621">
          <cell r="A2621">
            <v>5190</v>
          </cell>
          <cell r="B2621">
            <v>103139</v>
          </cell>
          <cell r="C2621" t="str">
            <v>BESS 42</v>
          </cell>
        </row>
        <row r="2622">
          <cell r="A2622">
            <v>5202</v>
          </cell>
          <cell r="B2622">
            <v>103140</v>
          </cell>
          <cell r="C2622" t="str">
            <v>CAP ASSETS 558 LEDGER G&amp;I</v>
          </cell>
        </row>
        <row r="2623">
          <cell r="A2623">
            <v>5203</v>
          </cell>
          <cell r="B2623">
            <v>103141</v>
          </cell>
          <cell r="C2623" t="str">
            <v>QLD MC PARAMATTA PARK</v>
          </cell>
        </row>
        <row r="2624">
          <cell r="A2624">
            <v>5205</v>
          </cell>
          <cell r="B2624">
            <v>103143</v>
          </cell>
          <cell r="C2624" t="str">
            <v>TAS CY CAP MOONAH COLEMAN ST</v>
          </cell>
        </row>
        <row r="2625">
          <cell r="A2625">
            <v>5206</v>
          </cell>
          <cell r="B2625">
            <v>103144</v>
          </cell>
          <cell r="C2625" t="str">
            <v>TAS QUEEN VIC NURSING HOME</v>
          </cell>
        </row>
        <row r="2626">
          <cell r="A2626">
            <v>5207</v>
          </cell>
          <cell r="B2626">
            <v>103145</v>
          </cell>
          <cell r="C2626" t="str">
            <v>QLD CY CAP TOP OF THE BAY</v>
          </cell>
        </row>
        <row r="2627">
          <cell r="A2627">
            <v>5208</v>
          </cell>
          <cell r="B2627">
            <v>103146</v>
          </cell>
          <cell r="C2627" t="str">
            <v>QLD CY CAP ALL GLASS POWDER</v>
          </cell>
        </row>
        <row r="2628">
          <cell r="A2628">
            <v>5209</v>
          </cell>
          <cell r="B2628">
            <v>103147</v>
          </cell>
          <cell r="C2628" t="str">
            <v>LEAKAGE NETWORK SERVICES</v>
          </cell>
        </row>
        <row r="2629">
          <cell r="A2629">
            <v>5210</v>
          </cell>
          <cell r="B2629">
            <v>103148</v>
          </cell>
          <cell r="C2629" t="str">
            <v>NG CIS SUPPORT &amp; ADMIN NEW</v>
          </cell>
        </row>
        <row r="2630">
          <cell r="A2630">
            <v>5211</v>
          </cell>
          <cell r="B2630">
            <v>103149</v>
          </cell>
          <cell r="C2630" t="str">
            <v>NG CIS YEAR 2000 97/98 NEW</v>
          </cell>
        </row>
        <row r="2631">
          <cell r="A2631">
            <v>5222</v>
          </cell>
          <cell r="B2631">
            <v>103150</v>
          </cell>
          <cell r="C2631" t="str">
            <v>QLD BT BEDROCK VILLAGE</v>
          </cell>
        </row>
        <row r="2632">
          <cell r="A2632">
            <v>5242</v>
          </cell>
          <cell r="B2632">
            <v>103151</v>
          </cell>
          <cell r="C2632" t="str">
            <v>MC WINGFIELD CLYDE ST</v>
          </cell>
        </row>
        <row r="2633">
          <cell r="A2633">
            <v>5243</v>
          </cell>
          <cell r="B2633">
            <v>103152</v>
          </cell>
          <cell r="C2633" t="str">
            <v>MC WINGFIELD SIXTH ST</v>
          </cell>
        </row>
        <row r="2634">
          <cell r="A2634">
            <v>5245</v>
          </cell>
          <cell r="B2634">
            <v>103154</v>
          </cell>
          <cell r="C2634" t="str">
            <v>MSC DISCOVERY BAR &amp; GRILL</v>
          </cell>
        </row>
        <row r="2635">
          <cell r="A2635">
            <v>5262</v>
          </cell>
          <cell r="B2635">
            <v>103155</v>
          </cell>
          <cell r="C2635" t="str">
            <v>NT BT DALY RIVER</v>
          </cell>
        </row>
        <row r="2636">
          <cell r="A2636">
            <v>5282</v>
          </cell>
          <cell r="B2636">
            <v>103156</v>
          </cell>
          <cell r="C2636" t="str">
            <v>QLD BT GOONDIWINDI MOTEL</v>
          </cell>
        </row>
        <row r="2637">
          <cell r="A2637">
            <v>5302</v>
          </cell>
          <cell r="B2637">
            <v>103157</v>
          </cell>
          <cell r="C2637" t="str">
            <v>CAS</v>
          </cell>
        </row>
        <row r="2638">
          <cell r="A2638">
            <v>5303</v>
          </cell>
          <cell r="B2638">
            <v>103158</v>
          </cell>
          <cell r="C2638" t="str">
            <v>PAYROLL UPGRADE (CHRIS)</v>
          </cell>
        </row>
        <row r="2639">
          <cell r="A2639">
            <v>5304</v>
          </cell>
          <cell r="B2639">
            <v>103159</v>
          </cell>
          <cell r="C2639" t="str">
            <v>BEAM COFAS FIXED ASSET</v>
          </cell>
        </row>
        <row r="2640">
          <cell r="A2640">
            <v>5305</v>
          </cell>
          <cell r="B2640">
            <v>103160</v>
          </cell>
          <cell r="C2640" t="str">
            <v>ELSIS</v>
          </cell>
        </row>
        <row r="2641">
          <cell r="A2641">
            <v>5306</v>
          </cell>
          <cell r="B2641">
            <v>103161</v>
          </cell>
          <cell r="C2641" t="str">
            <v>QLD BT TRINDER PK NURSING HOME</v>
          </cell>
        </row>
        <row r="2642">
          <cell r="A2642">
            <v>5307</v>
          </cell>
          <cell r="B2642">
            <v>103162</v>
          </cell>
          <cell r="C2642" t="str">
            <v>LEGACY</v>
          </cell>
        </row>
        <row r="2643">
          <cell r="A2643">
            <v>5308</v>
          </cell>
          <cell r="B2643">
            <v>103163</v>
          </cell>
          <cell r="C2643" t="str">
            <v>MAD-MIP</v>
          </cell>
        </row>
        <row r="2644">
          <cell r="A2644">
            <v>5309</v>
          </cell>
          <cell r="B2644">
            <v>103164</v>
          </cell>
          <cell r="C2644" t="str">
            <v>NEXUS (RETAIL)</v>
          </cell>
        </row>
        <row r="2645">
          <cell r="A2645">
            <v>5310</v>
          </cell>
          <cell r="B2645">
            <v>103165</v>
          </cell>
          <cell r="C2645" t="str">
            <v>QLD BT RSL WAR VETERANS HOME</v>
          </cell>
        </row>
        <row r="2646">
          <cell r="A2646">
            <v>5311</v>
          </cell>
          <cell r="B2646">
            <v>103166</v>
          </cell>
          <cell r="C2646" t="str">
            <v>MIP</v>
          </cell>
        </row>
        <row r="2647">
          <cell r="A2647">
            <v>5312</v>
          </cell>
          <cell r="B2647">
            <v>103167</v>
          </cell>
          <cell r="C2647" t="str">
            <v>PMP</v>
          </cell>
        </row>
        <row r="2648">
          <cell r="A2648">
            <v>5313</v>
          </cell>
          <cell r="B2648">
            <v>103168</v>
          </cell>
          <cell r="C2648" t="str">
            <v>SMT CAVAN</v>
          </cell>
        </row>
        <row r="2649">
          <cell r="A2649">
            <v>5322</v>
          </cell>
          <cell r="B2649">
            <v>103169</v>
          </cell>
          <cell r="C2649" t="str">
            <v>WAOTM</v>
          </cell>
        </row>
        <row r="2650">
          <cell r="A2650">
            <v>5325</v>
          </cell>
          <cell r="B2650">
            <v>103172</v>
          </cell>
          <cell r="C2650" t="str">
            <v>SENIOR ACCTS ADMIN</v>
          </cell>
        </row>
        <row r="2651">
          <cell r="A2651">
            <v>5326</v>
          </cell>
          <cell r="B2651">
            <v>103173</v>
          </cell>
          <cell r="C2651" t="str">
            <v>LPG SUPPLY PROJECT</v>
          </cell>
        </row>
        <row r="2652">
          <cell r="A2652">
            <v>5342</v>
          </cell>
          <cell r="B2652">
            <v>103174</v>
          </cell>
          <cell r="C2652" t="str">
            <v>CAPITAL MILLENNIUM PROG OFFICE</v>
          </cell>
        </row>
        <row r="2653">
          <cell r="A2653">
            <v>5343</v>
          </cell>
          <cell r="B2653">
            <v>103175</v>
          </cell>
          <cell r="C2653" t="str">
            <v>QLD BT EELS INTERNATIONAL</v>
          </cell>
        </row>
        <row r="2654">
          <cell r="A2654">
            <v>5344</v>
          </cell>
          <cell r="B2654">
            <v>103176</v>
          </cell>
          <cell r="C2654" t="str">
            <v>CAPITAL MILLENNIUM PLAN &amp; DEV</v>
          </cell>
        </row>
        <row r="2655">
          <cell r="A2655">
            <v>5345</v>
          </cell>
          <cell r="B2655">
            <v>103177</v>
          </cell>
          <cell r="C2655" t="str">
            <v>CAPITAL MILLENNIUM MIP</v>
          </cell>
        </row>
        <row r="2656">
          <cell r="A2656">
            <v>5346</v>
          </cell>
          <cell r="B2656">
            <v>103178</v>
          </cell>
          <cell r="C2656" t="str">
            <v>CAPITAL MILLENNIUM FINANCE</v>
          </cell>
        </row>
        <row r="2657">
          <cell r="A2657">
            <v>5347</v>
          </cell>
          <cell r="B2657">
            <v>103179</v>
          </cell>
          <cell r="C2657" t="str">
            <v>CAPITAL MILLENNIUM RETAIL</v>
          </cell>
        </row>
        <row r="2658">
          <cell r="A2658">
            <v>5348</v>
          </cell>
          <cell r="B2658">
            <v>103180</v>
          </cell>
          <cell r="C2658" t="str">
            <v>QUALITY ASSURANCE BE RETAIL</v>
          </cell>
        </row>
        <row r="2659">
          <cell r="A2659">
            <v>5349</v>
          </cell>
          <cell r="B2659">
            <v>103181</v>
          </cell>
          <cell r="C2659" t="str">
            <v>CAP MILLENIUM CON &amp; ENER TRADE</v>
          </cell>
        </row>
        <row r="2660">
          <cell r="A2660">
            <v>5362</v>
          </cell>
          <cell r="B2660">
            <v>103182</v>
          </cell>
          <cell r="C2660" t="str">
            <v>CAPITAL MILLENIUM BEAM</v>
          </cell>
        </row>
        <row r="2661">
          <cell r="A2661">
            <v>5384</v>
          </cell>
          <cell r="B2661">
            <v>103185</v>
          </cell>
          <cell r="C2661" t="str">
            <v>QLD CALL CENTRE STAGE 2</v>
          </cell>
        </row>
        <row r="2662">
          <cell r="A2662">
            <v>5385</v>
          </cell>
          <cell r="B2662">
            <v>103186</v>
          </cell>
          <cell r="C2662" t="str">
            <v>QLD CALL CENTRE STAGE 1</v>
          </cell>
        </row>
        <row r="2663">
          <cell r="A2663">
            <v>5402</v>
          </cell>
          <cell r="B2663">
            <v>103187</v>
          </cell>
          <cell r="C2663" t="str">
            <v>MC VIRGINIA LOT 6 TOZER RD</v>
          </cell>
        </row>
        <row r="2664">
          <cell r="A2664">
            <v>5405</v>
          </cell>
          <cell r="B2664">
            <v>103190</v>
          </cell>
          <cell r="C2664" t="str">
            <v>MSC VIRGINIA TOZER RD MUSHROOM</v>
          </cell>
        </row>
        <row r="2665">
          <cell r="A2665">
            <v>5462</v>
          </cell>
          <cell r="B2665">
            <v>103201</v>
          </cell>
          <cell r="C2665" t="str">
            <v>QLD CY CAP BECKMANS PANEL WKS</v>
          </cell>
        </row>
        <row r="2666">
          <cell r="A2666">
            <v>5444</v>
          </cell>
          <cell r="B2666">
            <v>103200</v>
          </cell>
          <cell r="C2666" t="str">
            <v>QLD BT 2PH FARMS</v>
          </cell>
        </row>
        <row r="2667">
          <cell r="A2667">
            <v>5463</v>
          </cell>
          <cell r="B2667">
            <v>103202</v>
          </cell>
          <cell r="C2667" t="str">
            <v>QLD CY CAP MT MORGAN FOODSTORE</v>
          </cell>
        </row>
        <row r="2668">
          <cell r="A2668">
            <v>5464</v>
          </cell>
          <cell r="B2668">
            <v>103203</v>
          </cell>
          <cell r="C2668" t="str">
            <v>QLD CYCAP PARK AVENUE HOTEL</v>
          </cell>
        </row>
        <row r="2669">
          <cell r="A2669">
            <v>5465</v>
          </cell>
          <cell r="B2669">
            <v>103204</v>
          </cell>
          <cell r="C2669" t="str">
            <v>QLD CY CAP MOBBS &amp; CO</v>
          </cell>
        </row>
        <row r="2670">
          <cell r="A2670">
            <v>5466</v>
          </cell>
          <cell r="B2670">
            <v>103205</v>
          </cell>
          <cell r="C2670" t="str">
            <v>QLD I&amp;M GRANT IRELAND SWIM COM</v>
          </cell>
        </row>
        <row r="2671">
          <cell r="A2671">
            <v>5467</v>
          </cell>
          <cell r="B2671">
            <v>103206</v>
          </cell>
          <cell r="C2671" t="str">
            <v>QLD CAGES GKI RESORT</v>
          </cell>
        </row>
        <row r="2672">
          <cell r="A2672">
            <v>5468</v>
          </cell>
          <cell r="B2672">
            <v>103207</v>
          </cell>
          <cell r="C2672" t="str">
            <v>RETAIL QLD ADMIN OHD</v>
          </cell>
        </row>
        <row r="2673">
          <cell r="A2673">
            <v>5482</v>
          </cell>
          <cell r="B2673">
            <v>103208</v>
          </cell>
          <cell r="C2673" t="str">
            <v>MC ATHELSTONE MARYBANK TCE</v>
          </cell>
        </row>
        <row r="2674">
          <cell r="A2674">
            <v>5483</v>
          </cell>
          <cell r="B2674">
            <v>103209</v>
          </cell>
          <cell r="C2674" t="str">
            <v>LPG DEBTORS</v>
          </cell>
        </row>
        <row r="2675">
          <cell r="A2675">
            <v>5484</v>
          </cell>
          <cell r="B2675">
            <v>103210</v>
          </cell>
          <cell r="C2675" t="str">
            <v>INCAB SUPPORT</v>
          </cell>
        </row>
        <row r="2676">
          <cell r="A2676">
            <v>5486</v>
          </cell>
          <cell r="B2676">
            <v>103212</v>
          </cell>
          <cell r="C2676" t="str">
            <v>PNG SYSTEMS SUPPORT</v>
          </cell>
        </row>
        <row r="2677">
          <cell r="A2677">
            <v>5487</v>
          </cell>
          <cell r="B2677">
            <v>103213</v>
          </cell>
          <cell r="C2677" t="str">
            <v>LPGD SYSTEMS SUPPORT</v>
          </cell>
        </row>
        <row r="2678">
          <cell r="A2678">
            <v>5488</v>
          </cell>
          <cell r="B2678">
            <v>103214</v>
          </cell>
          <cell r="C2678" t="str">
            <v>INCAB PROJECT</v>
          </cell>
        </row>
        <row r="2679">
          <cell r="A2679">
            <v>5489</v>
          </cell>
          <cell r="B2679">
            <v>103215</v>
          </cell>
          <cell r="C2679" t="str">
            <v>YEAR 2000 QLD</v>
          </cell>
        </row>
        <row r="2680">
          <cell r="A2680">
            <v>5490</v>
          </cell>
          <cell r="B2680">
            <v>103216</v>
          </cell>
          <cell r="C2680" t="str">
            <v>ROCKGAS BSP PROJECT</v>
          </cell>
        </row>
        <row r="2681">
          <cell r="A2681">
            <v>5491</v>
          </cell>
          <cell r="B2681">
            <v>103217</v>
          </cell>
          <cell r="C2681" t="str">
            <v>TRANSFER PRICING</v>
          </cell>
        </row>
        <row r="2682">
          <cell r="A2682">
            <v>5494</v>
          </cell>
          <cell r="B2682">
            <v>103220</v>
          </cell>
          <cell r="C2682" t="str">
            <v>SA LPG TO DEBTORS</v>
          </cell>
        </row>
        <row r="2683">
          <cell r="A2683">
            <v>5495</v>
          </cell>
          <cell r="B2683">
            <v>103221</v>
          </cell>
          <cell r="C2683" t="str">
            <v>CASH RECEIPTING</v>
          </cell>
        </row>
        <row r="2684">
          <cell r="A2684">
            <v>5496</v>
          </cell>
          <cell r="B2684">
            <v>103222</v>
          </cell>
          <cell r="C2684" t="str">
            <v>DISTRIBUTOR SYSTEM</v>
          </cell>
        </row>
        <row r="2685">
          <cell r="A2685">
            <v>5497</v>
          </cell>
          <cell r="B2685">
            <v>103223</v>
          </cell>
          <cell r="C2685" t="str">
            <v>PREVENT. MAINT. PROG.</v>
          </cell>
        </row>
        <row r="2686">
          <cell r="A2686">
            <v>5502</v>
          </cell>
          <cell r="B2686">
            <v>103224</v>
          </cell>
          <cell r="C2686" t="str">
            <v>RETAIL SA ADMIN-UNBILLABLE</v>
          </cell>
        </row>
        <row r="2687">
          <cell r="A2687">
            <v>5522</v>
          </cell>
          <cell r="B2687">
            <v>103225</v>
          </cell>
          <cell r="C2687" t="str">
            <v>SENIOR ACCOUNTS-UNBILLABLE</v>
          </cell>
        </row>
        <row r="2688">
          <cell r="A2688">
            <v>5523</v>
          </cell>
          <cell r="B2688">
            <v>103226</v>
          </cell>
          <cell r="C2688" t="str">
            <v>GENERAL ADMIN-UNBILLABLE ADMIN</v>
          </cell>
        </row>
        <row r="2689">
          <cell r="A2689">
            <v>5524</v>
          </cell>
          <cell r="B2689">
            <v>103227</v>
          </cell>
          <cell r="C2689" t="str">
            <v>VIC BT FISHER TIMBERS</v>
          </cell>
        </row>
        <row r="2690">
          <cell r="A2690">
            <v>5525</v>
          </cell>
          <cell r="B2690">
            <v>103228</v>
          </cell>
          <cell r="C2690" t="str">
            <v>TECH STRATEGY-UNBILLABLE ADMIN</v>
          </cell>
        </row>
        <row r="2691">
          <cell r="A2691">
            <v>5526</v>
          </cell>
          <cell r="B2691">
            <v>103229</v>
          </cell>
          <cell r="C2691" t="str">
            <v>APPLIC. STRATEGY-UNBILLABLE</v>
          </cell>
        </row>
        <row r="2692">
          <cell r="A2692">
            <v>5527</v>
          </cell>
          <cell r="B2692">
            <v>103230</v>
          </cell>
          <cell r="C2692" t="str">
            <v>VIC BT HIGH PERFORMANCE COAT</v>
          </cell>
        </row>
        <row r="2693">
          <cell r="A2693">
            <v>5542</v>
          </cell>
          <cell r="B2693">
            <v>103233</v>
          </cell>
          <cell r="C2693" t="str">
            <v>QLD I&amp;M FORTITUDE VALLEY KEMP</v>
          </cell>
        </row>
        <row r="2694">
          <cell r="A2694">
            <v>5543</v>
          </cell>
          <cell r="B2694">
            <v>103234</v>
          </cell>
          <cell r="C2694" t="str">
            <v>QLD ME GLEN INNES REPAIR LEAKS</v>
          </cell>
        </row>
        <row r="2695">
          <cell r="A2695">
            <v>5544</v>
          </cell>
          <cell r="B2695">
            <v>103235</v>
          </cell>
          <cell r="C2695" t="str">
            <v>LPGD VARIOUS CALTEX SERV ST</v>
          </cell>
        </row>
        <row r="2696">
          <cell r="A2696">
            <v>5545</v>
          </cell>
          <cell r="B2696">
            <v>103236</v>
          </cell>
          <cell r="C2696" t="str">
            <v>NSW CY CAP 210KG X10 TAMWORTH</v>
          </cell>
        </row>
        <row r="2697">
          <cell r="A2697">
            <v>5562</v>
          </cell>
          <cell r="B2697">
            <v>103237</v>
          </cell>
          <cell r="C2697" t="str">
            <v>MC BEVERLEY WODONGA ST</v>
          </cell>
        </row>
        <row r="2698">
          <cell r="A2698">
            <v>5582</v>
          </cell>
          <cell r="B2698">
            <v>103239</v>
          </cell>
          <cell r="C2698" t="str">
            <v>QLD CY HEATLEY</v>
          </cell>
        </row>
        <row r="2699">
          <cell r="A2699">
            <v>5583</v>
          </cell>
          <cell r="B2699">
            <v>103240</v>
          </cell>
          <cell r="C2699" t="str">
            <v>QLD RSM BARDON CORONATION ST</v>
          </cell>
        </row>
        <row r="2700">
          <cell r="A2700">
            <v>5584</v>
          </cell>
          <cell r="B2700">
            <v>103241</v>
          </cell>
          <cell r="C2700" t="str">
            <v>QLD RSM HENDRA MANSON RD</v>
          </cell>
        </row>
        <row r="2701">
          <cell r="A2701">
            <v>5585</v>
          </cell>
          <cell r="B2701">
            <v>103242</v>
          </cell>
          <cell r="C2701" t="str">
            <v>QLD RSM WINDSOR BLACKMORE ST</v>
          </cell>
        </row>
        <row r="2702">
          <cell r="A2702">
            <v>5602</v>
          </cell>
          <cell r="B2702">
            <v>103243</v>
          </cell>
          <cell r="C2702" t="str">
            <v>WAOTM-PURCH NT SERVER &amp; BCCN</v>
          </cell>
        </row>
        <row r="2703">
          <cell r="A2703">
            <v>5622</v>
          </cell>
          <cell r="B2703">
            <v>103244</v>
          </cell>
          <cell r="C2703" t="str">
            <v>QLD RSM GYMPIE HAMILTON RD</v>
          </cell>
        </row>
        <row r="2704">
          <cell r="A2704">
            <v>5642</v>
          </cell>
          <cell r="B2704">
            <v>103245</v>
          </cell>
          <cell r="C2704" t="str">
            <v>QLD ROMA PIPELINE</v>
          </cell>
        </row>
        <row r="2705">
          <cell r="A2705">
            <v>5682</v>
          </cell>
          <cell r="B2705">
            <v>103247</v>
          </cell>
          <cell r="C2705" t="str">
            <v>ME LEVELS WARRENDI RD</v>
          </cell>
        </row>
        <row r="2706">
          <cell r="A2706">
            <v>5702</v>
          </cell>
          <cell r="B2706">
            <v>103249</v>
          </cell>
          <cell r="C2706" t="str">
            <v>ME GLEN OSMOND GLEN OSMOND RD</v>
          </cell>
        </row>
        <row r="2707">
          <cell r="A2707">
            <v>5722</v>
          </cell>
          <cell r="B2707">
            <v>103250</v>
          </cell>
          <cell r="C2707" t="str">
            <v>QLD BT TWIN TOWNS LAUNDRY</v>
          </cell>
        </row>
        <row r="2708">
          <cell r="A2708">
            <v>5723</v>
          </cell>
          <cell r="B2708">
            <v>103251</v>
          </cell>
          <cell r="C2708" t="str">
            <v>QLD BT TWIN TOWNS LAUNDRY2</v>
          </cell>
        </row>
        <row r="2709">
          <cell r="A2709">
            <v>5724</v>
          </cell>
          <cell r="B2709">
            <v>103252</v>
          </cell>
          <cell r="C2709" t="str">
            <v>QLD GAS RETIC CLUB BANORA</v>
          </cell>
        </row>
        <row r="2710">
          <cell r="A2710">
            <v>5742</v>
          </cell>
          <cell r="B2710">
            <v>103253</v>
          </cell>
          <cell r="C2710" t="str">
            <v>MC GOLDEN GROVE BURLINGTON ST</v>
          </cell>
        </row>
        <row r="2711">
          <cell r="A2711">
            <v>5762</v>
          </cell>
          <cell r="B2711">
            <v>103254</v>
          </cell>
          <cell r="C2711" t="str">
            <v>QLD ME IPSWICH WARWICK &amp; GREY</v>
          </cell>
        </row>
        <row r="2712">
          <cell r="A2712">
            <v>5782</v>
          </cell>
          <cell r="B2712">
            <v>103255</v>
          </cell>
          <cell r="C2712" t="str">
            <v>QLD KEVEREK TRK LOADING CRANE</v>
          </cell>
        </row>
        <row r="2713">
          <cell r="A2713">
            <v>5783</v>
          </cell>
          <cell r="B2713">
            <v>103256</v>
          </cell>
          <cell r="C2713" t="str">
            <v>QLD MINERS LODGE MOTEL</v>
          </cell>
        </row>
        <row r="2714">
          <cell r="A2714">
            <v>5802</v>
          </cell>
          <cell r="B2714">
            <v>103257</v>
          </cell>
          <cell r="C2714" t="str">
            <v>RMC ST CATHS NURSE HM BERRI.</v>
          </cell>
        </row>
        <row r="2715">
          <cell r="A2715">
            <v>5822</v>
          </cell>
          <cell r="B2715">
            <v>103258</v>
          </cell>
          <cell r="C2715" t="str">
            <v>RGN MT GAMBIA NEW HOME INLETS.</v>
          </cell>
        </row>
        <row r="2716">
          <cell r="A2716">
            <v>1628</v>
          </cell>
          <cell r="B2716">
            <v>100624</v>
          </cell>
          <cell r="C2716" t="str">
            <v>RGN MT GAMBIA NEW HOME INLETS</v>
          </cell>
        </row>
        <row r="2717">
          <cell r="A2717">
            <v>5823</v>
          </cell>
          <cell r="B2717">
            <v>103259</v>
          </cell>
          <cell r="C2717" t="str">
            <v>RGN MT GAMBIA EX HOMES INLETS.</v>
          </cell>
        </row>
        <row r="2718">
          <cell r="A2718">
            <v>5843</v>
          </cell>
          <cell r="B2718">
            <v>103261</v>
          </cell>
          <cell r="C2718" t="str">
            <v>RGN-MT GAMBIA INDUSTRIAL INLET</v>
          </cell>
        </row>
        <row r="2719">
          <cell r="A2719">
            <v>5845</v>
          </cell>
          <cell r="B2719">
            <v>103263</v>
          </cell>
          <cell r="C2719" t="str">
            <v>RMC MILDURA PROJ(NON-ENVESTRA)</v>
          </cell>
        </row>
        <row r="2720">
          <cell r="A2720">
            <v>5846</v>
          </cell>
          <cell r="B2720">
            <v>103264</v>
          </cell>
          <cell r="C2720" t="str">
            <v>MILDURA  ENVESTRA.</v>
          </cell>
        </row>
        <row r="2721">
          <cell r="A2721">
            <v>5862</v>
          </cell>
          <cell r="B2721">
            <v>103265</v>
          </cell>
          <cell r="C2721" t="str">
            <v>IT YR 2000 TRAD DEBTORS 97/98</v>
          </cell>
        </row>
        <row r="2722">
          <cell r="A2722">
            <v>5863</v>
          </cell>
          <cell r="B2722">
            <v>103266</v>
          </cell>
          <cell r="C2722" t="str">
            <v>RGN PT PIRIE NEW HOME INLETS.</v>
          </cell>
        </row>
        <row r="2723">
          <cell r="A2723">
            <v>5864</v>
          </cell>
          <cell r="B2723">
            <v>103267</v>
          </cell>
          <cell r="C2723" t="str">
            <v>RGN PT PIRIE EX HOME INLETS.</v>
          </cell>
        </row>
        <row r="2724">
          <cell r="A2724">
            <v>5865</v>
          </cell>
          <cell r="B2724">
            <v>103268</v>
          </cell>
          <cell r="C2724" t="str">
            <v>RGN PT PIRIE COMMERCIAL INLET.</v>
          </cell>
        </row>
        <row r="2725">
          <cell r="A2725">
            <v>1640</v>
          </cell>
          <cell r="B2725">
            <v>100636</v>
          </cell>
          <cell r="C2725" t="str">
            <v>RGN PT PIRIE COMMERCIAL INLET</v>
          </cell>
        </row>
        <row r="2726">
          <cell r="A2726">
            <v>5866</v>
          </cell>
          <cell r="B2726">
            <v>103269</v>
          </cell>
          <cell r="C2726" t="str">
            <v>RGN-PT PIRIE INDUSTRIAL INLETS</v>
          </cell>
        </row>
        <row r="2727">
          <cell r="A2727">
            <v>5868</v>
          </cell>
          <cell r="B2727">
            <v>103271</v>
          </cell>
          <cell r="C2727" t="str">
            <v>RGN PTB NEW HOME INLETS</v>
          </cell>
        </row>
        <row r="2728">
          <cell r="A2728">
            <v>5882</v>
          </cell>
          <cell r="B2728">
            <v>103272</v>
          </cell>
          <cell r="C2728" t="str">
            <v>RGN PTB EX HOMES INLETS</v>
          </cell>
        </row>
        <row r="2729">
          <cell r="A2729">
            <v>5883</v>
          </cell>
          <cell r="B2729">
            <v>103273</v>
          </cell>
          <cell r="C2729" t="str">
            <v>RGN PTB COMMERCIAL INLETS</v>
          </cell>
        </row>
        <row r="2730">
          <cell r="A2730">
            <v>5884</v>
          </cell>
          <cell r="B2730">
            <v>103274</v>
          </cell>
          <cell r="C2730" t="str">
            <v>RGN PTB INDUSTRIAL INLETS</v>
          </cell>
        </row>
        <row r="2731">
          <cell r="A2731">
            <v>5885</v>
          </cell>
          <cell r="B2731">
            <v>103275</v>
          </cell>
          <cell r="C2731" t="str">
            <v>RGN PTB LEAKS</v>
          </cell>
        </row>
        <row r="2732">
          <cell r="A2732">
            <v>5886</v>
          </cell>
          <cell r="B2732">
            <v>103276</v>
          </cell>
          <cell r="C2732" t="str">
            <v>RGN RIV/MB NEW HOME INLETS.</v>
          </cell>
        </row>
        <row r="2733">
          <cell r="A2733">
            <v>5887</v>
          </cell>
          <cell r="B2733">
            <v>103277</v>
          </cell>
          <cell r="C2733" t="str">
            <v>RGN RIV/MB EX HOME INLETS.</v>
          </cell>
        </row>
        <row r="2734">
          <cell r="A2734">
            <v>5888</v>
          </cell>
          <cell r="B2734">
            <v>103278</v>
          </cell>
          <cell r="C2734" t="str">
            <v>RGN RIV/MB COMMERCIAL INLETS</v>
          </cell>
        </row>
        <row r="2735">
          <cell r="A2735">
            <v>5889</v>
          </cell>
          <cell r="B2735">
            <v>103279</v>
          </cell>
          <cell r="C2735" t="str">
            <v>RGN RIV/MB INDUSTRIAL INLETS.</v>
          </cell>
        </row>
        <row r="2736">
          <cell r="A2736">
            <v>5891</v>
          </cell>
          <cell r="B2736">
            <v>103281</v>
          </cell>
          <cell r="C2736" t="str">
            <v>RGN WHYALLA NEW HOME INLETS.</v>
          </cell>
        </row>
        <row r="2737">
          <cell r="A2737">
            <v>1648</v>
          </cell>
          <cell r="B2737">
            <v>100644</v>
          </cell>
          <cell r="C2737" t="str">
            <v>RGN WHYALLA NEW HOME INLETS</v>
          </cell>
        </row>
        <row r="2738">
          <cell r="A2738">
            <v>5892</v>
          </cell>
          <cell r="B2738">
            <v>103282</v>
          </cell>
          <cell r="C2738" t="str">
            <v>RGN WHYALLA EX HOME INLETS.</v>
          </cell>
        </row>
        <row r="2739">
          <cell r="A2739">
            <v>5893</v>
          </cell>
          <cell r="B2739">
            <v>103283</v>
          </cell>
          <cell r="C2739" t="str">
            <v>RGN WHYALLA COMMERCIAL INLETS.</v>
          </cell>
        </row>
        <row r="2740">
          <cell r="A2740">
            <v>5894</v>
          </cell>
          <cell r="B2740">
            <v>103284</v>
          </cell>
          <cell r="C2740" t="str">
            <v>RGN WHYALLA INDUSTRIAL INLETS.</v>
          </cell>
        </row>
        <row r="2741">
          <cell r="A2741">
            <v>5895</v>
          </cell>
          <cell r="B2741">
            <v>103285</v>
          </cell>
          <cell r="C2741" t="str">
            <v>REFUELLING ST MICHELL LEATHER.</v>
          </cell>
        </row>
        <row r="2742">
          <cell r="A2742">
            <v>5896</v>
          </cell>
          <cell r="B2742">
            <v>103286</v>
          </cell>
          <cell r="C2742" t="str">
            <v>REFUELLING ST MILE END.</v>
          </cell>
        </row>
        <row r="2743">
          <cell r="A2743">
            <v>5902</v>
          </cell>
          <cell r="B2743">
            <v>103288</v>
          </cell>
          <cell r="C2743" t="str">
            <v>MSC WEST LAKES BREBNER DRIVE</v>
          </cell>
        </row>
        <row r="2744">
          <cell r="A2744">
            <v>5924</v>
          </cell>
          <cell r="B2744">
            <v>103291</v>
          </cell>
          <cell r="C2744" t="str">
            <v>ME NOARLUNGA DOWNS LUGURIA CRE</v>
          </cell>
        </row>
        <row r="2745">
          <cell r="A2745">
            <v>5925</v>
          </cell>
          <cell r="B2745">
            <v>103292</v>
          </cell>
          <cell r="C2745" t="str">
            <v>QLD I&amp;M WILSTON KEDRON BROOK R</v>
          </cell>
        </row>
        <row r="2746">
          <cell r="A2746">
            <v>5942</v>
          </cell>
          <cell r="B2746">
            <v>103293</v>
          </cell>
          <cell r="C2746" t="str">
            <v>QLD BT YORKEYS KNOB</v>
          </cell>
        </row>
        <row r="2747">
          <cell r="A2747">
            <v>5962</v>
          </cell>
          <cell r="B2747">
            <v>103294</v>
          </cell>
          <cell r="C2747" t="str">
            <v>MC BRACKEN RIDGE GARVAIN RD</v>
          </cell>
        </row>
        <row r="2748">
          <cell r="A2748">
            <v>5963</v>
          </cell>
          <cell r="B2748">
            <v>103295</v>
          </cell>
          <cell r="C2748" t="str">
            <v>MC CRAIGMORE ULEY RD</v>
          </cell>
        </row>
        <row r="2749">
          <cell r="A2749">
            <v>5982</v>
          </cell>
          <cell r="B2749">
            <v>103296</v>
          </cell>
          <cell r="C2749" t="str">
            <v>QLD ME NORTHGATE RAUBERS RD</v>
          </cell>
        </row>
        <row r="2750">
          <cell r="A2750">
            <v>6002</v>
          </cell>
          <cell r="B2750">
            <v>103297</v>
          </cell>
          <cell r="C2750" t="str">
            <v>QLD CY FAIRHAVEN RETIREMENT</v>
          </cell>
        </row>
        <row r="2751">
          <cell r="A2751">
            <v>6022</v>
          </cell>
          <cell r="B2751">
            <v>103298</v>
          </cell>
          <cell r="C2751" t="str">
            <v>RMC PARKS ESTATE PORT PIRIE</v>
          </cell>
        </row>
        <row r="2752">
          <cell r="A2752">
            <v>6023</v>
          </cell>
          <cell r="B2752">
            <v>103299</v>
          </cell>
          <cell r="C2752" t="str">
            <v>MC MILLSWOOD MALCOLM ST</v>
          </cell>
        </row>
        <row r="2753">
          <cell r="A2753">
            <v>6042</v>
          </cell>
          <cell r="B2753">
            <v>103301</v>
          </cell>
          <cell r="C2753" t="str">
            <v>ORACLE PATCH DISTRIBUTION</v>
          </cell>
        </row>
        <row r="2754">
          <cell r="A2754">
            <v>6043</v>
          </cell>
          <cell r="B2754">
            <v>103302</v>
          </cell>
          <cell r="C2754" t="str">
            <v>BT STOCKLAND EARLVILLE SHOP</v>
          </cell>
        </row>
        <row r="2755">
          <cell r="A2755">
            <v>6062</v>
          </cell>
          <cell r="B2755">
            <v>103303</v>
          </cell>
          <cell r="C2755" t="str">
            <v>MC PARA HILLS BAYVIEW  PDE</v>
          </cell>
        </row>
        <row r="2756">
          <cell r="A2756">
            <v>6063</v>
          </cell>
          <cell r="B2756">
            <v>103304</v>
          </cell>
          <cell r="C2756" t="str">
            <v>MC PARALOWIE CHERRY LANE</v>
          </cell>
        </row>
        <row r="2757">
          <cell r="A2757">
            <v>6064</v>
          </cell>
          <cell r="B2757">
            <v>103305</v>
          </cell>
          <cell r="C2757" t="str">
            <v>MC ABERFOYLE PARK HOMESTEAD</v>
          </cell>
        </row>
        <row r="2758">
          <cell r="A2758">
            <v>6066</v>
          </cell>
          <cell r="B2758">
            <v>103307</v>
          </cell>
          <cell r="C2758" t="str">
            <v>MC OAKDEN SALTRAM PDE</v>
          </cell>
        </row>
        <row r="2759">
          <cell r="A2759">
            <v>6082</v>
          </cell>
          <cell r="B2759">
            <v>103308</v>
          </cell>
          <cell r="C2759" t="str">
            <v>MC HOVE PEARCE ST</v>
          </cell>
        </row>
        <row r="2760">
          <cell r="A2760">
            <v>6083</v>
          </cell>
          <cell r="B2760">
            <v>103309</v>
          </cell>
          <cell r="C2760" t="str">
            <v>MC OAKDEN BENTHALL AVE</v>
          </cell>
        </row>
        <row r="2761">
          <cell r="A2761">
            <v>6084</v>
          </cell>
          <cell r="B2761">
            <v>103310</v>
          </cell>
          <cell r="C2761" t="str">
            <v>MC GOLDEN GROVE UN NAMED STS</v>
          </cell>
        </row>
        <row r="2762">
          <cell r="A2762">
            <v>6086</v>
          </cell>
          <cell r="B2762">
            <v>103312</v>
          </cell>
          <cell r="C2762" t="str">
            <v>MC SHEIDOW PARK BERRIMA RD</v>
          </cell>
        </row>
        <row r="2763">
          <cell r="A2763">
            <v>6087</v>
          </cell>
          <cell r="B2763">
            <v>103313</v>
          </cell>
          <cell r="C2763" t="str">
            <v>MC OAKDEN PETWORTH ST</v>
          </cell>
        </row>
        <row r="2764">
          <cell r="A2764">
            <v>6088</v>
          </cell>
          <cell r="B2764">
            <v>103314</v>
          </cell>
          <cell r="C2764" t="str">
            <v>QLD BT KILCOY SEIB ST</v>
          </cell>
        </row>
        <row r="2765">
          <cell r="A2765">
            <v>6102</v>
          </cell>
          <cell r="B2765">
            <v>103315</v>
          </cell>
          <cell r="C2765" t="str">
            <v>LEAKAGE-TRUCK OPERATORS</v>
          </cell>
        </row>
        <row r="2766">
          <cell r="A2766">
            <v>6122</v>
          </cell>
          <cell r="B2766">
            <v>103316</v>
          </cell>
          <cell r="C2766" t="str">
            <v>WA INCAB</v>
          </cell>
        </row>
        <row r="2767">
          <cell r="A2767">
            <v>6142</v>
          </cell>
          <cell r="B2767">
            <v>103317</v>
          </cell>
          <cell r="C2767" t="str">
            <v>QLD RENOV SUPPLY WTR MTRS</v>
          </cell>
        </row>
        <row r="2768">
          <cell r="A2768">
            <v>6162</v>
          </cell>
          <cell r="B2768">
            <v>103318</v>
          </cell>
          <cell r="C2768" t="str">
            <v>KINCORA LPG VESSEL 10YR INSP</v>
          </cell>
        </row>
        <row r="2769">
          <cell r="A2769">
            <v>6182</v>
          </cell>
          <cell r="B2769">
            <v>103319</v>
          </cell>
          <cell r="C2769" t="str">
            <v>MACQUARIE PROJECT</v>
          </cell>
        </row>
        <row r="2770">
          <cell r="A2770">
            <v>6183</v>
          </cell>
          <cell r="B2770">
            <v>103320</v>
          </cell>
          <cell r="C2770" t="str">
            <v>PROJECT HOGAN</v>
          </cell>
        </row>
        <row r="2771">
          <cell r="A2771">
            <v>6184</v>
          </cell>
          <cell r="B2771">
            <v>103321</v>
          </cell>
          <cell r="C2771" t="str">
            <v>PROJECT STONE</v>
          </cell>
        </row>
        <row r="2772">
          <cell r="A2772">
            <v>6185</v>
          </cell>
          <cell r="B2772">
            <v>103322</v>
          </cell>
          <cell r="C2772" t="str">
            <v>NSW MARKET ENTRY PROJECT</v>
          </cell>
        </row>
        <row r="2773">
          <cell r="A2773">
            <v>6186</v>
          </cell>
          <cell r="B2773">
            <v>103323</v>
          </cell>
          <cell r="C2773" t="str">
            <v>YEAR 2000 PROJECT</v>
          </cell>
        </row>
        <row r="2774">
          <cell r="A2774">
            <v>6202</v>
          </cell>
          <cell r="B2774">
            <v>103326</v>
          </cell>
          <cell r="C2774" t="str">
            <v>QLD-STAGE 3 NSTD SITE ASSESS</v>
          </cell>
        </row>
        <row r="2775">
          <cell r="A2775">
            <v>2512</v>
          </cell>
          <cell r="B2775">
            <v>101507</v>
          </cell>
          <cell r="C2775" t="str">
            <v>QLD STAGE 3 NSTD SITE ASSESS.</v>
          </cell>
        </row>
        <row r="2776">
          <cell r="A2776">
            <v>6222</v>
          </cell>
          <cell r="B2776">
            <v>103327</v>
          </cell>
          <cell r="C2776" t="str">
            <v>QLD KILCOY LAUNDRY</v>
          </cell>
        </row>
        <row r="2777">
          <cell r="A2777">
            <v>2380</v>
          </cell>
          <cell r="B2777">
            <v>101375</v>
          </cell>
          <cell r="C2777" t="str">
            <v>VIC BT D/DSP IND BALLT 7.5KL</v>
          </cell>
        </row>
        <row r="2778">
          <cell r="A2778">
            <v>2235</v>
          </cell>
          <cell r="B2778">
            <v>101231</v>
          </cell>
          <cell r="C2778" t="str">
            <v>VIC AUTO LOCH MOTORS</v>
          </cell>
        </row>
        <row r="2779">
          <cell r="A2779">
            <v>6242</v>
          </cell>
          <cell r="B2779">
            <v>103328</v>
          </cell>
          <cell r="C2779" t="str">
            <v>NSW LAND</v>
          </cell>
        </row>
        <row r="2780">
          <cell r="A2780">
            <v>6262</v>
          </cell>
          <cell r="B2780">
            <v>103329</v>
          </cell>
          <cell r="C2780" t="str">
            <v>MSC OTTOWAY RECYCLE PARK</v>
          </cell>
        </row>
        <row r="2781">
          <cell r="A2781">
            <v>6282</v>
          </cell>
          <cell r="B2781">
            <v>103330</v>
          </cell>
          <cell r="C2781" t="str">
            <v>QLD CY WANGARATTA</v>
          </cell>
        </row>
        <row r="2782">
          <cell r="A2782">
            <v>6303</v>
          </cell>
          <cell r="B2782">
            <v>103332</v>
          </cell>
          <cell r="C2782" t="str">
            <v>MICROSOFT PROJECT LICENSES</v>
          </cell>
        </row>
        <row r="2783">
          <cell r="A2783">
            <v>6322</v>
          </cell>
          <cell r="B2783">
            <v>103333</v>
          </cell>
          <cell r="C2783" t="str">
            <v>QLD I&amp;M MURRUMBA DOWNS OGG RD</v>
          </cell>
        </row>
        <row r="2784">
          <cell r="A2784">
            <v>6343</v>
          </cell>
          <cell r="B2784">
            <v>103335</v>
          </cell>
          <cell r="C2784" t="str">
            <v>INLET UPGRADE DEPT 1303</v>
          </cell>
        </row>
        <row r="2785">
          <cell r="A2785">
            <v>6344</v>
          </cell>
          <cell r="B2785">
            <v>103336</v>
          </cell>
          <cell r="C2785" t="str">
            <v>ENERGY TELECOM AUDIT</v>
          </cell>
        </row>
        <row r="2786">
          <cell r="A2786">
            <v>6345</v>
          </cell>
          <cell r="B2786">
            <v>103337</v>
          </cell>
          <cell r="C2786" t="str">
            <v>MC TORRENSVILLE BAGOT ST</v>
          </cell>
        </row>
        <row r="2787">
          <cell r="A2787">
            <v>6346</v>
          </cell>
          <cell r="B2787">
            <v>103338</v>
          </cell>
          <cell r="C2787" t="str">
            <v>MC BRIGHTON DUNLUCE AVE</v>
          </cell>
        </row>
        <row r="2788">
          <cell r="A2788">
            <v>6348</v>
          </cell>
          <cell r="B2788">
            <v>103340</v>
          </cell>
          <cell r="C2788" t="str">
            <v>VIC BT JF &amp; SS PAYNE</v>
          </cell>
        </row>
        <row r="2789">
          <cell r="A2789">
            <v>6362</v>
          </cell>
          <cell r="B2789">
            <v>103341</v>
          </cell>
          <cell r="C2789" t="str">
            <v>VIC BT TOONGABBIE</v>
          </cell>
        </row>
        <row r="2790">
          <cell r="A2790">
            <v>6363</v>
          </cell>
          <cell r="B2790">
            <v>103342</v>
          </cell>
          <cell r="C2790" t="str">
            <v>VIC BT LARA</v>
          </cell>
        </row>
        <row r="2791">
          <cell r="A2791">
            <v>6364</v>
          </cell>
          <cell r="B2791">
            <v>103343</v>
          </cell>
          <cell r="C2791" t="str">
            <v>VIC BT LARA AUTOGAS</v>
          </cell>
        </row>
        <row r="2792">
          <cell r="A2792">
            <v>6365</v>
          </cell>
          <cell r="B2792">
            <v>103344</v>
          </cell>
          <cell r="C2792" t="str">
            <v>VIC BT WIMMERA LAUNDRY</v>
          </cell>
        </row>
        <row r="2793">
          <cell r="A2793">
            <v>6366</v>
          </cell>
          <cell r="B2793">
            <v>103345</v>
          </cell>
          <cell r="C2793" t="str">
            <v>VIC BT WADONGA WEST PRIMARY SC</v>
          </cell>
        </row>
        <row r="2794">
          <cell r="A2794">
            <v>6367</v>
          </cell>
          <cell r="B2794">
            <v>103346</v>
          </cell>
          <cell r="C2794" t="str">
            <v>VIC BT NEWRY FARMERS ARM</v>
          </cell>
        </row>
        <row r="2795">
          <cell r="A2795">
            <v>6368</v>
          </cell>
          <cell r="B2795">
            <v>103347</v>
          </cell>
          <cell r="C2795" t="str">
            <v>BEAM FABRICATION DEPT</v>
          </cell>
        </row>
        <row r="2796">
          <cell r="A2796">
            <v>6382</v>
          </cell>
          <cell r="B2796">
            <v>103348</v>
          </cell>
          <cell r="C2796" t="str">
            <v>BEAM WORKSHOP DEPT</v>
          </cell>
        </row>
        <row r="2797">
          <cell r="A2797">
            <v>6402</v>
          </cell>
          <cell r="B2797">
            <v>103349</v>
          </cell>
          <cell r="C2797" t="str">
            <v>QLD LAY MAINS ARLINGTON</v>
          </cell>
        </row>
        <row r="2798">
          <cell r="A2798">
            <v>6422</v>
          </cell>
          <cell r="B2798">
            <v>103350</v>
          </cell>
          <cell r="C2798" t="str">
            <v>QLD RSM ALBION ALBION RD</v>
          </cell>
        </row>
        <row r="2799">
          <cell r="A2799">
            <v>6423</v>
          </cell>
          <cell r="B2799">
            <v>103351</v>
          </cell>
          <cell r="C2799" t="str">
            <v>MC MANNINGHAM HAMPSTEAD RD</v>
          </cell>
        </row>
        <row r="2800">
          <cell r="A2800">
            <v>6424</v>
          </cell>
          <cell r="B2800">
            <v>103352</v>
          </cell>
          <cell r="C2800" t="str">
            <v>MC HYDE PARK KING WILLIAM RD</v>
          </cell>
        </row>
        <row r="2801">
          <cell r="A2801">
            <v>6425</v>
          </cell>
          <cell r="B2801">
            <v>103353</v>
          </cell>
          <cell r="C2801" t="str">
            <v>MC TEA TREE GULLY BEATRICE AVE</v>
          </cell>
        </row>
        <row r="2802">
          <cell r="A2802">
            <v>6442</v>
          </cell>
          <cell r="B2802">
            <v>103355</v>
          </cell>
          <cell r="C2802" t="str">
            <v>ITG QUALITY SYSTEM PURCHASES</v>
          </cell>
        </row>
        <row r="2803">
          <cell r="A2803">
            <v>1672</v>
          </cell>
          <cell r="B2803">
            <v>100668</v>
          </cell>
          <cell r="C2803" t="str">
            <v>RGN RIV/MB EX HOME INLETS</v>
          </cell>
        </row>
        <row r="2804">
          <cell r="A2804">
            <v>1651</v>
          </cell>
          <cell r="B2804">
            <v>100647</v>
          </cell>
          <cell r="C2804" t="str">
            <v>RGN WHYALLA INDUSTRIAL INLETS</v>
          </cell>
        </row>
        <row r="2805">
          <cell r="A2805">
            <v>6462</v>
          </cell>
          <cell r="B2805">
            <v>103356</v>
          </cell>
          <cell r="C2805" t="str">
            <v>VIC BT DONALD HOSPITAL</v>
          </cell>
        </row>
        <row r="2806">
          <cell r="A2806">
            <v>6463</v>
          </cell>
          <cell r="B2806">
            <v>103357</v>
          </cell>
          <cell r="C2806" t="str">
            <v>WA 7.5KL VISY BOARD</v>
          </cell>
        </row>
        <row r="2807">
          <cell r="A2807">
            <v>6464</v>
          </cell>
          <cell r="B2807">
            <v>103358</v>
          </cell>
          <cell r="C2807" t="str">
            <v>WA 2.75KL TULIP HONEY FARM</v>
          </cell>
        </row>
        <row r="2808">
          <cell r="A2808">
            <v>6482</v>
          </cell>
          <cell r="B2808">
            <v>103359</v>
          </cell>
          <cell r="C2808" t="str">
            <v>MC BRIGHTON JETTY RD</v>
          </cell>
        </row>
        <row r="2809">
          <cell r="A2809">
            <v>6502</v>
          </cell>
          <cell r="B2809">
            <v>103360</v>
          </cell>
          <cell r="C2809" t="str">
            <v>MSC HOVE DUNROBIN RD</v>
          </cell>
        </row>
        <row r="2810">
          <cell r="A2810">
            <v>6504</v>
          </cell>
          <cell r="B2810">
            <v>103362</v>
          </cell>
          <cell r="C2810" t="str">
            <v>MC BRIGHTON ALFREDA ST</v>
          </cell>
        </row>
        <row r="2811">
          <cell r="A2811">
            <v>6506</v>
          </cell>
          <cell r="B2811">
            <v>103364</v>
          </cell>
          <cell r="C2811" t="str">
            <v>MC PLYMPTON URRBRAE TCE</v>
          </cell>
        </row>
        <row r="2812">
          <cell r="A2812">
            <v>6507</v>
          </cell>
          <cell r="B2812">
            <v>103365</v>
          </cell>
          <cell r="C2812" t="str">
            <v>MC ALICE SPRINGS MILNER RD</v>
          </cell>
        </row>
        <row r="2813">
          <cell r="A2813">
            <v>6522</v>
          </cell>
          <cell r="B2813">
            <v>103366</v>
          </cell>
          <cell r="C2813" t="str">
            <v>LPG SUPPLY</v>
          </cell>
        </row>
        <row r="2814">
          <cell r="A2814">
            <v>6542</v>
          </cell>
          <cell r="B2814">
            <v>103367</v>
          </cell>
          <cell r="C2814" t="str">
            <v>TEM - LADBROKE GROVE</v>
          </cell>
        </row>
        <row r="2815">
          <cell r="A2815">
            <v>6562</v>
          </cell>
          <cell r="B2815">
            <v>103368</v>
          </cell>
          <cell r="C2815" t="str">
            <v>QLD BT TOWNSVILLE TRADE WASTE</v>
          </cell>
        </row>
        <row r="2816">
          <cell r="A2816">
            <v>6582</v>
          </cell>
          <cell r="B2816">
            <v>103369</v>
          </cell>
          <cell r="C2816" t="str">
            <v>QLD I&amp;M CLAYFIELD WONGARA ST</v>
          </cell>
        </row>
        <row r="2817">
          <cell r="A2817">
            <v>6602</v>
          </cell>
          <cell r="B2817">
            <v>103370</v>
          </cell>
          <cell r="C2817" t="str">
            <v>ECOSCOPE</v>
          </cell>
        </row>
        <row r="2818">
          <cell r="A2818">
            <v>6622</v>
          </cell>
          <cell r="B2818">
            <v>103371</v>
          </cell>
          <cell r="C2818" t="str">
            <v>FINANCE - IT COORD &amp; SUPPORT</v>
          </cell>
        </row>
        <row r="2819">
          <cell r="A2819">
            <v>6642</v>
          </cell>
          <cell r="B2819">
            <v>103372</v>
          </cell>
          <cell r="C2819" t="str">
            <v>LADBROKE GROVE</v>
          </cell>
        </row>
        <row r="2820">
          <cell r="A2820">
            <v>6662</v>
          </cell>
          <cell r="B2820">
            <v>103373</v>
          </cell>
          <cell r="C2820" t="str">
            <v>QLD CY HERVEY BAY WAR VETERANS</v>
          </cell>
        </row>
        <row r="2821">
          <cell r="A2821">
            <v>6682</v>
          </cell>
          <cell r="B2821">
            <v>103374</v>
          </cell>
          <cell r="C2821" t="str">
            <v>MSC HILLCREST  FOSTERS RD</v>
          </cell>
        </row>
        <row r="2822">
          <cell r="A2822">
            <v>6683</v>
          </cell>
          <cell r="B2822">
            <v>103375</v>
          </cell>
          <cell r="C2822" t="str">
            <v>MC ADELAIDE FIELD ST</v>
          </cell>
        </row>
        <row r="2823">
          <cell r="A2823">
            <v>6684</v>
          </cell>
          <cell r="B2823">
            <v>103376</v>
          </cell>
          <cell r="C2823" t="str">
            <v>RGN PT PIRIE METERS.</v>
          </cell>
        </row>
        <row r="2824">
          <cell r="A2824">
            <v>6685</v>
          </cell>
          <cell r="B2824">
            <v>103377</v>
          </cell>
          <cell r="C2824" t="str">
            <v>CAP ASSETS 501 LEDGER G&amp;I</v>
          </cell>
        </row>
        <row r="2825">
          <cell r="A2825">
            <v>6702</v>
          </cell>
          <cell r="B2825">
            <v>103378</v>
          </cell>
          <cell r="C2825" t="str">
            <v>RGN PT PIRIE METER CHANGEOVER.</v>
          </cell>
        </row>
        <row r="2826">
          <cell r="A2826">
            <v>6722</v>
          </cell>
          <cell r="B2826">
            <v>103379</v>
          </cell>
          <cell r="C2826" t="str">
            <v>RGN PTB METER CHANGEOVER</v>
          </cell>
        </row>
        <row r="2827">
          <cell r="A2827">
            <v>6724</v>
          </cell>
          <cell r="B2827">
            <v>103381</v>
          </cell>
          <cell r="C2827" t="str">
            <v>RGN PTB METERS</v>
          </cell>
        </row>
        <row r="2828">
          <cell r="A2828">
            <v>6725</v>
          </cell>
          <cell r="B2828">
            <v>103382</v>
          </cell>
          <cell r="C2828" t="str">
            <v>RGN RIV/MB METERS.</v>
          </cell>
        </row>
        <row r="2829">
          <cell r="A2829">
            <v>6726</v>
          </cell>
          <cell r="B2829">
            <v>103383</v>
          </cell>
          <cell r="C2829" t="str">
            <v>RGN RIV/MB METER CHANGEOVER.</v>
          </cell>
        </row>
        <row r="2830">
          <cell r="A2830">
            <v>2127</v>
          </cell>
          <cell r="B2830">
            <v>101123</v>
          </cell>
          <cell r="C2830" t="str">
            <v>RGN RIV/MB METER CHANGEOVER</v>
          </cell>
        </row>
        <row r="2831">
          <cell r="A2831">
            <v>6727</v>
          </cell>
          <cell r="B2831">
            <v>103384</v>
          </cell>
          <cell r="C2831" t="str">
            <v>RGN WHYALLA METERS.</v>
          </cell>
        </row>
        <row r="2832">
          <cell r="A2832">
            <v>6728</v>
          </cell>
          <cell r="B2832">
            <v>103385</v>
          </cell>
          <cell r="C2832" t="str">
            <v>RGN WHYALLA METER CHANGEOVER.</v>
          </cell>
        </row>
        <row r="2833">
          <cell r="A2833">
            <v>6729</v>
          </cell>
          <cell r="B2833">
            <v>103386</v>
          </cell>
          <cell r="C2833" t="str">
            <v>RGN MT GAMBIER METERS.</v>
          </cell>
        </row>
        <row r="2834">
          <cell r="A2834">
            <v>6730</v>
          </cell>
          <cell r="B2834">
            <v>103387</v>
          </cell>
          <cell r="C2834" t="str">
            <v>RGN MT GAM METER CHANGEOVER.</v>
          </cell>
        </row>
        <row r="2835">
          <cell r="A2835">
            <v>6731</v>
          </cell>
          <cell r="B2835">
            <v>103388</v>
          </cell>
          <cell r="C2835" t="str">
            <v>QLD MC ALROC MINERAL FERT</v>
          </cell>
        </row>
        <row r="2836">
          <cell r="A2836">
            <v>6743</v>
          </cell>
          <cell r="B2836">
            <v>103390</v>
          </cell>
          <cell r="C2836" t="str">
            <v>QLD ME BORALLON IVANS RD</v>
          </cell>
        </row>
        <row r="2837">
          <cell r="A2837">
            <v>6744</v>
          </cell>
          <cell r="B2837">
            <v>103391</v>
          </cell>
          <cell r="C2837" t="str">
            <v>TEM-EXPENSE MIP</v>
          </cell>
        </row>
        <row r="2838">
          <cell r="A2838">
            <v>6762</v>
          </cell>
          <cell r="B2838">
            <v>103392</v>
          </cell>
          <cell r="C2838" t="str">
            <v>MIP SEDA ENERGY EFF ADMIN</v>
          </cell>
        </row>
        <row r="2839">
          <cell r="A2839">
            <v>6763</v>
          </cell>
          <cell r="B2839">
            <v>103393</v>
          </cell>
          <cell r="C2839" t="str">
            <v>MIP BR SCORESBY AUDIT</v>
          </cell>
        </row>
        <row r="2840">
          <cell r="A2840">
            <v>6764</v>
          </cell>
          <cell r="B2840">
            <v>103394</v>
          </cell>
          <cell r="C2840" t="str">
            <v>MIP ATLAS STEELS</v>
          </cell>
        </row>
        <row r="2841">
          <cell r="A2841">
            <v>6765</v>
          </cell>
          <cell r="B2841">
            <v>103395</v>
          </cell>
          <cell r="C2841" t="str">
            <v>MIP ASPHALT VIC FYANSFOR</v>
          </cell>
        </row>
        <row r="2842">
          <cell r="A2842">
            <v>6766</v>
          </cell>
          <cell r="B2842">
            <v>103396</v>
          </cell>
          <cell r="C2842" t="str">
            <v>MIP BQ GREYSTANES TRAN UPG</v>
          </cell>
        </row>
        <row r="2843">
          <cell r="A2843">
            <v>6767</v>
          </cell>
          <cell r="B2843">
            <v>103397</v>
          </cell>
          <cell r="C2843" t="str">
            <v>MIP COLOUNDRA CC AUDIT</v>
          </cell>
        </row>
        <row r="2844">
          <cell r="A2844">
            <v>6768</v>
          </cell>
          <cell r="B2844">
            <v>103398</v>
          </cell>
          <cell r="C2844" t="str">
            <v>MIP ERNEST HILLIER</v>
          </cell>
        </row>
        <row r="2845">
          <cell r="A2845">
            <v>6769</v>
          </cell>
          <cell r="B2845">
            <v>103399</v>
          </cell>
          <cell r="C2845" t="str">
            <v>MIP GOLD COAST CC AUDIT</v>
          </cell>
        </row>
        <row r="2846">
          <cell r="A2846">
            <v>6770</v>
          </cell>
          <cell r="B2846">
            <v>103400</v>
          </cell>
          <cell r="C2846" t="str">
            <v>MIP ALSTHOM RELATIONS</v>
          </cell>
        </row>
        <row r="2847">
          <cell r="A2847">
            <v>6782</v>
          </cell>
          <cell r="B2847">
            <v>103401</v>
          </cell>
          <cell r="C2847" t="str">
            <v>MIP BP BULWER ISLAND</v>
          </cell>
        </row>
        <row r="2848">
          <cell r="A2848">
            <v>6783</v>
          </cell>
          <cell r="B2848">
            <v>103402</v>
          </cell>
          <cell r="C2848" t="str">
            <v>MIP BUNDABERG SUGAR</v>
          </cell>
        </row>
        <row r="2849">
          <cell r="A2849">
            <v>6784</v>
          </cell>
          <cell r="B2849">
            <v>103403</v>
          </cell>
          <cell r="C2849" t="str">
            <v>MIP EAGLE PROJECT</v>
          </cell>
        </row>
        <row r="2850">
          <cell r="A2850">
            <v>6786</v>
          </cell>
          <cell r="B2850">
            <v>103405</v>
          </cell>
          <cell r="C2850" t="str">
            <v>MIP MOBIL ADELAIDE REFINERY</v>
          </cell>
        </row>
        <row r="2851">
          <cell r="A2851">
            <v>6787</v>
          </cell>
          <cell r="B2851">
            <v>103406</v>
          </cell>
          <cell r="C2851" t="str">
            <v>MIP OSBORNE #2</v>
          </cell>
        </row>
        <row r="2852">
          <cell r="A2852">
            <v>6802</v>
          </cell>
          <cell r="B2852">
            <v>103407</v>
          </cell>
          <cell r="C2852" t="str">
            <v>MIP QLD PEAKER (DEL)</v>
          </cell>
        </row>
        <row r="2853">
          <cell r="A2853">
            <v>6803</v>
          </cell>
          <cell r="B2853">
            <v>103408</v>
          </cell>
          <cell r="C2853" t="str">
            <v>MIP TELSTRA PEAKING PLANT</v>
          </cell>
        </row>
        <row r="2854">
          <cell r="A2854">
            <v>6804</v>
          </cell>
          <cell r="B2854">
            <v>103409</v>
          </cell>
          <cell r="C2854" t="str">
            <v>MIP OSBORNE COGENERATION PLANT</v>
          </cell>
        </row>
        <row r="2855">
          <cell r="A2855">
            <v>6805</v>
          </cell>
          <cell r="B2855">
            <v>103410</v>
          </cell>
          <cell r="C2855" t="str">
            <v>BHP WHYALLA COGEN PLANT</v>
          </cell>
        </row>
        <row r="2856">
          <cell r="A2856">
            <v>6822</v>
          </cell>
          <cell r="B2856">
            <v>103411</v>
          </cell>
          <cell r="C2856" t="str">
            <v>QLD I&amp;M NEW FARM MORAY ST</v>
          </cell>
        </row>
        <row r="2857">
          <cell r="A2857">
            <v>6823</v>
          </cell>
          <cell r="B2857">
            <v>103412</v>
          </cell>
          <cell r="C2857" t="str">
            <v>QLD I&amp;M INDOOROORILLY YORK ST</v>
          </cell>
        </row>
        <row r="2858">
          <cell r="A2858">
            <v>6824</v>
          </cell>
          <cell r="B2858">
            <v>103413</v>
          </cell>
          <cell r="C2858" t="str">
            <v>QLD I&amp;M CHERMSIDE PILBA ST</v>
          </cell>
        </row>
        <row r="2859">
          <cell r="A2859">
            <v>6825</v>
          </cell>
          <cell r="B2859">
            <v>103414</v>
          </cell>
          <cell r="C2859" t="str">
            <v>QLD MC MURRUMBA DOWN RIVERWOOD</v>
          </cell>
        </row>
        <row r="2860">
          <cell r="A2860">
            <v>6826</v>
          </cell>
          <cell r="B2860">
            <v>103415</v>
          </cell>
          <cell r="C2860" t="str">
            <v>QLD MC CHERMSIDE WEBSTER RD</v>
          </cell>
        </row>
        <row r="2861">
          <cell r="A2861">
            <v>6842</v>
          </cell>
          <cell r="B2861">
            <v>103416</v>
          </cell>
          <cell r="C2861" t="str">
            <v>MSC GLYNDE SUNBEAM RD</v>
          </cell>
        </row>
        <row r="2862">
          <cell r="A2862">
            <v>6862</v>
          </cell>
          <cell r="B2862">
            <v>103417</v>
          </cell>
          <cell r="C2862" t="str">
            <v>VIC CY STATE GOVT SCHOOL</v>
          </cell>
        </row>
        <row r="2863">
          <cell r="A2863">
            <v>6863</v>
          </cell>
          <cell r="B2863">
            <v>103418</v>
          </cell>
          <cell r="C2863" t="str">
            <v>VIC CY STATE GOV SCHOOL</v>
          </cell>
        </row>
        <row r="2864">
          <cell r="A2864">
            <v>6865</v>
          </cell>
          <cell r="B2864">
            <v>103420</v>
          </cell>
          <cell r="C2864" t="str">
            <v>VIC BT YALLOURN NORTH</v>
          </cell>
        </row>
        <row r="2865">
          <cell r="A2865">
            <v>6882</v>
          </cell>
          <cell r="B2865">
            <v>103421</v>
          </cell>
          <cell r="C2865" t="str">
            <v>BRIDGESTONE COGEN PLANT</v>
          </cell>
        </row>
        <row r="2866">
          <cell r="A2866">
            <v>6902</v>
          </cell>
          <cell r="B2866">
            <v>103422</v>
          </cell>
          <cell r="C2866" t="str">
            <v>QLD I&amp;M SHIKI TAKEAWAY</v>
          </cell>
        </row>
        <row r="2867">
          <cell r="A2867">
            <v>6922</v>
          </cell>
          <cell r="B2867">
            <v>103423</v>
          </cell>
          <cell r="C2867" t="str">
            <v>QLD I&amp;M NEW FARM LANGSHAW ST</v>
          </cell>
        </row>
        <row r="2868">
          <cell r="A2868">
            <v>6923</v>
          </cell>
          <cell r="B2868">
            <v>103424</v>
          </cell>
          <cell r="C2868" t="str">
            <v>QLD I&amp;M NARANGBA BORON ST</v>
          </cell>
        </row>
        <row r="2869">
          <cell r="A2869">
            <v>6924</v>
          </cell>
          <cell r="B2869">
            <v>103425</v>
          </cell>
          <cell r="C2869" t="str">
            <v>NAN SUITE OPTIMISATION</v>
          </cell>
        </row>
        <row r="2870">
          <cell r="A2870">
            <v>6942</v>
          </cell>
          <cell r="B2870">
            <v>103426</v>
          </cell>
          <cell r="C2870" t="str">
            <v>QLD RSM EAST IPSWICH JOYCE ST</v>
          </cell>
        </row>
        <row r="2871">
          <cell r="A2871">
            <v>6962</v>
          </cell>
          <cell r="B2871">
            <v>103427</v>
          </cell>
          <cell r="C2871" t="str">
            <v>QLD CY SUNSET VAN PARK</v>
          </cell>
        </row>
        <row r="2872">
          <cell r="A2872">
            <v>6963</v>
          </cell>
          <cell r="B2872">
            <v>103428</v>
          </cell>
          <cell r="C2872" t="str">
            <v>QLD CY MT ISA IRISH CLUB</v>
          </cell>
        </row>
        <row r="2873">
          <cell r="A2873">
            <v>6964</v>
          </cell>
          <cell r="B2873">
            <v>103429</v>
          </cell>
          <cell r="C2873" t="str">
            <v>QLD BT BP BITUMEN</v>
          </cell>
        </row>
        <row r="2874">
          <cell r="A2874">
            <v>6982</v>
          </cell>
          <cell r="B2874">
            <v>103430</v>
          </cell>
          <cell r="C2874" t="str">
            <v>QLD RSM ALBION 114 ALBION RD</v>
          </cell>
        </row>
        <row r="2875">
          <cell r="A2875">
            <v>6983</v>
          </cell>
          <cell r="B2875">
            <v>103431</v>
          </cell>
          <cell r="C2875" t="str">
            <v>MC MALVERN DUTHY ST</v>
          </cell>
        </row>
        <row r="2876">
          <cell r="A2876">
            <v>6984</v>
          </cell>
          <cell r="B2876">
            <v>103432</v>
          </cell>
          <cell r="C2876" t="str">
            <v>QLD I&amp;M NEWSTEAD 38 NEWSTEAD</v>
          </cell>
        </row>
        <row r="2877">
          <cell r="A2877">
            <v>6986</v>
          </cell>
          <cell r="B2877">
            <v>103434</v>
          </cell>
          <cell r="C2877" t="str">
            <v>QLD MC BRACKEN RIDGE BARBOUR</v>
          </cell>
        </row>
        <row r="2878">
          <cell r="A2878">
            <v>6989</v>
          </cell>
          <cell r="B2878">
            <v>103437</v>
          </cell>
          <cell r="C2878" t="str">
            <v>MSC CINEMA PL UNICORN ADEL</v>
          </cell>
        </row>
        <row r="2879">
          <cell r="A2879">
            <v>6990</v>
          </cell>
          <cell r="B2879">
            <v>103438</v>
          </cell>
          <cell r="C2879" t="str">
            <v>MSC ELIZABETH OXENHAM DR</v>
          </cell>
        </row>
        <row r="2880">
          <cell r="A2880">
            <v>6991</v>
          </cell>
          <cell r="B2880">
            <v>103439</v>
          </cell>
          <cell r="C2880" t="str">
            <v>MC PT ADELAIDE SARINA WAY</v>
          </cell>
        </row>
        <row r="2881">
          <cell r="A2881">
            <v>6992</v>
          </cell>
          <cell r="B2881">
            <v>103440</v>
          </cell>
          <cell r="C2881" t="str">
            <v>MC PARKHOLME PILDAPPA AVE</v>
          </cell>
        </row>
        <row r="2882">
          <cell r="A2882">
            <v>6993</v>
          </cell>
          <cell r="B2882">
            <v>103441</v>
          </cell>
          <cell r="C2882" t="str">
            <v>MC CHURCH LANE PROSPECT</v>
          </cell>
        </row>
        <row r="2883">
          <cell r="A2883">
            <v>7002</v>
          </cell>
          <cell r="B2883">
            <v>103442</v>
          </cell>
          <cell r="C2883" t="str">
            <v>BRIA</v>
          </cell>
        </row>
        <row r="2884">
          <cell r="A2884">
            <v>7022</v>
          </cell>
          <cell r="B2884">
            <v>103443</v>
          </cell>
          <cell r="C2884" t="str">
            <v>NT CY CAP NIGHTCLIFF WWORTHS</v>
          </cell>
        </row>
        <row r="2885">
          <cell r="A2885">
            <v>7023</v>
          </cell>
          <cell r="B2885">
            <v>103444</v>
          </cell>
          <cell r="C2885" t="str">
            <v>MIP GAS MONITORING</v>
          </cell>
        </row>
        <row r="2886">
          <cell r="A2886">
            <v>7042</v>
          </cell>
          <cell r="B2886">
            <v>103445</v>
          </cell>
          <cell r="C2886" t="str">
            <v>QLD BT GLADSTONE HARVEY RD</v>
          </cell>
        </row>
        <row r="2887">
          <cell r="A2887">
            <v>7062</v>
          </cell>
          <cell r="B2887">
            <v>103446</v>
          </cell>
          <cell r="C2887" t="str">
            <v>MILLENIUM 2000 BEAM/2</v>
          </cell>
        </row>
        <row r="2888">
          <cell r="A2888">
            <v>7083</v>
          </cell>
          <cell r="B2888">
            <v>103448</v>
          </cell>
          <cell r="C2888" t="str">
            <v>RO COURSE 9 ROMA OCT 1998</v>
          </cell>
        </row>
        <row r="2889">
          <cell r="A2889">
            <v>7084</v>
          </cell>
          <cell r="B2889">
            <v>103449</v>
          </cell>
          <cell r="C2889" t="str">
            <v>MTS EVALUATION</v>
          </cell>
        </row>
        <row r="2890">
          <cell r="A2890">
            <v>7102</v>
          </cell>
          <cell r="B2890">
            <v>103450</v>
          </cell>
          <cell r="C2890" t="str">
            <v>ME ELIZABETH OXENHAM DR</v>
          </cell>
        </row>
        <row r="2891">
          <cell r="A2891">
            <v>7103</v>
          </cell>
          <cell r="B2891">
            <v>103451</v>
          </cell>
          <cell r="C2891" t="str">
            <v>ME MAGIL GERTRUDE ST</v>
          </cell>
        </row>
        <row r="2892">
          <cell r="A2892">
            <v>7122</v>
          </cell>
          <cell r="B2892">
            <v>103452</v>
          </cell>
          <cell r="C2892" t="str">
            <v>GROOTE EYLANDT</v>
          </cell>
        </row>
        <row r="2893">
          <cell r="A2893">
            <v>7142</v>
          </cell>
          <cell r="B2893">
            <v>103453</v>
          </cell>
          <cell r="C2893" t="str">
            <v>NSW CY GLEN INNES BOURKE ST</v>
          </cell>
        </row>
        <row r="2894">
          <cell r="A2894">
            <v>7143</v>
          </cell>
          <cell r="B2894">
            <v>103454</v>
          </cell>
          <cell r="C2894" t="str">
            <v>NSW CY GLEN INNES CHURCH ST</v>
          </cell>
        </row>
        <row r="2895">
          <cell r="A2895">
            <v>7144</v>
          </cell>
          <cell r="B2895">
            <v>103455</v>
          </cell>
          <cell r="C2895" t="str">
            <v>NSW CY MASTERSON GLEN MOTEL</v>
          </cell>
        </row>
        <row r="2896">
          <cell r="A2896">
            <v>7145</v>
          </cell>
          <cell r="B2896">
            <v>103456</v>
          </cell>
          <cell r="C2896" t="str">
            <v>NSW CY DRAGON CRT RESTAURANT</v>
          </cell>
        </row>
        <row r="2897">
          <cell r="A2897">
            <v>7162</v>
          </cell>
          <cell r="B2897">
            <v>103459</v>
          </cell>
          <cell r="C2897" t="str">
            <v>NSW BT TATTERSAL HOTEL</v>
          </cell>
        </row>
        <row r="2898">
          <cell r="A2898">
            <v>7163</v>
          </cell>
          <cell r="B2898">
            <v>103460</v>
          </cell>
          <cell r="C2898" t="str">
            <v>NSW BT REST POINT MOTEL</v>
          </cell>
        </row>
        <row r="2899">
          <cell r="A2899">
            <v>7182</v>
          </cell>
          <cell r="B2899">
            <v>103461</v>
          </cell>
          <cell r="C2899" t="str">
            <v>QLD CY TROPICAL ENV &amp; GEO SCHL</v>
          </cell>
        </row>
        <row r="2900">
          <cell r="A2900">
            <v>7183</v>
          </cell>
          <cell r="B2900">
            <v>103462</v>
          </cell>
          <cell r="C2900" t="str">
            <v>QLD BT RSL CLUB</v>
          </cell>
        </row>
        <row r="2901">
          <cell r="A2901">
            <v>7184</v>
          </cell>
          <cell r="B2901">
            <v>103463</v>
          </cell>
          <cell r="C2901" t="str">
            <v>VIC BT TIDAL RIVER RETIC SYS</v>
          </cell>
        </row>
        <row r="2902">
          <cell r="A2902">
            <v>7185</v>
          </cell>
          <cell r="B2902">
            <v>103464</v>
          </cell>
          <cell r="C2902" t="str">
            <v>VIC BT HALLS GAP CARAVAN PARK</v>
          </cell>
        </row>
        <row r="2903">
          <cell r="A2903">
            <v>7186</v>
          </cell>
          <cell r="B2903">
            <v>103465</v>
          </cell>
          <cell r="C2903" t="str">
            <v>VIC BT JOHN GOODWIN HOMES</v>
          </cell>
        </row>
        <row r="2904">
          <cell r="A2904">
            <v>7187</v>
          </cell>
          <cell r="B2904">
            <v>103466</v>
          </cell>
          <cell r="C2904" t="str">
            <v>VIC BT SAVOY CLUB MYRTLEFORD</v>
          </cell>
        </row>
        <row r="2905">
          <cell r="A2905">
            <v>7188</v>
          </cell>
          <cell r="B2905">
            <v>103467</v>
          </cell>
          <cell r="C2905" t="str">
            <v>VIC BT TINAMBA HOTEL</v>
          </cell>
        </row>
        <row r="2906">
          <cell r="A2906">
            <v>7202</v>
          </cell>
          <cell r="B2906">
            <v>103468</v>
          </cell>
          <cell r="C2906" t="str">
            <v>MC - EVA AVE., REDWOOD PARK</v>
          </cell>
        </row>
        <row r="2907">
          <cell r="A2907">
            <v>7203</v>
          </cell>
          <cell r="B2907">
            <v>103469</v>
          </cell>
          <cell r="C2907" t="str">
            <v>QLD R&amp;S 16 HIBISCUS-ASHGROVE</v>
          </cell>
        </row>
        <row r="2908">
          <cell r="A2908">
            <v>7222</v>
          </cell>
          <cell r="B2908">
            <v>103470</v>
          </cell>
          <cell r="C2908" t="str">
            <v>QLD MC CAPTAIN COOK HOSTEL</v>
          </cell>
        </row>
        <row r="2909">
          <cell r="A2909">
            <v>7223</v>
          </cell>
          <cell r="B2909">
            <v>103471</v>
          </cell>
          <cell r="C2909" t="str">
            <v>MILLENIUM 2000 RETAIL/2</v>
          </cell>
        </row>
        <row r="2910">
          <cell r="A2910">
            <v>7224</v>
          </cell>
          <cell r="B2910">
            <v>103472</v>
          </cell>
          <cell r="C2910" t="str">
            <v>NSW BT AIRPORT AUCTIONS</v>
          </cell>
        </row>
        <row r="2911">
          <cell r="A2911">
            <v>7225</v>
          </cell>
          <cell r="B2911">
            <v>103473</v>
          </cell>
          <cell r="C2911" t="str">
            <v>QLD I&amp;M SPRING HILL PETRICE TC</v>
          </cell>
        </row>
        <row r="2912">
          <cell r="A2912">
            <v>7242</v>
          </cell>
          <cell r="B2912">
            <v>103474</v>
          </cell>
          <cell r="C2912" t="str">
            <v>MC ROSTREVOR STRADBROKE RD</v>
          </cell>
        </row>
        <row r="2913">
          <cell r="A2913">
            <v>7243</v>
          </cell>
          <cell r="B2913">
            <v>103475</v>
          </cell>
          <cell r="C2913" t="str">
            <v>MC BLAKEVIEW FLEETWOOD DR</v>
          </cell>
        </row>
        <row r="2914">
          <cell r="A2914">
            <v>7262</v>
          </cell>
          <cell r="B2914">
            <v>103476</v>
          </cell>
          <cell r="C2914" t="str">
            <v>QLD I&amp;M UXBRIDGE ST VILLAWORLD</v>
          </cell>
        </row>
        <row r="2915">
          <cell r="A2915">
            <v>7263</v>
          </cell>
          <cell r="B2915">
            <v>103477</v>
          </cell>
          <cell r="C2915" t="str">
            <v>QLD RSM HENDRA OLIVE ST</v>
          </cell>
        </row>
        <row r="2916">
          <cell r="A2916">
            <v>7264</v>
          </cell>
          <cell r="B2916">
            <v>103478</v>
          </cell>
          <cell r="C2916" t="str">
            <v>TAS CY TOMPSONS FIBRE GLASS</v>
          </cell>
        </row>
        <row r="2917">
          <cell r="A2917">
            <v>7265</v>
          </cell>
          <cell r="B2917">
            <v>103479</v>
          </cell>
          <cell r="C2917" t="str">
            <v>TAS CY STANLEY HANLON HOUSE</v>
          </cell>
        </row>
        <row r="2918">
          <cell r="A2918">
            <v>7266</v>
          </cell>
          <cell r="B2918">
            <v>103480</v>
          </cell>
          <cell r="C2918" t="str">
            <v>TAS CY BURNIE WEST MOORVILLE R</v>
          </cell>
        </row>
        <row r="2919">
          <cell r="A2919">
            <v>7269</v>
          </cell>
          <cell r="B2919">
            <v>103483</v>
          </cell>
          <cell r="C2919" t="str">
            <v>TAS CY ULVERSTONE BLD SUPPLY</v>
          </cell>
        </row>
        <row r="2920">
          <cell r="A2920">
            <v>7270</v>
          </cell>
          <cell r="B2920">
            <v>103484</v>
          </cell>
          <cell r="C2920" t="str">
            <v>TAS CY PENGUIN LETISHA ZEMA</v>
          </cell>
        </row>
        <row r="2921">
          <cell r="A2921">
            <v>7271</v>
          </cell>
          <cell r="B2921">
            <v>103485</v>
          </cell>
          <cell r="C2921" t="str">
            <v>TAS CY SPREYTON DVNPRT ABATOIR</v>
          </cell>
        </row>
        <row r="2922">
          <cell r="A2922">
            <v>7272</v>
          </cell>
          <cell r="B2922">
            <v>103486</v>
          </cell>
          <cell r="C2922" t="str">
            <v>TAS CY STRAHAN PURTON P/L</v>
          </cell>
        </row>
        <row r="2923">
          <cell r="A2923">
            <v>7282</v>
          </cell>
          <cell r="B2923">
            <v>103487</v>
          </cell>
          <cell r="C2923" t="str">
            <v>QLD CY STRAMIT INDUSTRIES</v>
          </cell>
        </row>
        <row r="2924">
          <cell r="A2924">
            <v>7283</v>
          </cell>
          <cell r="B2924">
            <v>103488</v>
          </cell>
          <cell r="C2924" t="str">
            <v>MILLENIUM 2000 MIP/2</v>
          </cell>
        </row>
        <row r="2925">
          <cell r="A2925">
            <v>7302</v>
          </cell>
          <cell r="B2925">
            <v>103489</v>
          </cell>
          <cell r="C2925" t="str">
            <v>QLD CY CAP HANSEN CATERING</v>
          </cell>
        </row>
        <row r="2926">
          <cell r="A2926">
            <v>7303</v>
          </cell>
          <cell r="B2926">
            <v>103490</v>
          </cell>
          <cell r="C2926" t="str">
            <v>QLD CY CAP COOEE CORNER</v>
          </cell>
        </row>
        <row r="2927">
          <cell r="A2927">
            <v>7304</v>
          </cell>
          <cell r="B2927">
            <v>103491</v>
          </cell>
          <cell r="C2927" t="str">
            <v>QLD CY CAP ADNOUGHT ENGINEER</v>
          </cell>
        </row>
        <row r="2928">
          <cell r="A2928">
            <v>7306</v>
          </cell>
          <cell r="B2928">
            <v>103493</v>
          </cell>
          <cell r="C2928" t="str">
            <v>QLD CY CAP ST BRENDANS</v>
          </cell>
        </row>
        <row r="2929">
          <cell r="A2929">
            <v>7307</v>
          </cell>
          <cell r="B2929">
            <v>103494</v>
          </cell>
          <cell r="C2929" t="str">
            <v>QLD CY CAP SALEYARDS TAWAY</v>
          </cell>
        </row>
        <row r="2930">
          <cell r="A2930">
            <v>7308</v>
          </cell>
          <cell r="B2930">
            <v>103495</v>
          </cell>
          <cell r="C2930" t="str">
            <v>QLD BT BETACRETE</v>
          </cell>
        </row>
        <row r="2931">
          <cell r="A2931">
            <v>7342</v>
          </cell>
          <cell r="B2931">
            <v>103497</v>
          </cell>
          <cell r="C2931" t="str">
            <v>QLD BT WALLAVILLE LAGOON PK</v>
          </cell>
        </row>
        <row r="2932">
          <cell r="A2932">
            <v>7343</v>
          </cell>
          <cell r="B2932">
            <v>103498</v>
          </cell>
          <cell r="C2932" t="str">
            <v>QLD CY CAP BUNDABERG METAL</v>
          </cell>
        </row>
        <row r="2933">
          <cell r="A2933">
            <v>7362</v>
          </cell>
          <cell r="B2933">
            <v>103499</v>
          </cell>
          <cell r="C2933" t="str">
            <v>MSC ADELAIDE FLINDERS ST</v>
          </cell>
        </row>
        <row r="2934">
          <cell r="A2934">
            <v>7382</v>
          </cell>
          <cell r="B2934">
            <v>103500</v>
          </cell>
          <cell r="C2934" t="str">
            <v>VIC BT TAWONGA MOUNTAIN LODGE</v>
          </cell>
        </row>
        <row r="2935">
          <cell r="A2935">
            <v>7383</v>
          </cell>
          <cell r="B2935">
            <v>103501</v>
          </cell>
          <cell r="C2935" t="str">
            <v>VIC BT TIDEL RIVER GEN STORE</v>
          </cell>
        </row>
        <row r="2936">
          <cell r="A2936">
            <v>7402</v>
          </cell>
          <cell r="B2936">
            <v>103502</v>
          </cell>
          <cell r="C2936" t="str">
            <v>QLD RSM WILSTON JEFFREY ST</v>
          </cell>
        </row>
        <row r="2937">
          <cell r="A2937">
            <v>7422</v>
          </cell>
          <cell r="B2937">
            <v>103503</v>
          </cell>
          <cell r="C2937" t="str">
            <v>QLD RSM LEICHHARDT ASPINAL ST</v>
          </cell>
        </row>
        <row r="2938">
          <cell r="A2938">
            <v>7423</v>
          </cell>
          <cell r="B2938">
            <v>103504</v>
          </cell>
          <cell r="C2938" t="str">
            <v>QLD BT HARRISVILLE</v>
          </cell>
        </row>
        <row r="2939">
          <cell r="A2939">
            <v>7442</v>
          </cell>
          <cell r="B2939">
            <v>103505</v>
          </cell>
          <cell r="C2939" t="str">
            <v>QLD ME STH PINE RD BRIDGE</v>
          </cell>
        </row>
        <row r="2940">
          <cell r="A2940">
            <v>7443</v>
          </cell>
          <cell r="B2940">
            <v>103506</v>
          </cell>
          <cell r="C2940" t="str">
            <v>QLD RSM IPSWICH RODERICK ST</v>
          </cell>
        </row>
        <row r="2941">
          <cell r="A2941">
            <v>7444</v>
          </cell>
          <cell r="B2941">
            <v>103507</v>
          </cell>
          <cell r="C2941" t="str">
            <v>QLD RSM IPSWICH DEEBING ST</v>
          </cell>
        </row>
        <row r="2942">
          <cell r="A2942">
            <v>7445</v>
          </cell>
          <cell r="B2942">
            <v>103508</v>
          </cell>
          <cell r="C2942" t="str">
            <v>QLD RSM LEICHHARDT IVOR ST</v>
          </cell>
        </row>
        <row r="2943">
          <cell r="A2943">
            <v>7446</v>
          </cell>
          <cell r="B2943">
            <v>103509</v>
          </cell>
          <cell r="C2943" t="str">
            <v>QLD RSM SADDLIERS CROSSING</v>
          </cell>
        </row>
        <row r="2944">
          <cell r="A2944">
            <v>7447</v>
          </cell>
          <cell r="B2944">
            <v>103510</v>
          </cell>
          <cell r="C2944" t="str">
            <v>MC BRIGHTON ATHELNEY AVE</v>
          </cell>
        </row>
        <row r="2945">
          <cell r="A2945">
            <v>7448</v>
          </cell>
          <cell r="B2945">
            <v>103511</v>
          </cell>
          <cell r="C2945" t="str">
            <v>MC ST MARYS ROTHESAY AVE</v>
          </cell>
        </row>
        <row r="2946">
          <cell r="A2946">
            <v>7449</v>
          </cell>
          <cell r="B2946">
            <v>103512</v>
          </cell>
          <cell r="C2946" t="str">
            <v>REG WHYALLA BASTYAN CRES</v>
          </cell>
        </row>
        <row r="2947">
          <cell r="A2947">
            <v>7450</v>
          </cell>
          <cell r="B2947">
            <v>103513</v>
          </cell>
          <cell r="C2947" t="str">
            <v>REG WHYALLA BILLING ST</v>
          </cell>
        </row>
        <row r="2948">
          <cell r="A2948">
            <v>7451</v>
          </cell>
          <cell r="B2948">
            <v>103514</v>
          </cell>
          <cell r="C2948" t="str">
            <v>REG WHYALLA RIGNEY ST</v>
          </cell>
        </row>
        <row r="2949">
          <cell r="A2949">
            <v>7452</v>
          </cell>
          <cell r="B2949">
            <v>103515</v>
          </cell>
          <cell r="C2949" t="str">
            <v>MC SEACLIFF ESPLANADE</v>
          </cell>
        </row>
        <row r="2950">
          <cell r="A2950">
            <v>7455</v>
          </cell>
          <cell r="B2950">
            <v>103518</v>
          </cell>
          <cell r="C2950" t="str">
            <v>MSC FELIXSTOW TURNER ST</v>
          </cell>
        </row>
        <row r="2951">
          <cell r="A2951">
            <v>7456</v>
          </cell>
          <cell r="B2951">
            <v>103519</v>
          </cell>
          <cell r="C2951" t="str">
            <v>MSC TOORAK GARDENS PORTRUSH RD</v>
          </cell>
        </row>
        <row r="2952">
          <cell r="A2952">
            <v>7472</v>
          </cell>
          <cell r="B2952">
            <v>103520</v>
          </cell>
          <cell r="C2952" t="str">
            <v>QLD RETIC MC VERANDAH'S REST</v>
          </cell>
        </row>
        <row r="2953">
          <cell r="A2953">
            <v>7473</v>
          </cell>
          <cell r="B2953">
            <v>103521</v>
          </cell>
          <cell r="C2953" t="str">
            <v>RSM GLENUNGA GLEN OSMOND RD2</v>
          </cell>
        </row>
        <row r="2954">
          <cell r="A2954">
            <v>7492</v>
          </cell>
          <cell r="B2954">
            <v>103522</v>
          </cell>
          <cell r="C2954" t="str">
            <v>RSM ATHELSTONE GORGE RD</v>
          </cell>
        </row>
        <row r="2955">
          <cell r="A2955">
            <v>7493</v>
          </cell>
          <cell r="B2955">
            <v>103523</v>
          </cell>
          <cell r="C2955" t="str">
            <v>RSM ATHELSTONE STRADBROKE RD</v>
          </cell>
        </row>
        <row r="2956">
          <cell r="A2956">
            <v>7494</v>
          </cell>
          <cell r="B2956">
            <v>103524</v>
          </cell>
          <cell r="C2956" t="str">
            <v>RSM HIGHBURY DONALD ST  ETC</v>
          </cell>
        </row>
        <row r="2957">
          <cell r="A2957">
            <v>7496</v>
          </cell>
          <cell r="B2957">
            <v>103526</v>
          </cell>
          <cell r="C2957" t="str">
            <v>RSM HIGHBURY DENE RD ETC</v>
          </cell>
        </row>
        <row r="2958">
          <cell r="A2958">
            <v>7497</v>
          </cell>
          <cell r="B2958">
            <v>103527</v>
          </cell>
          <cell r="C2958" t="str">
            <v>RSM HIGHBURY RD DUNN RD ETC</v>
          </cell>
        </row>
        <row r="2959">
          <cell r="A2959">
            <v>7498</v>
          </cell>
          <cell r="B2959">
            <v>103528</v>
          </cell>
          <cell r="C2959" t="str">
            <v>RSM INGLE FARM NELSON RD</v>
          </cell>
        </row>
        <row r="2960">
          <cell r="A2960">
            <v>7499</v>
          </cell>
          <cell r="B2960">
            <v>103529</v>
          </cell>
          <cell r="C2960" t="str">
            <v>RSM INGLE FARM ALAWARRA RD</v>
          </cell>
        </row>
        <row r="2961">
          <cell r="A2961">
            <v>7500</v>
          </cell>
          <cell r="B2961">
            <v>103530</v>
          </cell>
          <cell r="C2961" t="str">
            <v>RSM INGLE FARM DEVONCOURT AVE</v>
          </cell>
        </row>
        <row r="2962">
          <cell r="A2962">
            <v>7501</v>
          </cell>
          <cell r="B2962">
            <v>103531</v>
          </cell>
          <cell r="C2962" t="str">
            <v>RSM INGLE FARM PROSSER ST</v>
          </cell>
        </row>
        <row r="2963">
          <cell r="A2963">
            <v>7502</v>
          </cell>
          <cell r="B2963">
            <v>103532</v>
          </cell>
          <cell r="C2963" t="str">
            <v>RSM INGLE FARM ROOPENA ST ETC</v>
          </cell>
        </row>
        <row r="2964">
          <cell r="A2964">
            <v>7503</v>
          </cell>
          <cell r="B2964">
            <v>103533</v>
          </cell>
          <cell r="C2964" t="str">
            <v>RSM ST PETERS SECOND ST ETC</v>
          </cell>
        </row>
        <row r="2965">
          <cell r="A2965">
            <v>7505</v>
          </cell>
          <cell r="B2965">
            <v>103535</v>
          </cell>
          <cell r="C2965" t="str">
            <v>RSM EVANDALE BAKEWELL RD</v>
          </cell>
        </row>
        <row r="2966">
          <cell r="A2966">
            <v>7506</v>
          </cell>
          <cell r="B2966">
            <v>103536</v>
          </cell>
          <cell r="C2966" t="str">
            <v>DATA LOGGING ADEL MUSROOMS</v>
          </cell>
        </row>
        <row r="2967">
          <cell r="A2967">
            <v>7507</v>
          </cell>
          <cell r="B2967">
            <v>103537</v>
          </cell>
          <cell r="C2967" t="str">
            <v>MSC REG SET MANUFACTURE 50MM</v>
          </cell>
        </row>
        <row r="2968">
          <cell r="A2968">
            <v>7508</v>
          </cell>
          <cell r="B2968">
            <v>103538</v>
          </cell>
          <cell r="C2968" t="str">
            <v>MSC REG SET MANUFACTURE 25MM</v>
          </cell>
        </row>
        <row r="2969">
          <cell r="A2969">
            <v>7512</v>
          </cell>
          <cell r="B2969">
            <v>103540</v>
          </cell>
          <cell r="C2969" t="str">
            <v>QLD I&amp;M ST LUCIA CAFE KOFFEE</v>
          </cell>
        </row>
        <row r="2970">
          <cell r="A2970">
            <v>7513</v>
          </cell>
          <cell r="B2970">
            <v>103541</v>
          </cell>
          <cell r="C2970" t="str">
            <v>RSM GOODWOOD LEADER ST2</v>
          </cell>
        </row>
        <row r="2971">
          <cell r="A2971">
            <v>7533</v>
          </cell>
          <cell r="B2971">
            <v>103543</v>
          </cell>
          <cell r="C2971" t="str">
            <v>QLD BT STANTHORPE DON ALLEN</v>
          </cell>
        </row>
        <row r="2972">
          <cell r="A2972">
            <v>7534</v>
          </cell>
          <cell r="B2972">
            <v>103544</v>
          </cell>
          <cell r="C2972" t="str">
            <v>QLD BT VISY BOARD CAROL PARK</v>
          </cell>
        </row>
        <row r="2973">
          <cell r="A2973">
            <v>7535</v>
          </cell>
          <cell r="B2973">
            <v>103545</v>
          </cell>
          <cell r="C2973" t="str">
            <v>QLD CY THE OVERFLOW MOTOR INN</v>
          </cell>
        </row>
        <row r="2974">
          <cell r="A2974">
            <v>7552</v>
          </cell>
          <cell r="B2974">
            <v>103546</v>
          </cell>
          <cell r="C2974" t="str">
            <v>QLD BT NOOSAVILLE WEYBA RD</v>
          </cell>
        </row>
        <row r="2975">
          <cell r="A2975">
            <v>7553</v>
          </cell>
          <cell r="B2975">
            <v>103547</v>
          </cell>
          <cell r="C2975" t="str">
            <v>MC CHRISTIES BEACH PENZANCE AV</v>
          </cell>
        </row>
        <row r="2976">
          <cell r="A2976">
            <v>7572</v>
          </cell>
          <cell r="B2976">
            <v>103548</v>
          </cell>
          <cell r="C2976" t="str">
            <v>MC ROSTREVOR RADNOR AVE</v>
          </cell>
        </row>
        <row r="2977">
          <cell r="A2977">
            <v>7573</v>
          </cell>
          <cell r="B2977">
            <v>103549</v>
          </cell>
          <cell r="C2977" t="str">
            <v>MC HOPE VALLEY IRENE AVE</v>
          </cell>
        </row>
        <row r="2978">
          <cell r="A2978">
            <v>7592</v>
          </cell>
          <cell r="B2978">
            <v>103550</v>
          </cell>
          <cell r="C2978" t="str">
            <v>QLD RSM NUNDAH SANDGATE RD</v>
          </cell>
        </row>
        <row r="2979">
          <cell r="A2979">
            <v>7613</v>
          </cell>
          <cell r="B2979">
            <v>103552</v>
          </cell>
          <cell r="C2979" t="str">
            <v>QLD RETIC MC KLEENTHA PARK</v>
          </cell>
        </row>
        <row r="2980">
          <cell r="A2980">
            <v>7632</v>
          </cell>
          <cell r="B2980">
            <v>103553</v>
          </cell>
          <cell r="C2980" t="str">
            <v>CAP ASSETS 501 LEDGER NR</v>
          </cell>
        </row>
        <row r="2981">
          <cell r="A2981">
            <v>7652</v>
          </cell>
          <cell r="B2981">
            <v>103554</v>
          </cell>
          <cell r="C2981" t="str">
            <v>QLD CY BLACKALL NEW DRAGON RES</v>
          </cell>
        </row>
        <row r="2982">
          <cell r="A2982">
            <v>7692</v>
          </cell>
          <cell r="B2982">
            <v>103556</v>
          </cell>
          <cell r="C2982" t="str">
            <v>PNG/SOLOMONS SEPT TRAINING</v>
          </cell>
        </row>
        <row r="2983">
          <cell r="A2983">
            <v>7712</v>
          </cell>
          <cell r="B2983">
            <v>103557</v>
          </cell>
          <cell r="C2983" t="str">
            <v>PROJECT PHONE</v>
          </cell>
        </row>
        <row r="2984">
          <cell r="A2984">
            <v>7732</v>
          </cell>
          <cell r="B2984">
            <v>103558</v>
          </cell>
          <cell r="C2984" t="str">
            <v>LPG SERVER PERFORMANCE TUNING</v>
          </cell>
        </row>
        <row r="2985">
          <cell r="A2985">
            <v>7733</v>
          </cell>
          <cell r="B2985">
            <v>103559</v>
          </cell>
          <cell r="C2985" t="str">
            <v>MSC COWANDILLA WILSON ST</v>
          </cell>
        </row>
        <row r="2986">
          <cell r="A2986">
            <v>7752</v>
          </cell>
          <cell r="B2986">
            <v>103560</v>
          </cell>
          <cell r="C2986" t="str">
            <v>QLD BT TOWNSVILLE</v>
          </cell>
        </row>
        <row r="2987">
          <cell r="A2987">
            <v>7772</v>
          </cell>
          <cell r="B2987">
            <v>103561</v>
          </cell>
          <cell r="C2987" t="str">
            <v>QLD BT MAREEBA SABIN RD</v>
          </cell>
        </row>
        <row r="2988">
          <cell r="A2988">
            <v>7792</v>
          </cell>
          <cell r="B2988">
            <v>103562</v>
          </cell>
          <cell r="C2988" t="str">
            <v>INDUSTRY SUPPORT ACTIVITIES</v>
          </cell>
        </row>
        <row r="2989">
          <cell r="A2989">
            <v>7812</v>
          </cell>
          <cell r="B2989">
            <v>103563</v>
          </cell>
          <cell r="C2989" t="str">
            <v>QLD MC EAGLE FARM VIOLET ST</v>
          </cell>
        </row>
        <row r="2990">
          <cell r="A2990">
            <v>7813</v>
          </cell>
          <cell r="B2990">
            <v>103564</v>
          </cell>
          <cell r="C2990" t="str">
            <v>QLD PLANTS MEATS</v>
          </cell>
        </row>
        <row r="2991">
          <cell r="A2991">
            <v>7814</v>
          </cell>
          <cell r="B2991">
            <v>103565</v>
          </cell>
          <cell r="C2991" t="str">
            <v>IC 946</v>
          </cell>
        </row>
        <row r="2992">
          <cell r="A2992">
            <v>7832</v>
          </cell>
          <cell r="B2992">
            <v>103566</v>
          </cell>
          <cell r="C2992" t="str">
            <v>QLD PERIODICAL MET CH'OVR-NG/2</v>
          </cell>
        </row>
        <row r="2993">
          <cell r="A2993">
            <v>3498</v>
          </cell>
          <cell r="B2993">
            <v>102493</v>
          </cell>
          <cell r="C2993" t="str">
            <v>QLD PERIODIC METER CH'OVER-NG</v>
          </cell>
        </row>
        <row r="2994">
          <cell r="A2994">
            <v>7852</v>
          </cell>
          <cell r="B2994">
            <v>103567</v>
          </cell>
          <cell r="C2994" t="str">
            <v>QLD METER TEST/2</v>
          </cell>
        </row>
        <row r="2995">
          <cell r="A2995">
            <v>3504</v>
          </cell>
          <cell r="B2995">
            <v>102499</v>
          </cell>
          <cell r="C2995" t="str">
            <v>QLD METER REPAIRS</v>
          </cell>
        </row>
        <row r="2996">
          <cell r="A2996">
            <v>7854</v>
          </cell>
          <cell r="B2996">
            <v>103569</v>
          </cell>
          <cell r="C2996" t="str">
            <v>QLD - WATER METERS/2</v>
          </cell>
        </row>
        <row r="2997">
          <cell r="A2997">
            <v>7855</v>
          </cell>
          <cell r="B2997">
            <v>103570</v>
          </cell>
          <cell r="C2997" t="str">
            <v>RSM MITCHAM CHURCH RD</v>
          </cell>
        </row>
        <row r="2998">
          <cell r="A2998">
            <v>7856</v>
          </cell>
          <cell r="B2998">
            <v>103571</v>
          </cell>
          <cell r="C2998" t="str">
            <v>RSM MITCHAM LOCHNESS AVE</v>
          </cell>
        </row>
        <row r="2999">
          <cell r="A2999">
            <v>7857</v>
          </cell>
          <cell r="B2999">
            <v>103572</v>
          </cell>
          <cell r="C2999" t="str">
            <v>MSC AMRP AL2300</v>
          </cell>
        </row>
        <row r="3000">
          <cell r="A3000">
            <v>7872</v>
          </cell>
          <cell r="B3000">
            <v>103573</v>
          </cell>
          <cell r="C3000" t="str">
            <v>MSC ARMP AL1000</v>
          </cell>
        </row>
        <row r="3001">
          <cell r="A3001">
            <v>7873</v>
          </cell>
          <cell r="B3001">
            <v>103574</v>
          </cell>
          <cell r="C3001" t="str">
            <v>MSC ARMP AL1400</v>
          </cell>
        </row>
        <row r="3002">
          <cell r="A3002">
            <v>7874</v>
          </cell>
          <cell r="B3002">
            <v>103575</v>
          </cell>
          <cell r="C3002" t="str">
            <v>MSC ARMP AL425</v>
          </cell>
        </row>
        <row r="3003">
          <cell r="A3003">
            <v>7875</v>
          </cell>
          <cell r="B3003">
            <v>103576</v>
          </cell>
          <cell r="C3003" t="str">
            <v>MSC ARMP AL5000</v>
          </cell>
        </row>
        <row r="3004">
          <cell r="A3004">
            <v>7876</v>
          </cell>
          <cell r="B3004">
            <v>103577</v>
          </cell>
          <cell r="C3004" t="str">
            <v>MSC ARMP NON STANDARD</v>
          </cell>
        </row>
        <row r="3005">
          <cell r="A3005">
            <v>7877</v>
          </cell>
          <cell r="B3005">
            <v>103578</v>
          </cell>
          <cell r="C3005" t="str">
            <v>QLD GAS OP MAINTENANCE/2</v>
          </cell>
        </row>
        <row r="3006">
          <cell r="A3006">
            <v>7892</v>
          </cell>
          <cell r="B3006">
            <v>103579</v>
          </cell>
          <cell r="C3006" t="str">
            <v>QLD-QUALITY ASSURANCE/2</v>
          </cell>
        </row>
        <row r="3007">
          <cell r="A3007">
            <v>7893</v>
          </cell>
          <cell r="B3007">
            <v>103580</v>
          </cell>
          <cell r="C3007" t="str">
            <v>QLD-LPG DIST PRES&amp;METR MAINT/2</v>
          </cell>
        </row>
        <row r="3008">
          <cell r="A3008">
            <v>7912</v>
          </cell>
          <cell r="B3008">
            <v>103581</v>
          </cell>
          <cell r="C3008" t="str">
            <v>QLD CALL CENTRE/2</v>
          </cell>
        </row>
        <row r="3009">
          <cell r="A3009">
            <v>7932</v>
          </cell>
          <cell r="B3009">
            <v>103582</v>
          </cell>
          <cell r="C3009" t="str">
            <v>MC FINDON BRANWHITE ST</v>
          </cell>
        </row>
        <row r="3010">
          <cell r="A3010">
            <v>7933</v>
          </cell>
          <cell r="B3010">
            <v>103583</v>
          </cell>
          <cell r="C3010" t="str">
            <v>MC SALISBURY HGHTS STANFORD RD</v>
          </cell>
        </row>
        <row r="3011">
          <cell r="A3011">
            <v>7952</v>
          </cell>
          <cell r="B3011">
            <v>103584</v>
          </cell>
          <cell r="C3011" t="str">
            <v>NSW BT WOLLONGONG</v>
          </cell>
        </row>
        <row r="3012">
          <cell r="A3012">
            <v>7953</v>
          </cell>
          <cell r="B3012">
            <v>103585</v>
          </cell>
          <cell r="C3012" t="str">
            <v>NSW BT COFFS CITY LAUNDRIES</v>
          </cell>
        </row>
        <row r="3013">
          <cell r="A3013">
            <v>7973</v>
          </cell>
          <cell r="B3013">
            <v>103587</v>
          </cell>
          <cell r="C3013" t="str">
            <v>MC ROYSTON PARK THIRD AVE</v>
          </cell>
        </row>
        <row r="3014">
          <cell r="A3014">
            <v>7992</v>
          </cell>
          <cell r="B3014">
            <v>103588</v>
          </cell>
          <cell r="C3014" t="str">
            <v>NSW CHBR TRM STORAGE AREA</v>
          </cell>
        </row>
        <row r="3015">
          <cell r="A3015">
            <v>7993</v>
          </cell>
          <cell r="B3015">
            <v>103589</v>
          </cell>
          <cell r="C3015" t="str">
            <v>VIC BT  MILAWA COMMERCIAL HTL</v>
          </cell>
        </row>
        <row r="3016">
          <cell r="A3016">
            <v>7994</v>
          </cell>
          <cell r="B3016">
            <v>103590</v>
          </cell>
          <cell r="C3016" t="str">
            <v>VIC BT MANSFIELD REFRIGERATION</v>
          </cell>
        </row>
        <row r="3017">
          <cell r="A3017">
            <v>7995</v>
          </cell>
          <cell r="B3017">
            <v>103591</v>
          </cell>
          <cell r="C3017" t="str">
            <v>QLD CY BILOELA DAKENBA RD</v>
          </cell>
        </row>
        <row r="3018">
          <cell r="A3018">
            <v>7996</v>
          </cell>
          <cell r="B3018">
            <v>103592</v>
          </cell>
          <cell r="C3018" t="str">
            <v>QLD CY ROCKY RENOVATORS</v>
          </cell>
        </row>
        <row r="3019">
          <cell r="A3019">
            <v>8012</v>
          </cell>
          <cell r="B3019">
            <v>103593</v>
          </cell>
          <cell r="C3019" t="str">
            <v>NSW BT GLEN INNES HIGH SCHOOL</v>
          </cell>
        </row>
        <row r="3020">
          <cell r="A3020">
            <v>8032</v>
          </cell>
          <cell r="B3020">
            <v>103594</v>
          </cell>
          <cell r="C3020" t="str">
            <v>NSW BT GLEN INNES BATHS</v>
          </cell>
        </row>
        <row r="3021">
          <cell r="A3021">
            <v>8052</v>
          </cell>
          <cell r="B3021">
            <v>103595</v>
          </cell>
          <cell r="C3021" t="str">
            <v>CAP ASSETS 491 LEDGER G&amp;I</v>
          </cell>
        </row>
        <row r="3022">
          <cell r="A3022">
            <v>8072</v>
          </cell>
          <cell r="B3022">
            <v>103596</v>
          </cell>
          <cell r="C3022" t="str">
            <v>CANBERRA INCAB CONSOLIDATION</v>
          </cell>
        </row>
        <row r="3023">
          <cell r="A3023">
            <v>8073</v>
          </cell>
          <cell r="B3023">
            <v>103597</v>
          </cell>
          <cell r="C3023" t="str">
            <v>QLD CY P SCHMIDT UNITS GREY ST</v>
          </cell>
        </row>
        <row r="3024">
          <cell r="A3024">
            <v>8074</v>
          </cell>
          <cell r="B3024">
            <v>103598</v>
          </cell>
          <cell r="C3024" t="str">
            <v>GLADSTONE INCAB CONSOLIDATION</v>
          </cell>
        </row>
        <row r="3025">
          <cell r="A3025">
            <v>8092</v>
          </cell>
          <cell r="B3025">
            <v>103599</v>
          </cell>
          <cell r="C3025" t="str">
            <v>QLD I&amp;M FORTITUDE VAL/WYATT ST</v>
          </cell>
        </row>
        <row r="3026">
          <cell r="A3026">
            <v>8112</v>
          </cell>
          <cell r="B3026">
            <v>103600</v>
          </cell>
          <cell r="C3026" t="str">
            <v>NSW BT GLENWOOD AGED HOSTEL</v>
          </cell>
        </row>
        <row r="3027">
          <cell r="A3027">
            <v>8113</v>
          </cell>
          <cell r="B3027">
            <v>103601</v>
          </cell>
          <cell r="C3027" t="str">
            <v>NSW BT GLEN INNES PRIMARY SCHL</v>
          </cell>
        </row>
        <row r="3028">
          <cell r="A3028">
            <v>8114</v>
          </cell>
          <cell r="B3028">
            <v>103602</v>
          </cell>
          <cell r="C3028" t="str">
            <v>NSW BT GLEN INNES DIST HOSP</v>
          </cell>
        </row>
        <row r="3029">
          <cell r="A3029">
            <v>8115</v>
          </cell>
          <cell r="B3029">
            <v>103603</v>
          </cell>
          <cell r="C3029" t="str">
            <v>MC MANSON LAKES JACARANDA GRV</v>
          </cell>
        </row>
        <row r="3030">
          <cell r="A3030">
            <v>8118</v>
          </cell>
          <cell r="B3030">
            <v>103606</v>
          </cell>
          <cell r="C3030" t="str">
            <v>MC PARA HILLS STAGE 915</v>
          </cell>
        </row>
        <row r="3031">
          <cell r="A3031">
            <v>8119</v>
          </cell>
          <cell r="B3031">
            <v>103607</v>
          </cell>
          <cell r="C3031" t="str">
            <v>MC GOLDEN GROVE STAGE 20B6</v>
          </cell>
        </row>
        <row r="3032">
          <cell r="A3032">
            <v>8120</v>
          </cell>
          <cell r="B3032">
            <v>103608</v>
          </cell>
          <cell r="C3032" t="str">
            <v>MC GOLDEN GROVE STAGE 20B7</v>
          </cell>
        </row>
        <row r="3033">
          <cell r="A3033">
            <v>8121</v>
          </cell>
          <cell r="B3033">
            <v>103609</v>
          </cell>
          <cell r="C3033" t="str">
            <v>MC PARA HILLS TROWBRIDGE CCT</v>
          </cell>
        </row>
        <row r="3034">
          <cell r="A3034">
            <v>8132</v>
          </cell>
          <cell r="B3034">
            <v>103610</v>
          </cell>
          <cell r="C3034" t="str">
            <v>MC CAMDEN PARK MOORINGE AVE</v>
          </cell>
        </row>
        <row r="3035">
          <cell r="A3035">
            <v>8152</v>
          </cell>
          <cell r="B3035">
            <v>103611</v>
          </cell>
          <cell r="C3035" t="str">
            <v>MSC CAMDEN PARK MOORINGIE AVE</v>
          </cell>
        </row>
        <row r="3036">
          <cell r="A3036">
            <v>8153</v>
          </cell>
          <cell r="B3036">
            <v>103612</v>
          </cell>
          <cell r="C3036" t="str">
            <v>INTRANET FOR NCSC</v>
          </cell>
        </row>
        <row r="3037">
          <cell r="A3037">
            <v>8154</v>
          </cell>
          <cell r="B3037">
            <v>103613</v>
          </cell>
          <cell r="C3037" t="str">
            <v>MSC REYNELLA PANALATINGA RD</v>
          </cell>
        </row>
        <row r="3038">
          <cell r="A3038">
            <v>8155</v>
          </cell>
          <cell r="B3038">
            <v>103614</v>
          </cell>
          <cell r="C3038" t="str">
            <v>MSC CAVAN NEWCASTLE CRES</v>
          </cell>
        </row>
        <row r="3039">
          <cell r="A3039">
            <v>8172</v>
          </cell>
          <cell r="B3039">
            <v>103615</v>
          </cell>
          <cell r="C3039" t="str">
            <v>QLD MC MURRUMBA DOWNS RIVERWD</v>
          </cell>
        </row>
        <row r="3040">
          <cell r="A3040">
            <v>8193</v>
          </cell>
          <cell r="B3040">
            <v>103617</v>
          </cell>
          <cell r="C3040" t="str">
            <v>MILLENNIUM INFO TECH (MIP)</v>
          </cell>
        </row>
        <row r="3041">
          <cell r="A3041">
            <v>8232</v>
          </cell>
          <cell r="B3041">
            <v>103619</v>
          </cell>
          <cell r="C3041" t="str">
            <v>VIC BT RJ CORNISH COBRAM</v>
          </cell>
        </row>
        <row r="3042">
          <cell r="A3042">
            <v>8233</v>
          </cell>
          <cell r="B3042">
            <v>103620</v>
          </cell>
          <cell r="C3042" t="str">
            <v>VIC BT ANGLESEA LAUNDRETTE</v>
          </cell>
        </row>
        <row r="3043">
          <cell r="A3043">
            <v>8234</v>
          </cell>
          <cell r="B3043">
            <v>103621</v>
          </cell>
          <cell r="C3043" t="str">
            <v>VIC BT CRITERIAN HOTEL TATURA</v>
          </cell>
        </row>
        <row r="3044">
          <cell r="A3044">
            <v>8252</v>
          </cell>
          <cell r="B3044">
            <v>103622</v>
          </cell>
          <cell r="C3044" t="str">
            <v>CLOSED - QLD REFITTING HIAB</v>
          </cell>
        </row>
        <row r="3045">
          <cell r="A3045">
            <v>8272</v>
          </cell>
          <cell r="B3045">
            <v>103623</v>
          </cell>
          <cell r="C3045" t="str">
            <v>QLD METER INSTALL STRATHPINE</v>
          </cell>
        </row>
        <row r="3046">
          <cell r="A3046">
            <v>8292</v>
          </cell>
          <cell r="B3046">
            <v>103624</v>
          </cell>
          <cell r="C3046" t="str">
            <v>QLD CLOSE IPSWICH TERMINAL</v>
          </cell>
        </row>
        <row r="3047">
          <cell r="A3047">
            <v>8312</v>
          </cell>
          <cell r="B3047">
            <v>103625</v>
          </cell>
          <cell r="C3047" t="str">
            <v>QLD CY WEST STREET RESTAURANT</v>
          </cell>
        </row>
        <row r="3048">
          <cell r="A3048">
            <v>8332</v>
          </cell>
          <cell r="B3048">
            <v>103626</v>
          </cell>
          <cell r="C3048" t="str">
            <v>QLD ME ALDERLEY WAKEFIELD ST</v>
          </cell>
        </row>
        <row r="3049">
          <cell r="A3049">
            <v>8352</v>
          </cell>
          <cell r="B3049">
            <v>103627</v>
          </cell>
          <cell r="C3049" t="str">
            <v>PROJECT SOUSA/2</v>
          </cell>
        </row>
        <row r="3050">
          <cell r="A3050">
            <v>8353</v>
          </cell>
          <cell r="B3050">
            <v>103628</v>
          </cell>
          <cell r="C3050" t="str">
            <v>QLD I&amp;M EVENTIDE NURSING HME</v>
          </cell>
        </row>
        <row r="3051">
          <cell r="A3051">
            <v>8354</v>
          </cell>
          <cell r="B3051">
            <v>103629</v>
          </cell>
          <cell r="C3051" t="str">
            <v>ESANTY REFRIGERANT MIXING PLT</v>
          </cell>
        </row>
        <row r="3052">
          <cell r="A3052">
            <v>8356</v>
          </cell>
          <cell r="B3052">
            <v>103631</v>
          </cell>
          <cell r="C3052" t="str">
            <v>MC BROADVIEW BEAVEN AVE</v>
          </cell>
        </row>
        <row r="3053">
          <cell r="A3053">
            <v>8372</v>
          </cell>
          <cell r="B3053">
            <v>103632</v>
          </cell>
          <cell r="C3053" t="str">
            <v>MILLENIUM 2000 PROJECT OFFICE2</v>
          </cell>
        </row>
        <row r="3054">
          <cell r="A3054">
            <v>8392</v>
          </cell>
          <cell r="B3054">
            <v>103633</v>
          </cell>
          <cell r="C3054" t="str">
            <v>PERFORMANCE PROJECT/2</v>
          </cell>
        </row>
        <row r="3055">
          <cell r="A3055">
            <v>8412</v>
          </cell>
          <cell r="B3055">
            <v>103634</v>
          </cell>
          <cell r="C3055" t="str">
            <v>SA PURCHASE 210KG CYLINDER</v>
          </cell>
        </row>
        <row r="3056">
          <cell r="A3056">
            <v>8413</v>
          </cell>
          <cell r="B3056">
            <v>103635</v>
          </cell>
          <cell r="C3056" t="str">
            <v>QLD INLET&amp;METER EXISTING HME/2</v>
          </cell>
        </row>
        <row r="3057">
          <cell r="A3057">
            <v>8414</v>
          </cell>
          <cell r="B3057">
            <v>103636</v>
          </cell>
          <cell r="C3057" t="str">
            <v>QLD INLET &amp; METER NEW HOMES/2</v>
          </cell>
        </row>
        <row r="3058">
          <cell r="A3058">
            <v>3423</v>
          </cell>
          <cell r="B3058">
            <v>102418</v>
          </cell>
          <cell r="C3058" t="str">
            <v>QLD INLET &amp; METER NEW HOMES</v>
          </cell>
        </row>
        <row r="3059">
          <cell r="A3059">
            <v>8415</v>
          </cell>
          <cell r="B3059">
            <v>103637</v>
          </cell>
          <cell r="C3059" t="str">
            <v>FLINDERS ST OFFICE EXPANSION</v>
          </cell>
        </row>
        <row r="3060">
          <cell r="A3060">
            <v>8416</v>
          </cell>
          <cell r="B3060">
            <v>103638</v>
          </cell>
          <cell r="C3060" t="str">
            <v>NT CULLEN BAY DARWIN</v>
          </cell>
        </row>
        <row r="3061">
          <cell r="A3061">
            <v>8433</v>
          </cell>
          <cell r="B3061">
            <v>103640</v>
          </cell>
          <cell r="C3061" t="str">
            <v>QLD P/JS STORE TORQUAY</v>
          </cell>
        </row>
        <row r="3062">
          <cell r="A3062">
            <v>8452</v>
          </cell>
          <cell r="B3062">
            <v>103641</v>
          </cell>
          <cell r="C3062" t="str">
            <v>TEMP-QLD RETIC MAINS EXTENSION</v>
          </cell>
        </row>
        <row r="3063">
          <cell r="A3063">
            <v>8472</v>
          </cell>
          <cell r="B3063">
            <v>103642</v>
          </cell>
          <cell r="C3063" t="str">
            <v>QLD RETIC MC J HICCKEY AV</v>
          </cell>
        </row>
        <row r="3064">
          <cell r="A3064">
            <v>8473</v>
          </cell>
          <cell r="B3064">
            <v>103643</v>
          </cell>
          <cell r="C3064" t="str">
            <v>QLD RETIC MC FRENCHVILLE</v>
          </cell>
        </row>
        <row r="3065">
          <cell r="A3065">
            <v>8492</v>
          </cell>
          <cell r="B3065">
            <v>103644</v>
          </cell>
          <cell r="C3065" t="str">
            <v>ME MORPHETVILLE MORPHETT RD</v>
          </cell>
        </row>
        <row r="3066">
          <cell r="A3066">
            <v>8512</v>
          </cell>
          <cell r="B3066">
            <v>103645</v>
          </cell>
          <cell r="C3066" t="str">
            <v>QLD I&amp;M TOOMBUL HOWS RD</v>
          </cell>
        </row>
        <row r="3067">
          <cell r="A3067">
            <v>8532</v>
          </cell>
          <cell r="B3067">
            <v>103648</v>
          </cell>
          <cell r="C3067" t="str">
            <v>OH&amp;S AND QUALITY INFO SYSTEM</v>
          </cell>
        </row>
        <row r="3068">
          <cell r="A3068">
            <v>8533</v>
          </cell>
          <cell r="B3068">
            <v>103649</v>
          </cell>
          <cell r="C3068" t="str">
            <v>ACROBAT</v>
          </cell>
        </row>
        <row r="3069">
          <cell r="A3069">
            <v>8552</v>
          </cell>
          <cell r="B3069">
            <v>103650</v>
          </cell>
          <cell r="C3069" t="str">
            <v>TEM - QLD MAINS CAPITAL/2</v>
          </cell>
        </row>
        <row r="3070">
          <cell r="A3070">
            <v>8572</v>
          </cell>
          <cell r="B3070">
            <v>103651</v>
          </cell>
          <cell r="C3070" t="str">
            <v>MF-BEAM Enhancements</v>
          </cell>
        </row>
        <row r="3071">
          <cell r="A3071">
            <v>8573</v>
          </cell>
          <cell r="B3071">
            <v>103652</v>
          </cell>
          <cell r="C3071" t="str">
            <v>MSC PARKSIDE GREENHILL RD</v>
          </cell>
        </row>
        <row r="3072">
          <cell r="A3072">
            <v>8574</v>
          </cell>
          <cell r="B3072">
            <v>103653</v>
          </cell>
          <cell r="C3072" t="str">
            <v>MF-BEAM ENHANCEMENTS</v>
          </cell>
        </row>
        <row r="3073">
          <cell r="A3073">
            <v>8575</v>
          </cell>
          <cell r="B3073">
            <v>103654</v>
          </cell>
          <cell r="C3073" t="str">
            <v>MF-BEAM ENHANCEMENT</v>
          </cell>
        </row>
        <row r="3074">
          <cell r="A3074">
            <v>8576</v>
          </cell>
          <cell r="B3074">
            <v>103655</v>
          </cell>
          <cell r="C3074" t="str">
            <v>LEGACY NETWORK DECOMMISIONING</v>
          </cell>
        </row>
        <row r="3075">
          <cell r="A3075">
            <v>8577</v>
          </cell>
          <cell r="B3075">
            <v>103656</v>
          </cell>
          <cell r="C3075" t="str">
            <v>MF BEAM SUPPORT</v>
          </cell>
        </row>
        <row r="3076">
          <cell r="A3076">
            <v>8578</v>
          </cell>
          <cell r="B3076">
            <v>103657</v>
          </cell>
          <cell r="C3076" t="str">
            <v>MF BES HRMS</v>
          </cell>
        </row>
        <row r="3077">
          <cell r="A3077">
            <v>8579</v>
          </cell>
          <cell r="B3077">
            <v>103658</v>
          </cell>
          <cell r="C3077" t="str">
            <v>MF BES IT</v>
          </cell>
        </row>
        <row r="3078">
          <cell r="A3078">
            <v>8580</v>
          </cell>
          <cell r="B3078">
            <v>103659</v>
          </cell>
          <cell r="C3078" t="str">
            <v>MF RETAIL SUPPORT</v>
          </cell>
        </row>
        <row r="3079">
          <cell r="A3079">
            <v>8592</v>
          </cell>
          <cell r="B3079">
            <v>103660</v>
          </cell>
          <cell r="C3079" t="str">
            <v>QLD I&amp;M RCKHMPTN GRAMMAR SCHL</v>
          </cell>
        </row>
        <row r="3080">
          <cell r="A3080">
            <v>8593</v>
          </cell>
          <cell r="B3080">
            <v>103661</v>
          </cell>
          <cell r="C3080" t="str">
            <v>MF RETAIL ENHANCEMENTS</v>
          </cell>
        </row>
        <row r="3081">
          <cell r="A3081">
            <v>8594</v>
          </cell>
          <cell r="B3081">
            <v>103662</v>
          </cell>
          <cell r="C3081" t="str">
            <v>QLD RSM AMRP SPRING HILL</v>
          </cell>
        </row>
        <row r="3082">
          <cell r="A3082">
            <v>8595</v>
          </cell>
          <cell r="B3082">
            <v>103663</v>
          </cell>
          <cell r="C3082" t="str">
            <v>MF BES SPC</v>
          </cell>
        </row>
        <row r="3083">
          <cell r="A3083">
            <v>8596</v>
          </cell>
          <cell r="B3083">
            <v>103664</v>
          </cell>
          <cell r="C3083" t="str">
            <v>MF CIS Y2000 PROJECT</v>
          </cell>
        </row>
        <row r="3084">
          <cell r="A3084">
            <v>8612</v>
          </cell>
          <cell r="B3084">
            <v>103666</v>
          </cell>
          <cell r="C3084" t="str">
            <v>QLD I&amp;M GLADSTONE GOONDOON ST</v>
          </cell>
        </row>
        <row r="3085">
          <cell r="A3085">
            <v>8613</v>
          </cell>
          <cell r="B3085">
            <v>103667</v>
          </cell>
          <cell r="C3085" t="str">
            <v>QLD I&amp;M GLADSTONE PARK/DAWSON</v>
          </cell>
        </row>
        <row r="3086">
          <cell r="A3086">
            <v>8632</v>
          </cell>
          <cell r="B3086">
            <v>103668</v>
          </cell>
          <cell r="C3086" t="str">
            <v>QLD CY BLANKET CAP SOUTH</v>
          </cell>
        </row>
        <row r="3087">
          <cell r="A3087">
            <v>8652</v>
          </cell>
          <cell r="B3087">
            <v>103669</v>
          </cell>
          <cell r="C3087" t="str">
            <v>QLD CY BLANKET CAP NORTH</v>
          </cell>
        </row>
        <row r="3088">
          <cell r="A3088">
            <v>8653</v>
          </cell>
          <cell r="B3088">
            <v>103670</v>
          </cell>
          <cell r="C3088" t="str">
            <v>TEM - QLD-BEAM LPG NEW WORK/2</v>
          </cell>
        </row>
        <row r="3089">
          <cell r="A3089">
            <v>8654</v>
          </cell>
          <cell r="B3089">
            <v>103671</v>
          </cell>
          <cell r="C3089" t="str">
            <v>QLD I&amp;M RED HILL JAY ST</v>
          </cell>
        </row>
        <row r="3090">
          <cell r="A3090">
            <v>8655</v>
          </cell>
          <cell r="B3090">
            <v>103672</v>
          </cell>
          <cell r="C3090" t="str">
            <v>QLD I&amp;M TOOWONG DEAN ST</v>
          </cell>
        </row>
        <row r="3091">
          <cell r="A3091">
            <v>8672</v>
          </cell>
          <cell r="B3091">
            <v>103673</v>
          </cell>
          <cell r="C3091" t="str">
            <v>REG MC MT GAMBIER RALEIGH TCE</v>
          </cell>
        </row>
        <row r="3092">
          <cell r="A3092">
            <v>8692</v>
          </cell>
          <cell r="B3092">
            <v>103674</v>
          </cell>
          <cell r="C3092" t="str">
            <v>QLD RSM WAVELL HGHTS GARDENIA</v>
          </cell>
        </row>
        <row r="3093">
          <cell r="A3093">
            <v>8712</v>
          </cell>
          <cell r="B3093">
            <v>103675</v>
          </cell>
          <cell r="C3093" t="str">
            <v>QLD RSM HAMILTON RIVERVIEW TCE</v>
          </cell>
        </row>
        <row r="3094">
          <cell r="A3094">
            <v>8752</v>
          </cell>
          <cell r="B3094">
            <v>103678</v>
          </cell>
          <cell r="C3094" t="str">
            <v>MSC REGENCY PARK TIKALARA ST</v>
          </cell>
        </row>
        <row r="3095">
          <cell r="A3095">
            <v>8772</v>
          </cell>
          <cell r="B3095">
            <v>103679</v>
          </cell>
          <cell r="C3095" t="str">
            <v>TAS CY BESSER</v>
          </cell>
        </row>
        <row r="3096">
          <cell r="A3096">
            <v>8773</v>
          </cell>
          <cell r="B3096">
            <v>103680</v>
          </cell>
          <cell r="C3096" t="str">
            <v>TAS CY DAVIES BROTHERS DIRECT</v>
          </cell>
        </row>
        <row r="3097">
          <cell r="A3097">
            <v>8774</v>
          </cell>
          <cell r="B3097">
            <v>103681</v>
          </cell>
          <cell r="C3097" t="str">
            <v>TELEMETRY 6 NEW SCADA SITES</v>
          </cell>
        </row>
        <row r="3098">
          <cell r="A3098">
            <v>8775</v>
          </cell>
          <cell r="B3098">
            <v>103682</v>
          </cell>
          <cell r="C3098" t="str">
            <v>QLD BT ACLAND KEN RADKE</v>
          </cell>
        </row>
        <row r="3099">
          <cell r="A3099">
            <v>8776</v>
          </cell>
          <cell r="B3099">
            <v>103683</v>
          </cell>
          <cell r="C3099" t="str">
            <v>QLD BT MEANDARRA GRAHAM BUTLER</v>
          </cell>
        </row>
        <row r="3100">
          <cell r="A3100">
            <v>8777</v>
          </cell>
          <cell r="B3100">
            <v>103684</v>
          </cell>
          <cell r="C3100" t="str">
            <v>QLD BT MOONIE BILL BAKER</v>
          </cell>
        </row>
        <row r="3101">
          <cell r="A3101">
            <v>8779</v>
          </cell>
          <cell r="B3101">
            <v>103686</v>
          </cell>
          <cell r="C3101" t="str">
            <v>QLD CY TANNUM SANDS ESPLANADE</v>
          </cell>
        </row>
        <row r="3102">
          <cell r="A3102">
            <v>8792</v>
          </cell>
          <cell r="B3102">
            <v>103687</v>
          </cell>
          <cell r="C3102" t="str">
            <v>QLD I&amp;M KELVIN GROVE</v>
          </cell>
        </row>
        <row r="3103">
          <cell r="A3103">
            <v>8793</v>
          </cell>
          <cell r="B3103">
            <v>103688</v>
          </cell>
          <cell r="C3103" t="str">
            <v>KITE</v>
          </cell>
        </row>
        <row r="3104">
          <cell r="A3104">
            <v>8812</v>
          </cell>
          <cell r="B3104">
            <v>103689</v>
          </cell>
          <cell r="C3104" t="str">
            <v>O'CONNELL RELOCATION</v>
          </cell>
        </row>
        <row r="3105">
          <cell r="A3105">
            <v>8832</v>
          </cell>
          <cell r="B3105">
            <v>103690</v>
          </cell>
          <cell r="C3105" t="str">
            <v>CLOSEQLD EMERALD STEAM LAUNDRY</v>
          </cell>
        </row>
        <row r="3106">
          <cell r="A3106">
            <v>8852</v>
          </cell>
          <cell r="B3106">
            <v>103691</v>
          </cell>
          <cell r="C3106" t="str">
            <v>QLD RETIC MC CAIRNS BASE HOSP</v>
          </cell>
        </row>
        <row r="3107">
          <cell r="A3107">
            <v>8892</v>
          </cell>
          <cell r="B3107">
            <v>103693</v>
          </cell>
          <cell r="C3107" t="str">
            <v>QLD I&amp;M EVERTON PARK BULLER ST</v>
          </cell>
        </row>
        <row r="3108">
          <cell r="A3108">
            <v>8912</v>
          </cell>
          <cell r="B3108">
            <v>103694</v>
          </cell>
          <cell r="C3108" t="str">
            <v>MC HENLEY BEACH GRIFFITHS ST</v>
          </cell>
        </row>
        <row r="3109">
          <cell r="A3109">
            <v>8913</v>
          </cell>
          <cell r="B3109">
            <v>103695</v>
          </cell>
          <cell r="C3109" t="str">
            <v>MC SMITHFIELD PLNS VINCENT RD</v>
          </cell>
        </row>
        <row r="3110">
          <cell r="A3110">
            <v>8932</v>
          </cell>
          <cell r="B3110">
            <v>103698</v>
          </cell>
          <cell r="C3110" t="str">
            <v>QLD CY NOOSA CRES APARTMENTS</v>
          </cell>
        </row>
        <row r="3111">
          <cell r="A3111">
            <v>8933</v>
          </cell>
          <cell r="B3111">
            <v>103699</v>
          </cell>
          <cell r="C3111" t="str">
            <v>NSW VALVE REPLMT LGHTNG RDGE</v>
          </cell>
        </row>
        <row r="3112">
          <cell r="A3112">
            <v>8934</v>
          </cell>
          <cell r="B3112">
            <v>103700</v>
          </cell>
          <cell r="C3112" t="str">
            <v>NSW VALVE REPLACEMENT MOREE</v>
          </cell>
        </row>
        <row r="3113">
          <cell r="A3113">
            <v>8952</v>
          </cell>
          <cell r="B3113">
            <v>103701</v>
          </cell>
          <cell r="C3113" t="str">
            <v>QLD SARINA BOWLS CLUB</v>
          </cell>
        </row>
        <row r="3114">
          <cell r="A3114">
            <v>8953</v>
          </cell>
          <cell r="B3114">
            <v>103702</v>
          </cell>
          <cell r="C3114" t="str">
            <v>REFUELLING ST AUST GLASS MANUF</v>
          </cell>
        </row>
        <row r="3115">
          <cell r="A3115">
            <v>8972</v>
          </cell>
          <cell r="B3115">
            <v>103703</v>
          </cell>
          <cell r="C3115" t="str">
            <v>MC ALICE SPRINGS KIDMAN ST</v>
          </cell>
        </row>
        <row r="3116">
          <cell r="A3116">
            <v>8973</v>
          </cell>
          <cell r="B3116">
            <v>103704</v>
          </cell>
          <cell r="C3116" t="str">
            <v>QLD I&amp;M F/VALLEY BRUNSWICK ST</v>
          </cell>
        </row>
        <row r="3117">
          <cell r="A3117">
            <v>8974</v>
          </cell>
          <cell r="B3117">
            <v>103705</v>
          </cell>
          <cell r="C3117" t="str">
            <v>MSC UNLEY 42 UNLEY RD</v>
          </cell>
        </row>
        <row r="3118">
          <cell r="A3118">
            <v>8992</v>
          </cell>
          <cell r="B3118">
            <v>103707</v>
          </cell>
          <cell r="C3118" t="str">
            <v>DATA CENTRE RELOCATION</v>
          </cell>
        </row>
        <row r="3119">
          <cell r="A3119">
            <v>9012</v>
          </cell>
          <cell r="B3119">
            <v>103708</v>
          </cell>
          <cell r="C3119" t="str">
            <v>QLD CY EMU PARK SLSC</v>
          </cell>
        </row>
        <row r="3120">
          <cell r="A3120">
            <v>9032</v>
          </cell>
          <cell r="B3120">
            <v>103709</v>
          </cell>
          <cell r="C3120" t="str">
            <v>VITALGAS AMPOL BASSENDEAN</v>
          </cell>
        </row>
        <row r="3121">
          <cell r="A3121">
            <v>9033</v>
          </cell>
          <cell r="B3121">
            <v>103710</v>
          </cell>
          <cell r="C3121" t="str">
            <v>VITALGAS AMPOL MELVILLE</v>
          </cell>
        </row>
        <row r="3122">
          <cell r="A3122">
            <v>9034</v>
          </cell>
          <cell r="B3122">
            <v>103711</v>
          </cell>
          <cell r="C3122" t="str">
            <v>VITALGAS AMPOL APPLECROSS</v>
          </cell>
        </row>
        <row r="3123">
          <cell r="A3123">
            <v>9035</v>
          </cell>
          <cell r="B3123">
            <v>103712</v>
          </cell>
          <cell r="C3123" t="str">
            <v>VITALGAS AMPOL ARMADALE</v>
          </cell>
        </row>
        <row r="3124">
          <cell r="A3124">
            <v>9036</v>
          </cell>
          <cell r="B3124">
            <v>103713</v>
          </cell>
          <cell r="C3124" t="str">
            <v>CAPACITY PLANNING &amp; PERF</v>
          </cell>
        </row>
        <row r="3125">
          <cell r="A3125">
            <v>9037</v>
          </cell>
          <cell r="B3125">
            <v>103714</v>
          </cell>
          <cell r="C3125" t="str">
            <v>VITALGAS AMPOL NORTHLANDS</v>
          </cell>
        </row>
        <row r="3126">
          <cell r="A3126">
            <v>9038</v>
          </cell>
          <cell r="B3126">
            <v>103715</v>
          </cell>
          <cell r="C3126" t="str">
            <v>VITALGAS AMPOL BURRAGUP</v>
          </cell>
        </row>
        <row r="3127">
          <cell r="A3127">
            <v>9039</v>
          </cell>
          <cell r="B3127">
            <v>103716</v>
          </cell>
          <cell r="C3127" t="str">
            <v>VITALGAS AMPOL BEECHBORO</v>
          </cell>
        </row>
        <row r="3128">
          <cell r="A3128">
            <v>9040</v>
          </cell>
          <cell r="B3128">
            <v>103717</v>
          </cell>
          <cell r="C3128" t="str">
            <v>VITALGAS AMPOL BENTLEY</v>
          </cell>
        </row>
        <row r="3129">
          <cell r="A3129">
            <v>9042</v>
          </cell>
          <cell r="B3129">
            <v>103719</v>
          </cell>
          <cell r="C3129" t="str">
            <v>VITALGAS AMPOL DOUBLEVIEW</v>
          </cell>
        </row>
        <row r="3130">
          <cell r="A3130">
            <v>9043</v>
          </cell>
          <cell r="B3130">
            <v>103720</v>
          </cell>
          <cell r="C3130" t="str">
            <v>VITALGAS AMPOL ESPERANCE</v>
          </cell>
        </row>
        <row r="3131">
          <cell r="A3131">
            <v>9044</v>
          </cell>
          <cell r="B3131">
            <v>103721</v>
          </cell>
          <cell r="C3131" t="str">
            <v>VITALGAS AMPOL GNANGARA</v>
          </cell>
        </row>
        <row r="3132">
          <cell r="A3132">
            <v>9045</v>
          </cell>
          <cell r="B3132">
            <v>103722</v>
          </cell>
          <cell r="C3132" t="str">
            <v>VITALGAS AMPOL GOSNELLS</v>
          </cell>
        </row>
        <row r="3133">
          <cell r="A3133">
            <v>9046</v>
          </cell>
          <cell r="B3133">
            <v>103723</v>
          </cell>
          <cell r="C3133" t="str">
            <v>VITALGAS AMPOL INGLEWOOD</v>
          </cell>
        </row>
        <row r="3134">
          <cell r="A3134">
            <v>9047</v>
          </cell>
          <cell r="B3134">
            <v>103724</v>
          </cell>
          <cell r="C3134" t="str">
            <v>VITALGAS AMPOL KELMSCOTT</v>
          </cell>
        </row>
        <row r="3135">
          <cell r="A3135">
            <v>9048</v>
          </cell>
          <cell r="B3135">
            <v>103725</v>
          </cell>
          <cell r="C3135" t="str">
            <v>VITALGAS AMPOL KINGSLEY</v>
          </cell>
        </row>
        <row r="3136">
          <cell r="A3136">
            <v>9049</v>
          </cell>
          <cell r="B3136">
            <v>103726</v>
          </cell>
          <cell r="C3136" t="str">
            <v>VITALGAS AMPOL LIVINGSTON</v>
          </cell>
        </row>
        <row r="3137">
          <cell r="A3137">
            <v>9050</v>
          </cell>
          <cell r="B3137">
            <v>103727</v>
          </cell>
          <cell r="C3137" t="str">
            <v>VITALGAS AMPOL MADDINGTON</v>
          </cell>
        </row>
        <row r="3138">
          <cell r="A3138">
            <v>9051</v>
          </cell>
          <cell r="B3138">
            <v>103728</v>
          </cell>
          <cell r="C3138" t="str">
            <v>VITALGAS AMPOL MALAGA</v>
          </cell>
        </row>
        <row r="3139">
          <cell r="A3139">
            <v>9052</v>
          </cell>
          <cell r="B3139">
            <v>103729</v>
          </cell>
          <cell r="C3139" t="str">
            <v>VITALGAS AMPOL MANDURAH RDHSE</v>
          </cell>
        </row>
        <row r="3140">
          <cell r="A3140">
            <v>9053</v>
          </cell>
          <cell r="B3140">
            <v>103730</v>
          </cell>
          <cell r="C3140" t="str">
            <v>VITALGAS AMPOL MANJIMUP</v>
          </cell>
        </row>
        <row r="3141">
          <cell r="A3141">
            <v>9054</v>
          </cell>
          <cell r="B3141">
            <v>103731</v>
          </cell>
          <cell r="C3141" t="str">
            <v>VITALGAS MECKERING ROADHOUSE</v>
          </cell>
        </row>
        <row r="3142">
          <cell r="A3142">
            <v>9055</v>
          </cell>
          <cell r="B3142">
            <v>103732</v>
          </cell>
          <cell r="C3142" t="str">
            <v>VITALGAS AMPOL MIAMI</v>
          </cell>
        </row>
        <row r="3143">
          <cell r="A3143">
            <v>9056</v>
          </cell>
          <cell r="B3143">
            <v>103733</v>
          </cell>
          <cell r="C3143" t="str">
            <v>VITALGAS AMPOL NAVAL BASE</v>
          </cell>
        </row>
        <row r="3144">
          <cell r="A3144">
            <v>9057</v>
          </cell>
          <cell r="B3144">
            <v>103734</v>
          </cell>
          <cell r="C3144" t="str">
            <v>VITALGAS AMPOL NORSEMAN</v>
          </cell>
        </row>
        <row r="3145">
          <cell r="A3145">
            <v>9058</v>
          </cell>
          <cell r="B3145">
            <v>103735</v>
          </cell>
          <cell r="C3145" t="str">
            <v>VITALGAS AMPOL RIVERVALE</v>
          </cell>
        </row>
        <row r="3146">
          <cell r="A3146">
            <v>9059</v>
          </cell>
          <cell r="B3146">
            <v>103736</v>
          </cell>
          <cell r="C3146" t="str">
            <v>VITALGAS AMPOL OBSERVATN CITY</v>
          </cell>
        </row>
        <row r="3147">
          <cell r="A3147">
            <v>9060</v>
          </cell>
          <cell r="B3147">
            <v>103737</v>
          </cell>
          <cell r="C3147" t="str">
            <v>VITALGAS AMPOL YALE ROAD</v>
          </cell>
        </row>
        <row r="3148">
          <cell r="A3148">
            <v>9062</v>
          </cell>
          <cell r="B3148">
            <v>103739</v>
          </cell>
          <cell r="C3148" t="str">
            <v>VITALGAS CALTEX KALGOORLIE</v>
          </cell>
        </row>
        <row r="3149">
          <cell r="A3149">
            <v>9072</v>
          </cell>
          <cell r="B3149">
            <v>103740</v>
          </cell>
          <cell r="C3149" t="str">
            <v>QLD CY THE OAKS RESTAURANT</v>
          </cell>
        </row>
        <row r="3150">
          <cell r="A3150">
            <v>9092</v>
          </cell>
          <cell r="B3150">
            <v>103741</v>
          </cell>
          <cell r="C3150" t="str">
            <v>QLD ME VIRGINIA SANDGATE RD</v>
          </cell>
        </row>
        <row r="3151">
          <cell r="A3151">
            <v>9093</v>
          </cell>
          <cell r="B3151">
            <v>103742</v>
          </cell>
          <cell r="C3151" t="str">
            <v>QLD CY COMET/KWIKASAIR</v>
          </cell>
        </row>
        <row r="3152">
          <cell r="A3152">
            <v>9114</v>
          </cell>
          <cell r="B3152">
            <v>103745</v>
          </cell>
          <cell r="C3152" t="str">
            <v>QLD RSM COALFALLS ASHGROVE ST</v>
          </cell>
        </row>
        <row r="3153">
          <cell r="A3153">
            <v>9115</v>
          </cell>
          <cell r="B3153">
            <v>103746</v>
          </cell>
          <cell r="C3153" t="str">
            <v>QLD RSM BARDON SHAW ST</v>
          </cell>
        </row>
        <row r="3154">
          <cell r="A3154">
            <v>9132</v>
          </cell>
          <cell r="B3154">
            <v>103747</v>
          </cell>
          <cell r="C3154" t="str">
            <v>WA BT MANDURAH AQUATIC CENTRE</v>
          </cell>
        </row>
        <row r="3155">
          <cell r="A3155">
            <v>9152</v>
          </cell>
          <cell r="B3155">
            <v>103748</v>
          </cell>
          <cell r="C3155" t="str">
            <v>MSC ANGASTON MURRAY ST</v>
          </cell>
        </row>
        <row r="3156">
          <cell r="A3156">
            <v>9172</v>
          </cell>
          <cell r="B3156">
            <v>103749</v>
          </cell>
          <cell r="C3156" t="str">
            <v>QLD I&amp;M RACEVIEW STH STATN RD</v>
          </cell>
        </row>
        <row r="3157">
          <cell r="A3157">
            <v>9192</v>
          </cell>
          <cell r="B3157">
            <v>103750</v>
          </cell>
          <cell r="C3157" t="str">
            <v>MSC THEBARTON CAWTHORNE ST</v>
          </cell>
        </row>
        <row r="3158">
          <cell r="A3158">
            <v>9193</v>
          </cell>
          <cell r="B3158">
            <v>103751</v>
          </cell>
          <cell r="C3158" t="str">
            <v>EMS ASSISTANCE TO MIP RETIAL</v>
          </cell>
        </row>
        <row r="3159">
          <cell r="A3159">
            <v>9195</v>
          </cell>
          <cell r="B3159">
            <v>103753</v>
          </cell>
          <cell r="C3159" t="str">
            <v>FORD MOTOR COMPANY OF AUST</v>
          </cell>
        </row>
        <row r="3160">
          <cell r="A3160">
            <v>9196</v>
          </cell>
          <cell r="B3160">
            <v>103754</v>
          </cell>
          <cell r="C3160" t="str">
            <v>QLD RET LPG MELALEUCA RET VLGE</v>
          </cell>
        </row>
        <row r="3161">
          <cell r="A3161">
            <v>9197</v>
          </cell>
          <cell r="B3161">
            <v>103755</v>
          </cell>
          <cell r="C3161" t="str">
            <v>CONSULTANT TO ROCK GAS</v>
          </cell>
        </row>
        <row r="3162">
          <cell r="A3162">
            <v>9212</v>
          </cell>
          <cell r="B3162">
            <v>103756</v>
          </cell>
          <cell r="C3162" t="str">
            <v>MC SEAVIEW DOWNS WANDILLA ST</v>
          </cell>
        </row>
        <row r="3163">
          <cell r="A3163">
            <v>9213</v>
          </cell>
          <cell r="B3163">
            <v>103757</v>
          </cell>
          <cell r="C3163" t="str">
            <v>QLD MARLBOROUGH HOTEL</v>
          </cell>
        </row>
        <row r="3164">
          <cell r="A3164">
            <v>9214</v>
          </cell>
          <cell r="B3164">
            <v>103758</v>
          </cell>
          <cell r="C3164" t="str">
            <v>MC FULHAM GARDENS WAYNE AVENUE</v>
          </cell>
        </row>
        <row r="3165">
          <cell r="A3165">
            <v>9215</v>
          </cell>
          <cell r="B3165">
            <v>103759</v>
          </cell>
          <cell r="C3165" t="str">
            <v>MC OTTOWAY ARNOLD STREET</v>
          </cell>
        </row>
        <row r="3166">
          <cell r="A3166">
            <v>9232</v>
          </cell>
          <cell r="B3166">
            <v>103760</v>
          </cell>
          <cell r="C3166" t="str">
            <v>ME GLENGOWRIE CLIFF ST</v>
          </cell>
        </row>
        <row r="3167">
          <cell r="A3167">
            <v>9252</v>
          </cell>
          <cell r="B3167">
            <v>103761</v>
          </cell>
          <cell r="C3167" t="str">
            <v>QLD CY M RICHARDS THERAPY POOL</v>
          </cell>
        </row>
        <row r="3168">
          <cell r="A3168">
            <v>9272</v>
          </cell>
          <cell r="B3168">
            <v>103762</v>
          </cell>
          <cell r="C3168" t="str">
            <v>QLD I&amp;M INDOOR'PILLY MOGILL RD</v>
          </cell>
        </row>
        <row r="3169">
          <cell r="A3169">
            <v>9292</v>
          </cell>
          <cell r="B3169">
            <v>103763</v>
          </cell>
          <cell r="C3169" t="str">
            <v>EPILIFT R &amp; D</v>
          </cell>
        </row>
        <row r="3170">
          <cell r="A3170">
            <v>9293</v>
          </cell>
          <cell r="B3170">
            <v>103764</v>
          </cell>
          <cell r="C3170" t="str">
            <v>RSM SOUTH PLYMPTON PLEASANT AV</v>
          </cell>
        </row>
        <row r="3171">
          <cell r="A3171">
            <v>9312</v>
          </cell>
          <cell r="B3171">
            <v>103765</v>
          </cell>
          <cell r="C3171" t="str">
            <v>MC BLAKEVIEW WOODCROFT DR</v>
          </cell>
        </row>
        <row r="3172">
          <cell r="A3172">
            <v>9313</v>
          </cell>
          <cell r="B3172">
            <v>103766</v>
          </cell>
          <cell r="C3172" t="str">
            <v>MC WEST BEACH WEST BEACH RD</v>
          </cell>
        </row>
        <row r="3173">
          <cell r="A3173">
            <v>9315</v>
          </cell>
          <cell r="B3173">
            <v>103768</v>
          </cell>
          <cell r="C3173" t="str">
            <v>MC GOLDEN GR LAKE GAIRDNER PDE</v>
          </cell>
        </row>
        <row r="3174">
          <cell r="A3174">
            <v>9316</v>
          </cell>
          <cell r="B3174">
            <v>103769</v>
          </cell>
          <cell r="C3174" t="str">
            <v>QLD I&amp;M CHERMSIDE WALLACE ST</v>
          </cell>
        </row>
        <row r="3175">
          <cell r="A3175">
            <v>9317</v>
          </cell>
          <cell r="B3175">
            <v>103770</v>
          </cell>
          <cell r="C3175" t="str">
            <v>QLD I&amp;M PETRIE TERRACE 28</v>
          </cell>
        </row>
        <row r="3176">
          <cell r="A3176">
            <v>9319</v>
          </cell>
          <cell r="B3176">
            <v>103772</v>
          </cell>
          <cell r="C3176" t="str">
            <v>QLD I&amp;M AUCHENFLOWER LIMA ST</v>
          </cell>
        </row>
        <row r="3177">
          <cell r="A3177">
            <v>9332</v>
          </cell>
          <cell r="B3177">
            <v>103773</v>
          </cell>
          <cell r="C3177" t="str">
            <v>QLD BT TEA TREE JOHN  P&amp;A</v>
          </cell>
        </row>
        <row r="3178">
          <cell r="A3178">
            <v>9333</v>
          </cell>
          <cell r="B3178">
            <v>103774</v>
          </cell>
          <cell r="C3178" t="str">
            <v>QLD BT TEA TREE FARRELLI T&amp;T</v>
          </cell>
        </row>
        <row r="3179">
          <cell r="A3179">
            <v>9352</v>
          </cell>
          <cell r="B3179">
            <v>103775</v>
          </cell>
          <cell r="C3179" t="str">
            <v>BEAM-QLD COORD &amp; SUPPORT</v>
          </cell>
        </row>
        <row r="3180">
          <cell r="A3180">
            <v>9373</v>
          </cell>
          <cell r="B3180">
            <v>103777</v>
          </cell>
          <cell r="C3180" t="str">
            <v>MC MILE END RAILWAY TERRACE</v>
          </cell>
        </row>
        <row r="3181">
          <cell r="A3181">
            <v>9374</v>
          </cell>
          <cell r="B3181">
            <v>103778</v>
          </cell>
          <cell r="C3181" t="str">
            <v>MC WOODCROFT SHILLABEER CRES</v>
          </cell>
        </row>
        <row r="3182">
          <cell r="A3182">
            <v>9375</v>
          </cell>
          <cell r="B3182">
            <v>103779</v>
          </cell>
          <cell r="C3182" t="str">
            <v>MC BROADVIEW STAFFA ST</v>
          </cell>
        </row>
        <row r="3183">
          <cell r="A3183">
            <v>9376</v>
          </cell>
          <cell r="B3183">
            <v>103780</v>
          </cell>
          <cell r="C3183" t="str">
            <v>QLD BILOELA DAWSON HIGHWAY</v>
          </cell>
        </row>
        <row r="3184">
          <cell r="A3184">
            <v>9377</v>
          </cell>
          <cell r="B3184">
            <v>103781</v>
          </cell>
          <cell r="C3184" t="str">
            <v>QLD JAMBIN RADEL ELDORADO</v>
          </cell>
        </row>
        <row r="3185">
          <cell r="A3185">
            <v>9392</v>
          </cell>
          <cell r="B3185">
            <v>103782</v>
          </cell>
          <cell r="C3185" t="str">
            <v>NSW BT VISY PAPER WARWCK STHFD</v>
          </cell>
        </row>
        <row r="3186">
          <cell r="A3186">
            <v>9412</v>
          </cell>
          <cell r="B3186">
            <v>103783</v>
          </cell>
          <cell r="C3186" t="str">
            <v>ORACLE YEAR 2000 COMPLIANCE</v>
          </cell>
        </row>
        <row r="3187">
          <cell r="A3187">
            <v>9432</v>
          </cell>
          <cell r="B3187">
            <v>103784</v>
          </cell>
          <cell r="C3187" t="str">
            <v>QLD RSM CHERMSIDE WEST RODE RD</v>
          </cell>
        </row>
        <row r="3188">
          <cell r="A3188">
            <v>9452</v>
          </cell>
          <cell r="B3188">
            <v>103785</v>
          </cell>
          <cell r="C3188" t="str">
            <v>VICT GAS RESTRICTNS-ADD'L COST</v>
          </cell>
        </row>
        <row r="3189">
          <cell r="A3189">
            <v>9472</v>
          </cell>
          <cell r="B3189">
            <v>103786</v>
          </cell>
          <cell r="C3189" t="str">
            <v>ONKAPARINGA CITY COUNCIL</v>
          </cell>
        </row>
        <row r="3190">
          <cell r="A3190">
            <v>9473</v>
          </cell>
          <cell r="B3190">
            <v>103787</v>
          </cell>
          <cell r="C3190" t="str">
            <v>ORANGE GROVE QUARRIES</v>
          </cell>
        </row>
        <row r="3191">
          <cell r="A3191">
            <v>9492</v>
          </cell>
          <cell r="B3191">
            <v>103788</v>
          </cell>
          <cell r="C3191" t="str">
            <v>G H MICHELLS</v>
          </cell>
        </row>
        <row r="3192">
          <cell r="A3192">
            <v>9512</v>
          </cell>
          <cell r="B3192">
            <v>103789</v>
          </cell>
          <cell r="C3192" t="str">
            <v>INCAB DELIVERY MODULE CHANGES</v>
          </cell>
        </row>
        <row r="3193">
          <cell r="A3193">
            <v>9532</v>
          </cell>
          <cell r="B3193">
            <v>103790</v>
          </cell>
          <cell r="C3193" t="str">
            <v>MC ST MORRIS FIFTH AVENUE</v>
          </cell>
        </row>
        <row r="3194">
          <cell r="A3194">
            <v>9533</v>
          </cell>
          <cell r="B3194">
            <v>103791</v>
          </cell>
          <cell r="C3194" t="str">
            <v>MC ERINDALE HAMILTON STREET 8</v>
          </cell>
        </row>
        <row r="3195">
          <cell r="A3195">
            <v>9535</v>
          </cell>
          <cell r="B3195">
            <v>103793</v>
          </cell>
          <cell r="C3195" t="str">
            <v>CONVENTION CENTRE</v>
          </cell>
        </row>
        <row r="3196">
          <cell r="A3196">
            <v>9552</v>
          </cell>
          <cell r="B3196">
            <v>103794</v>
          </cell>
          <cell r="C3196" t="str">
            <v>TAS CY LAUNCESTON AIRPORT RD</v>
          </cell>
        </row>
        <row r="3197">
          <cell r="A3197">
            <v>9553</v>
          </cell>
          <cell r="B3197">
            <v>103795</v>
          </cell>
          <cell r="C3197" t="str">
            <v>TAS CY RAVENSWOOD RVSWD RD</v>
          </cell>
        </row>
        <row r="3198">
          <cell r="A3198">
            <v>9554</v>
          </cell>
          <cell r="B3198">
            <v>103796</v>
          </cell>
          <cell r="C3198" t="str">
            <v>WA CY AMPOL BASSENDEAN</v>
          </cell>
        </row>
        <row r="3199">
          <cell r="A3199">
            <v>9555</v>
          </cell>
          <cell r="B3199">
            <v>103797</v>
          </cell>
          <cell r="C3199" t="str">
            <v>QLD BT D.P.I BASE</v>
          </cell>
        </row>
        <row r="3200">
          <cell r="A3200">
            <v>9556</v>
          </cell>
          <cell r="B3200">
            <v>103798</v>
          </cell>
          <cell r="C3200" t="str">
            <v>WA CY AMPOL BENTLEY</v>
          </cell>
        </row>
        <row r="3201">
          <cell r="A3201">
            <v>9557</v>
          </cell>
          <cell r="B3201">
            <v>103799</v>
          </cell>
          <cell r="C3201" t="str">
            <v>WA CY AMPOL INGLEWOOD</v>
          </cell>
        </row>
        <row r="3202">
          <cell r="A3202">
            <v>9558</v>
          </cell>
          <cell r="B3202">
            <v>103800</v>
          </cell>
          <cell r="C3202" t="str">
            <v>WA CY AMPOL KALGOORLIE</v>
          </cell>
        </row>
        <row r="3203">
          <cell r="A3203">
            <v>9559</v>
          </cell>
          <cell r="B3203">
            <v>103801</v>
          </cell>
          <cell r="C3203" t="str">
            <v>WA CY AMPOL MANDURAH</v>
          </cell>
        </row>
        <row r="3204">
          <cell r="A3204">
            <v>9560</v>
          </cell>
          <cell r="B3204">
            <v>103802</v>
          </cell>
          <cell r="C3204" t="str">
            <v>WA CY AMPOL MELVILLE</v>
          </cell>
        </row>
        <row r="3205">
          <cell r="A3205">
            <v>9561</v>
          </cell>
          <cell r="B3205">
            <v>103803</v>
          </cell>
          <cell r="C3205" t="str">
            <v>WA CY AMPOL SCARBOROUGH</v>
          </cell>
        </row>
        <row r="3206">
          <cell r="A3206">
            <v>9562</v>
          </cell>
          <cell r="B3206">
            <v>103804</v>
          </cell>
          <cell r="C3206" t="str">
            <v>WA CY BROOK LODGE</v>
          </cell>
        </row>
        <row r="3207">
          <cell r="A3207">
            <v>9563</v>
          </cell>
          <cell r="B3207">
            <v>103805</v>
          </cell>
          <cell r="C3207" t="str">
            <v>WA CY BYFORD HARDWARE</v>
          </cell>
        </row>
        <row r="3208">
          <cell r="A3208">
            <v>9564</v>
          </cell>
          <cell r="B3208">
            <v>103806</v>
          </cell>
          <cell r="C3208" t="str">
            <v>WA CY CITY LIVESTOCK</v>
          </cell>
        </row>
        <row r="3209">
          <cell r="A3209">
            <v>9573</v>
          </cell>
          <cell r="B3209">
            <v>103809</v>
          </cell>
          <cell r="C3209" t="str">
            <v>WA CY ROSSIDES BROS</v>
          </cell>
        </row>
        <row r="3210">
          <cell r="A3210">
            <v>9574</v>
          </cell>
          <cell r="B3210">
            <v>103810</v>
          </cell>
          <cell r="C3210" t="str">
            <v>WA CY SQUEAKY'S</v>
          </cell>
        </row>
        <row r="3211">
          <cell r="A3211">
            <v>9592</v>
          </cell>
          <cell r="B3211">
            <v>103811</v>
          </cell>
          <cell r="C3211" t="str">
            <v>WA CY TIGERS FOOTBALL CLUB</v>
          </cell>
        </row>
        <row r="3212">
          <cell r="A3212">
            <v>9593</v>
          </cell>
          <cell r="B3212">
            <v>103812</v>
          </cell>
          <cell r="C3212" t="str">
            <v>WA CY PILKINGTON GLASS</v>
          </cell>
        </row>
        <row r="3213">
          <cell r="A3213">
            <v>9594</v>
          </cell>
          <cell r="B3213">
            <v>103813</v>
          </cell>
          <cell r="C3213" t="str">
            <v>WA CY AMPOL ESPERANCE NORSEMAN</v>
          </cell>
        </row>
        <row r="3214">
          <cell r="A3214">
            <v>9595</v>
          </cell>
          <cell r="B3214">
            <v>103814</v>
          </cell>
          <cell r="C3214" t="str">
            <v>WA BT OCEAN BCH CARAVAN PK</v>
          </cell>
        </row>
        <row r="3215">
          <cell r="A3215">
            <v>9596</v>
          </cell>
          <cell r="B3215">
            <v>103815</v>
          </cell>
          <cell r="C3215" t="str">
            <v>QLD CY STH TWNSVILLE BELL ST</v>
          </cell>
        </row>
        <row r="3216">
          <cell r="A3216">
            <v>9597</v>
          </cell>
          <cell r="B3216">
            <v>103816</v>
          </cell>
          <cell r="C3216" t="str">
            <v>QLD CY BURPENGARY MEADOWS</v>
          </cell>
        </row>
        <row r="3217">
          <cell r="A3217">
            <v>9612</v>
          </cell>
          <cell r="B3217">
            <v>103817</v>
          </cell>
          <cell r="C3217" t="str">
            <v>QLD MARTY'S BEACH PTY LTD</v>
          </cell>
        </row>
        <row r="3218">
          <cell r="A3218">
            <v>9613</v>
          </cell>
          <cell r="B3218">
            <v>103818</v>
          </cell>
          <cell r="C3218" t="str">
            <v>TAS CY JOHN LOWE FINGAL</v>
          </cell>
        </row>
        <row r="3219">
          <cell r="A3219">
            <v>9632</v>
          </cell>
          <cell r="B3219">
            <v>103819</v>
          </cell>
          <cell r="C3219" t="str">
            <v>QLD BT COOKTOWN HOSPITAL</v>
          </cell>
        </row>
        <row r="3220">
          <cell r="A3220">
            <v>9652</v>
          </cell>
          <cell r="B3220">
            <v>103820</v>
          </cell>
          <cell r="C3220" t="str">
            <v>QLD BT LUTHERAN COLLEGE KAMARU</v>
          </cell>
        </row>
        <row r="3221">
          <cell r="A3221">
            <v>9653</v>
          </cell>
          <cell r="B3221">
            <v>103821</v>
          </cell>
          <cell r="C3221" t="str">
            <v>TAS BLUESKIES DINING MURRAY ST</v>
          </cell>
        </row>
        <row r="3222">
          <cell r="A3222">
            <v>9672</v>
          </cell>
          <cell r="B3222">
            <v>103822</v>
          </cell>
          <cell r="C3222" t="str">
            <v>LPG SUB DEMONSTRATION AILERON</v>
          </cell>
        </row>
        <row r="3223">
          <cell r="A3223">
            <v>9692</v>
          </cell>
          <cell r="B3223">
            <v>103823</v>
          </cell>
          <cell r="C3223" t="str">
            <v>QLD BT STRADBROKE ISLAND HOTEL</v>
          </cell>
        </row>
        <row r="3224">
          <cell r="A3224">
            <v>9712</v>
          </cell>
          <cell r="B3224">
            <v>103824</v>
          </cell>
          <cell r="C3224" t="str">
            <v>QLD BT BP ROADHOUSE PT LOOKOUT</v>
          </cell>
        </row>
        <row r="3225">
          <cell r="A3225">
            <v>9732</v>
          </cell>
          <cell r="B3225">
            <v>103825</v>
          </cell>
          <cell r="C3225" t="str">
            <v>QLD BT B WAIN</v>
          </cell>
        </row>
        <row r="3226">
          <cell r="A3226">
            <v>9752</v>
          </cell>
          <cell r="B3226">
            <v>103826</v>
          </cell>
          <cell r="C3226" t="str">
            <v>CAP ASSETS 551 LEDGER NR</v>
          </cell>
        </row>
        <row r="3227">
          <cell r="A3227">
            <v>9772</v>
          </cell>
          <cell r="B3227">
            <v>103827</v>
          </cell>
          <cell r="C3227" t="str">
            <v>NSW BT AANUKA BEACH RESORT</v>
          </cell>
        </row>
        <row r="3228">
          <cell r="A3228">
            <v>9812</v>
          </cell>
          <cell r="B3228">
            <v>103829</v>
          </cell>
          <cell r="C3228" t="str">
            <v>QLD I&amp;M NEWSTEAD JAMES ST</v>
          </cell>
        </row>
        <row r="3229">
          <cell r="A3229">
            <v>9814</v>
          </cell>
          <cell r="B3229">
            <v>103831</v>
          </cell>
          <cell r="C3229" t="str">
            <v>QLD I&amp;M PETRIE TCE 40</v>
          </cell>
        </row>
        <row r="3230">
          <cell r="A3230">
            <v>9815</v>
          </cell>
          <cell r="B3230">
            <v>103832</v>
          </cell>
          <cell r="C3230" t="str">
            <v>BES PROJECT PHASE II</v>
          </cell>
        </row>
        <row r="3231">
          <cell r="A3231">
            <v>9816</v>
          </cell>
          <cell r="B3231">
            <v>103833</v>
          </cell>
          <cell r="C3231" t="str">
            <v>MC SOMERTON PARK STEVENS ST</v>
          </cell>
        </row>
        <row r="3232">
          <cell r="A3232">
            <v>9832</v>
          </cell>
          <cell r="B3232">
            <v>103834</v>
          </cell>
          <cell r="C3232" t="str">
            <v>QLD LPG M EXT EMMADALE PARK</v>
          </cell>
        </row>
        <row r="3233">
          <cell r="A3233">
            <v>9852</v>
          </cell>
          <cell r="B3233">
            <v>103835</v>
          </cell>
          <cell r="C3233" t="str">
            <v>QLD LAY MAINS TINANA GREENS</v>
          </cell>
        </row>
        <row r="3234">
          <cell r="A3234">
            <v>9872</v>
          </cell>
          <cell r="B3234">
            <v>103836</v>
          </cell>
          <cell r="C3234" t="str">
            <v>ME FULLARTON WATTLE ST</v>
          </cell>
        </row>
        <row r="3235">
          <cell r="A3235">
            <v>9892</v>
          </cell>
          <cell r="B3235">
            <v>103837</v>
          </cell>
          <cell r="C3235" t="str">
            <v>TAS CY TANK WORLD</v>
          </cell>
        </row>
        <row r="3236">
          <cell r="A3236">
            <v>9912</v>
          </cell>
          <cell r="B3236">
            <v>103838</v>
          </cell>
          <cell r="C3236" t="str">
            <v>QLD ME CHERMSIDE GIRRAM ST</v>
          </cell>
        </row>
        <row r="3237">
          <cell r="A3237">
            <v>9913</v>
          </cell>
          <cell r="B3237">
            <v>103839</v>
          </cell>
          <cell r="C3237" t="str">
            <v>LPG DISTRIBUTE PROJECT</v>
          </cell>
        </row>
        <row r="3238">
          <cell r="A3238">
            <v>9932</v>
          </cell>
          <cell r="B3238">
            <v>103840</v>
          </cell>
          <cell r="C3238" t="str">
            <v>NSW BT BALMAIN TAXIS</v>
          </cell>
        </row>
        <row r="3239">
          <cell r="A3239">
            <v>9952</v>
          </cell>
          <cell r="B3239">
            <v>103841</v>
          </cell>
          <cell r="C3239" t="str">
            <v>SHAMROCK HOTEL</v>
          </cell>
        </row>
        <row r="3240">
          <cell r="A3240">
            <v>9972</v>
          </cell>
          <cell r="B3240">
            <v>103842</v>
          </cell>
          <cell r="C3240" t="str">
            <v>QLD CY WET REC SWIM SCHOOL</v>
          </cell>
        </row>
        <row r="3241">
          <cell r="A3241">
            <v>9992</v>
          </cell>
          <cell r="B3241">
            <v>103843</v>
          </cell>
          <cell r="C3241" t="str">
            <v>QLD RSM ST LUCIA</v>
          </cell>
        </row>
        <row r="3242">
          <cell r="A3242">
            <v>10012</v>
          </cell>
          <cell r="B3242">
            <v>103844</v>
          </cell>
          <cell r="C3242" t="str">
            <v>NSW CY ALPHA MOTEL CHURCH ST</v>
          </cell>
        </row>
        <row r="3243">
          <cell r="A3243">
            <v>10013</v>
          </cell>
          <cell r="B3243">
            <v>103845</v>
          </cell>
          <cell r="C3243" t="str">
            <v>NSW CY AMBER MOTEL MEAD ST</v>
          </cell>
        </row>
        <row r="3244">
          <cell r="A3244">
            <v>10014</v>
          </cell>
          <cell r="B3244">
            <v>103846</v>
          </cell>
          <cell r="C3244" t="str">
            <v>QLD I&amp;M BRISBANE CHARLOTTE ST</v>
          </cell>
        </row>
        <row r="3245">
          <cell r="A3245">
            <v>10015</v>
          </cell>
          <cell r="B3245">
            <v>103847</v>
          </cell>
          <cell r="C3245" t="str">
            <v>NSW CY GLEN INNES BOWLING CLUB</v>
          </cell>
        </row>
        <row r="3246">
          <cell r="A3246">
            <v>10016</v>
          </cell>
          <cell r="B3246">
            <v>103848</v>
          </cell>
          <cell r="C3246" t="str">
            <v>NSW CY FORESTRY DEPT MEAD ST</v>
          </cell>
        </row>
        <row r="3247">
          <cell r="A3247">
            <v>10019</v>
          </cell>
          <cell r="B3247">
            <v>103851</v>
          </cell>
          <cell r="C3247" t="str">
            <v>QLD RSM ALDERLEY ENOGGERA RD</v>
          </cell>
        </row>
        <row r="3248">
          <cell r="A3248">
            <v>10020</v>
          </cell>
          <cell r="B3248">
            <v>103852</v>
          </cell>
          <cell r="C3248" t="str">
            <v>NSW CY GLEN INNES RSL CLUB</v>
          </cell>
        </row>
        <row r="3249">
          <cell r="A3249">
            <v>10022</v>
          </cell>
          <cell r="B3249">
            <v>103854</v>
          </cell>
          <cell r="C3249" t="str">
            <v>NSW CY GLEN INNES PIE SHOP</v>
          </cell>
        </row>
        <row r="3250">
          <cell r="A3250">
            <v>10032</v>
          </cell>
          <cell r="B3250">
            <v>103855</v>
          </cell>
          <cell r="C3250" t="str">
            <v>NSW CY TAFE COLLEGE GREY ST</v>
          </cell>
        </row>
        <row r="3251">
          <cell r="A3251">
            <v>10033</v>
          </cell>
          <cell r="B3251">
            <v>103856</v>
          </cell>
          <cell r="C3251" t="str">
            <v>NSW BT TAFE COLLEGE GREY ST</v>
          </cell>
        </row>
        <row r="3252">
          <cell r="A3252">
            <v>10052</v>
          </cell>
          <cell r="B3252">
            <v>103857</v>
          </cell>
          <cell r="C3252" t="str">
            <v>TAS CY CALTEX BROOKER</v>
          </cell>
        </row>
        <row r="3253">
          <cell r="A3253">
            <v>10053</v>
          </cell>
          <cell r="B3253">
            <v>103858</v>
          </cell>
          <cell r="C3253" t="str">
            <v>QLD CY B P MUNDUBBERA</v>
          </cell>
        </row>
        <row r="3254">
          <cell r="A3254">
            <v>10054</v>
          </cell>
          <cell r="B3254">
            <v>103859</v>
          </cell>
          <cell r="C3254" t="str">
            <v>QLD CY MUNDUBBERA CENTRE PLACE</v>
          </cell>
        </row>
        <row r="3255">
          <cell r="A3255">
            <v>10055</v>
          </cell>
          <cell r="B3255">
            <v>103860</v>
          </cell>
          <cell r="C3255" t="str">
            <v>QLD CY FORKTRUCK SERVICES</v>
          </cell>
        </row>
        <row r="3256">
          <cell r="A3256">
            <v>10072</v>
          </cell>
          <cell r="B3256">
            <v>103861</v>
          </cell>
          <cell r="C3256" t="str">
            <v>MBA CENTRE CANBERRA AVENUE</v>
          </cell>
        </row>
        <row r="3257">
          <cell r="A3257">
            <v>10073</v>
          </cell>
          <cell r="B3257">
            <v>103862</v>
          </cell>
          <cell r="C3257" t="str">
            <v>QLD MC REDBANK PALM LAKE RES</v>
          </cell>
        </row>
        <row r="3258">
          <cell r="A3258">
            <v>10074</v>
          </cell>
          <cell r="B3258">
            <v>103863</v>
          </cell>
          <cell r="C3258" t="str">
            <v>MC CROYDON PARK TORRENS RD</v>
          </cell>
        </row>
        <row r="3259">
          <cell r="A3259">
            <v>10092</v>
          </cell>
          <cell r="B3259">
            <v>103864</v>
          </cell>
          <cell r="C3259" t="str">
            <v>QLD ROMA PIPELINE/2</v>
          </cell>
        </row>
        <row r="3260">
          <cell r="A3260">
            <v>10093</v>
          </cell>
          <cell r="B3260">
            <v>103865</v>
          </cell>
          <cell r="C3260" t="str">
            <v>QLD BT BELGIN GDNS BUNDOCK ST</v>
          </cell>
        </row>
        <row r="3261">
          <cell r="A3261">
            <v>10112</v>
          </cell>
          <cell r="B3261">
            <v>103866</v>
          </cell>
          <cell r="C3261" t="str">
            <v>ENERGY DEMAND &amp; CONSMPN REPTG</v>
          </cell>
        </row>
        <row r="3262">
          <cell r="A3262">
            <v>10113</v>
          </cell>
          <cell r="B3262">
            <v>103867</v>
          </cell>
          <cell r="C3262" t="str">
            <v>SEDA/BE SMART BUS PARTNER PROG</v>
          </cell>
        </row>
        <row r="3263">
          <cell r="A3263">
            <v>10114</v>
          </cell>
          <cell r="B3263">
            <v>103868</v>
          </cell>
          <cell r="C3263" t="str">
            <v>MC NORWOOD MATTINGLY LANE</v>
          </cell>
        </row>
        <row r="3264">
          <cell r="A3264">
            <v>10153</v>
          </cell>
          <cell r="B3264">
            <v>103871</v>
          </cell>
          <cell r="C3264" t="str">
            <v>REG GILLES PLAINS SUDHOLZ RD</v>
          </cell>
        </row>
        <row r="3265">
          <cell r="A3265">
            <v>10154</v>
          </cell>
          <cell r="B3265">
            <v>103872</v>
          </cell>
          <cell r="C3265" t="str">
            <v>REG GILLES PLAINS SUDHOLZ/BLCK</v>
          </cell>
        </row>
        <row r="3266">
          <cell r="A3266">
            <v>10155</v>
          </cell>
          <cell r="B3266">
            <v>103873</v>
          </cell>
          <cell r="C3266" t="str">
            <v>RSM ASHFORD ALEXANDER AVE</v>
          </cell>
        </row>
        <row r="3267">
          <cell r="A3267">
            <v>10172</v>
          </cell>
          <cell r="B3267">
            <v>103874</v>
          </cell>
          <cell r="C3267" t="str">
            <v>RSM ROSTREVOR STRADBROKE RD</v>
          </cell>
        </row>
        <row r="3268">
          <cell r="A3268">
            <v>10173</v>
          </cell>
          <cell r="B3268">
            <v>103875</v>
          </cell>
          <cell r="C3268" t="str">
            <v>RSM PAYNEHAM HARDCOURT RD</v>
          </cell>
        </row>
        <row r="3269">
          <cell r="A3269">
            <v>10174</v>
          </cell>
          <cell r="B3269">
            <v>103876</v>
          </cell>
          <cell r="C3269" t="str">
            <v>RSM PAYNEHAM ASHBROOK AVE</v>
          </cell>
        </row>
        <row r="3270">
          <cell r="A3270">
            <v>10192</v>
          </cell>
          <cell r="B3270">
            <v>103878</v>
          </cell>
          <cell r="C3270" t="str">
            <v>NSW LIGHTNING RDGE BOOMGATE</v>
          </cell>
        </row>
        <row r="3271">
          <cell r="A3271">
            <v>10193</v>
          </cell>
          <cell r="B3271">
            <v>103879</v>
          </cell>
          <cell r="C3271" t="str">
            <v>NSW MOREE PERIMETER SECURITY</v>
          </cell>
        </row>
        <row r="3272">
          <cell r="A3272">
            <v>10194</v>
          </cell>
          <cell r="B3272">
            <v>103880</v>
          </cell>
          <cell r="C3272" t="str">
            <v>TEM - NSW CY CAPITAL GI</v>
          </cell>
        </row>
        <row r="3273">
          <cell r="A3273">
            <v>10195</v>
          </cell>
          <cell r="B3273">
            <v>103881</v>
          </cell>
          <cell r="C3273" t="str">
            <v>TEM - NSW BT CAPITAL GI</v>
          </cell>
        </row>
        <row r="3274">
          <cell r="A3274">
            <v>10212</v>
          </cell>
          <cell r="B3274">
            <v>103882</v>
          </cell>
          <cell r="C3274" t="str">
            <v>NSW CY HENDERSON SEAFOOD CAFE</v>
          </cell>
        </row>
        <row r="3275">
          <cell r="A3275">
            <v>10213</v>
          </cell>
          <cell r="B3275">
            <v>103883</v>
          </cell>
          <cell r="C3275" t="str">
            <v>QLD CY MUNDUBBERA GOLDEN MILE</v>
          </cell>
        </row>
        <row r="3276">
          <cell r="A3276">
            <v>10214</v>
          </cell>
          <cell r="B3276">
            <v>103884</v>
          </cell>
          <cell r="C3276" t="str">
            <v>QLD CY BIGGENDEN BUTCHERY</v>
          </cell>
        </row>
        <row r="3277">
          <cell r="A3277">
            <v>10232</v>
          </cell>
          <cell r="B3277">
            <v>103885</v>
          </cell>
          <cell r="C3277" t="str">
            <v>CAP ASSETS 450 LEDGER G&amp;I</v>
          </cell>
        </row>
        <row r="3278">
          <cell r="A3278">
            <v>10252</v>
          </cell>
          <cell r="B3278">
            <v>103886</v>
          </cell>
          <cell r="C3278" t="str">
            <v>WA CY AMPOL CANNINGTON</v>
          </cell>
        </row>
        <row r="3279">
          <cell r="A3279">
            <v>10272</v>
          </cell>
          <cell r="B3279">
            <v>103887</v>
          </cell>
          <cell r="C3279" t="str">
            <v>REMOTE WATER METERS</v>
          </cell>
        </row>
        <row r="3280">
          <cell r="A3280">
            <v>10273</v>
          </cell>
          <cell r="B3280">
            <v>103888</v>
          </cell>
          <cell r="C3280" t="str">
            <v>QLD I&amp;M ENOGGERA SAMFORD RD</v>
          </cell>
        </row>
        <row r="3281">
          <cell r="A3281">
            <v>10274</v>
          </cell>
          <cell r="B3281">
            <v>103889</v>
          </cell>
          <cell r="C3281" t="str">
            <v>QLD I&amp;M NEW FARM MERTHYR RD</v>
          </cell>
        </row>
        <row r="3282">
          <cell r="A3282">
            <v>10275</v>
          </cell>
          <cell r="B3282">
            <v>103890</v>
          </cell>
          <cell r="C3282" t="str">
            <v>QLD I&amp;M ASCOT SEYMOUR RD</v>
          </cell>
        </row>
        <row r="3283">
          <cell r="A3283">
            <v>10276</v>
          </cell>
          <cell r="B3283">
            <v>103891</v>
          </cell>
          <cell r="C3283" t="str">
            <v>QLD RSM NUNDAH LTLE JENNER ST</v>
          </cell>
        </row>
        <row r="3284">
          <cell r="A3284">
            <v>10277</v>
          </cell>
          <cell r="B3284">
            <v>103892</v>
          </cell>
          <cell r="C3284" t="str">
            <v>QLD RSM ALBION LANE ST</v>
          </cell>
        </row>
        <row r="3285">
          <cell r="A3285">
            <v>10278</v>
          </cell>
          <cell r="B3285">
            <v>103893</v>
          </cell>
          <cell r="C3285" t="str">
            <v>QLD I&amp;M ST LUCIA FRED SCHONELL</v>
          </cell>
        </row>
        <row r="3286">
          <cell r="A3286">
            <v>10279</v>
          </cell>
          <cell r="B3286">
            <v>103894</v>
          </cell>
          <cell r="C3286" t="str">
            <v>QLD I&amp;M CLAYFIELD MILES ST</v>
          </cell>
        </row>
        <row r="3287">
          <cell r="A3287">
            <v>10280</v>
          </cell>
          <cell r="B3287">
            <v>103895</v>
          </cell>
          <cell r="C3287" t="str">
            <v>QLD I&amp;M GORDON PK KHARTOUM ST</v>
          </cell>
        </row>
        <row r="3288">
          <cell r="A3288">
            <v>10293</v>
          </cell>
          <cell r="B3288">
            <v>103897</v>
          </cell>
          <cell r="C3288" t="str">
            <v>QLD I&amp;M NEW FARM MACQUARIE ST</v>
          </cell>
        </row>
        <row r="3289">
          <cell r="A3289">
            <v>10312</v>
          </cell>
          <cell r="B3289">
            <v>103898</v>
          </cell>
          <cell r="C3289" t="str">
            <v>BORAL IT SDI PROJECT</v>
          </cell>
        </row>
        <row r="3290">
          <cell r="A3290">
            <v>10313</v>
          </cell>
          <cell r="B3290">
            <v>103899</v>
          </cell>
          <cell r="C3290" t="str">
            <v>NSW LIGHTNG RDGE SURGE DIVER</v>
          </cell>
        </row>
        <row r="3291">
          <cell r="A3291">
            <v>10332</v>
          </cell>
          <cell r="B3291">
            <v>103900</v>
          </cell>
          <cell r="C3291" t="str">
            <v>QLD CY JOE KNOTT SMASH REPAIRS</v>
          </cell>
        </row>
        <row r="3292">
          <cell r="A3292">
            <v>10352</v>
          </cell>
          <cell r="B3292">
            <v>103901</v>
          </cell>
          <cell r="C3292" t="str">
            <v>TEM - TAS BT CAPITAL LAUNCESTO</v>
          </cell>
        </row>
        <row r="3293">
          <cell r="A3293">
            <v>10353</v>
          </cell>
          <cell r="B3293">
            <v>103902</v>
          </cell>
          <cell r="C3293" t="str">
            <v>TAS BT COMALCO/ACL</v>
          </cell>
        </row>
        <row r="3294">
          <cell r="A3294">
            <v>10354</v>
          </cell>
          <cell r="B3294">
            <v>103903</v>
          </cell>
          <cell r="C3294" t="str">
            <v>TEM TAS CY CAP HOBART</v>
          </cell>
        </row>
        <row r="3295">
          <cell r="A3295">
            <v>1759</v>
          </cell>
          <cell r="B3295">
            <v>100755</v>
          </cell>
          <cell r="C3295" t="str">
            <v>MSC MODBURY HIGH SCHOOL MDBURY</v>
          </cell>
        </row>
        <row r="3296">
          <cell r="A3296">
            <v>1763</v>
          </cell>
          <cell r="B3296">
            <v>100759</v>
          </cell>
          <cell r="C3296" t="str">
            <v>MSC ADELAIDE CASINO ADELAIDE</v>
          </cell>
        </row>
        <row r="3297">
          <cell r="A3297">
            <v>1787</v>
          </cell>
          <cell r="B3297">
            <v>100783</v>
          </cell>
          <cell r="C3297" t="str">
            <v>-MSC SEATON GLENBURIE ST</v>
          </cell>
        </row>
        <row r="3298">
          <cell r="A3298">
            <v>1814</v>
          </cell>
          <cell r="B3298">
            <v>100810</v>
          </cell>
          <cell r="C3298" t="str">
            <v>MSC NORTH ADELAIDE STRANGWAYS</v>
          </cell>
        </row>
        <row r="3299">
          <cell r="A3299">
            <v>10355</v>
          </cell>
          <cell r="B3299">
            <v>103904</v>
          </cell>
          <cell r="C3299" t="str">
            <v>TAS CY GAS ROAD HOBART</v>
          </cell>
        </row>
        <row r="3300">
          <cell r="A3300">
            <v>1819</v>
          </cell>
          <cell r="B3300">
            <v>100815</v>
          </cell>
          <cell r="C3300" t="str">
            <v>MSC MILE END SOUTH MANCHESTER</v>
          </cell>
        </row>
        <row r="3301">
          <cell r="A3301">
            <v>1823</v>
          </cell>
          <cell r="B3301">
            <v>100819</v>
          </cell>
          <cell r="C3301" t="str">
            <v>MSC ADELAIDE WAKEFIELD ST</v>
          </cell>
        </row>
        <row r="3302">
          <cell r="A3302">
            <v>1829</v>
          </cell>
          <cell r="B3302">
            <v>100825</v>
          </cell>
          <cell r="C3302" t="str">
            <v>MSC HINDMARSH HINDMARCH PL</v>
          </cell>
        </row>
        <row r="3303">
          <cell r="A3303">
            <v>1081</v>
          </cell>
          <cell r="B3303">
            <v>100077</v>
          </cell>
          <cell r="C3303" t="str">
            <v>MSC BLACKWOOD MAIN RD</v>
          </cell>
        </row>
        <row r="3304">
          <cell r="A3304">
            <v>1833</v>
          </cell>
          <cell r="B3304">
            <v>100829</v>
          </cell>
          <cell r="C3304" t="str">
            <v>MSC ADELIADE RUNDLE ST</v>
          </cell>
        </row>
        <row r="3305">
          <cell r="A3305">
            <v>1839</v>
          </cell>
          <cell r="B3305">
            <v>100835</v>
          </cell>
          <cell r="C3305" t="str">
            <v>MSC ENFIELD REGENCY AVOCA HOTL</v>
          </cell>
        </row>
        <row r="3306">
          <cell r="A3306">
            <v>1843</v>
          </cell>
          <cell r="B3306">
            <v>100839</v>
          </cell>
          <cell r="C3306" t="str">
            <v>MSC NTH ADE UNLEY HIGH GATE 2</v>
          </cell>
        </row>
        <row r="3307">
          <cell r="A3307">
            <v>1852</v>
          </cell>
          <cell r="B3307">
            <v>100848</v>
          </cell>
          <cell r="C3307" t="str">
            <v>MSC QUEENSTOWN SKALA BAKERY</v>
          </cell>
        </row>
        <row r="3308">
          <cell r="A3308">
            <v>1087</v>
          </cell>
          <cell r="B3308">
            <v>100083</v>
          </cell>
          <cell r="C3308" t="str">
            <v>MSC WEST LAKES BREBNER RESORT</v>
          </cell>
        </row>
        <row r="3309">
          <cell r="A3309">
            <v>1857</v>
          </cell>
          <cell r="B3309">
            <v>100853</v>
          </cell>
          <cell r="C3309" t="str">
            <v>MSC HINDMARSH ROSE ST MILL</v>
          </cell>
        </row>
        <row r="3310">
          <cell r="A3310">
            <v>1980</v>
          </cell>
          <cell r="B3310">
            <v>100976</v>
          </cell>
          <cell r="C3310" t="str">
            <v>MSC NURIOOPTA TANUNDA RD</v>
          </cell>
        </row>
        <row r="3311">
          <cell r="A3311">
            <v>1981</v>
          </cell>
          <cell r="B3311">
            <v>100977</v>
          </cell>
          <cell r="C3311" t="str">
            <v>MSC ANGASTON STOCKWELL</v>
          </cell>
        </row>
        <row r="3312">
          <cell r="A3312">
            <v>10372</v>
          </cell>
          <cell r="B3312">
            <v>103905</v>
          </cell>
          <cell r="C3312" t="str">
            <v>TEM TAS BT HOBART</v>
          </cell>
        </row>
        <row r="3313">
          <cell r="A3313">
            <v>1095</v>
          </cell>
          <cell r="B3313">
            <v>100091</v>
          </cell>
          <cell r="C3313" t="str">
            <v>MSC LONSDALE LINDSAY RD</v>
          </cell>
        </row>
        <row r="3314">
          <cell r="A3314">
            <v>1102</v>
          </cell>
          <cell r="B3314">
            <v>100098</v>
          </cell>
          <cell r="C3314" t="str">
            <v>MSC NETHERBY KITCHENER ST</v>
          </cell>
        </row>
        <row r="3315">
          <cell r="A3315">
            <v>1105</v>
          </cell>
          <cell r="B3315">
            <v>100101</v>
          </cell>
          <cell r="C3315" t="str">
            <v>MSC MURRAY BRIDGE MAURICE RD</v>
          </cell>
        </row>
        <row r="3316">
          <cell r="A3316">
            <v>1114</v>
          </cell>
          <cell r="B3316">
            <v>100110</v>
          </cell>
          <cell r="C3316" t="str">
            <v>MSC BLAIR ATHOL PROSPECT RD</v>
          </cell>
        </row>
        <row r="3317">
          <cell r="A3317">
            <v>2165</v>
          </cell>
          <cell r="B3317">
            <v>101161</v>
          </cell>
          <cell r="C3317" t="str">
            <v>MSC WINGFIELD CORMACK RD LINK+</v>
          </cell>
        </row>
        <row r="3318">
          <cell r="A3318">
            <v>1119</v>
          </cell>
          <cell r="B3318">
            <v>100115</v>
          </cell>
          <cell r="C3318" t="str">
            <v>MSC NORTH ADELAIDE MELBOURNE S</v>
          </cell>
        </row>
        <row r="3319">
          <cell r="A3319">
            <v>2168</v>
          </cell>
          <cell r="B3319">
            <v>101164</v>
          </cell>
          <cell r="C3319" t="str">
            <v>MSC FELIXSTOW OG RD CTRAL MISS</v>
          </cell>
        </row>
        <row r="3320">
          <cell r="A3320">
            <v>2170</v>
          </cell>
          <cell r="B3320">
            <v>101166</v>
          </cell>
          <cell r="C3320" t="str">
            <v>MSC ADE NTH TCE PRUDENTIAL INS</v>
          </cell>
        </row>
        <row r="3321">
          <cell r="A3321">
            <v>1128</v>
          </cell>
          <cell r="B3321">
            <v>100124</v>
          </cell>
          <cell r="C3321" t="str">
            <v>MSC ADELAIDE GOUGER ST</v>
          </cell>
        </row>
        <row r="3322">
          <cell r="A3322">
            <v>3357</v>
          </cell>
          <cell r="B3322">
            <v>102352</v>
          </cell>
          <cell r="C3322" t="str">
            <v>MSC WEST BEACH WEST BEACH RD</v>
          </cell>
        </row>
        <row r="3323">
          <cell r="A3323">
            <v>3360</v>
          </cell>
          <cell r="B3323">
            <v>102355</v>
          </cell>
          <cell r="C3323" t="str">
            <v>MSC CNR MELLOR &amp; WAYMOUTH ST</v>
          </cell>
        </row>
        <row r="3324">
          <cell r="A3324">
            <v>3446</v>
          </cell>
          <cell r="B3324">
            <v>102441</v>
          </cell>
          <cell r="C3324" t="str">
            <v>MSC CLOVELLY PARK STURT RD</v>
          </cell>
        </row>
        <row r="3325">
          <cell r="A3325">
            <v>3537</v>
          </cell>
          <cell r="B3325">
            <v>102532</v>
          </cell>
          <cell r="C3325" t="str">
            <v>MSC GOODWOOD HAMPTON ST SOUTH</v>
          </cell>
        </row>
        <row r="3326">
          <cell r="A3326">
            <v>1143</v>
          </cell>
          <cell r="B3326">
            <v>100139</v>
          </cell>
          <cell r="C3326" t="str">
            <v>-MSC UNLEY UNLEY RD</v>
          </cell>
        </row>
        <row r="3327">
          <cell r="A3327">
            <v>1556</v>
          </cell>
          <cell r="B3327">
            <v>100552</v>
          </cell>
          <cell r="C3327" t="str">
            <v>MSC DAYS RD REGENCY PK DETAFE</v>
          </cell>
        </row>
        <row r="3328">
          <cell r="A3328">
            <v>1562</v>
          </cell>
          <cell r="B3328">
            <v>100558</v>
          </cell>
          <cell r="C3328" t="str">
            <v>MSC REGENCY PK INDAMA RD</v>
          </cell>
        </row>
        <row r="3329">
          <cell r="A3329">
            <v>3674</v>
          </cell>
          <cell r="B3329">
            <v>102669</v>
          </cell>
          <cell r="C3329" t="str">
            <v>MSC ADELAIDE CURRIE ST</v>
          </cell>
        </row>
        <row r="3330">
          <cell r="A3330">
            <v>1584</v>
          </cell>
          <cell r="B3330">
            <v>100580</v>
          </cell>
          <cell r="C3330" t="str">
            <v>MSC QUUENSTOWN MONTE FUNERALS</v>
          </cell>
        </row>
        <row r="3331">
          <cell r="A3331">
            <v>3728</v>
          </cell>
          <cell r="B3331">
            <v>102723</v>
          </cell>
          <cell r="C3331" t="str">
            <v>MSC DRY CREEK CAVAN RD</v>
          </cell>
        </row>
        <row r="3332">
          <cell r="A3332">
            <v>3758</v>
          </cell>
          <cell r="B3332">
            <v>102753</v>
          </cell>
          <cell r="C3332" t="str">
            <v>MSC SALISBURY GAWLER ST</v>
          </cell>
        </row>
        <row r="3333">
          <cell r="A3333">
            <v>3826</v>
          </cell>
          <cell r="B3333">
            <v>102821</v>
          </cell>
          <cell r="C3333" t="str">
            <v>MSC HAWTHORN WEMYSS AVE</v>
          </cell>
        </row>
        <row r="3334">
          <cell r="A3334">
            <v>3835</v>
          </cell>
          <cell r="B3334">
            <v>102830</v>
          </cell>
          <cell r="C3334" t="str">
            <v>MSC GLENSIDE PORTRUSH RD</v>
          </cell>
        </row>
        <row r="3335">
          <cell r="A3335">
            <v>10392</v>
          </cell>
          <cell r="B3335">
            <v>103906</v>
          </cell>
          <cell r="C3335" t="str">
            <v>ME HINDMARSH RICHARD ST</v>
          </cell>
        </row>
        <row r="3336">
          <cell r="A3336">
            <v>10412</v>
          </cell>
          <cell r="B3336">
            <v>103907</v>
          </cell>
          <cell r="C3336" t="str">
            <v>RO COURSE 10 FIJI NOV</v>
          </cell>
        </row>
        <row r="3337">
          <cell r="A3337">
            <v>10432</v>
          </cell>
          <cell r="B3337">
            <v>103908</v>
          </cell>
          <cell r="C3337" t="str">
            <v>WA CY MARGARET RIVER LODGE</v>
          </cell>
        </row>
        <row r="3338">
          <cell r="A3338">
            <v>10433</v>
          </cell>
          <cell r="B3338">
            <v>103909</v>
          </cell>
          <cell r="C3338" t="str">
            <v>WA CY CALTEX SACKVILLE TCE</v>
          </cell>
        </row>
        <row r="3339">
          <cell r="A3339">
            <v>10452</v>
          </cell>
          <cell r="B3339">
            <v>103910</v>
          </cell>
          <cell r="C3339" t="str">
            <v>SOE ENHANCEMENTS</v>
          </cell>
        </row>
        <row r="3340">
          <cell r="A3340">
            <v>10453</v>
          </cell>
          <cell r="B3340">
            <v>103911</v>
          </cell>
          <cell r="C3340" t="str">
            <v>FACSYS OPTIMISATION</v>
          </cell>
        </row>
        <row r="3341">
          <cell r="A3341">
            <v>10472</v>
          </cell>
          <cell r="B3341">
            <v>103912</v>
          </cell>
          <cell r="C3341" t="str">
            <v>TEM TAS BT DEVONPORT</v>
          </cell>
        </row>
        <row r="3342">
          <cell r="A3342">
            <v>10473</v>
          </cell>
          <cell r="B3342">
            <v>103913</v>
          </cell>
          <cell r="C3342" t="str">
            <v>WA CY SHORT RUN BOX FACTORY</v>
          </cell>
        </row>
        <row r="3343">
          <cell r="A3343">
            <v>10474</v>
          </cell>
          <cell r="B3343">
            <v>103914</v>
          </cell>
          <cell r="C3343" t="str">
            <v>TEM TAS CY LAUNCESTON</v>
          </cell>
        </row>
        <row r="3344">
          <cell r="A3344">
            <v>10475</v>
          </cell>
          <cell r="B3344">
            <v>103915</v>
          </cell>
          <cell r="C3344" t="str">
            <v>TEM TAS CY DEVONPORT</v>
          </cell>
        </row>
        <row r="3345">
          <cell r="A3345">
            <v>10492</v>
          </cell>
          <cell r="B3345">
            <v>103916</v>
          </cell>
          <cell r="C3345" t="str">
            <v>BORAL KNOW HOW</v>
          </cell>
        </row>
        <row r="3346">
          <cell r="A3346">
            <v>10512</v>
          </cell>
          <cell r="B3346">
            <v>103917</v>
          </cell>
          <cell r="C3346" t="str">
            <v>MSC ADELAIDE GROTE ST</v>
          </cell>
        </row>
        <row r="3347">
          <cell r="A3347">
            <v>10513</v>
          </cell>
          <cell r="B3347">
            <v>103918</v>
          </cell>
          <cell r="C3347" t="str">
            <v>MSC MYRTLE BANK FERGUSON AVE</v>
          </cell>
        </row>
        <row r="3348">
          <cell r="A3348">
            <v>10514</v>
          </cell>
          <cell r="B3348">
            <v>103919</v>
          </cell>
          <cell r="C3348" t="str">
            <v>MSC ADELAIDE GOUGER ST 81-83</v>
          </cell>
        </row>
        <row r="3349">
          <cell r="A3349">
            <v>10515</v>
          </cell>
          <cell r="B3349">
            <v>103920</v>
          </cell>
          <cell r="C3349" t="str">
            <v>MSC WINGFIELD CORMACK RD 1-19</v>
          </cell>
        </row>
        <row r="3350">
          <cell r="A3350">
            <v>10533</v>
          </cell>
          <cell r="B3350">
            <v>103922</v>
          </cell>
          <cell r="C3350" t="str">
            <v>QLD CY SUGAR COAST RELOC HOMES</v>
          </cell>
        </row>
        <row r="3351">
          <cell r="A3351">
            <v>10553</v>
          </cell>
          <cell r="B3351">
            <v>103924</v>
          </cell>
          <cell r="C3351" t="str">
            <v>VIC BT LINDENOW  CARAVAN PARK</v>
          </cell>
        </row>
        <row r="3352">
          <cell r="A3352">
            <v>10554</v>
          </cell>
          <cell r="B3352">
            <v>103925</v>
          </cell>
          <cell r="C3352" t="str">
            <v>VIC BT BLUE MARLIN COURT</v>
          </cell>
        </row>
        <row r="3353">
          <cell r="A3353">
            <v>10555</v>
          </cell>
          <cell r="B3353">
            <v>103926</v>
          </cell>
          <cell r="C3353" t="str">
            <v>VIC BT GUNDAGAI MEAT PROCESSRS</v>
          </cell>
        </row>
        <row r="3354">
          <cell r="A3354">
            <v>10572</v>
          </cell>
          <cell r="B3354">
            <v>103927</v>
          </cell>
          <cell r="C3354" t="str">
            <v>VIC BT HARDEN ABATTOIR</v>
          </cell>
        </row>
        <row r="3355">
          <cell r="A3355">
            <v>10592</v>
          </cell>
          <cell r="B3355">
            <v>103928</v>
          </cell>
          <cell r="C3355" t="str">
            <v>VIC CY CARGILL FOODS</v>
          </cell>
        </row>
        <row r="3356">
          <cell r="A3356">
            <v>10593</v>
          </cell>
          <cell r="B3356">
            <v>103929</v>
          </cell>
          <cell r="C3356" t="str">
            <v>TAS CY CRADLE MOUNTAIN TOURIST</v>
          </cell>
        </row>
        <row r="3357">
          <cell r="A3357">
            <v>10594</v>
          </cell>
          <cell r="B3357">
            <v>103930</v>
          </cell>
          <cell r="C3357" t="str">
            <v>TAS CY REAL CHARCOAL CHICKEN</v>
          </cell>
        </row>
        <row r="3358">
          <cell r="A3358">
            <v>10595</v>
          </cell>
          <cell r="B3358">
            <v>103931</v>
          </cell>
          <cell r="C3358" t="str">
            <v>VIC CY LOG CABIN PIZZA/TKEAWY</v>
          </cell>
        </row>
        <row r="3359">
          <cell r="A3359">
            <v>10596</v>
          </cell>
          <cell r="B3359">
            <v>103932</v>
          </cell>
          <cell r="C3359" t="str">
            <v>TAS CY DETENTION RIVER STORE</v>
          </cell>
        </row>
        <row r="3360">
          <cell r="A3360">
            <v>10597</v>
          </cell>
          <cell r="B3360">
            <v>103933</v>
          </cell>
          <cell r="C3360" t="str">
            <v>TAS CY LUCK &amp; HAINES P/L</v>
          </cell>
        </row>
        <row r="3361">
          <cell r="A3361">
            <v>10598</v>
          </cell>
          <cell r="B3361">
            <v>103934</v>
          </cell>
          <cell r="C3361" t="str">
            <v>TAS CY HOLYMAN TOWNSEND P/L</v>
          </cell>
        </row>
        <row r="3362">
          <cell r="A3362">
            <v>10599</v>
          </cell>
          <cell r="B3362">
            <v>103935</v>
          </cell>
          <cell r="C3362" t="str">
            <v>TAS CY HIGHLANDERS CABINS</v>
          </cell>
        </row>
        <row r="3363">
          <cell r="A3363">
            <v>10612</v>
          </cell>
          <cell r="B3363">
            <v>103936</v>
          </cell>
          <cell r="C3363" t="str">
            <v>LISMORE TERMINAL SHUTDOWN</v>
          </cell>
        </row>
        <row r="3364">
          <cell r="A3364">
            <v>10613</v>
          </cell>
          <cell r="B3364">
            <v>103937</v>
          </cell>
          <cell r="C3364" t="str">
            <v>SUNSHINE COAST TRM SHUTDOWN</v>
          </cell>
        </row>
        <row r="3365">
          <cell r="A3365">
            <v>10614</v>
          </cell>
          <cell r="B3365">
            <v>103938</v>
          </cell>
          <cell r="C3365" t="str">
            <v>QLD CY HORIZONS NIGHTCLUB P/L</v>
          </cell>
        </row>
        <row r="3366">
          <cell r="A3366">
            <v>10615</v>
          </cell>
          <cell r="B3366">
            <v>103939</v>
          </cell>
          <cell r="C3366" t="str">
            <v>QLD BT SING'S CHICKEN FARM</v>
          </cell>
        </row>
        <row r="3367">
          <cell r="A3367">
            <v>10616</v>
          </cell>
          <cell r="B3367">
            <v>103940</v>
          </cell>
          <cell r="C3367" t="str">
            <v>QLD I&amp;M GLADSTONE GOONDOON/2</v>
          </cell>
        </row>
        <row r="3368">
          <cell r="A3368">
            <v>10618</v>
          </cell>
          <cell r="B3368">
            <v>103942</v>
          </cell>
          <cell r="C3368" t="str">
            <v>WA CY GB BENDOTTI</v>
          </cell>
        </row>
        <row r="3369">
          <cell r="A3369">
            <v>10619</v>
          </cell>
          <cell r="B3369">
            <v>103943</v>
          </cell>
          <cell r="C3369" t="str">
            <v>QLD I&amp;M GLADSTONE PK/DAWSON/2</v>
          </cell>
        </row>
        <row r="3370">
          <cell r="A3370">
            <v>10620</v>
          </cell>
          <cell r="B3370">
            <v>103944</v>
          </cell>
          <cell r="C3370" t="str">
            <v>DEPLOY WINDOWS TERMINAL SERVER</v>
          </cell>
        </row>
        <row r="3371">
          <cell r="A3371">
            <v>10621</v>
          </cell>
          <cell r="B3371">
            <v>103945</v>
          </cell>
          <cell r="C3371" t="str">
            <v>QLD ME CLAYFIELD PARK AVE</v>
          </cell>
        </row>
        <row r="3372">
          <cell r="A3372">
            <v>10622</v>
          </cell>
          <cell r="B3372">
            <v>103946</v>
          </cell>
          <cell r="C3372" t="str">
            <v>MC FULHAM CAROLYN AVE</v>
          </cell>
        </row>
        <row r="3373">
          <cell r="A3373">
            <v>10634</v>
          </cell>
          <cell r="B3373">
            <v>103949</v>
          </cell>
          <cell r="C3373" t="str">
            <v>RSM MAYLANDS PHILLIS ST</v>
          </cell>
        </row>
        <row r="3374">
          <cell r="A3374">
            <v>10635</v>
          </cell>
          <cell r="B3374">
            <v>103950</v>
          </cell>
          <cell r="C3374" t="str">
            <v>RSM PARA VISTA BARINA AVE</v>
          </cell>
        </row>
        <row r="3375">
          <cell r="A3375">
            <v>10636</v>
          </cell>
          <cell r="B3375">
            <v>103951</v>
          </cell>
          <cell r="C3375" t="str">
            <v>RSM PARA VISTA LORRAINE AVE</v>
          </cell>
        </row>
        <row r="3376">
          <cell r="A3376">
            <v>10637</v>
          </cell>
          <cell r="B3376">
            <v>103952</v>
          </cell>
          <cell r="C3376" t="str">
            <v>RSM PARA VISTA POWER CRT</v>
          </cell>
        </row>
        <row r="3377">
          <cell r="A3377">
            <v>10638</v>
          </cell>
          <cell r="B3377">
            <v>103953</v>
          </cell>
          <cell r="C3377" t="str">
            <v>MC HOLDEN HILL GRAND JUNCTN RD</v>
          </cell>
        </row>
        <row r="3378">
          <cell r="A3378">
            <v>10639</v>
          </cell>
          <cell r="B3378">
            <v>103954</v>
          </cell>
          <cell r="C3378" t="str">
            <v>MC ELIZABETH DOWNS ANDREWS RD</v>
          </cell>
        </row>
        <row r="3379">
          <cell r="A3379">
            <v>10640</v>
          </cell>
          <cell r="B3379">
            <v>103955</v>
          </cell>
          <cell r="C3379" t="str">
            <v>MC GLENALTA BYRNE ST</v>
          </cell>
        </row>
        <row r="3380">
          <cell r="A3380">
            <v>10641</v>
          </cell>
          <cell r="B3380">
            <v>103956</v>
          </cell>
          <cell r="C3380" t="str">
            <v>MC FLAGSTAFF HILL BLACK ROAD</v>
          </cell>
        </row>
        <row r="3381">
          <cell r="A3381">
            <v>10643</v>
          </cell>
          <cell r="B3381">
            <v>103958</v>
          </cell>
          <cell r="C3381" t="str">
            <v>MC CLEARVIEW MELROSE AVE</v>
          </cell>
        </row>
        <row r="3382">
          <cell r="A3382">
            <v>10644</v>
          </cell>
          <cell r="B3382">
            <v>103959</v>
          </cell>
          <cell r="C3382" t="str">
            <v>BROMPTON PROPERTY</v>
          </cell>
        </row>
        <row r="3383">
          <cell r="A3383">
            <v>10652</v>
          </cell>
          <cell r="B3383">
            <v>103960</v>
          </cell>
          <cell r="C3383" t="str">
            <v>QLD CY TRINITY BEACH CLUB</v>
          </cell>
        </row>
        <row r="3384">
          <cell r="A3384">
            <v>10672</v>
          </cell>
          <cell r="B3384">
            <v>103961</v>
          </cell>
          <cell r="C3384" t="str">
            <v>CAP ASSETS 490 LEDGER G&amp;I</v>
          </cell>
        </row>
        <row r="3385">
          <cell r="A3385">
            <v>10692</v>
          </cell>
          <cell r="B3385">
            <v>103962</v>
          </cell>
          <cell r="C3385" t="str">
            <v>MC LOCKLEYS BARROW CRES</v>
          </cell>
        </row>
        <row r="3386">
          <cell r="A3386">
            <v>10693</v>
          </cell>
          <cell r="B3386">
            <v>103963</v>
          </cell>
          <cell r="C3386" t="str">
            <v>QLD CY CALTEX TORBANLEA</v>
          </cell>
        </row>
        <row r="3387">
          <cell r="A3387">
            <v>10694</v>
          </cell>
          <cell r="B3387">
            <v>103964</v>
          </cell>
          <cell r="C3387" t="str">
            <v>TAS TAROONA SANDY BAY RD</v>
          </cell>
        </row>
        <row r="3388">
          <cell r="A3388">
            <v>10712</v>
          </cell>
          <cell r="B3388">
            <v>103965</v>
          </cell>
          <cell r="C3388" t="str">
            <v>WATER METERS</v>
          </cell>
        </row>
        <row r="3389">
          <cell r="A3389">
            <v>10713</v>
          </cell>
          <cell r="B3389">
            <v>103966</v>
          </cell>
          <cell r="C3389" t="str">
            <v>MC REYNELLA RIESLING AVE</v>
          </cell>
        </row>
        <row r="3390">
          <cell r="A3390">
            <v>10732</v>
          </cell>
          <cell r="B3390">
            <v>103967</v>
          </cell>
          <cell r="C3390" t="str">
            <v>QLD BT HOLLOWAY BCH OLEANDER</v>
          </cell>
        </row>
        <row r="3391">
          <cell r="A3391">
            <v>10752</v>
          </cell>
          <cell r="B3391">
            <v>103968</v>
          </cell>
          <cell r="C3391" t="str">
            <v>RSM NORTH HAVEN HUTLEY RD</v>
          </cell>
        </row>
        <row r="3392">
          <cell r="A3392">
            <v>10753</v>
          </cell>
          <cell r="B3392">
            <v>103969</v>
          </cell>
          <cell r="C3392" t="str">
            <v>RSM EDWARDSTOWN CASTLE ST</v>
          </cell>
        </row>
        <row r="3393">
          <cell r="A3393">
            <v>10754</v>
          </cell>
          <cell r="B3393">
            <v>103970</v>
          </cell>
          <cell r="C3393" t="str">
            <v>RSM BEVERLEY MAIN ST</v>
          </cell>
        </row>
        <row r="3394">
          <cell r="A3394">
            <v>10772</v>
          </cell>
          <cell r="B3394">
            <v>103971</v>
          </cell>
          <cell r="C3394" t="str">
            <v>QLD I&amp;M WILSTON DAYS RD</v>
          </cell>
        </row>
        <row r="3395">
          <cell r="A3395">
            <v>10812</v>
          </cell>
          <cell r="B3395">
            <v>103974</v>
          </cell>
          <cell r="C3395" t="str">
            <v>1998 HOLDEN AUSTRALIAN OPEN</v>
          </cell>
        </row>
        <row r="3396">
          <cell r="A3396">
            <v>10813</v>
          </cell>
          <cell r="B3396">
            <v>103975</v>
          </cell>
          <cell r="C3396" t="str">
            <v>QLD I&amp;M FORTIT VAL BRUNSWK ST</v>
          </cell>
        </row>
        <row r="3397">
          <cell r="A3397">
            <v>10852</v>
          </cell>
          <cell r="B3397">
            <v>103977</v>
          </cell>
          <cell r="C3397" t="str">
            <v>TAS CY VARIOUS</v>
          </cell>
        </row>
        <row r="3398">
          <cell r="A3398">
            <v>10872</v>
          </cell>
          <cell r="B3398">
            <v>103978</v>
          </cell>
          <cell r="C3398" t="str">
            <v>ROMA PIPELINE 2</v>
          </cell>
        </row>
        <row r="3399">
          <cell r="A3399">
            <v>10892</v>
          </cell>
          <cell r="B3399">
            <v>103979</v>
          </cell>
          <cell r="C3399" t="str">
            <v>RMC WHYALLA LACEY ST 2</v>
          </cell>
        </row>
        <row r="3400">
          <cell r="A3400">
            <v>3676</v>
          </cell>
          <cell r="B3400">
            <v>102671</v>
          </cell>
          <cell r="C3400" t="str">
            <v>RMC WHYALLA LACEY ST</v>
          </cell>
        </row>
        <row r="3401">
          <cell r="A3401">
            <v>10912</v>
          </cell>
          <cell r="B3401">
            <v>103980</v>
          </cell>
          <cell r="C3401" t="str">
            <v>QLD RSM SANDGATE BOWSER ST</v>
          </cell>
        </row>
        <row r="3402">
          <cell r="A3402">
            <v>10932</v>
          </cell>
          <cell r="B3402">
            <v>103981</v>
          </cell>
          <cell r="C3402" t="str">
            <v>QLD BT MOONIE PHIL EGAN</v>
          </cell>
        </row>
        <row r="3403">
          <cell r="A3403">
            <v>10933</v>
          </cell>
          <cell r="B3403">
            <v>103982</v>
          </cell>
          <cell r="C3403" t="str">
            <v>QLD BT CHINCHILLA M MIDDLETON</v>
          </cell>
        </row>
        <row r="3404">
          <cell r="A3404">
            <v>10934</v>
          </cell>
          <cell r="B3404">
            <v>103983</v>
          </cell>
          <cell r="C3404" t="str">
            <v>QLD BT SPRINGMOUNT JACK FEA</v>
          </cell>
        </row>
        <row r="3405">
          <cell r="A3405">
            <v>10952</v>
          </cell>
          <cell r="B3405">
            <v>103984</v>
          </cell>
          <cell r="C3405" t="str">
            <v>QLD CY LES KELLY PANEL &amp; PAINT</v>
          </cell>
        </row>
        <row r="3406">
          <cell r="A3406">
            <v>10972</v>
          </cell>
          <cell r="B3406">
            <v>103985</v>
          </cell>
          <cell r="C3406" t="str">
            <v>QLD CY CARE DRY CLEANERS</v>
          </cell>
        </row>
        <row r="3407">
          <cell r="A3407">
            <v>10992</v>
          </cell>
          <cell r="B3407">
            <v>103986</v>
          </cell>
          <cell r="C3407" t="str">
            <v>MSC SPRINGFIELD HILLSIDE RD</v>
          </cell>
        </row>
        <row r="3408">
          <cell r="A3408">
            <v>11012</v>
          </cell>
          <cell r="B3408">
            <v>103987</v>
          </cell>
          <cell r="C3408" t="str">
            <v>VIC BT SNOWLINE CARAVAN PARK</v>
          </cell>
        </row>
        <row r="3409">
          <cell r="A3409">
            <v>11013</v>
          </cell>
          <cell r="B3409">
            <v>103988</v>
          </cell>
          <cell r="C3409" t="str">
            <v>QLD BILOELA HOSPITAL RD</v>
          </cell>
        </row>
        <row r="3410">
          <cell r="A3410">
            <v>11032</v>
          </cell>
          <cell r="B3410">
            <v>103989</v>
          </cell>
          <cell r="C3410" t="str">
            <v>NSW CY CASITA MOTEL</v>
          </cell>
        </row>
        <row r="3411">
          <cell r="A3411">
            <v>11053</v>
          </cell>
          <cell r="B3411">
            <v>103991</v>
          </cell>
          <cell r="C3411" t="str">
            <v>MC SPRINGFIELD ELMGLADE RD</v>
          </cell>
        </row>
        <row r="3412">
          <cell r="A3412">
            <v>11072</v>
          </cell>
          <cell r="B3412">
            <v>103992</v>
          </cell>
          <cell r="C3412" t="str">
            <v>BH TERMINAL RETEST</v>
          </cell>
        </row>
        <row r="3413">
          <cell r="A3413">
            <v>11074</v>
          </cell>
          <cell r="B3413">
            <v>103994</v>
          </cell>
          <cell r="C3413" t="str">
            <v>MARYVALE COGENERATION MIP2</v>
          </cell>
        </row>
        <row r="3414">
          <cell r="A3414">
            <v>1685</v>
          </cell>
          <cell r="B3414">
            <v>100681</v>
          </cell>
          <cell r="C3414" t="str">
            <v>MARYVALE COGENRATION MIP</v>
          </cell>
        </row>
        <row r="3415">
          <cell r="A3415">
            <v>11092</v>
          </cell>
          <cell r="B3415">
            <v>103995</v>
          </cell>
          <cell r="C3415" t="str">
            <v>MSC WINGFIELD CAMBERLAIN ST</v>
          </cell>
        </row>
        <row r="3416">
          <cell r="A3416">
            <v>11093</v>
          </cell>
          <cell r="B3416">
            <v>103996</v>
          </cell>
          <cell r="C3416" t="str">
            <v>QLD I&amp;M WINDSOR CONSTITUTN RD</v>
          </cell>
        </row>
        <row r="3417">
          <cell r="A3417">
            <v>11094</v>
          </cell>
          <cell r="B3417">
            <v>103997</v>
          </cell>
          <cell r="C3417" t="str">
            <v>QLD BT BOB SECOMBE TEA TREE</v>
          </cell>
        </row>
        <row r="3418">
          <cell r="A3418">
            <v>11095</v>
          </cell>
          <cell r="B3418">
            <v>103998</v>
          </cell>
          <cell r="C3418" t="str">
            <v>QLD BT NORPLY PTY LTD</v>
          </cell>
        </row>
        <row r="3419">
          <cell r="A3419">
            <v>11112</v>
          </cell>
          <cell r="B3419">
            <v>103999</v>
          </cell>
          <cell r="C3419" t="str">
            <v>QLD BT LAREN WEST TEA TREE</v>
          </cell>
        </row>
        <row r="3420">
          <cell r="A3420">
            <v>11132</v>
          </cell>
          <cell r="B3420">
            <v>104000</v>
          </cell>
          <cell r="C3420" t="str">
            <v>WA CY AMPOL BARRAGUP</v>
          </cell>
        </row>
        <row r="3421">
          <cell r="A3421">
            <v>11153</v>
          </cell>
          <cell r="B3421">
            <v>104002</v>
          </cell>
          <cell r="C3421" t="str">
            <v>QLD CY MARFINQUE WHITSUNDAY</v>
          </cell>
        </row>
        <row r="3422">
          <cell r="A3422">
            <v>11154</v>
          </cell>
          <cell r="B3422">
            <v>104003</v>
          </cell>
          <cell r="C3422" t="str">
            <v>QLD BT MITRE 10 COLLINSVILLE</v>
          </cell>
        </row>
        <row r="3423">
          <cell r="A3423">
            <v>11172</v>
          </cell>
          <cell r="B3423">
            <v>104004</v>
          </cell>
          <cell r="C3423" t="str">
            <v>MSC WATRLOO CNR TOZER/SYMES RD</v>
          </cell>
        </row>
        <row r="3424">
          <cell r="A3424">
            <v>11173</v>
          </cell>
          <cell r="B3424">
            <v>104005</v>
          </cell>
          <cell r="C3424" t="str">
            <v>MC GILLMAN NORFOLK ST</v>
          </cell>
        </row>
        <row r="3425">
          <cell r="A3425">
            <v>11174</v>
          </cell>
          <cell r="B3425">
            <v>104006</v>
          </cell>
          <cell r="C3425" t="str">
            <v>CAP ASSETS 516 LEDGER E&amp;S</v>
          </cell>
        </row>
        <row r="3426">
          <cell r="A3426">
            <v>11192</v>
          </cell>
          <cell r="B3426">
            <v>104007</v>
          </cell>
          <cell r="C3426" t="str">
            <v>ENERGY STAR INITIATIVE</v>
          </cell>
        </row>
        <row r="3427">
          <cell r="A3427">
            <v>11212</v>
          </cell>
          <cell r="B3427">
            <v>104008</v>
          </cell>
          <cell r="C3427" t="str">
            <v>QLD RSM BARDON COOLIBAH ST</v>
          </cell>
        </row>
        <row r="3428">
          <cell r="A3428">
            <v>11213</v>
          </cell>
          <cell r="B3428">
            <v>104009</v>
          </cell>
          <cell r="C3428" t="str">
            <v>QLD ME KEDRON APPLEBY RD</v>
          </cell>
        </row>
        <row r="3429">
          <cell r="A3429">
            <v>11215</v>
          </cell>
          <cell r="B3429">
            <v>104011</v>
          </cell>
          <cell r="C3429" t="str">
            <v>QLD ME ST LUCIA MERVYN ST</v>
          </cell>
        </row>
        <row r="3430">
          <cell r="A3430">
            <v>11216</v>
          </cell>
          <cell r="B3430">
            <v>104012</v>
          </cell>
          <cell r="C3430" t="str">
            <v>QLD ME TAIGUM HANDFORD RD</v>
          </cell>
        </row>
        <row r="3431">
          <cell r="A3431">
            <v>11218</v>
          </cell>
          <cell r="B3431">
            <v>104014</v>
          </cell>
          <cell r="C3431" t="str">
            <v>QLD I&amp;M NORTHGATE RYANS RD</v>
          </cell>
        </row>
        <row r="3432">
          <cell r="A3432">
            <v>11220</v>
          </cell>
          <cell r="B3432">
            <v>104016</v>
          </cell>
          <cell r="C3432" t="str">
            <v>QLD I&amp;M NEWMARKET NORTH ST</v>
          </cell>
        </row>
        <row r="3433">
          <cell r="A3433">
            <v>11221</v>
          </cell>
          <cell r="B3433">
            <v>104017</v>
          </cell>
          <cell r="C3433" t="str">
            <v>QLD I&amp;M BRISBANE MARKET ST</v>
          </cell>
        </row>
        <row r="3434">
          <cell r="A3434">
            <v>11222</v>
          </cell>
          <cell r="B3434">
            <v>104018</v>
          </cell>
          <cell r="C3434" t="str">
            <v>QLD I&amp;M GLENMORE MOTEL</v>
          </cell>
        </row>
        <row r="3435">
          <cell r="A3435">
            <v>11223</v>
          </cell>
          <cell r="B3435">
            <v>104019</v>
          </cell>
          <cell r="C3435" t="str">
            <v>QLD I&amp;M JEZER CONSTRUCTIONS</v>
          </cell>
        </row>
        <row r="3436">
          <cell r="A3436">
            <v>11224</v>
          </cell>
          <cell r="B3436">
            <v>104020</v>
          </cell>
          <cell r="C3436" t="str">
            <v>MSC MORPHETT VALE COLORADO CRT</v>
          </cell>
        </row>
        <row r="3437">
          <cell r="A3437">
            <v>11232</v>
          </cell>
          <cell r="B3437">
            <v>104021</v>
          </cell>
          <cell r="C3437" t="str">
            <v>QLD CY CRYSTAL LINEN SERVICE</v>
          </cell>
        </row>
        <row r="3438">
          <cell r="A3438">
            <v>11252</v>
          </cell>
          <cell r="B3438">
            <v>104022</v>
          </cell>
          <cell r="C3438" t="str">
            <v>QLD I&amp;M ALBION SANDGATE RD</v>
          </cell>
        </row>
        <row r="3439">
          <cell r="A3439">
            <v>11272</v>
          </cell>
          <cell r="B3439">
            <v>104023</v>
          </cell>
          <cell r="C3439" t="str">
            <v>RSM ADELAIDE VICTORIA ST</v>
          </cell>
        </row>
        <row r="3440">
          <cell r="A3440">
            <v>11273</v>
          </cell>
          <cell r="B3440">
            <v>104024</v>
          </cell>
          <cell r="C3440" t="str">
            <v>RSM ADELAIDE GOUGER ST</v>
          </cell>
        </row>
        <row r="3441">
          <cell r="A3441">
            <v>11292</v>
          </cell>
          <cell r="B3441">
            <v>104025</v>
          </cell>
          <cell r="C3441" t="str">
            <v>QLD CY CHEERABEES BAR &amp; GRILL</v>
          </cell>
        </row>
        <row r="3442">
          <cell r="A3442">
            <v>11293</v>
          </cell>
          <cell r="B3442">
            <v>104026</v>
          </cell>
          <cell r="C3442" t="str">
            <v>QLD CY HALIDAYS HIDE AWAY</v>
          </cell>
        </row>
        <row r="3443">
          <cell r="A3443">
            <v>11332</v>
          </cell>
          <cell r="B3443">
            <v>104028</v>
          </cell>
          <cell r="C3443" t="str">
            <v>QLD RETIC PREMIER GDNS STAGE 6</v>
          </cell>
        </row>
        <row r="3444">
          <cell r="A3444">
            <v>11333</v>
          </cell>
          <cell r="B3444">
            <v>104029</v>
          </cell>
          <cell r="C3444" t="str">
            <v>QLD RETIC PREMIER GDNS STAGE 7</v>
          </cell>
        </row>
        <row r="3445">
          <cell r="A3445">
            <v>11334</v>
          </cell>
          <cell r="B3445">
            <v>104030</v>
          </cell>
          <cell r="C3445" t="str">
            <v>WA CY AMPOL GNANGARA</v>
          </cell>
        </row>
        <row r="3446">
          <cell r="A3446">
            <v>11335</v>
          </cell>
          <cell r="B3446">
            <v>104031</v>
          </cell>
          <cell r="C3446" t="str">
            <v>WA CY AMPOL MANDURAH ROADHOUSE</v>
          </cell>
        </row>
        <row r="3447">
          <cell r="A3447">
            <v>11352</v>
          </cell>
          <cell r="B3447">
            <v>104032</v>
          </cell>
          <cell r="C3447" t="str">
            <v>MSC HACKHAM MAIN SOUTH RD</v>
          </cell>
        </row>
        <row r="3448">
          <cell r="A3448">
            <v>11353</v>
          </cell>
          <cell r="B3448">
            <v>104033</v>
          </cell>
          <cell r="C3448" t="str">
            <v>RSM CROYDON BEDFORD ST</v>
          </cell>
        </row>
        <row r="3449">
          <cell r="A3449">
            <v>11354</v>
          </cell>
          <cell r="B3449">
            <v>104034</v>
          </cell>
          <cell r="C3449" t="str">
            <v>MC HACKHAM MAIN SOUTH RD</v>
          </cell>
        </row>
        <row r="3450">
          <cell r="A3450">
            <v>11356</v>
          </cell>
          <cell r="B3450">
            <v>104036</v>
          </cell>
          <cell r="C3450" t="str">
            <v>RSM MORPHETT VALE ACRE AVE</v>
          </cell>
        </row>
        <row r="3451">
          <cell r="A3451">
            <v>11358</v>
          </cell>
          <cell r="B3451">
            <v>104038</v>
          </cell>
          <cell r="C3451" t="str">
            <v>RSM KESWICK KENT RD</v>
          </cell>
        </row>
        <row r="3452">
          <cell r="A3452">
            <v>11359</v>
          </cell>
          <cell r="B3452">
            <v>104039</v>
          </cell>
          <cell r="C3452" t="str">
            <v>MC CLEARVIEW ROSS ST</v>
          </cell>
        </row>
        <row r="3453">
          <cell r="A3453">
            <v>11360</v>
          </cell>
          <cell r="B3453">
            <v>104040</v>
          </cell>
          <cell r="C3453" t="str">
            <v>MC FULHAM ASHBURN AVE</v>
          </cell>
        </row>
        <row r="3454">
          <cell r="A3454">
            <v>11362</v>
          </cell>
          <cell r="B3454">
            <v>104042</v>
          </cell>
          <cell r="C3454" t="str">
            <v>MSC ADELAIDE MEMORIAL DR</v>
          </cell>
        </row>
        <row r="3455">
          <cell r="A3455">
            <v>11363</v>
          </cell>
          <cell r="B3455">
            <v>104043</v>
          </cell>
          <cell r="C3455" t="str">
            <v>MC ADELAIDE MEMORIAL DR</v>
          </cell>
        </row>
        <row r="3456">
          <cell r="A3456">
            <v>11364</v>
          </cell>
          <cell r="B3456">
            <v>104044</v>
          </cell>
          <cell r="C3456" t="str">
            <v>MC COLLEGE PARK RUGBY ST</v>
          </cell>
        </row>
        <row r="3457">
          <cell r="A3457">
            <v>11365</v>
          </cell>
          <cell r="B3457">
            <v>104045</v>
          </cell>
          <cell r="C3457" t="str">
            <v>QLD I&amp;M RCKHAMPTON MUSGRAVE ST</v>
          </cell>
        </row>
        <row r="3458">
          <cell r="A3458">
            <v>11366</v>
          </cell>
          <cell r="B3458">
            <v>104046</v>
          </cell>
          <cell r="C3458" t="str">
            <v>RSM BOWDEN PARK/FIFTH ST</v>
          </cell>
        </row>
        <row r="3459">
          <cell r="A3459">
            <v>11372</v>
          </cell>
          <cell r="B3459">
            <v>104047</v>
          </cell>
          <cell r="C3459" t="str">
            <v>ENERGY STAR INITIATIVE/2 TRF</v>
          </cell>
        </row>
        <row r="3460">
          <cell r="A3460">
            <v>11392</v>
          </cell>
          <cell r="B3460">
            <v>104048</v>
          </cell>
          <cell r="C3460" t="str">
            <v>QLD RSM ALBION JOBSON/NARIEL S</v>
          </cell>
        </row>
        <row r="3461">
          <cell r="A3461">
            <v>11412</v>
          </cell>
          <cell r="B3461">
            <v>104050</v>
          </cell>
          <cell r="C3461" t="str">
            <v>NEWSTEAD TERMINAL</v>
          </cell>
        </row>
        <row r="3462">
          <cell r="A3462">
            <v>11413</v>
          </cell>
          <cell r="B3462">
            <v>104051</v>
          </cell>
          <cell r="C3462" t="str">
            <v>CYLINDER RETEST</v>
          </cell>
        </row>
        <row r="3463">
          <cell r="A3463">
            <v>11414</v>
          </cell>
          <cell r="B3463">
            <v>104052</v>
          </cell>
          <cell r="C3463" t="str">
            <v>CYLINDER DELIVERY</v>
          </cell>
        </row>
        <row r="3464">
          <cell r="A3464">
            <v>11415</v>
          </cell>
          <cell r="B3464">
            <v>104053</v>
          </cell>
          <cell r="C3464" t="str">
            <v>SAFETY &amp; TRAINING</v>
          </cell>
        </row>
        <row r="3465">
          <cell r="A3465">
            <v>11416</v>
          </cell>
          <cell r="B3465">
            <v>104054</v>
          </cell>
          <cell r="C3465" t="str">
            <v>SHIPPING COSTS</v>
          </cell>
        </row>
        <row r="3466">
          <cell r="A3466">
            <v>11417</v>
          </cell>
          <cell r="B3466">
            <v>104055</v>
          </cell>
          <cell r="C3466" t="str">
            <v>BULWER ISLAND TERMINAL</v>
          </cell>
        </row>
        <row r="3467">
          <cell r="A3467">
            <v>11432</v>
          </cell>
          <cell r="B3467">
            <v>104057</v>
          </cell>
          <cell r="C3467" t="str">
            <v>MSC KLEMZIG NORTH EAST RD</v>
          </cell>
        </row>
        <row r="3468">
          <cell r="A3468">
            <v>11452</v>
          </cell>
          <cell r="B3468">
            <v>104058</v>
          </cell>
          <cell r="C3468" t="str">
            <v>AMP CENTRE NEW OFFICE</v>
          </cell>
        </row>
        <row r="3469">
          <cell r="A3469">
            <v>11473</v>
          </cell>
          <cell r="B3469">
            <v>104060</v>
          </cell>
          <cell r="C3469" t="str">
            <v>QLD BT DIMBULAH LEADINGHAM RD</v>
          </cell>
        </row>
        <row r="3470">
          <cell r="A3470">
            <v>11474</v>
          </cell>
          <cell r="B3470">
            <v>104061</v>
          </cell>
          <cell r="C3470" t="str">
            <v>FALCON</v>
          </cell>
        </row>
        <row r="3471">
          <cell r="A3471">
            <v>11492</v>
          </cell>
          <cell r="B3471">
            <v>104062</v>
          </cell>
          <cell r="C3471" t="str">
            <v>QLD MAREEBA DIMBULAH RD</v>
          </cell>
        </row>
        <row r="3472">
          <cell r="A3472">
            <v>11512</v>
          </cell>
          <cell r="B3472">
            <v>104063</v>
          </cell>
          <cell r="C3472" t="str">
            <v>QLD METER INSTALL MORAYFIELD</v>
          </cell>
        </row>
        <row r="3473">
          <cell r="A3473">
            <v>11532</v>
          </cell>
          <cell r="B3473">
            <v>104064</v>
          </cell>
          <cell r="C3473" t="str">
            <v>WA CY ALBANY RESTAURANT</v>
          </cell>
        </row>
        <row r="3474">
          <cell r="A3474">
            <v>11533</v>
          </cell>
          <cell r="B3474">
            <v>104065</v>
          </cell>
          <cell r="C3474" t="str">
            <v>MC ADELAIDE TOMSEY PL</v>
          </cell>
        </row>
        <row r="3475">
          <cell r="A3475">
            <v>11534</v>
          </cell>
          <cell r="B3475">
            <v>104066</v>
          </cell>
          <cell r="C3475" t="str">
            <v>MSC KLEMZIG OG RD</v>
          </cell>
        </row>
        <row r="3476">
          <cell r="A3476">
            <v>11535</v>
          </cell>
          <cell r="B3476">
            <v>104067</v>
          </cell>
          <cell r="C3476" t="str">
            <v>QLD RSM IPSWICH PARK ST</v>
          </cell>
        </row>
        <row r="3477">
          <cell r="A3477">
            <v>11537</v>
          </cell>
          <cell r="B3477">
            <v>104069</v>
          </cell>
          <cell r="C3477" t="str">
            <v>PALM VALLEY EXP OPERATING</v>
          </cell>
        </row>
        <row r="3478">
          <cell r="A3478">
            <v>11572</v>
          </cell>
          <cell r="B3478">
            <v>104071</v>
          </cell>
          <cell r="C3478" t="str">
            <v>ROADWORKS BULWER ISLAND</v>
          </cell>
        </row>
        <row r="3479">
          <cell r="A3479">
            <v>11573</v>
          </cell>
          <cell r="B3479">
            <v>104072</v>
          </cell>
          <cell r="C3479" t="str">
            <v>DANPORK PROJECT</v>
          </cell>
        </row>
        <row r="3480">
          <cell r="A3480">
            <v>11575</v>
          </cell>
          <cell r="B3480">
            <v>104074</v>
          </cell>
          <cell r="C3480" t="str">
            <v>MC LINDEN PARK VERDALE AVE</v>
          </cell>
        </row>
        <row r="3481">
          <cell r="A3481">
            <v>11576</v>
          </cell>
          <cell r="B3481">
            <v>104075</v>
          </cell>
          <cell r="C3481" t="str">
            <v>SESAHS - TENDER</v>
          </cell>
        </row>
        <row r="3482">
          <cell r="A3482">
            <v>11577</v>
          </cell>
          <cell r="B3482">
            <v>104076</v>
          </cell>
          <cell r="C3482" t="str">
            <v>MITCHELL FOODS</v>
          </cell>
        </row>
        <row r="3483">
          <cell r="A3483">
            <v>11578</v>
          </cell>
          <cell r="B3483">
            <v>104077</v>
          </cell>
          <cell r="C3483" t="str">
            <v>STATE GOVT CBD BUILDING</v>
          </cell>
        </row>
        <row r="3484">
          <cell r="A3484">
            <v>11579</v>
          </cell>
          <cell r="B3484">
            <v>104078</v>
          </cell>
          <cell r="C3484" t="str">
            <v>NUDGEE LANDFILL GAS</v>
          </cell>
        </row>
        <row r="3485">
          <cell r="A3485">
            <v>11580</v>
          </cell>
          <cell r="B3485">
            <v>104079</v>
          </cell>
          <cell r="C3485" t="str">
            <v>AFC PROJECT</v>
          </cell>
        </row>
        <row r="3486">
          <cell r="A3486">
            <v>11581</v>
          </cell>
          <cell r="B3486">
            <v>104080</v>
          </cell>
          <cell r="C3486" t="str">
            <v>MSC WINDSOR GARDENS INNES RD</v>
          </cell>
        </row>
        <row r="3487">
          <cell r="A3487">
            <v>11583</v>
          </cell>
          <cell r="B3487">
            <v>104082</v>
          </cell>
          <cell r="C3487" t="str">
            <v>QLD CY THEODORE CAFE</v>
          </cell>
        </row>
        <row r="3488">
          <cell r="A3488">
            <v>11584</v>
          </cell>
          <cell r="B3488">
            <v>104083</v>
          </cell>
          <cell r="C3488" t="str">
            <v>QLD BT SUN METALS</v>
          </cell>
        </row>
        <row r="3489">
          <cell r="A3489">
            <v>11585</v>
          </cell>
          <cell r="B3489">
            <v>104084</v>
          </cell>
          <cell r="C3489" t="str">
            <v>QLD BT GREAT NORTHERN LAUNDRY</v>
          </cell>
        </row>
        <row r="3490">
          <cell r="A3490">
            <v>11586</v>
          </cell>
          <cell r="B3490">
            <v>104085</v>
          </cell>
          <cell r="C3490" t="str">
            <v>QLD CY CYCADS RETIREMENT HOME</v>
          </cell>
        </row>
        <row r="3491">
          <cell r="A3491">
            <v>11587</v>
          </cell>
          <cell r="B3491">
            <v>104086</v>
          </cell>
          <cell r="C3491" t="str">
            <v>QLD CY PALM ISL BARGE SERVICE</v>
          </cell>
        </row>
        <row r="3492">
          <cell r="A3492">
            <v>11592</v>
          </cell>
          <cell r="B3492">
            <v>104087</v>
          </cell>
          <cell r="C3492" t="str">
            <v>FINANCIAL SERVICES IT SUPPORT</v>
          </cell>
        </row>
        <row r="3493">
          <cell r="A3493">
            <v>11612</v>
          </cell>
          <cell r="B3493">
            <v>104088</v>
          </cell>
          <cell r="C3493" t="str">
            <v>QLD CY SUGARLAND COFFEE SHOP</v>
          </cell>
        </row>
        <row r="3494">
          <cell r="A3494">
            <v>11632</v>
          </cell>
          <cell r="B3494">
            <v>104089</v>
          </cell>
          <cell r="C3494" t="str">
            <v>QLD CY SUGARLAND FRANKLINS</v>
          </cell>
        </row>
        <row r="3495">
          <cell r="A3495">
            <v>11652</v>
          </cell>
          <cell r="B3495">
            <v>104090</v>
          </cell>
          <cell r="C3495" t="str">
            <v>FIJI GAS MERGER</v>
          </cell>
        </row>
        <row r="3496">
          <cell r="A3496">
            <v>11672</v>
          </cell>
          <cell r="B3496">
            <v>104091</v>
          </cell>
          <cell r="C3496" t="str">
            <v>QLD CY EURONG BEACH RESORT</v>
          </cell>
        </row>
        <row r="3497">
          <cell r="A3497">
            <v>11673</v>
          </cell>
          <cell r="B3497">
            <v>104092</v>
          </cell>
          <cell r="C3497" t="str">
            <v>QLD I&amp;M SUNCITY SPORTS CLUB</v>
          </cell>
        </row>
        <row r="3498">
          <cell r="A3498">
            <v>11674</v>
          </cell>
          <cell r="B3498">
            <v>104093</v>
          </cell>
          <cell r="C3498" t="str">
            <v>QLD I&amp;M ST LUCIA 38 WARREN ST</v>
          </cell>
        </row>
        <row r="3499">
          <cell r="A3499">
            <v>11675</v>
          </cell>
          <cell r="B3499">
            <v>104094</v>
          </cell>
          <cell r="C3499" t="str">
            <v>QLD I&amp;M TARINGA ALPHA ST</v>
          </cell>
        </row>
        <row r="3500">
          <cell r="A3500">
            <v>11693</v>
          </cell>
          <cell r="B3500">
            <v>104097</v>
          </cell>
          <cell r="C3500" t="str">
            <v>MC HILLCREST MORETON ST</v>
          </cell>
        </row>
        <row r="3501">
          <cell r="A3501">
            <v>11694</v>
          </cell>
          <cell r="B3501">
            <v>104098</v>
          </cell>
          <cell r="C3501" t="str">
            <v>MC PAYNEHAM STH MCCOORMACK AVE</v>
          </cell>
        </row>
        <row r="3502">
          <cell r="A3502">
            <v>11695</v>
          </cell>
          <cell r="B3502">
            <v>104099</v>
          </cell>
          <cell r="C3502" t="str">
            <v>MC SPRINGFIELD HILLSIDE RD</v>
          </cell>
        </row>
        <row r="3503">
          <cell r="A3503">
            <v>11712</v>
          </cell>
          <cell r="B3503">
            <v>104100</v>
          </cell>
          <cell r="C3503" t="str">
            <v>TAS CY SCAMANDER MAIN RD</v>
          </cell>
        </row>
        <row r="3504">
          <cell r="A3504">
            <v>11732</v>
          </cell>
          <cell r="B3504">
            <v>104101</v>
          </cell>
          <cell r="C3504" t="str">
            <v>AGA GAS COOLING TASKFORCE</v>
          </cell>
        </row>
        <row r="3505">
          <cell r="A3505">
            <v>11753</v>
          </cell>
          <cell r="B3505">
            <v>104103</v>
          </cell>
          <cell r="C3505" t="str">
            <v>UNIX DRP WARM SITE TEST</v>
          </cell>
        </row>
        <row r="3506">
          <cell r="A3506">
            <v>11754</v>
          </cell>
          <cell r="B3506">
            <v>104104</v>
          </cell>
          <cell r="C3506" t="str">
            <v>MC PARADISE STONEYBROOK DR</v>
          </cell>
        </row>
        <row r="3507">
          <cell r="A3507">
            <v>11755</v>
          </cell>
          <cell r="B3507">
            <v>104105</v>
          </cell>
          <cell r="C3507" t="str">
            <v>MC MYRTLE BANK FERGUSON AVE</v>
          </cell>
        </row>
        <row r="3508">
          <cell r="A3508">
            <v>11756</v>
          </cell>
          <cell r="B3508">
            <v>104106</v>
          </cell>
          <cell r="C3508" t="str">
            <v>QLD RSM NTH IPSWICH WTERWKS RD</v>
          </cell>
        </row>
        <row r="3509">
          <cell r="A3509">
            <v>11758</v>
          </cell>
          <cell r="B3509">
            <v>104108</v>
          </cell>
          <cell r="C3509" t="str">
            <v>QLD RSM LEICHARDT MARGINSON ST</v>
          </cell>
        </row>
        <row r="3510">
          <cell r="A3510">
            <v>11759</v>
          </cell>
          <cell r="B3510">
            <v>104109</v>
          </cell>
          <cell r="C3510" t="str">
            <v>QLD RSM WULKURAKA ENTRPRISE ST</v>
          </cell>
        </row>
        <row r="3511">
          <cell r="A3511">
            <v>11760</v>
          </cell>
          <cell r="B3511">
            <v>104110</v>
          </cell>
          <cell r="C3511" t="str">
            <v>MSC PORT ADELAIDE BROUGHAM PL</v>
          </cell>
        </row>
        <row r="3512">
          <cell r="A3512">
            <v>11762</v>
          </cell>
          <cell r="B3512">
            <v>104112</v>
          </cell>
          <cell r="C3512" t="str">
            <v>MC WALKLEY HEIGHTS WRIGHT RD</v>
          </cell>
        </row>
        <row r="3513">
          <cell r="A3513">
            <v>11763</v>
          </cell>
          <cell r="B3513">
            <v>104113</v>
          </cell>
          <cell r="C3513" t="str">
            <v>MC BROMPTON WEST ST</v>
          </cell>
        </row>
        <row r="3514">
          <cell r="A3514">
            <v>11772</v>
          </cell>
          <cell r="B3514">
            <v>104115</v>
          </cell>
          <cell r="C3514" t="str">
            <v>HEDGEHOG OPTION PRICING</v>
          </cell>
        </row>
        <row r="3515">
          <cell r="A3515">
            <v>11773</v>
          </cell>
          <cell r="B3515">
            <v>104116</v>
          </cell>
          <cell r="C3515" t="str">
            <v>ENERGY TRADING SYSTEM</v>
          </cell>
        </row>
        <row r="3516">
          <cell r="A3516">
            <v>11792</v>
          </cell>
          <cell r="B3516">
            <v>104117</v>
          </cell>
          <cell r="C3516" t="str">
            <v>QLD CY VARIOUS PLACES</v>
          </cell>
        </row>
        <row r="3517">
          <cell r="A3517">
            <v>11793</v>
          </cell>
          <cell r="B3517">
            <v>104118</v>
          </cell>
          <cell r="C3517" t="str">
            <v>BALLINA ALL SEASONS MOTOR INN</v>
          </cell>
        </row>
        <row r="3518">
          <cell r="A3518">
            <v>11794</v>
          </cell>
          <cell r="B3518">
            <v>104119</v>
          </cell>
          <cell r="C3518" t="str">
            <v>NSW BT ANTOUN PLUMBING</v>
          </cell>
        </row>
        <row r="3519">
          <cell r="A3519">
            <v>11812</v>
          </cell>
          <cell r="B3519">
            <v>104120</v>
          </cell>
          <cell r="C3519" t="str">
            <v>MC NURIOOTPA TOLLY RD</v>
          </cell>
        </row>
        <row r="3520">
          <cell r="A3520">
            <v>11813</v>
          </cell>
          <cell r="B3520">
            <v>104121</v>
          </cell>
          <cell r="C3520" t="str">
            <v>MSC NURIOOTPA TOLLEY RD</v>
          </cell>
        </row>
        <row r="3521">
          <cell r="A3521">
            <v>11814</v>
          </cell>
          <cell r="B3521">
            <v>104122</v>
          </cell>
          <cell r="C3521" t="str">
            <v>COMPETITOR INFO DATABASE</v>
          </cell>
        </row>
        <row r="3522">
          <cell r="A3522">
            <v>11815</v>
          </cell>
          <cell r="B3522">
            <v>104123</v>
          </cell>
          <cell r="C3522" t="str">
            <v>VICTORIAN LPG CRISIS</v>
          </cell>
        </row>
        <row r="3523">
          <cell r="A3523">
            <v>11817</v>
          </cell>
          <cell r="B3523">
            <v>104125</v>
          </cell>
          <cell r="C3523" t="str">
            <v>MC SHEIDOW PARK ACIA DRIVE</v>
          </cell>
        </row>
        <row r="3524">
          <cell r="A3524">
            <v>11818</v>
          </cell>
          <cell r="B3524">
            <v>104126</v>
          </cell>
          <cell r="C3524" t="str">
            <v>MC PARAFIELD GDNS PARKWAY CRT</v>
          </cell>
        </row>
        <row r="3525">
          <cell r="A3525">
            <v>11832</v>
          </cell>
          <cell r="B3525">
            <v>104127</v>
          </cell>
          <cell r="C3525" t="str">
            <v>QLD I&amp;M MILTON PARK RD</v>
          </cell>
        </row>
        <row r="3526">
          <cell r="A3526">
            <v>11833</v>
          </cell>
          <cell r="B3526">
            <v>104128</v>
          </cell>
          <cell r="C3526" t="str">
            <v>WA CY CALTEX CONNOLLY</v>
          </cell>
        </row>
        <row r="3527">
          <cell r="A3527">
            <v>11852</v>
          </cell>
          <cell r="B3527">
            <v>104129</v>
          </cell>
          <cell r="C3527" t="str">
            <v>BRIDGESTONE EVAP COOLING SYS</v>
          </cell>
        </row>
        <row r="3528">
          <cell r="A3528">
            <v>11854</v>
          </cell>
          <cell r="B3528">
            <v>104131</v>
          </cell>
          <cell r="C3528" t="str">
            <v>QLD CY PERFECTS PAINT &amp; PANEL</v>
          </cell>
        </row>
        <row r="3529">
          <cell r="A3529">
            <v>11872</v>
          </cell>
          <cell r="B3529">
            <v>104132</v>
          </cell>
          <cell r="C3529" t="str">
            <v>QLD MC IPSWICH CITY HOSPITAL</v>
          </cell>
        </row>
        <row r="3530">
          <cell r="A3530">
            <v>11892</v>
          </cell>
          <cell r="B3530">
            <v>104133</v>
          </cell>
          <cell r="C3530" t="str">
            <v>ME BLACKWOOD HANNAFORD RD</v>
          </cell>
        </row>
        <row r="3531">
          <cell r="A3531">
            <v>11893</v>
          </cell>
          <cell r="B3531">
            <v>104134</v>
          </cell>
          <cell r="C3531" t="str">
            <v>QLD I&amp;M ROCKHAMPTON EAST ST</v>
          </cell>
        </row>
        <row r="3532">
          <cell r="A3532">
            <v>11894</v>
          </cell>
          <cell r="B3532">
            <v>104135</v>
          </cell>
          <cell r="C3532" t="str">
            <v>WA CY AMPOL RANFORD RD</v>
          </cell>
        </row>
        <row r="3533">
          <cell r="A3533">
            <v>11895</v>
          </cell>
          <cell r="B3533">
            <v>104136</v>
          </cell>
          <cell r="C3533" t="str">
            <v>WA BT BUSSELTON LINEN SERVICE</v>
          </cell>
        </row>
        <row r="3534">
          <cell r="A3534">
            <v>11896</v>
          </cell>
          <cell r="B3534">
            <v>104137</v>
          </cell>
          <cell r="C3534" t="str">
            <v>WA CY DAWESVILLE HOLIDAY VILGE</v>
          </cell>
        </row>
        <row r="3535">
          <cell r="A3535">
            <v>11897</v>
          </cell>
          <cell r="B3535">
            <v>104138</v>
          </cell>
          <cell r="C3535" t="str">
            <v>WA CY FRASERS HARDWARE</v>
          </cell>
        </row>
        <row r="3536">
          <cell r="A3536">
            <v>11898</v>
          </cell>
          <cell r="B3536">
            <v>104139</v>
          </cell>
          <cell r="C3536" t="str">
            <v>WA CY GULL MINDARIE</v>
          </cell>
        </row>
        <row r="3537">
          <cell r="A3537">
            <v>11912</v>
          </cell>
          <cell r="B3537">
            <v>104140</v>
          </cell>
          <cell r="C3537" t="str">
            <v>MC NORTH ADELAIDE STEPHENS ST</v>
          </cell>
        </row>
        <row r="3538">
          <cell r="A3538">
            <v>11913</v>
          </cell>
          <cell r="B3538">
            <v>104141</v>
          </cell>
          <cell r="C3538" t="str">
            <v>MC WEST LAKES BOWER RD</v>
          </cell>
        </row>
        <row r="3539">
          <cell r="A3539">
            <v>11914</v>
          </cell>
          <cell r="B3539">
            <v>104142</v>
          </cell>
          <cell r="C3539" t="str">
            <v>QLD I&amp;M NEW FARM BRUNSWCK  720</v>
          </cell>
        </row>
        <row r="3540">
          <cell r="A3540">
            <v>11932</v>
          </cell>
          <cell r="B3540">
            <v>104143</v>
          </cell>
          <cell r="C3540" t="str">
            <v>QLD I&amp;M MURRUMBA DWNS OGG RD</v>
          </cell>
        </row>
        <row r="3541">
          <cell r="A3541">
            <v>11933</v>
          </cell>
          <cell r="B3541">
            <v>104144</v>
          </cell>
          <cell r="C3541" t="str">
            <v>QLD RSM SANDGATE BRIGHTON RD</v>
          </cell>
        </row>
        <row r="3542">
          <cell r="A3542">
            <v>11952</v>
          </cell>
          <cell r="B3542">
            <v>104147</v>
          </cell>
          <cell r="C3542" t="str">
            <v>QLD BT EAGLE FARM LAVARACK AVE</v>
          </cell>
        </row>
        <row r="3543">
          <cell r="A3543">
            <v>11972</v>
          </cell>
          <cell r="B3543">
            <v>104148</v>
          </cell>
          <cell r="C3543" t="str">
            <v>QLD CY BOONDALL SANDGATE RD</v>
          </cell>
        </row>
        <row r="3544">
          <cell r="A3544">
            <v>11973</v>
          </cell>
          <cell r="B3544">
            <v>104149</v>
          </cell>
          <cell r="C3544" t="str">
            <v>MC SALISBURY EVAN AVE</v>
          </cell>
        </row>
        <row r="3545">
          <cell r="A3545">
            <v>11974</v>
          </cell>
          <cell r="B3545">
            <v>104150</v>
          </cell>
          <cell r="C3545" t="str">
            <v>VIC BT FORD CASTING PLANT</v>
          </cell>
        </row>
        <row r="3546">
          <cell r="A3546">
            <v>11975</v>
          </cell>
          <cell r="B3546">
            <v>104151</v>
          </cell>
          <cell r="C3546" t="str">
            <v>VIC BT FORD BROADMEADOWS</v>
          </cell>
        </row>
        <row r="3547">
          <cell r="A3547">
            <v>11976</v>
          </cell>
          <cell r="B3547">
            <v>104152</v>
          </cell>
          <cell r="C3547" t="str">
            <v>VIC BT FORD STAMPING PLANT</v>
          </cell>
        </row>
        <row r="3548">
          <cell r="A3548">
            <v>11977</v>
          </cell>
          <cell r="B3548">
            <v>104153</v>
          </cell>
          <cell r="C3548" t="str">
            <v>VIC BT FORD MAIN ASSEMBLY PLNT</v>
          </cell>
        </row>
        <row r="3549">
          <cell r="A3549">
            <v>11978</v>
          </cell>
          <cell r="B3549">
            <v>104154</v>
          </cell>
          <cell r="C3549" t="str">
            <v>VIC CY THE PINE STORE PAMBULA</v>
          </cell>
        </row>
        <row r="3550">
          <cell r="A3550">
            <v>11979</v>
          </cell>
          <cell r="B3550">
            <v>104155</v>
          </cell>
          <cell r="C3550" t="str">
            <v>VIC CY PACIFIC DRAGON RESTAURT</v>
          </cell>
        </row>
        <row r="3551">
          <cell r="A3551">
            <v>11992</v>
          </cell>
          <cell r="B3551">
            <v>104156</v>
          </cell>
          <cell r="C3551" t="str">
            <v>QLD RSM VIRGINIA RALEIGH ST</v>
          </cell>
        </row>
        <row r="3552">
          <cell r="A3552">
            <v>11993</v>
          </cell>
          <cell r="B3552">
            <v>104157</v>
          </cell>
          <cell r="C3552" t="str">
            <v>QLD I&amp;M TOOWONG SHERWOOD RD</v>
          </cell>
        </row>
        <row r="3553">
          <cell r="A3553">
            <v>11994</v>
          </cell>
          <cell r="B3553">
            <v>104158</v>
          </cell>
          <cell r="C3553" t="str">
            <v>QUT GARDENS POINT - G BLOCK</v>
          </cell>
        </row>
        <row r="3554">
          <cell r="A3554">
            <v>12012</v>
          </cell>
          <cell r="B3554">
            <v>104160</v>
          </cell>
          <cell r="C3554" t="str">
            <v>MC SOMERTON PARK TALBOT RD</v>
          </cell>
        </row>
        <row r="3555">
          <cell r="A3555">
            <v>12032</v>
          </cell>
          <cell r="B3555">
            <v>104161</v>
          </cell>
          <cell r="C3555" t="str">
            <v>VIC BT VISY BOARD LAVERTON</v>
          </cell>
        </row>
        <row r="3556">
          <cell r="A3556">
            <v>12033</v>
          </cell>
          <cell r="B3556">
            <v>104162</v>
          </cell>
          <cell r="C3556" t="str">
            <v>VIC BT VISY BOARD NOBLE PARK</v>
          </cell>
        </row>
        <row r="3557">
          <cell r="A3557">
            <v>12034</v>
          </cell>
          <cell r="B3557">
            <v>104163</v>
          </cell>
          <cell r="C3557" t="str">
            <v>VIC BT VISY BOARD CAMPBELLFLD</v>
          </cell>
        </row>
        <row r="3558">
          <cell r="A3558">
            <v>12036</v>
          </cell>
          <cell r="B3558">
            <v>104165</v>
          </cell>
          <cell r="C3558" t="str">
            <v>VIC BT ELTHAM HIGH SCHOOL</v>
          </cell>
        </row>
        <row r="3559">
          <cell r="A3559">
            <v>12037</v>
          </cell>
          <cell r="B3559">
            <v>104166</v>
          </cell>
          <cell r="C3559" t="str">
            <v>VIC BT MARYBRNONG SECONDARY SC</v>
          </cell>
        </row>
        <row r="3560">
          <cell r="A3560">
            <v>12038</v>
          </cell>
          <cell r="B3560">
            <v>104167</v>
          </cell>
          <cell r="C3560" t="str">
            <v>VIC BT MT DUNEED PRIMARY SCH</v>
          </cell>
        </row>
        <row r="3561">
          <cell r="A3561">
            <v>12039</v>
          </cell>
          <cell r="B3561">
            <v>104168</v>
          </cell>
          <cell r="C3561" t="str">
            <v>VIC BT STANLY PRIMARY SCHOOL</v>
          </cell>
        </row>
        <row r="3562">
          <cell r="A3562">
            <v>12040</v>
          </cell>
          <cell r="B3562">
            <v>104169</v>
          </cell>
          <cell r="C3562" t="str">
            <v>VIC BT RUSHWORTH COLLEGE</v>
          </cell>
        </row>
        <row r="3563">
          <cell r="A3563">
            <v>12041</v>
          </cell>
          <cell r="B3563">
            <v>104170</v>
          </cell>
          <cell r="C3563" t="str">
            <v>VIC BT COLAC COLLEGE</v>
          </cell>
        </row>
        <row r="3564">
          <cell r="A3564">
            <v>12042</v>
          </cell>
          <cell r="B3564">
            <v>104171</v>
          </cell>
          <cell r="C3564" t="str">
            <v>TAS CY RIVERSIDE RVRSDE HIGHWY</v>
          </cell>
        </row>
        <row r="3565">
          <cell r="A3565">
            <v>12043</v>
          </cell>
          <cell r="B3565">
            <v>104172</v>
          </cell>
          <cell r="C3565" t="str">
            <v>QLD CY TIDES CAFE</v>
          </cell>
        </row>
        <row r="3566">
          <cell r="A3566">
            <v>12044</v>
          </cell>
          <cell r="B3566">
            <v>104173</v>
          </cell>
          <cell r="C3566" t="str">
            <v>MC HACKHAM PENNEYS HILL RD</v>
          </cell>
        </row>
        <row r="3567">
          <cell r="A3567">
            <v>12052</v>
          </cell>
          <cell r="B3567">
            <v>104174</v>
          </cell>
          <cell r="C3567" t="str">
            <v>WYOMING BULK STORAGE UPGRADE</v>
          </cell>
        </row>
        <row r="3568">
          <cell r="A3568">
            <v>12072</v>
          </cell>
          <cell r="B3568">
            <v>104175</v>
          </cell>
          <cell r="C3568" t="str">
            <v>LPG MAINS BAROSSA VLLY RESORT</v>
          </cell>
        </row>
        <row r="3569">
          <cell r="A3569">
            <v>12073</v>
          </cell>
          <cell r="B3569">
            <v>104176</v>
          </cell>
          <cell r="C3569" t="str">
            <v>NT LPG INLETS CULLEN BAY</v>
          </cell>
        </row>
        <row r="3570">
          <cell r="A3570">
            <v>12092</v>
          </cell>
          <cell r="B3570">
            <v>104177</v>
          </cell>
          <cell r="C3570" t="str">
            <v>WA CY CLASSIC HIRE</v>
          </cell>
        </row>
        <row r="3571">
          <cell r="A3571">
            <v>12112</v>
          </cell>
          <cell r="B3571">
            <v>104178</v>
          </cell>
          <cell r="C3571" t="str">
            <v>QLD I&amp;M ZILLMERE ZILLMERE RD</v>
          </cell>
        </row>
        <row r="3572">
          <cell r="A3572">
            <v>1355</v>
          </cell>
          <cell r="B3572">
            <v>100351</v>
          </cell>
          <cell r="C3572" t="str">
            <v>-I&amp;C N/C PROMOTIONAL SERV</v>
          </cell>
        </row>
        <row r="3573">
          <cell r="A3573">
            <v>12114</v>
          </cell>
          <cell r="B3573">
            <v>104180</v>
          </cell>
          <cell r="C3573" t="str">
            <v>QLD I&amp;M MILTON LITTLE CRIBB ST</v>
          </cell>
        </row>
        <row r="3574">
          <cell r="A3574">
            <v>12115</v>
          </cell>
          <cell r="B3574">
            <v>104181</v>
          </cell>
          <cell r="C3574" t="str">
            <v>QLD I&amp;M GRANGE DAYS RD</v>
          </cell>
        </row>
        <row r="3575">
          <cell r="A3575">
            <v>12132</v>
          </cell>
          <cell r="B3575">
            <v>104182</v>
          </cell>
          <cell r="C3575" t="str">
            <v>QLD I&amp;M ALDERLEY SAMFORD RD</v>
          </cell>
        </row>
        <row r="3576">
          <cell r="A3576">
            <v>12133</v>
          </cell>
          <cell r="B3576">
            <v>104183</v>
          </cell>
          <cell r="C3576" t="str">
            <v>NSW GLEN INNES CUSTOMER STORGE</v>
          </cell>
        </row>
        <row r="3577">
          <cell r="A3577">
            <v>12152</v>
          </cell>
          <cell r="B3577">
            <v>104184</v>
          </cell>
          <cell r="C3577" t="str">
            <v>QLD MC ROCKHAMPTON FLYNN ST</v>
          </cell>
        </row>
        <row r="3578">
          <cell r="A3578">
            <v>12153</v>
          </cell>
          <cell r="B3578">
            <v>104185</v>
          </cell>
          <cell r="C3578" t="str">
            <v>BOAG'S BREWERY</v>
          </cell>
        </row>
        <row r="3579">
          <cell r="A3579">
            <v>12154</v>
          </cell>
          <cell r="B3579">
            <v>104186</v>
          </cell>
          <cell r="C3579" t="str">
            <v>ACL BEARINGS</v>
          </cell>
        </row>
        <row r="3580">
          <cell r="A3580">
            <v>12155</v>
          </cell>
          <cell r="B3580">
            <v>104187</v>
          </cell>
          <cell r="C3580" t="str">
            <v>INGHAMS POULTRY</v>
          </cell>
        </row>
        <row r="3581">
          <cell r="A3581">
            <v>12156</v>
          </cell>
          <cell r="B3581">
            <v>104188</v>
          </cell>
          <cell r="C3581" t="str">
            <v>TAS BT NUBEENA MAIN RD</v>
          </cell>
        </row>
        <row r="3582">
          <cell r="A3582">
            <v>12157</v>
          </cell>
          <cell r="B3582">
            <v>104189</v>
          </cell>
          <cell r="C3582" t="str">
            <v>TAS BT NUGENT NUGENT RD</v>
          </cell>
        </row>
        <row r="3583">
          <cell r="A3583">
            <v>12158</v>
          </cell>
          <cell r="B3583">
            <v>104190</v>
          </cell>
          <cell r="C3583" t="str">
            <v>TAS BT NUBEENA BACK RD</v>
          </cell>
        </row>
        <row r="3584">
          <cell r="A3584">
            <v>12159</v>
          </cell>
          <cell r="B3584">
            <v>104191</v>
          </cell>
          <cell r="C3584" t="str">
            <v>WA CY BBC HARDWARE</v>
          </cell>
        </row>
        <row r="3585">
          <cell r="A3585">
            <v>12160</v>
          </cell>
          <cell r="B3585">
            <v>104192</v>
          </cell>
          <cell r="C3585" t="str">
            <v>WA CY GULL MT LAWLEY</v>
          </cell>
        </row>
        <row r="3586">
          <cell r="A3586">
            <v>12161</v>
          </cell>
          <cell r="B3586">
            <v>104193</v>
          </cell>
          <cell r="C3586" t="str">
            <v>QLD RSM AMRP WEST BRISBANE</v>
          </cell>
        </row>
        <row r="3587">
          <cell r="A3587">
            <v>12172</v>
          </cell>
          <cell r="B3587">
            <v>104195</v>
          </cell>
          <cell r="C3587" t="str">
            <v>IT SERV DELIVERY &amp; COST REVIEW</v>
          </cell>
        </row>
        <row r="3588">
          <cell r="A3588">
            <v>12192</v>
          </cell>
          <cell r="B3588">
            <v>104196</v>
          </cell>
          <cell r="C3588" t="str">
            <v>MC HALLETT COVE GANNET COURT</v>
          </cell>
        </row>
        <row r="3589">
          <cell r="A3589">
            <v>12212</v>
          </cell>
          <cell r="B3589">
            <v>104198</v>
          </cell>
          <cell r="C3589" t="str">
            <v>QLD METER INSTALL BEACHMERE</v>
          </cell>
        </row>
        <row r="3590">
          <cell r="A3590">
            <v>12213</v>
          </cell>
          <cell r="B3590">
            <v>104199</v>
          </cell>
          <cell r="C3590" t="str">
            <v>OFFICE REFURBMT J OXLEY CTRE</v>
          </cell>
        </row>
        <row r="3591">
          <cell r="A3591">
            <v>12232</v>
          </cell>
          <cell r="B3591">
            <v>104200</v>
          </cell>
          <cell r="C3591" t="str">
            <v>LOBETHAL PURE FRUIT</v>
          </cell>
        </row>
        <row r="3592">
          <cell r="A3592">
            <v>12252</v>
          </cell>
          <cell r="B3592">
            <v>104201</v>
          </cell>
          <cell r="C3592" t="str">
            <v>VIC BT MYTELFORD FRANK MAROTTA</v>
          </cell>
        </row>
        <row r="3593">
          <cell r="A3593">
            <v>12272</v>
          </cell>
          <cell r="B3593">
            <v>104202</v>
          </cell>
          <cell r="C3593" t="str">
            <v>VIC BT EPPALOCK LAKE SHORE CPK</v>
          </cell>
        </row>
        <row r="3594">
          <cell r="A3594">
            <v>12273</v>
          </cell>
          <cell r="B3594">
            <v>104203</v>
          </cell>
          <cell r="C3594" t="str">
            <v>VIC BT REDBNKS ORLANDO LORENZO</v>
          </cell>
        </row>
        <row r="3595">
          <cell r="A3595">
            <v>12274</v>
          </cell>
          <cell r="B3595">
            <v>104204</v>
          </cell>
          <cell r="C3595" t="str">
            <v>VIC BT WANGARATTA P BONACCI</v>
          </cell>
        </row>
        <row r="3596">
          <cell r="A3596">
            <v>12292</v>
          </cell>
          <cell r="B3596">
            <v>104205</v>
          </cell>
          <cell r="C3596" t="str">
            <v>VIC BT TAWONGA SAN ROMERO</v>
          </cell>
        </row>
        <row r="3597">
          <cell r="A3597">
            <v>12293</v>
          </cell>
          <cell r="B3597">
            <v>104206</v>
          </cell>
          <cell r="C3597" t="str">
            <v>VIC BT BENDIGO LAKE EPPALOCK</v>
          </cell>
        </row>
        <row r="3598">
          <cell r="A3598">
            <v>12294</v>
          </cell>
          <cell r="B3598">
            <v>104207</v>
          </cell>
          <cell r="C3598" t="str">
            <v>VIC BT BAIRNSDALE TERMINUS HTL</v>
          </cell>
        </row>
        <row r="3599">
          <cell r="A3599">
            <v>12295</v>
          </cell>
          <cell r="B3599">
            <v>104208</v>
          </cell>
          <cell r="C3599" t="str">
            <v>VIC BT ORBOST CLUB HOTEL</v>
          </cell>
        </row>
        <row r="3600">
          <cell r="A3600">
            <v>12296</v>
          </cell>
          <cell r="B3600">
            <v>104209</v>
          </cell>
          <cell r="C3600" t="str">
            <v>TAS CY SCUBA CENTRE</v>
          </cell>
        </row>
        <row r="3601">
          <cell r="A3601">
            <v>12297</v>
          </cell>
          <cell r="B3601">
            <v>104210</v>
          </cell>
          <cell r="C3601" t="str">
            <v>TAS CY SWANSEA COTTAGES</v>
          </cell>
        </row>
        <row r="3602">
          <cell r="A3602">
            <v>12298</v>
          </cell>
          <cell r="B3602">
            <v>104211</v>
          </cell>
          <cell r="C3602" t="str">
            <v>TAS CY ELIZA PURTON HOME</v>
          </cell>
        </row>
        <row r="3603">
          <cell r="A3603">
            <v>12299</v>
          </cell>
          <cell r="B3603">
            <v>104212</v>
          </cell>
          <cell r="C3603" t="str">
            <v>MC MOANA L 92 SECOND AVE</v>
          </cell>
        </row>
        <row r="3604">
          <cell r="A3604">
            <v>12301</v>
          </cell>
          <cell r="B3604">
            <v>104214</v>
          </cell>
          <cell r="C3604" t="str">
            <v>QLD I&amp;M ASPLEY GYMPIE RD</v>
          </cell>
        </row>
        <row r="3605">
          <cell r="A3605">
            <v>12302</v>
          </cell>
          <cell r="B3605">
            <v>104215</v>
          </cell>
          <cell r="C3605" t="str">
            <v>MC EVANSTON PARK COPPERFIELD C</v>
          </cell>
        </row>
        <row r="3606">
          <cell r="A3606">
            <v>12303</v>
          </cell>
          <cell r="B3606">
            <v>104216</v>
          </cell>
          <cell r="C3606" t="str">
            <v>MC PARALOWIE COUNTESS ST</v>
          </cell>
        </row>
        <row r="3607">
          <cell r="A3607">
            <v>12304</v>
          </cell>
          <cell r="B3607">
            <v>104217</v>
          </cell>
          <cell r="C3607" t="str">
            <v>MC GOLDEN GROVE MARLOCK CRT</v>
          </cell>
        </row>
        <row r="3608">
          <cell r="A3608">
            <v>12313</v>
          </cell>
          <cell r="B3608">
            <v>104219</v>
          </cell>
          <cell r="C3608" t="str">
            <v>MC WEST BEACH GRAYDALE ST</v>
          </cell>
        </row>
        <row r="3609">
          <cell r="A3609">
            <v>12314</v>
          </cell>
          <cell r="B3609">
            <v>104220</v>
          </cell>
          <cell r="C3609" t="str">
            <v>RSM ROSTREVOR REYNELL RD</v>
          </cell>
        </row>
        <row r="3610">
          <cell r="A3610">
            <v>12315</v>
          </cell>
          <cell r="B3610">
            <v>104221</v>
          </cell>
          <cell r="C3610" t="str">
            <v>RSM ROSTREVOR THOMSON AVE</v>
          </cell>
        </row>
        <row r="3611">
          <cell r="A3611">
            <v>12316</v>
          </cell>
          <cell r="B3611">
            <v>104222</v>
          </cell>
          <cell r="C3611" t="str">
            <v>RSM ROSTREVOR SPARKS TCE</v>
          </cell>
        </row>
        <row r="3612">
          <cell r="A3612">
            <v>12317</v>
          </cell>
          <cell r="B3612">
            <v>104223</v>
          </cell>
          <cell r="C3612" t="str">
            <v>RSM ROSTREVOR MORIALTA RD</v>
          </cell>
        </row>
        <row r="3613">
          <cell r="A3613">
            <v>12318</v>
          </cell>
          <cell r="B3613">
            <v>104224</v>
          </cell>
          <cell r="C3613" t="str">
            <v>RSM ROSTREVOR CORTLYNE RD</v>
          </cell>
        </row>
        <row r="3614">
          <cell r="A3614">
            <v>12319</v>
          </cell>
          <cell r="B3614">
            <v>104225</v>
          </cell>
          <cell r="C3614" t="str">
            <v>RSM KENSINGTON BRIDGE ST</v>
          </cell>
        </row>
        <row r="3615">
          <cell r="A3615">
            <v>12320</v>
          </cell>
          <cell r="B3615">
            <v>104226</v>
          </cell>
          <cell r="C3615" t="str">
            <v>RSM KENT TOWN COLLEGE RD</v>
          </cell>
        </row>
        <row r="3616">
          <cell r="A3616">
            <v>12332</v>
          </cell>
          <cell r="B3616">
            <v>104227</v>
          </cell>
          <cell r="C3616" t="str">
            <v>RSM ATHELSTONE VINCENT AVE</v>
          </cell>
        </row>
        <row r="3617">
          <cell r="A3617">
            <v>12333</v>
          </cell>
          <cell r="B3617">
            <v>104228</v>
          </cell>
          <cell r="C3617" t="str">
            <v>RSM ATHELSTONE  CLARENCE DR</v>
          </cell>
        </row>
        <row r="3618">
          <cell r="A3618">
            <v>12334</v>
          </cell>
          <cell r="B3618">
            <v>104229</v>
          </cell>
          <cell r="C3618" t="str">
            <v>RSM ATHELSTONE GREENSIDE AVE</v>
          </cell>
        </row>
        <row r="3619">
          <cell r="A3619">
            <v>12335</v>
          </cell>
          <cell r="B3619">
            <v>104230</v>
          </cell>
          <cell r="C3619" t="str">
            <v>RSM ATHELSTONE BRADBROOK RD</v>
          </cell>
        </row>
        <row r="3620">
          <cell r="A3620">
            <v>12352</v>
          </cell>
          <cell r="B3620">
            <v>104232</v>
          </cell>
          <cell r="C3620" t="str">
            <v>QLD RSM SADDLRS CROSS CHAMBLN</v>
          </cell>
        </row>
        <row r="3621">
          <cell r="A3621">
            <v>12354</v>
          </cell>
          <cell r="B3621">
            <v>104234</v>
          </cell>
          <cell r="C3621" t="str">
            <v>QLD CY FOURWAYS CHINESE</v>
          </cell>
        </row>
        <row r="3622">
          <cell r="A3622">
            <v>12355</v>
          </cell>
          <cell r="B3622">
            <v>104235</v>
          </cell>
          <cell r="C3622" t="str">
            <v>ME WARRADALE MORPHETT RD</v>
          </cell>
        </row>
        <row r="3623">
          <cell r="A3623">
            <v>12372</v>
          </cell>
          <cell r="B3623">
            <v>104236</v>
          </cell>
          <cell r="C3623" t="str">
            <v>RSM ADELAIDE BARTELS RD</v>
          </cell>
        </row>
        <row r="3624">
          <cell r="A3624">
            <v>12392</v>
          </cell>
          <cell r="B3624">
            <v>104237</v>
          </cell>
          <cell r="C3624" t="str">
            <v>QLD I&amp;M LUTWYCHE LUTWYCHE RD</v>
          </cell>
        </row>
        <row r="3625">
          <cell r="A3625">
            <v>12393</v>
          </cell>
          <cell r="B3625">
            <v>104238</v>
          </cell>
          <cell r="C3625" t="str">
            <v>QLD I&amp;M MITCHELTON OSBORNE RD</v>
          </cell>
        </row>
        <row r="3626">
          <cell r="A3626">
            <v>12394</v>
          </cell>
          <cell r="B3626">
            <v>104239</v>
          </cell>
          <cell r="C3626" t="str">
            <v>QLD I&amp;M INDOORPILLY MOGGILL RD</v>
          </cell>
        </row>
        <row r="3627">
          <cell r="A3627">
            <v>12412</v>
          </cell>
          <cell r="B3627">
            <v>104240</v>
          </cell>
          <cell r="C3627" t="str">
            <v>QLD CY HAZELBROOK TAKEAWAY</v>
          </cell>
        </row>
        <row r="3628">
          <cell r="A3628">
            <v>12432</v>
          </cell>
          <cell r="B3628">
            <v>104241</v>
          </cell>
          <cell r="C3628" t="str">
            <v>NSW MOREE TERMINAL SCALES</v>
          </cell>
        </row>
        <row r="3629">
          <cell r="A3629">
            <v>12452</v>
          </cell>
          <cell r="B3629">
            <v>104242</v>
          </cell>
          <cell r="C3629" t="str">
            <v>NSW LIGHTNG RIDGE DECOMMISSION</v>
          </cell>
        </row>
        <row r="3630">
          <cell r="A3630">
            <v>12453</v>
          </cell>
          <cell r="B3630">
            <v>104243</v>
          </cell>
          <cell r="C3630" t="str">
            <v>QLD RETIC MAINS EXT PT DOUGLAS</v>
          </cell>
        </row>
        <row r="3631">
          <cell r="A3631">
            <v>12472</v>
          </cell>
          <cell r="B3631">
            <v>104244</v>
          </cell>
          <cell r="C3631" t="str">
            <v>QLD I&amp;M BRENDALE DEAKIN ST</v>
          </cell>
        </row>
        <row r="3632">
          <cell r="A3632">
            <v>12473</v>
          </cell>
          <cell r="B3632">
            <v>104245</v>
          </cell>
          <cell r="C3632" t="str">
            <v>NCSC PABX SYSTEM</v>
          </cell>
        </row>
        <row r="3633">
          <cell r="A3633">
            <v>12492</v>
          </cell>
          <cell r="B3633">
            <v>104246</v>
          </cell>
          <cell r="C3633" t="str">
            <v>WINDOWS TERMINAL SERVER</v>
          </cell>
        </row>
        <row r="3634">
          <cell r="A3634">
            <v>12493</v>
          </cell>
          <cell r="B3634">
            <v>104247</v>
          </cell>
          <cell r="C3634" t="str">
            <v>DEPLOY WINDOWS TERM SERVER/2</v>
          </cell>
        </row>
        <row r="3635">
          <cell r="A3635">
            <v>12495</v>
          </cell>
          <cell r="B3635">
            <v>104249</v>
          </cell>
          <cell r="C3635" t="str">
            <v>VMS PROJECT</v>
          </cell>
        </row>
        <row r="3636">
          <cell r="A3636">
            <v>12496</v>
          </cell>
          <cell r="B3636">
            <v>104250</v>
          </cell>
          <cell r="C3636" t="str">
            <v>QLD COTTON MOURA</v>
          </cell>
        </row>
        <row r="3637">
          <cell r="A3637">
            <v>12497</v>
          </cell>
          <cell r="B3637">
            <v>104251</v>
          </cell>
          <cell r="C3637" t="str">
            <v>WA CY AMPOL BEGONIA MUNDARING</v>
          </cell>
        </row>
        <row r="3638">
          <cell r="A3638">
            <v>12498</v>
          </cell>
          <cell r="B3638">
            <v>104252</v>
          </cell>
          <cell r="C3638" t="str">
            <v>QLD BULWER ISLD TERM ROADWORKS</v>
          </cell>
        </row>
        <row r="3639">
          <cell r="A3639">
            <v>12512</v>
          </cell>
          <cell r="B3639">
            <v>104253</v>
          </cell>
          <cell r="C3639" t="str">
            <v>TAS CY CAMPBELLTOWN INN</v>
          </cell>
        </row>
        <row r="3640">
          <cell r="A3640">
            <v>12513</v>
          </cell>
          <cell r="B3640">
            <v>104254</v>
          </cell>
          <cell r="C3640" t="str">
            <v>GREENSLOPES HOSPITAL</v>
          </cell>
        </row>
        <row r="3641">
          <cell r="A3641">
            <v>12532</v>
          </cell>
          <cell r="B3641">
            <v>104255</v>
          </cell>
          <cell r="C3641" t="str">
            <v>Project Inquiry</v>
          </cell>
        </row>
        <row r="3642">
          <cell r="A3642">
            <v>12552</v>
          </cell>
          <cell r="B3642">
            <v>104256</v>
          </cell>
          <cell r="C3642" t="str">
            <v>MC HAWTHORNDENE STURT AVE</v>
          </cell>
        </row>
        <row r="3643">
          <cell r="A3643">
            <v>12572</v>
          </cell>
          <cell r="B3643">
            <v>104257</v>
          </cell>
          <cell r="C3643" t="str">
            <v>WA CY GULL CARLISLE</v>
          </cell>
        </row>
        <row r="3644">
          <cell r="A3644">
            <v>12592</v>
          </cell>
          <cell r="B3644">
            <v>104258</v>
          </cell>
          <cell r="C3644" t="str">
            <v>QLD ME KELVIN GROVE HERSTON RD</v>
          </cell>
        </row>
        <row r="3645">
          <cell r="A3645">
            <v>12593</v>
          </cell>
          <cell r="B3645">
            <v>104259</v>
          </cell>
          <cell r="C3645" t="str">
            <v>QLD ME QUEEN ST MALL UPGRADE</v>
          </cell>
        </row>
        <row r="3646">
          <cell r="A3646">
            <v>12612</v>
          </cell>
          <cell r="B3646">
            <v>104260</v>
          </cell>
          <cell r="C3646" t="str">
            <v>MC KENSINGTON THE PARADE</v>
          </cell>
        </row>
        <row r="3647">
          <cell r="A3647">
            <v>12632</v>
          </cell>
          <cell r="B3647">
            <v>104261</v>
          </cell>
          <cell r="C3647" t="str">
            <v>QLD CY BORAL BUILDING SERVICES</v>
          </cell>
        </row>
        <row r="3648">
          <cell r="A3648">
            <v>12652</v>
          </cell>
          <cell r="B3648">
            <v>104262</v>
          </cell>
          <cell r="C3648" t="str">
            <v>GYMPIE TERMINAL SHUTDOWN</v>
          </cell>
        </row>
        <row r="3649">
          <cell r="A3649">
            <v>12653</v>
          </cell>
          <cell r="B3649">
            <v>104263</v>
          </cell>
          <cell r="C3649" t="str">
            <v>QLD BT MEANDARRA JOHN BROWNLEY</v>
          </cell>
        </row>
        <row r="3650">
          <cell r="A3650">
            <v>12672</v>
          </cell>
          <cell r="B3650">
            <v>104264</v>
          </cell>
          <cell r="C3650" t="str">
            <v>MSC WEST BEACH MILITARY RD</v>
          </cell>
        </row>
        <row r="3651">
          <cell r="A3651">
            <v>12692</v>
          </cell>
          <cell r="B3651">
            <v>104265</v>
          </cell>
          <cell r="C3651" t="str">
            <v>QLD CY ASPLEY ZILLMERE RD</v>
          </cell>
        </row>
        <row r="3652">
          <cell r="A3652">
            <v>12712</v>
          </cell>
          <cell r="B3652">
            <v>104266</v>
          </cell>
          <cell r="C3652" t="str">
            <v>NSW BT CRESCENT HEAD VACNE HDS</v>
          </cell>
        </row>
        <row r="3653">
          <cell r="A3653">
            <v>12732</v>
          </cell>
          <cell r="B3653">
            <v>104267</v>
          </cell>
          <cell r="C3653" t="str">
            <v>VIC BT TUMUT M &amp; R DOWD</v>
          </cell>
        </row>
        <row r="3654">
          <cell r="A3654">
            <v>12752</v>
          </cell>
          <cell r="B3654">
            <v>104268</v>
          </cell>
          <cell r="C3654" t="str">
            <v>VIC CY MELBOURNE BRANCH</v>
          </cell>
        </row>
        <row r="3655">
          <cell r="A3655">
            <v>12753</v>
          </cell>
          <cell r="B3655">
            <v>104269</v>
          </cell>
          <cell r="C3655" t="str">
            <v>VIC CY MELBOURNE BRANCH/2</v>
          </cell>
        </row>
        <row r="3656">
          <cell r="A3656">
            <v>12754</v>
          </cell>
          <cell r="B3656">
            <v>104270</v>
          </cell>
          <cell r="C3656" t="str">
            <v>QLD RETIC MAINS EXT INIE JOE'S</v>
          </cell>
        </row>
        <row r="3657">
          <cell r="A3657">
            <v>12772</v>
          </cell>
          <cell r="B3657">
            <v>104271</v>
          </cell>
          <cell r="C3657" t="str">
            <v>QLD CY MCEWANS CLEANING SERV'S</v>
          </cell>
        </row>
        <row r="3658">
          <cell r="A3658">
            <v>12773</v>
          </cell>
          <cell r="B3658">
            <v>104272</v>
          </cell>
          <cell r="C3658" t="str">
            <v>QLD MC NEWMARKET BANKS ST</v>
          </cell>
        </row>
        <row r="3659">
          <cell r="A3659">
            <v>12774</v>
          </cell>
          <cell r="B3659">
            <v>104273</v>
          </cell>
          <cell r="C3659" t="str">
            <v>QLD I&amp;M ASHGROVE ASHGROVE AVE</v>
          </cell>
        </row>
        <row r="3660">
          <cell r="A3660">
            <v>12792</v>
          </cell>
          <cell r="B3660">
            <v>104274</v>
          </cell>
          <cell r="C3660" t="str">
            <v>WA CY CALTEX GLEN FORREST</v>
          </cell>
        </row>
        <row r="3661">
          <cell r="A3661">
            <v>12793</v>
          </cell>
          <cell r="B3661">
            <v>104275</v>
          </cell>
          <cell r="C3661" t="str">
            <v>WA CY CALTEX MANDURAH</v>
          </cell>
        </row>
        <row r="3662">
          <cell r="A3662">
            <v>12794</v>
          </cell>
          <cell r="B3662">
            <v>104276</v>
          </cell>
          <cell r="C3662" t="str">
            <v>WA CY COLLIES GLDEN EAGLE REST</v>
          </cell>
        </row>
        <row r="3663">
          <cell r="A3663">
            <v>12795</v>
          </cell>
          <cell r="B3663">
            <v>104277</v>
          </cell>
          <cell r="C3663" t="str">
            <v>WA CY TED BRITTEN &amp; SON</v>
          </cell>
        </row>
        <row r="3664">
          <cell r="A3664">
            <v>12832</v>
          </cell>
          <cell r="B3664">
            <v>104279</v>
          </cell>
          <cell r="C3664" t="str">
            <v>INLET UPGRADE CONT DEPT 1302</v>
          </cell>
        </row>
        <row r="3665">
          <cell r="A3665">
            <v>12853</v>
          </cell>
          <cell r="B3665">
            <v>104281</v>
          </cell>
          <cell r="C3665" t="str">
            <v>ME BLAIR ATHOL PROSPECT RD</v>
          </cell>
        </row>
        <row r="3666">
          <cell r="A3666">
            <v>12892</v>
          </cell>
          <cell r="B3666">
            <v>104283</v>
          </cell>
          <cell r="C3666" t="str">
            <v>INCAB NATIONAL ROLLOUT</v>
          </cell>
        </row>
        <row r="3667">
          <cell r="A3667">
            <v>12912</v>
          </cell>
          <cell r="B3667">
            <v>104284</v>
          </cell>
          <cell r="C3667" t="str">
            <v>QLD CY DORRIAN FARMS CHILDERS</v>
          </cell>
        </row>
        <row r="3668">
          <cell r="A3668">
            <v>12913</v>
          </cell>
          <cell r="B3668">
            <v>104285</v>
          </cell>
          <cell r="C3668" t="str">
            <v>QLD CY RIVERVIEW CARAVAN PARK</v>
          </cell>
        </row>
        <row r="3669">
          <cell r="A3669">
            <v>12932</v>
          </cell>
          <cell r="B3669">
            <v>104286</v>
          </cell>
          <cell r="C3669" t="str">
            <v>QLD CY TOOGUM JEPSON RD</v>
          </cell>
        </row>
        <row r="3670">
          <cell r="A3670">
            <v>12933</v>
          </cell>
          <cell r="B3670">
            <v>104287</v>
          </cell>
          <cell r="C3670" t="str">
            <v>QLD CY ELLIOTT HEADS KIOSK</v>
          </cell>
        </row>
        <row r="3671">
          <cell r="A3671">
            <v>12934</v>
          </cell>
          <cell r="B3671">
            <v>104288</v>
          </cell>
          <cell r="C3671" t="str">
            <v>TAS RELOC VESSL TOLL AUSTRALIA</v>
          </cell>
        </row>
        <row r="3672">
          <cell r="A3672">
            <v>12952</v>
          </cell>
          <cell r="B3672">
            <v>104289</v>
          </cell>
          <cell r="C3672" t="str">
            <v>QLD I&amp;M NEW FARM ANNIE ST</v>
          </cell>
        </row>
        <row r="3673">
          <cell r="A3673">
            <v>12953</v>
          </cell>
          <cell r="B3673">
            <v>104290</v>
          </cell>
          <cell r="C3673" t="str">
            <v>QLD I&amp;M ALBION WHYTECLIFFE ST</v>
          </cell>
        </row>
        <row r="3674">
          <cell r="A3674">
            <v>12954</v>
          </cell>
          <cell r="B3674">
            <v>104291</v>
          </cell>
          <cell r="C3674" t="str">
            <v>QLD I&amp;M ALBION 424 SANDGATE RD</v>
          </cell>
        </row>
        <row r="3675">
          <cell r="A3675">
            <v>12955</v>
          </cell>
          <cell r="B3675">
            <v>104292</v>
          </cell>
          <cell r="C3675" t="str">
            <v>QLD I&amp;M SPRING HILL BIRLEY ST</v>
          </cell>
        </row>
        <row r="3676">
          <cell r="A3676">
            <v>12956</v>
          </cell>
          <cell r="B3676">
            <v>104293</v>
          </cell>
          <cell r="C3676" t="str">
            <v>QLD I&amp;M ASCOT DOBSON ST</v>
          </cell>
        </row>
        <row r="3677">
          <cell r="A3677">
            <v>12957</v>
          </cell>
          <cell r="B3677">
            <v>104294</v>
          </cell>
          <cell r="C3677" t="str">
            <v>TAS CY LPG TERMINAL</v>
          </cell>
        </row>
        <row r="3678">
          <cell r="A3678">
            <v>12972</v>
          </cell>
          <cell r="B3678">
            <v>104296</v>
          </cell>
          <cell r="C3678" t="str">
            <v>QLD LPG MC YEPPOON OCEAN VIEW</v>
          </cell>
        </row>
        <row r="3679">
          <cell r="A3679">
            <v>12992</v>
          </cell>
          <cell r="B3679">
            <v>104297</v>
          </cell>
          <cell r="C3679" t="str">
            <v>INCAB ROLLOUT STAGE 7</v>
          </cell>
        </row>
        <row r="3680">
          <cell r="A3680">
            <v>13012</v>
          </cell>
          <cell r="B3680">
            <v>104298</v>
          </cell>
          <cell r="C3680" t="str">
            <v>QLD LPG MC CENTRAL QLD</v>
          </cell>
        </row>
        <row r="3681">
          <cell r="A3681">
            <v>13013</v>
          </cell>
          <cell r="B3681">
            <v>104299</v>
          </cell>
          <cell r="C3681" t="str">
            <v>TAS CY SWANSEA OCEAN VILLAS</v>
          </cell>
        </row>
        <row r="3682">
          <cell r="A3682">
            <v>13015</v>
          </cell>
          <cell r="B3682">
            <v>104301</v>
          </cell>
          <cell r="C3682" t="str">
            <v>QLD RSM ALBION BOGAN ST</v>
          </cell>
        </row>
        <row r="3683">
          <cell r="A3683">
            <v>13016</v>
          </cell>
          <cell r="B3683">
            <v>104302</v>
          </cell>
          <cell r="C3683" t="str">
            <v>TAS CY CAMDALE WELLER ENGINEEG</v>
          </cell>
        </row>
        <row r="3684">
          <cell r="A3684">
            <v>13017</v>
          </cell>
          <cell r="B3684">
            <v>104303</v>
          </cell>
          <cell r="C3684" t="str">
            <v>QLD RSM NUNDAH HANSON TCE</v>
          </cell>
        </row>
        <row r="3685">
          <cell r="A3685">
            <v>13018</v>
          </cell>
          <cell r="B3685">
            <v>104304</v>
          </cell>
          <cell r="C3685" t="str">
            <v>QLD RSM NEW FARM MERTHYR RD</v>
          </cell>
        </row>
        <row r="3686">
          <cell r="A3686">
            <v>13032</v>
          </cell>
          <cell r="B3686">
            <v>104305</v>
          </cell>
          <cell r="C3686" t="str">
            <v>QLD BT FAIRFIELD WATERS</v>
          </cell>
        </row>
        <row r="3687">
          <cell r="A3687">
            <v>13052</v>
          </cell>
          <cell r="B3687">
            <v>104306</v>
          </cell>
          <cell r="C3687" t="str">
            <v>BE RETAIL VPN ADL TO BNE</v>
          </cell>
        </row>
        <row r="3688">
          <cell r="A3688">
            <v>13072</v>
          </cell>
          <cell r="B3688">
            <v>104307</v>
          </cell>
          <cell r="C3688" t="str">
            <v>TOOWOOMBA BCCN UPGRADE</v>
          </cell>
        </row>
        <row r="3689">
          <cell r="A3689">
            <v>13092</v>
          </cell>
          <cell r="B3689">
            <v>104308</v>
          </cell>
          <cell r="C3689" t="str">
            <v>MC OLD NOARLUNGA FREDERIK ST</v>
          </cell>
        </row>
        <row r="3690">
          <cell r="A3690">
            <v>13093</v>
          </cell>
          <cell r="B3690">
            <v>104309</v>
          </cell>
          <cell r="C3690" t="str">
            <v>MC FELIXSTOW FRASER AVE</v>
          </cell>
        </row>
        <row r="3691">
          <cell r="A3691">
            <v>13094</v>
          </cell>
          <cell r="B3691">
            <v>104310</v>
          </cell>
          <cell r="C3691" t="str">
            <v>MC LOCKLEYS BRIAN ST</v>
          </cell>
        </row>
        <row r="3692">
          <cell r="A3692">
            <v>13112</v>
          </cell>
          <cell r="B3692">
            <v>104312</v>
          </cell>
          <cell r="C3692" t="str">
            <v>QLD GAS LNE WARWICK AQUA CTRE</v>
          </cell>
        </row>
        <row r="3693">
          <cell r="A3693">
            <v>3036</v>
          </cell>
          <cell r="B3693">
            <v>102031</v>
          </cell>
          <cell r="C3693" t="str">
            <v>QLD CY 177 X 45KG</v>
          </cell>
        </row>
        <row r="3694">
          <cell r="A3694">
            <v>3047</v>
          </cell>
          <cell r="B3694">
            <v>102042</v>
          </cell>
          <cell r="C3694" t="str">
            <v>QLD CY 22 X 45KG</v>
          </cell>
        </row>
        <row r="3695">
          <cell r="A3695">
            <v>13113</v>
          </cell>
          <cell r="B3695">
            <v>104313</v>
          </cell>
          <cell r="C3695" t="str">
            <v>QLD MI CALOUNDRA OASIS RESORT</v>
          </cell>
        </row>
        <row r="3696">
          <cell r="A3696">
            <v>2973</v>
          </cell>
          <cell r="B3696">
            <v>101968</v>
          </cell>
          <cell r="C3696" t="str">
            <v>QLD CY CHLEVL MTL 2 X 190KG</v>
          </cell>
        </row>
        <row r="3697">
          <cell r="A3697">
            <v>13114</v>
          </cell>
          <cell r="B3697">
            <v>104314</v>
          </cell>
          <cell r="C3697" t="str">
            <v>QLD CY MANDOLIN RESORT</v>
          </cell>
        </row>
        <row r="3698">
          <cell r="A3698">
            <v>13115</v>
          </cell>
          <cell r="B3698">
            <v>104315</v>
          </cell>
          <cell r="C3698" t="str">
            <v>QLD BT ST GEORGE QLD COTTON</v>
          </cell>
        </row>
        <row r="3699">
          <cell r="A3699">
            <v>13132</v>
          </cell>
          <cell r="B3699">
            <v>104316</v>
          </cell>
          <cell r="C3699" t="str">
            <v>TAS CY BICHENO LOG CABIN STORE</v>
          </cell>
        </row>
        <row r="3700">
          <cell r="A3700">
            <v>13133</v>
          </cell>
          <cell r="B3700">
            <v>104317</v>
          </cell>
          <cell r="C3700" t="str">
            <v>TAS CY MAENDER MAIN RD</v>
          </cell>
        </row>
        <row r="3701">
          <cell r="A3701">
            <v>13134</v>
          </cell>
          <cell r="B3701">
            <v>104318</v>
          </cell>
          <cell r="C3701" t="str">
            <v>PETERBOROUGH DEPOT UPGRADE</v>
          </cell>
        </row>
        <row r="3702">
          <cell r="A3702">
            <v>13135</v>
          </cell>
          <cell r="B3702">
            <v>104319</v>
          </cell>
          <cell r="C3702" t="str">
            <v>TAS CY RANNOCH GUEST HOUSE</v>
          </cell>
        </row>
        <row r="3703">
          <cell r="A3703">
            <v>13152</v>
          </cell>
          <cell r="B3703">
            <v>104320</v>
          </cell>
          <cell r="C3703" t="str">
            <v>CI MT GAMBIER MCDONNELL INDUST</v>
          </cell>
        </row>
        <row r="3704">
          <cell r="A3704">
            <v>13172</v>
          </cell>
          <cell r="B3704">
            <v>104321</v>
          </cell>
          <cell r="C3704" t="str">
            <v>9KG EXCHANGE SYSTEM</v>
          </cell>
        </row>
        <row r="3705">
          <cell r="A3705">
            <v>13192</v>
          </cell>
          <cell r="B3705">
            <v>104322</v>
          </cell>
          <cell r="C3705" t="str">
            <v>MSC MILE END RICHMOND RD</v>
          </cell>
        </row>
        <row r="3706">
          <cell r="A3706">
            <v>13193</v>
          </cell>
          <cell r="B3706">
            <v>104323</v>
          </cell>
          <cell r="C3706" t="str">
            <v>MC MILE END RICHMOND RD</v>
          </cell>
        </row>
        <row r="3707">
          <cell r="A3707">
            <v>13194</v>
          </cell>
          <cell r="B3707">
            <v>104324</v>
          </cell>
          <cell r="C3707" t="str">
            <v>CNG TRAILERS &amp; TROLLEYS</v>
          </cell>
        </row>
        <row r="3708">
          <cell r="A3708">
            <v>2752</v>
          </cell>
          <cell r="B3708">
            <v>101747</v>
          </cell>
          <cell r="C3708" t="str">
            <v>QLD CY B'BERG F/L 10 X 18KG</v>
          </cell>
        </row>
        <row r="3709">
          <cell r="A3709">
            <v>13195</v>
          </cell>
          <cell r="B3709">
            <v>104325</v>
          </cell>
          <cell r="C3709" t="str">
            <v>GULL AUTOGAS ( 7 ) SITES</v>
          </cell>
        </row>
        <row r="3710">
          <cell r="A3710">
            <v>13212</v>
          </cell>
          <cell r="B3710">
            <v>104326</v>
          </cell>
          <cell r="C3710" t="str">
            <v>BORAL CMG DEER PARK QUARRY</v>
          </cell>
        </row>
        <row r="3711">
          <cell r="A3711">
            <v>13213</v>
          </cell>
          <cell r="B3711">
            <v>104327</v>
          </cell>
          <cell r="C3711" t="str">
            <v>BORAL CMG EPPING QUARRY</v>
          </cell>
        </row>
        <row r="3712">
          <cell r="A3712">
            <v>13214</v>
          </cell>
          <cell r="B3712">
            <v>104328</v>
          </cell>
          <cell r="C3712" t="str">
            <v>BORALCMG BACCHUS MARSH QUARRY</v>
          </cell>
        </row>
        <row r="3713">
          <cell r="A3713">
            <v>13215</v>
          </cell>
          <cell r="B3713">
            <v>104329</v>
          </cell>
          <cell r="C3713" t="str">
            <v>BORAL CMG DANDENONG QUARRY</v>
          </cell>
        </row>
        <row r="3714">
          <cell r="A3714">
            <v>13216</v>
          </cell>
          <cell r="B3714">
            <v>104330</v>
          </cell>
          <cell r="C3714" t="str">
            <v>BORAL CMG MONTROSE QUARRY</v>
          </cell>
        </row>
        <row r="3715">
          <cell r="A3715">
            <v>13217</v>
          </cell>
          <cell r="B3715">
            <v>104331</v>
          </cell>
          <cell r="C3715" t="str">
            <v>QLD METER INSTALL BUGS SEAFOOD</v>
          </cell>
        </row>
        <row r="3716">
          <cell r="A3716">
            <v>13232</v>
          </cell>
          <cell r="B3716">
            <v>104332</v>
          </cell>
          <cell r="C3716" t="str">
            <v>QLD CY BUNDABERG CAMPING WORLD</v>
          </cell>
        </row>
        <row r="3717">
          <cell r="A3717">
            <v>13233</v>
          </cell>
          <cell r="B3717">
            <v>104333</v>
          </cell>
          <cell r="C3717" t="str">
            <v>MISC CROSS CHARGE /2</v>
          </cell>
        </row>
        <row r="3718">
          <cell r="A3718">
            <v>2438</v>
          </cell>
          <cell r="B3718">
            <v>101433</v>
          </cell>
          <cell r="C3718" t="str">
            <v>NSW AUTOGAS CX LAURIETON</v>
          </cell>
        </row>
        <row r="3719">
          <cell r="A3719">
            <v>2439</v>
          </cell>
          <cell r="B3719">
            <v>101434</v>
          </cell>
          <cell r="C3719" t="str">
            <v>NSW U/GRND WORK MOBILE HOME</v>
          </cell>
        </row>
        <row r="3720">
          <cell r="A3720">
            <v>13254</v>
          </cell>
          <cell r="B3720">
            <v>104336</v>
          </cell>
          <cell r="C3720" t="str">
            <v>WA CY METRO GULL SITES</v>
          </cell>
        </row>
        <row r="3721">
          <cell r="A3721">
            <v>13255</v>
          </cell>
          <cell r="B3721">
            <v>104337</v>
          </cell>
          <cell r="C3721" t="str">
            <v>MC HAZELWOOD LINDEN AVE</v>
          </cell>
        </row>
        <row r="3722">
          <cell r="A3722">
            <v>13272</v>
          </cell>
          <cell r="B3722">
            <v>104338</v>
          </cell>
          <cell r="C3722" t="str">
            <v>CAP ASSETS 453 LEDGER G&amp;I</v>
          </cell>
        </row>
        <row r="3723">
          <cell r="A3723">
            <v>13292</v>
          </cell>
          <cell r="B3723">
            <v>104339</v>
          </cell>
          <cell r="C3723" t="str">
            <v>UNUSED - LPG TANKS 4 X 7.5KL</v>
          </cell>
        </row>
        <row r="3724">
          <cell r="A3724">
            <v>13293</v>
          </cell>
          <cell r="B3724">
            <v>104340</v>
          </cell>
          <cell r="C3724" t="str">
            <v>LPG TANKS 4 X 7.5KL</v>
          </cell>
        </row>
        <row r="3725">
          <cell r="A3725">
            <v>3236</v>
          </cell>
          <cell r="B3725">
            <v>102231</v>
          </cell>
          <cell r="C3725" t="str">
            <v>QLD UPGRD STRG EMRLD SWMLNG</v>
          </cell>
        </row>
        <row r="3726">
          <cell r="A3726">
            <v>3240</v>
          </cell>
          <cell r="B3726">
            <v>102235</v>
          </cell>
          <cell r="C3726" t="str">
            <v>QLD BT KEPPEL BY 1 X 1KL TNK</v>
          </cell>
        </row>
        <row r="3727">
          <cell r="A3727">
            <v>13312</v>
          </cell>
          <cell r="B3727">
            <v>104341</v>
          </cell>
          <cell r="C3727" t="str">
            <v>NSW BT JERVIS BAY HMAS CRESWEL</v>
          </cell>
        </row>
        <row r="3728">
          <cell r="A3728">
            <v>13313</v>
          </cell>
          <cell r="B3728">
            <v>104342</v>
          </cell>
          <cell r="C3728" t="str">
            <v>NSW BT KEMBLA GRANGE SHAW PIPE</v>
          </cell>
        </row>
        <row r="3729">
          <cell r="A3729">
            <v>2784</v>
          </cell>
          <cell r="B3729">
            <v>101779</v>
          </cell>
          <cell r="C3729" t="str">
            <v>QLD LAY NEW NG AUG-JUN 98</v>
          </cell>
        </row>
        <row r="3730">
          <cell r="A3730">
            <v>2986</v>
          </cell>
          <cell r="B3730">
            <v>101981</v>
          </cell>
          <cell r="C3730" t="str">
            <v>QLD CY S/W 111 X 45KG</v>
          </cell>
        </row>
        <row r="3731">
          <cell r="A3731">
            <v>2987</v>
          </cell>
          <cell r="B3731">
            <v>101982</v>
          </cell>
          <cell r="C3731" t="str">
            <v>QLD CY JACKIE HW MTL 4 X 190KG</v>
          </cell>
        </row>
        <row r="3732">
          <cell r="A3732">
            <v>13332</v>
          </cell>
          <cell r="B3732">
            <v>104343</v>
          </cell>
          <cell r="C3732" t="str">
            <v>TAS MAN O ROSS HOTEL</v>
          </cell>
        </row>
        <row r="3733">
          <cell r="A3733">
            <v>3396</v>
          </cell>
          <cell r="B3733">
            <v>102391</v>
          </cell>
          <cell r="C3733" t="str">
            <v>QLD CY FORKLIFT 210KG</v>
          </cell>
        </row>
        <row r="3734">
          <cell r="A3734">
            <v>2663</v>
          </cell>
          <cell r="B3734">
            <v>101658</v>
          </cell>
          <cell r="C3734" t="str">
            <v>QLD CY 1X190KG</v>
          </cell>
        </row>
        <row r="3735">
          <cell r="A3735">
            <v>2675</v>
          </cell>
          <cell r="B3735">
            <v>101670</v>
          </cell>
          <cell r="C3735" t="str">
            <v>QLD CY FORKLT 50X18KG</v>
          </cell>
        </row>
        <row r="3736">
          <cell r="A3736">
            <v>2199</v>
          </cell>
          <cell r="B3736">
            <v>101195</v>
          </cell>
          <cell r="C3736" t="str">
            <v>TAS RUTH HOL VILL SPA HEATER</v>
          </cell>
        </row>
        <row r="3737">
          <cell r="A3737">
            <v>2238</v>
          </cell>
          <cell r="B3737">
            <v>101233</v>
          </cell>
          <cell r="C3737" t="str">
            <v>VIC CY 25X190KG -1</v>
          </cell>
        </row>
        <row r="3738">
          <cell r="A3738">
            <v>3155</v>
          </cell>
          <cell r="B3738">
            <v>102150</v>
          </cell>
          <cell r="C3738" t="str">
            <v>VIC BT FORSTER HL 2.75KL TANK</v>
          </cell>
        </row>
        <row r="3739">
          <cell r="A3739">
            <v>3156</v>
          </cell>
          <cell r="B3739">
            <v>102151</v>
          </cell>
          <cell r="C3739" t="str">
            <v>VIC BT BORLARRA 3.5KL TANK</v>
          </cell>
        </row>
        <row r="3740">
          <cell r="A3740">
            <v>13352</v>
          </cell>
          <cell r="B3740">
            <v>104344</v>
          </cell>
          <cell r="C3740" t="str">
            <v>QLD BT GATTON SHIRE COUNCIL</v>
          </cell>
        </row>
        <row r="3741">
          <cell r="A3741">
            <v>13353</v>
          </cell>
          <cell r="B3741">
            <v>104345</v>
          </cell>
          <cell r="C3741" t="str">
            <v>VIC BT SHELTON TIMBER MILLS</v>
          </cell>
        </row>
        <row r="3742">
          <cell r="A3742">
            <v>3061</v>
          </cell>
          <cell r="B3742">
            <v>102056</v>
          </cell>
          <cell r="C3742" t="str">
            <v>QLD CY FLYNG FSH 3 X 210KG</v>
          </cell>
        </row>
        <row r="3743">
          <cell r="A3743">
            <v>3468</v>
          </cell>
          <cell r="B3743">
            <v>102463</v>
          </cell>
          <cell r="C3743" t="str">
            <v>QLD CY JAMPOTS POTTERY 210KG</v>
          </cell>
        </row>
        <row r="3744">
          <cell r="A3744">
            <v>13354</v>
          </cell>
          <cell r="B3744">
            <v>104346</v>
          </cell>
          <cell r="C3744" t="str">
            <v>VIC BT WHOROULY COSTENARO</v>
          </cell>
        </row>
        <row r="3745">
          <cell r="A3745">
            <v>2364</v>
          </cell>
          <cell r="B3745">
            <v>101359</v>
          </cell>
          <cell r="C3745" t="str">
            <v>VIC BT COLAC MASN 2.75/1.35KL</v>
          </cell>
        </row>
        <row r="3746">
          <cell r="A3746">
            <v>2507</v>
          </cell>
          <cell r="B3746">
            <v>101502</v>
          </cell>
          <cell r="C3746" t="str">
            <v>VIC CY WAGGA 200X45KG</v>
          </cell>
        </row>
        <row r="3747">
          <cell r="A3747">
            <v>2449</v>
          </cell>
          <cell r="B3747">
            <v>101444</v>
          </cell>
          <cell r="C3747" t="str">
            <v>NSW WELLINGTON CNCL LPG ASSET</v>
          </cell>
        </row>
        <row r="3748">
          <cell r="A3748">
            <v>2450</v>
          </cell>
          <cell r="B3748">
            <v>101445</v>
          </cell>
          <cell r="C3748" t="str">
            <v>NSW BT TWYNAM C WARREN 63KL</v>
          </cell>
        </row>
        <row r="3749">
          <cell r="A3749">
            <v>13355</v>
          </cell>
          <cell r="B3749">
            <v>104347</v>
          </cell>
          <cell r="C3749" t="str">
            <v>VIC BT PELICAN HOTEL/MOTEL</v>
          </cell>
        </row>
        <row r="3750">
          <cell r="A3750">
            <v>13356</v>
          </cell>
          <cell r="B3750">
            <v>104348</v>
          </cell>
          <cell r="C3750" t="str">
            <v>VIC BT BUFFALO CREEK PRIMERANO</v>
          </cell>
        </row>
        <row r="3751">
          <cell r="A3751">
            <v>2701</v>
          </cell>
          <cell r="B3751">
            <v>101696</v>
          </cell>
          <cell r="C3751" t="str">
            <v>QLD CY TREAS HSE MCD 2X190KG</v>
          </cell>
        </row>
        <row r="3752">
          <cell r="A3752">
            <v>3191</v>
          </cell>
          <cell r="B3752">
            <v>102186</v>
          </cell>
          <cell r="C3752" t="str">
            <v>QLD BT SUMMIT REST PIPEWORK</v>
          </cell>
        </row>
        <row r="3753">
          <cell r="A3753">
            <v>3196</v>
          </cell>
          <cell r="B3753">
            <v>102191</v>
          </cell>
          <cell r="C3753" t="str">
            <v>QLD BT REDCLIFFE L/MAT PIPEWK</v>
          </cell>
        </row>
        <row r="3754">
          <cell r="A3754">
            <v>2955</v>
          </cell>
          <cell r="B3754">
            <v>101950</v>
          </cell>
          <cell r="C3754" t="str">
            <v>QLD CY PLASTER PROF 1X190KG</v>
          </cell>
        </row>
        <row r="3755">
          <cell r="A3755">
            <v>2335</v>
          </cell>
          <cell r="B3755">
            <v>101330</v>
          </cell>
          <cell r="C3755" t="str">
            <v>NSW BT KIMBERLY CLARKE RELOC</v>
          </cell>
        </row>
        <row r="3756">
          <cell r="A3756">
            <v>13372</v>
          </cell>
          <cell r="B3756">
            <v>104349</v>
          </cell>
          <cell r="C3756" t="str">
            <v>VIC BT DEER PK RIDNG BNDRY RD</v>
          </cell>
        </row>
        <row r="3757">
          <cell r="A3757">
            <v>2763</v>
          </cell>
          <cell r="B3757">
            <v>101758</v>
          </cell>
          <cell r="C3757" t="str">
            <v>QLD CY NEW CUST 40 X 45KG</v>
          </cell>
        </row>
        <row r="3758">
          <cell r="A3758">
            <v>2402</v>
          </cell>
          <cell r="B3758">
            <v>101397</v>
          </cell>
          <cell r="C3758" t="str">
            <v>VIC AUTO S/VALE OASIS</v>
          </cell>
        </row>
        <row r="3759">
          <cell r="A3759">
            <v>2645</v>
          </cell>
          <cell r="B3759">
            <v>101640</v>
          </cell>
          <cell r="C3759" t="str">
            <v>QLD CY LOWOOD BAKERY 1X190KG</v>
          </cell>
        </row>
        <row r="3760">
          <cell r="A3760">
            <v>2794</v>
          </cell>
          <cell r="B3760">
            <v>101789</v>
          </cell>
          <cell r="C3760" t="str">
            <v>QLD CY 47 X 13.5KG</v>
          </cell>
        </row>
        <row r="3761">
          <cell r="A3761">
            <v>3647</v>
          </cell>
          <cell r="B3761">
            <v>102642</v>
          </cell>
          <cell r="C3761" t="str">
            <v>QLD CY CAP PORTSIDE RESORT</v>
          </cell>
        </row>
        <row r="3762">
          <cell r="A3762">
            <v>2821</v>
          </cell>
          <cell r="B3762">
            <v>101816</v>
          </cell>
          <cell r="C3762" t="str">
            <v>QLD CY SUNSET RESRT 2X190KG</v>
          </cell>
        </row>
        <row r="3763">
          <cell r="A3763">
            <v>2832</v>
          </cell>
          <cell r="B3763">
            <v>101827</v>
          </cell>
          <cell r="C3763" t="str">
            <v>QLD CY BISTRO COOROY 2X190KG</v>
          </cell>
        </row>
        <row r="3764">
          <cell r="A3764">
            <v>2905</v>
          </cell>
          <cell r="B3764">
            <v>101900</v>
          </cell>
          <cell r="C3764" t="str">
            <v>QLD CY BLUE NURSES 3X190KG</v>
          </cell>
        </row>
        <row r="3765">
          <cell r="A3765">
            <v>2907</v>
          </cell>
          <cell r="B3765">
            <v>101902</v>
          </cell>
          <cell r="C3765" t="str">
            <v>QLD CY SEASCAPES SEAFOOD REST</v>
          </cell>
        </row>
        <row r="3766">
          <cell r="A3766">
            <v>2896</v>
          </cell>
          <cell r="B3766">
            <v>101891</v>
          </cell>
          <cell r="C3766" t="str">
            <v>QLD CY 100 X 45KG</v>
          </cell>
        </row>
        <row r="3767">
          <cell r="A3767">
            <v>2900</v>
          </cell>
          <cell r="B3767">
            <v>101895</v>
          </cell>
          <cell r="C3767" t="str">
            <v>QLD CY PK DWNS MNS 2 X 190KG</v>
          </cell>
        </row>
        <row r="3768">
          <cell r="A3768">
            <v>3283</v>
          </cell>
          <cell r="B3768">
            <v>102278</v>
          </cell>
          <cell r="C3768" t="str">
            <v>QLD SOE UPGRADE EQUIP</v>
          </cell>
        </row>
        <row r="3769">
          <cell r="A3769">
            <v>3291</v>
          </cell>
          <cell r="B3769">
            <v>102286</v>
          </cell>
          <cell r="C3769" t="str">
            <v>QLD COMPUTER</v>
          </cell>
        </row>
        <row r="3770">
          <cell r="A3770">
            <v>3295</v>
          </cell>
          <cell r="B3770">
            <v>102290</v>
          </cell>
          <cell r="C3770" t="str">
            <v>QLD PABX EXP 90 EXCH LINES</v>
          </cell>
        </row>
        <row r="3771">
          <cell r="A3771">
            <v>13412</v>
          </cell>
          <cell r="B3771">
            <v>104351</v>
          </cell>
          <cell r="C3771" t="str">
            <v>AMRP GILLES PLAINS NTH EAST RD</v>
          </cell>
        </row>
        <row r="3772">
          <cell r="A3772">
            <v>2105</v>
          </cell>
          <cell r="B3772">
            <v>101101</v>
          </cell>
          <cell r="C3772" t="str">
            <v>I&amp;C NON CHARGEABLE SERVICE</v>
          </cell>
        </row>
        <row r="3773">
          <cell r="A3773">
            <v>13432</v>
          </cell>
          <cell r="B3773">
            <v>104352</v>
          </cell>
          <cell r="C3773" t="str">
            <v>WA CY CALTEX WELLINGTON SQUARE</v>
          </cell>
        </row>
        <row r="3774">
          <cell r="A3774">
            <v>13433</v>
          </cell>
          <cell r="B3774">
            <v>104353</v>
          </cell>
          <cell r="C3774" t="str">
            <v>WA CY AMPOL APPLECROSS</v>
          </cell>
        </row>
        <row r="3775">
          <cell r="A3775">
            <v>13452</v>
          </cell>
          <cell r="B3775">
            <v>104354</v>
          </cell>
          <cell r="C3775" t="str">
            <v>ACL BEARING COMPANY</v>
          </cell>
        </row>
        <row r="3776">
          <cell r="A3776">
            <v>13453</v>
          </cell>
          <cell r="B3776">
            <v>104355</v>
          </cell>
          <cell r="C3776" t="str">
            <v>TAS CY PENNY ROYAL MILL</v>
          </cell>
        </row>
        <row r="3777">
          <cell r="A3777">
            <v>13472</v>
          </cell>
          <cell r="B3777">
            <v>104356</v>
          </cell>
          <cell r="C3777" t="str">
            <v>TAS BT GEORGE TOWN VICTORIA ST</v>
          </cell>
        </row>
        <row r="3778">
          <cell r="A3778">
            <v>2724</v>
          </cell>
          <cell r="B3778">
            <v>101719</v>
          </cell>
          <cell r="C3778" t="str">
            <v>QLD CY ATKINS TRANS 190KG</v>
          </cell>
        </row>
        <row r="3779">
          <cell r="A3779">
            <v>13492</v>
          </cell>
          <cell r="B3779">
            <v>104357</v>
          </cell>
          <cell r="C3779" t="str">
            <v>ME HASTINGS DEERING ROCKHAMTON</v>
          </cell>
        </row>
        <row r="3780">
          <cell r="A3780">
            <v>3725</v>
          </cell>
          <cell r="B3780">
            <v>102720</v>
          </cell>
          <cell r="C3780" t="str">
            <v>INSTAL.2.75KL VESSEL PEACE PET</v>
          </cell>
        </row>
        <row r="3781">
          <cell r="A3781">
            <v>2860</v>
          </cell>
          <cell r="B3781">
            <v>101855</v>
          </cell>
          <cell r="C3781" t="str">
            <v>QLD CY M'DORE SFDS 1X190KG</v>
          </cell>
        </row>
        <row r="3782">
          <cell r="A3782">
            <v>13512</v>
          </cell>
          <cell r="B3782">
            <v>104358</v>
          </cell>
          <cell r="C3782" t="str">
            <v>ME WARWICK PIPELINE</v>
          </cell>
        </row>
        <row r="3783">
          <cell r="A3783">
            <v>13532</v>
          </cell>
          <cell r="B3783">
            <v>104359</v>
          </cell>
          <cell r="C3783" t="str">
            <v>TAS CY SNUG CARAVAN PARK</v>
          </cell>
        </row>
        <row r="3784">
          <cell r="A3784">
            <v>13552</v>
          </cell>
          <cell r="B3784">
            <v>104360</v>
          </cell>
          <cell r="C3784" t="str">
            <v>WA CY GULL YOKINE</v>
          </cell>
        </row>
        <row r="3785">
          <cell r="A3785">
            <v>13553</v>
          </cell>
          <cell r="B3785">
            <v>104361</v>
          </cell>
          <cell r="C3785" t="str">
            <v>QLD CY PIALBA PLACE CARVERY</v>
          </cell>
        </row>
        <row r="3786">
          <cell r="A3786">
            <v>13572</v>
          </cell>
          <cell r="B3786">
            <v>104362</v>
          </cell>
          <cell r="C3786" t="str">
            <v>TAS SELFS POINT LPG TERMINAL</v>
          </cell>
        </row>
        <row r="3787">
          <cell r="A3787">
            <v>13592</v>
          </cell>
          <cell r="B3787">
            <v>104363</v>
          </cell>
          <cell r="C3787" t="str">
            <v>VIC BT VISY BOARD DANDENONG</v>
          </cell>
        </row>
        <row r="3788">
          <cell r="A3788">
            <v>13593</v>
          </cell>
          <cell r="B3788">
            <v>104364</v>
          </cell>
          <cell r="C3788" t="str">
            <v>VIC BT NOTARIANNI &amp; TORCASO</v>
          </cell>
        </row>
        <row r="3789">
          <cell r="A3789">
            <v>13594</v>
          </cell>
          <cell r="B3789">
            <v>104365</v>
          </cell>
          <cell r="C3789" t="str">
            <v>VIC BT MILNE NTHRN VICTORIA</v>
          </cell>
        </row>
        <row r="3790">
          <cell r="A3790">
            <v>13595</v>
          </cell>
          <cell r="B3790">
            <v>104366</v>
          </cell>
          <cell r="C3790" t="str">
            <v>VIC BT EAGLE POINT CARAVAN PK</v>
          </cell>
        </row>
        <row r="3791">
          <cell r="A3791">
            <v>13596</v>
          </cell>
          <cell r="B3791">
            <v>104367</v>
          </cell>
          <cell r="C3791" t="str">
            <v>VIC BT MIRBOO NTH SECONDARY</v>
          </cell>
        </row>
        <row r="3792">
          <cell r="A3792">
            <v>13597</v>
          </cell>
          <cell r="B3792">
            <v>104368</v>
          </cell>
          <cell r="C3792" t="str">
            <v>VIC BT APOLLO BAY COLLEGE</v>
          </cell>
        </row>
        <row r="3793">
          <cell r="A3793">
            <v>13598</v>
          </cell>
          <cell r="B3793">
            <v>104369</v>
          </cell>
          <cell r="C3793" t="str">
            <v>VIC BT BOOLARRA PRIMARY SCHOOL</v>
          </cell>
        </row>
        <row r="3794">
          <cell r="A3794">
            <v>13599</v>
          </cell>
          <cell r="B3794">
            <v>104370</v>
          </cell>
          <cell r="C3794" t="str">
            <v>VIC BT VIOLET TOWN PRIMRY SCHL</v>
          </cell>
        </row>
        <row r="3795">
          <cell r="A3795">
            <v>13600</v>
          </cell>
          <cell r="B3795">
            <v>104371</v>
          </cell>
          <cell r="C3795" t="str">
            <v>VIC BT LAVERS HILL COLLEGE</v>
          </cell>
        </row>
        <row r="3796">
          <cell r="A3796">
            <v>13601</v>
          </cell>
          <cell r="B3796">
            <v>104372</v>
          </cell>
          <cell r="C3796" t="str">
            <v>VIC BT WHITTLESEA NURSING HOME</v>
          </cell>
        </row>
        <row r="3797">
          <cell r="A3797">
            <v>13612</v>
          </cell>
          <cell r="B3797">
            <v>104373</v>
          </cell>
          <cell r="C3797" t="str">
            <v>RSM DERNANCOURT LANDSEER CRES</v>
          </cell>
        </row>
        <row r="3798">
          <cell r="A3798">
            <v>13613</v>
          </cell>
          <cell r="B3798">
            <v>104374</v>
          </cell>
          <cell r="C3798" t="str">
            <v>RSM DERNANCOURT VINGARA DR</v>
          </cell>
        </row>
        <row r="3799">
          <cell r="A3799">
            <v>13614</v>
          </cell>
          <cell r="B3799">
            <v>104375</v>
          </cell>
          <cell r="C3799" t="str">
            <v>RSM DERNANCOURT PARSONS RD</v>
          </cell>
        </row>
        <row r="3800">
          <cell r="A3800">
            <v>13632</v>
          </cell>
          <cell r="B3800">
            <v>104376</v>
          </cell>
          <cell r="C3800" t="str">
            <v>QLD CY AMPOL AGNES WATER</v>
          </cell>
        </row>
        <row r="3801">
          <cell r="A3801">
            <v>13633</v>
          </cell>
          <cell r="B3801">
            <v>104377</v>
          </cell>
          <cell r="C3801" t="str">
            <v>QLD CY MIRIAM VALE ROWE ST</v>
          </cell>
        </row>
        <row r="3802">
          <cell r="A3802">
            <v>13634</v>
          </cell>
          <cell r="B3802">
            <v>104378</v>
          </cell>
          <cell r="C3802" t="str">
            <v>KCA MILLICENT PIPELINE</v>
          </cell>
        </row>
        <row r="3803">
          <cell r="A3803">
            <v>13652</v>
          </cell>
          <cell r="B3803">
            <v>104379</v>
          </cell>
          <cell r="C3803" t="str">
            <v>MC TAIGUM ROGHAN RD</v>
          </cell>
        </row>
        <row r="3804">
          <cell r="A3804">
            <v>13653</v>
          </cell>
          <cell r="B3804">
            <v>104380</v>
          </cell>
          <cell r="C3804" t="str">
            <v>MC ASPLEY ALBANY CREEK RD</v>
          </cell>
        </row>
        <row r="3805">
          <cell r="A3805">
            <v>13654</v>
          </cell>
          <cell r="B3805">
            <v>104381</v>
          </cell>
          <cell r="C3805" t="str">
            <v>MC TAIGUM HANDFORD RD</v>
          </cell>
        </row>
        <row r="3806">
          <cell r="A3806">
            <v>13655</v>
          </cell>
          <cell r="B3806">
            <v>104382</v>
          </cell>
          <cell r="C3806" t="str">
            <v>ME CHERMSIDE SHOPPING CENTRE</v>
          </cell>
        </row>
        <row r="3807">
          <cell r="A3807">
            <v>13672</v>
          </cell>
          <cell r="B3807">
            <v>104383</v>
          </cell>
          <cell r="C3807" t="str">
            <v>WA CY AMPOL KELMSCOTT</v>
          </cell>
        </row>
        <row r="3808">
          <cell r="A3808">
            <v>13673</v>
          </cell>
          <cell r="B3808">
            <v>104384</v>
          </cell>
          <cell r="C3808" t="str">
            <v>QLD BT REX MOTEL</v>
          </cell>
        </row>
        <row r="3809">
          <cell r="A3809">
            <v>2322</v>
          </cell>
          <cell r="B3809">
            <v>101317</v>
          </cell>
          <cell r="C3809" t="str">
            <v>NSW AUTO CALTEX SS LPL UPGRADE</v>
          </cell>
        </row>
        <row r="3810">
          <cell r="A3810">
            <v>2326</v>
          </cell>
          <cell r="B3810">
            <v>101321</v>
          </cell>
          <cell r="C3810" t="str">
            <v>BT STEGGLES 7X4.3&amp;1X2.75</v>
          </cell>
        </row>
        <row r="3811">
          <cell r="A3811">
            <v>13674</v>
          </cell>
          <cell r="B3811">
            <v>104385</v>
          </cell>
          <cell r="C3811" t="str">
            <v>QLD CY BUCASIA SEAFOODS</v>
          </cell>
        </row>
        <row r="3812">
          <cell r="A3812">
            <v>13675</v>
          </cell>
          <cell r="B3812">
            <v>104386</v>
          </cell>
          <cell r="C3812" t="str">
            <v>TAS CY WESTBURY ANDYS HOT BRED</v>
          </cell>
        </row>
        <row r="3813">
          <cell r="A3813">
            <v>13693</v>
          </cell>
          <cell r="B3813">
            <v>104388</v>
          </cell>
          <cell r="C3813" t="str">
            <v>QLD RETIC FOREST GARDENS</v>
          </cell>
        </row>
        <row r="3814">
          <cell r="A3814">
            <v>13694</v>
          </cell>
          <cell r="B3814">
            <v>104389</v>
          </cell>
          <cell r="C3814" t="str">
            <v>NSW CY TAMWORTH CUSTOM FENCES</v>
          </cell>
        </row>
        <row r="3815">
          <cell r="A3815">
            <v>13695</v>
          </cell>
          <cell r="B3815">
            <v>104390</v>
          </cell>
          <cell r="C3815" t="str">
            <v>NSW INSTALL FREDS KEBABS</v>
          </cell>
        </row>
        <row r="3816">
          <cell r="A3816">
            <v>13696</v>
          </cell>
          <cell r="B3816">
            <v>104391</v>
          </cell>
          <cell r="C3816" t="str">
            <v>NSW INSTALL DYNAMIC LIFTER</v>
          </cell>
        </row>
        <row r="3817">
          <cell r="A3817">
            <v>13697</v>
          </cell>
          <cell r="B3817">
            <v>104392</v>
          </cell>
          <cell r="C3817" t="str">
            <v>NSW INSTALL TAMWORTH FLAG INN</v>
          </cell>
        </row>
        <row r="3818">
          <cell r="A3818">
            <v>13712</v>
          </cell>
          <cell r="B3818">
            <v>104393</v>
          </cell>
          <cell r="C3818" t="str">
            <v>TAS BT COMMODORE REGENT MOTEL</v>
          </cell>
        </row>
        <row r="3819">
          <cell r="A3819">
            <v>13713</v>
          </cell>
          <cell r="B3819">
            <v>104394</v>
          </cell>
          <cell r="C3819" t="str">
            <v>WA CY AMPOL NORTHLANDS</v>
          </cell>
        </row>
        <row r="3820">
          <cell r="A3820">
            <v>13714</v>
          </cell>
          <cell r="B3820">
            <v>104395</v>
          </cell>
          <cell r="C3820" t="str">
            <v>WA CY LIBERTY SOUTHLAKE</v>
          </cell>
        </row>
        <row r="3821">
          <cell r="A3821">
            <v>13732</v>
          </cell>
          <cell r="B3821">
            <v>104396</v>
          </cell>
          <cell r="C3821" t="str">
            <v>QLD REPLACE I&amp;C METER &amp; REG</v>
          </cell>
        </row>
        <row r="3822">
          <cell r="A3822">
            <v>1165</v>
          </cell>
          <cell r="B3822">
            <v>100161</v>
          </cell>
          <cell r="C3822" t="str">
            <v>MC UNLEY HART AVE</v>
          </cell>
        </row>
        <row r="3823">
          <cell r="A3823">
            <v>1224</v>
          </cell>
          <cell r="B3823">
            <v>100220</v>
          </cell>
          <cell r="C3823" t="str">
            <v>RSM HYDE PARK WOODHURST ST</v>
          </cell>
        </row>
        <row r="3824">
          <cell r="A3824">
            <v>13733</v>
          </cell>
          <cell r="B3824">
            <v>104397</v>
          </cell>
          <cell r="C3824" t="str">
            <v>QLD AUTO AMPOL S/S ALVILLE/2</v>
          </cell>
        </row>
        <row r="3825">
          <cell r="A3825">
            <v>1242</v>
          </cell>
          <cell r="B3825">
            <v>100238</v>
          </cell>
          <cell r="C3825" t="str">
            <v>-RSM WEST CROYDON REYNELL ST</v>
          </cell>
        </row>
        <row r="3826">
          <cell r="A3826">
            <v>1252</v>
          </cell>
          <cell r="B3826">
            <v>100248</v>
          </cell>
          <cell r="C3826" t="str">
            <v>RSM TORRENS PARK BELAIR/BROOK</v>
          </cell>
        </row>
        <row r="3827">
          <cell r="A3827">
            <v>1271</v>
          </cell>
          <cell r="B3827">
            <v>100267</v>
          </cell>
          <cell r="C3827" t="str">
            <v>RSM EVANDALE MORRIS ST</v>
          </cell>
        </row>
        <row r="3828">
          <cell r="A3828">
            <v>1282</v>
          </cell>
          <cell r="B3828">
            <v>100278</v>
          </cell>
          <cell r="C3828" t="str">
            <v>-RSM OTTOWAY GRAND JUNCTION RD</v>
          </cell>
        </row>
        <row r="3829">
          <cell r="A3829">
            <v>1507</v>
          </cell>
          <cell r="B3829">
            <v>100503</v>
          </cell>
          <cell r="C3829" t="str">
            <v>-RSM NEWTON HEGGATON TCE</v>
          </cell>
        </row>
        <row r="3830">
          <cell r="A3830">
            <v>1895</v>
          </cell>
          <cell r="B3830">
            <v>100891</v>
          </cell>
          <cell r="C3830" t="str">
            <v>RSM BLACK FOREST ADDISON RD</v>
          </cell>
        </row>
        <row r="3831">
          <cell r="A3831">
            <v>1901</v>
          </cell>
          <cell r="B3831">
            <v>100897</v>
          </cell>
          <cell r="C3831" t="str">
            <v>RSM FREWVILLE MAIN AVE</v>
          </cell>
        </row>
        <row r="3832">
          <cell r="A3832">
            <v>1905</v>
          </cell>
          <cell r="B3832">
            <v>100901</v>
          </cell>
          <cell r="C3832" t="str">
            <v>RSM MYRTLE BANK RALDON GR</v>
          </cell>
        </row>
        <row r="3833">
          <cell r="A3833">
            <v>1914</v>
          </cell>
          <cell r="B3833">
            <v>100910</v>
          </cell>
          <cell r="C3833" t="str">
            <v>RSM TORRENS PARK BLYTHWOOD/MCL</v>
          </cell>
        </row>
        <row r="3834">
          <cell r="A3834">
            <v>1918</v>
          </cell>
          <cell r="B3834">
            <v>100914</v>
          </cell>
          <cell r="C3834" t="str">
            <v>RSM ADELAIDE MCLAREN ST</v>
          </cell>
        </row>
        <row r="3835">
          <cell r="A3835">
            <v>1924</v>
          </cell>
          <cell r="B3835">
            <v>100920</v>
          </cell>
          <cell r="C3835" t="str">
            <v>RSM TORRENSVILLE FAIRFAX TCE</v>
          </cell>
        </row>
        <row r="3836">
          <cell r="A3836">
            <v>2001</v>
          </cell>
          <cell r="B3836">
            <v>100997</v>
          </cell>
          <cell r="C3836" t="str">
            <v>RSM NTH ADELAIDE FEDERICK PLCE</v>
          </cell>
        </row>
        <row r="3837">
          <cell r="A3837">
            <v>1178</v>
          </cell>
          <cell r="B3837">
            <v>100174</v>
          </cell>
          <cell r="C3837" t="str">
            <v>MC MAGILL FOURTH ST</v>
          </cell>
        </row>
        <row r="3838">
          <cell r="A3838">
            <v>1186</v>
          </cell>
          <cell r="B3838">
            <v>100182</v>
          </cell>
          <cell r="C3838" t="str">
            <v>MC WOODVILLE GARDENS THIRD AVE</v>
          </cell>
        </row>
        <row r="3839">
          <cell r="A3839">
            <v>13734</v>
          </cell>
          <cell r="B3839">
            <v>104398</v>
          </cell>
          <cell r="C3839" t="str">
            <v>QLD BT B&amp;B TIMBERS/2</v>
          </cell>
        </row>
        <row r="3840">
          <cell r="A3840">
            <v>1196</v>
          </cell>
          <cell r="B3840">
            <v>100192</v>
          </cell>
          <cell r="C3840" t="str">
            <v>MC HOVE DOWNING ST</v>
          </cell>
        </row>
        <row r="3841">
          <cell r="A3841">
            <v>1203</v>
          </cell>
          <cell r="B3841">
            <v>100199</v>
          </cell>
          <cell r="C3841" t="str">
            <v>MC NORTH ADELAIDE FREDERICK PL</v>
          </cell>
        </row>
        <row r="3842">
          <cell r="A3842">
            <v>1211</v>
          </cell>
          <cell r="B3842">
            <v>100207</v>
          </cell>
          <cell r="C3842" t="str">
            <v>MC CLOVELLY PARK NORRIE AVE</v>
          </cell>
        </row>
        <row r="3843">
          <cell r="A3843">
            <v>13735</v>
          </cell>
          <cell r="B3843">
            <v>104399</v>
          </cell>
          <cell r="C3843" t="str">
            <v>QLD BT HURFDS BUILD/2</v>
          </cell>
        </row>
        <row r="3844">
          <cell r="A3844">
            <v>1514</v>
          </cell>
          <cell r="B3844">
            <v>100510</v>
          </cell>
          <cell r="C3844" t="str">
            <v>MC FLAGSTAFF HILL BLACK RD</v>
          </cell>
        </row>
        <row r="3845">
          <cell r="A3845">
            <v>1515</v>
          </cell>
          <cell r="B3845">
            <v>100511</v>
          </cell>
          <cell r="C3845" t="str">
            <v>MC GLENSIDE CONYNGHAM STR</v>
          </cell>
        </row>
        <row r="3846">
          <cell r="A3846">
            <v>13736</v>
          </cell>
          <cell r="B3846">
            <v>104400</v>
          </cell>
          <cell r="C3846" t="str">
            <v>QLD CY BANGLOW BAKERY/2</v>
          </cell>
        </row>
        <row r="3847">
          <cell r="A3847">
            <v>13737</v>
          </cell>
          <cell r="B3847">
            <v>104401</v>
          </cell>
          <cell r="C3847" t="str">
            <v>QLD LPG MC YEPPOON RCKHPTN RD</v>
          </cell>
        </row>
        <row r="3848">
          <cell r="A3848">
            <v>13738</v>
          </cell>
          <cell r="B3848">
            <v>104402</v>
          </cell>
          <cell r="C3848" t="str">
            <v>QLD CY HUMES 1X190KG /2</v>
          </cell>
        </row>
        <row r="3849">
          <cell r="A3849">
            <v>13739</v>
          </cell>
          <cell r="B3849">
            <v>104403</v>
          </cell>
          <cell r="C3849" t="str">
            <v>QLD CY LISM IND CRKT /2</v>
          </cell>
        </row>
        <row r="3850">
          <cell r="A3850">
            <v>1529</v>
          </cell>
          <cell r="B3850">
            <v>100525</v>
          </cell>
          <cell r="C3850" t="str">
            <v>MC NOARLUNGA DOWNS DEANE AVE</v>
          </cell>
        </row>
        <row r="3851">
          <cell r="A3851">
            <v>1530</v>
          </cell>
          <cell r="B3851">
            <v>100526</v>
          </cell>
          <cell r="C3851" t="str">
            <v>MC GOLDEN GROVE STAGE 20-B-1</v>
          </cell>
        </row>
        <row r="3852">
          <cell r="A3852">
            <v>1548</v>
          </cell>
          <cell r="B3852">
            <v>100544</v>
          </cell>
          <cell r="C3852" t="str">
            <v>MC GLENSIDE CONYNGHAM ST</v>
          </cell>
        </row>
        <row r="3853">
          <cell r="A3853">
            <v>1549</v>
          </cell>
          <cell r="B3853">
            <v>100545</v>
          </cell>
          <cell r="C3853" t="str">
            <v>MC EVANSTON RAILWAY CRES.</v>
          </cell>
        </row>
        <row r="3854">
          <cell r="A3854">
            <v>13740</v>
          </cell>
          <cell r="B3854">
            <v>104404</v>
          </cell>
          <cell r="C3854" t="str">
            <v>QLD CY SUMMERLAND SEAFD / 2</v>
          </cell>
        </row>
        <row r="3855">
          <cell r="A3855">
            <v>1583</v>
          </cell>
          <cell r="B3855">
            <v>100579</v>
          </cell>
          <cell r="C3855" t="str">
            <v>MC QUEENSTOWN MONTE FUNERALS</v>
          </cell>
        </row>
        <row r="3856">
          <cell r="A3856">
            <v>1613</v>
          </cell>
          <cell r="B3856">
            <v>100609</v>
          </cell>
          <cell r="C3856" t="str">
            <v>MC VIRGINIA WOMMA RD RULLO PRD</v>
          </cell>
        </row>
        <row r="3857">
          <cell r="A3857">
            <v>1703</v>
          </cell>
          <cell r="B3857">
            <v>100699</v>
          </cell>
          <cell r="C3857" t="str">
            <v>MC HOVE KEYS CRT</v>
          </cell>
        </row>
        <row r="3858">
          <cell r="A3858">
            <v>1740</v>
          </cell>
          <cell r="B3858">
            <v>100736</v>
          </cell>
          <cell r="C3858" t="str">
            <v>MC GREENWITH DUNBARTON ST13E4</v>
          </cell>
        </row>
        <row r="3859">
          <cell r="A3859">
            <v>1751</v>
          </cell>
          <cell r="B3859">
            <v>100747</v>
          </cell>
          <cell r="C3859" t="str">
            <v>MC ERINDALE GODFREY TCE LOT124</v>
          </cell>
        </row>
        <row r="3860">
          <cell r="A3860">
            <v>13741</v>
          </cell>
          <cell r="B3860">
            <v>104405</v>
          </cell>
          <cell r="C3860" t="str">
            <v>BORAL BRICKS THOMASTOWN</v>
          </cell>
        </row>
        <row r="3861">
          <cell r="A3861">
            <v>13742</v>
          </cell>
          <cell r="B3861">
            <v>104406</v>
          </cell>
          <cell r="C3861" t="str">
            <v>BORAL CMG WEST BURLEIGH QUARRY</v>
          </cell>
        </row>
        <row r="3862">
          <cell r="A3862">
            <v>1778</v>
          </cell>
          <cell r="B3862">
            <v>100774</v>
          </cell>
          <cell r="C3862" t="str">
            <v>MC BROMPTON FIRST ST</v>
          </cell>
        </row>
        <row r="3863">
          <cell r="A3863">
            <v>1784</v>
          </cell>
          <cell r="B3863">
            <v>100780</v>
          </cell>
          <cell r="C3863" t="str">
            <v>MC ADELAIDE VAUGHAN PLACE</v>
          </cell>
        </row>
        <row r="3864">
          <cell r="A3864">
            <v>13743</v>
          </cell>
          <cell r="B3864">
            <v>104407</v>
          </cell>
          <cell r="C3864" t="str">
            <v>SEDA-BORAL BRICKS NSW</v>
          </cell>
        </row>
        <row r="3865">
          <cell r="A3865">
            <v>1851</v>
          </cell>
          <cell r="B3865">
            <v>100847</v>
          </cell>
          <cell r="C3865" t="str">
            <v>MC GILLMAN DERBY ST</v>
          </cell>
        </row>
        <row r="3866">
          <cell r="A3866">
            <v>13744</v>
          </cell>
          <cell r="B3866">
            <v>104408</v>
          </cell>
          <cell r="C3866" t="str">
            <v>SEDA BLUECIRCLE STHN CEMNT NSW</v>
          </cell>
        </row>
        <row r="3867">
          <cell r="A3867">
            <v>1881</v>
          </cell>
          <cell r="B3867">
            <v>100877</v>
          </cell>
          <cell r="C3867" t="str">
            <v>MC HOPE VALLEY BARRACKS RD</v>
          </cell>
        </row>
        <row r="3868">
          <cell r="A3868">
            <v>1888</v>
          </cell>
          <cell r="B3868">
            <v>100884</v>
          </cell>
          <cell r="C3868" t="str">
            <v>MC GREENWITH REUBEN RICHARDSON</v>
          </cell>
        </row>
        <row r="3869">
          <cell r="A3869">
            <v>1892</v>
          </cell>
          <cell r="B3869">
            <v>100888</v>
          </cell>
          <cell r="C3869" t="str">
            <v>MC TRANMERE TENNYSON AVE</v>
          </cell>
        </row>
        <row r="3870">
          <cell r="A3870">
            <v>1893</v>
          </cell>
          <cell r="B3870">
            <v>100889</v>
          </cell>
          <cell r="C3870" t="str">
            <v>MC PARA HILLS WEST KESTERS RD</v>
          </cell>
        </row>
        <row r="3871">
          <cell r="A3871">
            <v>1930</v>
          </cell>
          <cell r="B3871">
            <v>100926</v>
          </cell>
          <cell r="C3871" t="str">
            <v>MC GLENGOWRIE 19 FRANCIS AVE</v>
          </cell>
        </row>
        <row r="3872">
          <cell r="A3872">
            <v>1937</v>
          </cell>
          <cell r="B3872">
            <v>100933</v>
          </cell>
          <cell r="C3872" t="str">
            <v>MC DAVOREN PARL STG 2B DARTMOU</v>
          </cell>
        </row>
        <row r="3873">
          <cell r="A3873">
            <v>1943</v>
          </cell>
          <cell r="B3873">
            <v>100939</v>
          </cell>
          <cell r="C3873" t="str">
            <v>MC GREENWITH STAGE 16-E-4</v>
          </cell>
        </row>
        <row r="3874">
          <cell r="A3874">
            <v>1944</v>
          </cell>
          <cell r="B3874">
            <v>100940</v>
          </cell>
          <cell r="C3874" t="str">
            <v>MC PARAHILLS STAGE 907 WESTVI</v>
          </cell>
        </row>
        <row r="3875">
          <cell r="A3875">
            <v>1952</v>
          </cell>
          <cell r="B3875">
            <v>100948</v>
          </cell>
          <cell r="C3875" t="str">
            <v>MC HALLET COVE IBIS CRS</v>
          </cell>
        </row>
        <row r="3876">
          <cell r="A3876">
            <v>1953</v>
          </cell>
          <cell r="B3876">
            <v>100949</v>
          </cell>
          <cell r="C3876" t="str">
            <v>MC ALLENBY GDNS PORT RD</v>
          </cell>
        </row>
        <row r="3877">
          <cell r="A3877">
            <v>1974</v>
          </cell>
          <cell r="B3877">
            <v>100970</v>
          </cell>
          <cell r="C3877" t="str">
            <v>MC SPRINGFIELD NEWENHAM RD</v>
          </cell>
        </row>
        <row r="3878">
          <cell r="A3878">
            <v>1975</v>
          </cell>
          <cell r="B3878">
            <v>100971</v>
          </cell>
          <cell r="C3878" t="str">
            <v>MC BROOKLYN PARK WITTER PLACE</v>
          </cell>
        </row>
        <row r="3879">
          <cell r="A3879">
            <v>2064</v>
          </cell>
          <cell r="B3879">
            <v>101060</v>
          </cell>
          <cell r="C3879" t="str">
            <v>MC GLENELG DURHAM ST</v>
          </cell>
        </row>
        <row r="3880">
          <cell r="A3880">
            <v>2079</v>
          </cell>
          <cell r="B3880">
            <v>101075</v>
          </cell>
          <cell r="C3880" t="str">
            <v>MC MAGILL DALY ST</v>
          </cell>
        </row>
        <row r="3881">
          <cell r="A3881">
            <v>2158</v>
          </cell>
          <cell r="B3881">
            <v>101154</v>
          </cell>
          <cell r="C3881" t="str">
            <v>MC  WINDSOR GDNS MCKAY AVE</v>
          </cell>
        </row>
        <row r="3882">
          <cell r="A3882">
            <v>3030</v>
          </cell>
          <cell r="B3882">
            <v>102025</v>
          </cell>
          <cell r="C3882" t="str">
            <v>MC SHEIDOW PK CHARLES TANK DRV</v>
          </cell>
        </row>
        <row r="3883">
          <cell r="A3883">
            <v>3407</v>
          </cell>
          <cell r="B3883">
            <v>102402</v>
          </cell>
          <cell r="C3883" t="str">
            <v>MC MEDINDIE DUTTON TCE</v>
          </cell>
        </row>
        <row r="3884">
          <cell r="A3884">
            <v>3409</v>
          </cell>
          <cell r="B3884">
            <v>102404</v>
          </cell>
          <cell r="C3884" t="str">
            <v>MC SEATON BALLATER AVE</v>
          </cell>
        </row>
        <row r="3885">
          <cell r="A3885">
            <v>3525</v>
          </cell>
          <cell r="B3885">
            <v>102520</v>
          </cell>
          <cell r="C3885" t="str">
            <v>MC GLENELG NORTH BERRIMA ST</v>
          </cell>
        </row>
        <row r="3886">
          <cell r="A3886">
            <v>3597</v>
          </cell>
          <cell r="B3886">
            <v>102592</v>
          </cell>
          <cell r="C3886" t="str">
            <v>MC RIDGEHAVEN LOT 180 BAYVUE</v>
          </cell>
        </row>
        <row r="3887">
          <cell r="A3887">
            <v>3631</v>
          </cell>
          <cell r="B3887">
            <v>102626</v>
          </cell>
          <cell r="C3887" t="str">
            <v>MC PARA HILLS BAYVIEW PDE</v>
          </cell>
        </row>
        <row r="3888">
          <cell r="A3888">
            <v>3800</v>
          </cell>
          <cell r="B3888">
            <v>102795</v>
          </cell>
          <cell r="C3888" t="str">
            <v>MC MILE END DARINGA ST</v>
          </cell>
        </row>
        <row r="3889">
          <cell r="A3889">
            <v>3814</v>
          </cell>
          <cell r="B3889">
            <v>102809</v>
          </cell>
          <cell r="C3889" t="str">
            <v>MC TEA TREE GULLY PERSERVERANC</v>
          </cell>
        </row>
        <row r="3890">
          <cell r="A3890">
            <v>3863</v>
          </cell>
          <cell r="B3890">
            <v>102858</v>
          </cell>
          <cell r="C3890" t="str">
            <v>MC-GOOROOWGA ST. SEAVIEW</v>
          </cell>
        </row>
        <row r="3891">
          <cell r="A3891">
            <v>13752</v>
          </cell>
          <cell r="B3891">
            <v>104409</v>
          </cell>
          <cell r="C3891" t="str">
            <v>QLD CY WOODBURN PROD 1X190KG/2</v>
          </cell>
        </row>
        <row r="3892">
          <cell r="A3892">
            <v>13753</v>
          </cell>
          <cell r="B3892">
            <v>104410</v>
          </cell>
          <cell r="C3892" t="str">
            <v>QLD BUILD STORAGE SHED /2</v>
          </cell>
        </row>
        <row r="3893">
          <cell r="A3893">
            <v>13754</v>
          </cell>
          <cell r="B3893">
            <v>104411</v>
          </cell>
          <cell r="C3893" t="str">
            <v>QLD CY DHESI CAFE 2X190KG / 2</v>
          </cell>
        </row>
        <row r="3894">
          <cell r="A3894">
            <v>13755</v>
          </cell>
          <cell r="B3894">
            <v>104412</v>
          </cell>
          <cell r="C3894" t="str">
            <v>QLD HABINE DR INSTL LPG/2</v>
          </cell>
        </row>
        <row r="3895">
          <cell r="A3895">
            <v>13756</v>
          </cell>
          <cell r="B3895">
            <v>104413</v>
          </cell>
          <cell r="C3895" t="str">
            <v>QLD BT HERFORD INSTL 4.5KL / 2</v>
          </cell>
        </row>
        <row r="3896">
          <cell r="A3896">
            <v>13796</v>
          </cell>
          <cell r="B3896">
            <v>104414</v>
          </cell>
          <cell r="C3896" t="str">
            <v>LPGD CAVAN/2</v>
          </cell>
        </row>
        <row r="3897">
          <cell r="A3897">
            <v>1328</v>
          </cell>
          <cell r="B3897">
            <v>100324</v>
          </cell>
          <cell r="C3897" t="str">
            <v>LPGD CAVAN</v>
          </cell>
        </row>
        <row r="3898">
          <cell r="A3898">
            <v>13812</v>
          </cell>
          <cell r="B3898">
            <v>104415</v>
          </cell>
          <cell r="C3898" t="str">
            <v>BROMPTON SECURITY DEPOT</v>
          </cell>
        </row>
        <row r="3899">
          <cell r="A3899">
            <v>13813</v>
          </cell>
          <cell r="B3899">
            <v>104416</v>
          </cell>
          <cell r="C3899" t="str">
            <v>GAS CONTROL CENTRE PROJECT</v>
          </cell>
        </row>
        <row r="3900">
          <cell r="A3900">
            <v>13814</v>
          </cell>
          <cell r="B3900">
            <v>104417</v>
          </cell>
          <cell r="C3900" t="str">
            <v>WA CY AMPOL MIRRABOOKA</v>
          </cell>
        </row>
        <row r="3901">
          <cell r="A3901">
            <v>13815</v>
          </cell>
          <cell r="B3901">
            <v>104418</v>
          </cell>
          <cell r="C3901" t="str">
            <v>QLD CY URANGAN SMASH REPAIRS</v>
          </cell>
        </row>
        <row r="3902">
          <cell r="A3902">
            <v>13832</v>
          </cell>
          <cell r="B3902">
            <v>104419</v>
          </cell>
          <cell r="C3902" t="str">
            <v>MC SOMERTON PARK PETERSON ST</v>
          </cell>
        </row>
        <row r="3903">
          <cell r="A3903">
            <v>2275</v>
          </cell>
          <cell r="B3903">
            <v>101270</v>
          </cell>
          <cell r="C3903" t="str">
            <v>VIC CY 210X45KG 2/98-3</v>
          </cell>
        </row>
        <row r="3904">
          <cell r="A3904">
            <v>13852</v>
          </cell>
          <cell r="B3904">
            <v>104420</v>
          </cell>
          <cell r="C3904" t="str">
            <v>TAS BP HUONVILLE</v>
          </cell>
        </row>
        <row r="3905">
          <cell r="A3905">
            <v>13872</v>
          </cell>
          <cell r="B3905">
            <v>104421</v>
          </cell>
          <cell r="C3905" t="str">
            <v>QLD BT HYATT COOLUM</v>
          </cell>
        </row>
        <row r="3906">
          <cell r="A3906">
            <v>13892</v>
          </cell>
          <cell r="B3906">
            <v>104422</v>
          </cell>
          <cell r="C3906" t="str">
            <v>WA CY ARMADALE TERPSTRA ENT</v>
          </cell>
        </row>
        <row r="3907">
          <cell r="A3907">
            <v>13912</v>
          </cell>
          <cell r="B3907">
            <v>104423</v>
          </cell>
          <cell r="C3907" t="str">
            <v>BE BUILDING RELOCATION (IT)</v>
          </cell>
        </row>
        <row r="3908">
          <cell r="A3908">
            <v>13913</v>
          </cell>
          <cell r="B3908">
            <v>104424</v>
          </cell>
          <cell r="C3908" t="str">
            <v>SOE OFFICE 2000 DEPLOYMENT</v>
          </cell>
        </row>
        <row r="3909">
          <cell r="A3909">
            <v>2392</v>
          </cell>
          <cell r="B3909">
            <v>101387</v>
          </cell>
          <cell r="C3909" t="str">
            <v>NSW CY 8X290KG, 2X90KG</v>
          </cell>
        </row>
        <row r="3910">
          <cell r="A3910">
            <v>3785</v>
          </cell>
          <cell r="B3910">
            <v>102780</v>
          </cell>
          <cell r="C3910" t="str">
            <v>QLD BT WOODFORD CORRECTIONAL</v>
          </cell>
        </row>
        <row r="3911">
          <cell r="A3911">
            <v>13932</v>
          </cell>
          <cell r="B3911">
            <v>104426</v>
          </cell>
          <cell r="C3911" t="str">
            <v>MC HILLCREST SNELL ST</v>
          </cell>
        </row>
        <row r="3912">
          <cell r="A3912">
            <v>13952</v>
          </cell>
          <cell r="B3912">
            <v>104427</v>
          </cell>
          <cell r="C3912" t="str">
            <v>QLD ME TAIGUM ROGHAN RD</v>
          </cell>
        </row>
        <row r="3913">
          <cell r="A3913">
            <v>13972</v>
          </cell>
          <cell r="B3913">
            <v>104428</v>
          </cell>
          <cell r="C3913" t="str">
            <v>ITG INTRANET - STAGE 1</v>
          </cell>
        </row>
        <row r="3914">
          <cell r="A3914">
            <v>13992</v>
          </cell>
          <cell r="B3914">
            <v>104429</v>
          </cell>
          <cell r="C3914" t="str">
            <v>QLD REPAIR LPG CONDEMND TANKS</v>
          </cell>
        </row>
        <row r="3915">
          <cell r="A3915">
            <v>14012</v>
          </cell>
          <cell r="B3915">
            <v>104430</v>
          </cell>
          <cell r="C3915" t="str">
            <v>MSC HIGHGATE WINCHESTER ST</v>
          </cell>
        </row>
        <row r="3916">
          <cell r="A3916">
            <v>3756</v>
          </cell>
          <cell r="B3916">
            <v>102751</v>
          </cell>
          <cell r="C3916" t="str">
            <v>QLD I&amp;M BRISBANE MARY ST</v>
          </cell>
        </row>
        <row r="3917">
          <cell r="A3917">
            <v>3580</v>
          </cell>
          <cell r="B3917">
            <v>102575</v>
          </cell>
          <cell r="C3917" t="str">
            <v>QLD CY 3X190KG WAYNE LEARMONT</v>
          </cell>
        </row>
        <row r="3918">
          <cell r="A3918">
            <v>14032</v>
          </cell>
          <cell r="B3918">
            <v>104431</v>
          </cell>
          <cell r="C3918" t="str">
            <v>QLD CY NORTH BRIDGE SEAFOODS</v>
          </cell>
        </row>
        <row r="3919">
          <cell r="A3919">
            <v>3536</v>
          </cell>
          <cell r="B3919">
            <v>102531</v>
          </cell>
          <cell r="C3919" t="str">
            <v>MSC GOODWOOD GOODWOOD RD</v>
          </cell>
        </row>
        <row r="3920">
          <cell r="A3920">
            <v>3501</v>
          </cell>
          <cell r="B3920">
            <v>102496</v>
          </cell>
          <cell r="C3920" t="str">
            <v>QLD CHANDLER 1X190KG CYLINDER</v>
          </cell>
        </row>
        <row r="3921">
          <cell r="A3921">
            <v>3500</v>
          </cell>
          <cell r="B3921">
            <v>102495</v>
          </cell>
          <cell r="C3921" t="str">
            <v>QLD BURPENGARY 2X190KG CY</v>
          </cell>
        </row>
        <row r="3922">
          <cell r="A3922">
            <v>3375</v>
          </cell>
          <cell r="B3922">
            <v>102370</v>
          </cell>
          <cell r="C3922" t="str">
            <v>QLD R&amp;S 16A CLAY ST IPSWICH</v>
          </cell>
        </row>
        <row r="3923">
          <cell r="A3923">
            <v>2801</v>
          </cell>
          <cell r="B3923">
            <v>101796</v>
          </cell>
          <cell r="C3923" t="str">
            <v>QLD ARCHER VIEW EST - 1</v>
          </cell>
        </row>
        <row r="3924">
          <cell r="A3924">
            <v>3288</v>
          </cell>
          <cell r="B3924">
            <v>102283</v>
          </cell>
          <cell r="C3924" t="str">
            <v>QLD NWSD DATA COM UPGRADE</v>
          </cell>
        </row>
        <row r="3925">
          <cell r="A3925">
            <v>14052</v>
          </cell>
          <cell r="B3925">
            <v>104432</v>
          </cell>
          <cell r="C3925" t="str">
            <v>QLD CY GOODY'S ON THE BEACH</v>
          </cell>
        </row>
        <row r="3926">
          <cell r="A3926">
            <v>14072</v>
          </cell>
          <cell r="B3926">
            <v>104433</v>
          </cell>
          <cell r="C3926" t="str">
            <v>WA CY CALTEX TARCOOLA</v>
          </cell>
        </row>
        <row r="3927">
          <cell r="A3927">
            <v>2958</v>
          </cell>
          <cell r="B3927">
            <v>101953</v>
          </cell>
          <cell r="C3927" t="str">
            <v>QLD CY ARCHIT BLDG SUP 190KG</v>
          </cell>
        </row>
        <row r="3928">
          <cell r="A3928">
            <v>14092</v>
          </cell>
          <cell r="B3928">
            <v>104434</v>
          </cell>
          <cell r="C3928" t="str">
            <v>PARITHO LODGE</v>
          </cell>
        </row>
        <row r="3929">
          <cell r="A3929">
            <v>3569</v>
          </cell>
          <cell r="B3929">
            <v>102564</v>
          </cell>
          <cell r="C3929" t="str">
            <v>QLD CY GLADSTONE PREMRON 10X18</v>
          </cell>
        </row>
        <row r="3930">
          <cell r="A3930">
            <v>3670</v>
          </cell>
          <cell r="B3930">
            <v>102665</v>
          </cell>
          <cell r="C3930" t="str">
            <v>QLD CY CAP ELITE CAFE ALPHA</v>
          </cell>
        </row>
        <row r="3931">
          <cell r="A3931">
            <v>2764</v>
          </cell>
          <cell r="B3931">
            <v>101759</v>
          </cell>
          <cell r="C3931" t="str">
            <v>QLD CY EXCHANGE 40 X 45KG</v>
          </cell>
        </row>
        <row r="3932">
          <cell r="A3932">
            <v>14112</v>
          </cell>
          <cell r="B3932">
            <v>104435</v>
          </cell>
          <cell r="C3932" t="str">
            <v>MSC MORPHETT VALE BAINS RD</v>
          </cell>
        </row>
        <row r="3933">
          <cell r="A3933">
            <v>14114</v>
          </cell>
          <cell r="B3933">
            <v>104437</v>
          </cell>
          <cell r="C3933" t="str">
            <v>MSC LONSDALE BRISTOL CRT</v>
          </cell>
        </row>
        <row r="3934">
          <cell r="A3934">
            <v>14115</v>
          </cell>
          <cell r="B3934">
            <v>104438</v>
          </cell>
          <cell r="C3934" t="str">
            <v>MC MAWSON LAKES BROOKSIDE DRV</v>
          </cell>
        </row>
        <row r="3935">
          <cell r="A3935">
            <v>14116</v>
          </cell>
          <cell r="B3935">
            <v>104439</v>
          </cell>
          <cell r="C3935" t="str">
            <v>QLD MC NEWSTEAD LONGLAND ST</v>
          </cell>
        </row>
        <row r="3936">
          <cell r="A3936">
            <v>1458</v>
          </cell>
          <cell r="B3936">
            <v>100454</v>
          </cell>
          <cell r="C3936" t="str">
            <v>LPG IND DISPENSER NO 112</v>
          </cell>
        </row>
        <row r="3937">
          <cell r="A3937">
            <v>14117</v>
          </cell>
          <cell r="B3937">
            <v>104440</v>
          </cell>
          <cell r="C3937" t="str">
            <v>QLD MC HUME PARK EST WARNER AV</v>
          </cell>
        </row>
        <row r="3938">
          <cell r="A3938">
            <v>14119</v>
          </cell>
          <cell r="B3938">
            <v>104442</v>
          </cell>
          <cell r="C3938" t="str">
            <v>QLD ME STAFFORD RD STAFFORD</v>
          </cell>
        </row>
        <row r="3939">
          <cell r="A3939">
            <v>14120</v>
          </cell>
          <cell r="B3939">
            <v>104443</v>
          </cell>
          <cell r="C3939" t="str">
            <v>QLD AUSTRALIAN ALOE</v>
          </cell>
        </row>
        <row r="3940">
          <cell r="A3940">
            <v>14132</v>
          </cell>
          <cell r="B3940">
            <v>104444</v>
          </cell>
          <cell r="C3940" t="str">
            <v>WA CY BALNEAIRE SEASIDE RESORT</v>
          </cell>
        </row>
        <row r="3941">
          <cell r="A3941">
            <v>14133</v>
          </cell>
          <cell r="B3941">
            <v>104445</v>
          </cell>
          <cell r="C3941" t="str">
            <v>WA CY BAKERS JUNCTION ROADHSE</v>
          </cell>
        </row>
        <row r="3942">
          <cell r="A3942">
            <v>14152</v>
          </cell>
          <cell r="B3942">
            <v>104446</v>
          </cell>
          <cell r="C3942" t="str">
            <v>QLD RS WEST IPSWICH KENNEDY ST</v>
          </cell>
        </row>
        <row r="3943">
          <cell r="A3943">
            <v>14153</v>
          </cell>
          <cell r="B3943">
            <v>104447</v>
          </cell>
          <cell r="C3943" t="str">
            <v>QLD RSM NEWTOWN BLACKSTONE RD</v>
          </cell>
        </row>
        <row r="3944">
          <cell r="A3944">
            <v>2111</v>
          </cell>
          <cell r="B3944">
            <v>101107</v>
          </cell>
          <cell r="C3944" t="str">
            <v>DOM N/C PROMOTIONAL SERVICE</v>
          </cell>
        </row>
        <row r="3945">
          <cell r="A3945">
            <v>1358</v>
          </cell>
          <cell r="B3945">
            <v>100354</v>
          </cell>
          <cell r="C3945" t="str">
            <v>DOM CHARGEABLE SERVICES</v>
          </cell>
        </row>
        <row r="3946">
          <cell r="A3946">
            <v>1350</v>
          </cell>
          <cell r="B3946">
            <v>100346</v>
          </cell>
          <cell r="C3946" t="str">
            <v>-I&amp;C CHARGEABLE INSTALLATION</v>
          </cell>
        </row>
        <row r="3947">
          <cell r="A3947">
            <v>14154</v>
          </cell>
          <cell r="B3947">
            <v>104448</v>
          </cell>
          <cell r="C3947" t="str">
            <v>QLD RSM IPSWICH 24 DARLING ST</v>
          </cell>
        </row>
        <row r="3948">
          <cell r="A3948">
            <v>2103</v>
          </cell>
          <cell r="B3948">
            <v>101099</v>
          </cell>
          <cell r="C3948" t="str">
            <v>I&amp;C NETWORK SERVICES</v>
          </cell>
        </row>
        <row r="3949">
          <cell r="A3949">
            <v>14156</v>
          </cell>
          <cell r="B3949">
            <v>104450</v>
          </cell>
          <cell r="C3949" t="str">
            <v>RSM ADELAIDE KING WILLIAM ST</v>
          </cell>
        </row>
        <row r="3950">
          <cell r="A3950">
            <v>14157</v>
          </cell>
          <cell r="B3950">
            <v>104451</v>
          </cell>
          <cell r="C3950" t="str">
            <v>RMC MNT GAMBIER WENTWORTH CRT</v>
          </cell>
        </row>
        <row r="3951">
          <cell r="A3951">
            <v>14158</v>
          </cell>
          <cell r="B3951">
            <v>104452</v>
          </cell>
          <cell r="C3951" t="str">
            <v>QLD ME CITY VALLEY UPGRADE</v>
          </cell>
        </row>
        <row r="3952">
          <cell r="A3952">
            <v>14159</v>
          </cell>
          <cell r="B3952">
            <v>104453</v>
          </cell>
          <cell r="C3952" t="str">
            <v>MC NORWOOD JOHN ST</v>
          </cell>
        </row>
        <row r="3953">
          <cell r="A3953">
            <v>14160</v>
          </cell>
          <cell r="B3953">
            <v>104454</v>
          </cell>
          <cell r="C3953" t="str">
            <v>MC SOUTH BRIGHTON HILLVIEW CR</v>
          </cell>
        </row>
        <row r="3954">
          <cell r="A3954">
            <v>14161</v>
          </cell>
          <cell r="B3954">
            <v>104455</v>
          </cell>
          <cell r="C3954" t="str">
            <v>MC GLENELG EAST ALLEN TCE</v>
          </cell>
        </row>
        <row r="3955">
          <cell r="A3955">
            <v>14173</v>
          </cell>
          <cell r="B3955">
            <v>104457</v>
          </cell>
          <cell r="C3955" t="str">
            <v>MC GRANGE 528 GRANGE RD</v>
          </cell>
        </row>
        <row r="3956">
          <cell r="A3956">
            <v>14175</v>
          </cell>
          <cell r="B3956">
            <v>104459</v>
          </cell>
          <cell r="C3956" t="str">
            <v>MC GREENWITH LAKE GAIRDNER PDE</v>
          </cell>
        </row>
        <row r="3957">
          <cell r="A3957">
            <v>14176</v>
          </cell>
          <cell r="B3957">
            <v>104460</v>
          </cell>
          <cell r="C3957" t="str">
            <v>MC WALKLEY HGTS SADDLE CRES</v>
          </cell>
        </row>
        <row r="3958">
          <cell r="A3958">
            <v>14192</v>
          </cell>
          <cell r="B3958">
            <v>104461</v>
          </cell>
          <cell r="C3958" t="str">
            <v>QLD MC VARIOUS</v>
          </cell>
        </row>
        <row r="3959">
          <cell r="A3959">
            <v>14193</v>
          </cell>
          <cell r="B3959">
            <v>104462</v>
          </cell>
          <cell r="C3959" t="str">
            <v>TASMANIAN LPG INSERTION</v>
          </cell>
        </row>
        <row r="3960">
          <cell r="A3960">
            <v>14194</v>
          </cell>
          <cell r="B3960">
            <v>104463</v>
          </cell>
          <cell r="C3960" t="str">
            <v>QLD RSM AUCHENFLWR CHALLINOR</v>
          </cell>
        </row>
        <row r="3961">
          <cell r="A3961">
            <v>14212</v>
          </cell>
          <cell r="B3961">
            <v>104464</v>
          </cell>
          <cell r="C3961" t="str">
            <v>MSC WINGFIELD ROSBERG ST</v>
          </cell>
        </row>
        <row r="3962">
          <cell r="A3962">
            <v>14213</v>
          </cell>
          <cell r="B3962">
            <v>104465</v>
          </cell>
          <cell r="C3962" t="str">
            <v>MC WINGFIELD ROSBERG ST</v>
          </cell>
        </row>
        <row r="3963">
          <cell r="A3963">
            <v>14232</v>
          </cell>
          <cell r="B3963">
            <v>104466</v>
          </cell>
          <cell r="C3963" t="str">
            <v>WA BT BORAL CONCRETE</v>
          </cell>
        </row>
        <row r="3964">
          <cell r="A3964">
            <v>14233</v>
          </cell>
          <cell r="B3964">
            <v>104467</v>
          </cell>
          <cell r="C3964" t="str">
            <v>QLD CY BLANKET CAP SOUTH BRIS</v>
          </cell>
        </row>
        <row r="3965">
          <cell r="A3965">
            <v>14234</v>
          </cell>
          <cell r="B3965">
            <v>104468</v>
          </cell>
          <cell r="C3965" t="str">
            <v>LPG S/H TANKS 2 X 7.5KL</v>
          </cell>
        </row>
        <row r="3966">
          <cell r="A3966">
            <v>2181</v>
          </cell>
          <cell r="B3966">
            <v>101177</v>
          </cell>
          <cell r="C3966" t="str">
            <v>MSC WELLAND BARR POWER RD</v>
          </cell>
        </row>
        <row r="3967">
          <cell r="A3967">
            <v>14252</v>
          </cell>
          <cell r="B3967">
            <v>104469</v>
          </cell>
          <cell r="C3967" t="str">
            <v>MC PORT ADELAIDE THOMPSON ST</v>
          </cell>
        </row>
        <row r="3968">
          <cell r="A3968">
            <v>14253</v>
          </cell>
          <cell r="B3968">
            <v>104470</v>
          </cell>
          <cell r="C3968" t="str">
            <v>QLD RSM NORTH IPSWICH DOWNS ST</v>
          </cell>
        </row>
        <row r="3969">
          <cell r="A3969">
            <v>14254</v>
          </cell>
          <cell r="B3969">
            <v>104471</v>
          </cell>
          <cell r="C3969" t="str">
            <v>MC MAWSON LAKES JACARANDA GRV</v>
          </cell>
        </row>
        <row r="3970">
          <cell r="A3970">
            <v>2161</v>
          </cell>
          <cell r="B3970">
            <v>101157</v>
          </cell>
          <cell r="C3970" t="str">
            <v>MC KENSINGTON GDNS LEONORE AVE</v>
          </cell>
        </row>
        <row r="3971">
          <cell r="A3971">
            <v>1761</v>
          </cell>
          <cell r="B3971">
            <v>100757</v>
          </cell>
          <cell r="C3971" t="str">
            <v>RMC WHYALLA NEWTON ST STAGE 2</v>
          </cell>
        </row>
        <row r="3972">
          <cell r="A3972">
            <v>1755</v>
          </cell>
          <cell r="B3972">
            <v>100751</v>
          </cell>
          <cell r="C3972" t="str">
            <v>MC WINGFIELD PENLEY AVE</v>
          </cell>
        </row>
        <row r="3973">
          <cell r="A3973">
            <v>14272</v>
          </cell>
          <cell r="B3973">
            <v>104473</v>
          </cell>
          <cell r="C3973" t="str">
            <v>VIC BT SCORESBY FERNTREE RD</v>
          </cell>
        </row>
        <row r="3974">
          <cell r="A3974">
            <v>14273</v>
          </cell>
          <cell r="B3974">
            <v>104474</v>
          </cell>
          <cell r="C3974" t="str">
            <v>NSW CY PT MACQUARIE 10 X 210KG</v>
          </cell>
        </row>
        <row r="3975">
          <cell r="A3975">
            <v>1713</v>
          </cell>
          <cell r="B3975">
            <v>100709</v>
          </cell>
          <cell r="C3975" t="str">
            <v>-MSC WINGFIELD 196 CORMACK RD</v>
          </cell>
        </row>
        <row r="3976">
          <cell r="A3976">
            <v>14293</v>
          </cell>
          <cell r="B3976">
            <v>104476</v>
          </cell>
          <cell r="C3976" t="str">
            <v>QLD I&amp;M ENOGGERA SWIM CTRE</v>
          </cell>
        </row>
        <row r="3977">
          <cell r="A3977">
            <v>14294</v>
          </cell>
          <cell r="B3977">
            <v>104477</v>
          </cell>
          <cell r="C3977" t="str">
            <v>QLD I&amp;M TENERIFFE VERNON TCE</v>
          </cell>
        </row>
        <row r="3978">
          <cell r="A3978">
            <v>1540</v>
          </cell>
          <cell r="B3978">
            <v>100536</v>
          </cell>
          <cell r="C3978" t="str">
            <v>MC HILLBANK STAGE 7 BERKELEY W</v>
          </cell>
        </row>
        <row r="3979">
          <cell r="A3979">
            <v>1539</v>
          </cell>
          <cell r="B3979">
            <v>100535</v>
          </cell>
          <cell r="C3979" t="str">
            <v>MC HILLBANK STAGE 8 LANDSEER P</v>
          </cell>
        </row>
        <row r="3980">
          <cell r="A3980">
            <v>1497</v>
          </cell>
          <cell r="B3980">
            <v>100493</v>
          </cell>
          <cell r="C3980" t="str">
            <v>RSM DAW PARK DAY AV LANCELOT D</v>
          </cell>
        </row>
        <row r="3981">
          <cell r="A3981">
            <v>1496</v>
          </cell>
          <cell r="B3981">
            <v>100492</v>
          </cell>
          <cell r="C3981" t="str">
            <v>RSM DAW PARK RICHMOND AV ROZEL</v>
          </cell>
        </row>
        <row r="3982">
          <cell r="A3982">
            <v>14312</v>
          </cell>
          <cell r="B3982">
            <v>104478</v>
          </cell>
          <cell r="C3982" t="str">
            <v>MC BRIGHTON STURT RD</v>
          </cell>
        </row>
        <row r="3983">
          <cell r="A3983">
            <v>14313</v>
          </cell>
          <cell r="B3983">
            <v>104479</v>
          </cell>
          <cell r="C3983" t="str">
            <v>MC WINGFIELD BOWYER RD</v>
          </cell>
        </row>
        <row r="3984">
          <cell r="A3984">
            <v>14315</v>
          </cell>
          <cell r="B3984">
            <v>104481</v>
          </cell>
          <cell r="C3984" t="str">
            <v>NSW CY COFFS HARBR 10 X 210KG</v>
          </cell>
        </row>
        <row r="3985">
          <cell r="A3985">
            <v>14317</v>
          </cell>
          <cell r="B3985">
            <v>104483</v>
          </cell>
          <cell r="C3985" t="str">
            <v>QLD I&amp;M ROCKHAMPTON LINETE ST</v>
          </cell>
        </row>
        <row r="3986">
          <cell r="A3986">
            <v>14332</v>
          </cell>
          <cell r="B3986">
            <v>104484</v>
          </cell>
          <cell r="C3986" t="str">
            <v>NSW BT AUSCOTT TRANGIE NEW GIN</v>
          </cell>
        </row>
        <row r="3987">
          <cell r="A3987">
            <v>14352</v>
          </cell>
          <cell r="B3987">
            <v>104485</v>
          </cell>
          <cell r="C3987" t="str">
            <v>QLD CY FIRE SYSTEMS</v>
          </cell>
        </row>
        <row r="3988">
          <cell r="A3988">
            <v>14372</v>
          </cell>
          <cell r="B3988">
            <v>104486</v>
          </cell>
          <cell r="C3988" t="str">
            <v>WA CY AMPOL MADDINGTON</v>
          </cell>
        </row>
        <row r="3989">
          <cell r="A3989">
            <v>14373</v>
          </cell>
          <cell r="B3989">
            <v>104487</v>
          </cell>
          <cell r="C3989" t="str">
            <v>WA BT MANJIMUP OLEA NURSERIES</v>
          </cell>
        </row>
        <row r="3990">
          <cell r="A3990">
            <v>14392</v>
          </cell>
          <cell r="B3990">
            <v>104488</v>
          </cell>
          <cell r="C3990" t="str">
            <v>QLD WAHROONGA RETIRMT VILLAGE</v>
          </cell>
        </row>
        <row r="3991">
          <cell r="A3991">
            <v>14412</v>
          </cell>
          <cell r="B3991">
            <v>104489</v>
          </cell>
          <cell r="C3991" t="str">
            <v>MC SALISBURY CROSS KEYS RD</v>
          </cell>
        </row>
        <row r="3992">
          <cell r="A3992">
            <v>14413</v>
          </cell>
          <cell r="B3992">
            <v>104490</v>
          </cell>
          <cell r="C3992" t="str">
            <v>MSC SALISBURY CROSS KEYS RD</v>
          </cell>
        </row>
        <row r="3993">
          <cell r="A3993">
            <v>14414</v>
          </cell>
          <cell r="B3993">
            <v>104491</v>
          </cell>
          <cell r="C3993" t="str">
            <v>QLD CY CHEMTRANS</v>
          </cell>
        </row>
        <row r="3994">
          <cell r="A3994">
            <v>14415</v>
          </cell>
          <cell r="B3994">
            <v>104492</v>
          </cell>
          <cell r="C3994" t="str">
            <v>I&amp;C MET SPRINGFIELD ELMGLADE</v>
          </cell>
        </row>
        <row r="3995">
          <cell r="A3995">
            <v>14416</v>
          </cell>
          <cell r="B3995">
            <v>104493</v>
          </cell>
          <cell r="C3995" t="str">
            <v>GOLD COAST TERMINAL</v>
          </cell>
        </row>
        <row r="3996">
          <cell r="A3996">
            <v>14417</v>
          </cell>
          <cell r="B3996">
            <v>104494</v>
          </cell>
          <cell r="C3996" t="str">
            <v>TAS CY 30X210 KG</v>
          </cell>
        </row>
        <row r="3997">
          <cell r="A3997">
            <v>14432</v>
          </cell>
          <cell r="B3997">
            <v>104495</v>
          </cell>
          <cell r="C3997" t="str">
            <v>MC ALICE SPRINGS MILNER RD/2</v>
          </cell>
        </row>
        <row r="3998">
          <cell r="A3998">
            <v>14433</v>
          </cell>
          <cell r="B3998">
            <v>104496</v>
          </cell>
          <cell r="C3998" t="str">
            <v>MC MAWSON LAKES WARRENDI ROAD</v>
          </cell>
        </row>
        <row r="3999">
          <cell r="A3999">
            <v>14434</v>
          </cell>
          <cell r="B3999">
            <v>104497</v>
          </cell>
          <cell r="C3999" t="str">
            <v>MSC NETHERBY FULLARTON RD</v>
          </cell>
        </row>
        <row r="4000">
          <cell r="A4000">
            <v>14435</v>
          </cell>
          <cell r="B4000">
            <v>104498</v>
          </cell>
          <cell r="C4000" t="str">
            <v>MSC HINDMARSH RIVER ST</v>
          </cell>
        </row>
        <row r="4001">
          <cell r="A4001">
            <v>14437</v>
          </cell>
          <cell r="B4001">
            <v>104500</v>
          </cell>
          <cell r="C4001" t="str">
            <v>MILLENIUM 2000 CET/2</v>
          </cell>
        </row>
        <row r="4002">
          <cell r="A4002">
            <v>14438</v>
          </cell>
          <cell r="B4002">
            <v>104501</v>
          </cell>
          <cell r="C4002" t="str">
            <v>MC HOLDEN HILL NORTH EAST RD</v>
          </cell>
        </row>
        <row r="4003">
          <cell r="A4003">
            <v>14439</v>
          </cell>
          <cell r="B4003">
            <v>104502</v>
          </cell>
          <cell r="C4003" t="str">
            <v>MSC ATHOL PARK GLENROY ST</v>
          </cell>
        </row>
        <row r="4004">
          <cell r="A4004">
            <v>14440</v>
          </cell>
          <cell r="B4004">
            <v>104503</v>
          </cell>
          <cell r="C4004" t="str">
            <v>QLD RSM WOODEND 98 WOODEND RD</v>
          </cell>
        </row>
        <row r="4005">
          <cell r="A4005">
            <v>14442</v>
          </cell>
          <cell r="B4005">
            <v>104505</v>
          </cell>
          <cell r="C4005" t="str">
            <v>LPG AUTOGAS CLASS A DISP  75/2</v>
          </cell>
        </row>
        <row r="4006">
          <cell r="A4006">
            <v>1313</v>
          </cell>
          <cell r="B4006">
            <v>100309</v>
          </cell>
          <cell r="C4006" t="str">
            <v>LPG AUTOGAS CLASS A DISP NO 75</v>
          </cell>
        </row>
        <row r="4007">
          <cell r="A4007">
            <v>14443</v>
          </cell>
          <cell r="B4007">
            <v>104506</v>
          </cell>
          <cell r="C4007" t="str">
            <v>LPG MASTER AGENT KINGSTON/2</v>
          </cell>
        </row>
        <row r="4008">
          <cell r="A4008">
            <v>14444</v>
          </cell>
          <cell r="B4008">
            <v>104507</v>
          </cell>
          <cell r="C4008" t="str">
            <v>LPG AUTOGAS DISP NO 79 /2</v>
          </cell>
        </row>
        <row r="4009">
          <cell r="A4009">
            <v>14445</v>
          </cell>
          <cell r="B4009">
            <v>104508</v>
          </cell>
          <cell r="C4009" t="str">
            <v>R&amp;M LPG VESSELS 06/98 NO 2</v>
          </cell>
        </row>
        <row r="4010">
          <cell r="A4010">
            <v>14452</v>
          </cell>
          <cell r="B4010">
            <v>104509</v>
          </cell>
          <cell r="C4010" t="str">
            <v>NSW BT SMITHFIELD CREDIE RD</v>
          </cell>
        </row>
        <row r="4011">
          <cell r="A4011">
            <v>14472</v>
          </cell>
          <cell r="B4011">
            <v>104510</v>
          </cell>
          <cell r="C4011" t="str">
            <v>RELOC/INSTL STORGE SHD-BLWR IS</v>
          </cell>
        </row>
        <row r="4012">
          <cell r="A4012">
            <v>14473</v>
          </cell>
          <cell r="B4012">
            <v>104511</v>
          </cell>
          <cell r="C4012" t="str">
            <v>UNUSED</v>
          </cell>
        </row>
        <row r="4013">
          <cell r="A4013">
            <v>14474</v>
          </cell>
          <cell r="B4013">
            <v>104512</v>
          </cell>
          <cell r="C4013" t="str">
            <v>CANCELLED - SAADIYAT ISLAND</v>
          </cell>
        </row>
        <row r="4014">
          <cell r="A4014">
            <v>14492</v>
          </cell>
          <cell r="B4014">
            <v>104513</v>
          </cell>
          <cell r="C4014" t="str">
            <v>WA CY VALLEY VIEW RESTAURANT</v>
          </cell>
        </row>
        <row r="4015">
          <cell r="A4015">
            <v>14512</v>
          </cell>
          <cell r="B4015">
            <v>104514</v>
          </cell>
          <cell r="C4015" t="str">
            <v>MSC WINGFIELD 265 HANSON RD</v>
          </cell>
        </row>
        <row r="4016">
          <cell r="A4016">
            <v>14532</v>
          </cell>
          <cell r="B4016">
            <v>104516</v>
          </cell>
          <cell r="C4016" t="str">
            <v>VIC BT MYRTLEFORD BUFF RIV RD</v>
          </cell>
        </row>
        <row r="4017">
          <cell r="A4017">
            <v>14533</v>
          </cell>
          <cell r="B4017">
            <v>104517</v>
          </cell>
          <cell r="C4017" t="str">
            <v>VIC BT WYCHIEPROOF HEALTH SERV</v>
          </cell>
        </row>
        <row r="4018">
          <cell r="A4018">
            <v>14534</v>
          </cell>
          <cell r="B4018">
            <v>104518</v>
          </cell>
          <cell r="C4018" t="str">
            <v>VIC BT MYRTLEFORD F MAROTTA</v>
          </cell>
        </row>
        <row r="4019">
          <cell r="A4019">
            <v>14592</v>
          </cell>
          <cell r="B4019">
            <v>104521</v>
          </cell>
          <cell r="C4019" t="str">
            <v>WA CY  AMPOL GOSNELLS STH</v>
          </cell>
        </row>
        <row r="4020">
          <cell r="A4020">
            <v>14593</v>
          </cell>
          <cell r="B4020">
            <v>104522</v>
          </cell>
          <cell r="C4020" t="str">
            <v>WA BT PEEL LAUNDRY</v>
          </cell>
        </row>
        <row r="4021">
          <cell r="A4021">
            <v>14612</v>
          </cell>
          <cell r="B4021">
            <v>104523</v>
          </cell>
          <cell r="C4021" t="str">
            <v>NSW REBUILD 10TON SEMI TRAILER</v>
          </cell>
        </row>
        <row r="4022">
          <cell r="A4022">
            <v>14614</v>
          </cell>
          <cell r="B4022">
            <v>104525</v>
          </cell>
          <cell r="C4022" t="str">
            <v>QLD BT BYRNES SANDS P/L</v>
          </cell>
        </row>
        <row r="4023">
          <cell r="A4023">
            <v>14615</v>
          </cell>
          <cell r="B4023">
            <v>104526</v>
          </cell>
          <cell r="C4023" t="str">
            <v>TAS BT AUST PAPER BURNIE MILL</v>
          </cell>
        </row>
        <row r="4024">
          <cell r="A4024">
            <v>14616</v>
          </cell>
          <cell r="B4024">
            <v>104527</v>
          </cell>
          <cell r="C4024" t="str">
            <v>TAS CY AUST PAPER BURNIE MILL</v>
          </cell>
        </row>
        <row r="4025">
          <cell r="A4025">
            <v>14632</v>
          </cell>
          <cell r="B4025">
            <v>104528</v>
          </cell>
          <cell r="C4025" t="str">
            <v>VIC CY DANDENONG DEPOT</v>
          </cell>
        </row>
        <row r="4026">
          <cell r="A4026">
            <v>14652</v>
          </cell>
          <cell r="B4026">
            <v>104529</v>
          </cell>
          <cell r="C4026" t="str">
            <v>QLD MIANDETTA PIGGERY</v>
          </cell>
        </row>
        <row r="4027">
          <cell r="A4027">
            <v>14653</v>
          </cell>
          <cell r="B4027">
            <v>104530</v>
          </cell>
          <cell r="C4027" t="str">
            <v>HEDGEHOG SYSTEMS</v>
          </cell>
        </row>
        <row r="4028">
          <cell r="A4028">
            <v>14654</v>
          </cell>
          <cell r="B4028">
            <v>104531</v>
          </cell>
          <cell r="C4028" t="str">
            <v>QLD BOLAND GRAIN DRYER</v>
          </cell>
        </row>
        <row r="4029">
          <cell r="A4029">
            <v>14672</v>
          </cell>
          <cell r="B4029">
            <v>104532</v>
          </cell>
          <cell r="C4029" t="str">
            <v>VIC DIXONS CREEK DEBARTDI WINE</v>
          </cell>
        </row>
        <row r="4030">
          <cell r="A4030">
            <v>14692</v>
          </cell>
          <cell r="B4030">
            <v>104533</v>
          </cell>
          <cell r="C4030" t="str">
            <v>QLD MAINS/SERV PALMER ST</v>
          </cell>
        </row>
        <row r="4031">
          <cell r="A4031">
            <v>14712</v>
          </cell>
          <cell r="B4031">
            <v>104534</v>
          </cell>
          <cell r="C4031" t="str">
            <v>QLD MC HILLSIDE EST NORMAN RD</v>
          </cell>
        </row>
        <row r="4032">
          <cell r="A4032">
            <v>14713</v>
          </cell>
          <cell r="B4032">
            <v>104535</v>
          </cell>
          <cell r="C4032" t="str">
            <v>QLD ME MACKAY CITY RETICULATN</v>
          </cell>
        </row>
        <row r="4033">
          <cell r="A4033">
            <v>14714</v>
          </cell>
          <cell r="B4033">
            <v>104536</v>
          </cell>
          <cell r="C4033" t="str">
            <v>MSC PORT ADELAIDE MCLAREN RD</v>
          </cell>
        </row>
        <row r="4034">
          <cell r="A4034">
            <v>14715</v>
          </cell>
          <cell r="B4034">
            <v>104537</v>
          </cell>
          <cell r="C4034" t="str">
            <v>QLD I&amp;M REDBANK WEEDMAN ST</v>
          </cell>
        </row>
        <row r="4035">
          <cell r="A4035">
            <v>14716</v>
          </cell>
          <cell r="B4035">
            <v>104538</v>
          </cell>
          <cell r="C4035" t="str">
            <v>MC PORT ADELAIDE MCLAREN RD</v>
          </cell>
        </row>
        <row r="4036">
          <cell r="A4036">
            <v>14717</v>
          </cell>
          <cell r="B4036">
            <v>104539</v>
          </cell>
          <cell r="C4036" t="str">
            <v>MC GLENGOWRIE STANLEY ST</v>
          </cell>
        </row>
        <row r="4037">
          <cell r="A4037">
            <v>14718</v>
          </cell>
          <cell r="B4037">
            <v>104540</v>
          </cell>
          <cell r="C4037" t="str">
            <v>MC HAWTHORNDENE LOUIS AVE</v>
          </cell>
        </row>
        <row r="4038">
          <cell r="A4038">
            <v>14719</v>
          </cell>
          <cell r="B4038">
            <v>104541</v>
          </cell>
          <cell r="C4038" t="str">
            <v>MC INGLE FARM BRIDGE RD</v>
          </cell>
        </row>
        <row r="4039">
          <cell r="A4039">
            <v>14720</v>
          </cell>
          <cell r="B4039">
            <v>104542</v>
          </cell>
          <cell r="C4039" t="str">
            <v>MSC WINGFIELD ASSEMBLY/PROD RD</v>
          </cell>
        </row>
        <row r="4040">
          <cell r="A4040">
            <v>14721</v>
          </cell>
          <cell r="B4040">
            <v>104543</v>
          </cell>
          <cell r="C4040" t="str">
            <v>MC WINGFIELD ASSEMBLY/PROD RD</v>
          </cell>
        </row>
        <row r="4041">
          <cell r="A4041">
            <v>14722</v>
          </cell>
          <cell r="B4041">
            <v>104544</v>
          </cell>
          <cell r="C4041" t="str">
            <v>MC PORT ADEL MCLAREN RD</v>
          </cell>
        </row>
        <row r="4042">
          <cell r="A4042">
            <v>14732</v>
          </cell>
          <cell r="B4042">
            <v>104545</v>
          </cell>
          <cell r="C4042" t="str">
            <v>QLD CY WAGON WHEEL MOTEL/HOTEL</v>
          </cell>
        </row>
        <row r="4043">
          <cell r="A4043">
            <v>14752</v>
          </cell>
          <cell r="B4043">
            <v>104546</v>
          </cell>
          <cell r="C4043" t="str">
            <v>QLD CY HANKISON SMASH REPAIRS</v>
          </cell>
        </row>
        <row r="4044">
          <cell r="A4044">
            <v>14772</v>
          </cell>
          <cell r="B4044">
            <v>104547</v>
          </cell>
          <cell r="C4044" t="str">
            <v>OSPREY</v>
          </cell>
        </row>
        <row r="4045">
          <cell r="A4045">
            <v>14792</v>
          </cell>
          <cell r="B4045">
            <v>104548</v>
          </cell>
          <cell r="C4045" t="str">
            <v>QLD CY MUNDUBBERA INVESTMENTS</v>
          </cell>
        </row>
        <row r="4046">
          <cell r="A4046">
            <v>14812</v>
          </cell>
          <cell r="B4046">
            <v>104549</v>
          </cell>
          <cell r="C4046" t="str">
            <v>QLD I&amp;M FORTIT VALLEY ANDER ST</v>
          </cell>
        </row>
        <row r="4047">
          <cell r="A4047">
            <v>14813</v>
          </cell>
          <cell r="B4047">
            <v>104550</v>
          </cell>
          <cell r="C4047" t="str">
            <v>QLD I&amp;M FORTIT VAL BRUNSWCK ST</v>
          </cell>
        </row>
        <row r="4048">
          <cell r="A4048">
            <v>14814</v>
          </cell>
          <cell r="B4048">
            <v>104551</v>
          </cell>
          <cell r="C4048" t="str">
            <v>QLD I&amp;M KEPERRA SAMFORD RD</v>
          </cell>
        </row>
        <row r="4049">
          <cell r="A4049">
            <v>14815</v>
          </cell>
          <cell r="B4049">
            <v>104552</v>
          </cell>
          <cell r="C4049" t="str">
            <v>QLD I&amp;M NEWSTEAD BREAKFAST RD</v>
          </cell>
        </row>
        <row r="4050">
          <cell r="A4050">
            <v>14832</v>
          </cell>
          <cell r="B4050">
            <v>104553</v>
          </cell>
          <cell r="C4050" t="str">
            <v>QLD I&amp;M ALDERLEY BERMINGHAM ST</v>
          </cell>
        </row>
        <row r="4051">
          <cell r="A4051">
            <v>14852</v>
          </cell>
          <cell r="B4051">
            <v>104554</v>
          </cell>
          <cell r="C4051" t="str">
            <v>RSM NORWOOD GEORGE ST</v>
          </cell>
        </row>
        <row r="4052">
          <cell r="A4052">
            <v>14873</v>
          </cell>
          <cell r="B4052">
            <v>104556</v>
          </cell>
          <cell r="C4052" t="str">
            <v>RSM NORWOOD SHELDON ST</v>
          </cell>
        </row>
        <row r="4053">
          <cell r="A4053">
            <v>14874</v>
          </cell>
          <cell r="B4053">
            <v>104557</v>
          </cell>
          <cell r="C4053" t="str">
            <v>RSM MARRYATVILLE TALBOT GROVE</v>
          </cell>
        </row>
        <row r="4054">
          <cell r="A4054">
            <v>14875</v>
          </cell>
          <cell r="B4054">
            <v>104558</v>
          </cell>
          <cell r="C4054" t="str">
            <v>RSM PAYNEHAM SOUTH PORTRUSH RD</v>
          </cell>
        </row>
        <row r="4055">
          <cell r="A4055">
            <v>14876</v>
          </cell>
          <cell r="B4055">
            <v>104559</v>
          </cell>
          <cell r="C4055" t="str">
            <v>RSM PAYNEHAM SOUTH LUHRS RD</v>
          </cell>
        </row>
        <row r="4056">
          <cell r="A4056">
            <v>14878</v>
          </cell>
          <cell r="B4056">
            <v>104561</v>
          </cell>
          <cell r="C4056" t="str">
            <v>RSM CLEARVIEW TURNER AVE</v>
          </cell>
        </row>
        <row r="4057">
          <cell r="A4057">
            <v>14879</v>
          </cell>
          <cell r="B4057">
            <v>104562</v>
          </cell>
          <cell r="C4057" t="str">
            <v>MSC THE LEVELS SECOND AVE</v>
          </cell>
        </row>
        <row r="4058">
          <cell r="A4058">
            <v>14880</v>
          </cell>
          <cell r="B4058">
            <v>104563</v>
          </cell>
          <cell r="C4058" t="str">
            <v>QLD I&amp;M SPRING HILL EDWARD ST</v>
          </cell>
        </row>
        <row r="4059">
          <cell r="A4059">
            <v>14892</v>
          </cell>
          <cell r="B4059">
            <v>104564</v>
          </cell>
          <cell r="C4059" t="str">
            <v>QLD BT MARK YOUNG</v>
          </cell>
        </row>
        <row r="4060">
          <cell r="A4060">
            <v>14893</v>
          </cell>
          <cell r="B4060">
            <v>104565</v>
          </cell>
          <cell r="C4060" t="str">
            <v>QLD I&amp;M ST LUCIA FRED SCH DR</v>
          </cell>
        </row>
        <row r="4061">
          <cell r="A4061">
            <v>14894</v>
          </cell>
          <cell r="B4061">
            <v>104566</v>
          </cell>
          <cell r="C4061" t="str">
            <v>QLD BT JOHN CHAMPNEY</v>
          </cell>
        </row>
        <row r="4062">
          <cell r="A4062">
            <v>14895</v>
          </cell>
          <cell r="B4062">
            <v>104567</v>
          </cell>
          <cell r="C4062" t="str">
            <v>QLD BT BORAL MASONRY</v>
          </cell>
        </row>
        <row r="4063">
          <cell r="A4063">
            <v>14896</v>
          </cell>
          <cell r="B4063">
            <v>104568</v>
          </cell>
          <cell r="C4063" t="str">
            <v>LPG INLET ROSETTA VILLIAGE</v>
          </cell>
        </row>
        <row r="4064">
          <cell r="A4064">
            <v>14897</v>
          </cell>
          <cell r="B4064">
            <v>104569</v>
          </cell>
          <cell r="C4064" t="str">
            <v>VIC BT CAMP SANTA MONICA</v>
          </cell>
        </row>
        <row r="4065">
          <cell r="A4065">
            <v>14912</v>
          </cell>
          <cell r="B4065">
            <v>104570</v>
          </cell>
          <cell r="C4065" t="str">
            <v>WA CY BARBECUES GALORE ALBANY</v>
          </cell>
        </row>
        <row r="4066">
          <cell r="A4066">
            <v>14932</v>
          </cell>
          <cell r="B4066">
            <v>104571</v>
          </cell>
          <cell r="C4066" t="str">
            <v>BBQ GALORE MERCHANDISING</v>
          </cell>
        </row>
        <row r="4067">
          <cell r="A4067">
            <v>2514</v>
          </cell>
          <cell r="B4067">
            <v>101509</v>
          </cell>
          <cell r="C4067" t="str">
            <v>QLD SERV 20 UNITS NUDGEE RD</v>
          </cell>
        </row>
        <row r="4068">
          <cell r="A4068">
            <v>2522</v>
          </cell>
          <cell r="B4068">
            <v>101517</v>
          </cell>
          <cell r="C4068" t="str">
            <v>QLD LAY SERV 60 UNITS CITY</v>
          </cell>
        </row>
        <row r="4069">
          <cell r="A4069">
            <v>2523</v>
          </cell>
          <cell r="B4069">
            <v>101518</v>
          </cell>
          <cell r="C4069" t="str">
            <v>QLD LAY SERV 4 TWNHSE N/FARM</v>
          </cell>
        </row>
        <row r="4070">
          <cell r="A4070">
            <v>2536</v>
          </cell>
          <cell r="B4070">
            <v>101531</v>
          </cell>
          <cell r="C4070" t="str">
            <v>QLD LAY SERV 13 UNITS TOOWONG</v>
          </cell>
        </row>
        <row r="4071">
          <cell r="A4071">
            <v>2537</v>
          </cell>
          <cell r="B4071">
            <v>101532</v>
          </cell>
          <cell r="C4071" t="str">
            <v>QLD LAY SERV 12 UNITS ASHGROVE</v>
          </cell>
        </row>
        <row r="4072">
          <cell r="A4072">
            <v>2543</v>
          </cell>
          <cell r="B4072">
            <v>101538</v>
          </cell>
          <cell r="C4072" t="str">
            <v>QLD LAY SERV/FIT MTR HISP TRNG</v>
          </cell>
        </row>
        <row r="4073">
          <cell r="A4073">
            <v>2556</v>
          </cell>
          <cell r="B4073">
            <v>101551</v>
          </cell>
          <cell r="C4073" t="str">
            <v>QLD SERV &amp; DWLNG RVRWD EST</v>
          </cell>
        </row>
        <row r="4074">
          <cell r="A4074">
            <v>2566</v>
          </cell>
          <cell r="B4074">
            <v>101561</v>
          </cell>
          <cell r="C4074" t="str">
            <v>QLD FIT MTR/UPGRD SERV NUNDAH</v>
          </cell>
        </row>
        <row r="4075">
          <cell r="A4075">
            <v>2567</v>
          </cell>
          <cell r="B4075">
            <v>101562</v>
          </cell>
          <cell r="C4075" t="str">
            <v>QLD INSTL NG SERV 15 RESDCE</v>
          </cell>
        </row>
        <row r="4076">
          <cell r="A4076">
            <v>2575</v>
          </cell>
          <cell r="B4076">
            <v>101570</v>
          </cell>
          <cell r="C4076" t="str">
            <v>QLD NG MNS/SERV CNTRL UNI</v>
          </cell>
        </row>
        <row r="4077">
          <cell r="A4077">
            <v>2582</v>
          </cell>
          <cell r="B4077">
            <v>101577</v>
          </cell>
          <cell r="C4077" t="str">
            <v>QLD LAY 10/12 NG SERV ROCKY</v>
          </cell>
        </row>
        <row r="4078">
          <cell r="A4078">
            <v>2583</v>
          </cell>
          <cell r="B4078">
            <v>101578</v>
          </cell>
          <cell r="C4078" t="str">
            <v>QLD MANGO HILL STAGE 7</v>
          </cell>
        </row>
        <row r="4079">
          <cell r="A4079">
            <v>2599</v>
          </cell>
          <cell r="B4079">
            <v>101594</v>
          </cell>
          <cell r="C4079" t="str">
            <v>QLD LAY MNS/SERV CARSELGROVE</v>
          </cell>
        </row>
        <row r="4080">
          <cell r="A4080">
            <v>2600</v>
          </cell>
          <cell r="B4080">
            <v>101595</v>
          </cell>
          <cell r="C4080" t="str">
            <v>QLD INSRT SERV MN MTR NUNDAH</v>
          </cell>
        </row>
        <row r="4081">
          <cell r="A4081">
            <v>2605</v>
          </cell>
          <cell r="B4081">
            <v>101600</v>
          </cell>
          <cell r="C4081" t="str">
            <v>QLD LAY MNS/SERV ARANA HILLS</v>
          </cell>
        </row>
        <row r="4082">
          <cell r="A4082">
            <v>2609</v>
          </cell>
          <cell r="B4082">
            <v>101604</v>
          </cell>
          <cell r="C4082" t="str">
            <v>QLD LAY SERV/FIT MTR ROSE CAFE</v>
          </cell>
        </row>
        <row r="4083">
          <cell r="A4083">
            <v>2615</v>
          </cell>
          <cell r="B4083">
            <v>101610</v>
          </cell>
          <cell r="C4083" t="str">
            <v>QLD INSRT MN HEWITT ST</v>
          </cell>
        </row>
        <row r="4084">
          <cell r="A4084">
            <v>2621</v>
          </cell>
          <cell r="B4084">
            <v>101616</v>
          </cell>
          <cell r="C4084" t="str">
            <v>QLD INSRT MN HIGHLAND TCE</v>
          </cell>
        </row>
        <row r="4085">
          <cell r="A4085">
            <v>2965</v>
          </cell>
          <cell r="B4085">
            <v>101960</v>
          </cell>
          <cell r="C4085" t="str">
            <v>QLD BRIS RVR CROSS CRIBB ST</v>
          </cell>
        </row>
        <row r="4086">
          <cell r="A4086">
            <v>3118</v>
          </cell>
          <cell r="B4086">
            <v>102113</v>
          </cell>
          <cell r="C4086" t="str">
            <v>QLD LAY SERV 2 UNITS P/TON</v>
          </cell>
        </row>
        <row r="4087">
          <cell r="A4087">
            <v>3126</v>
          </cell>
          <cell r="B4087">
            <v>102121</v>
          </cell>
          <cell r="C4087" t="str">
            <v>QLD INSRT MAIN KEDRON-1</v>
          </cell>
        </row>
        <row r="4088">
          <cell r="A4088">
            <v>3132</v>
          </cell>
          <cell r="B4088">
            <v>102127</v>
          </cell>
          <cell r="C4088" t="str">
            <v>QLD LAY SERV MORETON 13 UNITS</v>
          </cell>
        </row>
        <row r="4089">
          <cell r="A4089">
            <v>3144</v>
          </cell>
          <cell r="B4089">
            <v>102139</v>
          </cell>
          <cell r="C4089" t="str">
            <v>QLD LAY SERV SISLEY ST 4 UNTS</v>
          </cell>
        </row>
        <row r="4090">
          <cell r="A4090">
            <v>3145</v>
          </cell>
          <cell r="B4090">
            <v>102140</v>
          </cell>
          <cell r="C4090" t="str">
            <v>QLD LAY SERV HEWITT ST 5 UNTS</v>
          </cell>
        </row>
        <row r="4091">
          <cell r="A4091">
            <v>3349</v>
          </cell>
          <cell r="B4091">
            <v>102344</v>
          </cell>
          <cell r="C4091" t="str">
            <v>QLD LAY SERV/FIT MTR N/FARM</v>
          </cell>
        </row>
        <row r="4092">
          <cell r="A4092">
            <v>3350</v>
          </cell>
          <cell r="B4092">
            <v>102345</v>
          </cell>
          <cell r="C4092" t="str">
            <v>QLD LAY SERV/FIT MTR ASHGROVE</v>
          </cell>
        </row>
        <row r="4093">
          <cell r="A4093">
            <v>3377</v>
          </cell>
          <cell r="B4093">
            <v>102372</v>
          </cell>
          <cell r="C4093" t="str">
            <v>QLD LAY SRV/FT MTR SAINTS CAFE</v>
          </cell>
        </row>
        <row r="4094">
          <cell r="A4094">
            <v>3389</v>
          </cell>
          <cell r="B4094">
            <v>102384</v>
          </cell>
          <cell r="C4094" t="str">
            <v>QLD LAY SERV 21 STATION AVE.</v>
          </cell>
        </row>
        <row r="4095">
          <cell r="A4095">
            <v>3405</v>
          </cell>
          <cell r="B4095">
            <v>102400</v>
          </cell>
          <cell r="C4095" t="str">
            <v>QLD INLETS &amp; METERS ALBION</v>
          </cell>
        </row>
        <row r="4096">
          <cell r="A4096">
            <v>3410</v>
          </cell>
          <cell r="B4096">
            <v>102405</v>
          </cell>
          <cell r="C4096" t="str">
            <v>QLD INLETS &amp; METERS ANN ST</v>
          </cell>
        </row>
        <row r="4097">
          <cell r="A4097">
            <v>3441</v>
          </cell>
          <cell r="B4097">
            <v>102436</v>
          </cell>
          <cell r="C4097" t="str">
            <v>QLD INLETS &amp; METERS NUNDAH COL</v>
          </cell>
        </row>
        <row r="4098">
          <cell r="A4098">
            <v>3450</v>
          </cell>
          <cell r="B4098">
            <v>102445</v>
          </cell>
          <cell r="C4098" t="str">
            <v>QLD MC INDOOROOPILLY GILGANDRA</v>
          </cell>
        </row>
        <row r="4099">
          <cell r="A4099">
            <v>3491</v>
          </cell>
          <cell r="B4099">
            <v>102486</v>
          </cell>
          <cell r="C4099" t="str">
            <v>QLD ME BRIGHTON 12TH AVE</v>
          </cell>
        </row>
        <row r="4100">
          <cell r="A4100">
            <v>3492</v>
          </cell>
          <cell r="B4100">
            <v>102487</v>
          </cell>
          <cell r="C4100" t="str">
            <v>RDL 3X TIME LOADING CLOCKS</v>
          </cell>
        </row>
        <row r="4101">
          <cell r="A4101">
            <v>14952</v>
          </cell>
          <cell r="B4101">
            <v>104572</v>
          </cell>
          <cell r="C4101" t="str">
            <v>REDCLIFFE HOSPTL COGENERATION</v>
          </cell>
        </row>
        <row r="4102">
          <cell r="A4102">
            <v>14953</v>
          </cell>
          <cell r="B4102">
            <v>104573</v>
          </cell>
          <cell r="C4102" t="str">
            <v>QLD LPG RETIC CALYPSO PLAZA/2</v>
          </cell>
        </row>
        <row r="4103">
          <cell r="A4103">
            <v>14954</v>
          </cell>
          <cell r="B4103">
            <v>104574</v>
          </cell>
          <cell r="C4103" t="str">
            <v>QLD LPG RETIC LYONS MOTEL</v>
          </cell>
        </row>
        <row r="4104">
          <cell r="A4104">
            <v>14955</v>
          </cell>
          <cell r="B4104">
            <v>104575</v>
          </cell>
          <cell r="C4104" t="str">
            <v>QLD LPG RETIC PT DOUGLAS DOUGI</v>
          </cell>
        </row>
        <row r="4105">
          <cell r="A4105">
            <v>14957</v>
          </cell>
          <cell r="B4105">
            <v>104576</v>
          </cell>
          <cell r="C4105" t="str">
            <v>PUBLIC RELATIONS INTRANET</v>
          </cell>
        </row>
        <row r="4106">
          <cell r="A4106">
            <v>14958</v>
          </cell>
          <cell r="B4106">
            <v>104577</v>
          </cell>
          <cell r="C4106" t="str">
            <v>QLD AIR CONDITIONING UNIT</v>
          </cell>
        </row>
        <row r="4107">
          <cell r="A4107">
            <v>14960</v>
          </cell>
          <cell r="B4107">
            <v>104579</v>
          </cell>
          <cell r="C4107" t="str">
            <v>QLD RELOC GOLDEN BEACH CHINESE</v>
          </cell>
        </row>
        <row r="4108">
          <cell r="A4108">
            <v>14961</v>
          </cell>
          <cell r="B4108">
            <v>104580</v>
          </cell>
          <cell r="C4108" t="str">
            <v>ROMA POWER STATION</v>
          </cell>
        </row>
        <row r="4109">
          <cell r="A4109">
            <v>3518</v>
          </cell>
          <cell r="B4109">
            <v>102513</v>
          </cell>
          <cell r="C4109" t="str">
            <v>QLD MC GLADSTONE MATER HOSPITA</v>
          </cell>
        </row>
        <row r="4110">
          <cell r="A4110">
            <v>3595</v>
          </cell>
          <cell r="B4110">
            <v>102590</v>
          </cell>
          <cell r="C4110" t="str">
            <v>QLD INSTL SERV GOONDOON ST</v>
          </cell>
        </row>
        <row r="4111">
          <cell r="A4111">
            <v>3596</v>
          </cell>
          <cell r="B4111">
            <v>102591</v>
          </cell>
          <cell r="C4111" t="str">
            <v>QLD MC HAMILTON MARKWELL ST</v>
          </cell>
        </row>
        <row r="4112">
          <cell r="A4112">
            <v>3666</v>
          </cell>
          <cell r="B4112">
            <v>102661</v>
          </cell>
          <cell r="C4112" t="str">
            <v>QLD I&amp;M TENERIFFE FLORENCE ST</v>
          </cell>
        </row>
        <row r="4113">
          <cell r="A4113">
            <v>3689</v>
          </cell>
          <cell r="B4113">
            <v>102684</v>
          </cell>
          <cell r="C4113" t="str">
            <v>QLD I&amp;M YAMANTO ASH ST</v>
          </cell>
        </row>
        <row r="4114">
          <cell r="A4114">
            <v>3698</v>
          </cell>
          <cell r="B4114">
            <v>102693</v>
          </cell>
          <cell r="C4114" t="str">
            <v>QLD I&amp;M ROSALIE NASH ST</v>
          </cell>
        </row>
        <row r="4115">
          <cell r="A4115">
            <v>3765</v>
          </cell>
          <cell r="B4115">
            <v>102760</v>
          </cell>
          <cell r="C4115" t="str">
            <v>QLD I&amp;M BRISBANE EAGLE ST</v>
          </cell>
        </row>
        <row r="4116">
          <cell r="A4116">
            <v>3807</v>
          </cell>
          <cell r="B4116">
            <v>102802</v>
          </cell>
          <cell r="C4116" t="str">
            <v>QLD I&amp;M AUST PROPERTY DEVEL</v>
          </cell>
        </row>
        <row r="4117">
          <cell r="A4117">
            <v>3817</v>
          </cell>
          <cell r="B4117">
            <v>102812</v>
          </cell>
          <cell r="C4117" t="str">
            <v>QLD ME BRISBANE ADELAIDE ST</v>
          </cell>
        </row>
        <row r="4118">
          <cell r="A4118">
            <v>3849</v>
          </cell>
          <cell r="B4118">
            <v>102844</v>
          </cell>
          <cell r="C4118" t="str">
            <v>QLD-BEAM LPG NEW WORK</v>
          </cell>
        </row>
        <row r="4119">
          <cell r="A4119">
            <v>14972</v>
          </cell>
          <cell r="B4119">
            <v>104581</v>
          </cell>
          <cell r="C4119" t="str">
            <v>INLETS INDUSTRL PROBIS 06/98-2</v>
          </cell>
        </row>
        <row r="4120">
          <cell r="A4120">
            <v>14992</v>
          </cell>
          <cell r="B4120">
            <v>104582</v>
          </cell>
          <cell r="C4120" t="str">
            <v>INLETS INDUSTRL DIRECT 06/98-2</v>
          </cell>
        </row>
        <row r="4121">
          <cell r="A4121">
            <v>1160</v>
          </cell>
          <cell r="B4121">
            <v>100156</v>
          </cell>
          <cell r="C4121" t="str">
            <v>INLETS INDUSTRIAL DIRECT 06/98</v>
          </cell>
        </row>
        <row r="4122">
          <cell r="A4122">
            <v>15012</v>
          </cell>
          <cell r="B4122">
            <v>104583</v>
          </cell>
          <cell r="C4122" t="str">
            <v>TAS CY TREASURE IS C/VAN PARK</v>
          </cell>
        </row>
        <row r="4123">
          <cell r="A4123">
            <v>15033</v>
          </cell>
          <cell r="B4123">
            <v>104585</v>
          </cell>
          <cell r="C4123" t="str">
            <v>BANDIANA</v>
          </cell>
        </row>
        <row r="4124">
          <cell r="A4124">
            <v>15035</v>
          </cell>
          <cell r="B4124">
            <v>104587</v>
          </cell>
          <cell r="C4124" t="str">
            <v>PARATIHOI LODGE (NEW ZEALAND)</v>
          </cell>
        </row>
        <row r="4125">
          <cell r="A4125">
            <v>15036</v>
          </cell>
          <cell r="B4125">
            <v>104588</v>
          </cell>
          <cell r="C4125" t="str">
            <v>DUBBO DETENTION CENTRE</v>
          </cell>
        </row>
        <row r="4126">
          <cell r="A4126">
            <v>15052</v>
          </cell>
          <cell r="B4126">
            <v>104589</v>
          </cell>
          <cell r="C4126" t="str">
            <v>QLD I&amp;M BRISBANE ALBERT ST</v>
          </cell>
        </row>
        <row r="4127">
          <cell r="A4127">
            <v>15053</v>
          </cell>
          <cell r="B4127">
            <v>104590</v>
          </cell>
          <cell r="C4127" t="str">
            <v>QLD ME NTHGATE RAILWAY STATION</v>
          </cell>
        </row>
        <row r="4128">
          <cell r="A4128">
            <v>15054</v>
          </cell>
          <cell r="B4128">
            <v>104591</v>
          </cell>
          <cell r="C4128" t="str">
            <v>QLD ME BRISBANE MINCOM SITE</v>
          </cell>
        </row>
        <row r="4129">
          <cell r="A4129">
            <v>15072</v>
          </cell>
          <cell r="B4129">
            <v>104592</v>
          </cell>
          <cell r="C4129" t="str">
            <v>TAS RELOC VESSL TOLL TASMANIA</v>
          </cell>
        </row>
        <row r="4130">
          <cell r="A4130">
            <v>15092</v>
          </cell>
          <cell r="B4130">
            <v>104593</v>
          </cell>
          <cell r="C4130" t="str">
            <v>VIC CY EDEN DEPOT</v>
          </cell>
        </row>
        <row r="4131">
          <cell r="A4131">
            <v>15112</v>
          </cell>
          <cell r="B4131">
            <v>104594</v>
          </cell>
          <cell r="C4131" t="str">
            <v>NSW BT MT GEORGE GENERAL STORE</v>
          </cell>
        </row>
        <row r="4132">
          <cell r="A4132">
            <v>15113</v>
          </cell>
          <cell r="B4132">
            <v>104595</v>
          </cell>
          <cell r="C4132" t="str">
            <v>MSC KILKENNY GREATER  UNION</v>
          </cell>
        </row>
        <row r="4133">
          <cell r="A4133">
            <v>15114</v>
          </cell>
          <cell r="B4133">
            <v>104596</v>
          </cell>
          <cell r="C4133" t="str">
            <v>NSW BT D&amp;G ORIEL</v>
          </cell>
        </row>
        <row r="4134">
          <cell r="A4134">
            <v>15115</v>
          </cell>
          <cell r="B4134">
            <v>104597</v>
          </cell>
          <cell r="C4134" t="str">
            <v>NSW BT KEMPSEY TIMBERS</v>
          </cell>
        </row>
        <row r="4135">
          <cell r="A4135">
            <v>15116</v>
          </cell>
          <cell r="B4135">
            <v>104598</v>
          </cell>
          <cell r="C4135" t="str">
            <v>MSC CHRISTIES BEACH BEACH RD</v>
          </cell>
        </row>
        <row r="4136">
          <cell r="A4136">
            <v>15117</v>
          </cell>
          <cell r="B4136">
            <v>104599</v>
          </cell>
          <cell r="C4136" t="str">
            <v>MC CHRISTIES BEACH BEACH RD</v>
          </cell>
        </row>
        <row r="4137">
          <cell r="A4137">
            <v>15118</v>
          </cell>
          <cell r="B4137">
            <v>104600</v>
          </cell>
          <cell r="C4137" t="str">
            <v>MSC GEPPS CROSS PT WAKEFLD RD</v>
          </cell>
        </row>
        <row r="4138">
          <cell r="A4138">
            <v>15119</v>
          </cell>
          <cell r="B4138">
            <v>104601</v>
          </cell>
          <cell r="C4138" t="str">
            <v>MSC FERRYDEN PARK DAYS RD</v>
          </cell>
        </row>
        <row r="4139">
          <cell r="A4139">
            <v>15120</v>
          </cell>
          <cell r="B4139">
            <v>104602</v>
          </cell>
          <cell r="C4139" t="str">
            <v>RSM CLEARVIEW MURRAY AVE</v>
          </cell>
        </row>
        <row r="4140">
          <cell r="A4140">
            <v>15121</v>
          </cell>
          <cell r="B4140">
            <v>104603</v>
          </cell>
          <cell r="C4140" t="str">
            <v>MC ALICE SPRINGS STUART HIGHWY</v>
          </cell>
        </row>
        <row r="4141">
          <cell r="A4141">
            <v>15132</v>
          </cell>
          <cell r="B4141">
            <v>104605</v>
          </cell>
          <cell r="C4141" t="str">
            <v>NT BT WAUCHOPE RD HOUSE</v>
          </cell>
        </row>
        <row r="4142">
          <cell r="A4142">
            <v>15133</v>
          </cell>
          <cell r="B4142">
            <v>104606</v>
          </cell>
          <cell r="C4142" t="str">
            <v>QLD I&amp;M TOOWONG CAMPBELL ST</v>
          </cell>
        </row>
        <row r="4143">
          <cell r="A4143">
            <v>15134</v>
          </cell>
          <cell r="B4143">
            <v>104607</v>
          </cell>
          <cell r="C4143" t="str">
            <v>BORAL CMG VIC METRO QUARRIES</v>
          </cell>
        </row>
        <row r="4144">
          <cell r="A4144">
            <v>15135</v>
          </cell>
          <cell r="B4144">
            <v>104608</v>
          </cell>
          <cell r="C4144" t="str">
            <v>HYATT REGENCY COOLUM ENERGY</v>
          </cell>
        </row>
        <row r="4145">
          <cell r="A4145">
            <v>15136</v>
          </cell>
          <cell r="B4145">
            <v>104609</v>
          </cell>
          <cell r="C4145" t="str">
            <v>BORAL CMG VIC COUNTRY  AUDIT</v>
          </cell>
        </row>
        <row r="4146">
          <cell r="A4146">
            <v>15137</v>
          </cell>
          <cell r="B4146">
            <v>104610</v>
          </cell>
          <cell r="C4146" t="str">
            <v>QLD I&amp;M NEWMARKET GARDEN TCE</v>
          </cell>
        </row>
        <row r="4147">
          <cell r="A4147">
            <v>15138</v>
          </cell>
          <cell r="B4147">
            <v>104611</v>
          </cell>
          <cell r="C4147" t="str">
            <v>QLD I&amp;M BRISBANE EDWARD ST</v>
          </cell>
        </row>
        <row r="4148">
          <cell r="A4148">
            <v>15139</v>
          </cell>
          <cell r="B4148">
            <v>104612</v>
          </cell>
          <cell r="C4148" t="str">
            <v>QLD I&amp;M WINDSOR BAIRD ST</v>
          </cell>
        </row>
        <row r="4149">
          <cell r="A4149">
            <v>15141</v>
          </cell>
          <cell r="B4149">
            <v>104614</v>
          </cell>
          <cell r="C4149" t="str">
            <v>QLD RSM HENDRA RITA ST</v>
          </cell>
        </row>
        <row r="4150">
          <cell r="A4150">
            <v>15142</v>
          </cell>
          <cell r="B4150">
            <v>104615</v>
          </cell>
          <cell r="C4150" t="str">
            <v>QLD RSM IPSWICH SALISBURY RD</v>
          </cell>
        </row>
        <row r="4151">
          <cell r="A4151">
            <v>15152</v>
          </cell>
          <cell r="B4151">
            <v>104616</v>
          </cell>
          <cell r="C4151" t="str">
            <v>QLD RSM ASHGROVE WARMINGTON RD</v>
          </cell>
        </row>
        <row r="4152">
          <cell r="A4152">
            <v>15154</v>
          </cell>
          <cell r="B4152">
            <v>104618</v>
          </cell>
          <cell r="C4152" t="str">
            <v>QLD I&amp;M CLAYFIELD COLLINS ST</v>
          </cell>
        </row>
        <row r="4153">
          <cell r="A4153">
            <v>15172</v>
          </cell>
          <cell r="B4153">
            <v>104619</v>
          </cell>
          <cell r="C4153" t="str">
            <v>MSC CAMDEN PARK DEEDS RD</v>
          </cell>
        </row>
        <row r="4154">
          <cell r="A4154">
            <v>15173</v>
          </cell>
          <cell r="B4154">
            <v>104620</v>
          </cell>
          <cell r="C4154" t="str">
            <v>QLD RSM WOODEND MACRAE ST</v>
          </cell>
        </row>
        <row r="4155">
          <cell r="A4155">
            <v>15174</v>
          </cell>
          <cell r="B4155">
            <v>104621</v>
          </cell>
          <cell r="C4155" t="str">
            <v>QLD RSM EASTERN HGTS SMART AVE</v>
          </cell>
        </row>
        <row r="4156">
          <cell r="A4156">
            <v>15175</v>
          </cell>
          <cell r="B4156">
            <v>104622</v>
          </cell>
          <cell r="C4156" t="str">
            <v>MSC WINGFIELD WING RD</v>
          </cell>
        </row>
        <row r="4157">
          <cell r="A4157">
            <v>15176</v>
          </cell>
          <cell r="B4157">
            <v>104623</v>
          </cell>
          <cell r="C4157" t="str">
            <v>MSC PORT PIRIE ESMONDE RD</v>
          </cell>
        </row>
        <row r="4158">
          <cell r="A4158">
            <v>15177</v>
          </cell>
          <cell r="B4158">
            <v>104624</v>
          </cell>
          <cell r="C4158" t="str">
            <v>MC WINGFIELD WING ST</v>
          </cell>
        </row>
        <row r="4159">
          <cell r="A4159">
            <v>15192</v>
          </cell>
          <cell r="B4159">
            <v>104625</v>
          </cell>
          <cell r="C4159" t="str">
            <v>WA CY HADDRILLS ON BASKERVILLE</v>
          </cell>
        </row>
        <row r="4160">
          <cell r="A4160">
            <v>15212</v>
          </cell>
          <cell r="B4160">
            <v>104626</v>
          </cell>
          <cell r="C4160" t="str">
            <v>IND SUPP COUNTRY PLAZA HOTEL</v>
          </cell>
        </row>
        <row r="4161">
          <cell r="A4161">
            <v>15232</v>
          </cell>
          <cell r="B4161">
            <v>104627</v>
          </cell>
          <cell r="C4161" t="str">
            <v>QLD ME QUEEN ST MALL</v>
          </cell>
        </row>
        <row r="4162">
          <cell r="A4162">
            <v>15252</v>
          </cell>
          <cell r="B4162">
            <v>104628</v>
          </cell>
          <cell r="C4162" t="str">
            <v>CLUSTER NT SERVERS PROPOSAL</v>
          </cell>
        </row>
        <row r="4163">
          <cell r="A4163">
            <v>15253</v>
          </cell>
          <cell r="B4163">
            <v>104629</v>
          </cell>
          <cell r="C4163" t="str">
            <v>SCADA SITES DIST REG STATIONS</v>
          </cell>
        </row>
        <row r="4164">
          <cell r="A4164">
            <v>15272</v>
          </cell>
          <cell r="B4164">
            <v>104630</v>
          </cell>
          <cell r="C4164" t="str">
            <v>QLD BT NOLANS TPT GATTON</v>
          </cell>
        </row>
        <row r="4165">
          <cell r="A4165">
            <v>15273</v>
          </cell>
          <cell r="B4165">
            <v>104631</v>
          </cell>
          <cell r="C4165" t="str">
            <v>QLD BT AKOOAMAK NURSING HOME</v>
          </cell>
        </row>
        <row r="4166">
          <cell r="A4166">
            <v>15292</v>
          </cell>
          <cell r="B4166">
            <v>104632</v>
          </cell>
          <cell r="C4166" t="str">
            <v>MC VIRGINIA GAWLER/ROWLAND RD</v>
          </cell>
        </row>
        <row r="4167">
          <cell r="A4167">
            <v>15294</v>
          </cell>
          <cell r="B4167">
            <v>104634</v>
          </cell>
          <cell r="C4167" t="str">
            <v>MSC WALKERVILLE DEVONSHIRE ST</v>
          </cell>
        </row>
        <row r="4168">
          <cell r="A4168">
            <v>15295</v>
          </cell>
          <cell r="B4168">
            <v>104635</v>
          </cell>
          <cell r="C4168" t="str">
            <v>MC ADELAIDE ANGAS ST</v>
          </cell>
        </row>
        <row r="4169">
          <cell r="A4169">
            <v>15296</v>
          </cell>
          <cell r="B4169">
            <v>104636</v>
          </cell>
          <cell r="C4169" t="str">
            <v>QLD ME MILTON CASTLEMAINE</v>
          </cell>
        </row>
        <row r="4170">
          <cell r="A4170">
            <v>15312</v>
          </cell>
          <cell r="B4170">
            <v>104637</v>
          </cell>
          <cell r="C4170" t="str">
            <v>MILDURA MARKET DEVELOPMENT</v>
          </cell>
        </row>
        <row r="4171">
          <cell r="A4171">
            <v>15332</v>
          </cell>
          <cell r="B4171">
            <v>104638</v>
          </cell>
          <cell r="C4171" t="str">
            <v>CANCELLED</v>
          </cell>
        </row>
        <row r="4172">
          <cell r="A4172">
            <v>15352</v>
          </cell>
          <cell r="B4172">
            <v>104639</v>
          </cell>
          <cell r="C4172" t="str">
            <v>-CANCELLED</v>
          </cell>
        </row>
        <row r="4173">
          <cell r="A4173">
            <v>15353</v>
          </cell>
          <cell r="B4173">
            <v>104640</v>
          </cell>
          <cell r="C4173" t="str">
            <v>--CANCELLED</v>
          </cell>
        </row>
        <row r="4174">
          <cell r="A4174">
            <v>15354</v>
          </cell>
          <cell r="B4174">
            <v>104641</v>
          </cell>
          <cell r="C4174" t="str">
            <v>-CANCELLED-</v>
          </cell>
        </row>
        <row r="4175">
          <cell r="A4175">
            <v>15355</v>
          </cell>
          <cell r="B4175">
            <v>104642</v>
          </cell>
          <cell r="C4175" t="str">
            <v>-CANCELLED--</v>
          </cell>
        </row>
        <row r="4176">
          <cell r="A4176">
            <v>2283</v>
          </cell>
          <cell r="B4176">
            <v>101278</v>
          </cell>
          <cell r="C4176" t="str">
            <v>VIC CY 200X45KG</v>
          </cell>
        </row>
        <row r="4177">
          <cell r="A4177">
            <v>15372</v>
          </cell>
          <cell r="B4177">
            <v>104643</v>
          </cell>
          <cell r="C4177" t="str">
            <v>QLD CY RIVERVIEW CARAVAN PK</v>
          </cell>
        </row>
        <row r="4178">
          <cell r="A4178">
            <v>15373</v>
          </cell>
          <cell r="B4178">
            <v>104644</v>
          </cell>
          <cell r="C4178" t="str">
            <v>QLD CY JA TOFT &amp; CO- BUNDABERG</v>
          </cell>
        </row>
        <row r="4179">
          <cell r="A4179">
            <v>15374</v>
          </cell>
          <cell r="B4179">
            <v>104645</v>
          </cell>
          <cell r="C4179" t="str">
            <v>WA CY AMGAS HENDERSON</v>
          </cell>
        </row>
        <row r="4180">
          <cell r="A4180">
            <v>15375</v>
          </cell>
          <cell r="B4180">
            <v>104646</v>
          </cell>
          <cell r="C4180" t="str">
            <v>MSC SPRINGFIELD ELMGLADE RD</v>
          </cell>
        </row>
        <row r="4181">
          <cell r="A4181">
            <v>15376</v>
          </cell>
          <cell r="B4181">
            <v>104647</v>
          </cell>
          <cell r="C4181" t="str">
            <v>QLD CY BLANKET CAP SOUTHWEST</v>
          </cell>
        </row>
        <row r="4182">
          <cell r="A4182">
            <v>15377</v>
          </cell>
          <cell r="B4182">
            <v>104648</v>
          </cell>
          <cell r="C4182" t="str">
            <v>MSC GLEN OSMOND PORTRUSH</v>
          </cell>
        </row>
        <row r="4183">
          <cell r="A4183">
            <v>15378</v>
          </cell>
          <cell r="B4183">
            <v>104649</v>
          </cell>
          <cell r="C4183" t="str">
            <v>MC ADELAIDE GILLES ST</v>
          </cell>
        </row>
        <row r="4184">
          <cell r="A4184">
            <v>15392</v>
          </cell>
          <cell r="B4184">
            <v>104650</v>
          </cell>
          <cell r="C4184" t="str">
            <v>TAS CY AMPOL WAVERLEY</v>
          </cell>
        </row>
        <row r="4185">
          <cell r="A4185">
            <v>15393</v>
          </cell>
          <cell r="B4185">
            <v>104651</v>
          </cell>
          <cell r="C4185" t="str">
            <v>TAS CY CALTEX MACQUARIE</v>
          </cell>
        </row>
        <row r="4186">
          <cell r="A4186">
            <v>15412</v>
          </cell>
          <cell r="B4186">
            <v>104652</v>
          </cell>
          <cell r="C4186" t="str">
            <v>NSW CY SHOALHAVEN</v>
          </cell>
        </row>
        <row r="4187">
          <cell r="A4187">
            <v>15413</v>
          </cell>
          <cell r="B4187">
            <v>104653</v>
          </cell>
          <cell r="C4187" t="str">
            <v>NSW BT TAXI CO-OP</v>
          </cell>
        </row>
        <row r="4188">
          <cell r="A4188">
            <v>15414</v>
          </cell>
          <cell r="B4188">
            <v>104654</v>
          </cell>
          <cell r="C4188" t="str">
            <v>VIC BT EAST GIPPSLAND TAFE</v>
          </cell>
        </row>
        <row r="4189">
          <cell r="A4189">
            <v>15415</v>
          </cell>
          <cell r="B4189">
            <v>104655</v>
          </cell>
          <cell r="C4189" t="str">
            <v>VIC BT WONTHAGGI  HOSPITAL</v>
          </cell>
        </row>
        <row r="4190">
          <cell r="A4190">
            <v>15432</v>
          </cell>
          <cell r="B4190">
            <v>104656</v>
          </cell>
          <cell r="C4190" t="str">
            <v>INTRANET SUPPORT</v>
          </cell>
        </row>
        <row r="4191">
          <cell r="A4191">
            <v>15433</v>
          </cell>
          <cell r="B4191">
            <v>104657</v>
          </cell>
          <cell r="C4191" t="str">
            <v>ROAD ALTERED GLADSTONE TERM.</v>
          </cell>
        </row>
        <row r="4192">
          <cell r="A4192">
            <v>15434</v>
          </cell>
          <cell r="B4192">
            <v>104658</v>
          </cell>
          <cell r="C4192" t="str">
            <v>QLD I&amp;M NEW FARM MERTHYR</v>
          </cell>
        </row>
        <row r="4193">
          <cell r="A4193">
            <v>15435</v>
          </cell>
          <cell r="B4193">
            <v>104659</v>
          </cell>
          <cell r="C4193" t="str">
            <v>QLD I&amp;M MILTON 60 PARK RD</v>
          </cell>
        </row>
        <row r="4194">
          <cell r="A4194">
            <v>15436</v>
          </cell>
          <cell r="B4194">
            <v>104660</v>
          </cell>
          <cell r="C4194" t="str">
            <v>MSC ANGASTON STOCKWELL RD</v>
          </cell>
        </row>
        <row r="4195">
          <cell r="A4195">
            <v>15437</v>
          </cell>
          <cell r="B4195">
            <v>104661</v>
          </cell>
          <cell r="C4195" t="str">
            <v>MC ANGASTON STOCKWELL RD</v>
          </cell>
        </row>
        <row r="4196">
          <cell r="A4196">
            <v>15438</v>
          </cell>
          <cell r="B4196">
            <v>104662</v>
          </cell>
          <cell r="C4196" t="str">
            <v>QLD I&amp;M BRISBANE ADELAIDE ST</v>
          </cell>
        </row>
        <row r="4197">
          <cell r="A4197">
            <v>15439</v>
          </cell>
          <cell r="B4197">
            <v>104663</v>
          </cell>
          <cell r="C4197" t="str">
            <v>MC HAPPEY VALLEY FRASER AVE</v>
          </cell>
        </row>
        <row r="4198">
          <cell r="A4198">
            <v>15440</v>
          </cell>
          <cell r="B4198">
            <v>104664</v>
          </cell>
          <cell r="C4198" t="str">
            <v>MC SALISBURY DOWNS LONDONDERRY</v>
          </cell>
        </row>
        <row r="4199">
          <cell r="A4199">
            <v>15441</v>
          </cell>
          <cell r="B4199">
            <v>104665</v>
          </cell>
          <cell r="C4199" t="str">
            <v>MC HILLCREST MACQUARIE AVE</v>
          </cell>
        </row>
        <row r="4200">
          <cell r="A4200">
            <v>15442</v>
          </cell>
          <cell r="B4200">
            <v>104666</v>
          </cell>
          <cell r="C4200" t="str">
            <v>MC TRANMERE BARONS ST</v>
          </cell>
        </row>
        <row r="4201">
          <cell r="A4201">
            <v>15444</v>
          </cell>
          <cell r="B4201">
            <v>104668</v>
          </cell>
          <cell r="C4201" t="str">
            <v>MC MAGILL THIRD ST</v>
          </cell>
        </row>
        <row r="4202">
          <cell r="A4202">
            <v>15445</v>
          </cell>
          <cell r="B4202">
            <v>104669</v>
          </cell>
          <cell r="C4202" t="str">
            <v>MC TRANMERE BROOKSIDE AVE</v>
          </cell>
        </row>
        <row r="4203">
          <cell r="A4203">
            <v>15446</v>
          </cell>
          <cell r="B4203">
            <v>104670</v>
          </cell>
          <cell r="C4203" t="str">
            <v>MC STONYFELL GOTHIC AVE</v>
          </cell>
        </row>
        <row r="4204">
          <cell r="A4204">
            <v>15447</v>
          </cell>
          <cell r="B4204">
            <v>104671</v>
          </cell>
          <cell r="C4204" t="str">
            <v>MC CAMDEN PK 59 CARLISLE ST</v>
          </cell>
        </row>
        <row r="4205">
          <cell r="A4205">
            <v>15449</v>
          </cell>
          <cell r="B4205">
            <v>104673</v>
          </cell>
          <cell r="C4205" t="str">
            <v>MC LINDEN PARK BURNELL ST</v>
          </cell>
        </row>
        <row r="4206">
          <cell r="A4206">
            <v>15450</v>
          </cell>
          <cell r="B4206">
            <v>104674</v>
          </cell>
          <cell r="C4206" t="str">
            <v>MC LARGS NORTH PERSIC ST</v>
          </cell>
        </row>
        <row r="4207">
          <cell r="A4207">
            <v>15452</v>
          </cell>
          <cell r="B4207">
            <v>104675</v>
          </cell>
          <cell r="C4207" t="str">
            <v>MC SHEIDOW PK LEMON RD</v>
          </cell>
        </row>
        <row r="4208">
          <cell r="A4208">
            <v>15453</v>
          </cell>
          <cell r="B4208">
            <v>104676</v>
          </cell>
          <cell r="C4208" t="str">
            <v>MC PARA HILLS BREAKWATER COURT</v>
          </cell>
        </row>
        <row r="4209">
          <cell r="A4209">
            <v>15472</v>
          </cell>
          <cell r="B4209">
            <v>104677</v>
          </cell>
          <cell r="C4209" t="str">
            <v>QLD BT CONSOLIDATED PAPER IND</v>
          </cell>
        </row>
        <row r="4210">
          <cell r="A4210">
            <v>15492</v>
          </cell>
          <cell r="B4210">
            <v>104678</v>
          </cell>
          <cell r="C4210" t="str">
            <v>NSW BT ARBORGIAN NURSERY</v>
          </cell>
        </row>
        <row r="4211">
          <cell r="A4211">
            <v>15512</v>
          </cell>
          <cell r="B4211">
            <v>104679</v>
          </cell>
          <cell r="C4211" t="str">
            <v>VIC CY WANDIN YARRAVILLE AREAS</v>
          </cell>
        </row>
        <row r="4212">
          <cell r="A4212">
            <v>15513</v>
          </cell>
          <cell r="B4212">
            <v>104680</v>
          </cell>
          <cell r="C4212" t="str">
            <v>VIC CY MELB-DANDENONG DEPOT</v>
          </cell>
        </row>
        <row r="4213">
          <cell r="A4213">
            <v>15532</v>
          </cell>
          <cell r="B4213">
            <v>104681</v>
          </cell>
          <cell r="C4213" t="str">
            <v>MC PARADISE RIDGEFIELD AVE</v>
          </cell>
        </row>
        <row r="4214">
          <cell r="A4214">
            <v>15552</v>
          </cell>
          <cell r="B4214">
            <v>104683</v>
          </cell>
          <cell r="C4214" t="str">
            <v>QLD RSM HAMILTON KINGSFORD</v>
          </cell>
        </row>
        <row r="4215">
          <cell r="A4215">
            <v>15572</v>
          </cell>
          <cell r="B4215">
            <v>104684</v>
          </cell>
          <cell r="C4215" t="str">
            <v>ALICE SPRINGS PRESS TRANSDUCER</v>
          </cell>
        </row>
        <row r="4216">
          <cell r="A4216">
            <v>2067</v>
          </cell>
          <cell r="B4216">
            <v>101063</v>
          </cell>
          <cell r="C4216" t="str">
            <v>RGN ROXBY DOWNS DEVELOPMENT</v>
          </cell>
        </row>
        <row r="4217">
          <cell r="A4217">
            <v>3639</v>
          </cell>
          <cell r="B4217">
            <v>102634</v>
          </cell>
          <cell r="C4217" t="str">
            <v>BT CAP DIMBULAH LEADINGHAM CRE</v>
          </cell>
        </row>
        <row r="4218">
          <cell r="A4218">
            <v>15592</v>
          </cell>
          <cell r="B4218">
            <v>104685</v>
          </cell>
          <cell r="C4218" t="str">
            <v>VIC BT CRAIGIEBURN SPORTS CTRE</v>
          </cell>
        </row>
        <row r="4219">
          <cell r="A4219">
            <v>15612</v>
          </cell>
          <cell r="B4219">
            <v>104687</v>
          </cell>
          <cell r="C4219" t="str">
            <v>WA CY SYKES TRANSPORT</v>
          </cell>
        </row>
        <row r="4220">
          <cell r="A4220">
            <v>3106</v>
          </cell>
          <cell r="B4220">
            <v>102101</v>
          </cell>
          <cell r="C4220" t="str">
            <v>QLD TRNG RECHARGED</v>
          </cell>
        </row>
        <row r="4221">
          <cell r="A4221">
            <v>15632</v>
          </cell>
          <cell r="B4221">
            <v>104688</v>
          </cell>
          <cell r="C4221" t="str">
            <v>QLD BT TWIN TOWNS RSL</v>
          </cell>
        </row>
        <row r="4222">
          <cell r="A4222">
            <v>15652</v>
          </cell>
          <cell r="B4222">
            <v>104689</v>
          </cell>
          <cell r="C4222" t="str">
            <v>QLD I&amp;M GEEBUNG NEWMAN RD</v>
          </cell>
        </row>
        <row r="4223">
          <cell r="A4223">
            <v>15653</v>
          </cell>
          <cell r="B4223">
            <v>104690</v>
          </cell>
          <cell r="C4223" t="str">
            <v>QLD ME IPSWICH CITY HOSPITAL</v>
          </cell>
        </row>
        <row r="4224">
          <cell r="A4224">
            <v>15654</v>
          </cell>
          <cell r="B4224">
            <v>104691</v>
          </cell>
          <cell r="C4224" t="str">
            <v>QLD ME GLADSTONE OAKA LANE</v>
          </cell>
        </row>
        <row r="4225">
          <cell r="A4225">
            <v>15672</v>
          </cell>
          <cell r="B4225">
            <v>104692</v>
          </cell>
          <cell r="C4225" t="str">
            <v>MC MARION SHETLAND AVE</v>
          </cell>
        </row>
        <row r="4226">
          <cell r="A4226">
            <v>15673</v>
          </cell>
          <cell r="B4226">
            <v>104693</v>
          </cell>
          <cell r="C4226" t="str">
            <v>MC GREENWITH RAUNSLEY CRT</v>
          </cell>
        </row>
        <row r="4227">
          <cell r="A4227">
            <v>15674</v>
          </cell>
          <cell r="B4227">
            <v>104694</v>
          </cell>
          <cell r="C4227" t="str">
            <v>MC GREENWITH CHAPEL HILL RD</v>
          </cell>
        </row>
        <row r="4228">
          <cell r="A4228">
            <v>15692</v>
          </cell>
          <cell r="B4228">
            <v>104696</v>
          </cell>
          <cell r="C4228" t="str">
            <v>MC GAWLER EAST DAWE DRIVE</v>
          </cell>
        </row>
        <row r="4229">
          <cell r="A4229">
            <v>15693</v>
          </cell>
          <cell r="B4229">
            <v>104697</v>
          </cell>
          <cell r="C4229" t="str">
            <v>MC EVANSTON PK OFF SUNNYSDE RD</v>
          </cell>
        </row>
        <row r="4230">
          <cell r="A4230">
            <v>15694</v>
          </cell>
          <cell r="B4230">
            <v>104698</v>
          </cell>
          <cell r="C4230" t="str">
            <v>MC BLAKEVIEW HAY CRESCENT</v>
          </cell>
        </row>
        <row r="4231">
          <cell r="A4231">
            <v>15695</v>
          </cell>
          <cell r="B4231">
            <v>104699</v>
          </cell>
          <cell r="C4231" t="str">
            <v>MSC LARGS NORTH WILLOCHRA ST</v>
          </cell>
        </row>
        <row r="4232">
          <cell r="A4232">
            <v>15712</v>
          </cell>
          <cell r="B4232">
            <v>104700</v>
          </cell>
          <cell r="C4232" t="str">
            <v>ME WHYALLA WILKINSON ST</v>
          </cell>
        </row>
        <row r="4233">
          <cell r="A4233">
            <v>15732</v>
          </cell>
          <cell r="B4233">
            <v>104701</v>
          </cell>
          <cell r="C4233" t="str">
            <v>WA CY GULL LANDSDALE</v>
          </cell>
        </row>
        <row r="4234">
          <cell r="A4234">
            <v>15752</v>
          </cell>
          <cell r="B4234">
            <v>104702</v>
          </cell>
          <cell r="C4234" t="str">
            <v>BE EXCHANGE 5.5 SERVER UPGRADE</v>
          </cell>
        </row>
        <row r="4235">
          <cell r="A4235">
            <v>15772</v>
          </cell>
          <cell r="B4235">
            <v>104703</v>
          </cell>
          <cell r="C4235" t="str">
            <v>KESTREL</v>
          </cell>
        </row>
        <row r="4236">
          <cell r="A4236">
            <v>15792</v>
          </cell>
          <cell r="B4236">
            <v>104704</v>
          </cell>
          <cell r="C4236" t="str">
            <v>TAS BT AUS PAPER BURNIE MILL/2</v>
          </cell>
        </row>
        <row r="4237">
          <cell r="A4237">
            <v>15812</v>
          </cell>
          <cell r="B4237">
            <v>104705</v>
          </cell>
          <cell r="C4237" t="str">
            <v>NSW SYD RIGID TANKER</v>
          </cell>
        </row>
        <row r="4238">
          <cell r="A4238">
            <v>15832</v>
          </cell>
          <cell r="B4238">
            <v>104706</v>
          </cell>
          <cell r="C4238" t="str">
            <v>TAS CY AUS PAPER BURNIE MILL/2</v>
          </cell>
        </row>
        <row r="4239">
          <cell r="A4239">
            <v>15872</v>
          </cell>
          <cell r="B4239">
            <v>104708</v>
          </cell>
          <cell r="C4239" t="str">
            <v>MC SALISBURY EAST SPEARMAN AVE</v>
          </cell>
        </row>
        <row r="4240">
          <cell r="A4240">
            <v>15873</v>
          </cell>
          <cell r="B4240">
            <v>104709</v>
          </cell>
          <cell r="C4240" t="str">
            <v>QLD I&amp;M LUTWYCHE NORMAN AVE</v>
          </cell>
        </row>
        <row r="4241">
          <cell r="A4241">
            <v>15874</v>
          </cell>
          <cell r="B4241">
            <v>104710</v>
          </cell>
          <cell r="C4241" t="str">
            <v>QLD I&amp;M NUNDAH OLIVER ST</v>
          </cell>
        </row>
        <row r="4242">
          <cell r="A4242">
            <v>15875</v>
          </cell>
          <cell r="B4242">
            <v>104711</v>
          </cell>
          <cell r="C4242" t="str">
            <v>QLD I&amp;M CHERMSIDE RODE RD</v>
          </cell>
        </row>
        <row r="4243">
          <cell r="A4243">
            <v>15876</v>
          </cell>
          <cell r="B4243">
            <v>104712</v>
          </cell>
          <cell r="C4243" t="str">
            <v>QLD BT PALEN CREEK PRISON</v>
          </cell>
        </row>
        <row r="4244">
          <cell r="A4244">
            <v>15877</v>
          </cell>
          <cell r="B4244">
            <v>104713</v>
          </cell>
          <cell r="C4244" t="str">
            <v>WA CY CALTEX PALMYRA</v>
          </cell>
        </row>
        <row r="4245">
          <cell r="A4245">
            <v>15878</v>
          </cell>
          <cell r="B4245">
            <v>104714</v>
          </cell>
          <cell r="C4245" t="str">
            <v>QLD CY BURRUM HEADS HOTEL</v>
          </cell>
        </row>
        <row r="4246">
          <cell r="A4246">
            <v>15880</v>
          </cell>
          <cell r="B4246">
            <v>104716</v>
          </cell>
          <cell r="C4246" t="str">
            <v>MC MAWSON LAKES STAGE 4</v>
          </cell>
        </row>
        <row r="4247">
          <cell r="A4247">
            <v>15881</v>
          </cell>
          <cell r="B4247">
            <v>104717</v>
          </cell>
          <cell r="C4247" t="str">
            <v>QLD CY NTH BUDERIM LAUNDROMAT</v>
          </cell>
        </row>
        <row r="4248">
          <cell r="A4248">
            <v>15883</v>
          </cell>
          <cell r="B4248">
            <v>104719</v>
          </cell>
          <cell r="C4248" t="str">
            <v>QLD CY EROWAL NURSING HOME</v>
          </cell>
        </row>
        <row r="4249">
          <cell r="A4249">
            <v>15884</v>
          </cell>
          <cell r="B4249">
            <v>104720</v>
          </cell>
          <cell r="C4249" t="str">
            <v>QLD CY GINA'S KITCHEN</v>
          </cell>
        </row>
        <row r="4250">
          <cell r="A4250">
            <v>15885</v>
          </cell>
          <cell r="B4250">
            <v>104721</v>
          </cell>
          <cell r="C4250" t="str">
            <v>QLD CY MT MORGAN JAMES ST</v>
          </cell>
        </row>
        <row r="4251">
          <cell r="A4251">
            <v>15892</v>
          </cell>
          <cell r="B4251">
            <v>104722</v>
          </cell>
          <cell r="C4251" t="str">
            <v>INDUST INSTALL MEGGITT LTD</v>
          </cell>
        </row>
        <row r="4252">
          <cell r="A4252">
            <v>15912</v>
          </cell>
          <cell r="B4252">
            <v>104723</v>
          </cell>
          <cell r="C4252" t="str">
            <v>MC ADELAIDE CARRINGTON</v>
          </cell>
        </row>
        <row r="4253">
          <cell r="A4253">
            <v>15913</v>
          </cell>
          <cell r="B4253">
            <v>104724</v>
          </cell>
          <cell r="C4253" t="str">
            <v>QLD I&amp;M MILTON PARK RD 11/1</v>
          </cell>
        </row>
        <row r="4254">
          <cell r="A4254">
            <v>15914</v>
          </cell>
          <cell r="B4254">
            <v>104725</v>
          </cell>
          <cell r="C4254" t="str">
            <v>QLD I&amp;M SPRING HILL PETRIE TCE</v>
          </cell>
        </row>
        <row r="4255">
          <cell r="A4255">
            <v>15915</v>
          </cell>
          <cell r="B4255">
            <v>104726</v>
          </cell>
          <cell r="C4255" t="str">
            <v>QLD I&amp;M NEWMARKET ENNOGGERA RD</v>
          </cell>
        </row>
        <row r="4256">
          <cell r="A4256">
            <v>15916</v>
          </cell>
          <cell r="B4256">
            <v>104727</v>
          </cell>
          <cell r="C4256" t="str">
            <v>QLD I&amp;M FORTITUDE VAL BRSWK ST</v>
          </cell>
        </row>
        <row r="4257">
          <cell r="A4257">
            <v>15917</v>
          </cell>
          <cell r="B4257">
            <v>104728</v>
          </cell>
          <cell r="C4257" t="str">
            <v>QLD I&amp;M ASHGROVE WOODLAND ST</v>
          </cell>
        </row>
        <row r="4258">
          <cell r="A4258">
            <v>15918</v>
          </cell>
          <cell r="B4258">
            <v>104729</v>
          </cell>
          <cell r="C4258" t="str">
            <v>QLD I&amp;M NARANGBA NEON ST</v>
          </cell>
        </row>
        <row r="4259">
          <cell r="A4259">
            <v>15919</v>
          </cell>
          <cell r="B4259">
            <v>104730</v>
          </cell>
          <cell r="C4259" t="str">
            <v>WA CY GULL BRUNSWICK JUNCTION</v>
          </cell>
        </row>
        <row r="4260">
          <cell r="A4260">
            <v>15920</v>
          </cell>
          <cell r="B4260">
            <v>104731</v>
          </cell>
          <cell r="C4260" t="str">
            <v>MC NTH ADELAIDE ARCHER ST</v>
          </cell>
        </row>
        <row r="4261">
          <cell r="A4261">
            <v>15921</v>
          </cell>
          <cell r="B4261">
            <v>104732</v>
          </cell>
          <cell r="C4261" t="str">
            <v>QLD I&amp;M NEWSTEAD 45 NEWSTD TC</v>
          </cell>
        </row>
        <row r="4262">
          <cell r="A4262">
            <v>15932</v>
          </cell>
          <cell r="B4262">
            <v>104735</v>
          </cell>
          <cell r="C4262" t="str">
            <v>NSW CY METRO SPRAY SHOP</v>
          </cell>
        </row>
        <row r="4263">
          <cell r="A4263">
            <v>15952</v>
          </cell>
          <cell r="B4263">
            <v>104736</v>
          </cell>
          <cell r="C4263" t="str">
            <v>MC ATHELSTONE STRADBROKE RD</v>
          </cell>
        </row>
        <row r="4264">
          <cell r="A4264">
            <v>15953</v>
          </cell>
          <cell r="B4264">
            <v>104737</v>
          </cell>
          <cell r="C4264" t="str">
            <v>--CANCELLED---</v>
          </cell>
        </row>
        <row r="4265">
          <cell r="A4265">
            <v>15954</v>
          </cell>
          <cell r="B4265">
            <v>104738</v>
          </cell>
          <cell r="C4265" t="str">
            <v>MC PARALOWIE GENERAL DR</v>
          </cell>
        </row>
        <row r="4266">
          <cell r="A4266">
            <v>15955</v>
          </cell>
          <cell r="B4266">
            <v>104739</v>
          </cell>
          <cell r="C4266" t="str">
            <v>MC SHEIDOW PARK QUARTZ PLACE</v>
          </cell>
        </row>
        <row r="4267">
          <cell r="A4267">
            <v>15956</v>
          </cell>
          <cell r="B4267">
            <v>104740</v>
          </cell>
          <cell r="C4267" t="str">
            <v>MC BLAKEVIEW MAPLEWOOD DR</v>
          </cell>
        </row>
        <row r="4268">
          <cell r="A4268">
            <v>15957</v>
          </cell>
          <cell r="B4268">
            <v>104741</v>
          </cell>
          <cell r="C4268" t="str">
            <v>MC PARAFIELD GDNS P/WAY CIR</v>
          </cell>
        </row>
        <row r="4269">
          <cell r="A4269">
            <v>15972</v>
          </cell>
          <cell r="B4269">
            <v>104742</v>
          </cell>
          <cell r="C4269" t="str">
            <v>QLD CY REPLENISHMENT</v>
          </cell>
        </row>
        <row r="4270">
          <cell r="A4270">
            <v>15973</v>
          </cell>
          <cell r="B4270">
            <v>104743</v>
          </cell>
          <cell r="C4270" t="str">
            <v>MSC NURIOOPTA  TANUNDA RD</v>
          </cell>
        </row>
        <row r="4271">
          <cell r="A4271">
            <v>15974</v>
          </cell>
          <cell r="B4271">
            <v>104744</v>
          </cell>
          <cell r="C4271" t="str">
            <v>MC BELAIR UPPER STURT RD</v>
          </cell>
        </row>
        <row r="4272">
          <cell r="A4272">
            <v>15976</v>
          </cell>
          <cell r="B4272">
            <v>104746</v>
          </cell>
          <cell r="C4272" t="str">
            <v>MC BEULAH PK DOUGLAS ST</v>
          </cell>
        </row>
        <row r="4273">
          <cell r="A4273">
            <v>15977</v>
          </cell>
          <cell r="B4273">
            <v>104747</v>
          </cell>
          <cell r="C4273" t="str">
            <v>MC FULHAM  64 ASHBURN AVE</v>
          </cell>
        </row>
        <row r="4274">
          <cell r="A4274">
            <v>15978</v>
          </cell>
          <cell r="B4274">
            <v>104748</v>
          </cell>
          <cell r="C4274" t="str">
            <v>UNUSED------</v>
          </cell>
        </row>
        <row r="4275">
          <cell r="A4275">
            <v>15979</v>
          </cell>
          <cell r="B4275">
            <v>104749</v>
          </cell>
          <cell r="C4275" t="str">
            <v>SYS APPLICATN SUPPORT INTRANET</v>
          </cell>
        </row>
        <row r="4276">
          <cell r="A4276">
            <v>15992</v>
          </cell>
          <cell r="B4276">
            <v>104750</v>
          </cell>
          <cell r="C4276" t="str">
            <v>VIC CY MELB DANDENONG DEPOT</v>
          </cell>
        </row>
        <row r="4277">
          <cell r="A4277">
            <v>15993</v>
          </cell>
          <cell r="B4277">
            <v>104751</v>
          </cell>
          <cell r="C4277" t="str">
            <v>WA BT BOOTLEG BREWERY</v>
          </cell>
        </row>
        <row r="4278">
          <cell r="A4278">
            <v>16012</v>
          </cell>
          <cell r="B4278">
            <v>104752</v>
          </cell>
          <cell r="C4278" t="str">
            <v>ME PT ADEL BEDFORD ST/GRAY TCE</v>
          </cell>
        </row>
        <row r="4279">
          <cell r="A4279">
            <v>16013</v>
          </cell>
          <cell r="B4279">
            <v>104753</v>
          </cell>
          <cell r="C4279" t="str">
            <v>WA ROAD TANKERS</v>
          </cell>
        </row>
        <row r="4280">
          <cell r="A4280">
            <v>16014</v>
          </cell>
          <cell r="B4280">
            <v>104754</v>
          </cell>
          <cell r="C4280" t="str">
            <v>WA TRAILERS</v>
          </cell>
        </row>
        <row r="4281">
          <cell r="A4281">
            <v>16032</v>
          </cell>
          <cell r="B4281">
            <v>104755</v>
          </cell>
          <cell r="C4281" t="str">
            <v>MILDURA PIPELINE FACILITIES</v>
          </cell>
        </row>
        <row r="4282">
          <cell r="A4282">
            <v>16052</v>
          </cell>
          <cell r="B4282">
            <v>104756</v>
          </cell>
          <cell r="C4282" t="str">
            <v>QLD KARINYA RET VILL REGULATOR</v>
          </cell>
        </row>
        <row r="4283">
          <cell r="A4283">
            <v>16053</v>
          </cell>
          <cell r="B4283">
            <v>104757</v>
          </cell>
          <cell r="C4283" t="str">
            <v>QLD CATHODIC DIE CY/GAS BURNER</v>
          </cell>
        </row>
        <row r="4284">
          <cell r="A4284">
            <v>16054</v>
          </cell>
          <cell r="B4284">
            <v>104758</v>
          </cell>
          <cell r="C4284" t="str">
            <v>PROJECT SOUSA/3</v>
          </cell>
        </row>
        <row r="4285">
          <cell r="A4285">
            <v>16072</v>
          </cell>
          <cell r="B4285">
            <v>104759</v>
          </cell>
          <cell r="C4285" t="str">
            <v>MC WINGFIELD 378 CORMACK RD</v>
          </cell>
        </row>
        <row r="4286">
          <cell r="A4286">
            <v>16073</v>
          </cell>
          <cell r="B4286">
            <v>104760</v>
          </cell>
          <cell r="C4286" t="str">
            <v>WA CY SPOT ON HIRE SERVICES</v>
          </cell>
        </row>
        <row r="4287">
          <cell r="A4287">
            <v>16092</v>
          </cell>
          <cell r="B4287">
            <v>104761</v>
          </cell>
          <cell r="C4287" t="str">
            <v>WA CY DONNYBROOK FOOTBALL CLUB</v>
          </cell>
        </row>
        <row r="4288">
          <cell r="A4288">
            <v>16093</v>
          </cell>
          <cell r="B4288">
            <v>104762</v>
          </cell>
          <cell r="C4288" t="str">
            <v>WA CY NORNALUP LLOYD BURNSIDE</v>
          </cell>
        </row>
        <row r="4289">
          <cell r="A4289">
            <v>16094</v>
          </cell>
          <cell r="B4289">
            <v>104763</v>
          </cell>
          <cell r="C4289" t="str">
            <v>AMP CENTRE NEW OFFICE/2 LEV 11</v>
          </cell>
        </row>
        <row r="4290">
          <cell r="A4290">
            <v>16112</v>
          </cell>
          <cell r="B4290">
            <v>104764</v>
          </cell>
          <cell r="C4290" t="str">
            <v>QLD LPG RETIC CHINESE REST</v>
          </cell>
        </row>
        <row r="4291">
          <cell r="A4291">
            <v>16132</v>
          </cell>
          <cell r="B4291">
            <v>104765</v>
          </cell>
          <cell r="C4291" t="str">
            <v>TAS BT FORTH LEITH RD</v>
          </cell>
        </row>
        <row r="4292">
          <cell r="A4292">
            <v>16152</v>
          </cell>
          <cell r="B4292">
            <v>104766</v>
          </cell>
          <cell r="C4292" t="str">
            <v>OVEN CONVER TO NG CARTER HOLT</v>
          </cell>
        </row>
        <row r="4293">
          <cell r="A4293">
            <v>16172</v>
          </cell>
          <cell r="B4293">
            <v>104767</v>
          </cell>
          <cell r="C4293" t="str">
            <v>MC MARDEN 179 OG RD</v>
          </cell>
        </row>
        <row r="4294">
          <cell r="A4294">
            <v>16173</v>
          </cell>
          <cell r="B4294">
            <v>104768</v>
          </cell>
          <cell r="C4294" t="str">
            <v>QLD ME PADDINGTON 14 PRINCE ST</v>
          </cell>
        </row>
        <row r="4295">
          <cell r="A4295">
            <v>16174</v>
          </cell>
          <cell r="B4295">
            <v>104769</v>
          </cell>
          <cell r="C4295" t="str">
            <v>QLD ME FERNY GROVE BERGIN RD</v>
          </cell>
        </row>
        <row r="4296">
          <cell r="A4296">
            <v>16176</v>
          </cell>
          <cell r="B4296">
            <v>104771</v>
          </cell>
          <cell r="C4296" t="str">
            <v>QLD MC HENDRA TEA TREE GROVE</v>
          </cell>
        </row>
        <row r="4297">
          <cell r="A4297">
            <v>16177</v>
          </cell>
          <cell r="B4297">
            <v>104772</v>
          </cell>
          <cell r="C4297" t="str">
            <v>MSC MT GAMBIER PENOLA RD</v>
          </cell>
        </row>
        <row r="4298">
          <cell r="A4298">
            <v>16192</v>
          </cell>
          <cell r="B4298">
            <v>104773</v>
          </cell>
          <cell r="C4298" t="str">
            <v>QLD ME ZILLMERE ZILLMERE RD</v>
          </cell>
        </row>
        <row r="4299">
          <cell r="A4299">
            <v>16193</v>
          </cell>
          <cell r="B4299">
            <v>104774</v>
          </cell>
          <cell r="C4299" t="str">
            <v>QLD I&amp;M PADDINGTON PRINCE ST</v>
          </cell>
        </row>
        <row r="4300">
          <cell r="A4300">
            <v>16194</v>
          </cell>
          <cell r="B4300">
            <v>104775</v>
          </cell>
          <cell r="C4300" t="str">
            <v>QLD I&amp;M CLAYFIELD HUNTER ST</v>
          </cell>
        </row>
        <row r="4301">
          <cell r="A4301">
            <v>16195</v>
          </cell>
          <cell r="B4301">
            <v>104776</v>
          </cell>
          <cell r="C4301" t="str">
            <v>MSC ZANZIBAR WESTFIELD MARION</v>
          </cell>
        </row>
        <row r="4302">
          <cell r="A4302">
            <v>16197</v>
          </cell>
          <cell r="B4302">
            <v>104778</v>
          </cell>
          <cell r="C4302" t="str">
            <v>MC CAMPBELLTOWN DRYSDALE CR</v>
          </cell>
        </row>
        <row r="4303">
          <cell r="A4303">
            <v>16198</v>
          </cell>
          <cell r="B4303">
            <v>104779</v>
          </cell>
          <cell r="C4303" t="str">
            <v>MC BRIGHTON JAMES PLACE</v>
          </cell>
        </row>
        <row r="4304">
          <cell r="A4304">
            <v>16199</v>
          </cell>
          <cell r="B4304">
            <v>104780</v>
          </cell>
          <cell r="C4304" t="str">
            <v>MC ALLENBY GDNS MOORFIELD TCE</v>
          </cell>
        </row>
        <row r="4305">
          <cell r="A4305">
            <v>16201</v>
          </cell>
          <cell r="B4305">
            <v>104782</v>
          </cell>
          <cell r="C4305" t="str">
            <v>MC MARINO SHAFTESBURY TCE</v>
          </cell>
        </row>
        <row r="4306">
          <cell r="A4306">
            <v>16202</v>
          </cell>
          <cell r="B4306">
            <v>104783</v>
          </cell>
          <cell r="C4306" t="str">
            <v>QLD I&amp;M FORTITDE VAL COSTIN ST</v>
          </cell>
        </row>
        <row r="4307">
          <cell r="A4307">
            <v>16203</v>
          </cell>
          <cell r="B4307">
            <v>104784</v>
          </cell>
          <cell r="C4307" t="str">
            <v>QLD RSM STAFFORD SCHOOL RD</v>
          </cell>
        </row>
        <row r="4308">
          <cell r="A4308">
            <v>16204</v>
          </cell>
          <cell r="B4308">
            <v>104785</v>
          </cell>
          <cell r="C4308" t="str">
            <v>QLD MC GLENFERN STAGE 13</v>
          </cell>
        </row>
        <row r="4309">
          <cell r="A4309">
            <v>16205</v>
          </cell>
          <cell r="B4309">
            <v>104786</v>
          </cell>
          <cell r="C4309" t="str">
            <v>QLD ME GLEN INNES FIND &amp; FIX</v>
          </cell>
        </row>
        <row r="4310">
          <cell r="A4310">
            <v>16206</v>
          </cell>
          <cell r="B4310">
            <v>104787</v>
          </cell>
          <cell r="C4310" t="str">
            <v>QLD RSM HAMILTON JORDAN TCE</v>
          </cell>
        </row>
        <row r="4311">
          <cell r="A4311">
            <v>16207</v>
          </cell>
          <cell r="B4311">
            <v>104788</v>
          </cell>
          <cell r="C4311" t="str">
            <v>QLD ME BRENDALE STH PINE RD</v>
          </cell>
        </row>
        <row r="4312">
          <cell r="A4312">
            <v>16208</v>
          </cell>
          <cell r="B4312">
            <v>104789</v>
          </cell>
          <cell r="C4312" t="str">
            <v>QLD I&amp;M KEDRON SAMFORD RD</v>
          </cell>
        </row>
        <row r="4313">
          <cell r="A4313">
            <v>16210</v>
          </cell>
          <cell r="B4313">
            <v>104791</v>
          </cell>
          <cell r="C4313" t="str">
            <v>QLD I&amp;M GRANGE 8 DAYS RD</v>
          </cell>
        </row>
        <row r="4314">
          <cell r="A4314">
            <v>16211</v>
          </cell>
          <cell r="B4314">
            <v>104792</v>
          </cell>
          <cell r="C4314" t="str">
            <v>QLD TRANSFIELD GALVANISING</v>
          </cell>
        </row>
        <row r="4315">
          <cell r="A4315">
            <v>16212</v>
          </cell>
          <cell r="B4315">
            <v>104793</v>
          </cell>
          <cell r="C4315" t="str">
            <v>QLD PACIFIC REEF FARMS</v>
          </cell>
        </row>
        <row r="4316">
          <cell r="A4316">
            <v>16232</v>
          </cell>
          <cell r="B4316">
            <v>104794</v>
          </cell>
          <cell r="C4316" t="str">
            <v>QLD CAPPUR INVENTORY CLEANUP1</v>
          </cell>
        </row>
        <row r="4317">
          <cell r="A4317">
            <v>16233</v>
          </cell>
          <cell r="B4317">
            <v>104795</v>
          </cell>
          <cell r="C4317" t="str">
            <v>QLD CAPPUR INVENTORY CLEANUP2</v>
          </cell>
        </row>
        <row r="4318">
          <cell r="A4318">
            <v>16252</v>
          </cell>
          <cell r="B4318">
            <v>104796</v>
          </cell>
          <cell r="C4318" t="str">
            <v>WA BT/CY PINK LANE CARAVAN PK</v>
          </cell>
        </row>
        <row r="4319">
          <cell r="A4319">
            <v>16272</v>
          </cell>
          <cell r="B4319">
            <v>104797</v>
          </cell>
          <cell r="C4319" t="str">
            <v>QLD CY FANNY O'DWYERS RESTAURT</v>
          </cell>
        </row>
        <row r="4320">
          <cell r="A4320">
            <v>16292</v>
          </cell>
          <cell r="B4320">
            <v>104798</v>
          </cell>
          <cell r="C4320" t="str">
            <v>QLD CY BANANA BOWEN ST</v>
          </cell>
        </row>
        <row r="4321">
          <cell r="A4321">
            <v>16312</v>
          </cell>
          <cell r="B4321">
            <v>104799</v>
          </cell>
          <cell r="C4321" t="str">
            <v>QLD RELOCN BUNDABERG/RCKHAMPTN</v>
          </cell>
        </row>
        <row r="4322">
          <cell r="A4322">
            <v>16313</v>
          </cell>
          <cell r="B4322">
            <v>104800</v>
          </cell>
          <cell r="C4322" t="str">
            <v>SESAH CEP INVESTIGATION</v>
          </cell>
        </row>
        <row r="4323">
          <cell r="A4323">
            <v>16314</v>
          </cell>
          <cell r="B4323">
            <v>104801</v>
          </cell>
          <cell r="C4323" t="str">
            <v>NSW BT RETREAT MOBILE HME VIL</v>
          </cell>
        </row>
        <row r="4324">
          <cell r="A4324">
            <v>16315</v>
          </cell>
          <cell r="B4324">
            <v>104802</v>
          </cell>
          <cell r="C4324" t="str">
            <v>QLD BT HEMMANT VOLANDU P/L</v>
          </cell>
        </row>
        <row r="4325">
          <cell r="A4325">
            <v>16316</v>
          </cell>
          <cell r="B4325">
            <v>104803</v>
          </cell>
          <cell r="C4325" t="str">
            <v>QLD CY BLANKET CAPITAL 190KG</v>
          </cell>
        </row>
        <row r="4326">
          <cell r="A4326">
            <v>16332</v>
          </cell>
          <cell r="B4326">
            <v>104804</v>
          </cell>
          <cell r="C4326" t="str">
            <v>QLD ME PADDINGTON LATROBE TCE</v>
          </cell>
        </row>
        <row r="4327">
          <cell r="A4327">
            <v>16352</v>
          </cell>
          <cell r="B4327">
            <v>104806</v>
          </cell>
          <cell r="C4327" t="str">
            <v>QLD BT BEERWAH CLARKES RD</v>
          </cell>
        </row>
        <row r="4328">
          <cell r="A4328">
            <v>16353</v>
          </cell>
          <cell r="B4328">
            <v>104807</v>
          </cell>
          <cell r="C4328" t="str">
            <v>QLD BT WARWICK HOMESTEAD MOTEL</v>
          </cell>
        </row>
        <row r="4329">
          <cell r="A4329">
            <v>16354</v>
          </cell>
          <cell r="B4329">
            <v>104808</v>
          </cell>
          <cell r="C4329" t="str">
            <v>QLD BT BANOON TARA D APELT</v>
          </cell>
        </row>
        <row r="4330">
          <cell r="A4330">
            <v>16355</v>
          </cell>
          <cell r="B4330">
            <v>104809</v>
          </cell>
          <cell r="C4330" t="str">
            <v>WA CY AMPOL RANGEWAY</v>
          </cell>
        </row>
        <row r="4331">
          <cell r="A4331">
            <v>16356</v>
          </cell>
          <cell r="B4331">
            <v>104810</v>
          </cell>
          <cell r="C4331" t="str">
            <v>RSM BEVERLEY POPE ST</v>
          </cell>
        </row>
        <row r="4332">
          <cell r="A4332">
            <v>16357</v>
          </cell>
          <cell r="B4332">
            <v>104811</v>
          </cell>
          <cell r="C4332" t="str">
            <v>RSM DERNANCOURT BALMORAL RD</v>
          </cell>
        </row>
        <row r="4333">
          <cell r="A4333">
            <v>16358</v>
          </cell>
          <cell r="B4333">
            <v>104812</v>
          </cell>
          <cell r="C4333" t="str">
            <v>RSM ETHELTON BOWER RD</v>
          </cell>
        </row>
        <row r="4334">
          <cell r="A4334">
            <v>16359</v>
          </cell>
          <cell r="B4334">
            <v>104813</v>
          </cell>
          <cell r="C4334" t="str">
            <v>MC EVANSTON PARK PANORAMA RD</v>
          </cell>
        </row>
        <row r="4335">
          <cell r="A4335">
            <v>16360</v>
          </cell>
          <cell r="B4335">
            <v>104814</v>
          </cell>
          <cell r="C4335" t="str">
            <v>QLD I&amp;M FORTITUDE VY WICKM ST</v>
          </cell>
        </row>
        <row r="4336">
          <cell r="A4336">
            <v>16372</v>
          </cell>
          <cell r="B4336">
            <v>104815</v>
          </cell>
          <cell r="C4336" t="str">
            <v>QLD RED OCHRE SHIELD ST</v>
          </cell>
        </row>
        <row r="4337">
          <cell r="A4337">
            <v>16373</v>
          </cell>
          <cell r="B4337">
            <v>104816</v>
          </cell>
          <cell r="C4337" t="str">
            <v>NSW BT NOWRA CHEMICALS</v>
          </cell>
        </row>
        <row r="4338">
          <cell r="A4338">
            <v>16374</v>
          </cell>
          <cell r="B4338">
            <v>104817</v>
          </cell>
          <cell r="C4338" t="str">
            <v>LPG CYLINDERS 48 X 210 KG</v>
          </cell>
        </row>
        <row r="4339">
          <cell r="A4339">
            <v>16375</v>
          </cell>
          <cell r="B4339">
            <v>104818</v>
          </cell>
          <cell r="C4339" t="str">
            <v>QLD INSTALL AVERY SCALES</v>
          </cell>
        </row>
        <row r="4340">
          <cell r="A4340">
            <v>16376</v>
          </cell>
          <cell r="B4340">
            <v>104819</v>
          </cell>
          <cell r="C4340" t="str">
            <v>QLD INSTALL ROADBASE</v>
          </cell>
        </row>
        <row r="4341">
          <cell r="A4341">
            <v>16377</v>
          </cell>
          <cell r="B4341">
            <v>104820</v>
          </cell>
          <cell r="C4341" t="str">
            <v>QLD INSTALL PLATFORM</v>
          </cell>
        </row>
        <row r="4342">
          <cell r="A4342">
            <v>16378</v>
          </cell>
          <cell r="B4342">
            <v>104821</v>
          </cell>
          <cell r="C4342" t="str">
            <v>LPG RETIC COPPER COVE MARINA</v>
          </cell>
        </row>
        <row r="4343">
          <cell r="A4343">
            <v>16379</v>
          </cell>
          <cell r="B4343">
            <v>104822</v>
          </cell>
          <cell r="C4343" t="str">
            <v>QLD INSTALL 6 X 12M PLATFORM</v>
          </cell>
        </row>
        <row r="4344">
          <cell r="A4344">
            <v>16381</v>
          </cell>
          <cell r="B4344">
            <v>104824</v>
          </cell>
          <cell r="C4344" t="str">
            <v>LPG RETIC PT LINCOLN MARINA</v>
          </cell>
        </row>
        <row r="4345">
          <cell r="A4345">
            <v>16393</v>
          </cell>
          <cell r="B4345">
            <v>104826</v>
          </cell>
          <cell r="C4345" t="str">
            <v>GST</v>
          </cell>
        </row>
        <row r="4346">
          <cell r="A4346">
            <v>16394</v>
          </cell>
          <cell r="B4346">
            <v>104827</v>
          </cell>
          <cell r="C4346" t="str">
            <v>QLD MC GLADSTONE AUSTICKS</v>
          </cell>
        </row>
        <row r="4347">
          <cell r="A4347">
            <v>16413</v>
          </cell>
          <cell r="B4347">
            <v>104828</v>
          </cell>
          <cell r="C4347" t="str">
            <v>QLD INSTALL PIPE/METER EAGLE</v>
          </cell>
        </row>
        <row r="4348">
          <cell r="A4348">
            <v>16414</v>
          </cell>
          <cell r="B4348">
            <v>104829</v>
          </cell>
          <cell r="C4348" t="str">
            <v>VIC ENERGY 21 COMMUNICATIONS</v>
          </cell>
        </row>
        <row r="4349">
          <cell r="A4349">
            <v>16415</v>
          </cell>
          <cell r="B4349">
            <v>104830</v>
          </cell>
          <cell r="C4349" t="str">
            <v>VIC ENERGY 21 SYST INTERGR/Y2K</v>
          </cell>
        </row>
        <row r="4350">
          <cell r="A4350">
            <v>16416</v>
          </cell>
          <cell r="B4350">
            <v>104831</v>
          </cell>
          <cell r="C4350" t="str">
            <v>VIC ENERGY 21 POLICY/PROCEDRES</v>
          </cell>
        </row>
        <row r="4351">
          <cell r="A4351">
            <v>16417</v>
          </cell>
          <cell r="B4351">
            <v>104832</v>
          </cell>
          <cell r="C4351" t="str">
            <v>VIC ENERGY 21 PHYSICAL RELOCTN</v>
          </cell>
        </row>
        <row r="4352">
          <cell r="A4352">
            <v>16418</v>
          </cell>
          <cell r="B4352">
            <v>104833</v>
          </cell>
          <cell r="C4352" t="str">
            <v>VIC ENERGY 21 PAYROLL</v>
          </cell>
        </row>
        <row r="4353">
          <cell r="A4353">
            <v>16419</v>
          </cell>
          <cell r="B4353">
            <v>104834</v>
          </cell>
          <cell r="C4353" t="str">
            <v>VIC ENERGY 21 FINANCE</v>
          </cell>
        </row>
        <row r="4354">
          <cell r="A4354">
            <v>16420</v>
          </cell>
          <cell r="B4354">
            <v>104835</v>
          </cell>
          <cell r="C4354" t="str">
            <v>VIC ENERGY 21 CALL CENTRE</v>
          </cell>
        </row>
        <row r="4355">
          <cell r="A4355">
            <v>16421</v>
          </cell>
          <cell r="B4355">
            <v>104836</v>
          </cell>
          <cell r="C4355" t="str">
            <v>VIC ENERGY 21 BUS INFO SYSTEMS</v>
          </cell>
        </row>
        <row r="4356">
          <cell r="A4356">
            <v>16422</v>
          </cell>
          <cell r="B4356">
            <v>104837</v>
          </cell>
          <cell r="C4356" t="str">
            <v>VIC ENERGY 21 CONTESTABILITY</v>
          </cell>
        </row>
        <row r="4357">
          <cell r="A4357">
            <v>16423</v>
          </cell>
          <cell r="B4357">
            <v>104838</v>
          </cell>
          <cell r="C4357" t="str">
            <v>VIC ENERGY 21 OPTIMISATION/MDQ</v>
          </cell>
        </row>
        <row r="4358">
          <cell r="A4358">
            <v>16424</v>
          </cell>
          <cell r="B4358">
            <v>104839</v>
          </cell>
          <cell r="C4358" t="str">
            <v>VIC ENERGY 21 ALBURY/CONTEST</v>
          </cell>
        </row>
        <row r="4359">
          <cell r="A4359">
            <v>16425</v>
          </cell>
          <cell r="B4359">
            <v>104840</v>
          </cell>
          <cell r="C4359" t="str">
            <v>VIC ENERGY 21 REBRANDING</v>
          </cell>
        </row>
        <row r="4360">
          <cell r="A4360">
            <v>16426</v>
          </cell>
          <cell r="B4360">
            <v>104841</v>
          </cell>
          <cell r="C4360" t="str">
            <v>VIC ENERGY 21 TARIFF DESIGN</v>
          </cell>
        </row>
        <row r="4361">
          <cell r="A4361">
            <v>16429</v>
          </cell>
          <cell r="B4361">
            <v>104844</v>
          </cell>
          <cell r="C4361" t="str">
            <v>VIC ENERGY 21 NTWK CONTRACTS</v>
          </cell>
        </row>
        <row r="4362">
          <cell r="A4362">
            <v>16430</v>
          </cell>
          <cell r="B4362">
            <v>104845</v>
          </cell>
          <cell r="C4362" t="str">
            <v>VIC ENERGY 21 NTWK COMPETITION</v>
          </cell>
        </row>
        <row r="4363">
          <cell r="A4363">
            <v>16431</v>
          </cell>
          <cell r="B4363">
            <v>104846</v>
          </cell>
          <cell r="C4363" t="str">
            <v>VIC ENERGY 21 MURRAY VALLEY</v>
          </cell>
        </row>
        <row r="4364">
          <cell r="A4364">
            <v>16432</v>
          </cell>
          <cell r="B4364">
            <v>104847</v>
          </cell>
          <cell r="C4364" t="str">
            <v>VIC ENERGY 21 OP/TEC &amp; BUS DEV</v>
          </cell>
        </row>
        <row r="4365">
          <cell r="A4365">
            <v>16433</v>
          </cell>
          <cell r="B4365">
            <v>104848</v>
          </cell>
          <cell r="C4365" t="str">
            <v>VIC ENERGY 21 NETWORK IT</v>
          </cell>
        </row>
        <row r="4366">
          <cell r="A4366">
            <v>16434</v>
          </cell>
          <cell r="B4366">
            <v>104849</v>
          </cell>
          <cell r="C4366" t="str">
            <v>MC CRAIGBURN VARIOUS STS</v>
          </cell>
        </row>
        <row r="4367">
          <cell r="A4367">
            <v>16435</v>
          </cell>
          <cell r="B4367">
            <v>104850</v>
          </cell>
          <cell r="C4367" t="str">
            <v>MC GOLDEN GROVE HIGHVIEW CIRC</v>
          </cell>
        </row>
        <row r="4368">
          <cell r="A4368">
            <v>16436</v>
          </cell>
          <cell r="B4368">
            <v>104851</v>
          </cell>
          <cell r="C4368" t="str">
            <v>MC SHEIDOW PARK NARI DRIVE</v>
          </cell>
        </row>
        <row r="4369">
          <cell r="A4369">
            <v>16437</v>
          </cell>
          <cell r="B4369">
            <v>104852</v>
          </cell>
          <cell r="C4369" t="str">
            <v>MC GOLDEN GROVE CROWHURST ST</v>
          </cell>
        </row>
        <row r="4370">
          <cell r="A4370">
            <v>16438</v>
          </cell>
          <cell r="B4370">
            <v>104853</v>
          </cell>
          <cell r="C4370" t="str">
            <v>MC WATTLE PARK STONYFELL RD</v>
          </cell>
        </row>
        <row r="4371">
          <cell r="A4371">
            <v>16439</v>
          </cell>
          <cell r="B4371">
            <v>104854</v>
          </cell>
          <cell r="C4371" t="str">
            <v>MC TUSMORE STIRLING ST</v>
          </cell>
        </row>
        <row r="4372">
          <cell r="A4372">
            <v>16440</v>
          </cell>
          <cell r="B4372">
            <v>104855</v>
          </cell>
          <cell r="C4372" t="str">
            <v>MC HECTORVILLE SOUTH ST</v>
          </cell>
        </row>
        <row r="4373">
          <cell r="A4373">
            <v>16441</v>
          </cell>
          <cell r="B4373">
            <v>104856</v>
          </cell>
          <cell r="C4373" t="str">
            <v>MC NORTH ADELAIDE BEVISS ST</v>
          </cell>
        </row>
        <row r="4374">
          <cell r="A4374">
            <v>16443</v>
          </cell>
          <cell r="B4374">
            <v>104858</v>
          </cell>
          <cell r="C4374" t="str">
            <v>MSC SEAFORD GRIFFITH/CASCADE</v>
          </cell>
        </row>
        <row r="4375">
          <cell r="A4375">
            <v>16444</v>
          </cell>
          <cell r="B4375">
            <v>104859</v>
          </cell>
          <cell r="C4375" t="str">
            <v>WA CY IVANKOVICH FARMS</v>
          </cell>
        </row>
        <row r="4376">
          <cell r="A4376">
            <v>16453</v>
          </cell>
          <cell r="B4376">
            <v>104860</v>
          </cell>
          <cell r="C4376" t="str">
            <v>QLD LPG DHA CRANBROOK</v>
          </cell>
        </row>
        <row r="4377">
          <cell r="A4377">
            <v>16454</v>
          </cell>
          <cell r="B4377">
            <v>104861</v>
          </cell>
          <cell r="C4377" t="str">
            <v>QLD CY TWNVILLE DENHAM ST</v>
          </cell>
        </row>
        <row r="4378">
          <cell r="A4378">
            <v>16455</v>
          </cell>
          <cell r="B4378">
            <v>104862</v>
          </cell>
          <cell r="C4378" t="str">
            <v>MSC MT GAMBIER CROUCH ST SOUTH</v>
          </cell>
        </row>
        <row r="4379">
          <cell r="A4379">
            <v>16457</v>
          </cell>
          <cell r="B4379">
            <v>104864</v>
          </cell>
          <cell r="C4379" t="str">
            <v>MC HAPPY VALLEY STONE RD</v>
          </cell>
        </row>
        <row r="4380">
          <cell r="A4380">
            <v>16458</v>
          </cell>
          <cell r="B4380">
            <v>104865</v>
          </cell>
          <cell r="C4380" t="str">
            <v>RELOCATION PROJ 1 KING WILLIAM</v>
          </cell>
        </row>
        <row r="4381">
          <cell r="A4381">
            <v>16459</v>
          </cell>
          <cell r="B4381">
            <v>104866</v>
          </cell>
          <cell r="C4381" t="str">
            <v>QLD YANDINA SPIRIT HOUSE</v>
          </cell>
        </row>
        <row r="4382">
          <cell r="A4382">
            <v>16460</v>
          </cell>
          <cell r="B4382">
            <v>104867</v>
          </cell>
          <cell r="C4382" t="str">
            <v>QLD CY INSTALL SCARNESS ESPLAN</v>
          </cell>
        </row>
        <row r="4383">
          <cell r="A4383">
            <v>16461</v>
          </cell>
          <cell r="B4383">
            <v>104868</v>
          </cell>
          <cell r="C4383" t="str">
            <v>QLD INSTAL PIPEWK BETTA ELECTR</v>
          </cell>
        </row>
        <row r="4384">
          <cell r="A4384">
            <v>16462</v>
          </cell>
          <cell r="B4384">
            <v>104869</v>
          </cell>
          <cell r="C4384" t="str">
            <v>TAS BT STH HOBART WYNARD ST</v>
          </cell>
        </row>
        <row r="4385">
          <cell r="A4385">
            <v>16474</v>
          </cell>
          <cell r="B4385">
            <v>104871</v>
          </cell>
          <cell r="C4385" t="str">
            <v>QLD CY MT MORGAN SHIRE COUNCIL</v>
          </cell>
        </row>
        <row r="4386">
          <cell r="A4386">
            <v>16475</v>
          </cell>
          <cell r="B4386">
            <v>104872</v>
          </cell>
          <cell r="C4386" t="str">
            <v>QLD CY WOWAN CHURCHWARD</v>
          </cell>
        </row>
        <row r="4387">
          <cell r="A4387">
            <v>16493</v>
          </cell>
          <cell r="B4387">
            <v>104873</v>
          </cell>
          <cell r="C4387" t="str">
            <v>MC WEST RICHMOND RALPH ST</v>
          </cell>
        </row>
        <row r="4388">
          <cell r="A4388">
            <v>16494</v>
          </cell>
          <cell r="B4388">
            <v>104874</v>
          </cell>
          <cell r="C4388" t="str">
            <v>QLD CY MORAYFIELD MORAYF'D RD</v>
          </cell>
        </row>
        <row r="4389">
          <cell r="A4389">
            <v>16495</v>
          </cell>
          <cell r="B4389">
            <v>104875</v>
          </cell>
          <cell r="C4389" t="str">
            <v>QLD CY SAPPHIRE SUBERA MINE</v>
          </cell>
        </row>
        <row r="4390">
          <cell r="A4390">
            <v>16496</v>
          </cell>
          <cell r="B4390">
            <v>104876</v>
          </cell>
          <cell r="C4390" t="str">
            <v>MILDURA REGULATORY</v>
          </cell>
        </row>
        <row r="4391">
          <cell r="A4391">
            <v>16497</v>
          </cell>
          <cell r="B4391">
            <v>104877</v>
          </cell>
          <cell r="C4391" t="str">
            <v>QLD ACCESS ARRANGEMENT</v>
          </cell>
        </row>
        <row r="4392">
          <cell r="A4392">
            <v>16498</v>
          </cell>
          <cell r="B4392">
            <v>104878</v>
          </cell>
          <cell r="C4392" t="str">
            <v>SA ACCESS ARRANGEMENT</v>
          </cell>
        </row>
        <row r="4393">
          <cell r="A4393">
            <v>16499</v>
          </cell>
          <cell r="B4393">
            <v>104879</v>
          </cell>
          <cell r="C4393" t="str">
            <v>ENVESTRA PROJECTS REGULATORY</v>
          </cell>
        </row>
        <row r="4394">
          <cell r="A4394">
            <v>16500</v>
          </cell>
          <cell r="B4394">
            <v>104880</v>
          </cell>
          <cell r="C4394" t="str">
            <v>INSTALL/SUPPLY LIQUIP PURCHASE</v>
          </cell>
        </row>
        <row r="4395">
          <cell r="A4395">
            <v>16501</v>
          </cell>
          <cell r="B4395">
            <v>104881</v>
          </cell>
          <cell r="C4395" t="str">
            <v>QLD RSM IPSWICH MOFFAT ST</v>
          </cell>
        </row>
        <row r="4396">
          <cell r="A4396">
            <v>16502</v>
          </cell>
          <cell r="B4396">
            <v>104882</v>
          </cell>
          <cell r="C4396" t="str">
            <v>QLD ME UNI OF QLD IPSWICH</v>
          </cell>
        </row>
        <row r="4397">
          <cell r="A4397">
            <v>16503</v>
          </cell>
          <cell r="B4397">
            <v>104883</v>
          </cell>
          <cell r="C4397" t="str">
            <v>QLD ME FORTITUDE VY WANDOO ST</v>
          </cell>
        </row>
        <row r="4398">
          <cell r="A4398">
            <v>16513</v>
          </cell>
          <cell r="B4398">
            <v>104884</v>
          </cell>
          <cell r="C4398" t="str">
            <v>QLD CY WAGGA WAGGA FARRINGTON</v>
          </cell>
        </row>
        <row r="4399">
          <cell r="A4399">
            <v>16533</v>
          </cell>
          <cell r="B4399">
            <v>104885</v>
          </cell>
          <cell r="C4399" t="str">
            <v>NSW INSTALL PIPEWK STEGGLES</v>
          </cell>
        </row>
        <row r="4400">
          <cell r="A4400">
            <v>16534</v>
          </cell>
          <cell r="B4400">
            <v>104886</v>
          </cell>
          <cell r="C4400" t="str">
            <v>DAVIE RESIDENCE</v>
          </cell>
        </row>
        <row r="4401">
          <cell r="A4401">
            <v>16535</v>
          </cell>
          <cell r="B4401">
            <v>104887</v>
          </cell>
          <cell r="C4401" t="str">
            <v>CAP ASSETS 504 LEDGER E&amp;S</v>
          </cell>
        </row>
        <row r="4402">
          <cell r="A4402">
            <v>16536</v>
          </cell>
          <cell r="B4402">
            <v>104888</v>
          </cell>
          <cell r="C4402" t="str">
            <v>NSW GAS TANKER TRAILER PUMP</v>
          </cell>
        </row>
        <row r="4403">
          <cell r="A4403">
            <v>16554</v>
          </cell>
          <cell r="B4403">
            <v>104890</v>
          </cell>
          <cell r="C4403" t="str">
            <v>MC F/STAFF HILL BELLAVISTA RD</v>
          </cell>
        </row>
        <row r="4404">
          <cell r="A4404">
            <v>16555</v>
          </cell>
          <cell r="B4404">
            <v>104891</v>
          </cell>
          <cell r="C4404" t="str">
            <v>ASSIST ASPHALT PLANT RELOCN</v>
          </cell>
        </row>
        <row r="4405">
          <cell r="A4405">
            <v>16556</v>
          </cell>
          <cell r="B4405">
            <v>104892</v>
          </cell>
          <cell r="C4405" t="str">
            <v>BILBY</v>
          </cell>
        </row>
        <row r="4406">
          <cell r="A4406">
            <v>16557</v>
          </cell>
          <cell r="B4406">
            <v>104893</v>
          </cell>
          <cell r="C4406" t="str">
            <v>MC DULWICH UNION ST</v>
          </cell>
        </row>
        <row r="4407">
          <cell r="A4407">
            <v>16558</v>
          </cell>
          <cell r="B4407">
            <v>104894</v>
          </cell>
          <cell r="C4407" t="str">
            <v>CANCELLED-REDHILL LWR CLIFTON</v>
          </cell>
        </row>
        <row r="4408">
          <cell r="A4408">
            <v>16559</v>
          </cell>
          <cell r="B4408">
            <v>104895</v>
          </cell>
          <cell r="C4408" t="str">
            <v>MC MOUNT GAMBIER BRAXTON CLOSE</v>
          </cell>
        </row>
        <row r="4409">
          <cell r="A4409">
            <v>16560</v>
          </cell>
          <cell r="B4409">
            <v>104896</v>
          </cell>
          <cell r="C4409" t="str">
            <v>MC GREENWITH SILCOCK CIRCUIT</v>
          </cell>
        </row>
        <row r="4410">
          <cell r="A4410">
            <v>16573</v>
          </cell>
          <cell r="B4410">
            <v>104897</v>
          </cell>
          <cell r="C4410" t="str">
            <v>LIGHTNING RIDGE RELOCATION</v>
          </cell>
        </row>
        <row r="4411">
          <cell r="A4411">
            <v>16574</v>
          </cell>
          <cell r="B4411">
            <v>104898</v>
          </cell>
          <cell r="C4411" t="str">
            <v>QLD RSM CLAYFIELD STUCKY RD</v>
          </cell>
        </row>
        <row r="4412">
          <cell r="A4412">
            <v>16575</v>
          </cell>
          <cell r="B4412">
            <v>104899</v>
          </cell>
          <cell r="C4412" t="str">
            <v>QLD RSM NUNDAH BAGE STREET</v>
          </cell>
        </row>
        <row r="4413">
          <cell r="A4413">
            <v>16576</v>
          </cell>
          <cell r="B4413">
            <v>104900</v>
          </cell>
          <cell r="C4413" t="str">
            <v>QLD RSM IPSWICH GLEBE RD</v>
          </cell>
        </row>
        <row r="4414">
          <cell r="A4414">
            <v>16577</v>
          </cell>
          <cell r="B4414">
            <v>104901</v>
          </cell>
          <cell r="C4414" t="str">
            <v>QLD RSM EASTN HTS BLAXLAND ST</v>
          </cell>
        </row>
        <row r="4415">
          <cell r="A4415">
            <v>16578</v>
          </cell>
          <cell r="B4415">
            <v>104902</v>
          </cell>
          <cell r="C4415" t="str">
            <v>QLD RSM EASTERN HTS EDGAR ST</v>
          </cell>
        </row>
        <row r="4416">
          <cell r="A4416">
            <v>16581</v>
          </cell>
          <cell r="B4416">
            <v>104905</v>
          </cell>
          <cell r="C4416" t="str">
            <v>MC SEMAPHORE NELSON ST</v>
          </cell>
        </row>
        <row r="4417">
          <cell r="A4417">
            <v>16582</v>
          </cell>
          <cell r="B4417">
            <v>104906</v>
          </cell>
          <cell r="C4417" t="str">
            <v>QLD CY AMPOL VINCENT VILLAGE</v>
          </cell>
        </row>
        <row r="4418">
          <cell r="A4418">
            <v>16583</v>
          </cell>
          <cell r="B4418">
            <v>104907</v>
          </cell>
          <cell r="C4418" t="str">
            <v>MC NORTH ADELAIDE KERMODE ST</v>
          </cell>
        </row>
        <row r="4419">
          <cell r="A4419">
            <v>16584</v>
          </cell>
          <cell r="B4419">
            <v>104908</v>
          </cell>
          <cell r="C4419" t="str">
            <v>QLD I&amp;M BRISBANE WHARF ST</v>
          </cell>
        </row>
        <row r="4420">
          <cell r="A4420">
            <v>16585</v>
          </cell>
          <cell r="B4420">
            <v>104909</v>
          </cell>
          <cell r="C4420" t="str">
            <v>PNG PORT MORESBY PRINTERS</v>
          </cell>
        </row>
        <row r="4421">
          <cell r="A4421">
            <v>16586</v>
          </cell>
          <cell r="B4421">
            <v>104910</v>
          </cell>
          <cell r="C4421" t="str">
            <v>PNG PORT MORESBY DESKPRO</v>
          </cell>
        </row>
        <row r="4422">
          <cell r="A4422">
            <v>16587</v>
          </cell>
          <cell r="B4422">
            <v>104911</v>
          </cell>
          <cell r="C4422" t="str">
            <v>QLD I&amp;M FORTITUDE VY B'WICK ST</v>
          </cell>
        </row>
        <row r="4423">
          <cell r="A4423">
            <v>16593</v>
          </cell>
          <cell r="B4423">
            <v>104912</v>
          </cell>
          <cell r="C4423" t="str">
            <v>WA CY PB FOODS ALBANY</v>
          </cell>
        </row>
        <row r="4424">
          <cell r="A4424">
            <v>16594</v>
          </cell>
          <cell r="B4424">
            <v>104913</v>
          </cell>
          <cell r="C4424" t="str">
            <v>QLD CY BUNDABERG MACLENNAN</v>
          </cell>
        </row>
        <row r="4425">
          <cell r="A4425">
            <v>16595</v>
          </cell>
          <cell r="B4425">
            <v>104914</v>
          </cell>
          <cell r="C4425" t="str">
            <v>QLD CY BUNDABERG SCHMIDT FARMS</v>
          </cell>
        </row>
        <row r="4426">
          <cell r="A4426">
            <v>16596</v>
          </cell>
          <cell r="B4426">
            <v>104915</v>
          </cell>
          <cell r="C4426" t="str">
            <v>VIC BT DAYLESFORD YOGA ASS</v>
          </cell>
        </row>
        <row r="4427">
          <cell r="A4427">
            <v>16597</v>
          </cell>
          <cell r="B4427">
            <v>104916</v>
          </cell>
          <cell r="C4427" t="str">
            <v>VIC CY FILL EQUIP DAND TERMINA</v>
          </cell>
        </row>
        <row r="4428">
          <cell r="A4428">
            <v>16598</v>
          </cell>
          <cell r="B4428">
            <v>104917</v>
          </cell>
          <cell r="C4428" t="str">
            <v>VIC BT HALLS HAVEN COTTAGES</v>
          </cell>
        </row>
        <row r="4429">
          <cell r="A4429">
            <v>16613</v>
          </cell>
          <cell r="B4429">
            <v>104918</v>
          </cell>
          <cell r="C4429" t="str">
            <v>VIC BT HALLS GAP GRAMP VIEW</v>
          </cell>
        </row>
        <row r="4430">
          <cell r="A4430">
            <v>16614</v>
          </cell>
          <cell r="B4430">
            <v>104919</v>
          </cell>
          <cell r="C4430" t="str">
            <v>VIC BT WATERSTALL P/L</v>
          </cell>
        </row>
        <row r="4431">
          <cell r="A4431">
            <v>16615</v>
          </cell>
          <cell r="B4431">
            <v>104920</v>
          </cell>
          <cell r="C4431" t="str">
            <v>QLD CY MACKAY CEN CARAVAN</v>
          </cell>
        </row>
        <row r="4432">
          <cell r="A4432">
            <v>16616</v>
          </cell>
          <cell r="B4432">
            <v>104921</v>
          </cell>
          <cell r="C4432" t="str">
            <v>MILLENIUM 2000 CET/3</v>
          </cell>
        </row>
        <row r="4433">
          <cell r="A4433">
            <v>16633</v>
          </cell>
          <cell r="B4433">
            <v>104922</v>
          </cell>
          <cell r="C4433" t="str">
            <v>QLD YANDINA ROCKS RIVER</v>
          </cell>
        </row>
        <row r="4434">
          <cell r="A4434">
            <v>16673</v>
          </cell>
          <cell r="B4434">
            <v>104924</v>
          </cell>
          <cell r="C4434" t="str">
            <v>VIC CY TALBINGO BP STATION</v>
          </cell>
        </row>
        <row r="4435">
          <cell r="A4435">
            <v>16674</v>
          </cell>
          <cell r="B4435">
            <v>104925</v>
          </cell>
          <cell r="C4435" t="str">
            <v>VIC CY TUMUT ORIENTAL HOTEL</v>
          </cell>
        </row>
        <row r="4436">
          <cell r="A4436">
            <v>16675</v>
          </cell>
          <cell r="B4436">
            <v>104926</v>
          </cell>
          <cell r="C4436" t="str">
            <v>VIC CY TUMBARUMBA BAKERY</v>
          </cell>
        </row>
        <row r="4437">
          <cell r="A4437">
            <v>16676</v>
          </cell>
          <cell r="B4437">
            <v>104927</v>
          </cell>
          <cell r="C4437" t="str">
            <v>ROCKHAMPTON TERMINAL SHUTDOWN</v>
          </cell>
        </row>
        <row r="4438">
          <cell r="A4438">
            <v>16677</v>
          </cell>
          <cell r="B4438">
            <v>104928</v>
          </cell>
          <cell r="C4438" t="str">
            <v>BBQ GAS</v>
          </cell>
        </row>
        <row r="4439">
          <cell r="A4439">
            <v>16678</v>
          </cell>
          <cell r="B4439">
            <v>104929</v>
          </cell>
          <cell r="C4439" t="str">
            <v>POWER MANAGER</v>
          </cell>
        </row>
        <row r="4440">
          <cell r="A4440">
            <v>16693</v>
          </cell>
          <cell r="B4440">
            <v>104930</v>
          </cell>
          <cell r="C4440" t="str">
            <v>QLD CY GAYNDAH CITRUS FARM</v>
          </cell>
        </row>
        <row r="4441">
          <cell r="A4441">
            <v>16713</v>
          </cell>
          <cell r="B4441">
            <v>104931</v>
          </cell>
          <cell r="C4441" t="str">
            <v>NSW CY JINDABYNE RICK'S BISTRO</v>
          </cell>
        </row>
        <row r="4442">
          <cell r="A4442">
            <v>16714</v>
          </cell>
          <cell r="B4442">
            <v>104932</v>
          </cell>
          <cell r="C4442" t="str">
            <v>VIC BT HARRIETVILLE GT ALP RD</v>
          </cell>
        </row>
        <row r="4443">
          <cell r="A4443">
            <v>16715</v>
          </cell>
          <cell r="B4443">
            <v>104933</v>
          </cell>
          <cell r="C4443" t="str">
            <v>NSW BT BERRIDALE KINDABYNE RD</v>
          </cell>
        </row>
        <row r="4444">
          <cell r="A4444">
            <v>16717</v>
          </cell>
          <cell r="B4444">
            <v>104935</v>
          </cell>
          <cell r="C4444" t="str">
            <v>QLD BUNDABERG PARADISE VILLAGE</v>
          </cell>
        </row>
        <row r="4445">
          <cell r="A4445">
            <v>16753</v>
          </cell>
          <cell r="B4445">
            <v>104937</v>
          </cell>
          <cell r="C4445" t="str">
            <v>QLD BT MAREEBA MASON ST</v>
          </cell>
        </row>
        <row r="4446">
          <cell r="A4446">
            <v>16754</v>
          </cell>
          <cell r="B4446">
            <v>104938</v>
          </cell>
          <cell r="C4446" t="str">
            <v>QLD GOLD CST TERML SHELTER</v>
          </cell>
        </row>
        <row r="4447">
          <cell r="A4447">
            <v>16773</v>
          </cell>
          <cell r="B4447">
            <v>104939</v>
          </cell>
          <cell r="C4447" t="str">
            <v>MC ELIZABETH EAST SALERNO CRT</v>
          </cell>
        </row>
        <row r="4448">
          <cell r="A4448">
            <v>16774</v>
          </cell>
          <cell r="B4448">
            <v>104940</v>
          </cell>
          <cell r="C4448" t="str">
            <v>QLD PRIME MOVER MODIFICATIONS</v>
          </cell>
        </row>
        <row r="4449">
          <cell r="A4449">
            <v>16775</v>
          </cell>
          <cell r="B4449">
            <v>104941</v>
          </cell>
          <cell r="C4449" t="str">
            <v>QLD PRIME MOVERS TWO</v>
          </cell>
        </row>
        <row r="4450">
          <cell r="A4450">
            <v>16776</v>
          </cell>
          <cell r="B4450">
            <v>104942</v>
          </cell>
          <cell r="C4450" t="str">
            <v>QLD PRIME MOVERS THREE</v>
          </cell>
        </row>
        <row r="4451">
          <cell r="A4451">
            <v>16777</v>
          </cell>
          <cell r="B4451">
            <v>104943</v>
          </cell>
          <cell r="C4451" t="str">
            <v>QLD I&amp;M NORTHGATE TOOMBUL RD</v>
          </cell>
        </row>
        <row r="4452">
          <cell r="A4452">
            <v>16778</v>
          </cell>
          <cell r="B4452">
            <v>104944</v>
          </cell>
          <cell r="C4452" t="str">
            <v>MOBILE DEMO KITCHEN/BENCH</v>
          </cell>
        </row>
        <row r="4453">
          <cell r="A4453">
            <v>16779</v>
          </cell>
          <cell r="B4453">
            <v>104945</v>
          </cell>
          <cell r="C4453" t="str">
            <v>MSC KLEMZIG FOURTH AVE</v>
          </cell>
        </row>
        <row r="4454">
          <cell r="A4454">
            <v>16780</v>
          </cell>
          <cell r="B4454">
            <v>104946</v>
          </cell>
          <cell r="C4454" t="str">
            <v>MC KLEMZIG FOURTH AVENUE</v>
          </cell>
        </row>
        <row r="4455">
          <cell r="A4455">
            <v>16793</v>
          </cell>
          <cell r="B4455">
            <v>104947</v>
          </cell>
          <cell r="C4455" t="str">
            <v>MC TRANMERE ORANGE GROVE</v>
          </cell>
        </row>
        <row r="4456">
          <cell r="A4456">
            <v>16794</v>
          </cell>
          <cell r="B4456">
            <v>104948</v>
          </cell>
          <cell r="C4456" t="str">
            <v>QLD I&amp;M TARINGA 58 ALPHA ST</v>
          </cell>
        </row>
        <row r="4457">
          <cell r="A4457">
            <v>16795</v>
          </cell>
          <cell r="B4457">
            <v>104949</v>
          </cell>
          <cell r="C4457" t="str">
            <v>QLD I&amp;M NEW FRM 755 BRUNSWK ST</v>
          </cell>
        </row>
        <row r="4458">
          <cell r="A4458">
            <v>16796</v>
          </cell>
          <cell r="B4458">
            <v>104950</v>
          </cell>
          <cell r="C4458" t="str">
            <v>QLD I&amp;M ASCOT 12 BUXTON ST</v>
          </cell>
        </row>
        <row r="4459">
          <cell r="A4459">
            <v>16797</v>
          </cell>
          <cell r="B4459">
            <v>104951</v>
          </cell>
          <cell r="C4459" t="str">
            <v>KEITH AUTOGAS DISPENSR PURCHAS</v>
          </cell>
        </row>
        <row r="4460">
          <cell r="A4460">
            <v>16799</v>
          </cell>
          <cell r="B4460">
            <v>104953</v>
          </cell>
          <cell r="C4460" t="str">
            <v>QLD I&amp;M LUTWYCHE THISTLE ST</v>
          </cell>
        </row>
        <row r="4461">
          <cell r="A4461">
            <v>16800</v>
          </cell>
          <cell r="B4461">
            <v>104954</v>
          </cell>
          <cell r="C4461" t="str">
            <v>TAS GROWERS STORAGE</v>
          </cell>
        </row>
        <row r="4462">
          <cell r="A4462">
            <v>16801</v>
          </cell>
          <cell r="B4462">
            <v>104955</v>
          </cell>
          <cell r="C4462" t="str">
            <v>QLD I&amp;M TOOMBUL UNION ST</v>
          </cell>
        </row>
        <row r="4463">
          <cell r="A4463">
            <v>16802</v>
          </cell>
          <cell r="B4463">
            <v>104956</v>
          </cell>
          <cell r="C4463" t="str">
            <v>QLD I&amp;M WINDSOR HOOKER ST</v>
          </cell>
        </row>
        <row r="4464">
          <cell r="A4464">
            <v>16805</v>
          </cell>
          <cell r="B4464">
            <v>104959</v>
          </cell>
          <cell r="C4464" t="str">
            <v>QLD I&amp;M HERSTON SCOTT RD</v>
          </cell>
        </row>
        <row r="4465">
          <cell r="A4465">
            <v>16806</v>
          </cell>
          <cell r="B4465">
            <v>104960</v>
          </cell>
          <cell r="C4465" t="str">
            <v>QLD RSM AUCHENFLOWER MUNRO ST</v>
          </cell>
        </row>
        <row r="4466">
          <cell r="A4466">
            <v>16813</v>
          </cell>
          <cell r="B4466">
            <v>104961</v>
          </cell>
          <cell r="C4466" t="str">
            <v>QLD I&amp;M GORDON PK SWAN ST</v>
          </cell>
        </row>
        <row r="4467">
          <cell r="A4467">
            <v>16814</v>
          </cell>
          <cell r="B4467">
            <v>104962</v>
          </cell>
          <cell r="C4467" t="str">
            <v>QLD RSM NUNDAH OLIVE ST</v>
          </cell>
        </row>
        <row r="4468">
          <cell r="A4468">
            <v>16815</v>
          </cell>
          <cell r="B4468">
            <v>104963</v>
          </cell>
          <cell r="C4468" t="str">
            <v>QLD RSM NUNDAH WAND ST</v>
          </cell>
        </row>
        <row r="4469">
          <cell r="A4469">
            <v>16816</v>
          </cell>
          <cell r="B4469">
            <v>104964</v>
          </cell>
          <cell r="C4469" t="str">
            <v>QLD RSM IPSWICH CLAY ST WEST</v>
          </cell>
        </row>
        <row r="4470">
          <cell r="A4470">
            <v>16817</v>
          </cell>
          <cell r="B4470">
            <v>104965</v>
          </cell>
          <cell r="C4470" t="str">
            <v>QLD RSM HAMILTON K'FORD SMITH</v>
          </cell>
        </row>
        <row r="4471">
          <cell r="A4471">
            <v>16818</v>
          </cell>
          <cell r="B4471">
            <v>104966</v>
          </cell>
          <cell r="C4471" t="str">
            <v>QLD CY BERSERKER TAVERN</v>
          </cell>
        </row>
        <row r="4472">
          <cell r="A4472">
            <v>16819</v>
          </cell>
          <cell r="B4472">
            <v>104967</v>
          </cell>
          <cell r="C4472" t="str">
            <v>LEDGER 575 SMALL ASSET W/O</v>
          </cell>
        </row>
        <row r="4473">
          <cell r="A4473">
            <v>16833</v>
          </cell>
          <cell r="B4473">
            <v>104968</v>
          </cell>
          <cell r="C4473" t="str">
            <v>LEDGER 450 SMALL ASSETS W/O</v>
          </cell>
        </row>
        <row r="4474">
          <cell r="A4474">
            <v>16834</v>
          </cell>
          <cell r="B4474">
            <v>104969</v>
          </cell>
          <cell r="C4474" t="str">
            <v>LEDGER 452 SMALL ASSET W/O</v>
          </cell>
        </row>
        <row r="4475">
          <cell r="A4475">
            <v>16835</v>
          </cell>
          <cell r="B4475">
            <v>104970</v>
          </cell>
          <cell r="C4475" t="str">
            <v>LEDGER 453 SMALL ASSET W/O</v>
          </cell>
        </row>
        <row r="4476">
          <cell r="A4476">
            <v>16836</v>
          </cell>
          <cell r="B4476">
            <v>104971</v>
          </cell>
          <cell r="C4476" t="str">
            <v>VIC BT MUSK DAIRY FLAT RD</v>
          </cell>
        </row>
        <row r="4477">
          <cell r="A4477">
            <v>16837</v>
          </cell>
          <cell r="B4477">
            <v>104972</v>
          </cell>
          <cell r="C4477" t="str">
            <v>VIC BT MYRTLEFORD PRINCE ST</v>
          </cell>
        </row>
        <row r="4478">
          <cell r="A4478">
            <v>16838</v>
          </cell>
          <cell r="B4478">
            <v>104973</v>
          </cell>
          <cell r="C4478" t="str">
            <v>VIC BT SUNDOWER MOTOR INN</v>
          </cell>
        </row>
        <row r="4479">
          <cell r="A4479">
            <v>16839</v>
          </cell>
          <cell r="B4479">
            <v>104974</v>
          </cell>
          <cell r="C4479" t="str">
            <v>VIC BT COHUNA 2ND'RY COLLEGE</v>
          </cell>
        </row>
        <row r="4480">
          <cell r="A4480">
            <v>16853</v>
          </cell>
          <cell r="B4480">
            <v>104975</v>
          </cell>
          <cell r="C4480" t="str">
            <v>BLDG &amp; PROPERTY MAINTENANCE</v>
          </cell>
        </row>
        <row r="4481">
          <cell r="A4481">
            <v>16854</v>
          </cell>
          <cell r="B4481">
            <v>104976</v>
          </cell>
          <cell r="C4481" t="str">
            <v>PORT PIRIE TRAINING</v>
          </cell>
        </row>
        <row r="4482">
          <cell r="A4482">
            <v>16855</v>
          </cell>
          <cell r="B4482">
            <v>104977</v>
          </cell>
          <cell r="C4482" t="str">
            <v>LPG GAS CYLINDER DELIVERIES</v>
          </cell>
        </row>
        <row r="4483">
          <cell r="A4483">
            <v>16856</v>
          </cell>
          <cell r="B4483">
            <v>104978</v>
          </cell>
          <cell r="C4483" t="str">
            <v>LPG-PLATFORM DUTIES</v>
          </cell>
        </row>
        <row r="4484">
          <cell r="A4484">
            <v>16857</v>
          </cell>
          <cell r="B4484">
            <v>104979</v>
          </cell>
          <cell r="C4484" t="str">
            <v>LPG INSTALLATION FOR BUSINESS</v>
          </cell>
        </row>
        <row r="4485">
          <cell r="A4485">
            <v>16858</v>
          </cell>
          <cell r="B4485">
            <v>104980</v>
          </cell>
          <cell r="C4485" t="str">
            <v>VIC BT/CY BERRIDALE INN MOTEL</v>
          </cell>
        </row>
        <row r="4486">
          <cell r="A4486">
            <v>16859</v>
          </cell>
          <cell r="B4486">
            <v>104981</v>
          </cell>
          <cell r="C4486" t="str">
            <v>LEDGER 460 SMALL ASSET W/O</v>
          </cell>
        </row>
        <row r="4487">
          <cell r="A4487">
            <v>16860</v>
          </cell>
          <cell r="B4487">
            <v>104982</v>
          </cell>
          <cell r="C4487" t="str">
            <v>QLD ME IPSWICH MOFFATT/THRN ST</v>
          </cell>
        </row>
        <row r="4488">
          <cell r="A4488">
            <v>16861</v>
          </cell>
          <cell r="B4488">
            <v>104983</v>
          </cell>
          <cell r="C4488" t="str">
            <v>LEDGER 475 SMALL ASSET W/O</v>
          </cell>
        </row>
        <row r="4489">
          <cell r="A4489">
            <v>16862</v>
          </cell>
          <cell r="B4489">
            <v>104984</v>
          </cell>
          <cell r="C4489" t="str">
            <v>LEDGER 476 SMALL ASSET W/O</v>
          </cell>
        </row>
        <row r="4490">
          <cell r="A4490">
            <v>16863</v>
          </cell>
          <cell r="B4490">
            <v>104985</v>
          </cell>
          <cell r="C4490" t="str">
            <v>LEDGER 501 SMALL ASSETS W/O</v>
          </cell>
        </row>
        <row r="4491">
          <cell r="A4491">
            <v>16864</v>
          </cell>
          <cell r="B4491">
            <v>104986</v>
          </cell>
          <cell r="C4491" t="str">
            <v>LEDGER 502 SMALL ASSET W/O</v>
          </cell>
        </row>
        <row r="4492">
          <cell r="A4492">
            <v>16865</v>
          </cell>
          <cell r="B4492">
            <v>104987</v>
          </cell>
          <cell r="C4492" t="str">
            <v>LEDGER 503 SMALL ASSET W/O</v>
          </cell>
        </row>
        <row r="4493">
          <cell r="A4493">
            <v>16866</v>
          </cell>
          <cell r="B4493">
            <v>104988</v>
          </cell>
          <cell r="C4493" t="str">
            <v>LEDGER 504 SMALL ASSET W/O</v>
          </cell>
        </row>
        <row r="4494">
          <cell r="A4494">
            <v>16867</v>
          </cell>
          <cell r="B4494">
            <v>104989</v>
          </cell>
          <cell r="C4494" t="str">
            <v>LPG INSTALL'N FOR RESIDENTIAL</v>
          </cell>
        </row>
        <row r="4495">
          <cell r="A4495">
            <v>16868</v>
          </cell>
          <cell r="B4495">
            <v>104990</v>
          </cell>
          <cell r="C4495" t="str">
            <v>LPG SERVICE OR BUSINESS</v>
          </cell>
        </row>
        <row r="4496">
          <cell r="A4496">
            <v>16869</v>
          </cell>
          <cell r="B4496">
            <v>104991</v>
          </cell>
          <cell r="C4496" t="str">
            <v>LPG SERVICE FOR RESIDENTIAL</v>
          </cell>
        </row>
        <row r="4497">
          <cell r="A4497">
            <v>16873</v>
          </cell>
          <cell r="B4497">
            <v>104992</v>
          </cell>
          <cell r="C4497" t="str">
            <v>QLD LPG RETIC LAKE ST</v>
          </cell>
        </row>
        <row r="4498">
          <cell r="A4498">
            <v>16874</v>
          </cell>
          <cell r="B4498">
            <v>104993</v>
          </cell>
          <cell r="C4498" t="str">
            <v>QLD CY CAIRNS MULGRAVE RD</v>
          </cell>
        </row>
        <row r="4499">
          <cell r="A4499">
            <v>16875</v>
          </cell>
          <cell r="B4499">
            <v>104994</v>
          </cell>
          <cell r="C4499" t="str">
            <v>QLD BT CAIRNS WOREE POOL</v>
          </cell>
        </row>
        <row r="4500">
          <cell r="A4500">
            <v>16876</v>
          </cell>
          <cell r="B4500">
            <v>104995</v>
          </cell>
          <cell r="C4500" t="str">
            <v>LEDGER 505 SMALL ASSETS W/O</v>
          </cell>
        </row>
        <row r="4501">
          <cell r="A4501">
            <v>16877</v>
          </cell>
          <cell r="B4501">
            <v>104996</v>
          </cell>
          <cell r="C4501" t="str">
            <v>LEDGER 506 SMALL ASSET W/O</v>
          </cell>
        </row>
        <row r="4502">
          <cell r="A4502">
            <v>16878</v>
          </cell>
          <cell r="B4502">
            <v>104997</v>
          </cell>
          <cell r="C4502" t="str">
            <v>LEDGER 516 SMALL ASSETS W/O</v>
          </cell>
        </row>
        <row r="4503">
          <cell r="A4503">
            <v>16879</v>
          </cell>
          <cell r="B4503">
            <v>104998</v>
          </cell>
          <cell r="C4503" t="str">
            <v>LEDGER 517 SMALL ASSET W/O</v>
          </cell>
        </row>
        <row r="4504">
          <cell r="A4504">
            <v>16880</v>
          </cell>
          <cell r="B4504">
            <v>104999</v>
          </cell>
          <cell r="C4504" t="str">
            <v>LEDGER 525 SMALL ASSET W/O</v>
          </cell>
        </row>
        <row r="4505">
          <cell r="A4505">
            <v>16881</v>
          </cell>
          <cell r="B4505">
            <v>105000</v>
          </cell>
          <cell r="C4505" t="str">
            <v>LEDGER 530 SMALL ASSETS W/O</v>
          </cell>
        </row>
        <row r="4506">
          <cell r="A4506">
            <v>16893</v>
          </cell>
          <cell r="B4506">
            <v>105001</v>
          </cell>
          <cell r="C4506" t="str">
            <v>LEDGER 551 SMALL ASSET W/O</v>
          </cell>
        </row>
        <row r="4507">
          <cell r="A4507">
            <v>16894</v>
          </cell>
          <cell r="B4507">
            <v>105002</v>
          </cell>
          <cell r="C4507" t="str">
            <v>LEDGER 558 SMALL ASSET W/O</v>
          </cell>
        </row>
        <row r="4508">
          <cell r="A4508">
            <v>16895</v>
          </cell>
          <cell r="B4508">
            <v>105003</v>
          </cell>
          <cell r="C4508" t="str">
            <v>QLD ME MILTON CORONATION DR</v>
          </cell>
        </row>
        <row r="4509">
          <cell r="A4509">
            <v>16896</v>
          </cell>
          <cell r="B4509">
            <v>105004</v>
          </cell>
          <cell r="C4509" t="str">
            <v>QLD ME NTHGATE OPEN LEVEL CRSS</v>
          </cell>
        </row>
        <row r="4510">
          <cell r="A4510">
            <v>16897</v>
          </cell>
          <cell r="B4510">
            <v>105005</v>
          </cell>
          <cell r="C4510" t="str">
            <v>QLD ME NEW FARM BRUNSWICK ST</v>
          </cell>
        </row>
        <row r="4511">
          <cell r="A4511">
            <v>16898</v>
          </cell>
          <cell r="B4511">
            <v>105006</v>
          </cell>
          <cell r="C4511" t="str">
            <v>QLD RSM CLAYFIELD KALINGA ST</v>
          </cell>
        </row>
        <row r="4512">
          <cell r="A4512">
            <v>16899</v>
          </cell>
          <cell r="B4512">
            <v>105007</v>
          </cell>
          <cell r="C4512" t="str">
            <v>QLD RSM WINDSOR MAYGAR ST</v>
          </cell>
        </row>
        <row r="4513">
          <cell r="A4513">
            <v>16913</v>
          </cell>
          <cell r="B4513">
            <v>105008</v>
          </cell>
          <cell r="C4513" t="str">
            <v>NSW BT BAYVIEW CAB TREE RD</v>
          </cell>
        </row>
        <row r="4514">
          <cell r="A4514">
            <v>16933</v>
          </cell>
          <cell r="B4514">
            <v>105011</v>
          </cell>
          <cell r="C4514" t="str">
            <v>VIC BT BAIRNSDALE TOURIST CAR</v>
          </cell>
        </row>
        <row r="4515">
          <cell r="A4515">
            <v>16934</v>
          </cell>
          <cell r="B4515">
            <v>105012</v>
          </cell>
          <cell r="C4515" t="str">
            <v>MC SALISBURY CLARENCE ST</v>
          </cell>
        </row>
        <row r="4516">
          <cell r="A4516">
            <v>16935</v>
          </cell>
          <cell r="B4516">
            <v>105013</v>
          </cell>
          <cell r="C4516" t="str">
            <v>VIC BT BAIRNSDALE WY YUNG HOTL</v>
          </cell>
        </row>
        <row r="4517">
          <cell r="A4517">
            <v>16936</v>
          </cell>
          <cell r="B4517">
            <v>105014</v>
          </cell>
          <cell r="C4517" t="str">
            <v>VIC BT BAIRNSDALE MITCHELL RIV</v>
          </cell>
        </row>
        <row r="4518">
          <cell r="A4518">
            <v>16937</v>
          </cell>
          <cell r="B4518">
            <v>105015</v>
          </cell>
          <cell r="C4518" t="str">
            <v>MC CRAIGMORE MARK AVE</v>
          </cell>
        </row>
        <row r="4519">
          <cell r="A4519">
            <v>16953</v>
          </cell>
          <cell r="B4519">
            <v>105016</v>
          </cell>
          <cell r="C4519" t="str">
            <v>QLD CY URANGAN FISHERIES</v>
          </cell>
        </row>
        <row r="4520">
          <cell r="A4520">
            <v>16954</v>
          </cell>
          <cell r="B4520">
            <v>105017</v>
          </cell>
          <cell r="C4520" t="str">
            <v>QLD CY TIERI G'TREE &amp; MALVERN</v>
          </cell>
        </row>
        <row r="4521">
          <cell r="A4521">
            <v>16956</v>
          </cell>
          <cell r="B4521">
            <v>105019</v>
          </cell>
          <cell r="C4521" t="str">
            <v>QLD LPG RETIC KALEENTHA PK EST</v>
          </cell>
        </row>
        <row r="4522">
          <cell r="A4522">
            <v>16957</v>
          </cell>
          <cell r="B4522">
            <v>105020</v>
          </cell>
          <cell r="C4522" t="str">
            <v>QLD CY TOWNSVILLE</v>
          </cell>
        </row>
        <row r="4523">
          <cell r="A4523">
            <v>16958</v>
          </cell>
          <cell r="B4523">
            <v>105021</v>
          </cell>
          <cell r="C4523" t="str">
            <v>QLD CY TATTERSTALL'S HOTEL</v>
          </cell>
        </row>
        <row r="4524">
          <cell r="A4524">
            <v>16973</v>
          </cell>
          <cell r="B4524">
            <v>105022</v>
          </cell>
          <cell r="C4524" t="str">
            <v>MC MEDINDIE NOTTAGE TCE</v>
          </cell>
        </row>
        <row r="4525">
          <cell r="A4525">
            <v>16974</v>
          </cell>
          <cell r="B4525">
            <v>105023</v>
          </cell>
          <cell r="C4525" t="str">
            <v>MC FINDON RICHARD ST</v>
          </cell>
        </row>
        <row r="4526">
          <cell r="A4526">
            <v>16975</v>
          </cell>
          <cell r="B4526">
            <v>105024</v>
          </cell>
          <cell r="C4526" t="str">
            <v>MC ROSTREVOR BONVUE RD</v>
          </cell>
        </row>
        <row r="4527">
          <cell r="A4527">
            <v>16976</v>
          </cell>
          <cell r="B4527">
            <v>105025</v>
          </cell>
          <cell r="C4527" t="str">
            <v>QLD BT ROCKHAMPTON TEA TREE</v>
          </cell>
        </row>
        <row r="4528">
          <cell r="A4528">
            <v>16978</v>
          </cell>
          <cell r="B4528">
            <v>105027</v>
          </cell>
          <cell r="C4528" t="str">
            <v>QLD CY ROCKHAMPTON SWAN HOTEL</v>
          </cell>
        </row>
        <row r="4529">
          <cell r="A4529">
            <v>16979</v>
          </cell>
          <cell r="B4529">
            <v>105028</v>
          </cell>
          <cell r="C4529" t="str">
            <v>LIGHTNING RIDGE OFFICE SETUP</v>
          </cell>
        </row>
        <row r="4530">
          <cell r="A4530">
            <v>16980</v>
          </cell>
          <cell r="B4530">
            <v>105029</v>
          </cell>
          <cell r="C4530" t="str">
            <v>TAS BT BELL BAY COMALCO</v>
          </cell>
        </row>
        <row r="4531">
          <cell r="A4531">
            <v>16982</v>
          </cell>
          <cell r="B4531">
            <v>105031</v>
          </cell>
          <cell r="C4531" t="str">
            <v>QLD BT ROCKHAMPTON CORRECT</v>
          </cell>
        </row>
        <row r="4532">
          <cell r="A4532">
            <v>16993</v>
          </cell>
          <cell r="B4532">
            <v>105032</v>
          </cell>
          <cell r="C4532" t="str">
            <v>SOLAR UPLIFT PROJECT</v>
          </cell>
        </row>
        <row r="4533">
          <cell r="A4533">
            <v>17013</v>
          </cell>
          <cell r="B4533">
            <v>105033</v>
          </cell>
          <cell r="C4533" t="str">
            <v>QLD INSTAL HERVEY BAY</v>
          </cell>
        </row>
        <row r="4534">
          <cell r="A4534">
            <v>17014</v>
          </cell>
          <cell r="B4534">
            <v>105034</v>
          </cell>
          <cell r="C4534" t="str">
            <v>QLD I&amp;M NORTHGATE JUNIOR TCE</v>
          </cell>
        </row>
        <row r="4535">
          <cell r="A4535">
            <v>17033</v>
          </cell>
          <cell r="B4535">
            <v>105035</v>
          </cell>
          <cell r="C4535" t="str">
            <v>HELP DESK INTRANET</v>
          </cell>
        </row>
        <row r="4536">
          <cell r="A4536">
            <v>17034</v>
          </cell>
          <cell r="B4536">
            <v>105036</v>
          </cell>
          <cell r="C4536" t="str">
            <v>QLD CY SCARNESS ORIENTAL PAL</v>
          </cell>
        </row>
        <row r="4537">
          <cell r="A4537">
            <v>17035</v>
          </cell>
          <cell r="B4537">
            <v>105037</v>
          </cell>
          <cell r="C4537" t="str">
            <v>NEWSTEAD SCADA</v>
          </cell>
        </row>
        <row r="4538">
          <cell r="A4538">
            <v>17036</v>
          </cell>
          <cell r="B4538">
            <v>105038</v>
          </cell>
          <cell r="C4538" t="str">
            <v>QLD CY GLADSTONE</v>
          </cell>
        </row>
        <row r="4539">
          <cell r="A4539">
            <v>17037</v>
          </cell>
          <cell r="B4539">
            <v>105039</v>
          </cell>
          <cell r="C4539" t="str">
            <v>WA CY AUSPINE KEWDALE</v>
          </cell>
        </row>
        <row r="4540">
          <cell r="A4540">
            <v>17053</v>
          </cell>
          <cell r="B4540">
            <v>105040</v>
          </cell>
          <cell r="C4540" t="str">
            <v>NSW CY WAGGA DEPOT</v>
          </cell>
        </row>
        <row r="4541">
          <cell r="A4541">
            <v>17073</v>
          </cell>
          <cell r="B4541">
            <v>105041</v>
          </cell>
          <cell r="C4541" t="str">
            <v>QLD MC ROCKHAMPTON BOLSOVER</v>
          </cell>
        </row>
        <row r="4542">
          <cell r="A4542">
            <v>17074</v>
          </cell>
          <cell r="B4542">
            <v>105042</v>
          </cell>
          <cell r="C4542" t="str">
            <v>QLD CY ROCKHAMPTON FILTER RES</v>
          </cell>
        </row>
        <row r="4543">
          <cell r="A4543">
            <v>17075</v>
          </cell>
          <cell r="B4543">
            <v>105043</v>
          </cell>
          <cell r="C4543" t="str">
            <v>VIC CY WAGGA SANDREACH</v>
          </cell>
        </row>
        <row r="4544">
          <cell r="A4544">
            <v>17076</v>
          </cell>
          <cell r="B4544">
            <v>105044</v>
          </cell>
          <cell r="C4544" t="str">
            <v>VIC CY MORUYA IGA SUPERMKT</v>
          </cell>
        </row>
        <row r="4545">
          <cell r="A4545">
            <v>17077</v>
          </cell>
          <cell r="B4545">
            <v>105045</v>
          </cell>
          <cell r="C4545" t="str">
            <v>VIC CY EDEN MERIMBULA</v>
          </cell>
        </row>
        <row r="4546">
          <cell r="A4546">
            <v>17078</v>
          </cell>
          <cell r="B4546">
            <v>105046</v>
          </cell>
          <cell r="C4546" t="str">
            <v>NSW CY CANBERRA CYPRESS LOFT</v>
          </cell>
        </row>
        <row r="4547">
          <cell r="A4547">
            <v>17079</v>
          </cell>
          <cell r="B4547">
            <v>105047</v>
          </cell>
          <cell r="C4547" t="str">
            <v>VIC BT WAGGA TUMBARUMBA</v>
          </cell>
        </row>
        <row r="4548">
          <cell r="A4548">
            <v>17093</v>
          </cell>
          <cell r="B4548">
            <v>105048</v>
          </cell>
          <cell r="C4548" t="str">
            <v>QLD LPG RETIC DUNK ISLAND</v>
          </cell>
        </row>
        <row r="4549">
          <cell r="A4549">
            <v>17094</v>
          </cell>
          <cell r="B4549">
            <v>105049</v>
          </cell>
          <cell r="C4549" t="str">
            <v>KEITH INSTALL AUTOGAS DISPENSR</v>
          </cell>
        </row>
        <row r="4550">
          <cell r="A4550">
            <v>17095</v>
          </cell>
          <cell r="B4550">
            <v>105050</v>
          </cell>
          <cell r="C4550" t="str">
            <v>MILDURA NETWORK CONTRUCTION</v>
          </cell>
        </row>
        <row r="4551">
          <cell r="A4551">
            <v>17113</v>
          </cell>
          <cell r="B4551">
            <v>105051</v>
          </cell>
          <cell r="C4551" t="str">
            <v>MC BURNSIDE WILLIAM ST</v>
          </cell>
        </row>
        <row r="4552">
          <cell r="A4552">
            <v>17133</v>
          </cell>
          <cell r="B4552">
            <v>105052</v>
          </cell>
          <cell r="C4552" t="str">
            <v>QLD I&amp;M BEAUTY LINES</v>
          </cell>
        </row>
        <row r="4553">
          <cell r="A4553">
            <v>17134</v>
          </cell>
          <cell r="B4553">
            <v>105053</v>
          </cell>
          <cell r="C4553" t="str">
            <v>QLD RSM NTH IPSWICH HILL ST</v>
          </cell>
        </row>
        <row r="4554">
          <cell r="A4554">
            <v>17136</v>
          </cell>
          <cell r="B4554">
            <v>105055</v>
          </cell>
          <cell r="C4554" t="str">
            <v>QLD MC ROCKHAMPTON MURRAY ST</v>
          </cell>
        </row>
        <row r="4555">
          <cell r="A4555">
            <v>17137</v>
          </cell>
          <cell r="B4555">
            <v>105056</v>
          </cell>
          <cell r="C4555" t="str">
            <v>QLD MC GEEBUNG GRANITE RD</v>
          </cell>
        </row>
        <row r="4556">
          <cell r="A4556">
            <v>17138</v>
          </cell>
          <cell r="B4556">
            <v>105057</v>
          </cell>
          <cell r="C4556" t="str">
            <v>MC ROSTREVOR LEABROOK DRIVE</v>
          </cell>
        </row>
        <row r="4557">
          <cell r="A4557">
            <v>17139</v>
          </cell>
          <cell r="B4557">
            <v>105058</v>
          </cell>
          <cell r="C4557" t="str">
            <v>MC PARALOWIE HOPE DRIVE</v>
          </cell>
        </row>
        <row r="4558">
          <cell r="A4558">
            <v>17140</v>
          </cell>
          <cell r="B4558">
            <v>105059</v>
          </cell>
          <cell r="C4558" t="str">
            <v>QLD MC BRISBANE QUEENS ST</v>
          </cell>
        </row>
        <row r="4559">
          <cell r="A4559">
            <v>17153</v>
          </cell>
          <cell r="B4559">
            <v>105060</v>
          </cell>
          <cell r="C4559" t="str">
            <v>QLD CY CAPRICORN REEF DIVING</v>
          </cell>
        </row>
        <row r="4560">
          <cell r="A4560">
            <v>17154</v>
          </cell>
          <cell r="B4560">
            <v>105061</v>
          </cell>
          <cell r="C4560" t="str">
            <v>WA CY BBQ GALORE MANDURAH</v>
          </cell>
        </row>
        <row r="4561">
          <cell r="A4561">
            <v>17155</v>
          </cell>
          <cell r="B4561">
            <v>105062</v>
          </cell>
          <cell r="C4561" t="str">
            <v>QLD MC FORTITUDE VLY BARRY PDE</v>
          </cell>
        </row>
        <row r="4562">
          <cell r="A4562">
            <v>17156</v>
          </cell>
          <cell r="B4562">
            <v>105063</v>
          </cell>
          <cell r="C4562" t="str">
            <v>MC SOMERTON PK ROSSALL RD</v>
          </cell>
        </row>
        <row r="4563">
          <cell r="A4563">
            <v>17157</v>
          </cell>
          <cell r="B4563">
            <v>105064</v>
          </cell>
          <cell r="C4563" t="str">
            <v>MOOMBA INTERCONNECT OPNS/MAINT</v>
          </cell>
        </row>
        <row r="4564">
          <cell r="A4564">
            <v>17158</v>
          </cell>
          <cell r="B4564">
            <v>105065</v>
          </cell>
          <cell r="C4564" t="str">
            <v>GCQ PRINTING REVIEW</v>
          </cell>
        </row>
        <row r="4565">
          <cell r="A4565">
            <v>17173</v>
          </cell>
          <cell r="B4565">
            <v>105066</v>
          </cell>
          <cell r="C4565" t="str">
            <v>QLD MAINS KIRRALEE GARDENS</v>
          </cell>
        </row>
        <row r="4566">
          <cell r="A4566">
            <v>17174</v>
          </cell>
          <cell r="B4566">
            <v>105067</v>
          </cell>
          <cell r="C4566" t="str">
            <v>QLD MAINS ARLINGTON ESTATE</v>
          </cell>
        </row>
        <row r="4567">
          <cell r="A4567">
            <v>17175</v>
          </cell>
          <cell r="B4567">
            <v>105068</v>
          </cell>
          <cell r="C4567" t="str">
            <v>QLD MAINS FOREST RIDGE</v>
          </cell>
        </row>
        <row r="4568">
          <cell r="A4568">
            <v>17176</v>
          </cell>
          <cell r="B4568">
            <v>105069</v>
          </cell>
          <cell r="C4568" t="str">
            <v>QLD MAINS PARADISE VILLAGE</v>
          </cell>
        </row>
        <row r="4569">
          <cell r="A4569">
            <v>17177</v>
          </cell>
          <cell r="B4569">
            <v>105070</v>
          </cell>
          <cell r="C4569" t="str">
            <v>QLD MAINS FERNY GR BERGIN RD</v>
          </cell>
        </row>
        <row r="4570">
          <cell r="A4570">
            <v>17178</v>
          </cell>
          <cell r="B4570">
            <v>105071</v>
          </cell>
          <cell r="C4570" t="str">
            <v>QLD MC GLADSTONE CENTRAL LANE</v>
          </cell>
        </row>
        <row r="4571">
          <cell r="A4571">
            <v>17179</v>
          </cell>
          <cell r="B4571">
            <v>105072</v>
          </cell>
          <cell r="C4571" t="str">
            <v>QLD MAINS GLENFERN</v>
          </cell>
        </row>
        <row r="4572">
          <cell r="A4572">
            <v>17180</v>
          </cell>
          <cell r="B4572">
            <v>105073</v>
          </cell>
          <cell r="C4572" t="str">
            <v>ME HONEYPOT RD NOARLUNGA DOWNS</v>
          </cell>
        </row>
        <row r="4573">
          <cell r="A4573">
            <v>17182</v>
          </cell>
          <cell r="B4573">
            <v>105075</v>
          </cell>
          <cell r="C4573" t="str">
            <v>MSC NORWOOD NOODLE BAR</v>
          </cell>
        </row>
        <row r="4574">
          <cell r="A4574">
            <v>17183</v>
          </cell>
          <cell r="B4574">
            <v>105076</v>
          </cell>
          <cell r="C4574" t="str">
            <v>ME RAILWAY TCE MILE END</v>
          </cell>
        </row>
        <row r="4575">
          <cell r="A4575">
            <v>17184</v>
          </cell>
          <cell r="B4575">
            <v>105077</v>
          </cell>
          <cell r="C4575" t="str">
            <v>RSM WINDSOR GDNS TANIA AVE</v>
          </cell>
        </row>
        <row r="4576">
          <cell r="A4576">
            <v>17185</v>
          </cell>
          <cell r="B4576">
            <v>105078</v>
          </cell>
          <cell r="C4576" t="str">
            <v>RSM WINDSOR GDNS BURTON AVE</v>
          </cell>
        </row>
        <row r="4577">
          <cell r="A4577">
            <v>17186</v>
          </cell>
          <cell r="B4577">
            <v>105079</v>
          </cell>
          <cell r="C4577" t="str">
            <v>RSM WINDSOR GDNS BODEN CRT</v>
          </cell>
        </row>
        <row r="4578">
          <cell r="A4578">
            <v>17187</v>
          </cell>
          <cell r="B4578">
            <v>105080</v>
          </cell>
          <cell r="C4578" t="str">
            <v>RSM WINDSOR GDNS HEATHER AVE</v>
          </cell>
        </row>
        <row r="4579">
          <cell r="A4579">
            <v>17188</v>
          </cell>
          <cell r="B4579">
            <v>105081</v>
          </cell>
          <cell r="C4579" t="str">
            <v>RSM BROMPTON EAST ST</v>
          </cell>
        </row>
        <row r="4580">
          <cell r="A4580">
            <v>17189</v>
          </cell>
          <cell r="B4580">
            <v>105082</v>
          </cell>
          <cell r="C4580" t="str">
            <v>RSM ROYSTON PD GILDING AVE</v>
          </cell>
        </row>
        <row r="4581">
          <cell r="A4581">
            <v>17190</v>
          </cell>
          <cell r="B4581">
            <v>105083</v>
          </cell>
          <cell r="C4581" t="str">
            <v>RSM SURREY DOWNS ZARA CRT</v>
          </cell>
        </row>
        <row r="4582">
          <cell r="A4582">
            <v>17191</v>
          </cell>
          <cell r="B4582">
            <v>105084</v>
          </cell>
          <cell r="C4582" t="str">
            <v>RSM VALLEY VIEW FLOCKHART AVE</v>
          </cell>
        </row>
        <row r="4583">
          <cell r="A4583">
            <v>17192</v>
          </cell>
          <cell r="B4583">
            <v>105085</v>
          </cell>
          <cell r="C4583" t="str">
            <v>RSM VALLEY VIEW LANCASTER AVE</v>
          </cell>
        </row>
        <row r="4584">
          <cell r="A4584">
            <v>17193</v>
          </cell>
          <cell r="B4584">
            <v>105086</v>
          </cell>
          <cell r="C4584" t="str">
            <v>QLD SITE REMEDIATION</v>
          </cell>
        </row>
        <row r="4585">
          <cell r="A4585">
            <v>17194</v>
          </cell>
          <cell r="B4585">
            <v>105087</v>
          </cell>
          <cell r="C4585" t="str">
            <v>RSM VALLEY VIEW AUDREY CRS</v>
          </cell>
        </row>
        <row r="4586">
          <cell r="A4586">
            <v>17195</v>
          </cell>
          <cell r="B4586">
            <v>105088</v>
          </cell>
          <cell r="C4586" t="str">
            <v>LOWER MOLONGLO WQCC STAGE 2</v>
          </cell>
        </row>
        <row r="4587">
          <cell r="A4587">
            <v>17196</v>
          </cell>
          <cell r="B4587">
            <v>105089</v>
          </cell>
          <cell r="C4587" t="str">
            <v>QLD CY ROCKHAMPTON STOCK</v>
          </cell>
        </row>
        <row r="4588">
          <cell r="A4588">
            <v>17197</v>
          </cell>
          <cell r="B4588">
            <v>105090</v>
          </cell>
          <cell r="C4588" t="str">
            <v>RSM VALLEY VIEW HELEN TCE</v>
          </cell>
        </row>
        <row r="4589">
          <cell r="A4589">
            <v>17198</v>
          </cell>
          <cell r="B4589">
            <v>105091</v>
          </cell>
          <cell r="C4589" t="str">
            <v>RSM VALLEY VIEW EYRE CRES</v>
          </cell>
        </row>
        <row r="4590">
          <cell r="A4590">
            <v>17199</v>
          </cell>
          <cell r="B4590">
            <v>105092</v>
          </cell>
          <cell r="C4590" t="str">
            <v>RSM WOODSTOCK AVE VALLEY VIEW</v>
          </cell>
        </row>
        <row r="4591">
          <cell r="A4591">
            <v>17200</v>
          </cell>
          <cell r="B4591">
            <v>105093</v>
          </cell>
          <cell r="C4591" t="str">
            <v>RSM VALLEY VIEW VALE AVE</v>
          </cell>
        </row>
        <row r="4592">
          <cell r="A4592">
            <v>17201</v>
          </cell>
          <cell r="B4592">
            <v>105094</v>
          </cell>
          <cell r="C4592" t="str">
            <v>RSM VALLEY VIEW BROUGHAM DR</v>
          </cell>
        </row>
        <row r="4593">
          <cell r="A4593">
            <v>17202</v>
          </cell>
          <cell r="B4593">
            <v>105095</v>
          </cell>
          <cell r="C4593" t="str">
            <v>NSW BT KIAMA COUNTRY HOUSE</v>
          </cell>
        </row>
        <row r="4594">
          <cell r="A4594">
            <v>17203</v>
          </cell>
          <cell r="B4594">
            <v>105096</v>
          </cell>
          <cell r="C4594" t="str">
            <v>NSW BT BERRIMA BLUE CIRCLE</v>
          </cell>
        </row>
        <row r="4595">
          <cell r="A4595">
            <v>17204</v>
          </cell>
          <cell r="B4595">
            <v>105097</v>
          </cell>
          <cell r="C4595" t="str">
            <v>NSW BT WILBERFORCE KURMOND RD</v>
          </cell>
        </row>
        <row r="4596">
          <cell r="A4596">
            <v>17205</v>
          </cell>
          <cell r="B4596">
            <v>105098</v>
          </cell>
          <cell r="C4596" t="str">
            <v>CAVAN LPG CY 48 X 210KG</v>
          </cell>
        </row>
        <row r="4597">
          <cell r="A4597">
            <v>17206</v>
          </cell>
          <cell r="B4597">
            <v>105099</v>
          </cell>
          <cell r="C4597" t="str">
            <v>NSW BORAL ASPHALT ST PETERS</v>
          </cell>
        </row>
        <row r="4598">
          <cell r="A4598">
            <v>17207</v>
          </cell>
          <cell r="B4598">
            <v>105100</v>
          </cell>
          <cell r="C4598" t="str">
            <v>MILLENIUM 2000 BEAM/3</v>
          </cell>
        </row>
        <row r="4599">
          <cell r="A4599">
            <v>17213</v>
          </cell>
          <cell r="B4599">
            <v>105101</v>
          </cell>
          <cell r="C4599" t="str">
            <v>NSW BORAL ASPHALT GOSFORD</v>
          </cell>
        </row>
        <row r="4600">
          <cell r="A4600">
            <v>17233</v>
          </cell>
          <cell r="B4600">
            <v>105102</v>
          </cell>
          <cell r="C4600" t="str">
            <v>QLD INSTALLATION HOODS FARM</v>
          </cell>
        </row>
        <row r="4601">
          <cell r="A4601">
            <v>17234</v>
          </cell>
          <cell r="B4601">
            <v>105103</v>
          </cell>
          <cell r="C4601" t="str">
            <v>QLD CY BLANKET CAP STH QLD</v>
          </cell>
        </row>
        <row r="4602">
          <cell r="A4602">
            <v>17235</v>
          </cell>
          <cell r="B4602">
            <v>105104</v>
          </cell>
          <cell r="C4602" t="str">
            <v>QLD INSTAL PIPE EST END EATERY</v>
          </cell>
        </row>
        <row r="4603">
          <cell r="A4603">
            <v>17236</v>
          </cell>
          <cell r="B4603">
            <v>105105</v>
          </cell>
          <cell r="C4603" t="str">
            <v>NSW CENTRAL WEST MARKET ENTRY</v>
          </cell>
        </row>
        <row r="4604">
          <cell r="A4604">
            <v>17237</v>
          </cell>
          <cell r="B4604">
            <v>105106</v>
          </cell>
          <cell r="C4604" t="str">
            <v>QLD INSTALL LPG NOOSA JUNCTION</v>
          </cell>
        </row>
        <row r="4605">
          <cell r="A4605">
            <v>17238</v>
          </cell>
          <cell r="B4605">
            <v>105107</v>
          </cell>
          <cell r="C4605" t="str">
            <v>QLD CALLEMONDAH DR</v>
          </cell>
        </row>
        <row r="4606">
          <cell r="A4606">
            <v>17239</v>
          </cell>
          <cell r="B4606">
            <v>105108</v>
          </cell>
          <cell r="C4606" t="str">
            <v>TAS INSTALLN THORP TRANSPORT</v>
          </cell>
        </row>
        <row r="4607">
          <cell r="A4607">
            <v>17240</v>
          </cell>
          <cell r="B4607">
            <v>105109</v>
          </cell>
          <cell r="C4607" t="str">
            <v>QLD BUCASIA CARAVAN PK</v>
          </cell>
        </row>
        <row r="4608">
          <cell r="A4608">
            <v>17253</v>
          </cell>
          <cell r="B4608">
            <v>105110</v>
          </cell>
          <cell r="C4608" t="str">
            <v>WA BT KALGRLIE BUTTERCUP BAKRY</v>
          </cell>
        </row>
        <row r="4609">
          <cell r="A4609">
            <v>17273</v>
          </cell>
          <cell r="B4609">
            <v>105111</v>
          </cell>
          <cell r="C4609" t="str">
            <v>MC REGENCY PARK SOUTH RD</v>
          </cell>
        </row>
        <row r="4610">
          <cell r="A4610">
            <v>17274</v>
          </cell>
          <cell r="B4610">
            <v>105112</v>
          </cell>
          <cell r="C4610" t="str">
            <v>MSC REGENCY PARK SOUTH RD</v>
          </cell>
        </row>
        <row r="4611">
          <cell r="A4611">
            <v>17275</v>
          </cell>
          <cell r="B4611">
            <v>105113</v>
          </cell>
          <cell r="C4611" t="str">
            <v>MSC WINGFIELD 302 CORMACK RD</v>
          </cell>
        </row>
        <row r="4612">
          <cell r="A4612">
            <v>17276</v>
          </cell>
          <cell r="B4612">
            <v>105114</v>
          </cell>
          <cell r="C4612" t="str">
            <v>MC WINGFIELD 302 CORMACK RD</v>
          </cell>
        </row>
        <row r="4613">
          <cell r="A4613">
            <v>17293</v>
          </cell>
          <cell r="B4613">
            <v>105115</v>
          </cell>
          <cell r="C4613" t="str">
            <v>QLD I&amp;M DUBLO'S BUTCHERY</v>
          </cell>
        </row>
        <row r="4614">
          <cell r="A4614">
            <v>17294</v>
          </cell>
          <cell r="B4614">
            <v>105116</v>
          </cell>
          <cell r="C4614" t="str">
            <v>QLD I&amp;M CENTRE POINT MOTEL</v>
          </cell>
        </row>
        <row r="4615">
          <cell r="A4615">
            <v>17295</v>
          </cell>
          <cell r="B4615">
            <v>105117</v>
          </cell>
          <cell r="C4615" t="str">
            <v>QLD MC WATPAC DEVELOPMENT</v>
          </cell>
        </row>
        <row r="4616">
          <cell r="A4616">
            <v>2673</v>
          </cell>
          <cell r="B4616">
            <v>101668</v>
          </cell>
          <cell r="C4616" t="str">
            <v>16 QLD CY 50 X 45KG</v>
          </cell>
        </row>
        <row r="4617">
          <cell r="A4617">
            <v>3730</v>
          </cell>
          <cell r="B4617">
            <v>102725</v>
          </cell>
          <cell r="C4617" t="str">
            <v>QLD PT DOUGLS RETC LPG ST 3&amp;4</v>
          </cell>
        </row>
        <row r="4618">
          <cell r="A4618">
            <v>17313</v>
          </cell>
          <cell r="B4618">
            <v>105119</v>
          </cell>
          <cell r="C4618" t="str">
            <v>WIDE BAY</v>
          </cell>
        </row>
        <row r="4619">
          <cell r="A4619">
            <v>17335</v>
          </cell>
          <cell r="B4619">
            <v>105122</v>
          </cell>
          <cell r="C4619" t="str">
            <v>MSC EDWARDSTOWN SOUTH RD</v>
          </cell>
        </row>
        <row r="4620">
          <cell r="A4620">
            <v>17336</v>
          </cell>
          <cell r="B4620">
            <v>105123</v>
          </cell>
          <cell r="C4620" t="str">
            <v>MC ADELAIDE KING WILLIAM ST</v>
          </cell>
        </row>
        <row r="4621">
          <cell r="A4621">
            <v>17337</v>
          </cell>
          <cell r="B4621">
            <v>105124</v>
          </cell>
          <cell r="C4621" t="str">
            <v>MSC ADELAIDE KING WILLIAM ST</v>
          </cell>
        </row>
        <row r="4622">
          <cell r="A4622">
            <v>17338</v>
          </cell>
          <cell r="B4622">
            <v>105125</v>
          </cell>
          <cell r="C4622" t="str">
            <v>MC LOCKLEYS CASTLEBAR RD</v>
          </cell>
        </row>
        <row r="4623">
          <cell r="A4623">
            <v>17339</v>
          </cell>
          <cell r="B4623">
            <v>105126</v>
          </cell>
          <cell r="C4623" t="str">
            <v>MC HENLEY BEACH 2 CUDMORE TCE</v>
          </cell>
        </row>
        <row r="4624">
          <cell r="A4624">
            <v>17340</v>
          </cell>
          <cell r="B4624">
            <v>105127</v>
          </cell>
          <cell r="C4624" t="str">
            <v>MC BURNSIDE GREENHILL RD</v>
          </cell>
        </row>
        <row r="4625">
          <cell r="A4625">
            <v>17341</v>
          </cell>
          <cell r="B4625">
            <v>105128</v>
          </cell>
          <cell r="C4625" t="str">
            <v>MC NORTH ADELAIDE ASHLEY ST</v>
          </cell>
        </row>
        <row r="4626">
          <cell r="A4626">
            <v>17342</v>
          </cell>
          <cell r="B4626">
            <v>105129</v>
          </cell>
          <cell r="C4626" t="str">
            <v>MC OAKLANDS PARK HUSSEY AVE</v>
          </cell>
        </row>
        <row r="4627">
          <cell r="A4627">
            <v>17343</v>
          </cell>
          <cell r="B4627">
            <v>105130</v>
          </cell>
          <cell r="C4627" t="str">
            <v>MC GOLDEN GROVE STAGE 210-1</v>
          </cell>
        </row>
        <row r="4628">
          <cell r="A4628">
            <v>17354</v>
          </cell>
          <cell r="B4628">
            <v>105131</v>
          </cell>
          <cell r="C4628" t="str">
            <v>CHERMSIDE SHOPPING CENTRE</v>
          </cell>
        </row>
        <row r="4629">
          <cell r="A4629">
            <v>17373</v>
          </cell>
          <cell r="B4629">
            <v>105132</v>
          </cell>
          <cell r="C4629" t="str">
            <v>MSC ADELAIDE PIRIE ST</v>
          </cell>
        </row>
        <row r="4630">
          <cell r="A4630">
            <v>17374</v>
          </cell>
          <cell r="B4630">
            <v>105133</v>
          </cell>
          <cell r="C4630" t="str">
            <v>VIC AUTOGAS DISP PAYBCK DELEK</v>
          </cell>
        </row>
        <row r="4631">
          <cell r="A4631">
            <v>17393</v>
          </cell>
          <cell r="B4631">
            <v>105134</v>
          </cell>
          <cell r="C4631" t="str">
            <v>MC BROADVIEW MAPLE ST</v>
          </cell>
        </row>
        <row r="4632">
          <cell r="A4632">
            <v>17394</v>
          </cell>
          <cell r="B4632">
            <v>105135</v>
          </cell>
          <cell r="C4632" t="str">
            <v>MC GLYNDE PAYNEHAM RD</v>
          </cell>
        </row>
        <row r="4633">
          <cell r="A4633">
            <v>17395</v>
          </cell>
          <cell r="B4633">
            <v>105136</v>
          </cell>
          <cell r="C4633" t="str">
            <v>MC FLINDERS PARK HARTLEY RD</v>
          </cell>
        </row>
        <row r="4634">
          <cell r="A4634">
            <v>17413</v>
          </cell>
          <cell r="B4634">
            <v>105137</v>
          </cell>
          <cell r="C4634" t="str">
            <v>QLD CY BILOELA KARIBOE ST</v>
          </cell>
        </row>
        <row r="4635">
          <cell r="A4635">
            <v>17414</v>
          </cell>
          <cell r="B4635">
            <v>105138</v>
          </cell>
          <cell r="C4635" t="str">
            <v>QLD CY LONGREACH ILFRACOMBE RD</v>
          </cell>
        </row>
        <row r="4636">
          <cell r="A4636">
            <v>17415</v>
          </cell>
          <cell r="B4636">
            <v>105139</v>
          </cell>
          <cell r="C4636" t="str">
            <v>QLD CY JN &amp; EM SMITH</v>
          </cell>
        </row>
        <row r="4637">
          <cell r="A4637">
            <v>17416</v>
          </cell>
          <cell r="B4637">
            <v>105140</v>
          </cell>
          <cell r="C4637" t="str">
            <v>QLD BT EMERALD BORILLA ST</v>
          </cell>
        </row>
        <row r="4638">
          <cell r="A4638">
            <v>17417</v>
          </cell>
          <cell r="B4638">
            <v>105141</v>
          </cell>
          <cell r="C4638" t="str">
            <v>QLD INSTALL BT BOB WILKINS</v>
          </cell>
        </row>
        <row r="4639">
          <cell r="A4639">
            <v>17433</v>
          </cell>
          <cell r="B4639">
            <v>105142</v>
          </cell>
          <cell r="C4639" t="str">
            <v>NT INSTALL BT PIONEER</v>
          </cell>
        </row>
        <row r="4640">
          <cell r="A4640">
            <v>17434</v>
          </cell>
          <cell r="B4640">
            <v>105143</v>
          </cell>
          <cell r="C4640" t="str">
            <v>WA CY MOBIL MANDURAH</v>
          </cell>
        </row>
        <row r="4641">
          <cell r="A4641">
            <v>17435</v>
          </cell>
          <cell r="B4641">
            <v>105144</v>
          </cell>
          <cell r="C4641" t="str">
            <v>WA CY BLACK &amp; GOLD ROADHOUSE</v>
          </cell>
        </row>
        <row r="4642">
          <cell r="A4642">
            <v>17436</v>
          </cell>
          <cell r="B4642">
            <v>105145</v>
          </cell>
          <cell r="C4642" t="str">
            <v>QLD CY COUNCIL CARAVAN PARKS</v>
          </cell>
        </row>
        <row r="4643">
          <cell r="A4643">
            <v>17437</v>
          </cell>
          <cell r="B4643">
            <v>105146</v>
          </cell>
          <cell r="C4643" t="str">
            <v>QLD INSTL/RELC STDBY GENERATOR</v>
          </cell>
        </row>
        <row r="4644">
          <cell r="A4644">
            <v>17438</v>
          </cell>
          <cell r="B4644">
            <v>105147</v>
          </cell>
          <cell r="C4644" t="str">
            <v>QLD INSTAL/RELC AIR COMPRESSOR</v>
          </cell>
        </row>
        <row r="4645">
          <cell r="A4645">
            <v>17439</v>
          </cell>
          <cell r="B4645">
            <v>105148</v>
          </cell>
          <cell r="C4645" t="str">
            <v>QLD INSTALL WATER DRAIN</v>
          </cell>
        </row>
        <row r="4646">
          <cell r="A4646">
            <v>17453</v>
          </cell>
          <cell r="B4646">
            <v>105149</v>
          </cell>
          <cell r="C4646" t="str">
            <v>1 KW</v>
          </cell>
        </row>
        <row r="4647">
          <cell r="A4647">
            <v>17454</v>
          </cell>
          <cell r="B4647">
            <v>105150</v>
          </cell>
          <cell r="C4647" t="str">
            <v>QLD I&amp;M SANDGATE BRIGHTON RD</v>
          </cell>
        </row>
        <row r="4648">
          <cell r="A4648">
            <v>17455</v>
          </cell>
          <cell r="B4648">
            <v>105151</v>
          </cell>
          <cell r="C4648" t="str">
            <v>WA CY ANCHOR FOODS</v>
          </cell>
        </row>
        <row r="4649">
          <cell r="A4649">
            <v>17457</v>
          </cell>
          <cell r="B4649">
            <v>105153</v>
          </cell>
          <cell r="C4649" t="str">
            <v>QLD BT OAKLAND GREEN PRODUCE</v>
          </cell>
        </row>
        <row r="4650">
          <cell r="A4650">
            <v>17458</v>
          </cell>
          <cell r="B4650">
            <v>105154</v>
          </cell>
          <cell r="C4650" t="str">
            <v>QLD BT MACADAMIA PROCESSG PLNT</v>
          </cell>
        </row>
        <row r="4651">
          <cell r="A4651">
            <v>17473</v>
          </cell>
          <cell r="B4651">
            <v>105155</v>
          </cell>
          <cell r="C4651" t="str">
            <v>ELECTRICITY BILLING SYSTEM</v>
          </cell>
        </row>
        <row r="4652">
          <cell r="A4652">
            <v>17474</v>
          </cell>
          <cell r="B4652">
            <v>105156</v>
          </cell>
          <cell r="C4652" t="str">
            <v>QLD RSM IPSWICH CHERMSIDE RD</v>
          </cell>
        </row>
        <row r="4653">
          <cell r="A4653">
            <v>17475</v>
          </cell>
          <cell r="B4653">
            <v>105157</v>
          </cell>
          <cell r="C4653" t="str">
            <v>MC GRANGE ESPLANADE</v>
          </cell>
        </row>
        <row r="4654">
          <cell r="A4654">
            <v>17477</v>
          </cell>
          <cell r="B4654">
            <v>105159</v>
          </cell>
          <cell r="C4654" t="str">
            <v>MC HIGHBURY BARNS AVE</v>
          </cell>
        </row>
        <row r="4655">
          <cell r="A4655">
            <v>17478</v>
          </cell>
          <cell r="B4655">
            <v>105160</v>
          </cell>
          <cell r="C4655" t="str">
            <v>VIC ENERGY 21 BCCN MIGRATION</v>
          </cell>
        </row>
        <row r="4656">
          <cell r="A4656">
            <v>17480</v>
          </cell>
          <cell r="B4656">
            <v>105162</v>
          </cell>
          <cell r="C4656" t="str">
            <v>ME OAKLANDS PARK MILHAM ST</v>
          </cell>
        </row>
        <row r="4657">
          <cell r="A4657">
            <v>17481</v>
          </cell>
          <cell r="B4657">
            <v>105163</v>
          </cell>
          <cell r="C4657" t="str">
            <v>HOLY SPIRIT HOSPITAL</v>
          </cell>
        </row>
        <row r="4658">
          <cell r="A4658">
            <v>17482</v>
          </cell>
          <cell r="B4658">
            <v>105164</v>
          </cell>
          <cell r="C4658" t="str">
            <v>VIC BT HALLS GAP PINNACLE LDGE</v>
          </cell>
        </row>
        <row r="4659">
          <cell r="A4659">
            <v>17483</v>
          </cell>
          <cell r="B4659">
            <v>105165</v>
          </cell>
          <cell r="C4659" t="str">
            <v>VIC BT GRAMPIANS BALLOON COMPY</v>
          </cell>
        </row>
        <row r="4660">
          <cell r="A4660">
            <v>17484</v>
          </cell>
          <cell r="B4660">
            <v>105166</v>
          </cell>
          <cell r="C4660" t="str">
            <v>VIC BT COBRAM SECONDARY COLLGE</v>
          </cell>
        </row>
        <row r="4661">
          <cell r="A4661">
            <v>17493</v>
          </cell>
          <cell r="B4661">
            <v>105167</v>
          </cell>
          <cell r="C4661" t="str">
            <v>QLD I&amp;M CLAYFIELD JUNCTION RD</v>
          </cell>
        </row>
        <row r="4662">
          <cell r="A4662">
            <v>17494</v>
          </cell>
          <cell r="B4662">
            <v>105168</v>
          </cell>
          <cell r="C4662" t="str">
            <v>QLD I&amp;M ASCOT BEATRICE AVE</v>
          </cell>
        </row>
        <row r="4663">
          <cell r="A4663">
            <v>17495</v>
          </cell>
          <cell r="B4663">
            <v>105169</v>
          </cell>
          <cell r="C4663" t="str">
            <v>QLD I&amp;M NORTHGATE MELTON RD</v>
          </cell>
        </row>
        <row r="4664">
          <cell r="A4664">
            <v>17496</v>
          </cell>
          <cell r="B4664">
            <v>105170</v>
          </cell>
          <cell r="C4664" t="str">
            <v>QLD I&amp;M NEWSTEAD EVEYLN ST</v>
          </cell>
        </row>
        <row r="4665">
          <cell r="A4665">
            <v>17497</v>
          </cell>
          <cell r="B4665">
            <v>105171</v>
          </cell>
          <cell r="C4665" t="str">
            <v>NSW BT PLUMBERS GEAR</v>
          </cell>
        </row>
        <row r="4666">
          <cell r="A4666">
            <v>17498</v>
          </cell>
          <cell r="B4666">
            <v>105172</v>
          </cell>
          <cell r="C4666" t="str">
            <v>NSW BT GRT NTHRN STEAM LAUNDRY</v>
          </cell>
        </row>
        <row r="4667">
          <cell r="A4667">
            <v>17513</v>
          </cell>
          <cell r="B4667">
            <v>105173</v>
          </cell>
          <cell r="C4667" t="str">
            <v>MSC ADELAIDE FROME RD</v>
          </cell>
        </row>
        <row r="4668">
          <cell r="A4668">
            <v>17515</v>
          </cell>
          <cell r="B4668">
            <v>105175</v>
          </cell>
          <cell r="C4668" t="str">
            <v>MC NORTH HAVEN ANACONDA DR</v>
          </cell>
        </row>
        <row r="4669">
          <cell r="A4669">
            <v>17516</v>
          </cell>
          <cell r="B4669">
            <v>105176</v>
          </cell>
          <cell r="C4669" t="str">
            <v>MSC GILLMAN BEDFORD ST</v>
          </cell>
        </row>
        <row r="4670">
          <cell r="A4670">
            <v>17517</v>
          </cell>
          <cell r="B4670">
            <v>105177</v>
          </cell>
          <cell r="C4670" t="str">
            <v>MSC TORRENS PARK BELAIR RD</v>
          </cell>
        </row>
        <row r="4671">
          <cell r="A4671">
            <v>17518</v>
          </cell>
          <cell r="B4671">
            <v>105178</v>
          </cell>
          <cell r="C4671" t="str">
            <v>MSC CHELTENHAM 10103 PORT RD</v>
          </cell>
        </row>
        <row r="4672">
          <cell r="A4672">
            <v>17520</v>
          </cell>
          <cell r="B4672">
            <v>105180</v>
          </cell>
          <cell r="C4672" t="str">
            <v>QLD MC RKHMN HAVENLEIGH ESTATE</v>
          </cell>
        </row>
        <row r="4673">
          <cell r="A4673">
            <v>17521</v>
          </cell>
          <cell r="B4673">
            <v>105181</v>
          </cell>
          <cell r="C4673" t="str">
            <v>QLD LPG YEPPOON OCEAN VIEW</v>
          </cell>
        </row>
        <row r="4674">
          <cell r="A4674">
            <v>17522</v>
          </cell>
          <cell r="B4674">
            <v>105182</v>
          </cell>
          <cell r="C4674" t="str">
            <v>QLD LPG SUTHERLAND COURT ESTAT</v>
          </cell>
        </row>
        <row r="4675">
          <cell r="A4675">
            <v>2047</v>
          </cell>
          <cell r="B4675">
            <v>101043</v>
          </cell>
          <cell r="C4675" t="str">
            <v>LPGD - AMPOL BENARA RD</v>
          </cell>
        </row>
        <row r="4676">
          <cell r="A4676">
            <v>17533</v>
          </cell>
          <cell r="B4676">
            <v>105183</v>
          </cell>
          <cell r="C4676" t="str">
            <v>QLD ME CITY VALLEY BY PASS</v>
          </cell>
        </row>
        <row r="4677">
          <cell r="A4677">
            <v>2034</v>
          </cell>
          <cell r="B4677">
            <v>101030</v>
          </cell>
          <cell r="C4677" t="str">
            <v>LPGD - AMPOL THORNLIE</v>
          </cell>
        </row>
        <row r="4678">
          <cell r="A4678">
            <v>2022</v>
          </cell>
          <cell r="B4678">
            <v>101018</v>
          </cell>
          <cell r="C4678" t="str">
            <v>LPGD - CALTEX SPEARWOOD</v>
          </cell>
        </row>
        <row r="4679">
          <cell r="A4679">
            <v>2009</v>
          </cell>
          <cell r="B4679">
            <v>101005</v>
          </cell>
          <cell r="C4679" t="str">
            <v>LPGD - CALTEX EASTPERTH</v>
          </cell>
        </row>
        <row r="4680">
          <cell r="A4680">
            <v>17553</v>
          </cell>
          <cell r="B4680">
            <v>105184</v>
          </cell>
          <cell r="C4680" t="str">
            <v>QLD CY ROSSVALE FISH BAR</v>
          </cell>
        </row>
        <row r="4681">
          <cell r="A4681">
            <v>17554</v>
          </cell>
          <cell r="B4681">
            <v>105185</v>
          </cell>
          <cell r="C4681" t="str">
            <v>QLD CY KOOKABURRA HOLIDAY PK</v>
          </cell>
        </row>
        <row r="4682">
          <cell r="A4682">
            <v>17555</v>
          </cell>
          <cell r="B4682">
            <v>105186</v>
          </cell>
          <cell r="C4682" t="str">
            <v>QLD CY NTH QLD FRUIT &amp; VEG</v>
          </cell>
        </row>
        <row r="4683">
          <cell r="A4683">
            <v>17557</v>
          </cell>
          <cell r="B4683">
            <v>105188</v>
          </cell>
          <cell r="C4683" t="str">
            <v>QLD I&amp;M BARDON LEWORTHY ST</v>
          </cell>
        </row>
        <row r="4684">
          <cell r="A4684">
            <v>17558</v>
          </cell>
          <cell r="B4684">
            <v>105189</v>
          </cell>
          <cell r="C4684" t="str">
            <v>QLD MC PADDINGTON CHARLOTTE ST</v>
          </cell>
        </row>
        <row r="4685">
          <cell r="A4685">
            <v>17559</v>
          </cell>
          <cell r="B4685">
            <v>105190</v>
          </cell>
          <cell r="C4685" t="str">
            <v>QLD MC BRENDALE PINICLE ST</v>
          </cell>
        </row>
        <row r="4686">
          <cell r="A4686">
            <v>17573</v>
          </cell>
          <cell r="B4686">
            <v>105191</v>
          </cell>
          <cell r="C4686" t="str">
            <v>QLD LPG RETIC PTDOUGLAS MACRO</v>
          </cell>
        </row>
        <row r="4687">
          <cell r="A4687">
            <v>17574</v>
          </cell>
          <cell r="B4687">
            <v>105192</v>
          </cell>
          <cell r="C4687" t="str">
            <v>MSC EVANSTON PK ALEXANDER RD</v>
          </cell>
        </row>
        <row r="4688">
          <cell r="A4688">
            <v>17575</v>
          </cell>
          <cell r="B4688">
            <v>105193</v>
          </cell>
          <cell r="C4688" t="str">
            <v>MC EVANSTON PK ALEXANDER RD</v>
          </cell>
        </row>
        <row r="4689">
          <cell r="A4689">
            <v>17576</v>
          </cell>
          <cell r="B4689">
            <v>105194</v>
          </cell>
          <cell r="C4689" t="str">
            <v>PMQ CYLINDER TRANSPORT COSTS</v>
          </cell>
        </row>
        <row r="4690">
          <cell r="A4690">
            <v>17577</v>
          </cell>
          <cell r="B4690">
            <v>105195</v>
          </cell>
          <cell r="C4690" t="str">
            <v>MC WOODCROFT MORNINGSIDE DRIVE</v>
          </cell>
        </row>
        <row r="4691">
          <cell r="A4691">
            <v>17593</v>
          </cell>
          <cell r="B4691">
            <v>105196</v>
          </cell>
          <cell r="C4691" t="str">
            <v>QLD MC RIVERVIEW RIVERVIEW RD</v>
          </cell>
        </row>
        <row r="4692">
          <cell r="A4692">
            <v>17595</v>
          </cell>
          <cell r="B4692">
            <v>105198</v>
          </cell>
          <cell r="C4692" t="str">
            <v>MC NOARLUNGA DWNS MARLA/KERLEY</v>
          </cell>
        </row>
        <row r="4693">
          <cell r="A4693">
            <v>17596</v>
          </cell>
          <cell r="B4693">
            <v>105199</v>
          </cell>
          <cell r="C4693" t="str">
            <v>MC GRAND BOULEVARD EARLS CT</v>
          </cell>
        </row>
        <row r="4694">
          <cell r="A4694">
            <v>17597</v>
          </cell>
          <cell r="B4694">
            <v>105200</v>
          </cell>
          <cell r="C4694" t="str">
            <v>MC HIGHBURY MAJESTIC/AQUEDUCT</v>
          </cell>
        </row>
        <row r="4695">
          <cell r="A4695">
            <v>17598</v>
          </cell>
          <cell r="B4695">
            <v>105201</v>
          </cell>
          <cell r="C4695" t="str">
            <v>MC GOLDEN GROVE DEVELOPMENT</v>
          </cell>
        </row>
        <row r="4696">
          <cell r="A4696">
            <v>17599</v>
          </cell>
          <cell r="B4696">
            <v>105202</v>
          </cell>
          <cell r="C4696" t="str">
            <v>MC EXETER TRACEY/HUTTON ST</v>
          </cell>
        </row>
        <row r="4697">
          <cell r="A4697">
            <v>17600</v>
          </cell>
          <cell r="B4697">
            <v>105203</v>
          </cell>
          <cell r="C4697" t="str">
            <v>MC WALKLEY HEIGHTS SADDLE CRES</v>
          </cell>
        </row>
        <row r="4698">
          <cell r="A4698">
            <v>17601</v>
          </cell>
          <cell r="B4698">
            <v>105204</v>
          </cell>
          <cell r="C4698" t="str">
            <v>MC WALKLEY HEIGHTS BUSHMAN DR</v>
          </cell>
        </row>
        <row r="4699">
          <cell r="A4699">
            <v>17603</v>
          </cell>
          <cell r="B4699">
            <v>105206</v>
          </cell>
          <cell r="C4699" t="str">
            <v>HOTEL GRAND CHANCELLOR</v>
          </cell>
        </row>
        <row r="4700">
          <cell r="A4700">
            <v>1732</v>
          </cell>
          <cell r="B4700">
            <v>100728</v>
          </cell>
          <cell r="C4700" t="str">
            <v>A CLASS DISPENSER NO 1130</v>
          </cell>
        </row>
        <row r="4701">
          <cell r="A4701">
            <v>1805</v>
          </cell>
          <cell r="B4701">
            <v>100801</v>
          </cell>
          <cell r="C4701" t="str">
            <v>LPG 13KL TANK NO. 105</v>
          </cell>
        </row>
        <row r="4702">
          <cell r="A4702">
            <v>17613</v>
          </cell>
          <cell r="B4702">
            <v>105208</v>
          </cell>
          <cell r="C4702" t="str">
            <v>WA CY G F FOOD SERVICES</v>
          </cell>
        </row>
        <row r="4703">
          <cell r="A4703">
            <v>17614</v>
          </cell>
          <cell r="B4703">
            <v>105209</v>
          </cell>
          <cell r="C4703" t="str">
            <v>QLD BT CHERBOURG SPEC MEATS</v>
          </cell>
        </row>
        <row r="4704">
          <cell r="A4704">
            <v>17615</v>
          </cell>
          <cell r="B4704">
            <v>105210</v>
          </cell>
          <cell r="C4704" t="str">
            <v>TAS CY BBQ'S GALORE</v>
          </cell>
        </row>
        <row r="4705">
          <cell r="A4705">
            <v>17616</v>
          </cell>
          <cell r="B4705">
            <v>105211</v>
          </cell>
          <cell r="C4705" t="str">
            <v>TAS BT KINGS LINK P/L</v>
          </cell>
        </row>
        <row r="4706">
          <cell r="A4706">
            <v>17617</v>
          </cell>
          <cell r="B4706">
            <v>105212</v>
          </cell>
          <cell r="C4706" t="str">
            <v>MC SHEIDOW PK BERRIMA/GOLD CT</v>
          </cell>
        </row>
        <row r="4707">
          <cell r="A4707">
            <v>17633</v>
          </cell>
          <cell r="B4707">
            <v>105213</v>
          </cell>
          <cell r="C4707" t="str">
            <v>QLD BT YARWUN ORICA AMMONIA</v>
          </cell>
        </row>
        <row r="4708">
          <cell r="A4708">
            <v>17634</v>
          </cell>
          <cell r="B4708">
            <v>105214</v>
          </cell>
          <cell r="C4708" t="str">
            <v>ODORISING SYST GEPPS KATNOOK</v>
          </cell>
        </row>
        <row r="4709">
          <cell r="A4709">
            <v>17635</v>
          </cell>
          <cell r="B4709">
            <v>105215</v>
          </cell>
          <cell r="C4709" t="str">
            <v>QLD CY CLEAN WHISTLE LAUNDRY</v>
          </cell>
        </row>
        <row r="4710">
          <cell r="A4710">
            <v>17636</v>
          </cell>
          <cell r="B4710">
            <v>105216</v>
          </cell>
          <cell r="C4710" t="str">
            <v>QLD CY MT ISA CARAVAN PK</v>
          </cell>
        </row>
        <row r="4711">
          <cell r="A4711">
            <v>17637</v>
          </cell>
          <cell r="B4711">
            <v>105217</v>
          </cell>
          <cell r="C4711" t="str">
            <v>QLD I&amp;M RED HILL GLASSEY ST</v>
          </cell>
        </row>
        <row r="4712">
          <cell r="A4712">
            <v>17653</v>
          </cell>
          <cell r="B4712">
            <v>105218</v>
          </cell>
          <cell r="C4712" t="str">
            <v>QLD I&amp;M EVERTON PK STAFFORD RD</v>
          </cell>
        </row>
        <row r="4713">
          <cell r="A4713">
            <v>17655</v>
          </cell>
          <cell r="B4713">
            <v>105220</v>
          </cell>
          <cell r="C4713" t="str">
            <v>QLD ME QUT GARDENS PNT X BLOCK</v>
          </cell>
        </row>
        <row r="4714">
          <cell r="A4714">
            <v>17656</v>
          </cell>
          <cell r="B4714">
            <v>105221</v>
          </cell>
          <cell r="C4714" t="str">
            <v>QLD CY RIVERSIDE INTER MOTEL</v>
          </cell>
        </row>
        <row r="4715">
          <cell r="A4715">
            <v>17657</v>
          </cell>
          <cell r="B4715">
            <v>105222</v>
          </cell>
          <cell r="C4715" t="str">
            <v>MC BROOKLYN PK LIPSETT DEV211</v>
          </cell>
        </row>
        <row r="4716">
          <cell r="A4716">
            <v>17673</v>
          </cell>
          <cell r="B4716">
            <v>105223</v>
          </cell>
          <cell r="C4716" t="str">
            <v>WA CY MELCHOIRRE SEEDS</v>
          </cell>
        </row>
        <row r="4717">
          <cell r="A4717">
            <v>17674</v>
          </cell>
          <cell r="B4717">
            <v>105224</v>
          </cell>
          <cell r="C4717" t="str">
            <v>ALICE SPRINGS TELEMETRY METER</v>
          </cell>
        </row>
        <row r="4718">
          <cell r="A4718">
            <v>17675</v>
          </cell>
          <cell r="B4718">
            <v>105225</v>
          </cell>
          <cell r="C4718" t="str">
            <v>QLD CY BLANKET CAP STH WEST</v>
          </cell>
        </row>
        <row r="4719">
          <cell r="A4719">
            <v>17693</v>
          </cell>
          <cell r="B4719">
            <v>105226</v>
          </cell>
          <cell r="C4719" t="str">
            <v>MC NAILSWORTH BOURKE ST</v>
          </cell>
        </row>
        <row r="4720">
          <cell r="A4720">
            <v>17694</v>
          </cell>
          <cell r="B4720">
            <v>105227</v>
          </cell>
          <cell r="C4720" t="str">
            <v>MC TRANMERE HUNT AVE</v>
          </cell>
        </row>
        <row r="4721">
          <cell r="A4721">
            <v>17713</v>
          </cell>
          <cell r="B4721">
            <v>105228</v>
          </cell>
          <cell r="C4721" t="str">
            <v>QLD CY MOBIL NTH SERV STATN</v>
          </cell>
        </row>
        <row r="4722">
          <cell r="A4722">
            <v>17714</v>
          </cell>
          <cell r="B4722">
            <v>105229</v>
          </cell>
          <cell r="C4722" t="str">
            <v>NSW BT AMCOR PAPER CHASE</v>
          </cell>
        </row>
        <row r="4723">
          <cell r="A4723">
            <v>17715</v>
          </cell>
          <cell r="B4723">
            <v>105230</v>
          </cell>
          <cell r="C4723" t="str">
            <v>NSW BT EPL APPIN POWER STATION</v>
          </cell>
        </row>
        <row r="4724">
          <cell r="A4724">
            <v>17716</v>
          </cell>
          <cell r="B4724">
            <v>105231</v>
          </cell>
          <cell r="C4724" t="str">
            <v>NSW CY AMCOR STHERN CROSS</v>
          </cell>
        </row>
        <row r="4725">
          <cell r="A4725">
            <v>17717</v>
          </cell>
          <cell r="B4725">
            <v>105232</v>
          </cell>
          <cell r="C4725" t="str">
            <v>QLD WARWICK TERMINAL SAFETY</v>
          </cell>
        </row>
        <row r="4726">
          <cell r="A4726">
            <v>17733</v>
          </cell>
          <cell r="B4726">
            <v>105233</v>
          </cell>
          <cell r="C4726" t="str">
            <v>VIC CY TERMINUS HOTEL</v>
          </cell>
        </row>
        <row r="4727">
          <cell r="A4727">
            <v>17734</v>
          </cell>
          <cell r="B4727">
            <v>105234</v>
          </cell>
          <cell r="C4727" t="str">
            <v>VIC BT/CY FRUITS OF BATLOW</v>
          </cell>
        </row>
        <row r="4728">
          <cell r="A4728">
            <v>17753</v>
          </cell>
          <cell r="B4728">
            <v>105235</v>
          </cell>
          <cell r="C4728" t="str">
            <v>VIC BT/CY CARGILL FOODS</v>
          </cell>
        </row>
        <row r="4729">
          <cell r="A4729">
            <v>17754</v>
          </cell>
          <cell r="B4729">
            <v>105236</v>
          </cell>
          <cell r="C4729" t="str">
            <v>VIC CY BILL SPAIN</v>
          </cell>
        </row>
        <row r="4730">
          <cell r="A4730">
            <v>17755</v>
          </cell>
          <cell r="B4730">
            <v>105237</v>
          </cell>
          <cell r="C4730" t="str">
            <v>VIC BT LAKES ENTRANCE TOURIST</v>
          </cell>
        </row>
        <row r="4731">
          <cell r="A4731">
            <v>17756</v>
          </cell>
          <cell r="B4731">
            <v>105238</v>
          </cell>
          <cell r="C4731" t="str">
            <v>VIC CY ANGIE'S ITALIAN KITCHEN</v>
          </cell>
        </row>
        <row r="4732">
          <cell r="A4732">
            <v>17757</v>
          </cell>
          <cell r="B4732">
            <v>105239</v>
          </cell>
          <cell r="C4732" t="str">
            <v>QLD BT PAJINGO JOINT VENTURE</v>
          </cell>
        </row>
        <row r="4733">
          <cell r="A4733">
            <v>17759</v>
          </cell>
          <cell r="B4733">
            <v>105241</v>
          </cell>
          <cell r="C4733" t="str">
            <v>VIC CY AB TAKEAWAY</v>
          </cell>
        </row>
        <row r="4734">
          <cell r="A4734">
            <v>17760</v>
          </cell>
          <cell r="B4734">
            <v>105242</v>
          </cell>
          <cell r="C4734" t="str">
            <v>QLD CY PT DOUGLAS WARF ST</v>
          </cell>
        </row>
        <row r="4735">
          <cell r="A4735">
            <v>17761</v>
          </cell>
          <cell r="B4735">
            <v>105243</v>
          </cell>
          <cell r="C4735" t="str">
            <v>QLD LPG BEAUMONT ESTATE</v>
          </cell>
        </row>
        <row r="4736">
          <cell r="A4736">
            <v>17762</v>
          </cell>
          <cell r="B4736">
            <v>105244</v>
          </cell>
          <cell r="C4736" t="str">
            <v>QLD LPG EMMADALE PK ESTATE</v>
          </cell>
        </row>
        <row r="4737">
          <cell r="A4737">
            <v>17773</v>
          </cell>
          <cell r="B4737">
            <v>105245</v>
          </cell>
          <cell r="C4737" t="str">
            <v>WA CY AMPOL MIAMI</v>
          </cell>
        </row>
        <row r="4738">
          <cell r="A4738">
            <v>17793</v>
          </cell>
          <cell r="B4738">
            <v>105246</v>
          </cell>
          <cell r="C4738" t="str">
            <v>MC WILLASTON QUEEN ST</v>
          </cell>
        </row>
        <row r="4739">
          <cell r="A4739">
            <v>17794</v>
          </cell>
          <cell r="B4739">
            <v>105247</v>
          </cell>
          <cell r="C4739" t="str">
            <v>MSC SALISBURY STH BREMEN DR</v>
          </cell>
        </row>
        <row r="4740">
          <cell r="A4740">
            <v>17795</v>
          </cell>
          <cell r="B4740">
            <v>105248</v>
          </cell>
          <cell r="C4740" t="str">
            <v>QLD MC ST LUCIA MACQUARIE ST</v>
          </cell>
        </row>
        <row r="4741">
          <cell r="A4741">
            <v>17796</v>
          </cell>
          <cell r="B4741">
            <v>105249</v>
          </cell>
          <cell r="C4741" t="str">
            <v>QLD I&amp;M CHERMSIDE MERMAID ST</v>
          </cell>
        </row>
        <row r="4742">
          <cell r="A4742">
            <v>17798</v>
          </cell>
          <cell r="B4742">
            <v>105251</v>
          </cell>
          <cell r="C4742" t="str">
            <v>MC ROSEWATER GRAND JNCTN RD</v>
          </cell>
        </row>
        <row r="4743">
          <cell r="A4743">
            <v>17799</v>
          </cell>
          <cell r="B4743">
            <v>105252</v>
          </cell>
          <cell r="C4743" t="str">
            <v>QLD MC ROCKHAMPTON AGNES ST</v>
          </cell>
        </row>
        <row r="4744">
          <cell r="A4744">
            <v>17800</v>
          </cell>
          <cell r="B4744">
            <v>105253</v>
          </cell>
          <cell r="C4744" t="str">
            <v>AUSTICKS ENERGY AUDIT</v>
          </cell>
        </row>
        <row r="4745">
          <cell r="A4745">
            <v>17801</v>
          </cell>
          <cell r="B4745">
            <v>105254</v>
          </cell>
          <cell r="C4745" t="str">
            <v>STAPYLTON QUARRY</v>
          </cell>
        </row>
        <row r="4746">
          <cell r="A4746">
            <v>17802</v>
          </cell>
          <cell r="B4746">
            <v>105255</v>
          </cell>
          <cell r="C4746" t="str">
            <v>BORAL SITE ELECT CONTESTABILIT</v>
          </cell>
        </row>
        <row r="4747">
          <cell r="A4747">
            <v>17803</v>
          </cell>
          <cell r="B4747">
            <v>105256</v>
          </cell>
          <cell r="C4747" t="str">
            <v>CAPRICORN RESORT YEPPOON AUDIT</v>
          </cell>
        </row>
        <row r="4748">
          <cell r="A4748">
            <v>17813</v>
          </cell>
          <cell r="B4748">
            <v>105257</v>
          </cell>
          <cell r="C4748" t="str">
            <v>RSM CHELTENHAM PORT RD</v>
          </cell>
        </row>
        <row r="4749">
          <cell r="A4749">
            <v>17814</v>
          </cell>
          <cell r="B4749">
            <v>105258</v>
          </cell>
          <cell r="C4749" t="str">
            <v>QLD RSM NEWTOWN COOLIBAH ST</v>
          </cell>
        </row>
        <row r="4750">
          <cell r="A4750">
            <v>17815</v>
          </cell>
          <cell r="B4750">
            <v>105259</v>
          </cell>
          <cell r="C4750" t="str">
            <v>QLD MC NUDGEE NUDGEE RD</v>
          </cell>
        </row>
        <row r="4751">
          <cell r="A4751">
            <v>17816</v>
          </cell>
          <cell r="B4751">
            <v>105260</v>
          </cell>
          <cell r="C4751" t="str">
            <v>ME BOLIVAR BOLIVAR RD</v>
          </cell>
        </row>
        <row r="4752">
          <cell r="A4752">
            <v>17817</v>
          </cell>
          <cell r="B4752">
            <v>105261</v>
          </cell>
          <cell r="C4752" t="str">
            <v>NSW INSTALLATION MILTON FARMS</v>
          </cell>
        </row>
        <row r="4753">
          <cell r="A4753">
            <v>17818</v>
          </cell>
          <cell r="B4753">
            <v>105262</v>
          </cell>
          <cell r="C4753" t="str">
            <v>NSW BT OUTDOOR AUST</v>
          </cell>
        </row>
        <row r="4754">
          <cell r="A4754">
            <v>17834</v>
          </cell>
          <cell r="B4754">
            <v>105264</v>
          </cell>
          <cell r="C4754" t="str">
            <v>BORL/PACIFIC GAS SHIP COMPUTER</v>
          </cell>
        </row>
        <row r="4755">
          <cell r="A4755">
            <v>17853</v>
          </cell>
          <cell r="B4755">
            <v>105265</v>
          </cell>
          <cell r="C4755" t="str">
            <v>QLD CY W &amp; T FREIGHT TRANSPORT</v>
          </cell>
        </row>
        <row r="4756">
          <cell r="A4756">
            <v>17854</v>
          </cell>
          <cell r="B4756">
            <v>105266</v>
          </cell>
          <cell r="C4756" t="str">
            <v>QLD CY PT VERNON GENERAL STORE</v>
          </cell>
        </row>
        <row r="4757">
          <cell r="A4757">
            <v>17855</v>
          </cell>
          <cell r="B4757">
            <v>105267</v>
          </cell>
          <cell r="C4757" t="str">
            <v>NSW BT GEORGES AZZL</v>
          </cell>
        </row>
        <row r="4758">
          <cell r="A4758">
            <v>17873</v>
          </cell>
          <cell r="B4758">
            <v>105268</v>
          </cell>
          <cell r="C4758" t="str">
            <v>SOE 2.0/OFFICE 2000 ROLLOUT</v>
          </cell>
        </row>
        <row r="4759">
          <cell r="A4759">
            <v>17874</v>
          </cell>
          <cell r="B4759">
            <v>105269</v>
          </cell>
          <cell r="C4759" t="str">
            <v>MC GOLDEN GROVE LAURINA CRT</v>
          </cell>
        </row>
        <row r="4760">
          <cell r="A4760">
            <v>17875</v>
          </cell>
          <cell r="B4760">
            <v>105270</v>
          </cell>
          <cell r="C4760" t="str">
            <v>NEW METER INSTALLATIONS</v>
          </cell>
        </row>
        <row r="4761">
          <cell r="A4761">
            <v>17876</v>
          </cell>
          <cell r="B4761">
            <v>105271</v>
          </cell>
          <cell r="C4761" t="str">
            <v>QLD SERVICES EXISTING HOMES</v>
          </cell>
        </row>
        <row r="4762">
          <cell r="A4762">
            <v>17877</v>
          </cell>
          <cell r="B4762">
            <v>105272</v>
          </cell>
          <cell r="C4762" t="str">
            <v>QLD SERVICES NEW HOMES</v>
          </cell>
        </row>
        <row r="4763">
          <cell r="A4763">
            <v>17878</v>
          </cell>
          <cell r="B4763">
            <v>105273</v>
          </cell>
          <cell r="C4763" t="str">
            <v>QLD SERVICES UNITS</v>
          </cell>
        </row>
        <row r="4764">
          <cell r="A4764">
            <v>17879</v>
          </cell>
          <cell r="B4764">
            <v>105274</v>
          </cell>
          <cell r="C4764" t="str">
            <v>QLD SERVICES MULTI USERS</v>
          </cell>
        </row>
        <row r="4765">
          <cell r="A4765">
            <v>17880</v>
          </cell>
          <cell r="B4765">
            <v>105275</v>
          </cell>
          <cell r="C4765" t="str">
            <v>QLD SERVICES I&amp;C</v>
          </cell>
        </row>
        <row r="4766">
          <cell r="A4766">
            <v>17881</v>
          </cell>
          <cell r="B4766">
            <v>105276</v>
          </cell>
          <cell r="C4766" t="str">
            <v>QLD LEAKAGE SURVEY</v>
          </cell>
        </row>
        <row r="4767">
          <cell r="A4767">
            <v>17882</v>
          </cell>
          <cell r="B4767">
            <v>105277</v>
          </cell>
          <cell r="C4767" t="str">
            <v>WATER IN SYSTEM</v>
          </cell>
        </row>
        <row r="4768">
          <cell r="A4768">
            <v>3202</v>
          </cell>
          <cell r="B4768">
            <v>102197</v>
          </cell>
          <cell r="C4768" t="str">
            <v>QLD BT QLD COTTON</v>
          </cell>
        </row>
        <row r="4769">
          <cell r="A4769">
            <v>3109</v>
          </cell>
          <cell r="B4769">
            <v>102104</v>
          </cell>
          <cell r="C4769" t="str">
            <v>QLD 1596 TRAINING</v>
          </cell>
        </row>
        <row r="4770">
          <cell r="A4770">
            <v>17883</v>
          </cell>
          <cell r="B4770">
            <v>105278</v>
          </cell>
          <cell r="C4770" t="str">
            <v>MINOR ALTERATIONS CHARGEABLE</v>
          </cell>
        </row>
        <row r="4771">
          <cell r="A4771">
            <v>17884</v>
          </cell>
          <cell r="B4771">
            <v>105279</v>
          </cell>
          <cell r="C4771" t="str">
            <v>QLD ME NUNDAH BYPASS</v>
          </cell>
        </row>
        <row r="4772">
          <cell r="A4772">
            <v>17894</v>
          </cell>
          <cell r="B4772">
            <v>105280</v>
          </cell>
          <cell r="C4772" t="str">
            <v>SERVICE DELIVERY FACILITIES</v>
          </cell>
        </row>
        <row r="4773">
          <cell r="A4773">
            <v>17895</v>
          </cell>
          <cell r="B4773">
            <v>105281</v>
          </cell>
          <cell r="C4773" t="str">
            <v>QLD CY CREVET PIPELINES</v>
          </cell>
        </row>
        <row r="4774">
          <cell r="A4774">
            <v>17896</v>
          </cell>
          <cell r="B4774">
            <v>105282</v>
          </cell>
          <cell r="C4774" t="str">
            <v>QLD CY DOUGLAS HOSPITAL SITE</v>
          </cell>
        </row>
        <row r="4775">
          <cell r="A4775">
            <v>17897</v>
          </cell>
          <cell r="B4775">
            <v>105283</v>
          </cell>
          <cell r="C4775" t="str">
            <v>DAMAGE REPAIRS</v>
          </cell>
        </row>
        <row r="4776">
          <cell r="A4776">
            <v>17898</v>
          </cell>
          <cell r="B4776">
            <v>105284</v>
          </cell>
          <cell r="C4776" t="str">
            <v>BUNDABERG TERMINAL SHUTDOWN</v>
          </cell>
        </row>
        <row r="4777">
          <cell r="A4777">
            <v>17899</v>
          </cell>
          <cell r="B4777">
            <v>105285</v>
          </cell>
          <cell r="C4777" t="str">
            <v>LEAKS NATURAL GAS F&amp;F</v>
          </cell>
        </row>
        <row r="4778">
          <cell r="A4778">
            <v>17900</v>
          </cell>
          <cell r="B4778">
            <v>105286</v>
          </cell>
          <cell r="C4778" t="str">
            <v>QLD LEAK SURVEY BY LOCATORS</v>
          </cell>
        </row>
        <row r="4779">
          <cell r="A4779">
            <v>17901</v>
          </cell>
          <cell r="B4779">
            <v>105287</v>
          </cell>
          <cell r="C4779" t="str">
            <v>LEAKS LPG</v>
          </cell>
        </row>
        <row r="4780">
          <cell r="A4780">
            <v>17902</v>
          </cell>
          <cell r="B4780">
            <v>105288</v>
          </cell>
          <cell r="C4780" t="str">
            <v>METER CHANGEOVERS LPG</v>
          </cell>
        </row>
        <row r="4781">
          <cell r="A4781">
            <v>17903</v>
          </cell>
          <cell r="B4781">
            <v>105289</v>
          </cell>
          <cell r="C4781" t="str">
            <v>QLD LPG METERS CAPITAL</v>
          </cell>
        </row>
        <row r="4782">
          <cell r="A4782">
            <v>17904</v>
          </cell>
          <cell r="B4782">
            <v>105290</v>
          </cell>
          <cell r="C4782" t="str">
            <v>LPG PRESS/METER SET MAINT</v>
          </cell>
        </row>
        <row r="4783">
          <cell r="A4783">
            <v>17905</v>
          </cell>
          <cell r="B4783">
            <v>105291</v>
          </cell>
          <cell r="C4783" t="str">
            <v>QLD BT WINTON PELICAN WATERS</v>
          </cell>
        </row>
        <row r="4784">
          <cell r="A4784">
            <v>17906</v>
          </cell>
          <cell r="B4784">
            <v>105292</v>
          </cell>
          <cell r="C4784" t="str">
            <v>QLD CY EAST BUNDABERG CAR WASH</v>
          </cell>
        </row>
        <row r="4785">
          <cell r="A4785">
            <v>17907</v>
          </cell>
          <cell r="B4785">
            <v>105293</v>
          </cell>
          <cell r="C4785" t="str">
            <v>METER REPAIRS</v>
          </cell>
        </row>
        <row r="4786">
          <cell r="A4786">
            <v>17908</v>
          </cell>
          <cell r="B4786">
            <v>105294</v>
          </cell>
          <cell r="C4786" t="str">
            <v>NEWCASTLE TERMINL WEIGH BRIDGE</v>
          </cell>
        </row>
        <row r="4787">
          <cell r="A4787">
            <v>17914</v>
          </cell>
          <cell r="B4787">
            <v>105295</v>
          </cell>
          <cell r="C4787" t="str">
            <v>LEAKS NATURAL GAS LO</v>
          </cell>
        </row>
        <row r="4788">
          <cell r="A4788">
            <v>17920</v>
          </cell>
          <cell r="B4788">
            <v>105296</v>
          </cell>
          <cell r="C4788" t="str">
            <v>QLD CY PROCUREMENT DEFAULT</v>
          </cell>
        </row>
        <row r="4789">
          <cell r="A4789">
            <v>17921</v>
          </cell>
          <cell r="B4789">
            <v>105297</v>
          </cell>
          <cell r="C4789" t="str">
            <v>QLD BT PROCUREMENT DEFAULT</v>
          </cell>
        </row>
        <row r="4790">
          <cell r="A4790">
            <v>17922</v>
          </cell>
          <cell r="B4790">
            <v>105298</v>
          </cell>
          <cell r="C4790" t="str">
            <v>VIC BT DANDENONG KITCHEN RD</v>
          </cell>
        </row>
        <row r="4791">
          <cell r="A4791">
            <v>17934</v>
          </cell>
          <cell r="B4791">
            <v>105299</v>
          </cell>
          <cell r="C4791" t="str">
            <v>BH TERMINAL RETEST/2</v>
          </cell>
        </row>
        <row r="4792">
          <cell r="A4792">
            <v>17935</v>
          </cell>
          <cell r="B4792">
            <v>105300</v>
          </cell>
          <cell r="C4792" t="str">
            <v>QLD MC CAPTAIN COOK HOSTEL/2</v>
          </cell>
        </row>
        <row r="4793">
          <cell r="A4793">
            <v>17936</v>
          </cell>
          <cell r="B4793">
            <v>105301</v>
          </cell>
          <cell r="C4793" t="str">
            <v>ASSESSOR TRAINING MAY 1998 #2</v>
          </cell>
        </row>
        <row r="4794">
          <cell r="A4794">
            <v>17940</v>
          </cell>
          <cell r="B4794">
            <v>105305</v>
          </cell>
          <cell r="C4794" t="str">
            <v>RO COURSE 9 ROMA OCT 1998 #2</v>
          </cell>
        </row>
        <row r="4795">
          <cell r="A4795">
            <v>17941</v>
          </cell>
          <cell r="B4795">
            <v>105306</v>
          </cell>
          <cell r="C4795" t="str">
            <v>GROOTE EYLANDT/2</v>
          </cell>
        </row>
        <row r="4796">
          <cell r="A4796">
            <v>17942</v>
          </cell>
          <cell r="B4796">
            <v>105307</v>
          </cell>
          <cell r="C4796" t="str">
            <v>L2 GAS FITTING SUVA AUG/SEPT/2</v>
          </cell>
        </row>
        <row r="4797">
          <cell r="A4797">
            <v>17943</v>
          </cell>
          <cell r="B4797">
            <v>105308</v>
          </cell>
          <cell r="C4797" t="str">
            <v>PNG/SOLOMONS SEPT TRAINING/2</v>
          </cell>
        </row>
        <row r="4798">
          <cell r="A4798">
            <v>17945</v>
          </cell>
          <cell r="B4798">
            <v>105310</v>
          </cell>
          <cell r="C4798" t="str">
            <v>GLADSTONE INCAB CONSOL/2</v>
          </cell>
        </row>
        <row r="4799">
          <cell r="A4799">
            <v>17946</v>
          </cell>
          <cell r="B4799">
            <v>105311</v>
          </cell>
          <cell r="C4799" t="str">
            <v>HOSE COATING/2</v>
          </cell>
        </row>
        <row r="4800">
          <cell r="A4800">
            <v>17947</v>
          </cell>
          <cell r="B4800">
            <v>105312</v>
          </cell>
          <cell r="C4800" t="str">
            <v>RO COURSE 10 FIJI NOV/2</v>
          </cell>
        </row>
        <row r="4801">
          <cell r="A4801">
            <v>17948</v>
          </cell>
          <cell r="B4801">
            <v>105313</v>
          </cell>
          <cell r="C4801" t="str">
            <v>LPG DISTRIBUTE PROJECT/2</v>
          </cell>
        </row>
        <row r="4802">
          <cell r="A4802">
            <v>17949</v>
          </cell>
          <cell r="B4802">
            <v>105314</v>
          </cell>
          <cell r="C4802" t="str">
            <v>VIC GAS RESTRICTN-ADDL' COST/2</v>
          </cell>
        </row>
        <row r="4803">
          <cell r="A4803">
            <v>17955</v>
          </cell>
          <cell r="B4803">
            <v>105316</v>
          </cell>
          <cell r="C4803" t="str">
            <v>WA ROAD TANKERS/2</v>
          </cell>
        </row>
        <row r="4804">
          <cell r="A4804">
            <v>17956</v>
          </cell>
          <cell r="B4804">
            <v>105317</v>
          </cell>
          <cell r="C4804" t="str">
            <v>R&amp;M LPG VESSELS 1999/2000</v>
          </cell>
        </row>
        <row r="4805">
          <cell r="A4805">
            <v>17974</v>
          </cell>
          <cell r="B4805">
            <v>105318</v>
          </cell>
          <cell r="C4805" t="str">
            <v>LPG INSTALL. FOR BUSINESS/2</v>
          </cell>
        </row>
        <row r="4806">
          <cell r="A4806">
            <v>17975</v>
          </cell>
          <cell r="B4806">
            <v>105319</v>
          </cell>
          <cell r="C4806" t="str">
            <v>LPG INSTALL. FOR RESIDENTIAL/2</v>
          </cell>
        </row>
        <row r="4807">
          <cell r="A4807">
            <v>17976</v>
          </cell>
          <cell r="B4807">
            <v>105320</v>
          </cell>
          <cell r="C4807" t="str">
            <v>LPG SERVICE FOR BUSINESS/2</v>
          </cell>
        </row>
        <row r="4808">
          <cell r="A4808">
            <v>17977</v>
          </cell>
          <cell r="B4808">
            <v>105321</v>
          </cell>
          <cell r="C4808" t="str">
            <v>LPG SERVICE FOR RESIDENTIAL/2</v>
          </cell>
        </row>
        <row r="4809">
          <cell r="A4809">
            <v>17978</v>
          </cell>
          <cell r="B4809">
            <v>105322</v>
          </cell>
          <cell r="C4809" t="str">
            <v>LPG PLATFORM DUTIES/2</v>
          </cell>
        </row>
        <row r="4810">
          <cell r="A4810">
            <v>17979</v>
          </cell>
          <cell r="B4810">
            <v>105323</v>
          </cell>
          <cell r="C4810" t="str">
            <v>LPG GAS CYLINDER DELIVERIES/2</v>
          </cell>
        </row>
        <row r="4811">
          <cell r="A4811">
            <v>17994</v>
          </cell>
          <cell r="B4811">
            <v>105324</v>
          </cell>
          <cell r="C4811" t="str">
            <v>R&amp;M LPG DEPOT 2</v>
          </cell>
        </row>
        <row r="4812">
          <cell r="A4812">
            <v>17995</v>
          </cell>
          <cell r="B4812">
            <v>105325</v>
          </cell>
          <cell r="C4812" t="str">
            <v>R&amp;M LPG EQUIPMENT 06/98 2</v>
          </cell>
        </row>
        <row r="4813">
          <cell r="A4813">
            <v>17996</v>
          </cell>
          <cell r="B4813">
            <v>105326</v>
          </cell>
          <cell r="C4813" t="str">
            <v>INCAB ROLLOUT STAGE 7/2</v>
          </cell>
        </row>
        <row r="4814">
          <cell r="A4814">
            <v>17997</v>
          </cell>
          <cell r="B4814">
            <v>105327</v>
          </cell>
          <cell r="C4814" t="str">
            <v>QLD LPG IN CAB SUPPORT/2</v>
          </cell>
        </row>
        <row r="4815">
          <cell r="A4815">
            <v>18014</v>
          </cell>
          <cell r="B4815">
            <v>105329</v>
          </cell>
          <cell r="C4815" t="str">
            <v>INLETS EXISTING HOMES CONT</v>
          </cell>
        </row>
        <row r="4816">
          <cell r="A4816">
            <v>18015</v>
          </cell>
          <cell r="B4816">
            <v>105330</v>
          </cell>
          <cell r="C4816" t="str">
            <v>INLETS NEW HOMES CONT</v>
          </cell>
        </row>
        <row r="4817">
          <cell r="A4817">
            <v>18016</v>
          </cell>
          <cell r="B4817">
            <v>105331</v>
          </cell>
          <cell r="C4817" t="str">
            <v>INLETS I&amp;C CONT</v>
          </cell>
        </row>
        <row r="4818">
          <cell r="A4818">
            <v>18017</v>
          </cell>
          <cell r="B4818">
            <v>105332</v>
          </cell>
          <cell r="C4818" t="str">
            <v>INLETS UNITS CONT</v>
          </cell>
        </row>
        <row r="4819">
          <cell r="A4819">
            <v>18018</v>
          </cell>
          <cell r="B4819">
            <v>105333</v>
          </cell>
          <cell r="C4819" t="str">
            <v>INLETS EXIST. HOMES BORAL</v>
          </cell>
        </row>
        <row r="4820">
          <cell r="A4820">
            <v>18019</v>
          </cell>
          <cell r="B4820">
            <v>105334</v>
          </cell>
          <cell r="C4820" t="str">
            <v>INLETS NEW HOMES BORAL</v>
          </cell>
        </row>
        <row r="4821">
          <cell r="A4821">
            <v>18020</v>
          </cell>
          <cell r="B4821">
            <v>105335</v>
          </cell>
          <cell r="C4821" t="str">
            <v>INLETS I&amp;C BORAL</v>
          </cell>
        </row>
        <row r="4822">
          <cell r="A4822">
            <v>18021</v>
          </cell>
          <cell r="B4822">
            <v>105336</v>
          </cell>
          <cell r="C4822" t="str">
            <v>INLETS UNITS BORAL</v>
          </cell>
        </row>
        <row r="4823">
          <cell r="A4823">
            <v>18023</v>
          </cell>
          <cell r="B4823">
            <v>105337</v>
          </cell>
          <cell r="C4823" t="str">
            <v>METER SET CONSTRUCTION SA</v>
          </cell>
        </row>
        <row r="4824">
          <cell r="A4824">
            <v>18024</v>
          </cell>
          <cell r="B4824">
            <v>105338</v>
          </cell>
          <cell r="C4824" t="str">
            <v>LEAKAGE CLASSIF &amp; REP LEAK</v>
          </cell>
        </row>
        <row r="4825">
          <cell r="A4825">
            <v>18034</v>
          </cell>
          <cell r="B4825">
            <v>105339</v>
          </cell>
          <cell r="C4825" t="str">
            <v>LPG WA ROAD TANKERS</v>
          </cell>
        </row>
        <row r="4826">
          <cell r="A4826">
            <v>18035</v>
          </cell>
          <cell r="B4826">
            <v>105340</v>
          </cell>
          <cell r="C4826" t="str">
            <v>LPG SA/NT ROAD TANKERS</v>
          </cell>
        </row>
        <row r="4827">
          <cell r="A4827">
            <v>18036</v>
          </cell>
          <cell r="B4827">
            <v>105341</v>
          </cell>
          <cell r="C4827" t="str">
            <v>LPG QLD NTH ROAD TANKERS</v>
          </cell>
        </row>
        <row r="4828">
          <cell r="A4828">
            <v>18037</v>
          </cell>
          <cell r="B4828">
            <v>105342</v>
          </cell>
          <cell r="C4828" t="str">
            <v>LPG QLD CEN ROAD TANKERS</v>
          </cell>
        </row>
        <row r="4829">
          <cell r="A4829">
            <v>18038</v>
          </cell>
          <cell r="B4829">
            <v>105343</v>
          </cell>
          <cell r="C4829" t="str">
            <v>LPG QLD STH ROAD TANKERS</v>
          </cell>
        </row>
        <row r="4830">
          <cell r="A4830">
            <v>18039</v>
          </cell>
          <cell r="B4830">
            <v>105344</v>
          </cell>
          <cell r="C4830" t="str">
            <v>LPG NSW ROAD TANKERS</v>
          </cell>
        </row>
        <row r="4831">
          <cell r="A4831">
            <v>18040</v>
          </cell>
          <cell r="B4831">
            <v>105345</v>
          </cell>
          <cell r="C4831" t="str">
            <v>LPG VIC ROAD TANKERS</v>
          </cell>
        </row>
        <row r="4832">
          <cell r="A4832">
            <v>18041</v>
          </cell>
          <cell r="B4832">
            <v>105346</v>
          </cell>
          <cell r="C4832" t="str">
            <v>LPG TAS ROAD TANKERS</v>
          </cell>
        </row>
        <row r="4833">
          <cell r="A4833">
            <v>18042</v>
          </cell>
          <cell r="B4833">
            <v>105347</v>
          </cell>
          <cell r="C4833" t="str">
            <v>QLD MC RIVERWOOD STAGE 12</v>
          </cell>
        </row>
        <row r="4834">
          <cell r="A4834">
            <v>18044</v>
          </cell>
          <cell r="B4834">
            <v>105349</v>
          </cell>
          <cell r="C4834" t="str">
            <v>BEAM SA WATER METERS</v>
          </cell>
        </row>
        <row r="4835">
          <cell r="A4835">
            <v>18045</v>
          </cell>
          <cell r="B4835">
            <v>105350</v>
          </cell>
          <cell r="C4835" t="str">
            <v>BEAM SA METER BOXES</v>
          </cell>
        </row>
        <row r="4836">
          <cell r="A4836">
            <v>1323</v>
          </cell>
          <cell r="B4836">
            <v>100319</v>
          </cell>
          <cell r="C4836" t="str">
            <v>R&amp;M LPG DEPOT</v>
          </cell>
        </row>
        <row r="4837">
          <cell r="A4837">
            <v>3451</v>
          </cell>
          <cell r="B4837">
            <v>102446</v>
          </cell>
          <cell r="C4837" t="str">
            <v>QLD LPG PROJECTS</v>
          </cell>
        </row>
        <row r="4838">
          <cell r="A4838">
            <v>3738</v>
          </cell>
          <cell r="B4838">
            <v>102733</v>
          </cell>
          <cell r="C4838" t="str">
            <v>RMC A/S STEPHENS RD-1</v>
          </cell>
        </row>
        <row r="4839">
          <cell r="A4839">
            <v>3743</v>
          </cell>
          <cell r="B4839">
            <v>102738</v>
          </cell>
          <cell r="C4839" t="str">
            <v>RMC A/S GREENLEAVES-1</v>
          </cell>
        </row>
        <row r="4840">
          <cell r="A4840">
            <v>18054</v>
          </cell>
          <cell r="B4840">
            <v>105351</v>
          </cell>
          <cell r="C4840" t="str">
            <v>MC SEACOMBE GDNS LIMBERT AVE</v>
          </cell>
        </row>
        <row r="4841">
          <cell r="A4841">
            <v>18055</v>
          </cell>
          <cell r="B4841">
            <v>105352</v>
          </cell>
          <cell r="C4841" t="str">
            <v>MC PLYMPTON MCARTHUR AVE</v>
          </cell>
        </row>
        <row r="4842">
          <cell r="A4842">
            <v>18074</v>
          </cell>
          <cell r="B4842">
            <v>105353</v>
          </cell>
          <cell r="C4842" t="str">
            <v>MC REYNELLA MARKET ST</v>
          </cell>
        </row>
        <row r="4843">
          <cell r="A4843">
            <v>18075</v>
          </cell>
          <cell r="B4843">
            <v>105354</v>
          </cell>
          <cell r="C4843" t="str">
            <v>MC NORTH ADELAIDE RALSTON ST</v>
          </cell>
        </row>
        <row r="4844">
          <cell r="A4844">
            <v>18076</v>
          </cell>
          <cell r="B4844">
            <v>105355</v>
          </cell>
          <cell r="C4844" t="str">
            <v>QLD ENVESTRA DEVELOPMT EXPEND</v>
          </cell>
        </row>
        <row r="4845">
          <cell r="A4845">
            <v>18094</v>
          </cell>
          <cell r="B4845">
            <v>105356</v>
          </cell>
          <cell r="C4845" t="str">
            <v>LPG TAS CYLINDER TRUCKS</v>
          </cell>
        </row>
        <row r="4846">
          <cell r="A4846">
            <v>18115</v>
          </cell>
          <cell r="B4846">
            <v>105358</v>
          </cell>
          <cell r="C4846" t="str">
            <v>REMOTE METER RDG NEW INSTALLN</v>
          </cell>
        </row>
        <row r="4847">
          <cell r="A4847">
            <v>18116</v>
          </cell>
          <cell r="B4847">
            <v>105359</v>
          </cell>
          <cell r="C4847" t="str">
            <v>MC KLEMZIG OG RD</v>
          </cell>
        </row>
        <row r="4848">
          <cell r="A4848">
            <v>18117</v>
          </cell>
          <cell r="B4848">
            <v>105360</v>
          </cell>
          <cell r="C4848" t="str">
            <v>QLD MC EAGLE FARM EAGLE VIEW</v>
          </cell>
        </row>
        <row r="4849">
          <cell r="A4849">
            <v>18118</v>
          </cell>
          <cell r="B4849">
            <v>105361</v>
          </cell>
          <cell r="C4849" t="str">
            <v>MC STH PLYMPTON AYRE ST</v>
          </cell>
        </row>
        <row r="4850">
          <cell r="A4850">
            <v>18119</v>
          </cell>
          <cell r="B4850">
            <v>105362</v>
          </cell>
          <cell r="C4850" t="str">
            <v>MC KLEMZIG THISTLE AVE</v>
          </cell>
        </row>
        <row r="4851">
          <cell r="A4851">
            <v>18137</v>
          </cell>
          <cell r="B4851">
            <v>105363</v>
          </cell>
          <cell r="C4851" t="str">
            <v>MC ADELAIDE HILLS PLACE</v>
          </cell>
        </row>
        <row r="4852">
          <cell r="A4852">
            <v>2121</v>
          </cell>
          <cell r="B4852">
            <v>101117</v>
          </cell>
          <cell r="C4852" t="str">
            <v>RGN PT PIRIE DOM INSTAL &amp; SERV</v>
          </cell>
        </row>
        <row r="4853">
          <cell r="A4853">
            <v>1580</v>
          </cell>
          <cell r="B4853">
            <v>100576</v>
          </cell>
          <cell r="C4853" t="str">
            <v>RMC MT GAMBIA JAMES ST</v>
          </cell>
        </row>
        <row r="4854">
          <cell r="A4854">
            <v>18138</v>
          </cell>
          <cell r="B4854">
            <v>105364</v>
          </cell>
          <cell r="C4854" t="str">
            <v>CAP ASSETS 450 LEDGER G&amp;I 99</v>
          </cell>
        </row>
        <row r="4855">
          <cell r="A4855">
            <v>1653</v>
          </cell>
          <cell r="B4855">
            <v>100649</v>
          </cell>
          <cell r="C4855" t="str">
            <v>RGN WHYALLA I&amp;C INSTAL &amp; SERV</v>
          </cell>
        </row>
        <row r="4856">
          <cell r="A4856">
            <v>5897</v>
          </cell>
          <cell r="B4856">
            <v>103287</v>
          </cell>
          <cell r="C4856" t="str">
            <v>RGN WHYALLA LEAKS.</v>
          </cell>
        </row>
        <row r="4857">
          <cell r="A4857">
            <v>18140</v>
          </cell>
          <cell r="B4857">
            <v>105366</v>
          </cell>
          <cell r="C4857" t="str">
            <v>CAP ASSETS 450 LEDGER E&amp;S 99</v>
          </cell>
        </row>
        <row r="4858">
          <cell r="A4858">
            <v>18141</v>
          </cell>
          <cell r="B4858">
            <v>105367</v>
          </cell>
          <cell r="C4858" t="str">
            <v>CAP ASSETS 452 LEDGER G&amp;I 99</v>
          </cell>
        </row>
        <row r="4859">
          <cell r="A4859">
            <v>18142</v>
          </cell>
          <cell r="B4859">
            <v>105368</v>
          </cell>
          <cell r="C4859" t="str">
            <v>CAP ASSETS 453LEDGER G&amp;I 99</v>
          </cell>
        </row>
        <row r="4860">
          <cell r="A4860">
            <v>1677</v>
          </cell>
          <cell r="B4860">
            <v>100673</v>
          </cell>
          <cell r="C4860" t="str">
            <v>RGN RIV/MB DOM INSTAL &amp; SERV</v>
          </cell>
        </row>
        <row r="4861">
          <cell r="A4861">
            <v>18143</v>
          </cell>
          <cell r="B4861">
            <v>105369</v>
          </cell>
          <cell r="C4861" t="str">
            <v>CAP ASSETS 460 LEDGER G&amp;I 99</v>
          </cell>
        </row>
        <row r="4862">
          <cell r="A4862">
            <v>18144</v>
          </cell>
          <cell r="B4862">
            <v>105370</v>
          </cell>
          <cell r="C4862" t="str">
            <v>CAP ASSETS 475 LEDGER G&amp;I 99</v>
          </cell>
        </row>
        <row r="4863">
          <cell r="A4863">
            <v>5890</v>
          </cell>
          <cell r="B4863">
            <v>103280</v>
          </cell>
          <cell r="C4863" t="str">
            <v>RGN RIV/MB LEAKS.</v>
          </cell>
        </row>
        <row r="4864">
          <cell r="A4864">
            <v>2115</v>
          </cell>
          <cell r="B4864">
            <v>101111</v>
          </cell>
          <cell r="C4864" t="str">
            <v>RGN MT GAM I&amp;C INSTAL&amp;SERVICE</v>
          </cell>
        </row>
        <row r="4865">
          <cell r="A4865">
            <v>1419</v>
          </cell>
          <cell r="B4865">
            <v>100415</v>
          </cell>
          <cell r="C4865" t="str">
            <v>RMC MT GAMBIER CHEROKEE CRT</v>
          </cell>
        </row>
        <row r="4866">
          <cell r="A4866">
            <v>1630</v>
          </cell>
          <cell r="B4866">
            <v>100626</v>
          </cell>
          <cell r="C4866" t="str">
            <v>RGN MT GAMBIA COMMERCIAL INLET</v>
          </cell>
        </row>
        <row r="4867">
          <cell r="A4867">
            <v>2112</v>
          </cell>
          <cell r="B4867">
            <v>101108</v>
          </cell>
          <cell r="C4867" t="str">
            <v>RMC MT GAMBIER TWILA GROVE</v>
          </cell>
        </row>
        <row r="4868">
          <cell r="A4868">
            <v>18145</v>
          </cell>
          <cell r="B4868">
            <v>105371</v>
          </cell>
          <cell r="C4868" t="str">
            <v>CAP ASSETS 476 LEDGER G&amp;I 99</v>
          </cell>
        </row>
        <row r="4869">
          <cell r="A4869">
            <v>18146</v>
          </cell>
          <cell r="B4869">
            <v>105372</v>
          </cell>
          <cell r="C4869" t="str">
            <v>CAP ASSETS 490 LEDGER G&amp;I 99</v>
          </cell>
        </row>
        <row r="4870">
          <cell r="A4870">
            <v>18147</v>
          </cell>
          <cell r="B4870">
            <v>105373</v>
          </cell>
          <cell r="C4870" t="str">
            <v>CAP ASSETS 491 LEDGER G&amp;I 99</v>
          </cell>
        </row>
        <row r="4871">
          <cell r="A4871">
            <v>18148</v>
          </cell>
          <cell r="B4871">
            <v>105374</v>
          </cell>
          <cell r="C4871" t="str">
            <v>CAP ASSETS 501 LEDGER G&amp;I 99</v>
          </cell>
        </row>
        <row r="4872">
          <cell r="A4872">
            <v>18149</v>
          </cell>
          <cell r="B4872">
            <v>105375</v>
          </cell>
          <cell r="C4872" t="str">
            <v>CAP ASSETS 502 LEDGER G&amp;I 99</v>
          </cell>
        </row>
        <row r="4873">
          <cell r="A4873">
            <v>18150</v>
          </cell>
          <cell r="B4873">
            <v>105376</v>
          </cell>
          <cell r="C4873" t="str">
            <v>CAP ASSETS 503 LEDGER G&amp;I 99</v>
          </cell>
        </row>
        <row r="4874">
          <cell r="A4874">
            <v>18151</v>
          </cell>
          <cell r="B4874">
            <v>105377</v>
          </cell>
          <cell r="C4874" t="str">
            <v>CAP ASSETS 504 LEDGER G&amp;I 99</v>
          </cell>
        </row>
        <row r="4875">
          <cell r="A4875">
            <v>18152</v>
          </cell>
          <cell r="B4875">
            <v>105378</v>
          </cell>
          <cell r="C4875" t="str">
            <v>KIMBA INSTALL AUTOGAS</v>
          </cell>
        </row>
        <row r="4876">
          <cell r="A4876">
            <v>18153</v>
          </cell>
          <cell r="B4876">
            <v>105379</v>
          </cell>
          <cell r="C4876" t="str">
            <v>WALLAROO INSTALL AUTOGAS</v>
          </cell>
        </row>
        <row r="4877">
          <cell r="A4877">
            <v>18154</v>
          </cell>
          <cell r="B4877">
            <v>105380</v>
          </cell>
          <cell r="C4877" t="str">
            <v>CAP ASSETS 505 LEDGER G&amp;I 99</v>
          </cell>
        </row>
        <row r="4878">
          <cell r="A4878">
            <v>18155</v>
          </cell>
          <cell r="B4878">
            <v>105381</v>
          </cell>
          <cell r="C4878" t="str">
            <v>CAP ASSETS 506 LEDGER G&amp;I 99</v>
          </cell>
        </row>
        <row r="4879">
          <cell r="A4879">
            <v>18157</v>
          </cell>
          <cell r="B4879">
            <v>105383</v>
          </cell>
          <cell r="C4879" t="str">
            <v>CAP ASSETS 508 LEDGER G&amp;I 99</v>
          </cell>
        </row>
        <row r="4880">
          <cell r="A4880">
            <v>18158</v>
          </cell>
          <cell r="B4880">
            <v>105384</v>
          </cell>
          <cell r="C4880" t="str">
            <v>CAP ASSETS 509 LEDGER G&amp;I 99</v>
          </cell>
        </row>
        <row r="4881">
          <cell r="A4881">
            <v>18159</v>
          </cell>
          <cell r="B4881">
            <v>105385</v>
          </cell>
          <cell r="C4881" t="str">
            <v>CAP ASSETS 516 LEDGER G&amp;I 99</v>
          </cell>
        </row>
        <row r="4882">
          <cell r="A4882">
            <v>18161</v>
          </cell>
          <cell r="B4882">
            <v>105387</v>
          </cell>
          <cell r="C4882" t="str">
            <v>CAP ASSETS 525 LEDGER G&amp;I 99</v>
          </cell>
        </row>
        <row r="4883">
          <cell r="A4883">
            <v>18162</v>
          </cell>
          <cell r="B4883">
            <v>105388</v>
          </cell>
          <cell r="C4883" t="str">
            <v>CAP ASSETS 530 LEDGER G&amp;I 99</v>
          </cell>
        </row>
        <row r="4884">
          <cell r="A4884">
            <v>18163</v>
          </cell>
          <cell r="B4884">
            <v>105389</v>
          </cell>
          <cell r="C4884" t="str">
            <v>CAP ASSETS 551 LEDGER G&amp;I 99</v>
          </cell>
        </row>
        <row r="4885">
          <cell r="A4885">
            <v>18164</v>
          </cell>
          <cell r="B4885">
            <v>105390</v>
          </cell>
          <cell r="C4885" t="str">
            <v>CAP ASSETS 558 LEDGER NP 99</v>
          </cell>
        </row>
        <row r="4886">
          <cell r="A4886">
            <v>18165</v>
          </cell>
          <cell r="B4886">
            <v>105391</v>
          </cell>
          <cell r="C4886" t="str">
            <v>CAP ASSETS 575 LEDGER  G&amp;I 99</v>
          </cell>
        </row>
        <row r="4887">
          <cell r="A4887">
            <v>18166</v>
          </cell>
          <cell r="B4887">
            <v>105392</v>
          </cell>
          <cell r="C4887" t="str">
            <v>COWRA COUNCIL OFFICES</v>
          </cell>
        </row>
        <row r="4888">
          <cell r="A4888">
            <v>18167</v>
          </cell>
          <cell r="B4888">
            <v>105393</v>
          </cell>
          <cell r="C4888" t="str">
            <v>CAP ASSETS 510 LEDGER G&amp;I 99</v>
          </cell>
        </row>
        <row r="4889">
          <cell r="A4889">
            <v>18168</v>
          </cell>
          <cell r="B4889">
            <v>105394</v>
          </cell>
          <cell r="C4889" t="str">
            <v>CAP ASSETS 511 LEDGER G&amp;I 99</v>
          </cell>
        </row>
        <row r="4890">
          <cell r="A4890">
            <v>18169</v>
          </cell>
          <cell r="B4890">
            <v>105395</v>
          </cell>
          <cell r="C4890" t="str">
            <v>CAP ASSETS 512 LEDGER G&amp;I 99</v>
          </cell>
        </row>
        <row r="4891">
          <cell r="A4891">
            <v>18170</v>
          </cell>
          <cell r="B4891">
            <v>105396</v>
          </cell>
          <cell r="C4891" t="str">
            <v>CAP ASSETS 513 LEDGER G&amp;I 99</v>
          </cell>
        </row>
        <row r="4892">
          <cell r="A4892">
            <v>18171</v>
          </cell>
          <cell r="B4892">
            <v>105397</v>
          </cell>
          <cell r="C4892" t="str">
            <v>CAP ASSETS 518 LEDGER G&amp;I 99</v>
          </cell>
        </row>
        <row r="4893">
          <cell r="A4893">
            <v>18172</v>
          </cell>
          <cell r="B4893">
            <v>105398</v>
          </cell>
          <cell r="C4893" t="str">
            <v>CAP ASSETS 519 LEDGER G&amp;I 99</v>
          </cell>
        </row>
        <row r="4894">
          <cell r="A4894">
            <v>18173</v>
          </cell>
          <cell r="B4894">
            <v>105399</v>
          </cell>
          <cell r="C4894" t="str">
            <v>PEHLIVANIDES RESIDENCE</v>
          </cell>
        </row>
        <row r="4895">
          <cell r="A4895">
            <v>18174</v>
          </cell>
          <cell r="B4895">
            <v>105400</v>
          </cell>
          <cell r="C4895" t="str">
            <v>CAP ASSETS 520 LEDGER G&amp;I 99</v>
          </cell>
        </row>
        <row r="4896">
          <cell r="A4896">
            <v>18175</v>
          </cell>
          <cell r="B4896">
            <v>105401</v>
          </cell>
          <cell r="C4896" t="str">
            <v>CAP ASSETS 521 LEDGER G&amp;I 99</v>
          </cell>
        </row>
        <row r="4897">
          <cell r="A4897">
            <v>18176</v>
          </cell>
          <cell r="B4897">
            <v>105402</v>
          </cell>
          <cell r="C4897" t="str">
            <v>CAP ASSETS 450 LEDGER NR 99</v>
          </cell>
        </row>
        <row r="4898">
          <cell r="A4898">
            <v>18177</v>
          </cell>
          <cell r="B4898">
            <v>105403</v>
          </cell>
          <cell r="C4898" t="str">
            <v>CAP ASSETS 452 LEDGER NR 99/00</v>
          </cell>
        </row>
        <row r="4899">
          <cell r="A4899">
            <v>18178</v>
          </cell>
          <cell r="B4899">
            <v>105404</v>
          </cell>
          <cell r="C4899" t="str">
            <v>CAP ASSETS 453 LEDGER NR 99</v>
          </cell>
        </row>
        <row r="4900">
          <cell r="A4900">
            <v>18179</v>
          </cell>
          <cell r="B4900">
            <v>105405</v>
          </cell>
          <cell r="C4900" t="str">
            <v>CAP ASSETS 460 LEDGER NR 99</v>
          </cell>
        </row>
        <row r="4901">
          <cell r="A4901">
            <v>18180</v>
          </cell>
          <cell r="B4901">
            <v>105406</v>
          </cell>
          <cell r="C4901" t="str">
            <v>CAP ASSETS 475 LEDGER NR 99</v>
          </cell>
        </row>
        <row r="4902">
          <cell r="A4902">
            <v>18181</v>
          </cell>
          <cell r="B4902">
            <v>105407</v>
          </cell>
          <cell r="C4902" t="str">
            <v>CAP ASSETS 476 LEDGER NR 99</v>
          </cell>
        </row>
        <row r="4903">
          <cell r="A4903">
            <v>18182</v>
          </cell>
          <cell r="B4903">
            <v>105408</v>
          </cell>
          <cell r="C4903" t="str">
            <v>CAP ASSETS 490 LEDGER NR 99</v>
          </cell>
        </row>
        <row r="4904">
          <cell r="A4904">
            <v>18183</v>
          </cell>
          <cell r="B4904">
            <v>105409</v>
          </cell>
          <cell r="C4904" t="str">
            <v>CAP ASSETS 491 LEDGER NR 99</v>
          </cell>
        </row>
        <row r="4905">
          <cell r="A4905">
            <v>18184</v>
          </cell>
          <cell r="B4905">
            <v>105410</v>
          </cell>
          <cell r="C4905" t="str">
            <v>CAP ASSETS 501 LEDGER NR 99</v>
          </cell>
        </row>
        <row r="4906">
          <cell r="A4906">
            <v>18185</v>
          </cell>
          <cell r="B4906">
            <v>105411</v>
          </cell>
          <cell r="C4906" t="str">
            <v>CAP ASSETS 502 LEDGER NR 99</v>
          </cell>
        </row>
        <row r="4907">
          <cell r="A4907">
            <v>18186</v>
          </cell>
          <cell r="B4907">
            <v>105412</v>
          </cell>
          <cell r="C4907" t="str">
            <v>CAP ASSETS 503 LEDGER NR 99</v>
          </cell>
        </row>
        <row r="4908">
          <cell r="A4908">
            <v>18187</v>
          </cell>
          <cell r="B4908">
            <v>105413</v>
          </cell>
          <cell r="C4908" t="str">
            <v>CAP ASSETS 504 LEDGER NR 99</v>
          </cell>
        </row>
        <row r="4909">
          <cell r="A4909">
            <v>18188</v>
          </cell>
          <cell r="B4909">
            <v>105414</v>
          </cell>
          <cell r="C4909" t="str">
            <v>CAP ASSETS 505 LEDGER NR 99</v>
          </cell>
        </row>
        <row r="4910">
          <cell r="A4910">
            <v>18189</v>
          </cell>
          <cell r="B4910">
            <v>105415</v>
          </cell>
          <cell r="C4910" t="str">
            <v>CAP ASSETS 506 LEDGER NR 99</v>
          </cell>
        </row>
        <row r="4911">
          <cell r="A4911">
            <v>18190</v>
          </cell>
          <cell r="B4911">
            <v>105416</v>
          </cell>
          <cell r="C4911" t="str">
            <v>CAP ASSETS 507 LEDGER NR 99</v>
          </cell>
        </row>
        <row r="4912">
          <cell r="A4912">
            <v>18191</v>
          </cell>
          <cell r="B4912">
            <v>105417</v>
          </cell>
          <cell r="C4912" t="str">
            <v>CAP ASSETS 508 LEDGER NR 99</v>
          </cell>
        </row>
        <row r="4913">
          <cell r="A4913">
            <v>18192</v>
          </cell>
          <cell r="B4913">
            <v>105418</v>
          </cell>
          <cell r="C4913" t="str">
            <v>CAP ASSETS 509 LEDGER NR 99</v>
          </cell>
        </row>
        <row r="4914">
          <cell r="A4914">
            <v>18193</v>
          </cell>
          <cell r="B4914">
            <v>105419</v>
          </cell>
          <cell r="C4914" t="str">
            <v>CAP ASSETS 516 LEDGER NR 99</v>
          </cell>
        </row>
        <row r="4915">
          <cell r="A4915">
            <v>18196</v>
          </cell>
          <cell r="B4915">
            <v>105422</v>
          </cell>
          <cell r="C4915" t="str">
            <v>CAP ASSETS 530 LEDGER NR 99</v>
          </cell>
        </row>
        <row r="4916">
          <cell r="A4916">
            <v>18197</v>
          </cell>
          <cell r="B4916">
            <v>105423</v>
          </cell>
          <cell r="C4916" t="str">
            <v>CAP ASSETS 551 LEDGER NR 99</v>
          </cell>
        </row>
        <row r="4917">
          <cell r="A4917">
            <v>18198</v>
          </cell>
          <cell r="B4917">
            <v>105424</v>
          </cell>
          <cell r="C4917" t="str">
            <v>CAP ASSETS 558 LEDGER NR 99</v>
          </cell>
        </row>
        <row r="4918">
          <cell r="A4918">
            <v>18199</v>
          </cell>
          <cell r="B4918">
            <v>105425</v>
          </cell>
          <cell r="C4918" t="str">
            <v>CAP ASSETS 575 LEDGER NR 99</v>
          </cell>
        </row>
        <row r="4919">
          <cell r="A4919">
            <v>18200</v>
          </cell>
          <cell r="B4919">
            <v>105426</v>
          </cell>
          <cell r="C4919" t="str">
            <v>CAP ASSETS 510 LEDGER NR 99</v>
          </cell>
        </row>
        <row r="4920">
          <cell r="A4920">
            <v>18201</v>
          </cell>
          <cell r="B4920">
            <v>105427</v>
          </cell>
          <cell r="C4920" t="str">
            <v>CAP ASSETS 511 LEDGER NR 99</v>
          </cell>
        </row>
        <row r="4921">
          <cell r="A4921">
            <v>18202</v>
          </cell>
          <cell r="B4921">
            <v>105428</v>
          </cell>
          <cell r="C4921" t="str">
            <v>CAP ASSETS 512 LEDGER NR 99</v>
          </cell>
        </row>
        <row r="4922">
          <cell r="A4922">
            <v>18203</v>
          </cell>
          <cell r="B4922">
            <v>105429</v>
          </cell>
          <cell r="C4922" t="str">
            <v>CAP ASSETS 513 LEDGER NR 99</v>
          </cell>
        </row>
        <row r="4923">
          <cell r="A4923">
            <v>18204</v>
          </cell>
          <cell r="B4923">
            <v>105430</v>
          </cell>
          <cell r="C4923" t="str">
            <v>CAP ASSETS 518 LEDGER NR 99</v>
          </cell>
        </row>
        <row r="4924">
          <cell r="A4924">
            <v>18205</v>
          </cell>
          <cell r="B4924">
            <v>105431</v>
          </cell>
          <cell r="C4924" t="str">
            <v>CAP ASSETS 519 LEDGER NR 99</v>
          </cell>
        </row>
        <row r="4925">
          <cell r="A4925">
            <v>18206</v>
          </cell>
          <cell r="B4925">
            <v>105432</v>
          </cell>
          <cell r="C4925" t="str">
            <v>CAP ASSETS 520 LEDGER NR 99</v>
          </cell>
        </row>
        <row r="4926">
          <cell r="A4926">
            <v>18207</v>
          </cell>
          <cell r="B4926">
            <v>105433</v>
          </cell>
          <cell r="C4926" t="str">
            <v>CAP ASSETS 521 LEDGER NR 99</v>
          </cell>
        </row>
        <row r="4927">
          <cell r="A4927">
            <v>18208</v>
          </cell>
          <cell r="B4927">
            <v>105434</v>
          </cell>
          <cell r="C4927" t="str">
            <v>CAP ASSETS 452 LEDGER E&amp;S 99</v>
          </cell>
        </row>
        <row r="4928">
          <cell r="A4928">
            <v>18209</v>
          </cell>
          <cell r="B4928">
            <v>105435</v>
          </cell>
          <cell r="C4928" t="str">
            <v>CAP ASSETS 453 LEDGER E&amp;S 99</v>
          </cell>
        </row>
        <row r="4929">
          <cell r="A4929">
            <v>18210</v>
          </cell>
          <cell r="B4929">
            <v>105436</v>
          </cell>
          <cell r="C4929" t="str">
            <v>CAP ASSETS 460 LEDGER E&amp;S 99</v>
          </cell>
        </row>
        <row r="4930">
          <cell r="A4930">
            <v>18211</v>
          </cell>
          <cell r="B4930">
            <v>105437</v>
          </cell>
          <cell r="C4930" t="str">
            <v>CAP ASSETS 475 LEDGER E&amp;S 99</v>
          </cell>
        </row>
        <row r="4931">
          <cell r="A4931">
            <v>18212</v>
          </cell>
          <cell r="B4931">
            <v>105438</v>
          </cell>
          <cell r="C4931" t="str">
            <v>CAP ASSETS 476 LEDGER E&amp;S 99</v>
          </cell>
        </row>
        <row r="4932">
          <cell r="A4932">
            <v>18213</v>
          </cell>
          <cell r="B4932">
            <v>105439</v>
          </cell>
          <cell r="C4932" t="str">
            <v>CAP ASSETS 490 LEDGER E&amp;S 99</v>
          </cell>
        </row>
        <row r="4933">
          <cell r="A4933">
            <v>18214</v>
          </cell>
          <cell r="B4933">
            <v>105440</v>
          </cell>
          <cell r="C4933" t="str">
            <v>CAP ASSETS 491 LEDGER E&amp;S 99</v>
          </cell>
        </row>
        <row r="4934">
          <cell r="A4934">
            <v>18215</v>
          </cell>
          <cell r="B4934">
            <v>105441</v>
          </cell>
          <cell r="C4934" t="str">
            <v>CAP ASSETS 501 LEDGER E&amp;S 99</v>
          </cell>
        </row>
        <row r="4935">
          <cell r="A4935">
            <v>18216</v>
          </cell>
          <cell r="B4935">
            <v>105442</v>
          </cell>
          <cell r="C4935" t="str">
            <v>CAP ASSETS 502 LEDGER E&amp;S 99</v>
          </cell>
        </row>
        <row r="4936">
          <cell r="A4936">
            <v>18217</v>
          </cell>
          <cell r="B4936">
            <v>105443</v>
          </cell>
          <cell r="C4936" t="str">
            <v>CAP ASSETS 503 LEDGER E&amp;S 99</v>
          </cell>
        </row>
        <row r="4937">
          <cell r="A4937">
            <v>18218</v>
          </cell>
          <cell r="B4937">
            <v>105444</v>
          </cell>
          <cell r="C4937" t="str">
            <v>CAP ASSETS 504 LEDGER E&amp;S 99</v>
          </cell>
        </row>
        <row r="4938">
          <cell r="A4938">
            <v>18219</v>
          </cell>
          <cell r="B4938">
            <v>105445</v>
          </cell>
          <cell r="C4938" t="str">
            <v>CAP ASSETS 505 LEDGER E&amp;S 99</v>
          </cell>
        </row>
        <row r="4939">
          <cell r="A4939">
            <v>18220</v>
          </cell>
          <cell r="B4939">
            <v>105446</v>
          </cell>
          <cell r="C4939" t="str">
            <v>CAP ASSETS 506 LEDGER E&amp;S 99</v>
          </cell>
        </row>
        <row r="4940">
          <cell r="A4940">
            <v>18221</v>
          </cell>
          <cell r="B4940">
            <v>105447</v>
          </cell>
          <cell r="C4940" t="str">
            <v>CAP ASSETS 507 LEDGER E&amp;S 99</v>
          </cell>
        </row>
        <row r="4941">
          <cell r="A4941">
            <v>18222</v>
          </cell>
          <cell r="B4941">
            <v>105448</v>
          </cell>
          <cell r="C4941" t="str">
            <v>CAP ASSETS 508 LEDGER E&amp;S 99</v>
          </cell>
        </row>
        <row r="4942">
          <cell r="A4942">
            <v>18223</v>
          </cell>
          <cell r="B4942">
            <v>105449</v>
          </cell>
          <cell r="C4942" t="str">
            <v>CAP ASSETS 509 LEDGER E&amp;S 99</v>
          </cell>
        </row>
        <row r="4943">
          <cell r="A4943">
            <v>18224</v>
          </cell>
          <cell r="B4943">
            <v>105450</v>
          </cell>
          <cell r="C4943" t="str">
            <v>CAP ASSETS 516 LEDGER E&amp;S 99</v>
          </cell>
        </row>
        <row r="4944">
          <cell r="A4944">
            <v>18225</v>
          </cell>
          <cell r="B4944">
            <v>105451</v>
          </cell>
          <cell r="C4944" t="str">
            <v>CAP ASSETS 517 LEDGER E&amp;S 99</v>
          </cell>
        </row>
        <row r="4945">
          <cell r="A4945">
            <v>18226</v>
          </cell>
          <cell r="B4945">
            <v>105452</v>
          </cell>
          <cell r="C4945" t="str">
            <v>CAP ASSETS 525 LEDGER E&amp;S 99</v>
          </cell>
        </row>
        <row r="4946">
          <cell r="A4946">
            <v>18227</v>
          </cell>
          <cell r="B4946">
            <v>105453</v>
          </cell>
          <cell r="C4946" t="str">
            <v>CAP ASSETS 530 LEDGER E&amp;S 99</v>
          </cell>
        </row>
        <row r="4947">
          <cell r="A4947">
            <v>18228</v>
          </cell>
          <cell r="B4947">
            <v>105454</v>
          </cell>
          <cell r="C4947" t="str">
            <v>CAP ASSETS 551 LEDGER E&amp;S 99</v>
          </cell>
        </row>
        <row r="4948">
          <cell r="A4948">
            <v>18229</v>
          </cell>
          <cell r="B4948">
            <v>105455</v>
          </cell>
          <cell r="C4948" t="str">
            <v>CAP ASSETS 558 LEDGER E&amp;S 99</v>
          </cell>
        </row>
        <row r="4949">
          <cell r="A4949">
            <v>18230</v>
          </cell>
          <cell r="B4949">
            <v>105456</v>
          </cell>
          <cell r="C4949" t="str">
            <v>CAP ASSETS 575 LEDGER E&amp;S 99</v>
          </cell>
        </row>
        <row r="4950">
          <cell r="A4950">
            <v>18231</v>
          </cell>
          <cell r="B4950">
            <v>105457</v>
          </cell>
          <cell r="C4950" t="str">
            <v>CAP ASSETS 510 LEDGER E&amp;S 99</v>
          </cell>
        </row>
        <row r="4951">
          <cell r="A4951">
            <v>18232</v>
          </cell>
          <cell r="B4951">
            <v>105458</v>
          </cell>
          <cell r="C4951" t="str">
            <v>CAP ASSETS 511 LEDGER E&amp;S 99</v>
          </cell>
        </row>
        <row r="4952">
          <cell r="A4952">
            <v>18233</v>
          </cell>
          <cell r="B4952">
            <v>105459</v>
          </cell>
          <cell r="C4952" t="str">
            <v>CAP ASSETS 512 LEDGER E&amp;S 99</v>
          </cell>
        </row>
        <row r="4953">
          <cell r="A4953">
            <v>18234</v>
          </cell>
          <cell r="B4953">
            <v>105460</v>
          </cell>
          <cell r="C4953" t="str">
            <v>CAP ASSETS 513 LEDGER E&amp;S 99</v>
          </cell>
        </row>
        <row r="4954">
          <cell r="A4954">
            <v>18235</v>
          </cell>
          <cell r="B4954">
            <v>105461</v>
          </cell>
          <cell r="C4954" t="str">
            <v>CAP ASSETS 518 LEDGER E&amp;S 99</v>
          </cell>
        </row>
        <row r="4955">
          <cell r="A4955">
            <v>18237</v>
          </cell>
          <cell r="B4955">
            <v>105463</v>
          </cell>
          <cell r="C4955" t="str">
            <v>CAP ASSETS 520 LEDGER E&amp;S 99</v>
          </cell>
        </row>
        <row r="4956">
          <cell r="A4956">
            <v>18238</v>
          </cell>
          <cell r="B4956">
            <v>105464</v>
          </cell>
          <cell r="C4956" t="str">
            <v>CAP ASSETS 521 LEDGER E&amp;S 99</v>
          </cell>
        </row>
        <row r="4957">
          <cell r="A4957">
            <v>18254</v>
          </cell>
          <cell r="B4957">
            <v>105465</v>
          </cell>
          <cell r="C4957" t="str">
            <v>TAS CY SAUNDERS &amp; WARD</v>
          </cell>
        </row>
        <row r="4958">
          <cell r="A4958">
            <v>18255</v>
          </cell>
          <cell r="B4958">
            <v>105466</v>
          </cell>
          <cell r="C4958" t="str">
            <v>NSW BT LEEMAH METALS</v>
          </cell>
        </row>
        <row r="4959">
          <cell r="A4959">
            <v>18256</v>
          </cell>
          <cell r="B4959">
            <v>105467</v>
          </cell>
          <cell r="C4959" t="str">
            <v>NSW BT BOWRAL CO-OP</v>
          </cell>
        </row>
        <row r="4960">
          <cell r="A4960">
            <v>18274</v>
          </cell>
          <cell r="B4960">
            <v>105468</v>
          </cell>
          <cell r="C4960" t="str">
            <v>MC MURRAY BRIDGE WHYREEMA ST</v>
          </cell>
        </row>
        <row r="4961">
          <cell r="A4961">
            <v>18294</v>
          </cell>
          <cell r="B4961">
            <v>105469</v>
          </cell>
          <cell r="C4961" t="str">
            <v>APPLICATION DEVELPMT &amp; SUPPORT</v>
          </cell>
        </row>
        <row r="4962">
          <cell r="A4962">
            <v>18314</v>
          </cell>
          <cell r="B4962">
            <v>105470</v>
          </cell>
          <cell r="C4962" t="str">
            <v>LPG QLD CY DELIVERY TRUCKS</v>
          </cell>
        </row>
        <row r="4963">
          <cell r="A4963">
            <v>18315</v>
          </cell>
          <cell r="B4963">
            <v>105471</v>
          </cell>
          <cell r="C4963" t="str">
            <v>QLD BT NORTHVIEW NURSING CTR</v>
          </cell>
        </row>
        <row r="4964">
          <cell r="A4964">
            <v>18317</v>
          </cell>
          <cell r="B4964">
            <v>105472</v>
          </cell>
          <cell r="C4964" t="str">
            <v>LADBROKE GROVE 99/00 1</v>
          </cell>
        </row>
        <row r="4965">
          <cell r="A4965">
            <v>18319</v>
          </cell>
          <cell r="B4965">
            <v>105473</v>
          </cell>
          <cell r="C4965" t="str">
            <v>NG &amp; LPG SYSTEMS</v>
          </cell>
        </row>
        <row r="4966">
          <cell r="A4966">
            <v>18320</v>
          </cell>
          <cell r="B4966">
            <v>105474</v>
          </cell>
          <cell r="C4966" t="str">
            <v>IT MANAGEMENT</v>
          </cell>
        </row>
        <row r="4967">
          <cell r="A4967">
            <v>18322</v>
          </cell>
          <cell r="B4967">
            <v>105475</v>
          </cell>
          <cell r="C4967" t="str">
            <v>IT STRATEGY</v>
          </cell>
        </row>
        <row r="4968">
          <cell r="A4968">
            <v>18323</v>
          </cell>
          <cell r="B4968">
            <v>105476</v>
          </cell>
          <cell r="C4968" t="str">
            <v>1 KW 99/00</v>
          </cell>
        </row>
        <row r="4969">
          <cell r="A4969">
            <v>18327</v>
          </cell>
          <cell r="B4969">
            <v>105478</v>
          </cell>
          <cell r="C4969" t="str">
            <v>ELEC BILLING SYSTEM 99/00</v>
          </cell>
        </row>
        <row r="4970">
          <cell r="A4970">
            <v>18330</v>
          </cell>
          <cell r="B4970">
            <v>105479</v>
          </cell>
          <cell r="C4970" t="str">
            <v>MOOMBA PIPELINE MIP 99/00</v>
          </cell>
        </row>
        <row r="4971">
          <cell r="A4971">
            <v>18332</v>
          </cell>
          <cell r="B4971">
            <v>105480</v>
          </cell>
          <cell r="C4971" t="str">
            <v>MIP REMOTE DATA LOGGERS 99/00</v>
          </cell>
        </row>
        <row r="4972">
          <cell r="A4972">
            <v>18333</v>
          </cell>
          <cell r="B4972">
            <v>105481</v>
          </cell>
          <cell r="C4972" t="str">
            <v>COCKBURN PIPELINE MIP 99/00</v>
          </cell>
        </row>
        <row r="4973">
          <cell r="A4973">
            <v>18335</v>
          </cell>
          <cell r="B4973">
            <v>105482</v>
          </cell>
          <cell r="C4973" t="str">
            <v>CAP ASSETS LEDGER 551 G&amp;I 99</v>
          </cell>
        </row>
        <row r="4974">
          <cell r="A4974">
            <v>18337</v>
          </cell>
          <cell r="B4974">
            <v>105483</v>
          </cell>
          <cell r="C4974" t="str">
            <v>CAP ASSETS 551 LEDGER NR 99/00</v>
          </cell>
        </row>
        <row r="4975">
          <cell r="A4975">
            <v>18339</v>
          </cell>
          <cell r="B4975">
            <v>105484</v>
          </cell>
          <cell r="C4975" t="str">
            <v>LEDGER 551 SMALL ASSET W/O 99</v>
          </cell>
        </row>
        <row r="4976">
          <cell r="A4976">
            <v>18341</v>
          </cell>
          <cell r="B4976">
            <v>105485</v>
          </cell>
          <cell r="C4976" t="str">
            <v>ROMA POWER STATION 99/00</v>
          </cell>
        </row>
        <row r="4977">
          <cell r="A4977">
            <v>18343</v>
          </cell>
          <cell r="B4977">
            <v>105486</v>
          </cell>
          <cell r="C4977" t="str">
            <v>ROMA PIPELINE 2 99/00</v>
          </cell>
        </row>
        <row r="4978">
          <cell r="A4978">
            <v>18345</v>
          </cell>
          <cell r="B4978">
            <v>105487</v>
          </cell>
          <cell r="C4978" t="str">
            <v>MIP OSBORNE CONGEN PLANT 99/00</v>
          </cell>
        </row>
        <row r="4979">
          <cell r="A4979">
            <v>18347</v>
          </cell>
          <cell r="B4979">
            <v>105488</v>
          </cell>
          <cell r="C4979" t="str">
            <v>HEDGHOG SYSTEMS 99/00</v>
          </cell>
        </row>
        <row r="4980">
          <cell r="A4980">
            <v>18349</v>
          </cell>
          <cell r="B4980">
            <v>105489</v>
          </cell>
          <cell r="C4980" t="str">
            <v>CAP ASSETS 525 LEDGER NR 99/00</v>
          </cell>
        </row>
        <row r="4981">
          <cell r="A4981">
            <v>18351</v>
          </cell>
          <cell r="B4981">
            <v>105490</v>
          </cell>
          <cell r="C4981" t="str">
            <v>CAP ASS'S 525 LEDGER G&amp;I 99/00</v>
          </cell>
        </row>
        <row r="4982">
          <cell r="A4982">
            <v>18353</v>
          </cell>
          <cell r="B4982">
            <v>105491</v>
          </cell>
          <cell r="C4982" t="str">
            <v>LED 525 SMALL ASSET W/O 99/00</v>
          </cell>
        </row>
        <row r="4983">
          <cell r="A4983">
            <v>18359</v>
          </cell>
          <cell r="B4983">
            <v>105494</v>
          </cell>
          <cell r="C4983" t="str">
            <v>MIP EAGLE PROJECT 99/00</v>
          </cell>
        </row>
        <row r="4984">
          <cell r="A4984">
            <v>18361</v>
          </cell>
          <cell r="B4984">
            <v>105495</v>
          </cell>
          <cell r="C4984" t="str">
            <v>MILLENIUM 2000 MIP/2 99/00</v>
          </cell>
        </row>
        <row r="4985">
          <cell r="A4985">
            <v>18365</v>
          </cell>
          <cell r="B4985">
            <v>105497</v>
          </cell>
          <cell r="C4985" t="str">
            <v>FALCON 99/00</v>
          </cell>
        </row>
        <row r="4986">
          <cell r="A4986">
            <v>18367</v>
          </cell>
          <cell r="B4986">
            <v>105498</v>
          </cell>
          <cell r="C4986" t="str">
            <v>SAADIYAT ISLAND 99/00</v>
          </cell>
        </row>
        <row r="4987">
          <cell r="A4987">
            <v>18369</v>
          </cell>
          <cell r="B4987">
            <v>105499</v>
          </cell>
          <cell r="C4987" t="str">
            <v>OSPREY 99/00</v>
          </cell>
        </row>
        <row r="4988">
          <cell r="A4988">
            <v>18371</v>
          </cell>
          <cell r="B4988">
            <v>105500</v>
          </cell>
          <cell r="C4988" t="str">
            <v>CAP ASSETS 575 G&amp;I</v>
          </cell>
        </row>
        <row r="4989">
          <cell r="A4989">
            <v>18373</v>
          </cell>
          <cell r="B4989">
            <v>105501</v>
          </cell>
          <cell r="C4989" t="str">
            <v>MIP QLD PEAKER (DEL) 99/00</v>
          </cell>
        </row>
        <row r="4990">
          <cell r="A4990">
            <v>18375</v>
          </cell>
          <cell r="B4990">
            <v>105502</v>
          </cell>
          <cell r="C4990" t="str">
            <v>LEDGER 575 SMALL ASSET W/O 99</v>
          </cell>
        </row>
        <row r="4991">
          <cell r="A4991">
            <v>18379</v>
          </cell>
          <cell r="B4991">
            <v>105504</v>
          </cell>
          <cell r="C4991" t="str">
            <v>BRIDGESTONE COGEN PLANT 99/00</v>
          </cell>
        </row>
        <row r="4992">
          <cell r="A4992">
            <v>18381</v>
          </cell>
          <cell r="B4992">
            <v>105505</v>
          </cell>
          <cell r="C4992" t="str">
            <v>B/STONE EVAP COOLING SYS 99/00</v>
          </cell>
        </row>
        <row r="4993">
          <cell r="A4993">
            <v>18383</v>
          </cell>
          <cell r="B4993">
            <v>105506</v>
          </cell>
          <cell r="C4993" t="str">
            <v>MIP BP BULWER ISLAND 99/00</v>
          </cell>
        </row>
        <row r="4994">
          <cell r="A4994">
            <v>18386</v>
          </cell>
          <cell r="B4994">
            <v>105507</v>
          </cell>
          <cell r="C4994" t="str">
            <v>ENERGY STAR INITIATIVE/2 99/00</v>
          </cell>
        </row>
        <row r="4995">
          <cell r="A4995">
            <v>18387</v>
          </cell>
          <cell r="B4995">
            <v>105508</v>
          </cell>
          <cell r="C4995" t="str">
            <v>MIP SEDA ENERGY EFF ADM 99/00</v>
          </cell>
        </row>
        <row r="4996">
          <cell r="A4996">
            <v>18393</v>
          </cell>
          <cell r="B4996">
            <v>105510</v>
          </cell>
          <cell r="C4996" t="str">
            <v>MIP BR SCORESBY AUDIT 99/00</v>
          </cell>
        </row>
        <row r="4997">
          <cell r="A4997">
            <v>18394</v>
          </cell>
          <cell r="B4997">
            <v>105511</v>
          </cell>
          <cell r="C4997" t="str">
            <v>ACL BEARINGS 99/00</v>
          </cell>
        </row>
        <row r="4998">
          <cell r="A4998">
            <v>18399</v>
          </cell>
          <cell r="B4998">
            <v>105513</v>
          </cell>
          <cell r="C4998" t="str">
            <v>INGHAMS POULTRY 99/00</v>
          </cell>
        </row>
        <row r="4999">
          <cell r="A4999">
            <v>18400</v>
          </cell>
          <cell r="B4999">
            <v>105514</v>
          </cell>
          <cell r="C4999" t="str">
            <v>SESAH CEP INVESTIGATION 99/00/</v>
          </cell>
        </row>
        <row r="5000">
          <cell r="A5000">
            <v>18401</v>
          </cell>
          <cell r="B5000">
            <v>105515</v>
          </cell>
          <cell r="C5000" t="str">
            <v>MIP ATLAS STEELS 99/00</v>
          </cell>
        </row>
        <row r="5001">
          <cell r="A5001">
            <v>18405</v>
          </cell>
          <cell r="B5001">
            <v>105516</v>
          </cell>
          <cell r="C5001" t="str">
            <v>MIP ASPHALT VIC-FYANSFOR 99/00</v>
          </cell>
        </row>
        <row r="5002">
          <cell r="A5002">
            <v>18406</v>
          </cell>
          <cell r="B5002">
            <v>105517</v>
          </cell>
          <cell r="C5002" t="str">
            <v>BORAL CMG DEER PK QUARRY</v>
          </cell>
        </row>
        <row r="5003">
          <cell r="A5003">
            <v>18407</v>
          </cell>
          <cell r="B5003">
            <v>105518</v>
          </cell>
          <cell r="C5003" t="str">
            <v>ASSIST ASPH PLANT RELOCN 99/00</v>
          </cell>
        </row>
        <row r="5004">
          <cell r="A5004">
            <v>18411</v>
          </cell>
          <cell r="B5004">
            <v>105519</v>
          </cell>
          <cell r="C5004" t="str">
            <v>BORAL CMG EPPING QUARRY 99/00</v>
          </cell>
        </row>
        <row r="5005">
          <cell r="A5005">
            <v>18412</v>
          </cell>
          <cell r="B5005">
            <v>105520</v>
          </cell>
          <cell r="C5005" t="str">
            <v>MIP BQ GREYSTANES 99/00</v>
          </cell>
        </row>
        <row r="5006">
          <cell r="A5006">
            <v>18415</v>
          </cell>
          <cell r="B5006">
            <v>105521</v>
          </cell>
          <cell r="C5006" t="str">
            <v>MIP COLOUNDRA 99/00</v>
          </cell>
        </row>
        <row r="5007">
          <cell r="A5007">
            <v>18416</v>
          </cell>
          <cell r="B5007">
            <v>105522</v>
          </cell>
          <cell r="C5007" t="str">
            <v>ENERG6Y SAVING</v>
          </cell>
        </row>
        <row r="5008">
          <cell r="A5008">
            <v>18417</v>
          </cell>
          <cell r="B5008">
            <v>105523</v>
          </cell>
          <cell r="C5008" t="str">
            <v>BORAL CMG BACCHUS MARSH QUARRY</v>
          </cell>
        </row>
        <row r="5009">
          <cell r="A5009">
            <v>18420</v>
          </cell>
          <cell r="B5009">
            <v>105524</v>
          </cell>
          <cell r="C5009" t="str">
            <v>MIP ERNEST HILLIER 99/00</v>
          </cell>
        </row>
        <row r="5010">
          <cell r="A5010">
            <v>18425</v>
          </cell>
          <cell r="B5010">
            <v>105526</v>
          </cell>
          <cell r="C5010" t="str">
            <v>MIP GOLD COAST CC AUDIT 99/00</v>
          </cell>
        </row>
        <row r="5011">
          <cell r="A5011">
            <v>18427</v>
          </cell>
          <cell r="B5011">
            <v>105527</v>
          </cell>
          <cell r="C5011" t="str">
            <v>BORAL CMG MONTROSE QUARRY 99</v>
          </cell>
        </row>
        <row r="5012">
          <cell r="A5012">
            <v>18431</v>
          </cell>
          <cell r="B5012">
            <v>105529</v>
          </cell>
          <cell r="C5012" t="str">
            <v>BORAL BRICKS THOMASTOWN 99/00</v>
          </cell>
        </row>
        <row r="5013">
          <cell r="A5013">
            <v>18432</v>
          </cell>
          <cell r="B5013">
            <v>105530</v>
          </cell>
          <cell r="C5013" t="str">
            <v>FORD MOTOR CO OF AUST 99/00</v>
          </cell>
        </row>
        <row r="5014">
          <cell r="A5014">
            <v>18435</v>
          </cell>
          <cell r="B5014">
            <v>105531</v>
          </cell>
          <cell r="C5014" t="str">
            <v>BORAL CMG W/BURLEIGH QUARRY 99</v>
          </cell>
        </row>
        <row r="5015">
          <cell r="A5015">
            <v>18436</v>
          </cell>
          <cell r="B5015">
            <v>105532</v>
          </cell>
          <cell r="C5015" t="str">
            <v>ONKAPARINGA CC 99/00</v>
          </cell>
        </row>
        <row r="5016">
          <cell r="A5016">
            <v>18440</v>
          </cell>
          <cell r="B5016">
            <v>105533</v>
          </cell>
          <cell r="C5016" t="str">
            <v>ORANGE GROVE QUARRIES 99/00</v>
          </cell>
        </row>
        <row r="5017">
          <cell r="A5017">
            <v>18441</v>
          </cell>
          <cell r="B5017">
            <v>105534</v>
          </cell>
          <cell r="C5017" t="str">
            <v>SEDA-BORAL BRICKS NSW 99/00</v>
          </cell>
        </row>
        <row r="5018">
          <cell r="A5018">
            <v>18442</v>
          </cell>
          <cell r="B5018">
            <v>105535</v>
          </cell>
          <cell r="C5018" t="str">
            <v>BORAL SITE ELECT CONTEST 99/00</v>
          </cell>
        </row>
        <row r="5019">
          <cell r="A5019">
            <v>18445</v>
          </cell>
          <cell r="B5019">
            <v>105536</v>
          </cell>
          <cell r="C5019" t="str">
            <v>GH MICHEELS 99/00</v>
          </cell>
        </row>
        <row r="5020">
          <cell r="A5020">
            <v>18446</v>
          </cell>
          <cell r="B5020">
            <v>105537</v>
          </cell>
          <cell r="C5020" t="str">
            <v>STAPYLTON QUARRY 99/00 1</v>
          </cell>
        </row>
        <row r="5021">
          <cell r="A5021">
            <v>18448</v>
          </cell>
          <cell r="B5021">
            <v>105538</v>
          </cell>
          <cell r="C5021" t="str">
            <v>SEDA BL/CIRC STHN CMNT NSW 99</v>
          </cell>
        </row>
        <row r="5022">
          <cell r="A5022">
            <v>18449</v>
          </cell>
          <cell r="B5022">
            <v>105539</v>
          </cell>
          <cell r="C5022" t="str">
            <v>ENERGY DEMAND &amp; CONS 99/00</v>
          </cell>
        </row>
        <row r="5023">
          <cell r="A5023">
            <v>18454</v>
          </cell>
          <cell r="B5023">
            <v>105541</v>
          </cell>
          <cell r="C5023" t="str">
            <v>SEDA/BE SMART BUS PART 99/00</v>
          </cell>
        </row>
        <row r="5024">
          <cell r="A5024">
            <v>18457</v>
          </cell>
          <cell r="B5024">
            <v>105543</v>
          </cell>
          <cell r="C5024" t="str">
            <v>HYATT REGCY COOLUM ENERGY 99</v>
          </cell>
        </row>
        <row r="5025">
          <cell r="A5025">
            <v>18460</v>
          </cell>
          <cell r="B5025">
            <v>105545</v>
          </cell>
          <cell r="C5025" t="str">
            <v>CAP ASSETS  530 LEDGER G&amp;I</v>
          </cell>
        </row>
        <row r="5026">
          <cell r="A5026">
            <v>18462</v>
          </cell>
          <cell r="B5026">
            <v>105546</v>
          </cell>
          <cell r="C5026" t="str">
            <v>LEDGER 530 SMALL ASSETS W/O 99</v>
          </cell>
        </row>
        <row r="5027">
          <cell r="A5027">
            <v>18464</v>
          </cell>
          <cell r="B5027">
            <v>105547</v>
          </cell>
          <cell r="C5027" t="str">
            <v>MIP ALSTHOM RELATIONS 99/00</v>
          </cell>
        </row>
        <row r="5028">
          <cell r="A5028">
            <v>18466</v>
          </cell>
          <cell r="B5028">
            <v>105548</v>
          </cell>
          <cell r="C5028" t="str">
            <v>MIP BUNDABERG SUGAR 99/00</v>
          </cell>
        </row>
        <row r="5029">
          <cell r="A5029">
            <v>18468</v>
          </cell>
          <cell r="B5029">
            <v>105549</v>
          </cell>
          <cell r="C5029" t="str">
            <v>MIP KCA MILLICENT 99/00</v>
          </cell>
        </row>
        <row r="5030">
          <cell r="A5030">
            <v>18470</v>
          </cell>
          <cell r="B5030">
            <v>105550</v>
          </cell>
          <cell r="C5030" t="str">
            <v>MIP MOBIL ADEL REFINERY 99/00</v>
          </cell>
        </row>
        <row r="5031">
          <cell r="A5031">
            <v>18472</v>
          </cell>
          <cell r="B5031">
            <v>105551</v>
          </cell>
          <cell r="C5031" t="str">
            <v>MIP OSBORNE #2 99/00</v>
          </cell>
        </row>
        <row r="5032">
          <cell r="A5032">
            <v>18474</v>
          </cell>
          <cell r="B5032">
            <v>105552</v>
          </cell>
          <cell r="C5032" t="str">
            <v>TAS BP ST HELENS</v>
          </cell>
        </row>
        <row r="5033">
          <cell r="A5033">
            <v>18477</v>
          </cell>
          <cell r="B5033">
            <v>105554</v>
          </cell>
          <cell r="C5033" t="str">
            <v>KESTREL 99/00</v>
          </cell>
        </row>
        <row r="5034">
          <cell r="A5034">
            <v>18479</v>
          </cell>
          <cell r="B5034">
            <v>105555</v>
          </cell>
          <cell r="C5034" t="str">
            <v>BILBY 99/00</v>
          </cell>
        </row>
        <row r="5035">
          <cell r="A5035">
            <v>18480</v>
          </cell>
          <cell r="B5035">
            <v>105556</v>
          </cell>
          <cell r="C5035" t="str">
            <v>SERVICE DELIVERY</v>
          </cell>
        </row>
        <row r="5036">
          <cell r="A5036">
            <v>18494</v>
          </cell>
          <cell r="B5036">
            <v>105557</v>
          </cell>
          <cell r="C5036" t="str">
            <v>MARYVALE COGENERATION 99/00 1</v>
          </cell>
        </row>
        <row r="5037">
          <cell r="A5037">
            <v>18495</v>
          </cell>
          <cell r="B5037">
            <v>105558</v>
          </cell>
          <cell r="C5037" t="str">
            <v>ROXBY DOWNS NETWORK MAINT.</v>
          </cell>
        </row>
        <row r="5038">
          <cell r="A5038">
            <v>18496</v>
          </cell>
          <cell r="B5038">
            <v>105559</v>
          </cell>
          <cell r="C5038" t="str">
            <v>WA CY CALTEX COOLGARDIE</v>
          </cell>
        </row>
        <row r="5039">
          <cell r="A5039">
            <v>18497</v>
          </cell>
          <cell r="B5039">
            <v>105560</v>
          </cell>
          <cell r="C5039" t="str">
            <v>QLD MC KEPERRA SETTLEMENT RD</v>
          </cell>
        </row>
        <row r="5040">
          <cell r="A5040">
            <v>18498</v>
          </cell>
          <cell r="B5040">
            <v>105561</v>
          </cell>
          <cell r="C5040" t="str">
            <v>MC BLACKWOOD ADEY RD</v>
          </cell>
        </row>
        <row r="5041">
          <cell r="A5041">
            <v>2122</v>
          </cell>
          <cell r="B5041">
            <v>101118</v>
          </cell>
          <cell r="C5041" t="str">
            <v>RGN PT PIRIE NETWORK MAINT</v>
          </cell>
        </row>
        <row r="5042">
          <cell r="A5042">
            <v>18499</v>
          </cell>
          <cell r="B5042">
            <v>105562</v>
          </cell>
          <cell r="C5042" t="str">
            <v>STRATUS ACCESS ARRANGEMENT</v>
          </cell>
        </row>
        <row r="5043">
          <cell r="A5043">
            <v>18500</v>
          </cell>
          <cell r="B5043">
            <v>105563</v>
          </cell>
          <cell r="C5043" t="str">
            <v>ALBURY ACCESS ARRANGEMENT</v>
          </cell>
        </row>
        <row r="5044">
          <cell r="A5044">
            <v>18501</v>
          </cell>
          <cell r="B5044">
            <v>105564</v>
          </cell>
          <cell r="C5044" t="str">
            <v>BEAM RIVERLAND PIPELINE VALVE</v>
          </cell>
        </row>
        <row r="5045">
          <cell r="A5045">
            <v>18502</v>
          </cell>
          <cell r="B5045">
            <v>105565</v>
          </cell>
          <cell r="C5045" t="str">
            <v>SHARJAH VILLA</v>
          </cell>
        </row>
        <row r="5046">
          <cell r="A5046">
            <v>18503</v>
          </cell>
          <cell r="B5046">
            <v>105566</v>
          </cell>
          <cell r="C5046" t="str">
            <v>VIC BT NOUSS-ADE THERAPEUTIC</v>
          </cell>
        </row>
        <row r="5047">
          <cell r="A5047">
            <v>18504</v>
          </cell>
          <cell r="B5047">
            <v>105567</v>
          </cell>
          <cell r="C5047" t="str">
            <v>QLD BT RCKHMPTON MEMORIAL GDNS</v>
          </cell>
        </row>
        <row r="5048">
          <cell r="A5048">
            <v>18505</v>
          </cell>
          <cell r="B5048">
            <v>105568</v>
          </cell>
          <cell r="C5048" t="str">
            <v>QLD CY PARKHURST COUNTRY CLUB</v>
          </cell>
        </row>
        <row r="5049">
          <cell r="A5049">
            <v>18506</v>
          </cell>
          <cell r="B5049">
            <v>105569</v>
          </cell>
          <cell r="C5049" t="str">
            <v>QLD CY GRANVILLE FISH SHOP</v>
          </cell>
        </row>
        <row r="5050">
          <cell r="A5050">
            <v>18507</v>
          </cell>
          <cell r="B5050">
            <v>105570</v>
          </cell>
          <cell r="C5050" t="str">
            <v>QLD BT GLADSTONE SOPPA ST</v>
          </cell>
        </row>
        <row r="5051">
          <cell r="A5051">
            <v>18514</v>
          </cell>
          <cell r="B5051">
            <v>105571</v>
          </cell>
          <cell r="C5051" t="str">
            <v>CAP ASSETS 531 LEDGER G&amp;I 99</v>
          </cell>
        </row>
        <row r="5052">
          <cell r="A5052">
            <v>18515</v>
          </cell>
          <cell r="B5052">
            <v>105572</v>
          </cell>
          <cell r="C5052" t="str">
            <v>CAP ASSETS 531 LEDGER NR 99</v>
          </cell>
        </row>
        <row r="5053">
          <cell r="A5053">
            <v>18516</v>
          </cell>
          <cell r="B5053">
            <v>105573</v>
          </cell>
          <cell r="C5053" t="str">
            <v>CAP ASSETS 531 LEDGER E&amp;S 99</v>
          </cell>
        </row>
        <row r="5054">
          <cell r="A5054">
            <v>18534</v>
          </cell>
          <cell r="B5054">
            <v>105574</v>
          </cell>
          <cell r="C5054" t="str">
            <v>MC ROSE PARK AVIATOR LANE</v>
          </cell>
        </row>
        <row r="5055">
          <cell r="A5055">
            <v>18535</v>
          </cell>
          <cell r="B5055">
            <v>105575</v>
          </cell>
          <cell r="C5055" t="str">
            <v>MC SMITHFIELD MAIN NTH RD</v>
          </cell>
        </row>
        <row r="5056">
          <cell r="A5056">
            <v>18536</v>
          </cell>
          <cell r="B5056">
            <v>105576</v>
          </cell>
          <cell r="C5056" t="str">
            <v>QLD BT NUDGEE INTER COLLEGE</v>
          </cell>
        </row>
        <row r="5057">
          <cell r="A5057">
            <v>18537</v>
          </cell>
          <cell r="B5057">
            <v>105577</v>
          </cell>
          <cell r="C5057" t="str">
            <v>MARYVALE</v>
          </cell>
        </row>
        <row r="5058">
          <cell r="A5058">
            <v>18554</v>
          </cell>
          <cell r="B5058">
            <v>105578</v>
          </cell>
          <cell r="C5058" t="str">
            <v>MSC AMPR 99/00</v>
          </cell>
        </row>
        <row r="5059">
          <cell r="A5059">
            <v>18555</v>
          </cell>
          <cell r="B5059">
            <v>105579</v>
          </cell>
          <cell r="C5059" t="str">
            <v>R/S SYSTEM MAINTENANCE</v>
          </cell>
        </row>
        <row r="5060">
          <cell r="A5060">
            <v>18557</v>
          </cell>
          <cell r="B5060">
            <v>105581</v>
          </cell>
          <cell r="C5060" t="str">
            <v>VIC CY VISY QUALITY DRIVE</v>
          </cell>
        </row>
        <row r="5061">
          <cell r="A5061">
            <v>18558</v>
          </cell>
          <cell r="B5061">
            <v>105582</v>
          </cell>
          <cell r="C5061" t="str">
            <v>QUALITY MANAGEMENT SYSTEM</v>
          </cell>
        </row>
        <row r="5062">
          <cell r="A5062">
            <v>18559</v>
          </cell>
          <cell r="B5062">
            <v>105583</v>
          </cell>
          <cell r="C5062" t="str">
            <v>R&amp;M TANKS &amp; CYLINDERS - BKH</v>
          </cell>
        </row>
        <row r="5063">
          <cell r="A5063">
            <v>18560</v>
          </cell>
          <cell r="B5063">
            <v>105584</v>
          </cell>
          <cell r="C5063" t="str">
            <v>VIC BT BRIDGE INN HOTEL</v>
          </cell>
        </row>
        <row r="5064">
          <cell r="A5064">
            <v>18561</v>
          </cell>
          <cell r="B5064">
            <v>105585</v>
          </cell>
          <cell r="C5064" t="str">
            <v>R&amp;M TANKS &amp; CYLINDERS - ASP</v>
          </cell>
        </row>
        <row r="5065">
          <cell r="A5065">
            <v>18562</v>
          </cell>
          <cell r="B5065">
            <v>105586</v>
          </cell>
          <cell r="C5065" t="str">
            <v>VIC BT BAIRNSDALE SEC COLLEGE</v>
          </cell>
        </row>
        <row r="5066">
          <cell r="A5066">
            <v>18563</v>
          </cell>
          <cell r="B5066">
            <v>105587</v>
          </cell>
          <cell r="C5066" t="str">
            <v>VIC CY PAPER HOUSE</v>
          </cell>
        </row>
        <row r="5067">
          <cell r="A5067">
            <v>18564</v>
          </cell>
          <cell r="B5067">
            <v>105588</v>
          </cell>
          <cell r="C5067" t="str">
            <v>VIC BT HOPETOWN PUBLIC SCHOOL</v>
          </cell>
        </row>
        <row r="5068">
          <cell r="A5068">
            <v>18566</v>
          </cell>
          <cell r="B5068">
            <v>105590</v>
          </cell>
          <cell r="C5068" t="str">
            <v>DAVIS GELATINE</v>
          </cell>
        </row>
        <row r="5069">
          <cell r="A5069">
            <v>18567</v>
          </cell>
          <cell r="B5069">
            <v>105591</v>
          </cell>
          <cell r="C5069" t="str">
            <v>YALLOURN ALLIANCE EXPENSES</v>
          </cell>
        </row>
        <row r="5070">
          <cell r="A5070">
            <v>18568</v>
          </cell>
          <cell r="B5070">
            <v>105592</v>
          </cell>
          <cell r="C5070" t="str">
            <v>IT SERVICES BUILDING RELOCATN</v>
          </cell>
        </row>
        <row r="5071">
          <cell r="A5071">
            <v>18574</v>
          </cell>
          <cell r="B5071">
            <v>105593</v>
          </cell>
          <cell r="C5071" t="str">
            <v>QLD BT UNITED T/PORT ROCKLEA</v>
          </cell>
        </row>
        <row r="5072">
          <cell r="A5072">
            <v>18575</v>
          </cell>
          <cell r="B5072">
            <v>105594</v>
          </cell>
          <cell r="C5072" t="str">
            <v>QLD BT CONCORD T/PORT WACOL</v>
          </cell>
        </row>
        <row r="5073">
          <cell r="A5073">
            <v>18576</v>
          </cell>
          <cell r="B5073">
            <v>105595</v>
          </cell>
          <cell r="C5073" t="str">
            <v>QLD CY BLANKET CAP 190KG</v>
          </cell>
        </row>
        <row r="5074">
          <cell r="A5074">
            <v>18577</v>
          </cell>
          <cell r="B5074">
            <v>105596</v>
          </cell>
          <cell r="C5074" t="str">
            <v>MC FULHAM RIVERSIDE DRV</v>
          </cell>
        </row>
        <row r="5075">
          <cell r="A5075">
            <v>18578</v>
          </cell>
          <cell r="B5075">
            <v>105597</v>
          </cell>
          <cell r="C5075" t="str">
            <v>MC WEST RICHMOND LEICESTER ST</v>
          </cell>
        </row>
        <row r="5076">
          <cell r="A5076">
            <v>18579</v>
          </cell>
          <cell r="B5076">
            <v>105598</v>
          </cell>
          <cell r="C5076" t="str">
            <v>WA CY DUNSBOROGH RAIL COTTAGES</v>
          </cell>
        </row>
        <row r="5077">
          <cell r="A5077">
            <v>18580</v>
          </cell>
          <cell r="B5077">
            <v>105599</v>
          </cell>
          <cell r="C5077" t="str">
            <v>QLD WARWICK OFFICE CONSTRUCTN</v>
          </cell>
        </row>
        <row r="5078">
          <cell r="A5078">
            <v>18581</v>
          </cell>
          <cell r="B5078">
            <v>105600</v>
          </cell>
          <cell r="C5078" t="str">
            <v>BRANCH DELIVERY ACTIVITIES</v>
          </cell>
        </row>
        <row r="5079">
          <cell r="A5079">
            <v>18582</v>
          </cell>
          <cell r="B5079">
            <v>105601</v>
          </cell>
          <cell r="C5079" t="str">
            <v>PLATFORM DUTIES - CAVAN</v>
          </cell>
        </row>
        <row r="5080">
          <cell r="A5080">
            <v>18583</v>
          </cell>
          <cell r="B5080">
            <v>105602</v>
          </cell>
          <cell r="C5080" t="str">
            <v>WA CY PACIFIC TRANSPORT</v>
          </cell>
        </row>
        <row r="5081">
          <cell r="A5081">
            <v>18584</v>
          </cell>
          <cell r="B5081">
            <v>105603</v>
          </cell>
          <cell r="C5081" t="str">
            <v>R&amp;M LPG VESSELS 99/2000</v>
          </cell>
        </row>
        <row r="5082">
          <cell r="A5082">
            <v>18585</v>
          </cell>
          <cell r="B5082">
            <v>105604</v>
          </cell>
          <cell r="C5082" t="str">
            <v>R&amp;M LPG EQUIPMENT 99/00</v>
          </cell>
        </row>
        <row r="5083">
          <cell r="A5083">
            <v>18594</v>
          </cell>
          <cell r="B5083">
            <v>105605</v>
          </cell>
          <cell r="C5083" t="str">
            <v>QLD I&amp;M GIRLS GRAMMAR SCHOOL</v>
          </cell>
        </row>
        <row r="5084">
          <cell r="A5084">
            <v>18595</v>
          </cell>
          <cell r="B5084">
            <v>105606</v>
          </cell>
          <cell r="C5084" t="str">
            <v>QLD I&amp;M CATHEDRAL COLLEGE</v>
          </cell>
        </row>
        <row r="5085">
          <cell r="A5085">
            <v>18596</v>
          </cell>
          <cell r="B5085">
            <v>105607</v>
          </cell>
          <cell r="C5085" t="str">
            <v>MSC NURIOOTPA SAMUEL RD</v>
          </cell>
        </row>
        <row r="5086">
          <cell r="A5086">
            <v>18597</v>
          </cell>
          <cell r="B5086">
            <v>105608</v>
          </cell>
          <cell r="C5086" t="str">
            <v>RSM W'VILLE WALKERVILLE TCE</v>
          </cell>
        </row>
        <row r="5087">
          <cell r="A5087">
            <v>18598</v>
          </cell>
          <cell r="B5087">
            <v>105609</v>
          </cell>
          <cell r="C5087" t="str">
            <v>ME HILTON BURBRIDGE RD</v>
          </cell>
        </row>
        <row r="5088">
          <cell r="A5088">
            <v>18614</v>
          </cell>
          <cell r="B5088">
            <v>105610</v>
          </cell>
          <cell r="C5088" t="str">
            <v>QLD BT ABBOTSLEIGH CITRUS</v>
          </cell>
        </row>
        <row r="5089">
          <cell r="A5089">
            <v>18615</v>
          </cell>
          <cell r="B5089">
            <v>105611</v>
          </cell>
          <cell r="C5089" t="str">
            <v>WA CY ALBANY ROTARY YOUTH CAMP</v>
          </cell>
        </row>
        <row r="5090">
          <cell r="A5090">
            <v>2076</v>
          </cell>
          <cell r="B5090">
            <v>101072</v>
          </cell>
          <cell r="C5090" t="str">
            <v>MSC ST AGNES MUMFORD ST CITIZN</v>
          </cell>
        </row>
        <row r="5091">
          <cell r="A5091">
            <v>18616</v>
          </cell>
          <cell r="B5091">
            <v>105612</v>
          </cell>
          <cell r="C5091" t="str">
            <v>WA CY KALGAN RIVER C/VAN PARK</v>
          </cell>
        </row>
        <row r="5092">
          <cell r="A5092">
            <v>18634</v>
          </cell>
          <cell r="B5092">
            <v>105614</v>
          </cell>
          <cell r="C5092" t="str">
            <v>MC ADELAIDE CARDWELL ST</v>
          </cell>
        </row>
        <row r="5093">
          <cell r="A5093">
            <v>3612</v>
          </cell>
          <cell r="B5093">
            <v>102607</v>
          </cell>
          <cell r="C5093" t="str">
            <v>QLD SITE REMEDIATION WORK BEAM</v>
          </cell>
        </row>
        <row r="5094">
          <cell r="A5094">
            <v>18635</v>
          </cell>
          <cell r="B5094">
            <v>105615</v>
          </cell>
          <cell r="C5094" t="str">
            <v>QLD ME MANGO HILL ANZAC AVE</v>
          </cell>
        </row>
        <row r="5095">
          <cell r="A5095">
            <v>18636</v>
          </cell>
          <cell r="B5095">
            <v>105616</v>
          </cell>
          <cell r="C5095" t="str">
            <v>SOE OFFICE 2K DEPLOYMENT 99/00</v>
          </cell>
        </row>
        <row r="5096">
          <cell r="A5096">
            <v>18637</v>
          </cell>
          <cell r="B5096">
            <v>105617</v>
          </cell>
          <cell r="C5096" t="str">
            <v>QLD ME NUNDAH BYPASS/2</v>
          </cell>
        </row>
        <row r="5097">
          <cell r="A5097">
            <v>18638</v>
          </cell>
          <cell r="B5097">
            <v>105618</v>
          </cell>
          <cell r="C5097" t="str">
            <v>LPG SYSTEMS -PNG</v>
          </cell>
        </row>
        <row r="5098">
          <cell r="A5098">
            <v>18639</v>
          </cell>
          <cell r="B5098">
            <v>105619</v>
          </cell>
          <cell r="C5098" t="str">
            <v>LPG SYSTEMS -ROCKGAS</v>
          </cell>
        </row>
        <row r="5099">
          <cell r="A5099">
            <v>18640</v>
          </cell>
          <cell r="B5099">
            <v>105620</v>
          </cell>
          <cell r="C5099" t="str">
            <v>NG SYSTEMS</v>
          </cell>
        </row>
        <row r="5100">
          <cell r="A5100">
            <v>18641</v>
          </cell>
          <cell r="B5100">
            <v>105621</v>
          </cell>
          <cell r="C5100" t="str">
            <v>LPG SYSTEMS - PROJECTS</v>
          </cell>
        </row>
        <row r="5101">
          <cell r="A5101">
            <v>18642</v>
          </cell>
          <cell r="B5101">
            <v>105622</v>
          </cell>
          <cell r="C5101" t="str">
            <v>LPG SYSTEMS</v>
          </cell>
        </row>
        <row r="5102">
          <cell r="A5102">
            <v>18643</v>
          </cell>
          <cell r="B5102">
            <v>105623</v>
          </cell>
          <cell r="C5102" t="str">
            <v>NG SYSTEMS - PROJECTS</v>
          </cell>
        </row>
        <row r="5103">
          <cell r="A5103">
            <v>18654</v>
          </cell>
          <cell r="B5103">
            <v>105624</v>
          </cell>
          <cell r="C5103" t="str">
            <v>MC CHRISTIES BEACH TAYLOR TCE</v>
          </cell>
        </row>
        <row r="5104">
          <cell r="A5104">
            <v>2563</v>
          </cell>
          <cell r="B5104">
            <v>101558</v>
          </cell>
          <cell r="C5104" t="str">
            <v>QLD NG MN DREWE ST MN</v>
          </cell>
        </row>
        <row r="5105">
          <cell r="A5105">
            <v>18674</v>
          </cell>
          <cell r="B5105">
            <v>105625</v>
          </cell>
          <cell r="C5105" t="str">
            <v>MC GLENSIDE CNR C'WLL, KYLE ST</v>
          </cell>
        </row>
        <row r="5106">
          <cell r="A5106">
            <v>18675</v>
          </cell>
          <cell r="B5106">
            <v>105626</v>
          </cell>
          <cell r="C5106" t="str">
            <v>MC FULHAM GDNS LINCOLN AVE</v>
          </cell>
        </row>
        <row r="5107">
          <cell r="A5107">
            <v>18676</v>
          </cell>
          <cell r="B5107">
            <v>105627</v>
          </cell>
          <cell r="C5107" t="str">
            <v>MC ELIZ DOWNS FORRESTAL RD</v>
          </cell>
        </row>
        <row r="5108">
          <cell r="A5108">
            <v>18677</v>
          </cell>
          <cell r="B5108">
            <v>105628</v>
          </cell>
          <cell r="C5108" t="str">
            <v>MC ALBERT PARK NESBIT ST</v>
          </cell>
        </row>
        <row r="5109">
          <cell r="A5109">
            <v>18678</v>
          </cell>
          <cell r="B5109">
            <v>105629</v>
          </cell>
          <cell r="C5109" t="str">
            <v>RSM HOLDEN HILL DRIVEWAY</v>
          </cell>
        </row>
        <row r="5110">
          <cell r="A5110">
            <v>3098</v>
          </cell>
          <cell r="B5110">
            <v>102093</v>
          </cell>
          <cell r="C5110" t="str">
            <v>QLD INCAB VICTORIA</v>
          </cell>
        </row>
        <row r="5111">
          <cell r="A5111">
            <v>18694</v>
          </cell>
          <cell r="B5111">
            <v>105630</v>
          </cell>
          <cell r="C5111" t="str">
            <v>VMS PROJECT/2</v>
          </cell>
        </row>
        <row r="5112">
          <cell r="A5112">
            <v>18695</v>
          </cell>
          <cell r="B5112">
            <v>105631</v>
          </cell>
          <cell r="C5112" t="str">
            <v>NSW BT COFFS HARBOUR</v>
          </cell>
        </row>
        <row r="5113">
          <cell r="A5113">
            <v>18696</v>
          </cell>
          <cell r="B5113">
            <v>105632</v>
          </cell>
          <cell r="C5113" t="str">
            <v>NSW BT BUS BUILDERS</v>
          </cell>
        </row>
        <row r="5114">
          <cell r="A5114">
            <v>18697</v>
          </cell>
          <cell r="B5114">
            <v>105633</v>
          </cell>
          <cell r="C5114" t="str">
            <v>TAS CY  LPG TERMINAL</v>
          </cell>
        </row>
        <row r="5115">
          <cell r="A5115">
            <v>18698</v>
          </cell>
          <cell r="B5115">
            <v>105634</v>
          </cell>
          <cell r="C5115" t="str">
            <v>QLD MC BP REFINERY</v>
          </cell>
        </row>
        <row r="5116">
          <cell r="A5116">
            <v>18714</v>
          </cell>
          <cell r="B5116">
            <v>105635</v>
          </cell>
          <cell r="C5116" t="str">
            <v>SHERIDAN TEXTILES HOBART</v>
          </cell>
        </row>
        <row r="5117">
          <cell r="A5117">
            <v>18715</v>
          </cell>
          <cell r="B5117">
            <v>105636</v>
          </cell>
          <cell r="C5117" t="str">
            <v>SHERIDAN TEXTILES</v>
          </cell>
        </row>
        <row r="5118">
          <cell r="A5118">
            <v>18716</v>
          </cell>
          <cell r="B5118">
            <v>105637</v>
          </cell>
          <cell r="C5118" t="str">
            <v>AUS WEAVING MILLS</v>
          </cell>
        </row>
        <row r="5119">
          <cell r="A5119">
            <v>18734</v>
          </cell>
          <cell r="B5119">
            <v>105638</v>
          </cell>
          <cell r="C5119" t="str">
            <v>QLD WARWICK CARPORT COVER AREA</v>
          </cell>
        </row>
        <row r="5120">
          <cell r="A5120">
            <v>18735</v>
          </cell>
          <cell r="B5120">
            <v>105639</v>
          </cell>
          <cell r="C5120" t="str">
            <v>QLD CARPORT WARWICK COVER AREA</v>
          </cell>
        </row>
        <row r="5121">
          <cell r="A5121">
            <v>18736</v>
          </cell>
          <cell r="B5121">
            <v>105640</v>
          </cell>
          <cell r="C5121" t="str">
            <v>QLD CY BP SPACE 210KG CYLINDER</v>
          </cell>
        </row>
        <row r="5122">
          <cell r="A5122">
            <v>18737</v>
          </cell>
          <cell r="B5122">
            <v>105641</v>
          </cell>
          <cell r="C5122" t="str">
            <v>QLD AMPOL AGNES WATER 5X210KG</v>
          </cell>
        </row>
        <row r="5123">
          <cell r="A5123">
            <v>18738</v>
          </cell>
          <cell r="B5123">
            <v>105642</v>
          </cell>
          <cell r="C5123" t="str">
            <v>WA SUN AH CHINESE REST 210KG</v>
          </cell>
        </row>
        <row r="5124">
          <cell r="A5124">
            <v>18739</v>
          </cell>
          <cell r="B5124">
            <v>105643</v>
          </cell>
          <cell r="C5124" t="str">
            <v>QLD BT MT LARCOM 2X3 TONNE TKS</v>
          </cell>
        </row>
        <row r="5125">
          <cell r="A5125">
            <v>18740</v>
          </cell>
          <cell r="B5125">
            <v>105644</v>
          </cell>
          <cell r="C5125" t="str">
            <v>QLD CY AUSTICKS 1X210KG CY</v>
          </cell>
        </row>
        <row r="5126">
          <cell r="A5126">
            <v>18741</v>
          </cell>
          <cell r="B5126">
            <v>105645</v>
          </cell>
          <cell r="C5126" t="str">
            <v>QLD BEAUMONT PARK ESTATE</v>
          </cell>
        </row>
        <row r="5127">
          <cell r="A5127">
            <v>18742</v>
          </cell>
          <cell r="B5127">
            <v>105646</v>
          </cell>
          <cell r="C5127" t="str">
            <v>AGAS INSTL SHELL NEW NORFOLK</v>
          </cell>
        </row>
        <row r="5128">
          <cell r="A5128">
            <v>18743</v>
          </cell>
          <cell r="B5128">
            <v>105647</v>
          </cell>
          <cell r="C5128" t="str">
            <v>CAP ASSETS 528 LEDGER G&amp;I</v>
          </cell>
        </row>
        <row r="5129">
          <cell r="A5129">
            <v>3761</v>
          </cell>
          <cell r="B5129">
            <v>102756</v>
          </cell>
          <cell r="C5129" t="str">
            <v>ALICE SPRINGS INLETS-1</v>
          </cell>
        </row>
        <row r="5130">
          <cell r="A5130">
            <v>18754</v>
          </cell>
          <cell r="B5130">
            <v>105648</v>
          </cell>
          <cell r="C5130" t="str">
            <v>MC GREENWITH BALCARRES TCE</v>
          </cell>
        </row>
        <row r="5131">
          <cell r="A5131">
            <v>18755</v>
          </cell>
          <cell r="B5131">
            <v>105649</v>
          </cell>
          <cell r="C5131" t="str">
            <v>UNDERDALE AIRCONDITIONING PROJ</v>
          </cell>
        </row>
        <row r="5132">
          <cell r="A5132">
            <v>18774</v>
          </cell>
          <cell r="B5132">
            <v>105651</v>
          </cell>
          <cell r="C5132" t="str">
            <v>QLD BT SUNDOWNER MOTEL</v>
          </cell>
        </row>
        <row r="5133">
          <cell r="A5133">
            <v>18794</v>
          </cell>
          <cell r="B5133">
            <v>105652</v>
          </cell>
          <cell r="C5133" t="str">
            <v>BEL HUONVILLE</v>
          </cell>
        </row>
        <row r="5134">
          <cell r="A5134">
            <v>18795</v>
          </cell>
          <cell r="B5134">
            <v>105653</v>
          </cell>
          <cell r="C5134" t="str">
            <v>DAWSON HWY RELOC GLADSTONE</v>
          </cell>
        </row>
        <row r="5135">
          <cell r="A5135">
            <v>18814</v>
          </cell>
          <cell r="B5135">
            <v>105654</v>
          </cell>
          <cell r="C5135" t="str">
            <v>QLD MC HAMBLEDON</v>
          </cell>
        </row>
        <row r="5136">
          <cell r="A5136">
            <v>18815</v>
          </cell>
          <cell r="B5136">
            <v>105655</v>
          </cell>
          <cell r="C5136" t="str">
            <v>NSW TERMINAL ELECT CONTROL EQU</v>
          </cell>
        </row>
        <row r="5137">
          <cell r="A5137">
            <v>18816</v>
          </cell>
          <cell r="B5137">
            <v>105656</v>
          </cell>
          <cell r="C5137" t="str">
            <v>QLD BT BEAUDESENT BOONAH RD</v>
          </cell>
        </row>
        <row r="5138">
          <cell r="A5138">
            <v>18817</v>
          </cell>
          <cell r="B5138">
            <v>105657</v>
          </cell>
          <cell r="C5138" t="str">
            <v>MC FERRYDEN PK STAGE 1A</v>
          </cell>
        </row>
        <row r="5139">
          <cell r="A5139">
            <v>18818</v>
          </cell>
          <cell r="B5139">
            <v>105658</v>
          </cell>
          <cell r="C5139" t="str">
            <v>MC MT GAMBIER CROMPTON ST</v>
          </cell>
        </row>
        <row r="5140">
          <cell r="A5140">
            <v>18819</v>
          </cell>
          <cell r="B5140">
            <v>105659</v>
          </cell>
          <cell r="C5140" t="str">
            <v>QLD MC ASHGROVE MIPERA ST</v>
          </cell>
        </row>
        <row r="5141">
          <cell r="A5141">
            <v>18820</v>
          </cell>
          <cell r="B5141">
            <v>105660</v>
          </cell>
          <cell r="C5141" t="str">
            <v>QLD MC NTH IPSWICH PELICAN ST</v>
          </cell>
        </row>
        <row r="5142">
          <cell r="A5142">
            <v>18823</v>
          </cell>
          <cell r="B5142">
            <v>105663</v>
          </cell>
          <cell r="C5142" t="str">
            <v>QLD MC WINDSOR MAURICE ST</v>
          </cell>
        </row>
        <row r="5143">
          <cell r="A5143">
            <v>18834</v>
          </cell>
          <cell r="B5143">
            <v>105664</v>
          </cell>
          <cell r="C5143" t="str">
            <v>SANDOWN VILLAGE UPGRADE</v>
          </cell>
        </row>
        <row r="5144">
          <cell r="A5144">
            <v>18835</v>
          </cell>
          <cell r="B5144">
            <v>105665</v>
          </cell>
          <cell r="C5144" t="str">
            <v>QLD CY YARRAWONGA GLAIMS CRT/2</v>
          </cell>
        </row>
        <row r="5145">
          <cell r="A5145">
            <v>18854</v>
          </cell>
          <cell r="B5145">
            <v>105666</v>
          </cell>
          <cell r="C5145" t="str">
            <v>DIGITRON DIGITAL MANOMETER</v>
          </cell>
        </row>
        <row r="5146">
          <cell r="A5146">
            <v>18855</v>
          </cell>
          <cell r="B5146">
            <v>105667</v>
          </cell>
          <cell r="C5146" t="str">
            <v>ENERGY STAR INITIATIVE/2</v>
          </cell>
        </row>
        <row r="5147">
          <cell r="A5147">
            <v>18856</v>
          </cell>
          <cell r="B5147">
            <v>105668</v>
          </cell>
          <cell r="C5147" t="str">
            <v>MC NTH BRIGHTON PATERSON ST</v>
          </cell>
        </row>
        <row r="5148">
          <cell r="A5148">
            <v>18857</v>
          </cell>
          <cell r="B5148">
            <v>105669</v>
          </cell>
          <cell r="C5148" t="str">
            <v>MC HENLEY BEACH GRANGE ROAD</v>
          </cell>
        </row>
        <row r="5149">
          <cell r="A5149">
            <v>18874</v>
          </cell>
          <cell r="B5149">
            <v>105670</v>
          </cell>
          <cell r="C5149" t="str">
            <v>ENERGY TELECOM AUDIT/2</v>
          </cell>
        </row>
        <row r="5150">
          <cell r="A5150">
            <v>18894</v>
          </cell>
          <cell r="B5150">
            <v>105671</v>
          </cell>
          <cell r="C5150" t="str">
            <v>ROMA PWR ST IMPROVEMENT PROG</v>
          </cell>
        </row>
        <row r="5151">
          <cell r="A5151">
            <v>18895</v>
          </cell>
          <cell r="B5151">
            <v>105672</v>
          </cell>
          <cell r="C5151" t="str">
            <v>QLD MV BULWER ISLD TERM</v>
          </cell>
        </row>
        <row r="5152">
          <cell r="A5152">
            <v>18896</v>
          </cell>
          <cell r="B5152">
            <v>105673</v>
          </cell>
          <cell r="C5152" t="str">
            <v>NSW BT NEWCASTLE</v>
          </cell>
        </row>
        <row r="5153">
          <cell r="A5153">
            <v>18897</v>
          </cell>
          <cell r="B5153">
            <v>105674</v>
          </cell>
          <cell r="C5153" t="str">
            <v>NSW CY THE CLAY SHOP</v>
          </cell>
        </row>
        <row r="5154">
          <cell r="A5154">
            <v>18898</v>
          </cell>
          <cell r="B5154">
            <v>105675</v>
          </cell>
          <cell r="C5154" t="str">
            <v>NSW CY MITCHELL DRILLING CAMP</v>
          </cell>
        </row>
        <row r="5155">
          <cell r="A5155">
            <v>18899</v>
          </cell>
          <cell r="B5155">
            <v>105676</v>
          </cell>
          <cell r="C5155" t="str">
            <v>NSW CY CALTEX BELMONT</v>
          </cell>
        </row>
        <row r="5156">
          <cell r="A5156">
            <v>18900</v>
          </cell>
          <cell r="B5156">
            <v>105677</v>
          </cell>
          <cell r="C5156" t="str">
            <v>QLD BT CAIRNS STUDNT ACCOM/2</v>
          </cell>
        </row>
        <row r="5157">
          <cell r="A5157">
            <v>18901</v>
          </cell>
          <cell r="B5157">
            <v>105678</v>
          </cell>
          <cell r="C5157" t="str">
            <v>QLD CY EDMONTON BRUCE HWY</v>
          </cell>
        </row>
        <row r="5158">
          <cell r="A5158">
            <v>18914</v>
          </cell>
          <cell r="B5158">
            <v>105679</v>
          </cell>
          <cell r="C5158" t="str">
            <v>MC REDWOODPARK RIVERSIDE RD</v>
          </cell>
        </row>
        <row r="5159">
          <cell r="A5159">
            <v>18915</v>
          </cell>
          <cell r="B5159">
            <v>105680</v>
          </cell>
          <cell r="C5159" t="str">
            <v>MC PLYMPTON PARK BURNS AVE</v>
          </cell>
        </row>
        <row r="5160">
          <cell r="A5160">
            <v>18934</v>
          </cell>
          <cell r="B5160">
            <v>105681</v>
          </cell>
          <cell r="C5160" t="str">
            <v>QLD CY PETERBOODLE SHOPNG FAIR</v>
          </cell>
        </row>
        <row r="5161">
          <cell r="A5161">
            <v>18935</v>
          </cell>
          <cell r="B5161">
            <v>105682</v>
          </cell>
          <cell r="C5161" t="str">
            <v>QLD CY PETER BOODLE ALLENSTWN</v>
          </cell>
        </row>
        <row r="5162">
          <cell r="A5162">
            <v>18936</v>
          </cell>
          <cell r="B5162">
            <v>105683</v>
          </cell>
          <cell r="C5162" t="str">
            <v>QLD CY YEPPOON ISLD VIEW C.PRK</v>
          </cell>
        </row>
        <row r="5163">
          <cell r="A5163">
            <v>18937</v>
          </cell>
          <cell r="B5163">
            <v>105684</v>
          </cell>
          <cell r="C5163" t="str">
            <v>QLD CY O'DOWD'S IRSH PUB</v>
          </cell>
        </row>
        <row r="5164">
          <cell r="A5164">
            <v>18954</v>
          </cell>
          <cell r="B5164">
            <v>105685</v>
          </cell>
          <cell r="C5164" t="str">
            <v>NSW ULLADULLA TANK GAUGE</v>
          </cell>
        </row>
        <row r="5165">
          <cell r="A5165">
            <v>18955</v>
          </cell>
          <cell r="B5165">
            <v>105686</v>
          </cell>
          <cell r="C5165" t="str">
            <v>WA CY LIBERTY HIGH ST</v>
          </cell>
        </row>
        <row r="5166">
          <cell r="A5166">
            <v>18956</v>
          </cell>
          <cell r="B5166">
            <v>105687</v>
          </cell>
          <cell r="C5166" t="str">
            <v>WA CY HARDWARE AGENTS</v>
          </cell>
        </row>
        <row r="5167">
          <cell r="A5167">
            <v>18974</v>
          </cell>
          <cell r="B5167">
            <v>105688</v>
          </cell>
          <cell r="C5167" t="str">
            <v>NSW ULLADULLA PLAT ROOF</v>
          </cell>
        </row>
        <row r="5168">
          <cell r="A5168">
            <v>18994</v>
          </cell>
          <cell r="B5168">
            <v>105689</v>
          </cell>
          <cell r="C5168" t="str">
            <v>MC MILLSWOOD MITCHELL ST</v>
          </cell>
        </row>
        <row r="5169">
          <cell r="A5169">
            <v>18995</v>
          </cell>
          <cell r="B5169">
            <v>105690</v>
          </cell>
          <cell r="C5169" t="str">
            <v>QLD MC W.IPSWICH BRISBANE ST</v>
          </cell>
        </row>
        <row r="5170">
          <cell r="A5170">
            <v>18996</v>
          </cell>
          <cell r="B5170">
            <v>105691</v>
          </cell>
          <cell r="C5170" t="str">
            <v>QLD MC KEPERRA SAMFORD&amp;DAWSON</v>
          </cell>
        </row>
        <row r="5171">
          <cell r="A5171">
            <v>18997</v>
          </cell>
          <cell r="B5171">
            <v>105692</v>
          </cell>
          <cell r="C5171" t="str">
            <v>QLD MC ASPLEY HUTTON RD</v>
          </cell>
        </row>
        <row r="5172">
          <cell r="A5172">
            <v>18998</v>
          </cell>
          <cell r="B5172">
            <v>105693</v>
          </cell>
          <cell r="C5172" t="str">
            <v>MC OLD NRLUNGA PIGGOTT RNGE RD</v>
          </cell>
        </row>
        <row r="5173">
          <cell r="A5173">
            <v>18999</v>
          </cell>
          <cell r="B5173">
            <v>105694</v>
          </cell>
          <cell r="C5173" t="str">
            <v>MC HALLET COVE LONSDALE RD</v>
          </cell>
        </row>
        <row r="5174">
          <cell r="A5174">
            <v>19000</v>
          </cell>
          <cell r="B5174">
            <v>105695</v>
          </cell>
          <cell r="C5174" t="str">
            <v>QLD MC GLADSTONE CATALINA EST</v>
          </cell>
        </row>
        <row r="5175">
          <cell r="A5175">
            <v>19001</v>
          </cell>
          <cell r="B5175">
            <v>105696</v>
          </cell>
          <cell r="C5175" t="str">
            <v>QLD MC MANGO HILL STAGE 8</v>
          </cell>
        </row>
        <row r="5176">
          <cell r="A5176">
            <v>19002</v>
          </cell>
          <cell r="B5176">
            <v>105697</v>
          </cell>
          <cell r="C5176" t="str">
            <v>TAS INSTAL LPG REGULATOR</v>
          </cell>
        </row>
        <row r="5177">
          <cell r="A5177">
            <v>19003</v>
          </cell>
          <cell r="B5177">
            <v>105698</v>
          </cell>
          <cell r="C5177" t="str">
            <v>RCD BULWER ISLAND TERMINAL</v>
          </cell>
        </row>
        <row r="5178">
          <cell r="A5178">
            <v>19004</v>
          </cell>
          <cell r="B5178">
            <v>105699</v>
          </cell>
          <cell r="C5178" t="str">
            <v>REFRIGERATED  AIR DRYER BULWER</v>
          </cell>
        </row>
        <row r="5179">
          <cell r="A5179">
            <v>19005</v>
          </cell>
          <cell r="B5179">
            <v>105700</v>
          </cell>
          <cell r="C5179" t="str">
            <v>TAS INSTAL LPG CAR BAKING OVEN</v>
          </cell>
        </row>
        <row r="5180">
          <cell r="A5180">
            <v>19006</v>
          </cell>
          <cell r="B5180">
            <v>105701</v>
          </cell>
          <cell r="C5180" t="str">
            <v>TAS INSTAL DOMINO'S PIZZA</v>
          </cell>
        </row>
        <row r="5181">
          <cell r="A5181">
            <v>19007</v>
          </cell>
          <cell r="B5181">
            <v>105702</v>
          </cell>
          <cell r="C5181" t="str">
            <v>INST FLOW MTR BULWER ISLD</v>
          </cell>
        </row>
        <row r="5182">
          <cell r="A5182">
            <v>19008</v>
          </cell>
          <cell r="B5182">
            <v>105703</v>
          </cell>
          <cell r="C5182" t="str">
            <v>TAS INSTAL SHARK SHACK</v>
          </cell>
        </row>
        <row r="5183">
          <cell r="A5183">
            <v>19009</v>
          </cell>
          <cell r="B5183">
            <v>105704</v>
          </cell>
          <cell r="C5183" t="str">
            <v>MC SALISBURY NTH STAGE 1</v>
          </cell>
        </row>
        <row r="5184">
          <cell r="A5184">
            <v>19015</v>
          </cell>
          <cell r="B5184">
            <v>105706</v>
          </cell>
          <cell r="C5184" t="str">
            <v>SOUTHERN HYDRO</v>
          </cell>
        </row>
        <row r="5185">
          <cell r="A5185">
            <v>19017</v>
          </cell>
          <cell r="B5185">
            <v>105708</v>
          </cell>
          <cell r="C5185" t="str">
            <v>MISC CROSS CHARGE/3</v>
          </cell>
        </row>
        <row r="5186">
          <cell r="A5186">
            <v>19018</v>
          </cell>
          <cell r="B5186">
            <v>105709</v>
          </cell>
          <cell r="C5186" t="str">
            <v>CY CAVAN 10 X 210KG VESSELS</v>
          </cell>
        </row>
        <row r="5187">
          <cell r="A5187">
            <v>19020</v>
          </cell>
          <cell r="B5187">
            <v>105711</v>
          </cell>
          <cell r="C5187" t="str">
            <v>MC TOORAK GDNS ARTHUR ST</v>
          </cell>
        </row>
        <row r="5188">
          <cell r="A5188">
            <v>19021</v>
          </cell>
          <cell r="B5188">
            <v>105712</v>
          </cell>
          <cell r="C5188" t="str">
            <v>EIS- ENERGY 21 RECHARGES 99/00</v>
          </cell>
        </row>
        <row r="5189">
          <cell r="A5189">
            <v>19034</v>
          </cell>
          <cell r="B5189">
            <v>105713</v>
          </cell>
          <cell r="C5189" t="str">
            <v>QLD CY CAIRNS DISTRIBUTION</v>
          </cell>
        </row>
        <row r="5190">
          <cell r="A5190">
            <v>1477</v>
          </cell>
          <cell r="B5190">
            <v>100473</v>
          </cell>
          <cell r="C5190" t="str">
            <v>COCKBURN PIPELINE MIP</v>
          </cell>
        </row>
        <row r="5191">
          <cell r="A5191">
            <v>19054</v>
          </cell>
          <cell r="B5191">
            <v>105714</v>
          </cell>
          <cell r="C5191" t="str">
            <v>QLD MC ARLINGTON EST STAGE6B</v>
          </cell>
        </row>
        <row r="5192">
          <cell r="A5192">
            <v>19055</v>
          </cell>
          <cell r="B5192">
            <v>105715</v>
          </cell>
          <cell r="C5192" t="str">
            <v>LEDGER 511 SMALL ASSET W/O 99</v>
          </cell>
        </row>
        <row r="5193">
          <cell r="A5193">
            <v>19056</v>
          </cell>
          <cell r="B5193">
            <v>105716</v>
          </cell>
          <cell r="C5193" t="str">
            <v>CONTRACT LABOUR INBSTALLATIONS</v>
          </cell>
        </row>
        <row r="5194">
          <cell r="A5194">
            <v>19075</v>
          </cell>
          <cell r="B5194">
            <v>105718</v>
          </cell>
          <cell r="C5194" t="str">
            <v>NSW CY JINDABYNE WESTONS RD</v>
          </cell>
        </row>
        <row r="5195">
          <cell r="A5195">
            <v>19076</v>
          </cell>
          <cell r="B5195">
            <v>105719</v>
          </cell>
          <cell r="C5195" t="str">
            <v>MC TENNYSON ESTCOURT/MORTLOCK</v>
          </cell>
        </row>
        <row r="5196">
          <cell r="A5196">
            <v>19077</v>
          </cell>
          <cell r="B5196">
            <v>105720</v>
          </cell>
          <cell r="C5196" t="str">
            <v>MC GLENSIDE CONYNGHAM/2</v>
          </cell>
        </row>
        <row r="5197">
          <cell r="A5197">
            <v>19078</v>
          </cell>
          <cell r="B5197">
            <v>105721</v>
          </cell>
          <cell r="C5197" t="str">
            <v>MC BRIGHTON 143 ESPLANDE</v>
          </cell>
        </row>
        <row r="5198">
          <cell r="A5198">
            <v>19079</v>
          </cell>
          <cell r="B5198">
            <v>105722</v>
          </cell>
          <cell r="C5198" t="str">
            <v>LIFTER &amp;FLOOR FOR TRUCK QAP163</v>
          </cell>
        </row>
        <row r="5199">
          <cell r="A5199">
            <v>19080</v>
          </cell>
          <cell r="B5199">
            <v>105723</v>
          </cell>
          <cell r="C5199" t="str">
            <v>QLD MC GLENW'D ESTATE STAGE B1</v>
          </cell>
        </row>
        <row r="5200">
          <cell r="A5200">
            <v>19081</v>
          </cell>
          <cell r="B5200">
            <v>105724</v>
          </cell>
          <cell r="C5200" t="str">
            <v>MC HENLEY BCH STH SEAVIEW RD</v>
          </cell>
        </row>
        <row r="5201">
          <cell r="A5201">
            <v>19082</v>
          </cell>
          <cell r="B5201">
            <v>105725</v>
          </cell>
          <cell r="C5201" t="str">
            <v>BT SA WATER BERRI</v>
          </cell>
        </row>
        <row r="5202">
          <cell r="A5202">
            <v>19083</v>
          </cell>
          <cell r="B5202">
            <v>105726</v>
          </cell>
          <cell r="C5202" t="str">
            <v>QLD INSTAL HOT WATER UNIT</v>
          </cell>
        </row>
        <row r="5203">
          <cell r="A5203">
            <v>19084</v>
          </cell>
          <cell r="B5203">
            <v>105727</v>
          </cell>
          <cell r="C5203" t="str">
            <v>NSW INSTAL SAFETY SWITCH</v>
          </cell>
        </row>
        <row r="5204">
          <cell r="A5204">
            <v>19085</v>
          </cell>
          <cell r="B5204">
            <v>105728</v>
          </cell>
          <cell r="C5204" t="str">
            <v>MC TEA TREE GULLY SHELLEY ST</v>
          </cell>
        </row>
        <row r="5205">
          <cell r="A5205">
            <v>19094</v>
          </cell>
          <cell r="B5205">
            <v>105729</v>
          </cell>
          <cell r="C5205" t="str">
            <v>NSW CY CAMELLA TO 7 HILL</v>
          </cell>
        </row>
        <row r="5206">
          <cell r="A5206">
            <v>19095</v>
          </cell>
          <cell r="B5206">
            <v>105730</v>
          </cell>
          <cell r="C5206" t="str">
            <v>NSW INSTAL PUMP</v>
          </cell>
        </row>
        <row r="5207">
          <cell r="A5207">
            <v>19096</v>
          </cell>
          <cell r="B5207">
            <v>105731</v>
          </cell>
          <cell r="C5207" t="str">
            <v>QLD BT WARWICK EAST ST</v>
          </cell>
        </row>
        <row r="5208">
          <cell r="A5208">
            <v>19097</v>
          </cell>
          <cell r="B5208">
            <v>105732</v>
          </cell>
          <cell r="C5208" t="str">
            <v>QLD MC MANGO HILL STG 1A&amp;1B</v>
          </cell>
        </row>
        <row r="5209">
          <cell r="A5209">
            <v>19114</v>
          </cell>
          <cell r="B5209">
            <v>105733</v>
          </cell>
          <cell r="C5209" t="str">
            <v>KING STREET WHARF TEST RIG</v>
          </cell>
        </row>
        <row r="5210">
          <cell r="A5210">
            <v>19134</v>
          </cell>
          <cell r="B5210">
            <v>105734</v>
          </cell>
          <cell r="C5210" t="str">
            <v>QLD CY CHINA WORLD TORQUAY</v>
          </cell>
        </row>
        <row r="5211">
          <cell r="A5211">
            <v>19135</v>
          </cell>
          <cell r="B5211">
            <v>105735</v>
          </cell>
          <cell r="C5211" t="str">
            <v>THOMAS BLDG RELOCATION CAVAN</v>
          </cell>
        </row>
        <row r="5212">
          <cell r="A5212">
            <v>5492</v>
          </cell>
          <cell r="B5212">
            <v>103218</v>
          </cell>
          <cell r="C5212" t="str">
            <v>LPG DATA WHSE</v>
          </cell>
        </row>
        <row r="5213">
          <cell r="A5213">
            <v>5493</v>
          </cell>
          <cell r="B5213">
            <v>103219</v>
          </cell>
          <cell r="C5213" t="str">
            <v>COMMON CODES</v>
          </cell>
        </row>
        <row r="5214">
          <cell r="A5214">
            <v>19174</v>
          </cell>
          <cell r="B5214">
            <v>105736</v>
          </cell>
          <cell r="C5214" t="str">
            <v>QLD CITY CENTRE PLAZA</v>
          </cell>
        </row>
        <row r="5215">
          <cell r="A5215">
            <v>19175</v>
          </cell>
          <cell r="B5215">
            <v>105737</v>
          </cell>
          <cell r="C5215" t="str">
            <v>CONTRACT LABOUR INST/2</v>
          </cell>
        </row>
        <row r="5216">
          <cell r="A5216">
            <v>19176</v>
          </cell>
          <cell r="B5216">
            <v>105738</v>
          </cell>
          <cell r="C5216" t="str">
            <v>QLD YEPOON 32-34 ADELAIDE ST</v>
          </cell>
        </row>
        <row r="5217">
          <cell r="A5217">
            <v>19178</v>
          </cell>
          <cell r="B5217">
            <v>105740</v>
          </cell>
          <cell r="C5217" t="str">
            <v>ENERGY REVIEW ORMEAU QUARRY</v>
          </cell>
        </row>
        <row r="5218">
          <cell r="A5218">
            <v>19179</v>
          </cell>
          <cell r="B5218">
            <v>105741</v>
          </cell>
          <cell r="C5218" t="str">
            <v>BERYL QUARRY PF PROJECT</v>
          </cell>
        </row>
        <row r="5219">
          <cell r="A5219">
            <v>19180</v>
          </cell>
          <cell r="B5219">
            <v>105742</v>
          </cell>
          <cell r="C5219" t="str">
            <v>MONITOR OF 400HP CRUSHER MTR</v>
          </cell>
        </row>
        <row r="5220">
          <cell r="A5220">
            <v>19194</v>
          </cell>
          <cell r="B5220">
            <v>105743</v>
          </cell>
          <cell r="C5220" t="str">
            <v>QLD BT DUNK ISLAND REMOVE CY</v>
          </cell>
        </row>
        <row r="5221">
          <cell r="A5221">
            <v>19195</v>
          </cell>
          <cell r="B5221">
            <v>105744</v>
          </cell>
          <cell r="C5221" t="str">
            <v>WA CY THE CORNWALL HOTEL</v>
          </cell>
        </row>
        <row r="5222">
          <cell r="A5222">
            <v>19197</v>
          </cell>
          <cell r="B5222">
            <v>105746</v>
          </cell>
          <cell r="C5222" t="str">
            <v>WA CY BBC HARDWARE INALOO</v>
          </cell>
        </row>
        <row r="5223">
          <cell r="A5223">
            <v>19198</v>
          </cell>
          <cell r="B5223">
            <v>105747</v>
          </cell>
          <cell r="C5223" t="str">
            <v>WA CY WHISTLESTOP CAFE</v>
          </cell>
        </row>
        <row r="5224">
          <cell r="A5224">
            <v>19200</v>
          </cell>
          <cell r="B5224">
            <v>105749</v>
          </cell>
          <cell r="C5224" t="str">
            <v>NSW INSTAL VAPOUR SERVICE</v>
          </cell>
        </row>
        <row r="5225">
          <cell r="A5225">
            <v>19201</v>
          </cell>
          <cell r="B5225">
            <v>105750</v>
          </cell>
          <cell r="C5225" t="str">
            <v>CAP ASSETS 527 LEDGR G&amp;I 99/00</v>
          </cell>
        </row>
        <row r="5226">
          <cell r="A5226">
            <v>19214</v>
          </cell>
          <cell r="B5226">
            <v>105751</v>
          </cell>
          <cell r="C5226" t="str">
            <v>NSW INSTALL STGEORGES</v>
          </cell>
        </row>
        <row r="5227">
          <cell r="A5227">
            <v>19215</v>
          </cell>
          <cell r="B5227">
            <v>105752</v>
          </cell>
          <cell r="C5227" t="str">
            <v>QLD I&amp;M PT DOUGLAS</v>
          </cell>
        </row>
        <row r="5228">
          <cell r="A5228">
            <v>19216</v>
          </cell>
          <cell r="B5228">
            <v>105753</v>
          </cell>
          <cell r="C5228" t="str">
            <v>NSW INSTAL MURRAMARANG</v>
          </cell>
        </row>
        <row r="5229">
          <cell r="A5229">
            <v>19217</v>
          </cell>
          <cell r="B5229">
            <v>105754</v>
          </cell>
          <cell r="C5229" t="str">
            <v>ENERGY TRADING SYSTEMS/2</v>
          </cell>
        </row>
        <row r="5230">
          <cell r="A5230">
            <v>19234</v>
          </cell>
          <cell r="B5230">
            <v>105755</v>
          </cell>
          <cell r="C5230" t="str">
            <v>I&amp;M ROXBY DOWNS DEVELOPMENT</v>
          </cell>
        </row>
        <row r="5231">
          <cell r="A5231">
            <v>19235</v>
          </cell>
          <cell r="B5231">
            <v>105756</v>
          </cell>
          <cell r="C5231" t="str">
            <v>QLD CY MOURA DAWSON HWY</v>
          </cell>
        </row>
        <row r="5232">
          <cell r="A5232">
            <v>19236</v>
          </cell>
          <cell r="B5232">
            <v>105757</v>
          </cell>
          <cell r="C5232" t="str">
            <v>QLD CY BBQS GALORE GLADSTONE</v>
          </cell>
        </row>
        <row r="5233">
          <cell r="A5233">
            <v>19238</v>
          </cell>
          <cell r="B5233">
            <v>105759</v>
          </cell>
          <cell r="C5233" t="str">
            <v>QLD INCAB PHASE 5 LEDGER 519</v>
          </cell>
        </row>
        <row r="5234">
          <cell r="A5234">
            <v>19239</v>
          </cell>
          <cell r="B5234">
            <v>105760</v>
          </cell>
          <cell r="C5234" t="str">
            <v>ME LOT 48 LYNTON AVE</v>
          </cell>
        </row>
        <row r="5235">
          <cell r="A5235">
            <v>19240</v>
          </cell>
          <cell r="B5235">
            <v>105761</v>
          </cell>
          <cell r="C5235" t="str">
            <v>MC NTH BRIGHTON LYNTON AVE</v>
          </cell>
        </row>
        <row r="5236">
          <cell r="A5236">
            <v>19241</v>
          </cell>
          <cell r="B5236">
            <v>105762</v>
          </cell>
          <cell r="C5236" t="str">
            <v>MC HALLETT COVE BARNDOO ST</v>
          </cell>
        </row>
        <row r="5237">
          <cell r="A5237">
            <v>19242</v>
          </cell>
          <cell r="B5237">
            <v>105763</v>
          </cell>
          <cell r="C5237" t="str">
            <v>QLD INCAB PHASE 5 LGR 520 QLD</v>
          </cell>
        </row>
        <row r="5238">
          <cell r="A5238">
            <v>19243</v>
          </cell>
          <cell r="B5238">
            <v>105764</v>
          </cell>
          <cell r="C5238" t="str">
            <v>QLD INCAB PHASE 5 LEDGER 511</v>
          </cell>
        </row>
        <row r="5239">
          <cell r="A5239">
            <v>19244</v>
          </cell>
          <cell r="B5239">
            <v>105765</v>
          </cell>
          <cell r="C5239" t="str">
            <v>QLD INCAB PHASE 5 LEDGER 512</v>
          </cell>
        </row>
        <row r="5240">
          <cell r="A5240">
            <v>19245</v>
          </cell>
          <cell r="B5240">
            <v>105766</v>
          </cell>
          <cell r="C5240" t="str">
            <v>QLD INCAB PHASE 5 LGR 520 NSW</v>
          </cell>
        </row>
        <row r="5241">
          <cell r="A5241">
            <v>19246</v>
          </cell>
          <cell r="B5241">
            <v>105767</v>
          </cell>
          <cell r="C5241" t="str">
            <v>QLD INCAB PHASE 5 LEDGER 513</v>
          </cell>
        </row>
        <row r="5242">
          <cell r="A5242">
            <v>19247</v>
          </cell>
          <cell r="B5242">
            <v>105768</v>
          </cell>
          <cell r="C5242" t="str">
            <v>QLD INCAB PHASE 5 LEDGER 510</v>
          </cell>
        </row>
        <row r="5243">
          <cell r="A5243">
            <v>19248</v>
          </cell>
          <cell r="B5243">
            <v>105769</v>
          </cell>
          <cell r="C5243" t="str">
            <v>QLD INCAB PHASE 5 LEDGER 521</v>
          </cell>
        </row>
        <row r="5244">
          <cell r="A5244">
            <v>19254</v>
          </cell>
          <cell r="B5244">
            <v>105770</v>
          </cell>
          <cell r="C5244" t="str">
            <v>QLD MC  PT DOUGLAS NAUTILUS ST</v>
          </cell>
        </row>
        <row r="5245">
          <cell r="A5245">
            <v>19274</v>
          </cell>
          <cell r="B5245">
            <v>105771</v>
          </cell>
          <cell r="C5245" t="str">
            <v>QLD CY GLADSTONE SHORT ST</v>
          </cell>
        </row>
        <row r="5246">
          <cell r="A5246">
            <v>19294</v>
          </cell>
          <cell r="B5246">
            <v>105772</v>
          </cell>
          <cell r="C5246" t="str">
            <v>QLD MC KEPERRA SETTLEMENT  I&amp;C</v>
          </cell>
        </row>
        <row r="5247">
          <cell r="A5247">
            <v>19295</v>
          </cell>
          <cell r="B5247">
            <v>105773</v>
          </cell>
          <cell r="C5247" t="str">
            <v>ITG INTRANET REVAMP</v>
          </cell>
        </row>
        <row r="5248">
          <cell r="A5248">
            <v>19314</v>
          </cell>
          <cell r="B5248">
            <v>105774</v>
          </cell>
          <cell r="C5248" t="str">
            <v>SIMS GROVE</v>
          </cell>
        </row>
        <row r="5249">
          <cell r="A5249">
            <v>2179</v>
          </cell>
          <cell r="B5249">
            <v>101175</v>
          </cell>
          <cell r="C5249" t="str">
            <v>LPGD ANACONDA NICKEL CAMP</v>
          </cell>
        </row>
        <row r="5250">
          <cell r="A5250">
            <v>19315</v>
          </cell>
          <cell r="B5250">
            <v>105775</v>
          </cell>
          <cell r="C5250" t="str">
            <v>MC MITCHELL PARK 801 MARION RD</v>
          </cell>
        </row>
        <row r="5251">
          <cell r="A5251">
            <v>19316</v>
          </cell>
          <cell r="B5251">
            <v>105776</v>
          </cell>
          <cell r="C5251" t="str">
            <v>BUDGET DEMO MM</v>
          </cell>
        </row>
        <row r="5252">
          <cell r="A5252">
            <v>19317</v>
          </cell>
          <cell r="B5252">
            <v>105777</v>
          </cell>
          <cell r="C5252" t="str">
            <v>QLD CY CANTEEN CONCEPTS</v>
          </cell>
        </row>
        <row r="5253">
          <cell r="A5253">
            <v>19318</v>
          </cell>
          <cell r="B5253">
            <v>105778</v>
          </cell>
          <cell r="C5253" t="str">
            <v>QLD CALLIOPE BORAL CONSTRUT</v>
          </cell>
        </row>
        <row r="5254">
          <cell r="A5254">
            <v>19319</v>
          </cell>
          <cell r="B5254">
            <v>105779</v>
          </cell>
          <cell r="C5254" t="str">
            <v>QLD CY MAGGIES BEACH HOUSE RES</v>
          </cell>
        </row>
        <row r="5255">
          <cell r="A5255">
            <v>19334</v>
          </cell>
          <cell r="B5255">
            <v>105780</v>
          </cell>
          <cell r="C5255" t="str">
            <v>LEDGR 502 SMALL ASSET W/O 99</v>
          </cell>
        </row>
        <row r="5256">
          <cell r="A5256">
            <v>19335</v>
          </cell>
          <cell r="B5256">
            <v>105781</v>
          </cell>
          <cell r="C5256" t="str">
            <v>GAS TRADING EXPENSES PROJECT</v>
          </cell>
        </row>
        <row r="5257">
          <cell r="A5257">
            <v>19336</v>
          </cell>
          <cell r="B5257">
            <v>105782</v>
          </cell>
          <cell r="C5257" t="str">
            <v>ONE CALL CENTRE</v>
          </cell>
        </row>
        <row r="5258">
          <cell r="A5258">
            <v>19354</v>
          </cell>
          <cell r="B5258">
            <v>105783</v>
          </cell>
          <cell r="C5258" t="str">
            <v>QLD CY MACKAY CARE DRY CLEAN</v>
          </cell>
        </row>
        <row r="5259">
          <cell r="A5259">
            <v>19355</v>
          </cell>
          <cell r="B5259">
            <v>105784</v>
          </cell>
          <cell r="C5259" t="str">
            <v>QLD MC RIVERWOOD STAGE 20</v>
          </cell>
        </row>
        <row r="5260">
          <cell r="A5260">
            <v>19356</v>
          </cell>
          <cell r="B5260">
            <v>105785</v>
          </cell>
          <cell r="C5260" t="str">
            <v>MC ADELAIDE  CENTRAL PLAZA</v>
          </cell>
        </row>
        <row r="5261">
          <cell r="A5261">
            <v>19357</v>
          </cell>
          <cell r="B5261">
            <v>105786</v>
          </cell>
          <cell r="C5261" t="str">
            <v>MC DARLINTON FLAGSTAFF HILL RD</v>
          </cell>
        </row>
        <row r="5262">
          <cell r="A5262">
            <v>19358</v>
          </cell>
          <cell r="B5262">
            <v>105787</v>
          </cell>
          <cell r="C5262" t="str">
            <v>MC  WINDSOR GARDENS MCRAE AVE</v>
          </cell>
        </row>
        <row r="5263">
          <cell r="A5263">
            <v>19374</v>
          </cell>
          <cell r="B5263">
            <v>105788</v>
          </cell>
          <cell r="C5263" t="str">
            <v>BEAM Y2000 PROJECT</v>
          </cell>
        </row>
        <row r="5264">
          <cell r="A5264">
            <v>19375</v>
          </cell>
          <cell r="B5264">
            <v>105789</v>
          </cell>
          <cell r="C5264" t="str">
            <v>TAS CY FINZ RESTAURNT</v>
          </cell>
        </row>
        <row r="5265">
          <cell r="A5265">
            <v>19376</v>
          </cell>
          <cell r="B5265">
            <v>105790</v>
          </cell>
          <cell r="C5265" t="str">
            <v>SMALL ASSET W/O 475 99/00</v>
          </cell>
        </row>
        <row r="5266">
          <cell r="A5266">
            <v>19394</v>
          </cell>
          <cell r="B5266">
            <v>105791</v>
          </cell>
          <cell r="C5266" t="str">
            <v>VIC BT FOREST LODGE TUMBARUMBA</v>
          </cell>
        </row>
        <row r="5267">
          <cell r="A5267">
            <v>19395</v>
          </cell>
          <cell r="B5267">
            <v>105792</v>
          </cell>
          <cell r="C5267" t="str">
            <v>9KG EXCHANGE SYSTEM/2</v>
          </cell>
        </row>
        <row r="5268">
          <cell r="A5268">
            <v>19396</v>
          </cell>
          <cell r="B5268">
            <v>105793</v>
          </cell>
          <cell r="C5268" t="str">
            <v>GST RETAIL</v>
          </cell>
        </row>
        <row r="5269">
          <cell r="A5269">
            <v>19398</v>
          </cell>
          <cell r="B5269">
            <v>105795</v>
          </cell>
          <cell r="C5269" t="str">
            <v>GST BEAM</v>
          </cell>
        </row>
        <row r="5270">
          <cell r="A5270">
            <v>19399</v>
          </cell>
          <cell r="B5270">
            <v>105796</v>
          </cell>
          <cell r="C5270" t="str">
            <v>GST GAS TRADE &amp; PACIFIC</v>
          </cell>
        </row>
        <row r="5271">
          <cell r="A5271">
            <v>19401</v>
          </cell>
          <cell r="B5271">
            <v>105798</v>
          </cell>
          <cell r="C5271" t="str">
            <v>GST IT</v>
          </cell>
        </row>
        <row r="5272">
          <cell r="A5272">
            <v>19402</v>
          </cell>
          <cell r="B5272">
            <v>105799</v>
          </cell>
          <cell r="C5272" t="str">
            <v>GST PROCUREMENT</v>
          </cell>
        </row>
        <row r="5273">
          <cell r="A5273">
            <v>19404</v>
          </cell>
          <cell r="B5273">
            <v>105801</v>
          </cell>
          <cell r="C5273" t="str">
            <v>GST ASC/SAS</v>
          </cell>
        </row>
        <row r="5274">
          <cell r="A5274">
            <v>19414</v>
          </cell>
          <cell r="B5274">
            <v>105802</v>
          </cell>
          <cell r="C5274" t="str">
            <v>QLD CY OCEAN FRONT PRK BARGARA</v>
          </cell>
        </row>
        <row r="5275">
          <cell r="A5275">
            <v>19415</v>
          </cell>
          <cell r="B5275">
            <v>105803</v>
          </cell>
          <cell r="C5275" t="str">
            <v>GAYS ARCADE</v>
          </cell>
        </row>
        <row r="5276">
          <cell r="A5276">
            <v>19434</v>
          </cell>
          <cell r="B5276">
            <v>105804</v>
          </cell>
          <cell r="C5276" t="str">
            <v>MIP CHICKEN PROJECT</v>
          </cell>
        </row>
        <row r="5277">
          <cell r="A5277">
            <v>19435</v>
          </cell>
          <cell r="B5277">
            <v>105805</v>
          </cell>
          <cell r="C5277" t="str">
            <v>QLD CY THE SUNFLOWER EMERALD</v>
          </cell>
        </row>
        <row r="5278">
          <cell r="A5278">
            <v>19436</v>
          </cell>
          <cell r="B5278">
            <v>105806</v>
          </cell>
          <cell r="C5278" t="str">
            <v>TAS CY COMMODORE REGENT MOTEL</v>
          </cell>
        </row>
        <row r="5279">
          <cell r="A5279">
            <v>19454</v>
          </cell>
          <cell r="B5279">
            <v>105807</v>
          </cell>
          <cell r="C5279" t="str">
            <v>MC ALBERT PARK MURRAY ST</v>
          </cell>
        </row>
        <row r="5280">
          <cell r="A5280">
            <v>19455</v>
          </cell>
          <cell r="B5280">
            <v>105808</v>
          </cell>
          <cell r="C5280" t="str">
            <v>MC GLENELG NORTH KING ST</v>
          </cell>
        </row>
        <row r="5281">
          <cell r="A5281">
            <v>19456</v>
          </cell>
          <cell r="B5281">
            <v>105809</v>
          </cell>
          <cell r="C5281" t="str">
            <v>MC DAVOREN PK FORDINGBRIDGE ST</v>
          </cell>
        </row>
        <row r="5282">
          <cell r="A5282">
            <v>19457</v>
          </cell>
          <cell r="B5282">
            <v>105810</v>
          </cell>
          <cell r="C5282" t="str">
            <v>MC DAVOREN PARK LAWSON ST</v>
          </cell>
        </row>
        <row r="5283">
          <cell r="A5283">
            <v>19458</v>
          </cell>
          <cell r="B5283">
            <v>105811</v>
          </cell>
          <cell r="C5283" t="str">
            <v>MC DAVOREN PK WHITINGTON RD</v>
          </cell>
        </row>
        <row r="5284">
          <cell r="A5284">
            <v>19459</v>
          </cell>
          <cell r="B5284">
            <v>105812</v>
          </cell>
          <cell r="C5284" t="str">
            <v>MC DAVOREN PARK SKEWES ST</v>
          </cell>
        </row>
        <row r="5285">
          <cell r="A5285">
            <v>19461</v>
          </cell>
          <cell r="B5285">
            <v>105814</v>
          </cell>
          <cell r="C5285" t="str">
            <v>MC DAVOREN PARK WOMMA ROAD</v>
          </cell>
        </row>
        <row r="5286">
          <cell r="A5286">
            <v>19474</v>
          </cell>
          <cell r="B5286">
            <v>105815</v>
          </cell>
          <cell r="C5286" t="str">
            <v>TAS I&amp;M OLD ROSS GENERAL STORE</v>
          </cell>
        </row>
        <row r="5287">
          <cell r="A5287">
            <v>19475</v>
          </cell>
          <cell r="B5287">
            <v>105816</v>
          </cell>
          <cell r="C5287" t="str">
            <v>MC ROYAL PARK JOHNSON ST</v>
          </cell>
        </row>
        <row r="5288">
          <cell r="A5288">
            <v>19494</v>
          </cell>
          <cell r="B5288">
            <v>105817</v>
          </cell>
          <cell r="C5288" t="str">
            <v>SOLAR PHOTOVOLTAICS</v>
          </cell>
        </row>
        <row r="5289">
          <cell r="A5289">
            <v>19516</v>
          </cell>
          <cell r="B5289">
            <v>105820</v>
          </cell>
          <cell r="C5289" t="str">
            <v>QLD MC GODFREY MANTELS TAVERN</v>
          </cell>
        </row>
        <row r="5290">
          <cell r="A5290">
            <v>19517</v>
          </cell>
          <cell r="B5290">
            <v>105821</v>
          </cell>
          <cell r="C5290" t="str">
            <v>QLD MC ALBION IMMARNA&amp;BOGAN ST</v>
          </cell>
        </row>
        <row r="5291">
          <cell r="A5291">
            <v>19518</v>
          </cell>
          <cell r="B5291">
            <v>105822</v>
          </cell>
          <cell r="C5291" t="str">
            <v>QLD CY THAI TAWAY &amp; RESTAURANT</v>
          </cell>
        </row>
        <row r="5292">
          <cell r="A5292">
            <v>19519</v>
          </cell>
          <cell r="B5292">
            <v>105823</v>
          </cell>
          <cell r="C5292" t="str">
            <v>QLD CY INDEPDENT FUEL SUPPLIES</v>
          </cell>
        </row>
        <row r="5293">
          <cell r="A5293">
            <v>19520</v>
          </cell>
          <cell r="B5293">
            <v>105824</v>
          </cell>
          <cell r="C5293" t="str">
            <v>WA CY AMPOL YALE RD THORNLIE</v>
          </cell>
        </row>
        <row r="5294">
          <cell r="A5294">
            <v>19521</v>
          </cell>
          <cell r="B5294">
            <v>105825</v>
          </cell>
          <cell r="C5294" t="str">
            <v>WA CY BUGATTI CAFE</v>
          </cell>
        </row>
        <row r="5295">
          <cell r="A5295">
            <v>19522</v>
          </cell>
          <cell r="B5295">
            <v>105826</v>
          </cell>
          <cell r="C5295" t="str">
            <v>WA BT COSY CORNER</v>
          </cell>
        </row>
        <row r="5296">
          <cell r="A5296">
            <v>19523</v>
          </cell>
          <cell r="B5296">
            <v>105827</v>
          </cell>
          <cell r="C5296" t="str">
            <v>WA CY GULL GWELUP</v>
          </cell>
        </row>
        <row r="5297">
          <cell r="A5297">
            <v>19524</v>
          </cell>
          <cell r="B5297">
            <v>105828</v>
          </cell>
          <cell r="C5297" t="str">
            <v>WA CY VITAL FOOD</v>
          </cell>
        </row>
        <row r="5298">
          <cell r="A5298">
            <v>19534</v>
          </cell>
          <cell r="B5298">
            <v>105829</v>
          </cell>
          <cell r="C5298" t="str">
            <v>VIC CY MELBOURNE DEPOT STOCK</v>
          </cell>
        </row>
        <row r="5299">
          <cell r="A5299">
            <v>19535</v>
          </cell>
          <cell r="B5299">
            <v>105830</v>
          </cell>
          <cell r="C5299" t="str">
            <v>VIC CY ALEXANDER SECONDRY COLL</v>
          </cell>
        </row>
        <row r="5300">
          <cell r="A5300">
            <v>19536</v>
          </cell>
          <cell r="B5300">
            <v>105831</v>
          </cell>
          <cell r="C5300" t="str">
            <v>VIC CY CAMPERDOWN BOWLING CLUB</v>
          </cell>
        </row>
        <row r="5301">
          <cell r="A5301">
            <v>19554</v>
          </cell>
          <cell r="B5301">
            <v>105832</v>
          </cell>
          <cell r="C5301" t="str">
            <v>MC HENDON 19 TAPLEYS HILL RD</v>
          </cell>
        </row>
        <row r="5302">
          <cell r="A5302">
            <v>19555</v>
          </cell>
          <cell r="B5302">
            <v>105833</v>
          </cell>
          <cell r="C5302" t="str">
            <v>MC GOLDEN GROVE WALTHAM FOREST</v>
          </cell>
        </row>
        <row r="5303">
          <cell r="A5303">
            <v>19556</v>
          </cell>
          <cell r="B5303">
            <v>105834</v>
          </cell>
          <cell r="C5303" t="str">
            <v>MC WARRADALE SARATOGA &amp; LOUISE</v>
          </cell>
        </row>
        <row r="5304">
          <cell r="A5304">
            <v>19574</v>
          </cell>
          <cell r="B5304">
            <v>105835</v>
          </cell>
          <cell r="C5304" t="str">
            <v>WA CY MADDINGTON  BURSLEM DV</v>
          </cell>
        </row>
        <row r="5305">
          <cell r="A5305">
            <v>19594</v>
          </cell>
          <cell r="B5305">
            <v>105836</v>
          </cell>
          <cell r="C5305" t="str">
            <v>QLD MC GLADSTONE SUTHERLAND CR</v>
          </cell>
        </row>
        <row r="5306">
          <cell r="A5306">
            <v>19595</v>
          </cell>
          <cell r="B5306">
            <v>105837</v>
          </cell>
          <cell r="C5306" t="str">
            <v>MC FELIXSTOWE BIRCH ST</v>
          </cell>
        </row>
        <row r="5307">
          <cell r="A5307">
            <v>19614</v>
          </cell>
          <cell r="B5307">
            <v>105838</v>
          </cell>
          <cell r="C5307" t="str">
            <v>INTERIM CSP IT</v>
          </cell>
        </row>
        <row r="5308">
          <cell r="A5308">
            <v>19615</v>
          </cell>
          <cell r="B5308">
            <v>105839</v>
          </cell>
          <cell r="C5308" t="str">
            <v>INTERIM CSP - BUSINESS</v>
          </cell>
        </row>
        <row r="5309">
          <cell r="A5309">
            <v>19616</v>
          </cell>
          <cell r="B5309">
            <v>105840</v>
          </cell>
          <cell r="C5309" t="str">
            <v>QLD RSM HERSTON BUTTERFIELD ST</v>
          </cell>
        </row>
        <row r="5310">
          <cell r="A5310">
            <v>19618</v>
          </cell>
          <cell r="B5310">
            <v>105842</v>
          </cell>
          <cell r="C5310" t="str">
            <v>QLD RSM DARLING DOWNS WARWICK</v>
          </cell>
        </row>
        <row r="5311">
          <cell r="A5311">
            <v>19634</v>
          </cell>
          <cell r="B5311">
            <v>105844</v>
          </cell>
          <cell r="C5311" t="str">
            <v>QLD MC NTH IPSWICH ALBERT ST</v>
          </cell>
        </row>
        <row r="5312">
          <cell r="A5312">
            <v>19635</v>
          </cell>
          <cell r="B5312">
            <v>105845</v>
          </cell>
          <cell r="C5312" t="str">
            <v>QLD MC IPSWICH 14 FREDERICK ST</v>
          </cell>
        </row>
        <row r="5313">
          <cell r="A5313">
            <v>19654</v>
          </cell>
          <cell r="B5313">
            <v>105846</v>
          </cell>
          <cell r="C5313" t="str">
            <v>VIC CONTESTABLE GAS BILLING</v>
          </cell>
        </row>
        <row r="5314">
          <cell r="A5314">
            <v>19674</v>
          </cell>
          <cell r="B5314">
            <v>105847</v>
          </cell>
          <cell r="C5314" t="str">
            <v>QLD BT BARCALDINE BAKERY</v>
          </cell>
        </row>
        <row r="5315">
          <cell r="A5315">
            <v>19675</v>
          </cell>
          <cell r="B5315">
            <v>105848</v>
          </cell>
          <cell r="C5315" t="str">
            <v>NOT USED - CS</v>
          </cell>
        </row>
        <row r="5316">
          <cell r="A5316">
            <v>6742</v>
          </cell>
          <cell r="B5316">
            <v>103389</v>
          </cell>
          <cell r="C5316" t="str">
            <v>VIC BT VISY BOARD RESERVOIR</v>
          </cell>
        </row>
        <row r="5317">
          <cell r="A5317">
            <v>19694</v>
          </cell>
          <cell r="B5317">
            <v>105849</v>
          </cell>
          <cell r="C5317" t="str">
            <v>MC FELIXSTOW PAYNEHAM RD</v>
          </cell>
        </row>
        <row r="5318">
          <cell r="A5318">
            <v>19695</v>
          </cell>
          <cell r="B5318">
            <v>105850</v>
          </cell>
          <cell r="C5318" t="str">
            <v>LINKFIELD CONNECTION</v>
          </cell>
        </row>
        <row r="5319">
          <cell r="A5319">
            <v>19714</v>
          </cell>
          <cell r="B5319">
            <v>105851</v>
          </cell>
          <cell r="C5319" t="str">
            <v>QLD MC PT DOUGLAS ST CRISPINS</v>
          </cell>
        </row>
        <row r="5320">
          <cell r="A5320">
            <v>19734</v>
          </cell>
          <cell r="B5320">
            <v>105852</v>
          </cell>
          <cell r="C5320" t="str">
            <v>AUSTRAL PLYWOODS ENERGY STUDY/</v>
          </cell>
        </row>
        <row r="5321">
          <cell r="A5321">
            <v>19754</v>
          </cell>
          <cell r="B5321">
            <v>105853</v>
          </cell>
          <cell r="C5321" t="str">
            <v>VIC CY HALLS GAP PARKGATE CVAN</v>
          </cell>
        </row>
        <row r="5322">
          <cell r="A5322">
            <v>19755</v>
          </cell>
          <cell r="B5322">
            <v>105854</v>
          </cell>
          <cell r="C5322" t="str">
            <v>MC MAGILL ROSEDALE PL</v>
          </cell>
        </row>
        <row r="5323">
          <cell r="A5323">
            <v>19756</v>
          </cell>
          <cell r="B5323">
            <v>105855</v>
          </cell>
          <cell r="C5323" t="str">
            <v>QLD CY HERON ISLAND RESORT</v>
          </cell>
        </row>
        <row r="5324">
          <cell r="A5324">
            <v>19757</v>
          </cell>
          <cell r="B5324">
            <v>105856</v>
          </cell>
          <cell r="C5324" t="str">
            <v>MC UNDERDALE HURTLE ST</v>
          </cell>
        </row>
        <row r="5325">
          <cell r="A5325">
            <v>19758</v>
          </cell>
          <cell r="B5325">
            <v>105857</v>
          </cell>
          <cell r="C5325" t="str">
            <v>MC GOLDEN GROVE BLOOMFIELD AVE</v>
          </cell>
        </row>
        <row r="5326">
          <cell r="A5326">
            <v>19760</v>
          </cell>
          <cell r="B5326">
            <v>105859</v>
          </cell>
          <cell r="C5326" t="str">
            <v>MC RIVERWOOD STAGE 2</v>
          </cell>
        </row>
        <row r="5327">
          <cell r="A5327">
            <v>19761</v>
          </cell>
          <cell r="B5327">
            <v>105860</v>
          </cell>
          <cell r="C5327" t="str">
            <v>MC BOWDEN DRAYTON ST</v>
          </cell>
        </row>
        <row r="5328">
          <cell r="A5328">
            <v>19762</v>
          </cell>
          <cell r="B5328">
            <v>105861</v>
          </cell>
          <cell r="C5328" t="str">
            <v>MC BOWDEN GIBSON ST</v>
          </cell>
        </row>
        <row r="5329">
          <cell r="A5329">
            <v>19763</v>
          </cell>
          <cell r="B5329">
            <v>105862</v>
          </cell>
          <cell r="C5329" t="str">
            <v>MC HINDMARSH ORSMOND ST</v>
          </cell>
        </row>
        <row r="5330">
          <cell r="A5330">
            <v>19764</v>
          </cell>
          <cell r="B5330">
            <v>105863</v>
          </cell>
          <cell r="C5330" t="str">
            <v>MC CAMDEN CLIFTON ST</v>
          </cell>
        </row>
        <row r="5331">
          <cell r="A5331">
            <v>19765</v>
          </cell>
          <cell r="B5331">
            <v>105864</v>
          </cell>
          <cell r="C5331" t="str">
            <v>MC ADELAIDE GOUGER ST MING</v>
          </cell>
        </row>
        <row r="5332">
          <cell r="A5332">
            <v>19767</v>
          </cell>
          <cell r="B5332">
            <v>105866</v>
          </cell>
          <cell r="C5332" t="str">
            <v>ROYAL WOMENS HOSPITAL</v>
          </cell>
        </row>
        <row r="5333">
          <cell r="A5333">
            <v>19768</v>
          </cell>
          <cell r="B5333">
            <v>105867</v>
          </cell>
          <cell r="C5333" t="str">
            <v>REG OVINGHAM GILBERT ST</v>
          </cell>
        </row>
        <row r="5334">
          <cell r="A5334">
            <v>19769</v>
          </cell>
          <cell r="B5334">
            <v>105868</v>
          </cell>
          <cell r="C5334" t="str">
            <v>REG HINDMARSH ORSMOND ST</v>
          </cell>
        </row>
        <row r="5335">
          <cell r="A5335">
            <v>19770</v>
          </cell>
          <cell r="B5335">
            <v>105869</v>
          </cell>
          <cell r="C5335" t="str">
            <v>REG CAMDEN PK CLIFTON ST</v>
          </cell>
        </row>
        <row r="5336">
          <cell r="A5336">
            <v>19774</v>
          </cell>
          <cell r="B5336">
            <v>105870</v>
          </cell>
          <cell r="C5336" t="str">
            <v>QLD CY ABA TAKEAWAYS</v>
          </cell>
        </row>
        <row r="5337">
          <cell r="A5337">
            <v>19775</v>
          </cell>
          <cell r="B5337">
            <v>105871</v>
          </cell>
          <cell r="C5337" t="str">
            <v>QLD  CY C-BAR CAFE</v>
          </cell>
        </row>
        <row r="5338">
          <cell r="A5338">
            <v>19776</v>
          </cell>
          <cell r="B5338">
            <v>105872</v>
          </cell>
          <cell r="C5338" t="str">
            <v>QLD CY GAUGUIN FRENCH REST.</v>
          </cell>
        </row>
        <row r="5339">
          <cell r="A5339">
            <v>19794</v>
          </cell>
          <cell r="B5339">
            <v>105873</v>
          </cell>
          <cell r="C5339" t="str">
            <v>MC GOLDEN GROVE CHAPEL HILL RD</v>
          </cell>
        </row>
        <row r="5340">
          <cell r="A5340">
            <v>19795</v>
          </cell>
          <cell r="B5340">
            <v>105874</v>
          </cell>
          <cell r="C5340" t="str">
            <v>MC MAWSON LAKES COOPERS CRS</v>
          </cell>
        </row>
        <row r="5341">
          <cell r="A5341">
            <v>19796</v>
          </cell>
          <cell r="B5341">
            <v>105875</v>
          </cell>
          <cell r="C5341" t="str">
            <v>MC SALISBURY NORTH 7 HAROLD ST</v>
          </cell>
        </row>
        <row r="5342">
          <cell r="A5342">
            <v>19797</v>
          </cell>
          <cell r="B5342">
            <v>105876</v>
          </cell>
          <cell r="C5342" t="str">
            <v>QLD REGULATOR ROCKHAMPTON</v>
          </cell>
        </row>
        <row r="5343">
          <cell r="A5343">
            <v>19814</v>
          </cell>
          <cell r="B5343">
            <v>105877</v>
          </cell>
          <cell r="C5343" t="str">
            <v>QLD BT KINGAROY ORANA NURSING</v>
          </cell>
        </row>
        <row r="5344">
          <cell r="A5344">
            <v>19815</v>
          </cell>
          <cell r="B5344">
            <v>105878</v>
          </cell>
          <cell r="C5344" t="str">
            <v>MC MODBURY 1338 NTH EAST RD</v>
          </cell>
        </row>
        <row r="5345">
          <cell r="A5345">
            <v>19816</v>
          </cell>
          <cell r="B5345">
            <v>105879</v>
          </cell>
          <cell r="C5345" t="str">
            <v>MC TORRENSVILLE MEYER ST</v>
          </cell>
        </row>
        <row r="5346">
          <cell r="A5346">
            <v>19817</v>
          </cell>
          <cell r="B5346">
            <v>105880</v>
          </cell>
          <cell r="C5346" t="str">
            <v>QLD BT WOOMBYE SUNSHINE COAST</v>
          </cell>
        </row>
        <row r="5347">
          <cell r="A5347">
            <v>19818</v>
          </cell>
          <cell r="B5347">
            <v>105881</v>
          </cell>
          <cell r="C5347" t="str">
            <v>MIP BONLAC COBDEN/2</v>
          </cell>
        </row>
        <row r="5348">
          <cell r="A5348">
            <v>19819</v>
          </cell>
          <cell r="B5348">
            <v>105882</v>
          </cell>
          <cell r="C5348" t="str">
            <v>MIP MYRTLEFORD REP/2</v>
          </cell>
        </row>
        <row r="5349">
          <cell r="A5349">
            <v>19834</v>
          </cell>
          <cell r="B5349">
            <v>105883</v>
          </cell>
          <cell r="C5349" t="str">
            <v>QLD CY CAIRNS 25 SPENCE ST</v>
          </cell>
        </row>
        <row r="5350">
          <cell r="A5350">
            <v>3808</v>
          </cell>
          <cell r="B5350">
            <v>102803</v>
          </cell>
          <cell r="C5350" t="str">
            <v>BT ELIMBAH TWIN VIEW ROAD</v>
          </cell>
        </row>
        <row r="5351">
          <cell r="A5351">
            <v>19835</v>
          </cell>
          <cell r="B5351">
            <v>105884</v>
          </cell>
          <cell r="C5351" t="str">
            <v>BE MISCELANOUS FUEL EXP</v>
          </cell>
        </row>
        <row r="5352">
          <cell r="A5352">
            <v>19836</v>
          </cell>
          <cell r="B5352">
            <v>105885</v>
          </cell>
          <cell r="C5352" t="str">
            <v>LED 505 SMALL ASSET W/O 99/00</v>
          </cell>
        </row>
        <row r="5353">
          <cell r="A5353">
            <v>19854</v>
          </cell>
          <cell r="B5353">
            <v>105886</v>
          </cell>
          <cell r="C5353" t="str">
            <v>LED 516 SMALL ASSET W/O 99/00</v>
          </cell>
        </row>
        <row r="5354">
          <cell r="A5354">
            <v>2087</v>
          </cell>
          <cell r="B5354">
            <v>101083</v>
          </cell>
          <cell r="C5354" t="str">
            <v>ODORISING WASLEYS DEVELOPMENT</v>
          </cell>
        </row>
        <row r="5355">
          <cell r="A5355">
            <v>19855</v>
          </cell>
          <cell r="B5355">
            <v>105887</v>
          </cell>
          <cell r="C5355" t="str">
            <v>MC VALLEY VIEW O'LOUGHLIN RD</v>
          </cell>
        </row>
        <row r="5356">
          <cell r="A5356">
            <v>5529</v>
          </cell>
          <cell r="B5356">
            <v>103232</v>
          </cell>
          <cell r="C5356" t="str">
            <v>VIC CY PEREGRIN ADVENTURES</v>
          </cell>
        </row>
        <row r="5357">
          <cell r="A5357">
            <v>19856</v>
          </cell>
          <cell r="B5357">
            <v>105888</v>
          </cell>
          <cell r="C5357" t="str">
            <v>QLD REG PT DOUGLAS REGALL</v>
          </cell>
        </row>
        <row r="5358">
          <cell r="A5358">
            <v>19857</v>
          </cell>
          <cell r="B5358">
            <v>105889</v>
          </cell>
          <cell r="C5358" t="str">
            <v>QLD REG ROCKHAMPTON GLADSTONE</v>
          </cell>
        </row>
        <row r="5359">
          <cell r="A5359">
            <v>19858</v>
          </cell>
          <cell r="B5359">
            <v>105890</v>
          </cell>
          <cell r="C5359" t="str">
            <v>NSW BT SYDNEY WACO KWIKFORM</v>
          </cell>
        </row>
        <row r="5360">
          <cell r="A5360">
            <v>19859</v>
          </cell>
          <cell r="B5360">
            <v>105891</v>
          </cell>
          <cell r="C5360" t="str">
            <v>NSW CY NEWCASTLE WATERFRONT</v>
          </cell>
        </row>
        <row r="5361">
          <cell r="A5361">
            <v>19874</v>
          </cell>
          <cell r="B5361">
            <v>105892</v>
          </cell>
          <cell r="C5361" t="str">
            <v>QLD GLADSTONE ROADBASE</v>
          </cell>
        </row>
        <row r="5362">
          <cell r="A5362">
            <v>19875</v>
          </cell>
          <cell r="B5362">
            <v>105893</v>
          </cell>
          <cell r="C5362" t="str">
            <v>QLD GLADSTONE MARK FENTON DVE</v>
          </cell>
        </row>
        <row r="5363">
          <cell r="A5363">
            <v>19876</v>
          </cell>
          <cell r="B5363">
            <v>105894</v>
          </cell>
          <cell r="C5363" t="str">
            <v>MC ATHELSTONE GORGE RD 430</v>
          </cell>
        </row>
        <row r="5364">
          <cell r="A5364">
            <v>19877</v>
          </cell>
          <cell r="B5364">
            <v>105895</v>
          </cell>
          <cell r="C5364" t="str">
            <v>MC GLENELG TAPLEY'S HILL RD</v>
          </cell>
        </row>
        <row r="5365">
          <cell r="A5365">
            <v>19894</v>
          </cell>
          <cell r="B5365">
            <v>105896</v>
          </cell>
          <cell r="C5365" t="str">
            <v>QUEEN VICTORIA MUSEUM</v>
          </cell>
        </row>
        <row r="5366">
          <cell r="A5366">
            <v>19895</v>
          </cell>
          <cell r="B5366">
            <v>105897</v>
          </cell>
          <cell r="C5366" t="str">
            <v>DURNAN RESIDENCE</v>
          </cell>
        </row>
        <row r="5367">
          <cell r="A5367">
            <v>19897</v>
          </cell>
          <cell r="B5367">
            <v>105899</v>
          </cell>
          <cell r="C5367" t="str">
            <v>MC TRANMERE LOT 91B HALLETT RD</v>
          </cell>
        </row>
        <row r="5368">
          <cell r="A5368">
            <v>19914</v>
          </cell>
          <cell r="B5368">
            <v>105900</v>
          </cell>
          <cell r="C5368" t="str">
            <v>QLD WARWICK TERM SEC LIGHTING</v>
          </cell>
        </row>
        <row r="5369">
          <cell r="A5369">
            <v>19915</v>
          </cell>
          <cell r="B5369">
            <v>105901</v>
          </cell>
          <cell r="C5369" t="str">
            <v>QLD WARWICK VEHICLE PROTECT</v>
          </cell>
        </row>
        <row r="5370">
          <cell r="A5370">
            <v>17954</v>
          </cell>
          <cell r="B5370">
            <v>105315</v>
          </cell>
          <cell r="C5370" t="str">
            <v>EPILIFT R &amp; D/2</v>
          </cell>
        </row>
        <row r="5371">
          <cell r="A5371">
            <v>19916</v>
          </cell>
          <cell r="B5371">
            <v>105902</v>
          </cell>
          <cell r="C5371" t="str">
            <v>TAS I&amp;M HOBART NOOBAR</v>
          </cell>
        </row>
        <row r="5372">
          <cell r="A5372">
            <v>19917</v>
          </cell>
          <cell r="B5372">
            <v>105903</v>
          </cell>
          <cell r="C5372" t="str">
            <v>TAS I&amp;M NEW NORFOLK BOYER OVAL</v>
          </cell>
        </row>
        <row r="5373">
          <cell r="A5373">
            <v>19918</v>
          </cell>
          <cell r="B5373">
            <v>105904</v>
          </cell>
          <cell r="C5373" t="str">
            <v>TAS BT HUON DRYCLEANERS</v>
          </cell>
        </row>
        <row r="5374">
          <cell r="A5374">
            <v>19919</v>
          </cell>
          <cell r="B5374">
            <v>105905</v>
          </cell>
          <cell r="C5374" t="str">
            <v>QLDMC CHERMSIDE WEST CHUTER ST</v>
          </cell>
        </row>
        <row r="5375">
          <cell r="A5375">
            <v>19934</v>
          </cell>
          <cell r="B5375">
            <v>105907</v>
          </cell>
          <cell r="C5375" t="str">
            <v>QLD LPG RETIC CENTRAL TOUR PK</v>
          </cell>
        </row>
        <row r="5376">
          <cell r="A5376">
            <v>19935</v>
          </cell>
          <cell r="B5376">
            <v>105908</v>
          </cell>
          <cell r="C5376" t="str">
            <v>QLD LPG RETIC MARTINIGUE RESRT</v>
          </cell>
        </row>
        <row r="5377">
          <cell r="A5377">
            <v>19954</v>
          </cell>
          <cell r="B5377">
            <v>105909</v>
          </cell>
          <cell r="C5377" t="str">
            <v>QLD BT DUNK ISLAND</v>
          </cell>
        </row>
        <row r="5378">
          <cell r="A5378">
            <v>19955</v>
          </cell>
          <cell r="B5378">
            <v>105910</v>
          </cell>
          <cell r="C5378" t="str">
            <v>QLD MC PT DOUGLAS DOMESTIC</v>
          </cell>
        </row>
        <row r="5379">
          <cell r="A5379">
            <v>19956</v>
          </cell>
          <cell r="B5379">
            <v>105911</v>
          </cell>
          <cell r="C5379" t="str">
            <v>MC ABERFOYLE PK HILLSIDE CT 6D</v>
          </cell>
        </row>
        <row r="5380">
          <cell r="A5380">
            <v>19957</v>
          </cell>
          <cell r="B5380">
            <v>105912</v>
          </cell>
          <cell r="C5380" t="str">
            <v>MC SOMERTON PK 24A-B ESPLANADE</v>
          </cell>
        </row>
        <row r="5381">
          <cell r="A5381">
            <v>19958</v>
          </cell>
          <cell r="B5381">
            <v>105913</v>
          </cell>
          <cell r="C5381" t="str">
            <v>MIP COGEN BP BULWER ISLAND</v>
          </cell>
        </row>
        <row r="5382">
          <cell r="A5382">
            <v>19959</v>
          </cell>
          <cell r="B5382">
            <v>105914</v>
          </cell>
          <cell r="C5382" t="str">
            <v>MC ROSTREVOR 250 MONTACUTE RD</v>
          </cell>
        </row>
        <row r="5383">
          <cell r="A5383">
            <v>19960</v>
          </cell>
          <cell r="B5383">
            <v>105915</v>
          </cell>
          <cell r="C5383" t="str">
            <v>MC CHRISTIES BCH LOT 10 HERZOG</v>
          </cell>
        </row>
        <row r="5384">
          <cell r="A5384">
            <v>19961</v>
          </cell>
          <cell r="B5384">
            <v>105916</v>
          </cell>
          <cell r="C5384" t="str">
            <v>ME SOUTHERN EXPRESSWAY</v>
          </cell>
        </row>
        <row r="5385">
          <cell r="A5385">
            <v>19974</v>
          </cell>
          <cell r="B5385">
            <v>105917</v>
          </cell>
          <cell r="C5385" t="str">
            <v>DNUNT REG ALICE SPRINGS YILARA</v>
          </cell>
        </row>
        <row r="5386">
          <cell r="A5386">
            <v>19975</v>
          </cell>
          <cell r="B5386">
            <v>105918</v>
          </cell>
          <cell r="C5386" t="str">
            <v>LDGR 476 SMALL ASSET W/O 99/00</v>
          </cell>
        </row>
        <row r="5387">
          <cell r="A5387">
            <v>19976</v>
          </cell>
          <cell r="B5387">
            <v>105919</v>
          </cell>
          <cell r="C5387" t="str">
            <v>NSW CY COAL POINT 153 SKYE PT</v>
          </cell>
        </row>
        <row r="5388">
          <cell r="A5388">
            <v>19977</v>
          </cell>
          <cell r="B5388">
            <v>105920</v>
          </cell>
          <cell r="C5388" t="str">
            <v>LEDG 501 SMALL ASSET W/O 99/00</v>
          </cell>
        </row>
        <row r="5389">
          <cell r="A5389">
            <v>19978</v>
          </cell>
          <cell r="B5389">
            <v>105921</v>
          </cell>
          <cell r="C5389" t="str">
            <v>NSW CY NTH WYONG 9 PAVITT ST</v>
          </cell>
        </row>
        <row r="5390">
          <cell r="A5390">
            <v>19979</v>
          </cell>
          <cell r="B5390">
            <v>105922</v>
          </cell>
          <cell r="C5390" t="str">
            <v>MC TORRENS PK 14 LOCHWINNOCHRD</v>
          </cell>
        </row>
        <row r="5391">
          <cell r="A5391">
            <v>19980</v>
          </cell>
          <cell r="B5391">
            <v>105923</v>
          </cell>
          <cell r="C5391" t="str">
            <v>MC ADELAIDE 165 NORTH TCE</v>
          </cell>
        </row>
        <row r="5392">
          <cell r="A5392">
            <v>19981</v>
          </cell>
          <cell r="B5392">
            <v>105924</v>
          </cell>
          <cell r="C5392" t="str">
            <v>LEDG 503 SMALL ASSET W/O 99/00</v>
          </cell>
        </row>
        <row r="5393">
          <cell r="A5393">
            <v>19982</v>
          </cell>
          <cell r="B5393">
            <v>105925</v>
          </cell>
          <cell r="C5393" t="str">
            <v>MC ASCOT 604 KINGSFORD SMITH</v>
          </cell>
        </row>
        <row r="5394">
          <cell r="A5394">
            <v>19983</v>
          </cell>
          <cell r="B5394">
            <v>105926</v>
          </cell>
          <cell r="C5394" t="str">
            <v>MC MT GAMBIER NAVAJO DVE</v>
          </cell>
        </row>
        <row r="5395">
          <cell r="A5395">
            <v>19984</v>
          </cell>
          <cell r="B5395">
            <v>105927</v>
          </cell>
          <cell r="C5395" t="str">
            <v>MC MT GAMBIER ELIMO ST</v>
          </cell>
        </row>
        <row r="5396">
          <cell r="A5396">
            <v>19985</v>
          </cell>
          <cell r="B5396">
            <v>105928</v>
          </cell>
          <cell r="C5396" t="str">
            <v>MC MT GAMBIER DALKEITH DVE</v>
          </cell>
        </row>
        <row r="5397">
          <cell r="A5397">
            <v>19986</v>
          </cell>
          <cell r="B5397">
            <v>105929</v>
          </cell>
          <cell r="C5397" t="str">
            <v>MC MT GAMBIER MAX YOUNG DVE</v>
          </cell>
        </row>
        <row r="5398">
          <cell r="A5398">
            <v>2728</v>
          </cell>
          <cell r="B5398">
            <v>101723</v>
          </cell>
          <cell r="C5398" t="str">
            <v>QLD CY SUTTON BEACH 2X190KG</v>
          </cell>
        </row>
        <row r="5399">
          <cell r="A5399">
            <v>19994</v>
          </cell>
          <cell r="B5399">
            <v>105930</v>
          </cell>
          <cell r="C5399" t="str">
            <v>TAS CY LAUNCESTON HOBART RD</v>
          </cell>
        </row>
        <row r="5400">
          <cell r="A5400">
            <v>3319</v>
          </cell>
          <cell r="B5400">
            <v>102314</v>
          </cell>
          <cell r="C5400" t="str">
            <v>QLD GOODWIN TCE RELOCATE A/CS</v>
          </cell>
        </row>
        <row r="5401">
          <cell r="A5401">
            <v>3320</v>
          </cell>
          <cell r="B5401">
            <v>102315</v>
          </cell>
          <cell r="C5401" t="str">
            <v>QLD MT MATURE YOGO REST</v>
          </cell>
        </row>
        <row r="5402">
          <cell r="A5402">
            <v>3051</v>
          </cell>
          <cell r="B5402">
            <v>102046</v>
          </cell>
          <cell r="C5402" t="str">
            <v>QLD CY REST 77 3 X 190KG</v>
          </cell>
        </row>
        <row r="5403">
          <cell r="A5403">
            <v>3245</v>
          </cell>
          <cell r="B5403">
            <v>102240</v>
          </cell>
          <cell r="C5403" t="str">
            <v>QLD BT MKY CREMTRM 1X4.5KL TNK</v>
          </cell>
        </row>
        <row r="5404">
          <cell r="A5404">
            <v>11152</v>
          </cell>
          <cell r="B5404">
            <v>104001</v>
          </cell>
          <cell r="C5404" t="str">
            <v>QLD CY HOLLY'S PARTY HIRE</v>
          </cell>
        </row>
        <row r="5405">
          <cell r="A5405">
            <v>20014</v>
          </cell>
          <cell r="B5405">
            <v>105931</v>
          </cell>
          <cell r="C5405" t="str">
            <v>MC BRIGHTON 158 ESPLANADE</v>
          </cell>
        </row>
        <row r="5406">
          <cell r="A5406">
            <v>20015</v>
          </cell>
          <cell r="B5406">
            <v>105932</v>
          </cell>
          <cell r="C5406" t="str">
            <v>RODES REPL-METER BOOK READINGS</v>
          </cell>
        </row>
        <row r="5407">
          <cell r="A5407">
            <v>3290</v>
          </cell>
          <cell r="B5407">
            <v>102285</v>
          </cell>
          <cell r="C5407" t="str">
            <v>QLD PINKBA DATA COM UPGRADE</v>
          </cell>
        </row>
        <row r="5408">
          <cell r="A5408">
            <v>20016</v>
          </cell>
          <cell r="B5408">
            <v>105933</v>
          </cell>
          <cell r="C5408" t="str">
            <v>BT DARLING DOWNS MOONIE T/STOP</v>
          </cell>
        </row>
        <row r="5409">
          <cell r="A5409">
            <v>20017</v>
          </cell>
          <cell r="B5409">
            <v>105934</v>
          </cell>
          <cell r="C5409" t="str">
            <v>BT DARLING DOWNS BOGGABILLA</v>
          </cell>
        </row>
        <row r="5410">
          <cell r="A5410">
            <v>20018</v>
          </cell>
          <cell r="B5410">
            <v>105935</v>
          </cell>
          <cell r="C5410" t="str">
            <v>LEDG 504 SMALL ASSET W/O 9900</v>
          </cell>
        </row>
        <row r="5411">
          <cell r="A5411">
            <v>20019</v>
          </cell>
          <cell r="B5411">
            <v>105936</v>
          </cell>
          <cell r="C5411" t="str">
            <v>LED 452 SMALL ASSET W/O 99/00</v>
          </cell>
        </row>
        <row r="5412">
          <cell r="A5412">
            <v>20034</v>
          </cell>
          <cell r="B5412">
            <v>105937</v>
          </cell>
          <cell r="C5412" t="str">
            <v>LEDG 506 SMALL ASSET W/O 9900</v>
          </cell>
        </row>
        <row r="5413">
          <cell r="A5413">
            <v>20035</v>
          </cell>
          <cell r="B5413">
            <v>105938</v>
          </cell>
          <cell r="C5413" t="str">
            <v>QLD CY GLADSTONE RENROC IND</v>
          </cell>
        </row>
        <row r="5414">
          <cell r="A5414">
            <v>2382</v>
          </cell>
          <cell r="B5414">
            <v>101377</v>
          </cell>
          <cell r="C5414" t="str">
            <v>VIC BT BARNETT 1.35KL</v>
          </cell>
        </row>
        <row r="5415">
          <cell r="A5415">
            <v>20036</v>
          </cell>
          <cell r="B5415">
            <v>105939</v>
          </cell>
          <cell r="C5415" t="str">
            <v>LPG STOCK CONTROL &amp; BILLING</v>
          </cell>
        </row>
        <row r="5416">
          <cell r="A5416">
            <v>20037</v>
          </cell>
          <cell r="B5416">
            <v>105940</v>
          </cell>
          <cell r="C5416" t="str">
            <v>MC HERSTON HETHERINGTON</v>
          </cell>
        </row>
        <row r="5417">
          <cell r="A5417">
            <v>20038</v>
          </cell>
          <cell r="B5417">
            <v>105941</v>
          </cell>
          <cell r="C5417" t="str">
            <v>QLD GEEBUNG STATION ALTERATION</v>
          </cell>
        </row>
        <row r="5418">
          <cell r="A5418">
            <v>20054</v>
          </cell>
          <cell r="B5418">
            <v>105942</v>
          </cell>
          <cell r="C5418" t="str">
            <v>LEDG 512 SMALL ASSET W/O 99/00</v>
          </cell>
        </row>
        <row r="5419">
          <cell r="A5419">
            <v>3083</v>
          </cell>
          <cell r="B5419">
            <v>102078</v>
          </cell>
          <cell r="C5419" t="str">
            <v>TEMPLATE E.E.RECHARGE</v>
          </cell>
        </row>
        <row r="5420">
          <cell r="A5420">
            <v>20074</v>
          </cell>
          <cell r="B5420">
            <v>105943</v>
          </cell>
          <cell r="C5420" t="str">
            <v>QLD CY BBC MUNDUBBERA</v>
          </cell>
        </row>
        <row r="5421">
          <cell r="A5421">
            <v>20075</v>
          </cell>
          <cell r="B5421">
            <v>105944</v>
          </cell>
          <cell r="C5421" t="str">
            <v>QLD CY SIDDY QUEEN ST</v>
          </cell>
        </row>
        <row r="5422">
          <cell r="A5422">
            <v>20076</v>
          </cell>
          <cell r="B5422">
            <v>105945</v>
          </cell>
          <cell r="C5422" t="str">
            <v>QLD CY SHORTY BAKE INGHAM</v>
          </cell>
        </row>
        <row r="5423">
          <cell r="A5423">
            <v>20077</v>
          </cell>
          <cell r="B5423">
            <v>105946</v>
          </cell>
          <cell r="C5423" t="str">
            <v>SESAHS -DUE DILIGENCE</v>
          </cell>
        </row>
        <row r="5424">
          <cell r="A5424">
            <v>20094</v>
          </cell>
          <cell r="B5424">
            <v>105947</v>
          </cell>
          <cell r="C5424" t="str">
            <v>MIP Intranet</v>
          </cell>
        </row>
        <row r="5425">
          <cell r="A5425">
            <v>20114</v>
          </cell>
          <cell r="B5425">
            <v>105949</v>
          </cell>
          <cell r="C5425" t="str">
            <v>QLD BT WESTERN WOODS/2</v>
          </cell>
        </row>
        <row r="5426">
          <cell r="A5426">
            <v>20134</v>
          </cell>
          <cell r="B5426">
            <v>105950</v>
          </cell>
          <cell r="C5426" t="str">
            <v>WA CY ALBANY PARTY HIRE</v>
          </cell>
        </row>
        <row r="5427">
          <cell r="A5427">
            <v>20135</v>
          </cell>
          <cell r="B5427">
            <v>105951</v>
          </cell>
          <cell r="C5427" t="str">
            <v>WA CY DUCKSTEIN BREWERY</v>
          </cell>
        </row>
        <row r="5428">
          <cell r="A5428">
            <v>20136</v>
          </cell>
          <cell r="B5428">
            <v>105952</v>
          </cell>
          <cell r="C5428" t="str">
            <v>QLD CY BILOELA CALLIDE ST</v>
          </cell>
        </row>
        <row r="5429">
          <cell r="A5429">
            <v>20137</v>
          </cell>
          <cell r="B5429">
            <v>105953</v>
          </cell>
          <cell r="C5429" t="str">
            <v>QLD CY GLADSTONE KENS PLUMBING</v>
          </cell>
        </row>
        <row r="5430">
          <cell r="A5430">
            <v>20138</v>
          </cell>
          <cell r="B5430">
            <v>105954</v>
          </cell>
          <cell r="C5430" t="str">
            <v>QLD BILOELA MOBIL S/STN</v>
          </cell>
        </row>
        <row r="5431">
          <cell r="A5431">
            <v>20139</v>
          </cell>
          <cell r="B5431">
            <v>105955</v>
          </cell>
          <cell r="C5431" t="str">
            <v>MC ROYSTON PARK 14 HOOKING AVE</v>
          </cell>
        </row>
        <row r="5432">
          <cell r="A5432">
            <v>20140</v>
          </cell>
          <cell r="B5432">
            <v>105956</v>
          </cell>
          <cell r="C5432" t="str">
            <v>MC GLENSIDE LOT 1 CONYNGHAM ST</v>
          </cell>
        </row>
        <row r="5433">
          <cell r="A5433">
            <v>20141</v>
          </cell>
          <cell r="B5433">
            <v>105957</v>
          </cell>
          <cell r="C5433" t="str">
            <v>MC HENLEY BEACH LOT 11 STEWART</v>
          </cell>
        </row>
        <row r="5434">
          <cell r="A5434">
            <v>20142</v>
          </cell>
          <cell r="B5434">
            <v>105958</v>
          </cell>
          <cell r="C5434" t="str">
            <v>MC HIGHBURY 1206 LWR NTH EAST</v>
          </cell>
        </row>
        <row r="5435">
          <cell r="A5435">
            <v>20143</v>
          </cell>
          <cell r="B5435">
            <v>105959</v>
          </cell>
          <cell r="C5435" t="str">
            <v>MC RIDLEYTON GREENSHIELDS PL</v>
          </cell>
        </row>
        <row r="5436">
          <cell r="A5436">
            <v>20144</v>
          </cell>
          <cell r="B5436">
            <v>105960</v>
          </cell>
          <cell r="C5436" t="str">
            <v>QLD BT BUNDABERG NESTHAVERN</v>
          </cell>
        </row>
        <row r="5437">
          <cell r="A5437">
            <v>20145</v>
          </cell>
          <cell r="B5437">
            <v>105961</v>
          </cell>
          <cell r="C5437" t="str">
            <v>QLD CY GLADSTONE FANNY MAYS</v>
          </cell>
        </row>
        <row r="5438">
          <cell r="A5438">
            <v>20154</v>
          </cell>
          <cell r="B5438">
            <v>105962</v>
          </cell>
          <cell r="C5438" t="str">
            <v>TAS BT GALVILINE TASMANIA P/L</v>
          </cell>
        </row>
        <row r="5439">
          <cell r="A5439">
            <v>20155</v>
          </cell>
          <cell r="B5439">
            <v>105963</v>
          </cell>
          <cell r="C5439" t="str">
            <v>QLD CY LONGREACH 33 DUCK ST</v>
          </cell>
        </row>
        <row r="5440">
          <cell r="A5440">
            <v>20156</v>
          </cell>
          <cell r="B5440">
            <v>105964</v>
          </cell>
          <cell r="C5440" t="str">
            <v>MC GLENELG 627 ANZAC HWY</v>
          </cell>
        </row>
        <row r="5441">
          <cell r="A5441">
            <v>20157</v>
          </cell>
          <cell r="B5441">
            <v>105965</v>
          </cell>
          <cell r="C5441" t="str">
            <v>RDL BHP WHYALLA (R)</v>
          </cell>
        </row>
        <row r="5442">
          <cell r="A5442">
            <v>20158</v>
          </cell>
          <cell r="B5442">
            <v>105966</v>
          </cell>
          <cell r="C5442" t="str">
            <v>NSW BT BLUE CIRCLE CEMENT</v>
          </cell>
        </row>
        <row r="5443">
          <cell r="A5443">
            <v>20159</v>
          </cell>
          <cell r="B5443">
            <v>105967</v>
          </cell>
          <cell r="C5443" t="str">
            <v>QLD I&amp;M  WILLIAM ST MOTEL</v>
          </cell>
        </row>
        <row r="5444">
          <cell r="A5444">
            <v>20160</v>
          </cell>
          <cell r="B5444">
            <v>105968</v>
          </cell>
          <cell r="C5444" t="str">
            <v>QLD I&amp;M COFFEE HOUSE MOTEL</v>
          </cell>
        </row>
        <row r="5445">
          <cell r="A5445">
            <v>20161</v>
          </cell>
          <cell r="B5445">
            <v>105969</v>
          </cell>
          <cell r="C5445" t="str">
            <v>QLD I&amp;M COFFEE HOUSE MOTEL (M)</v>
          </cell>
        </row>
        <row r="5446">
          <cell r="A5446">
            <v>20174</v>
          </cell>
          <cell r="B5446">
            <v>105970</v>
          </cell>
          <cell r="C5446" t="str">
            <v>STAGE 2 NEW ODORISING SYSTEMS</v>
          </cell>
        </row>
        <row r="5447">
          <cell r="A5447">
            <v>20175</v>
          </cell>
          <cell r="B5447">
            <v>105971</v>
          </cell>
          <cell r="C5447" t="str">
            <v>TILSLEY POOL HEATER</v>
          </cell>
        </row>
        <row r="5448">
          <cell r="A5448">
            <v>8778</v>
          </cell>
          <cell r="B5448">
            <v>103685</v>
          </cell>
          <cell r="C5448" t="str">
            <v>QLD BT JEFF COOGAN</v>
          </cell>
        </row>
        <row r="5449">
          <cell r="A5449">
            <v>20176</v>
          </cell>
          <cell r="B5449">
            <v>105972</v>
          </cell>
          <cell r="C5449" t="str">
            <v>TAS BT DEVONPORT TAFE</v>
          </cell>
        </row>
        <row r="5450">
          <cell r="A5450">
            <v>20194</v>
          </cell>
          <cell r="B5450">
            <v>105973</v>
          </cell>
          <cell r="C5450" t="str">
            <v>NSW BT NEWCASTLE TERMINAL</v>
          </cell>
        </row>
        <row r="5451">
          <cell r="A5451">
            <v>20195</v>
          </cell>
          <cell r="B5451">
            <v>105974</v>
          </cell>
          <cell r="C5451" t="str">
            <v>MC MT GAMBIER COMMERCIAL ST W</v>
          </cell>
        </row>
        <row r="5452">
          <cell r="A5452">
            <v>20196</v>
          </cell>
          <cell r="B5452">
            <v>105975</v>
          </cell>
          <cell r="C5452" t="str">
            <v>NSW DATA PLATES</v>
          </cell>
        </row>
        <row r="5453">
          <cell r="A5453">
            <v>20197</v>
          </cell>
          <cell r="B5453">
            <v>105976</v>
          </cell>
          <cell r="C5453" t="str">
            <v>VIC CY WAGGA SMICO FARM</v>
          </cell>
        </row>
        <row r="5454">
          <cell r="A5454">
            <v>20198</v>
          </cell>
          <cell r="B5454">
            <v>105977</v>
          </cell>
          <cell r="C5454" t="str">
            <v>VIC BT MERIMBULA CARAVAN PARK</v>
          </cell>
        </row>
        <row r="5455">
          <cell r="A5455">
            <v>20214</v>
          </cell>
          <cell r="B5455">
            <v>105978</v>
          </cell>
          <cell r="C5455" t="str">
            <v>QLD MC HAMBLEDON/2</v>
          </cell>
        </row>
        <row r="5456">
          <cell r="A5456">
            <v>20215</v>
          </cell>
          <cell r="B5456">
            <v>105979</v>
          </cell>
          <cell r="C5456" t="str">
            <v>MC NOVAR GARDENS 1 PRESCOTT ST</v>
          </cell>
        </row>
        <row r="5457">
          <cell r="A5457">
            <v>3023</v>
          </cell>
          <cell r="B5457">
            <v>102018</v>
          </cell>
          <cell r="C5457" t="str">
            <v>QLD CY SIMOS 1 X 210KG</v>
          </cell>
        </row>
        <row r="5458">
          <cell r="A5458">
            <v>3551</v>
          </cell>
          <cell r="B5458">
            <v>102546</v>
          </cell>
          <cell r="C5458" t="str">
            <v>TAS CY DEVONPORT TERM 210X45KG</v>
          </cell>
        </row>
        <row r="5459">
          <cell r="A5459">
            <v>2412</v>
          </cell>
          <cell r="B5459">
            <v>101407</v>
          </cell>
          <cell r="C5459" t="str">
            <v>VIC AUTO BORAL CX HVILLE</v>
          </cell>
        </row>
        <row r="5460">
          <cell r="A5460">
            <v>20234</v>
          </cell>
          <cell r="B5460">
            <v>105980</v>
          </cell>
          <cell r="C5460" t="str">
            <v>QLD MOREE TERMINAL S/SWITCH</v>
          </cell>
        </row>
        <row r="5461">
          <cell r="A5461">
            <v>20254</v>
          </cell>
          <cell r="B5461">
            <v>105981</v>
          </cell>
          <cell r="C5461" t="str">
            <v>QLD MC FAIRVIEW RISE ESTATE</v>
          </cell>
        </row>
        <row r="5462">
          <cell r="A5462">
            <v>20255</v>
          </cell>
          <cell r="B5462">
            <v>105982</v>
          </cell>
          <cell r="C5462" t="str">
            <v>MC SALISBURY NORTH WATERLOO RD</v>
          </cell>
        </row>
        <row r="5463">
          <cell r="A5463">
            <v>20256</v>
          </cell>
          <cell r="B5463">
            <v>105983</v>
          </cell>
          <cell r="C5463" t="str">
            <v>VIC BT BRIGHT MOTOR INN</v>
          </cell>
        </row>
        <row r="5464">
          <cell r="A5464">
            <v>20257</v>
          </cell>
          <cell r="B5464">
            <v>105984</v>
          </cell>
          <cell r="C5464" t="str">
            <v>QLD CY LONGREACH 33 DUCK</v>
          </cell>
        </row>
        <row r="5465">
          <cell r="A5465">
            <v>20258</v>
          </cell>
          <cell r="B5465">
            <v>105985</v>
          </cell>
          <cell r="C5465" t="str">
            <v>QLD CY GLADSTONE RENROCK IND</v>
          </cell>
        </row>
        <row r="5466">
          <cell r="A5466">
            <v>20259</v>
          </cell>
          <cell r="B5466">
            <v>105986</v>
          </cell>
          <cell r="C5466" t="str">
            <v>QLD BT B/BERG NESTHAVERN</v>
          </cell>
        </row>
        <row r="5467">
          <cell r="A5467">
            <v>20274</v>
          </cell>
          <cell r="B5467">
            <v>105987</v>
          </cell>
          <cell r="C5467" t="str">
            <v>QLDRSM HERSTON HETHERINGTON ST</v>
          </cell>
        </row>
        <row r="5468">
          <cell r="A5468">
            <v>20275</v>
          </cell>
          <cell r="B5468">
            <v>105988</v>
          </cell>
          <cell r="C5468" t="str">
            <v>QLD RS MAINS MILTON  FINCHLEY</v>
          </cell>
        </row>
        <row r="5469">
          <cell r="A5469">
            <v>20276</v>
          </cell>
          <cell r="B5469">
            <v>105989</v>
          </cell>
          <cell r="C5469" t="str">
            <v>MC GREENWITH PANAMA GVE</v>
          </cell>
        </row>
        <row r="5470">
          <cell r="A5470">
            <v>20277</v>
          </cell>
          <cell r="B5470">
            <v>105990</v>
          </cell>
          <cell r="C5470" t="str">
            <v>WA CY GULL BURSWOOD</v>
          </cell>
        </row>
        <row r="5471">
          <cell r="A5471">
            <v>20278</v>
          </cell>
          <cell r="B5471">
            <v>105991</v>
          </cell>
          <cell r="C5471" t="str">
            <v>WA CY MANDURRAH PRINCESS PALAC</v>
          </cell>
        </row>
        <row r="5472">
          <cell r="A5472">
            <v>20279</v>
          </cell>
          <cell r="B5472">
            <v>105992</v>
          </cell>
          <cell r="C5472" t="str">
            <v>TECH STRATEGY-UNBILLABLE/2</v>
          </cell>
        </row>
        <row r="5473">
          <cell r="A5473">
            <v>20294</v>
          </cell>
          <cell r="B5473">
            <v>105993</v>
          </cell>
          <cell r="C5473" t="str">
            <v>GST UPSTREAM</v>
          </cell>
        </row>
        <row r="5474">
          <cell r="A5474">
            <v>20296</v>
          </cell>
          <cell r="B5474">
            <v>105995</v>
          </cell>
          <cell r="C5474" t="str">
            <v>REG ALBERT PARK CLARK TCE</v>
          </cell>
        </row>
        <row r="5475">
          <cell r="A5475">
            <v>20297</v>
          </cell>
          <cell r="B5475">
            <v>105996</v>
          </cell>
          <cell r="C5475" t="str">
            <v>QLD CYL CAPRICORN MINING PROD</v>
          </cell>
        </row>
        <row r="5476">
          <cell r="A5476">
            <v>20298</v>
          </cell>
          <cell r="B5476">
            <v>105997</v>
          </cell>
          <cell r="C5476" t="str">
            <v>MC NORWOOD HARDY'S LANE</v>
          </cell>
        </row>
        <row r="5477">
          <cell r="A5477">
            <v>20334</v>
          </cell>
          <cell r="B5477">
            <v>106000</v>
          </cell>
          <cell r="C5477" t="str">
            <v>INCAB PH 6 LED 510</v>
          </cell>
        </row>
        <row r="5478">
          <cell r="A5478">
            <v>20335</v>
          </cell>
          <cell r="B5478">
            <v>106001</v>
          </cell>
          <cell r="C5478" t="str">
            <v>INCAB PH 6 LED 511</v>
          </cell>
        </row>
        <row r="5479">
          <cell r="A5479">
            <v>20336</v>
          </cell>
          <cell r="B5479">
            <v>106002</v>
          </cell>
          <cell r="C5479" t="str">
            <v>INCAB PH 6 LED 512</v>
          </cell>
        </row>
        <row r="5480">
          <cell r="A5480">
            <v>20337</v>
          </cell>
          <cell r="B5480">
            <v>106003</v>
          </cell>
          <cell r="C5480" t="str">
            <v>INCAB PH 6 LED 513</v>
          </cell>
        </row>
        <row r="5481">
          <cell r="A5481">
            <v>20338</v>
          </cell>
          <cell r="B5481">
            <v>106004</v>
          </cell>
          <cell r="C5481" t="str">
            <v>INCAB PH 6 LED 518</v>
          </cell>
        </row>
        <row r="5482">
          <cell r="A5482">
            <v>20339</v>
          </cell>
          <cell r="B5482">
            <v>106005</v>
          </cell>
          <cell r="C5482" t="str">
            <v>INCAB PH 6 LED 519</v>
          </cell>
        </row>
        <row r="5483">
          <cell r="A5483">
            <v>20340</v>
          </cell>
          <cell r="B5483">
            <v>106006</v>
          </cell>
          <cell r="C5483" t="str">
            <v>INCAB PH 6 LED 520</v>
          </cell>
        </row>
        <row r="5484">
          <cell r="A5484">
            <v>20341</v>
          </cell>
          <cell r="B5484">
            <v>106007</v>
          </cell>
          <cell r="C5484" t="str">
            <v>INCAB PH 6 LED 521</v>
          </cell>
        </row>
        <row r="5485">
          <cell r="A5485">
            <v>20342</v>
          </cell>
          <cell r="B5485">
            <v>106008</v>
          </cell>
          <cell r="C5485" t="str">
            <v>NSW CY 7 HILLS J HARDIE</v>
          </cell>
        </row>
        <row r="5486">
          <cell r="A5486">
            <v>20343</v>
          </cell>
          <cell r="B5486">
            <v>106009</v>
          </cell>
          <cell r="C5486" t="str">
            <v>MC HALLETT COVE CHIVERS ST</v>
          </cell>
        </row>
        <row r="5487">
          <cell r="A5487">
            <v>20344</v>
          </cell>
          <cell r="B5487">
            <v>106010</v>
          </cell>
          <cell r="C5487" t="str">
            <v>MC HALLETT COVE BALBOA DVE</v>
          </cell>
        </row>
        <row r="5488">
          <cell r="A5488">
            <v>20354</v>
          </cell>
          <cell r="B5488">
            <v>106011</v>
          </cell>
          <cell r="C5488" t="str">
            <v>TAS CY SUN HAVEN ST HELENS</v>
          </cell>
        </row>
        <row r="5489">
          <cell r="A5489">
            <v>20355</v>
          </cell>
          <cell r="B5489">
            <v>106012</v>
          </cell>
          <cell r="C5489" t="str">
            <v>MC RIDLEYTON CARLISLE PL</v>
          </cell>
        </row>
        <row r="5490">
          <cell r="A5490">
            <v>20356</v>
          </cell>
          <cell r="B5490">
            <v>106013</v>
          </cell>
          <cell r="C5490" t="str">
            <v>QLD MC ARANA HILLS</v>
          </cell>
        </row>
        <row r="5491">
          <cell r="A5491">
            <v>20374</v>
          </cell>
          <cell r="B5491">
            <v>106014</v>
          </cell>
          <cell r="C5491" t="str">
            <v>QLD CY AGNES WATER CARAVAN PK</v>
          </cell>
        </row>
        <row r="5492">
          <cell r="A5492">
            <v>20375</v>
          </cell>
          <cell r="B5492">
            <v>106015</v>
          </cell>
          <cell r="C5492" t="str">
            <v>MC HIGHBURY 1206 LWR N- EASTRD</v>
          </cell>
        </row>
        <row r="5493">
          <cell r="A5493">
            <v>20394</v>
          </cell>
          <cell r="B5493">
            <v>106016</v>
          </cell>
          <cell r="C5493" t="str">
            <v>MC SALISB'Y DNS 204 LIMERICKST</v>
          </cell>
        </row>
        <row r="5494">
          <cell r="A5494">
            <v>20414</v>
          </cell>
          <cell r="B5494">
            <v>106018</v>
          </cell>
          <cell r="C5494" t="str">
            <v>NSW BT GRT NORTHERN STEAM</v>
          </cell>
        </row>
        <row r="5495">
          <cell r="A5495">
            <v>20415</v>
          </cell>
          <cell r="B5495">
            <v>106019</v>
          </cell>
          <cell r="C5495" t="str">
            <v>NSW REG GUNEDAH LIGHTFOOT &amp; CO</v>
          </cell>
        </row>
        <row r="5496">
          <cell r="A5496">
            <v>20416</v>
          </cell>
          <cell r="B5496">
            <v>106020</v>
          </cell>
          <cell r="C5496" t="str">
            <v>NSW CY NEWCASTLE IMPERIAL</v>
          </cell>
        </row>
        <row r="5497">
          <cell r="A5497">
            <v>20434</v>
          </cell>
          <cell r="B5497">
            <v>106021</v>
          </cell>
          <cell r="C5497" t="str">
            <v>VIC BT BRIGHT MOTOR INN 2NDH</v>
          </cell>
        </row>
        <row r="5498">
          <cell r="A5498">
            <v>20435</v>
          </cell>
          <cell r="B5498">
            <v>106022</v>
          </cell>
          <cell r="C5498" t="str">
            <v>QLD CY ROCKHAMPTON PARKHURST</v>
          </cell>
        </row>
        <row r="5499">
          <cell r="A5499">
            <v>20436</v>
          </cell>
          <cell r="B5499">
            <v>106023</v>
          </cell>
          <cell r="C5499" t="str">
            <v>CY SACBH PROCESSING DIVISION</v>
          </cell>
        </row>
        <row r="5500">
          <cell r="A5500">
            <v>20437</v>
          </cell>
          <cell r="B5500">
            <v>106024</v>
          </cell>
          <cell r="C5500" t="str">
            <v>VIC BT ECHUCA SIMPLOT</v>
          </cell>
        </row>
        <row r="5501">
          <cell r="A5501">
            <v>20438</v>
          </cell>
          <cell r="B5501">
            <v>106025</v>
          </cell>
          <cell r="C5501" t="str">
            <v>QLD CY DARLING DOWNS INSTALL</v>
          </cell>
        </row>
        <row r="5502">
          <cell r="A5502">
            <v>20439</v>
          </cell>
          <cell r="B5502">
            <v>106026</v>
          </cell>
          <cell r="C5502" t="str">
            <v>IT MIP INTRANET</v>
          </cell>
        </row>
        <row r="5503">
          <cell r="A5503">
            <v>20440</v>
          </cell>
          <cell r="B5503">
            <v>106027</v>
          </cell>
          <cell r="C5503" t="str">
            <v>TAS CY GAS CO TASMANIA</v>
          </cell>
        </row>
        <row r="5504">
          <cell r="A5504">
            <v>20441</v>
          </cell>
          <cell r="B5504">
            <v>106028</v>
          </cell>
          <cell r="C5504" t="str">
            <v>QLD CY GLADSTONE LEN LOVELL</v>
          </cell>
        </row>
        <row r="5505">
          <cell r="A5505">
            <v>20442</v>
          </cell>
          <cell r="B5505">
            <v>106029</v>
          </cell>
          <cell r="C5505" t="str">
            <v>CARTER HOLT HARVEY NANGWARRY</v>
          </cell>
        </row>
        <row r="5506">
          <cell r="A5506">
            <v>20443</v>
          </cell>
          <cell r="B5506">
            <v>106030</v>
          </cell>
          <cell r="C5506" t="str">
            <v>QLD BT COCONUT GROVE TOWNSVLLE</v>
          </cell>
        </row>
        <row r="5507">
          <cell r="A5507">
            <v>20454</v>
          </cell>
          <cell r="B5507">
            <v>106031</v>
          </cell>
          <cell r="C5507" t="str">
            <v>QLD CY TROPICAL CITY MOTOR INN</v>
          </cell>
        </row>
        <row r="5508">
          <cell r="A5508">
            <v>20455</v>
          </cell>
          <cell r="B5508">
            <v>106032</v>
          </cell>
          <cell r="C5508" t="str">
            <v>QLD CY THE BOATSHED TOWNSVILLE</v>
          </cell>
        </row>
        <row r="5509">
          <cell r="A5509">
            <v>20474</v>
          </cell>
          <cell r="B5509">
            <v>106033</v>
          </cell>
          <cell r="C5509" t="str">
            <v>QLD CY TOWNSVILLE ELECTRIC REW</v>
          </cell>
        </row>
        <row r="5510">
          <cell r="A5510">
            <v>20475</v>
          </cell>
          <cell r="B5510">
            <v>106034</v>
          </cell>
          <cell r="C5510" t="str">
            <v>ORACLE DEVELOPMENT ENVIRONMENT</v>
          </cell>
        </row>
        <row r="5511">
          <cell r="A5511">
            <v>20476</v>
          </cell>
          <cell r="B5511">
            <v>106035</v>
          </cell>
          <cell r="C5511" t="str">
            <v>QLD OTH CHERMSIDE HOLY SPIRIT</v>
          </cell>
        </row>
        <row r="5512">
          <cell r="A5512">
            <v>20477</v>
          </cell>
          <cell r="B5512">
            <v>106036</v>
          </cell>
          <cell r="C5512" t="str">
            <v>QLD MC YEPPOON OCEAN VIEW EST</v>
          </cell>
        </row>
        <row r="5513">
          <cell r="A5513">
            <v>20478</v>
          </cell>
          <cell r="B5513">
            <v>106037</v>
          </cell>
          <cell r="C5513" t="str">
            <v>ME FELIXSTOW BRIAR RD</v>
          </cell>
        </row>
        <row r="5514">
          <cell r="A5514">
            <v>1804</v>
          </cell>
          <cell r="B5514">
            <v>100800</v>
          </cell>
          <cell r="C5514" t="str">
            <v>LPG SECURITY EXPRESS C'COORTE</v>
          </cell>
        </row>
        <row r="5515">
          <cell r="A5515">
            <v>20494</v>
          </cell>
          <cell r="B5515">
            <v>106038</v>
          </cell>
          <cell r="C5515" t="str">
            <v>QLD CY BUNDABERG CODIANNI'S</v>
          </cell>
        </row>
        <row r="5516">
          <cell r="A5516">
            <v>20495</v>
          </cell>
          <cell r="B5516">
            <v>106039</v>
          </cell>
          <cell r="C5516" t="str">
            <v>MIP BONLAC COBDEN</v>
          </cell>
        </row>
        <row r="5517">
          <cell r="A5517">
            <v>20496</v>
          </cell>
          <cell r="B5517">
            <v>106040</v>
          </cell>
          <cell r="C5517" t="str">
            <v>MIP MYRTLEFORD REP</v>
          </cell>
        </row>
        <row r="5518">
          <cell r="A5518">
            <v>20514</v>
          </cell>
          <cell r="B5518">
            <v>106041</v>
          </cell>
          <cell r="C5518" t="str">
            <v>MIP PM POWER FACTOR EQUIPMENT/</v>
          </cell>
        </row>
        <row r="5519">
          <cell r="A5519">
            <v>20515</v>
          </cell>
          <cell r="B5519">
            <v>106042</v>
          </cell>
          <cell r="C5519" t="str">
            <v>QLD MC CAIRNS CLUB CROCODILE/2</v>
          </cell>
        </row>
        <row r="5520">
          <cell r="A5520">
            <v>3568</v>
          </cell>
          <cell r="B5520">
            <v>102563</v>
          </cell>
          <cell r="C5520" t="str">
            <v>QLD CY BLACKALL SHAMROCK ST</v>
          </cell>
        </row>
        <row r="5521">
          <cell r="A5521">
            <v>20534</v>
          </cell>
          <cell r="B5521">
            <v>106043</v>
          </cell>
          <cell r="C5521" t="str">
            <v>MC WHYALLA 12 ZEVEN ST</v>
          </cell>
        </row>
        <row r="5522">
          <cell r="A5522">
            <v>20554</v>
          </cell>
          <cell r="B5522">
            <v>106044</v>
          </cell>
          <cell r="C5522" t="str">
            <v>HOLY SPRIT HOSPITAL/2</v>
          </cell>
        </row>
        <row r="5523">
          <cell r="A5523">
            <v>20555</v>
          </cell>
          <cell r="B5523">
            <v>106045</v>
          </cell>
          <cell r="C5523" t="str">
            <v>DANPORK/2</v>
          </cell>
        </row>
        <row r="5524">
          <cell r="A5524">
            <v>20556</v>
          </cell>
          <cell r="B5524">
            <v>106046</v>
          </cell>
          <cell r="C5524" t="str">
            <v>MC SALISBURY DOWNS WOODFIELD</v>
          </cell>
        </row>
        <row r="5525">
          <cell r="A5525">
            <v>20557</v>
          </cell>
          <cell r="B5525">
            <v>106047</v>
          </cell>
          <cell r="C5525" t="str">
            <v>MC CRAIGBURN FARM HIGHFIELD</v>
          </cell>
        </row>
        <row r="5526">
          <cell r="A5526">
            <v>20558</v>
          </cell>
          <cell r="B5526">
            <v>106048</v>
          </cell>
          <cell r="C5526" t="str">
            <v>MC PARA HILLS DUKE AVE</v>
          </cell>
        </row>
        <row r="5527">
          <cell r="A5527">
            <v>20559</v>
          </cell>
          <cell r="B5527">
            <v>106049</v>
          </cell>
          <cell r="C5527" t="str">
            <v>MC ANDREWS FARM PRESIDENT</v>
          </cell>
        </row>
        <row r="5528">
          <cell r="A5528">
            <v>20560</v>
          </cell>
          <cell r="B5528">
            <v>106050</v>
          </cell>
          <cell r="C5528" t="str">
            <v>MC COROMANDEL VLLY MAIN RD</v>
          </cell>
        </row>
        <row r="5529">
          <cell r="A5529">
            <v>20561</v>
          </cell>
          <cell r="B5529">
            <v>106051</v>
          </cell>
          <cell r="C5529" t="str">
            <v>MC ROSTREVOR YALPARA AVE</v>
          </cell>
        </row>
        <row r="5530">
          <cell r="A5530">
            <v>20562</v>
          </cell>
          <cell r="B5530">
            <v>106052</v>
          </cell>
          <cell r="C5530" t="str">
            <v>TOWNSVILLE HOSPITAL/2</v>
          </cell>
        </row>
        <row r="5531">
          <cell r="A5531">
            <v>20563</v>
          </cell>
          <cell r="B5531">
            <v>106053</v>
          </cell>
          <cell r="C5531" t="str">
            <v>SESAHS/2</v>
          </cell>
        </row>
        <row r="5532">
          <cell r="A5532">
            <v>20564</v>
          </cell>
          <cell r="B5532">
            <v>106054</v>
          </cell>
          <cell r="C5532" t="str">
            <v>MITCHELL FOODS/2</v>
          </cell>
        </row>
        <row r="5533">
          <cell r="A5533">
            <v>20565</v>
          </cell>
          <cell r="B5533">
            <v>106055</v>
          </cell>
          <cell r="C5533" t="str">
            <v>AFC PROJECT/2</v>
          </cell>
        </row>
        <row r="5534">
          <cell r="A5534">
            <v>20566</v>
          </cell>
          <cell r="B5534">
            <v>106056</v>
          </cell>
          <cell r="C5534" t="str">
            <v>GREENSLOPES HOSPITAL/2</v>
          </cell>
        </row>
        <row r="5535">
          <cell r="A5535">
            <v>20567</v>
          </cell>
          <cell r="B5535">
            <v>106057</v>
          </cell>
          <cell r="C5535" t="str">
            <v>NUDGEE LANDFILL GAS/2</v>
          </cell>
        </row>
        <row r="5536">
          <cell r="A5536">
            <v>20568</v>
          </cell>
          <cell r="B5536">
            <v>106058</v>
          </cell>
          <cell r="C5536" t="str">
            <v>AGA GAS COOLING TASKFORCE/2</v>
          </cell>
        </row>
        <row r="5537">
          <cell r="A5537">
            <v>20569</v>
          </cell>
          <cell r="B5537">
            <v>106059</v>
          </cell>
          <cell r="C5537" t="str">
            <v>DAVIS GELATINE/2</v>
          </cell>
        </row>
        <row r="5538">
          <cell r="A5538">
            <v>20570</v>
          </cell>
          <cell r="B5538">
            <v>106060</v>
          </cell>
          <cell r="C5538" t="str">
            <v>REDCLIFFE HOSPITAL COGEN INS/2</v>
          </cell>
        </row>
        <row r="5539">
          <cell r="A5539">
            <v>20571</v>
          </cell>
          <cell r="B5539">
            <v>106061</v>
          </cell>
          <cell r="C5539" t="str">
            <v>MC PARAFIELD GDNS PARKWAY CCT</v>
          </cell>
        </row>
        <row r="5540">
          <cell r="A5540">
            <v>20572</v>
          </cell>
          <cell r="B5540">
            <v>106062</v>
          </cell>
          <cell r="C5540" t="str">
            <v>MC HAPPY VALLEY KENIHANS RD</v>
          </cell>
        </row>
        <row r="5541">
          <cell r="A5541">
            <v>20573</v>
          </cell>
          <cell r="B5541">
            <v>106063</v>
          </cell>
          <cell r="C5541" t="str">
            <v>MC NORTHFIELD DUMFRIES AVE</v>
          </cell>
        </row>
        <row r="5542">
          <cell r="A5542">
            <v>20574</v>
          </cell>
          <cell r="B5542">
            <v>106064</v>
          </cell>
          <cell r="C5542" t="str">
            <v>MC CRAIGMORE LACHLAN DVE</v>
          </cell>
        </row>
        <row r="5543">
          <cell r="A5543">
            <v>20575</v>
          </cell>
          <cell r="B5543">
            <v>106065</v>
          </cell>
          <cell r="C5543" t="str">
            <v>MC SEAFORD GRAND BLVD STG 4A8</v>
          </cell>
        </row>
        <row r="5544">
          <cell r="A5544">
            <v>20576</v>
          </cell>
          <cell r="B5544">
            <v>106066</v>
          </cell>
          <cell r="C5544" t="str">
            <v>MC MAWSON LKS ELDER CCT</v>
          </cell>
        </row>
        <row r="5545">
          <cell r="A5545">
            <v>20577</v>
          </cell>
          <cell r="B5545">
            <v>106067</v>
          </cell>
          <cell r="C5545" t="str">
            <v>MC MAWSON LAKES FROME COURT</v>
          </cell>
        </row>
        <row r="5546">
          <cell r="A5546">
            <v>20578</v>
          </cell>
          <cell r="B5546">
            <v>106068</v>
          </cell>
          <cell r="C5546" t="str">
            <v>MC GOLDEN GROVE MARTINDALE AVE</v>
          </cell>
        </row>
        <row r="5547">
          <cell r="A5547">
            <v>20579</v>
          </cell>
          <cell r="B5547">
            <v>106069</v>
          </cell>
          <cell r="C5547" t="str">
            <v>QLD MC KEPERRA SAMFORD RD</v>
          </cell>
        </row>
        <row r="5548">
          <cell r="A5548">
            <v>20581</v>
          </cell>
          <cell r="B5548">
            <v>106071</v>
          </cell>
          <cell r="C5548" t="str">
            <v>MC BRIGHTON STH 107/8FOLKSTONE</v>
          </cell>
        </row>
        <row r="5549">
          <cell r="A5549">
            <v>20582</v>
          </cell>
          <cell r="B5549">
            <v>106072</v>
          </cell>
          <cell r="C5549" t="str">
            <v>MC KLEMZIG KLEMZIG ESTATE</v>
          </cell>
        </row>
        <row r="5550">
          <cell r="A5550">
            <v>20583</v>
          </cell>
          <cell r="B5550">
            <v>106073</v>
          </cell>
          <cell r="C5550" t="str">
            <v>VIC BT TAMEET BARRY LADD</v>
          </cell>
        </row>
        <row r="5551">
          <cell r="A5551">
            <v>20584</v>
          </cell>
          <cell r="B5551">
            <v>106074</v>
          </cell>
          <cell r="C5551" t="str">
            <v>MIP  CHICKEN PROJECT</v>
          </cell>
        </row>
        <row r="5552">
          <cell r="A5552">
            <v>20594</v>
          </cell>
          <cell r="B5552">
            <v>106075</v>
          </cell>
          <cell r="C5552" t="str">
            <v>TAS BT HOBART IMPACT FERT</v>
          </cell>
        </row>
        <row r="5553">
          <cell r="A5553">
            <v>20595</v>
          </cell>
          <cell r="B5553">
            <v>106076</v>
          </cell>
          <cell r="C5553" t="str">
            <v>MC CRAIGMORE ADAMS RD STG 7</v>
          </cell>
        </row>
        <row r="5554">
          <cell r="A5554">
            <v>20596</v>
          </cell>
          <cell r="B5554">
            <v>106077</v>
          </cell>
          <cell r="C5554" t="str">
            <v>MC MAWSON LAKES PENINSULA WALK</v>
          </cell>
        </row>
        <row r="5555">
          <cell r="A5555">
            <v>20597</v>
          </cell>
          <cell r="B5555">
            <v>106078</v>
          </cell>
          <cell r="C5555" t="str">
            <v>MC COLLINSWOOD 85 NORTH EASTRD</v>
          </cell>
        </row>
        <row r="5556">
          <cell r="A5556">
            <v>20598</v>
          </cell>
          <cell r="B5556">
            <v>106079</v>
          </cell>
          <cell r="C5556" t="str">
            <v>MC BERRI KAY AVE</v>
          </cell>
        </row>
        <row r="5557">
          <cell r="A5557">
            <v>20599</v>
          </cell>
          <cell r="B5557">
            <v>106080</v>
          </cell>
          <cell r="C5557" t="str">
            <v>MIP SCREENING PROJECT DEV</v>
          </cell>
        </row>
        <row r="5558">
          <cell r="A5558">
            <v>20600</v>
          </cell>
          <cell r="B5558">
            <v>106081</v>
          </cell>
          <cell r="C5558" t="str">
            <v>MIP SCREENING PROJECT POWER</v>
          </cell>
        </row>
        <row r="5559">
          <cell r="A5559">
            <v>20601</v>
          </cell>
          <cell r="B5559">
            <v>106082</v>
          </cell>
          <cell r="C5559" t="str">
            <v>MIP SCREENING PROJECT P &amp; CE</v>
          </cell>
        </row>
        <row r="5560">
          <cell r="A5560">
            <v>2303</v>
          </cell>
          <cell r="B5560">
            <v>101298</v>
          </cell>
          <cell r="C5560" t="str">
            <v>NSW DESKTOP COMPUTER</v>
          </cell>
        </row>
        <row r="5561">
          <cell r="A5561">
            <v>20614</v>
          </cell>
          <cell r="B5561">
            <v>106083</v>
          </cell>
          <cell r="C5561" t="str">
            <v>MC CHANDLERS HILL CORELLA AVE2</v>
          </cell>
        </row>
        <row r="5562">
          <cell r="A5562">
            <v>20615</v>
          </cell>
          <cell r="B5562">
            <v>106084</v>
          </cell>
          <cell r="C5562" t="str">
            <v>MC MARINO JERVOIS TCE</v>
          </cell>
        </row>
        <row r="5563">
          <cell r="A5563">
            <v>20634</v>
          </cell>
          <cell r="B5563">
            <v>106085</v>
          </cell>
          <cell r="C5563" t="str">
            <v>QLD BT CAIRNS STUDNT ACCOM</v>
          </cell>
        </row>
        <row r="5564">
          <cell r="A5564">
            <v>20635</v>
          </cell>
          <cell r="B5564">
            <v>106086</v>
          </cell>
          <cell r="C5564" t="str">
            <v>QLD LPG RETIC CALYPSO PLAZA</v>
          </cell>
        </row>
        <row r="5565">
          <cell r="A5565">
            <v>20636</v>
          </cell>
          <cell r="B5565">
            <v>106087</v>
          </cell>
          <cell r="C5565" t="str">
            <v>MATLAB, SIMULINK &amp; STATEFLOW</v>
          </cell>
        </row>
        <row r="5566">
          <cell r="A5566">
            <v>20637</v>
          </cell>
          <cell r="B5566">
            <v>106088</v>
          </cell>
          <cell r="C5566" t="str">
            <v>MC PAYNEHAM STH 71A ASHBROOK</v>
          </cell>
        </row>
        <row r="5567">
          <cell r="A5567">
            <v>20638</v>
          </cell>
          <cell r="B5567">
            <v>106089</v>
          </cell>
          <cell r="C5567" t="str">
            <v>QLD BT WESTERN WOODS</v>
          </cell>
        </row>
        <row r="5568">
          <cell r="A5568">
            <v>20654</v>
          </cell>
          <cell r="B5568">
            <v>106090</v>
          </cell>
          <cell r="C5568" t="str">
            <v>QLD MC INDOOROOPILY 47NEWCOMEN</v>
          </cell>
        </row>
        <row r="5569">
          <cell r="A5569">
            <v>20655</v>
          </cell>
          <cell r="B5569">
            <v>106091</v>
          </cell>
          <cell r="C5569" t="str">
            <v>MC NTH ADELAIDE OLD ST</v>
          </cell>
        </row>
        <row r="5570">
          <cell r="A5570">
            <v>20656</v>
          </cell>
          <cell r="B5570">
            <v>106092</v>
          </cell>
          <cell r="C5570" t="str">
            <v>RSM STEPNEY STEPNEY ST</v>
          </cell>
        </row>
        <row r="5571">
          <cell r="A5571">
            <v>20657</v>
          </cell>
          <cell r="B5571">
            <v>106093</v>
          </cell>
          <cell r="C5571" t="str">
            <v>RSM BLAIR ATHOL CLIFTON ST</v>
          </cell>
        </row>
        <row r="5572">
          <cell r="A5572">
            <v>20658</v>
          </cell>
          <cell r="B5572">
            <v>106094</v>
          </cell>
          <cell r="C5572" t="str">
            <v>RSM BLAIR ATHOL MARMION ST</v>
          </cell>
        </row>
        <row r="5573">
          <cell r="A5573">
            <v>20659</v>
          </cell>
          <cell r="B5573">
            <v>106095</v>
          </cell>
          <cell r="C5573" t="str">
            <v>RSM WATTLE PARK PENFOLD RD</v>
          </cell>
        </row>
        <row r="5574">
          <cell r="A5574">
            <v>20660</v>
          </cell>
          <cell r="B5574">
            <v>106096</v>
          </cell>
          <cell r="C5574" t="str">
            <v>REG  WATTLE PARK STONYFELL RD</v>
          </cell>
        </row>
        <row r="5575">
          <cell r="A5575">
            <v>20661</v>
          </cell>
          <cell r="B5575">
            <v>106097</v>
          </cell>
          <cell r="C5575" t="str">
            <v>MC WATTLE PARK KENSINGTON RD</v>
          </cell>
        </row>
        <row r="5576">
          <cell r="A5576">
            <v>20662</v>
          </cell>
          <cell r="B5576">
            <v>106098</v>
          </cell>
          <cell r="C5576" t="str">
            <v>MC NORTHFIELD STG B FOSTERS RD</v>
          </cell>
        </row>
        <row r="5577">
          <cell r="A5577">
            <v>20663</v>
          </cell>
          <cell r="B5577">
            <v>106099</v>
          </cell>
          <cell r="C5577" t="str">
            <v>MC NORTHFIELD(STG-A)FOLLAND AV</v>
          </cell>
        </row>
        <row r="5578">
          <cell r="A5578">
            <v>20664</v>
          </cell>
          <cell r="B5578">
            <v>106100</v>
          </cell>
          <cell r="C5578" t="str">
            <v>MC PARALOWIE (STG 4)MELVINA RD</v>
          </cell>
        </row>
        <row r="5579">
          <cell r="A5579">
            <v>20665</v>
          </cell>
          <cell r="B5579">
            <v>106101</v>
          </cell>
          <cell r="C5579" t="str">
            <v>MC CRAIGMORE PLAINTREE DVE -E3</v>
          </cell>
        </row>
        <row r="5580">
          <cell r="A5580">
            <v>20666</v>
          </cell>
          <cell r="B5580">
            <v>106102</v>
          </cell>
          <cell r="C5580" t="str">
            <v>MC PARA HILLS DUCHESS WALK</v>
          </cell>
        </row>
        <row r="5581">
          <cell r="A5581">
            <v>20667</v>
          </cell>
          <cell r="B5581">
            <v>106103</v>
          </cell>
          <cell r="C5581" t="str">
            <v>MC PARALOWIE TARQUI DV ST37/39</v>
          </cell>
        </row>
        <row r="5582">
          <cell r="A5582">
            <v>20668</v>
          </cell>
          <cell r="B5582">
            <v>106104</v>
          </cell>
          <cell r="C5582" t="str">
            <v>MC HAPPY VLLY ALLWORTH DR STG3</v>
          </cell>
        </row>
        <row r="5583">
          <cell r="A5583">
            <v>20669</v>
          </cell>
          <cell r="B5583">
            <v>106105</v>
          </cell>
          <cell r="C5583" t="str">
            <v>MC HILLBANK COACH HOUSE MEWS</v>
          </cell>
        </row>
        <row r="5584">
          <cell r="A5584">
            <v>20670</v>
          </cell>
          <cell r="B5584">
            <v>106106</v>
          </cell>
          <cell r="C5584" t="str">
            <v>MC HILLBANK LINCOLN MEWS</v>
          </cell>
        </row>
        <row r="5585">
          <cell r="A5585">
            <v>20671</v>
          </cell>
          <cell r="B5585">
            <v>106107</v>
          </cell>
          <cell r="C5585" t="str">
            <v>MC PARALOWIE WILLOWBANK BVD 4</v>
          </cell>
        </row>
        <row r="5586">
          <cell r="A5586">
            <v>20672</v>
          </cell>
          <cell r="B5586">
            <v>106108</v>
          </cell>
          <cell r="C5586" t="str">
            <v>QLD BRIS KEDRON PRIMARY SCH</v>
          </cell>
        </row>
        <row r="5587">
          <cell r="A5587">
            <v>20673</v>
          </cell>
          <cell r="B5587">
            <v>106109</v>
          </cell>
          <cell r="C5587" t="str">
            <v>QLD MC EAGLE FARM ACACIA ST</v>
          </cell>
        </row>
        <row r="5588">
          <cell r="A5588">
            <v>20674</v>
          </cell>
          <cell r="B5588">
            <v>106110</v>
          </cell>
          <cell r="C5588" t="str">
            <v>MIP EVA - CLASSIFIED</v>
          </cell>
        </row>
        <row r="5589">
          <cell r="A5589">
            <v>20675</v>
          </cell>
          <cell r="B5589">
            <v>106111</v>
          </cell>
          <cell r="C5589" t="str">
            <v>QLD MC MANGO HILL FRESHWATER</v>
          </cell>
        </row>
        <row r="5590">
          <cell r="A5590">
            <v>20676</v>
          </cell>
          <cell r="B5590">
            <v>106112</v>
          </cell>
          <cell r="C5590" t="str">
            <v>QLD MC NEWPORT WATERWAYS ST18B</v>
          </cell>
        </row>
        <row r="5591">
          <cell r="A5591">
            <v>20677</v>
          </cell>
          <cell r="B5591">
            <v>106113</v>
          </cell>
          <cell r="C5591" t="str">
            <v>QLD RS EASTERN HGTS 1SHAPCOTT</v>
          </cell>
        </row>
        <row r="5592">
          <cell r="A5592">
            <v>20679</v>
          </cell>
          <cell r="B5592">
            <v>106115</v>
          </cell>
          <cell r="C5592" t="str">
            <v>QLD RSM WOODEND1-21 WILLIAMSST</v>
          </cell>
        </row>
        <row r="5593">
          <cell r="A5593">
            <v>20680</v>
          </cell>
          <cell r="B5593">
            <v>106116</v>
          </cell>
          <cell r="C5593" t="str">
            <v>QLD RSM BOOVAL 24-36 RAILWAYST</v>
          </cell>
        </row>
        <row r="5594">
          <cell r="A5594">
            <v>20681</v>
          </cell>
          <cell r="B5594">
            <v>106117</v>
          </cell>
          <cell r="C5594" t="str">
            <v>MC OLD NOARLUNGA HOLMES ST</v>
          </cell>
        </row>
        <row r="5595">
          <cell r="A5595">
            <v>20682</v>
          </cell>
          <cell r="B5595">
            <v>106118</v>
          </cell>
          <cell r="C5595" t="str">
            <v>MC PANORAMA 40 O'NEILL ST</v>
          </cell>
        </row>
        <row r="5596">
          <cell r="A5596">
            <v>20683</v>
          </cell>
          <cell r="B5596">
            <v>106119</v>
          </cell>
          <cell r="C5596" t="str">
            <v>MC TERRINGE LOT 12 WOODLAND WY</v>
          </cell>
        </row>
        <row r="5597">
          <cell r="A5597">
            <v>20684</v>
          </cell>
          <cell r="B5597">
            <v>106120</v>
          </cell>
          <cell r="C5597" t="str">
            <v>MC URRBRAE 20 GRANDVIEW AVE</v>
          </cell>
        </row>
        <row r="5598">
          <cell r="A5598">
            <v>20695</v>
          </cell>
          <cell r="B5598">
            <v>106122</v>
          </cell>
          <cell r="C5598" t="str">
            <v>MC ST MORRIS LOT 22 THIRD AVE</v>
          </cell>
        </row>
        <row r="5599">
          <cell r="A5599">
            <v>20696</v>
          </cell>
          <cell r="B5599">
            <v>106123</v>
          </cell>
          <cell r="C5599" t="str">
            <v>MC GAWLER EAST LOT 11 CHEEK AV</v>
          </cell>
        </row>
        <row r="5600">
          <cell r="A5600">
            <v>20714</v>
          </cell>
          <cell r="B5600">
            <v>106124</v>
          </cell>
          <cell r="C5600" t="str">
            <v>BORAL ENERGY IT SEPARATION</v>
          </cell>
        </row>
        <row r="5601">
          <cell r="A5601">
            <v>20715</v>
          </cell>
          <cell r="B5601">
            <v>106125</v>
          </cell>
          <cell r="C5601" t="str">
            <v>MC MT BARKER NO 1</v>
          </cell>
        </row>
        <row r="5602">
          <cell r="A5602">
            <v>20734</v>
          </cell>
          <cell r="B5602">
            <v>106126</v>
          </cell>
          <cell r="C5602" t="str">
            <v>QLD MC NTH IPSWICH ALBERT STR</v>
          </cell>
        </row>
        <row r="5603">
          <cell r="A5603">
            <v>20735</v>
          </cell>
          <cell r="B5603">
            <v>106127</v>
          </cell>
          <cell r="C5603" t="str">
            <v>QLD MC KEPERRA SAMFORD&amp; DAWSON</v>
          </cell>
        </row>
        <row r="5604">
          <cell r="A5604">
            <v>20736</v>
          </cell>
          <cell r="B5604">
            <v>106128</v>
          </cell>
          <cell r="C5604" t="str">
            <v>QLD MC W IPSWICH BRISBANE ST</v>
          </cell>
        </row>
        <row r="5605">
          <cell r="A5605">
            <v>20737</v>
          </cell>
          <cell r="B5605">
            <v>106129</v>
          </cell>
          <cell r="C5605" t="str">
            <v>LEAKS  NATURAL GAS LO</v>
          </cell>
        </row>
        <row r="5606">
          <cell r="A5606">
            <v>20754</v>
          </cell>
          <cell r="B5606">
            <v>106130</v>
          </cell>
          <cell r="C5606" t="str">
            <v>E21 BORAL TRANSITION PROJECT</v>
          </cell>
        </row>
        <row r="5607">
          <cell r="A5607">
            <v>20755</v>
          </cell>
          <cell r="B5607">
            <v>106131</v>
          </cell>
          <cell r="C5607" t="str">
            <v>GILBERT ST OFFSET STORMWATER</v>
          </cell>
        </row>
        <row r="5608">
          <cell r="A5608">
            <v>20756</v>
          </cell>
          <cell r="B5608">
            <v>106132</v>
          </cell>
          <cell r="C5608" t="str">
            <v>GAS CRISIS RELIGHTS</v>
          </cell>
        </row>
        <row r="5609">
          <cell r="A5609">
            <v>20774</v>
          </cell>
          <cell r="B5609">
            <v>106133</v>
          </cell>
          <cell r="C5609" t="str">
            <v>REGULATORY COMPLIANCE DATABASE</v>
          </cell>
        </row>
        <row r="5610">
          <cell r="A5610">
            <v>20775</v>
          </cell>
          <cell r="B5610">
            <v>106134</v>
          </cell>
          <cell r="C5610" t="str">
            <v>REGULATORY INTRANET</v>
          </cell>
        </row>
        <row r="5611">
          <cell r="A5611">
            <v>20776</v>
          </cell>
          <cell r="B5611">
            <v>106135</v>
          </cell>
          <cell r="C5611" t="str">
            <v>QLD CY BRISBANE DOMINO'S</v>
          </cell>
        </row>
        <row r="5612">
          <cell r="A5612">
            <v>20794</v>
          </cell>
          <cell r="B5612">
            <v>106136</v>
          </cell>
          <cell r="C5612" t="str">
            <v>FIRE PROTECTION CAVAN</v>
          </cell>
        </row>
        <row r="5613">
          <cell r="A5613">
            <v>20795</v>
          </cell>
          <cell r="B5613">
            <v>106137</v>
          </cell>
          <cell r="C5613" t="str">
            <v>MC LONDALE LOT 6 ARWON CR</v>
          </cell>
        </row>
        <row r="5614">
          <cell r="A5614">
            <v>3766</v>
          </cell>
          <cell r="B5614">
            <v>102761</v>
          </cell>
          <cell r="C5614" t="str">
            <v>QLD BT BUNDABERG STEINHARDT</v>
          </cell>
        </row>
        <row r="5615">
          <cell r="A5615">
            <v>5842</v>
          </cell>
          <cell r="B5615">
            <v>103260</v>
          </cell>
          <cell r="C5615" t="str">
            <v>RGN-MT GAMBIA COMMERCIAL INLET</v>
          </cell>
        </row>
        <row r="5616">
          <cell r="A5616">
            <v>20814</v>
          </cell>
          <cell r="B5616">
            <v>106138</v>
          </cell>
          <cell r="C5616" t="str">
            <v>CAP ASSETS 526 LEDGER G&amp;I</v>
          </cell>
        </row>
        <row r="5617">
          <cell r="A5617">
            <v>20834</v>
          </cell>
          <cell r="B5617">
            <v>106139</v>
          </cell>
          <cell r="C5617" t="str">
            <v>QLD BT MAREEBA DEPOT</v>
          </cell>
        </row>
        <row r="5618">
          <cell r="A5618">
            <v>20835</v>
          </cell>
          <cell r="B5618">
            <v>106140</v>
          </cell>
          <cell r="C5618" t="str">
            <v>RSM ASCOT 604 KINGSFORD SMITH</v>
          </cell>
        </row>
        <row r="5619">
          <cell r="A5619">
            <v>20836</v>
          </cell>
          <cell r="B5619">
            <v>106141</v>
          </cell>
          <cell r="C5619" t="str">
            <v>LEAKS  NATURAL GAS  LO</v>
          </cell>
        </row>
        <row r="5620">
          <cell r="A5620">
            <v>20837</v>
          </cell>
          <cell r="B5620">
            <v>106142</v>
          </cell>
          <cell r="C5620" t="str">
            <v>MC HENLEY BCH STH SEAVIEW  RD</v>
          </cell>
        </row>
        <row r="5621">
          <cell r="A5621">
            <v>20838</v>
          </cell>
          <cell r="B5621">
            <v>106143</v>
          </cell>
          <cell r="C5621" t="str">
            <v>MC WOODCROFT JIMMY WATSON DVE</v>
          </cell>
        </row>
        <row r="5622">
          <cell r="A5622">
            <v>20839</v>
          </cell>
          <cell r="B5622">
            <v>106144</v>
          </cell>
          <cell r="C5622" t="str">
            <v>MC MAWSON LAKES BROOKSIDE 3</v>
          </cell>
        </row>
        <row r="5623">
          <cell r="A5623">
            <v>20840</v>
          </cell>
          <cell r="B5623">
            <v>106145</v>
          </cell>
          <cell r="C5623" t="str">
            <v>MC TORRENS PARK 30 GEORGE ST</v>
          </cell>
        </row>
        <row r="5624">
          <cell r="A5624">
            <v>20841</v>
          </cell>
          <cell r="B5624">
            <v>106146</v>
          </cell>
          <cell r="C5624" t="str">
            <v>MC GLEN OSMOND 20 ALLANDALE</v>
          </cell>
        </row>
        <row r="5625">
          <cell r="A5625">
            <v>20843</v>
          </cell>
          <cell r="B5625">
            <v>106148</v>
          </cell>
          <cell r="C5625" t="str">
            <v>MC REYNELLA LOT 104 BIMBADENE</v>
          </cell>
        </row>
        <row r="5626">
          <cell r="A5626">
            <v>20845</v>
          </cell>
          <cell r="B5626">
            <v>106150</v>
          </cell>
          <cell r="C5626" t="str">
            <v>MC CLAPHAM PRICE AVE</v>
          </cell>
        </row>
        <row r="5627">
          <cell r="A5627">
            <v>20854</v>
          </cell>
          <cell r="B5627">
            <v>106151</v>
          </cell>
          <cell r="C5627" t="str">
            <v xml:space="preserve"> CANCELLED</v>
          </cell>
        </row>
        <row r="5628">
          <cell r="A5628">
            <v>20855</v>
          </cell>
          <cell r="B5628">
            <v>106152</v>
          </cell>
          <cell r="C5628" t="str">
            <v>SA BREWING COGEN PROJ</v>
          </cell>
        </row>
        <row r="5629">
          <cell r="A5629">
            <v>20875</v>
          </cell>
          <cell r="B5629">
            <v>106153</v>
          </cell>
          <cell r="C5629" t="str">
            <v>QLD CY JAMBOREE HT SHAPLAND</v>
          </cell>
        </row>
        <row r="5630">
          <cell r="A5630">
            <v>20876</v>
          </cell>
          <cell r="B5630">
            <v>106154</v>
          </cell>
          <cell r="C5630" t="str">
            <v>WA CY NORNALUP TEA HOUSE</v>
          </cell>
        </row>
        <row r="5631">
          <cell r="A5631">
            <v>20877</v>
          </cell>
          <cell r="B5631">
            <v>106155</v>
          </cell>
          <cell r="C5631" t="str">
            <v>NG &amp; LPG SYSTEMS/2</v>
          </cell>
        </row>
        <row r="5632">
          <cell r="A5632">
            <v>20894</v>
          </cell>
          <cell r="B5632">
            <v>106156</v>
          </cell>
          <cell r="C5632" t="str">
            <v>MC HENLEY BEACH SEAVIEW RD</v>
          </cell>
        </row>
        <row r="5633">
          <cell r="A5633">
            <v>20895</v>
          </cell>
          <cell r="B5633">
            <v>106157</v>
          </cell>
          <cell r="C5633" t="str">
            <v>OPS - PALM VALLEY INTERCONNECT</v>
          </cell>
        </row>
        <row r="5634">
          <cell r="A5634">
            <v>20914</v>
          </cell>
          <cell r="B5634">
            <v>106158</v>
          </cell>
          <cell r="C5634" t="str">
            <v>NETWORK MAINTENANCE - GENERIC</v>
          </cell>
        </row>
        <row r="5635">
          <cell r="A5635">
            <v>20915</v>
          </cell>
          <cell r="B5635">
            <v>106159</v>
          </cell>
          <cell r="C5635" t="str">
            <v>TRAINING - GAS Q &amp; D DEPT</v>
          </cell>
        </row>
        <row r="5636">
          <cell r="A5636">
            <v>20916</v>
          </cell>
          <cell r="B5636">
            <v>106160</v>
          </cell>
          <cell r="C5636" t="str">
            <v>NETWORK SERVICES - CHARGING</v>
          </cell>
        </row>
        <row r="5637">
          <cell r="A5637">
            <v>20917</v>
          </cell>
          <cell r="B5637">
            <v>106161</v>
          </cell>
          <cell r="C5637" t="str">
            <v>METER REPAIR &amp; TESTING</v>
          </cell>
        </row>
        <row r="5638">
          <cell r="A5638">
            <v>20918</v>
          </cell>
          <cell r="B5638">
            <v>106162</v>
          </cell>
          <cell r="C5638" t="str">
            <v>MIP BORAL ROOFING ENERGY AUDIT</v>
          </cell>
        </row>
        <row r="5639">
          <cell r="A5639">
            <v>20919</v>
          </cell>
          <cell r="B5639">
            <v>106163</v>
          </cell>
          <cell r="C5639" t="str">
            <v>METER CHANGES &amp; INSTALLATION</v>
          </cell>
        </row>
        <row r="5640">
          <cell r="A5640">
            <v>20934</v>
          </cell>
          <cell r="B5640">
            <v>106164</v>
          </cell>
          <cell r="C5640" t="str">
            <v>MC HACKHAM 100 GREENGATE GR</v>
          </cell>
        </row>
        <row r="5641">
          <cell r="A5641">
            <v>20935</v>
          </cell>
          <cell r="B5641">
            <v>106165</v>
          </cell>
          <cell r="C5641" t="str">
            <v>MC MORPHETT VALE 21 WATTLE ST</v>
          </cell>
        </row>
        <row r="5642">
          <cell r="A5642">
            <v>4246</v>
          </cell>
          <cell r="B5642">
            <v>102944</v>
          </cell>
          <cell r="C5642" t="str">
            <v>VIC BT BRIGHT EDELWIESS BAKERY</v>
          </cell>
        </row>
        <row r="5643">
          <cell r="A5643">
            <v>20936</v>
          </cell>
          <cell r="B5643">
            <v>106166</v>
          </cell>
          <cell r="C5643" t="str">
            <v>MC MILE END RAILWAY TCE</v>
          </cell>
        </row>
        <row r="5644">
          <cell r="A5644">
            <v>20937</v>
          </cell>
          <cell r="B5644">
            <v>106167</v>
          </cell>
          <cell r="C5644" t="str">
            <v>VIC CY BURMAH OAKLEIGH</v>
          </cell>
        </row>
        <row r="5645">
          <cell r="A5645">
            <v>20938</v>
          </cell>
          <cell r="B5645">
            <v>106168</v>
          </cell>
          <cell r="C5645" t="str">
            <v>TAS ROSNY PLAZA FIREWALL</v>
          </cell>
        </row>
        <row r="5646">
          <cell r="A5646">
            <v>20939</v>
          </cell>
          <cell r="B5646">
            <v>106169</v>
          </cell>
          <cell r="C5646" t="str">
            <v>MC WINGFIELD 113 MILLER'S RD</v>
          </cell>
        </row>
        <row r="5647">
          <cell r="A5647">
            <v>20940</v>
          </cell>
          <cell r="B5647">
            <v>106170</v>
          </cell>
          <cell r="C5647" t="str">
            <v>MC ADELAIDE GILBERT STREET</v>
          </cell>
        </row>
        <row r="5648">
          <cell r="A5648">
            <v>20941</v>
          </cell>
          <cell r="B5648">
            <v>106171</v>
          </cell>
          <cell r="C5648" t="str">
            <v>MC CRAIGBURN FM BLUEBELL</v>
          </cell>
        </row>
        <row r="5649">
          <cell r="A5649">
            <v>20942</v>
          </cell>
          <cell r="B5649">
            <v>106172</v>
          </cell>
          <cell r="C5649" t="str">
            <v>E21 CONTESTIBLE HIGH VALUE</v>
          </cell>
        </row>
        <row r="5650">
          <cell r="A5650">
            <v>20943</v>
          </cell>
          <cell r="B5650">
            <v>106173</v>
          </cell>
          <cell r="C5650" t="str">
            <v>MC WALKLEY HTS RM WILLIAMS DVE</v>
          </cell>
        </row>
        <row r="5651">
          <cell r="A5651">
            <v>20944</v>
          </cell>
          <cell r="B5651">
            <v>106174</v>
          </cell>
          <cell r="C5651" t="str">
            <v>E21 CONTESTIBLE CHANNEL SUP</v>
          </cell>
        </row>
        <row r="5652">
          <cell r="A5652">
            <v>20945</v>
          </cell>
          <cell r="B5652">
            <v>106175</v>
          </cell>
          <cell r="C5652" t="str">
            <v>E21 CONTESTIBLE SPONSORSHIP</v>
          </cell>
        </row>
        <row r="5653">
          <cell r="A5653">
            <v>20946</v>
          </cell>
          <cell r="B5653">
            <v>106176</v>
          </cell>
          <cell r="C5653" t="str">
            <v>E21 CONTESTIBLE MEMBERSHIP</v>
          </cell>
        </row>
        <row r="5654">
          <cell r="A5654">
            <v>20947</v>
          </cell>
          <cell r="B5654">
            <v>106177</v>
          </cell>
          <cell r="C5654" t="str">
            <v>E21 CONTESTIBLE ST SERVCE CHRG</v>
          </cell>
        </row>
        <row r="5655">
          <cell r="A5655">
            <v>20948</v>
          </cell>
          <cell r="B5655">
            <v>106178</v>
          </cell>
          <cell r="C5655" t="str">
            <v>E21 CONTESTIBLE EDUCATION PRG</v>
          </cell>
        </row>
        <row r="5656">
          <cell r="A5656">
            <v>20949</v>
          </cell>
          <cell r="B5656">
            <v>106179</v>
          </cell>
          <cell r="C5656" t="str">
            <v>QLD CY GEEBUNG CORBY'S TRANS</v>
          </cell>
        </row>
        <row r="5657">
          <cell r="A5657">
            <v>20950</v>
          </cell>
          <cell r="B5657">
            <v>106180</v>
          </cell>
          <cell r="C5657" t="str">
            <v>E21 GENERIC GIVEAWAYS</v>
          </cell>
        </row>
        <row r="5658">
          <cell r="A5658">
            <v>20951</v>
          </cell>
          <cell r="B5658">
            <v>106181</v>
          </cell>
          <cell r="C5658" t="str">
            <v>RSM MT GAMBIER COMMERCIAL ST</v>
          </cell>
        </row>
        <row r="5659">
          <cell r="A5659">
            <v>20953</v>
          </cell>
          <cell r="B5659">
            <v>106183</v>
          </cell>
          <cell r="C5659" t="str">
            <v>Murray Valley Towns Press/Adv</v>
          </cell>
        </row>
        <row r="5660">
          <cell r="A5660">
            <v>20954</v>
          </cell>
          <cell r="B5660">
            <v>106184</v>
          </cell>
          <cell r="C5660" t="str">
            <v>Murray Valley Towns Events</v>
          </cell>
        </row>
        <row r="5661">
          <cell r="A5661">
            <v>20957</v>
          </cell>
          <cell r="B5661">
            <v>106187</v>
          </cell>
          <cell r="C5661" t="str">
            <v>West Gippsland Towns Events</v>
          </cell>
        </row>
        <row r="5662">
          <cell r="A5662">
            <v>20958</v>
          </cell>
          <cell r="B5662">
            <v>106188</v>
          </cell>
          <cell r="C5662" t="str">
            <v>E21 Revisit new retic twns</v>
          </cell>
        </row>
        <row r="5663">
          <cell r="A5663">
            <v>20959</v>
          </cell>
          <cell r="B5663">
            <v>106189</v>
          </cell>
          <cell r="C5663" t="str">
            <v>VIC BT COOLAROO TRANSCAR ENT</v>
          </cell>
        </row>
        <row r="5664">
          <cell r="A5664">
            <v>20960</v>
          </cell>
          <cell r="B5664">
            <v>106190</v>
          </cell>
          <cell r="C5664" t="str">
            <v>E21 OFF-SYS RES CUS HOSP</v>
          </cell>
        </row>
        <row r="5665">
          <cell r="A5665">
            <v>20961</v>
          </cell>
          <cell r="B5665">
            <v>106191</v>
          </cell>
          <cell r="C5665" t="str">
            <v>E21 OFF-SYS RES CUS DISP HOME</v>
          </cell>
        </row>
        <row r="5666">
          <cell r="A5666">
            <v>20962</v>
          </cell>
          <cell r="B5666">
            <v>106192</v>
          </cell>
          <cell r="C5666" t="str">
            <v>E21 OFF-SYS RES CUS HIA</v>
          </cell>
        </row>
        <row r="5667">
          <cell r="A5667">
            <v>20963</v>
          </cell>
          <cell r="B5667">
            <v>106193</v>
          </cell>
          <cell r="C5667" t="str">
            <v>E21 OFF-SYS RES CUS ADV BUILD</v>
          </cell>
        </row>
        <row r="5668">
          <cell r="A5668">
            <v>20964</v>
          </cell>
          <cell r="B5668">
            <v>106194</v>
          </cell>
          <cell r="C5668" t="str">
            <v>E21 OFF-SYS RES CUS PROM BUILD</v>
          </cell>
        </row>
        <row r="5669">
          <cell r="A5669">
            <v>20965</v>
          </cell>
          <cell r="B5669">
            <v>106195</v>
          </cell>
          <cell r="C5669" t="str">
            <v>E21 OFF-SYS RES CUS P.O.S</v>
          </cell>
        </row>
        <row r="5670">
          <cell r="A5670">
            <v>20966</v>
          </cell>
          <cell r="B5670">
            <v>106196</v>
          </cell>
          <cell r="C5670" t="str">
            <v>E21 OFF-SYS RES CUS DISP SIGN</v>
          </cell>
        </row>
        <row r="5671">
          <cell r="A5671">
            <v>20967</v>
          </cell>
          <cell r="B5671">
            <v>106197</v>
          </cell>
          <cell r="C5671" t="str">
            <v>E21 OFF-SYS RES CUS DISP SPONS</v>
          </cell>
        </row>
        <row r="5672">
          <cell r="A5672">
            <v>20968</v>
          </cell>
          <cell r="B5672">
            <v>106198</v>
          </cell>
          <cell r="C5672" t="str">
            <v>E21 OFF-SYS RES CUS SUBS/REBAT</v>
          </cell>
        </row>
        <row r="5673">
          <cell r="A5673">
            <v>20969</v>
          </cell>
          <cell r="B5673">
            <v>106199</v>
          </cell>
          <cell r="C5673" t="str">
            <v>E21 OFF-SYS RES CUS STATIONARY</v>
          </cell>
        </row>
        <row r="5674">
          <cell r="A5674">
            <v>20970</v>
          </cell>
          <cell r="B5674">
            <v>106200</v>
          </cell>
          <cell r="C5674" t="str">
            <v>BEL 100 PIRIE ST RELOCATION</v>
          </cell>
        </row>
        <row r="5675">
          <cell r="A5675">
            <v>20971</v>
          </cell>
          <cell r="B5675">
            <v>106201</v>
          </cell>
          <cell r="C5675" t="str">
            <v>BEAM 100 PIRIE RELOCATION</v>
          </cell>
        </row>
        <row r="5676">
          <cell r="A5676">
            <v>20972</v>
          </cell>
          <cell r="B5676">
            <v>106202</v>
          </cell>
          <cell r="C5676" t="str">
            <v>ACTION PLAN TRACKING DATABASE</v>
          </cell>
        </row>
        <row r="5677">
          <cell r="A5677">
            <v>20974</v>
          </cell>
          <cell r="B5677">
            <v>106203</v>
          </cell>
          <cell r="C5677" t="str">
            <v>MC PT ADELAIDE 3A/B JUBLIEE ST</v>
          </cell>
        </row>
        <row r="5678">
          <cell r="A5678">
            <v>20975</v>
          </cell>
          <cell r="B5678">
            <v>106204</v>
          </cell>
          <cell r="C5678" t="str">
            <v>MC KLEMZIG 6 ALEXANDER AVE</v>
          </cell>
        </row>
        <row r="5679">
          <cell r="A5679">
            <v>20976</v>
          </cell>
          <cell r="B5679">
            <v>106205</v>
          </cell>
          <cell r="C5679" t="str">
            <v>MC WEST CROYDON 76/77 HILDA ST</v>
          </cell>
        </row>
        <row r="5680">
          <cell r="A5680">
            <v>20977</v>
          </cell>
          <cell r="B5680">
            <v>106206</v>
          </cell>
          <cell r="C5680" t="str">
            <v>NSW CY BOMBALA TORRALLIE P/L</v>
          </cell>
        </row>
        <row r="5681">
          <cell r="A5681">
            <v>20978</v>
          </cell>
          <cell r="B5681">
            <v>106207</v>
          </cell>
          <cell r="C5681" t="str">
            <v>VIC DANDENONG AIRCON REPAIR</v>
          </cell>
        </row>
        <row r="5682">
          <cell r="A5682">
            <v>9565</v>
          </cell>
          <cell r="B5682">
            <v>103807</v>
          </cell>
          <cell r="C5682" t="str">
            <v>WA CY GULL ALEXANDER HEIGHTS</v>
          </cell>
        </row>
        <row r="5683">
          <cell r="A5683">
            <v>20994</v>
          </cell>
          <cell r="B5683">
            <v>106208</v>
          </cell>
          <cell r="C5683" t="str">
            <v>QLD MC GLADSTONE TELINA ESTATE</v>
          </cell>
        </row>
        <row r="5684">
          <cell r="A5684">
            <v>3714</v>
          </cell>
          <cell r="B5684">
            <v>102709</v>
          </cell>
          <cell r="C5684" t="str">
            <v>QLD RET LPG KEPPEL BAY MARINA</v>
          </cell>
        </row>
        <row r="5685">
          <cell r="A5685">
            <v>20995</v>
          </cell>
          <cell r="B5685">
            <v>106209</v>
          </cell>
          <cell r="C5685" t="str">
            <v>QLD MC ROSSLYN BAY KEPPELBAY</v>
          </cell>
        </row>
        <row r="5686">
          <cell r="A5686">
            <v>20996</v>
          </cell>
          <cell r="B5686">
            <v>106210</v>
          </cell>
          <cell r="C5686" t="str">
            <v>ME OLD NOARLUNGA RANGE RD</v>
          </cell>
        </row>
        <row r="5687">
          <cell r="A5687">
            <v>20997</v>
          </cell>
          <cell r="B5687">
            <v>106211</v>
          </cell>
          <cell r="C5687" t="str">
            <v>MC CAVAN 1 FREDERICK RD</v>
          </cell>
        </row>
        <row r="5688">
          <cell r="A5688">
            <v>20998</v>
          </cell>
          <cell r="B5688">
            <v>106212</v>
          </cell>
          <cell r="C5688" t="str">
            <v>NSW BT CROKER OARS</v>
          </cell>
        </row>
        <row r="5689">
          <cell r="A5689">
            <v>21014</v>
          </cell>
          <cell r="B5689">
            <v>106213</v>
          </cell>
          <cell r="C5689" t="str">
            <v>BEAM/STRATUS - NETWORK IT</v>
          </cell>
        </row>
        <row r="5690">
          <cell r="A5690">
            <v>21015</v>
          </cell>
          <cell r="B5690">
            <v>106214</v>
          </cell>
          <cell r="C5690" t="str">
            <v>MOTOR VEHICLE COSTS FOR EBA</v>
          </cell>
        </row>
        <row r="5691">
          <cell r="A5691">
            <v>21016</v>
          </cell>
          <cell r="B5691">
            <v>106215</v>
          </cell>
          <cell r="C5691" t="str">
            <v>MC PT NOARLUNGA THE ESPLANADE</v>
          </cell>
        </row>
        <row r="5692">
          <cell r="A5692">
            <v>21017</v>
          </cell>
          <cell r="B5692">
            <v>106216</v>
          </cell>
          <cell r="C5692" t="str">
            <v>MC CLEARVIEW LOT 345  LAWSON</v>
          </cell>
        </row>
        <row r="5693">
          <cell r="A5693">
            <v>21018</v>
          </cell>
          <cell r="B5693">
            <v>106217</v>
          </cell>
          <cell r="C5693" t="str">
            <v>MC SOMERTON PARK 4 OXFORD ST</v>
          </cell>
        </row>
        <row r="5694">
          <cell r="A5694">
            <v>21019</v>
          </cell>
          <cell r="B5694">
            <v>106218</v>
          </cell>
          <cell r="C5694" t="str">
            <v>MC FREELING 17 PEAKE ST</v>
          </cell>
        </row>
        <row r="5695">
          <cell r="A5695">
            <v>21020</v>
          </cell>
          <cell r="B5695">
            <v>106219</v>
          </cell>
          <cell r="C5695" t="str">
            <v>MC HOVE 51 A/B RAILWAY TCE</v>
          </cell>
        </row>
        <row r="5696">
          <cell r="A5696">
            <v>21021</v>
          </cell>
          <cell r="B5696">
            <v>106220</v>
          </cell>
          <cell r="C5696" t="str">
            <v>MC BRAHMA LODGE 12 MCINTOSH CR</v>
          </cell>
        </row>
        <row r="5697">
          <cell r="A5697">
            <v>21022</v>
          </cell>
          <cell r="B5697">
            <v>106221</v>
          </cell>
          <cell r="C5697" t="str">
            <v>MC BROOKLYN PARK 265HENLEY BCH</v>
          </cell>
        </row>
        <row r="5698">
          <cell r="A5698">
            <v>21034</v>
          </cell>
          <cell r="B5698">
            <v>106222</v>
          </cell>
          <cell r="C5698" t="str">
            <v>CAP ASSETS 477 LEDGER NR 99</v>
          </cell>
        </row>
        <row r="5699">
          <cell r="A5699">
            <v>21054</v>
          </cell>
          <cell r="B5699">
            <v>106223</v>
          </cell>
          <cell r="C5699" t="str">
            <v>VIC CY SPRINGVALE AMPOL</v>
          </cell>
        </row>
        <row r="5700">
          <cell r="A5700">
            <v>21055</v>
          </cell>
          <cell r="B5700">
            <v>106224</v>
          </cell>
          <cell r="C5700" t="str">
            <v>MC COLLEGE PARK HARTFORD LANE</v>
          </cell>
        </row>
        <row r="5701">
          <cell r="A5701">
            <v>21056</v>
          </cell>
          <cell r="B5701">
            <v>106225</v>
          </cell>
          <cell r="C5701" t="str">
            <v>MC LOCKLEYS 3 COUNTER AVE</v>
          </cell>
        </row>
        <row r="5702">
          <cell r="A5702">
            <v>21074</v>
          </cell>
          <cell r="B5702">
            <v>106227</v>
          </cell>
          <cell r="C5702" t="str">
            <v>MIP GH MICHELL</v>
          </cell>
        </row>
        <row r="5703">
          <cell r="A5703">
            <v>2846</v>
          </cell>
          <cell r="B5703">
            <v>101841</v>
          </cell>
          <cell r="C5703" t="str">
            <v>QLD CY 100X13.5KG 12/97</v>
          </cell>
        </row>
        <row r="5704">
          <cell r="A5704">
            <v>21114</v>
          </cell>
          <cell r="B5704">
            <v>106228</v>
          </cell>
          <cell r="C5704" t="str">
            <v>PMC'S - BY LEAKAGE OPERATORS</v>
          </cell>
        </row>
        <row r="5705">
          <cell r="A5705">
            <v>21116</v>
          </cell>
          <cell r="B5705">
            <v>106230</v>
          </cell>
          <cell r="C5705" t="str">
            <v>MC NURIOOTPA TRAMINER WAY</v>
          </cell>
        </row>
        <row r="5706">
          <cell r="A5706">
            <v>21117</v>
          </cell>
          <cell r="B5706">
            <v>106231</v>
          </cell>
          <cell r="C5706" t="str">
            <v>MC MITCHELL PK MINKE/ALAWOONA</v>
          </cell>
        </row>
        <row r="5707">
          <cell r="A5707">
            <v>21118</v>
          </cell>
          <cell r="B5707">
            <v>106232</v>
          </cell>
          <cell r="C5707" t="str">
            <v>QLD MC CAIRNS CLUB CROCODILE</v>
          </cell>
        </row>
        <row r="5708">
          <cell r="A5708">
            <v>21119</v>
          </cell>
          <cell r="B5708">
            <v>106233</v>
          </cell>
          <cell r="C5708" t="str">
            <v>QLD CY BRETTS TIMBER</v>
          </cell>
        </row>
        <row r="5709">
          <cell r="A5709">
            <v>21120</v>
          </cell>
          <cell r="B5709">
            <v>106234</v>
          </cell>
          <cell r="C5709" t="str">
            <v>QLD CY EAGLE BOYS DIAL A PIZZA</v>
          </cell>
        </row>
        <row r="5710">
          <cell r="A5710">
            <v>21121</v>
          </cell>
          <cell r="B5710">
            <v>106235</v>
          </cell>
          <cell r="C5710" t="str">
            <v>QLD CY MOOLOOLBA RESORT</v>
          </cell>
        </row>
        <row r="5711">
          <cell r="A5711">
            <v>21122</v>
          </cell>
          <cell r="B5711">
            <v>106236</v>
          </cell>
          <cell r="C5711" t="str">
            <v>002-001-STANDING-ALBNSW</v>
          </cell>
        </row>
        <row r="5712">
          <cell r="A5712">
            <v>21123</v>
          </cell>
          <cell r="B5712">
            <v>106237</v>
          </cell>
          <cell r="C5712" t="str">
            <v>QLD CY SHAPLAND SWIM SCHOOL</v>
          </cell>
        </row>
        <row r="5713">
          <cell r="A5713">
            <v>21134</v>
          </cell>
          <cell r="B5713">
            <v>106238</v>
          </cell>
          <cell r="C5713" t="str">
            <v>PALM VALLEY NAT GAS PIPELINE</v>
          </cell>
        </row>
        <row r="5714">
          <cell r="A5714">
            <v>7305</v>
          </cell>
          <cell r="B5714">
            <v>103492</v>
          </cell>
          <cell r="C5714" t="str">
            <v>QLD CY CAP PARMALAT EX PAULS</v>
          </cell>
        </row>
        <row r="5715">
          <cell r="A5715">
            <v>21154</v>
          </cell>
          <cell r="B5715">
            <v>106239</v>
          </cell>
          <cell r="C5715" t="str">
            <v>(TRF)NT I&amp;M ALICE SPRINGS</v>
          </cell>
        </row>
        <row r="5716">
          <cell r="A5716">
            <v>1462</v>
          </cell>
          <cell r="B5716">
            <v>100458</v>
          </cell>
          <cell r="C5716" t="str">
            <v>LPG IND DISPENSER NO 114</v>
          </cell>
        </row>
        <row r="5717">
          <cell r="A5717">
            <v>1310</v>
          </cell>
          <cell r="B5717">
            <v>100306</v>
          </cell>
          <cell r="C5717" t="str">
            <v>LPG IND DISPENSER NO 109</v>
          </cell>
        </row>
        <row r="5718">
          <cell r="A5718">
            <v>21174</v>
          </cell>
          <cell r="B5718">
            <v>106240</v>
          </cell>
          <cell r="C5718" t="str">
            <v>REPLACE OUT OF TEST METERS</v>
          </cell>
        </row>
        <row r="5719">
          <cell r="A5719">
            <v>21175</v>
          </cell>
          <cell r="B5719">
            <v>106241</v>
          </cell>
          <cell r="C5719" t="str">
            <v>ME RIVERWOOD PL WEATHERED HOWE</v>
          </cell>
        </row>
        <row r="5720">
          <cell r="A5720">
            <v>21176</v>
          </cell>
          <cell r="B5720">
            <v>106242</v>
          </cell>
          <cell r="C5720" t="str">
            <v>MC EDEN HILLS 9 YALANDA ST</v>
          </cell>
        </row>
        <row r="5721">
          <cell r="A5721">
            <v>21177</v>
          </cell>
          <cell r="B5721">
            <v>106243</v>
          </cell>
          <cell r="C5721" t="str">
            <v>MIP LAND FILL GAS POWER GEN.</v>
          </cell>
        </row>
        <row r="5722">
          <cell r="A5722">
            <v>21179</v>
          </cell>
          <cell r="B5722">
            <v>106245</v>
          </cell>
          <cell r="C5722" t="str">
            <v>MIP PM POWER FACTOR EQUIPMENT</v>
          </cell>
        </row>
        <row r="5723">
          <cell r="A5723">
            <v>21180</v>
          </cell>
          <cell r="B5723">
            <v>106246</v>
          </cell>
          <cell r="C5723" t="str">
            <v>AUSTRAL PLYWOODS ENERGY STUDY</v>
          </cell>
        </row>
        <row r="5724">
          <cell r="A5724">
            <v>21181</v>
          </cell>
          <cell r="B5724">
            <v>106247</v>
          </cell>
          <cell r="C5724" t="str">
            <v>SESAH CEP INVESTIGATION 99/00</v>
          </cell>
        </row>
        <row r="5725">
          <cell r="A5725">
            <v>21182</v>
          </cell>
          <cell r="B5725">
            <v>106248</v>
          </cell>
          <cell r="C5725" t="str">
            <v>DELL SERVERS FOR IT SEPARATION</v>
          </cell>
        </row>
        <row r="5726">
          <cell r="A5726">
            <v>21194</v>
          </cell>
          <cell r="B5726">
            <v>106249</v>
          </cell>
          <cell r="C5726" t="str">
            <v>REG GILLES PLAINS BLACKS RD</v>
          </cell>
        </row>
        <row r="5727">
          <cell r="A5727">
            <v>21195</v>
          </cell>
          <cell r="B5727">
            <v>106250</v>
          </cell>
          <cell r="C5727" t="str">
            <v>REG GLENELG NORTH KING ST</v>
          </cell>
        </row>
        <row r="5728">
          <cell r="A5728">
            <v>21196</v>
          </cell>
          <cell r="B5728">
            <v>106251</v>
          </cell>
          <cell r="C5728" t="str">
            <v>REG ATHELSTONE ADDISON &amp; FOX</v>
          </cell>
        </row>
        <row r="5729">
          <cell r="A5729">
            <v>21197</v>
          </cell>
          <cell r="B5729">
            <v>106252</v>
          </cell>
          <cell r="C5729" t="str">
            <v>REG CNR PORTRUSH RD &amp; COORARA</v>
          </cell>
        </row>
        <row r="5730">
          <cell r="A5730">
            <v>21198</v>
          </cell>
          <cell r="B5730">
            <v>106253</v>
          </cell>
          <cell r="C5730" t="str">
            <v>REG ATHELSTONE HOCKLEY TCE</v>
          </cell>
        </row>
        <row r="5731">
          <cell r="A5731">
            <v>21199</v>
          </cell>
          <cell r="B5731">
            <v>106254</v>
          </cell>
          <cell r="C5731" t="str">
            <v>REG INSTALLATION</v>
          </cell>
        </row>
        <row r="5732">
          <cell r="A5732">
            <v>21200</v>
          </cell>
          <cell r="B5732">
            <v>106255</v>
          </cell>
          <cell r="C5732" t="str">
            <v>QLD WATER METER CHANGEOVERS</v>
          </cell>
        </row>
        <row r="5733">
          <cell r="A5733">
            <v>21201</v>
          </cell>
          <cell r="B5733">
            <v>106256</v>
          </cell>
          <cell r="C5733" t="str">
            <v>QLD BT ACACIA RIDGE KIMBERLY</v>
          </cell>
        </row>
        <row r="5734">
          <cell r="A5734">
            <v>21202</v>
          </cell>
          <cell r="B5734">
            <v>106257</v>
          </cell>
          <cell r="C5734" t="str">
            <v>QLD BT ST GEORGE MOTEL</v>
          </cell>
        </row>
        <row r="5735">
          <cell r="A5735">
            <v>21203</v>
          </cell>
          <cell r="B5735">
            <v>106258</v>
          </cell>
          <cell r="C5735" t="str">
            <v>QLD BT TNT EXPRESS</v>
          </cell>
        </row>
        <row r="5736">
          <cell r="A5736">
            <v>21214</v>
          </cell>
          <cell r="B5736">
            <v>106259</v>
          </cell>
          <cell r="C5736" t="str">
            <v>WA BT GULL MEADOW &amp; BUSSELTON</v>
          </cell>
        </row>
        <row r="5737">
          <cell r="A5737">
            <v>21215</v>
          </cell>
          <cell r="B5737">
            <v>106260</v>
          </cell>
          <cell r="C5737" t="str">
            <v>WA BT PLACER GRANNY SMITH</v>
          </cell>
        </row>
        <row r="5738">
          <cell r="A5738">
            <v>21216</v>
          </cell>
          <cell r="B5738">
            <v>106261</v>
          </cell>
          <cell r="C5738" t="str">
            <v>QLD BT BISTRO C RESTAURANT</v>
          </cell>
        </row>
        <row r="5739">
          <cell r="A5739">
            <v>21217</v>
          </cell>
          <cell r="B5739">
            <v>106262</v>
          </cell>
          <cell r="C5739" t="str">
            <v>QLD CY MCCONNEL INDUSTRIES</v>
          </cell>
        </row>
        <row r="5740">
          <cell r="A5740">
            <v>21234</v>
          </cell>
          <cell r="B5740">
            <v>106263</v>
          </cell>
          <cell r="C5740" t="str">
            <v>MC BLAKEVIEW APPLECROSS DR</v>
          </cell>
        </row>
        <row r="5741">
          <cell r="A5741">
            <v>21235</v>
          </cell>
          <cell r="B5741">
            <v>106264</v>
          </cell>
          <cell r="C5741" t="str">
            <v>MC FERRYDEN PK PARKS PRECINCT</v>
          </cell>
        </row>
        <row r="5742">
          <cell r="A5742">
            <v>21236</v>
          </cell>
          <cell r="B5742">
            <v>106265</v>
          </cell>
          <cell r="C5742" t="str">
            <v>RSM ERINDALE STANLEY ST</v>
          </cell>
        </row>
        <row r="5743">
          <cell r="A5743">
            <v>21237</v>
          </cell>
          <cell r="B5743">
            <v>106266</v>
          </cell>
          <cell r="C5743" t="str">
            <v>REG ERINDALE HALLETT RD</v>
          </cell>
        </row>
        <row r="5744">
          <cell r="A5744">
            <v>21254</v>
          </cell>
          <cell r="B5744">
            <v>106267</v>
          </cell>
          <cell r="C5744" t="str">
            <v>ME CLAYFIELD FRANZ ROAD</v>
          </cell>
        </row>
        <row r="5745">
          <cell r="A5745">
            <v>21255</v>
          </cell>
          <cell r="B5745">
            <v>106268</v>
          </cell>
          <cell r="C5745" t="str">
            <v>QLD MC SHERIDAN ST UNITS</v>
          </cell>
        </row>
        <row r="5746">
          <cell r="A5746">
            <v>21256</v>
          </cell>
          <cell r="B5746">
            <v>106269</v>
          </cell>
          <cell r="C5746" t="str">
            <v>TAS CY MARY OGILVIE HOMES</v>
          </cell>
        </row>
        <row r="5747">
          <cell r="A5747">
            <v>21257</v>
          </cell>
          <cell r="B5747">
            <v>106270</v>
          </cell>
          <cell r="C5747" t="str">
            <v>VAPOUR FIRE WALL</v>
          </cell>
        </row>
        <row r="5748">
          <cell r="A5748">
            <v>21258</v>
          </cell>
          <cell r="B5748">
            <v>106271</v>
          </cell>
          <cell r="C5748" t="str">
            <v>QLD BT DARLING DS JOLLYSWAGMAN</v>
          </cell>
        </row>
        <row r="5749">
          <cell r="A5749">
            <v>21259</v>
          </cell>
          <cell r="B5749">
            <v>106272</v>
          </cell>
          <cell r="C5749" t="str">
            <v>QLD CY MAYS COFFEE GARDEN CAFE</v>
          </cell>
        </row>
        <row r="5750">
          <cell r="A5750">
            <v>21260</v>
          </cell>
          <cell r="B5750">
            <v>106273</v>
          </cell>
          <cell r="C5750" t="str">
            <v>MC CROYDON PK RUGBY &amp; STANDARD</v>
          </cell>
        </row>
        <row r="5751">
          <cell r="A5751">
            <v>21274</v>
          </cell>
          <cell r="B5751">
            <v>106274</v>
          </cell>
          <cell r="C5751" t="str">
            <v>QLD TRANSFER COSTS FOR 981FCL</v>
          </cell>
        </row>
        <row r="5752">
          <cell r="A5752">
            <v>21275</v>
          </cell>
          <cell r="B5752">
            <v>106275</v>
          </cell>
          <cell r="C5752" t="str">
            <v>QLD CY GROOVEY GROPER</v>
          </cell>
        </row>
        <row r="5753">
          <cell r="A5753">
            <v>21276</v>
          </cell>
          <cell r="B5753">
            <v>106276</v>
          </cell>
          <cell r="C5753" t="str">
            <v>NRG AUDIT &amp; INVESTIGATN</v>
          </cell>
        </row>
        <row r="5754">
          <cell r="A5754">
            <v>21294</v>
          </cell>
          <cell r="B5754">
            <v>106277</v>
          </cell>
          <cell r="C5754" t="str">
            <v>NSW BT TYTRELL'S WINES</v>
          </cell>
        </row>
        <row r="5755">
          <cell r="A5755">
            <v>21295</v>
          </cell>
          <cell r="B5755">
            <v>106278</v>
          </cell>
          <cell r="C5755" t="str">
            <v>NSW CY THE PARK CARRIAGEWAY</v>
          </cell>
        </row>
        <row r="5756">
          <cell r="A5756">
            <v>21297</v>
          </cell>
          <cell r="B5756">
            <v>106279</v>
          </cell>
          <cell r="C5756" t="str">
            <v>TRF)NT INT I&amp;M ALICE SPRINGS -</v>
          </cell>
        </row>
        <row r="5757">
          <cell r="A5757">
            <v>21298</v>
          </cell>
          <cell r="B5757">
            <v>106280</v>
          </cell>
          <cell r="C5757" t="str">
            <v>NT I&amp;M ALICE SPRINGS TOWNSHI/2</v>
          </cell>
        </row>
        <row r="5758">
          <cell r="A5758">
            <v>21299</v>
          </cell>
          <cell r="B5758">
            <v>106281</v>
          </cell>
          <cell r="C5758" t="str">
            <v>MC PT NOARLUNGA STH BERWICK ST</v>
          </cell>
        </row>
        <row r="5759">
          <cell r="A5759">
            <v>21314</v>
          </cell>
          <cell r="B5759">
            <v>106282</v>
          </cell>
          <cell r="C5759" t="str">
            <v>MC GMH ELIZABETH ELIZABETH WAY</v>
          </cell>
        </row>
        <row r="5760">
          <cell r="A5760">
            <v>21315</v>
          </cell>
          <cell r="B5760">
            <v>106283</v>
          </cell>
          <cell r="C5760" t="str">
            <v>099-056-STANDING-ALBNSW</v>
          </cell>
        </row>
        <row r="5761">
          <cell r="A5761">
            <v>21316</v>
          </cell>
          <cell r="B5761">
            <v>106284</v>
          </cell>
          <cell r="C5761" t="str">
            <v>099-056-STANDING-ALBVIC</v>
          </cell>
        </row>
        <row r="5762">
          <cell r="A5762">
            <v>21317</v>
          </cell>
          <cell r="B5762">
            <v>106285</v>
          </cell>
          <cell r="C5762" t="str">
            <v>099-056-STANDING-FITZROY</v>
          </cell>
        </row>
        <row r="5763">
          <cell r="A5763">
            <v>21318</v>
          </cell>
          <cell r="B5763">
            <v>106286</v>
          </cell>
          <cell r="C5763" t="str">
            <v>099-056-STANDING-MVNSWALB</v>
          </cell>
        </row>
        <row r="5764">
          <cell r="A5764">
            <v>21319</v>
          </cell>
          <cell r="B5764">
            <v>106287</v>
          </cell>
          <cell r="C5764" t="str">
            <v>099-056-STANDING-MVNSWSHP</v>
          </cell>
        </row>
        <row r="5765">
          <cell r="A5765">
            <v>21320</v>
          </cell>
          <cell r="B5765">
            <v>106288</v>
          </cell>
          <cell r="C5765" t="str">
            <v>099-056-STANDING-MVVICALB</v>
          </cell>
        </row>
        <row r="5766">
          <cell r="A5766">
            <v>21321</v>
          </cell>
          <cell r="B5766">
            <v>106289</v>
          </cell>
          <cell r="C5766" t="str">
            <v>099-056-STANDING-MVVICSHP</v>
          </cell>
        </row>
        <row r="5767">
          <cell r="A5767">
            <v>21322</v>
          </cell>
          <cell r="B5767">
            <v>106290</v>
          </cell>
          <cell r="C5767" t="str">
            <v>099-056-STANDING-PENINSUL</v>
          </cell>
        </row>
        <row r="5768">
          <cell r="A5768">
            <v>21323</v>
          </cell>
          <cell r="B5768">
            <v>106291</v>
          </cell>
          <cell r="C5768" t="str">
            <v>099-056-STANDING-SHEPNSW</v>
          </cell>
        </row>
        <row r="5769">
          <cell r="A5769">
            <v>21324</v>
          </cell>
          <cell r="B5769">
            <v>106292</v>
          </cell>
          <cell r="C5769" t="str">
            <v>099-056-STANDING-SHEPVIC</v>
          </cell>
        </row>
        <row r="5770">
          <cell r="A5770">
            <v>21325</v>
          </cell>
          <cell r="B5770">
            <v>106293</v>
          </cell>
          <cell r="C5770" t="str">
            <v>099-056-STANDING-THOMASTO</v>
          </cell>
        </row>
        <row r="5771">
          <cell r="A5771">
            <v>21326</v>
          </cell>
          <cell r="B5771">
            <v>106294</v>
          </cell>
          <cell r="C5771" t="str">
            <v>099-057-STANDING-ALBNSW</v>
          </cell>
        </row>
        <row r="5772">
          <cell r="A5772">
            <v>21327</v>
          </cell>
          <cell r="B5772">
            <v>106295</v>
          </cell>
          <cell r="C5772" t="str">
            <v>099-057-STANDING-ALBVIC</v>
          </cell>
        </row>
        <row r="5773">
          <cell r="A5773">
            <v>21328</v>
          </cell>
          <cell r="B5773">
            <v>106296</v>
          </cell>
          <cell r="C5773" t="str">
            <v>099-057-STANDING-FITZROY</v>
          </cell>
        </row>
        <row r="5774">
          <cell r="A5774">
            <v>21329</v>
          </cell>
          <cell r="B5774">
            <v>106297</v>
          </cell>
          <cell r="C5774" t="str">
            <v>099-057-STANDING-MVNSWALB</v>
          </cell>
        </row>
        <row r="5775">
          <cell r="A5775">
            <v>21330</v>
          </cell>
          <cell r="B5775">
            <v>106298</v>
          </cell>
          <cell r="C5775" t="str">
            <v>099-057-STANDING-MVNSWSHP</v>
          </cell>
        </row>
        <row r="5776">
          <cell r="A5776">
            <v>21331</v>
          </cell>
          <cell r="B5776">
            <v>106299</v>
          </cell>
          <cell r="C5776" t="str">
            <v>099-057-STANDING-MVVICALB</v>
          </cell>
        </row>
        <row r="5777">
          <cell r="A5777">
            <v>21332</v>
          </cell>
          <cell r="B5777">
            <v>106300</v>
          </cell>
          <cell r="C5777" t="str">
            <v>099-057-STANDING-MVVICSHP</v>
          </cell>
        </row>
        <row r="5778">
          <cell r="A5778">
            <v>21333</v>
          </cell>
          <cell r="B5778">
            <v>106301</v>
          </cell>
          <cell r="C5778" t="str">
            <v>099-057-STANDING-PENINSUL</v>
          </cell>
        </row>
        <row r="5779">
          <cell r="A5779">
            <v>21334</v>
          </cell>
          <cell r="B5779">
            <v>106302</v>
          </cell>
          <cell r="C5779" t="str">
            <v>099-057-STANDING-SHEPNSW</v>
          </cell>
        </row>
        <row r="5780">
          <cell r="A5780">
            <v>21335</v>
          </cell>
          <cell r="B5780">
            <v>106303</v>
          </cell>
          <cell r="C5780" t="str">
            <v>099-057-STANDING-SHEPVIC</v>
          </cell>
        </row>
        <row r="5781">
          <cell r="A5781">
            <v>21336</v>
          </cell>
          <cell r="B5781">
            <v>106304</v>
          </cell>
          <cell r="C5781" t="str">
            <v>099-057-STANDING-THOMASTO</v>
          </cell>
        </row>
        <row r="5782">
          <cell r="A5782">
            <v>21337</v>
          </cell>
          <cell r="B5782">
            <v>106305</v>
          </cell>
          <cell r="C5782" t="str">
            <v>101-055-STANDING-ALBNSW</v>
          </cell>
        </row>
        <row r="5783">
          <cell r="A5783">
            <v>21338</v>
          </cell>
          <cell r="B5783">
            <v>106306</v>
          </cell>
          <cell r="C5783" t="str">
            <v>101-055-STANDING-ALBVIC</v>
          </cell>
        </row>
        <row r="5784">
          <cell r="A5784">
            <v>21339</v>
          </cell>
          <cell r="B5784">
            <v>106307</v>
          </cell>
          <cell r="C5784" t="str">
            <v>101-055-STANDING-FITZROY</v>
          </cell>
        </row>
        <row r="5785">
          <cell r="A5785">
            <v>21340</v>
          </cell>
          <cell r="B5785">
            <v>106308</v>
          </cell>
          <cell r="C5785" t="str">
            <v>101-055-STANDING-MVNSWALB</v>
          </cell>
        </row>
        <row r="5786">
          <cell r="A5786">
            <v>21341</v>
          </cell>
          <cell r="B5786">
            <v>106309</v>
          </cell>
          <cell r="C5786" t="str">
            <v>101-055-STANDING-MVNSWSHP</v>
          </cell>
        </row>
        <row r="5787">
          <cell r="A5787">
            <v>21342</v>
          </cell>
          <cell r="B5787">
            <v>106310</v>
          </cell>
          <cell r="C5787" t="str">
            <v>101-055-STANDING-MVVICALB</v>
          </cell>
        </row>
        <row r="5788">
          <cell r="A5788">
            <v>21343</v>
          </cell>
          <cell r="B5788">
            <v>106311</v>
          </cell>
          <cell r="C5788" t="str">
            <v>101-055-STANDING-MVVICSHP</v>
          </cell>
        </row>
        <row r="5789">
          <cell r="A5789">
            <v>21344</v>
          </cell>
          <cell r="B5789">
            <v>106312</v>
          </cell>
          <cell r="C5789" t="str">
            <v>101-055-STANDING-PENINSUL</v>
          </cell>
        </row>
        <row r="5790">
          <cell r="A5790">
            <v>21345</v>
          </cell>
          <cell r="B5790">
            <v>106313</v>
          </cell>
          <cell r="C5790" t="str">
            <v>101-055-STANDING-SHEPNSW</v>
          </cell>
        </row>
        <row r="5791">
          <cell r="A5791">
            <v>21346</v>
          </cell>
          <cell r="B5791">
            <v>106314</v>
          </cell>
          <cell r="C5791" t="str">
            <v>101-055-STANDING-SHEPVIC</v>
          </cell>
        </row>
        <row r="5792">
          <cell r="A5792">
            <v>21347</v>
          </cell>
          <cell r="B5792">
            <v>106315</v>
          </cell>
          <cell r="C5792" t="str">
            <v>101-055-STANDING-THOMASTO</v>
          </cell>
        </row>
        <row r="5793">
          <cell r="A5793">
            <v>21348</v>
          </cell>
          <cell r="B5793">
            <v>106316</v>
          </cell>
          <cell r="C5793" t="str">
            <v>102-065-STANDING-ALBNSW</v>
          </cell>
        </row>
        <row r="5794">
          <cell r="A5794">
            <v>21349</v>
          </cell>
          <cell r="B5794">
            <v>106317</v>
          </cell>
          <cell r="C5794" t="str">
            <v>102-065-STANDING-ALBVIC</v>
          </cell>
        </row>
        <row r="5795">
          <cell r="A5795">
            <v>21350</v>
          </cell>
          <cell r="B5795">
            <v>106318</v>
          </cell>
          <cell r="C5795" t="str">
            <v>102-065-STANDING-FITZROY</v>
          </cell>
        </row>
        <row r="5796">
          <cell r="A5796">
            <v>21351</v>
          </cell>
          <cell r="B5796">
            <v>106319</v>
          </cell>
          <cell r="C5796" t="str">
            <v>102-065-STANDING-MVNSWALB</v>
          </cell>
        </row>
        <row r="5797">
          <cell r="A5797">
            <v>21352</v>
          </cell>
          <cell r="B5797">
            <v>106320</v>
          </cell>
          <cell r="C5797" t="str">
            <v>102-065-STANDING-MVNSWSHP</v>
          </cell>
        </row>
        <row r="5798">
          <cell r="A5798">
            <v>21353</v>
          </cell>
          <cell r="B5798">
            <v>106321</v>
          </cell>
          <cell r="C5798" t="str">
            <v>102-065-STANDING-MVVICALB</v>
          </cell>
        </row>
        <row r="5799">
          <cell r="A5799">
            <v>21354</v>
          </cell>
          <cell r="B5799">
            <v>106322</v>
          </cell>
          <cell r="C5799" t="str">
            <v>102-065-STANDING-MVVICSHP</v>
          </cell>
        </row>
        <row r="5800">
          <cell r="A5800">
            <v>21355</v>
          </cell>
          <cell r="B5800">
            <v>106323</v>
          </cell>
          <cell r="C5800" t="str">
            <v>102-065-STANDING-PENINSUL</v>
          </cell>
        </row>
        <row r="5801">
          <cell r="A5801">
            <v>21356</v>
          </cell>
          <cell r="B5801">
            <v>106324</v>
          </cell>
          <cell r="C5801" t="str">
            <v>102-065-STANDING-SHEPNSW</v>
          </cell>
        </row>
        <row r="5802">
          <cell r="A5802">
            <v>21357</v>
          </cell>
          <cell r="B5802">
            <v>106325</v>
          </cell>
          <cell r="C5802" t="str">
            <v>102-065-STANDING-SHEPVIC</v>
          </cell>
        </row>
        <row r="5803">
          <cell r="A5803">
            <v>21358</v>
          </cell>
          <cell r="B5803">
            <v>106326</v>
          </cell>
          <cell r="C5803" t="str">
            <v>102-065-STANDING-THOMASTO</v>
          </cell>
        </row>
        <row r="5804">
          <cell r="A5804">
            <v>21359</v>
          </cell>
          <cell r="B5804">
            <v>106327</v>
          </cell>
          <cell r="C5804" t="str">
            <v>102-066-STANDING-ALBNSW</v>
          </cell>
        </row>
        <row r="5805">
          <cell r="A5805">
            <v>21360</v>
          </cell>
          <cell r="B5805">
            <v>106328</v>
          </cell>
          <cell r="C5805" t="str">
            <v>102-066-STANDING-ALBVIC</v>
          </cell>
        </row>
        <row r="5806">
          <cell r="A5806">
            <v>21361</v>
          </cell>
          <cell r="B5806">
            <v>106329</v>
          </cell>
          <cell r="C5806" t="str">
            <v>102-066-STANDING-FITZROY</v>
          </cell>
        </row>
        <row r="5807">
          <cell r="A5807">
            <v>21362</v>
          </cell>
          <cell r="B5807">
            <v>106330</v>
          </cell>
          <cell r="C5807" t="str">
            <v>102-066-STANDING-MVNSWALB</v>
          </cell>
        </row>
        <row r="5808">
          <cell r="A5808">
            <v>21363</v>
          </cell>
          <cell r="B5808">
            <v>106331</v>
          </cell>
          <cell r="C5808" t="str">
            <v>102-066-STANDING-MVNSWSHP</v>
          </cell>
        </row>
        <row r="5809">
          <cell r="A5809">
            <v>21364</v>
          </cell>
          <cell r="B5809">
            <v>106332</v>
          </cell>
          <cell r="C5809" t="str">
            <v>102-066-STANDING-MVVICALB</v>
          </cell>
        </row>
        <row r="5810">
          <cell r="A5810">
            <v>21365</v>
          </cell>
          <cell r="B5810">
            <v>106333</v>
          </cell>
          <cell r="C5810" t="str">
            <v>102-066-STANDING-MVVICSHP</v>
          </cell>
        </row>
        <row r="5811">
          <cell r="A5811">
            <v>21366</v>
          </cell>
          <cell r="B5811">
            <v>106334</v>
          </cell>
          <cell r="C5811" t="str">
            <v>102-066-STANDING-PENINSUL</v>
          </cell>
        </row>
        <row r="5812">
          <cell r="A5812">
            <v>21367</v>
          </cell>
          <cell r="B5812">
            <v>106335</v>
          </cell>
          <cell r="C5812" t="str">
            <v>102-066-STANDING-SHEPNSW</v>
          </cell>
        </row>
        <row r="5813">
          <cell r="A5813">
            <v>21368</v>
          </cell>
          <cell r="B5813">
            <v>106336</v>
          </cell>
          <cell r="C5813" t="str">
            <v>102-066-STANDING-SHEPVIC</v>
          </cell>
        </row>
        <row r="5814">
          <cell r="A5814">
            <v>21369</v>
          </cell>
          <cell r="B5814">
            <v>106337</v>
          </cell>
          <cell r="C5814" t="str">
            <v>102-066-STANDING-THOMASTO</v>
          </cell>
        </row>
        <row r="5815">
          <cell r="A5815">
            <v>21370</v>
          </cell>
          <cell r="B5815">
            <v>106338</v>
          </cell>
          <cell r="C5815" t="str">
            <v>102-067-STANDING-ALBNSW</v>
          </cell>
        </row>
        <row r="5816">
          <cell r="A5816">
            <v>21371</v>
          </cell>
          <cell r="B5816">
            <v>106339</v>
          </cell>
          <cell r="C5816" t="str">
            <v>102-067-STANDING-ALBVIC</v>
          </cell>
        </row>
        <row r="5817">
          <cell r="A5817">
            <v>21372</v>
          </cell>
          <cell r="B5817">
            <v>106340</v>
          </cell>
          <cell r="C5817" t="str">
            <v>102-067-STANDING-FITZROY</v>
          </cell>
        </row>
        <row r="5818">
          <cell r="A5818">
            <v>21373</v>
          </cell>
          <cell r="B5818">
            <v>106341</v>
          </cell>
          <cell r="C5818" t="str">
            <v>102-067-STANDING-MVNSWALB</v>
          </cell>
        </row>
        <row r="5819">
          <cell r="A5819">
            <v>21374</v>
          </cell>
          <cell r="B5819">
            <v>106342</v>
          </cell>
          <cell r="C5819" t="str">
            <v>102-067-STANDING-MVNSWSHP</v>
          </cell>
        </row>
        <row r="5820">
          <cell r="A5820">
            <v>21375</v>
          </cell>
          <cell r="B5820">
            <v>106343</v>
          </cell>
          <cell r="C5820" t="str">
            <v>102-067-STANDING-MVVICALB</v>
          </cell>
        </row>
        <row r="5821">
          <cell r="A5821">
            <v>21376</v>
          </cell>
          <cell r="B5821">
            <v>106344</v>
          </cell>
          <cell r="C5821" t="str">
            <v>102-067-STANDING-MVVICSHP</v>
          </cell>
        </row>
        <row r="5822">
          <cell r="A5822">
            <v>21377</v>
          </cell>
          <cell r="B5822">
            <v>106345</v>
          </cell>
          <cell r="C5822" t="str">
            <v>102-067-STANDING-PENINSUL</v>
          </cell>
        </row>
        <row r="5823">
          <cell r="A5823">
            <v>21378</v>
          </cell>
          <cell r="B5823">
            <v>106346</v>
          </cell>
          <cell r="C5823" t="str">
            <v>102-067-STANDING-SHEPNSW</v>
          </cell>
        </row>
        <row r="5824">
          <cell r="A5824">
            <v>21379</v>
          </cell>
          <cell r="B5824">
            <v>106347</v>
          </cell>
          <cell r="C5824" t="str">
            <v>102-067-STANDING-SHEPVIC</v>
          </cell>
        </row>
        <row r="5825">
          <cell r="A5825">
            <v>21380</v>
          </cell>
          <cell r="B5825">
            <v>106348</v>
          </cell>
          <cell r="C5825" t="str">
            <v>102-067-STANDING-THOMASTO</v>
          </cell>
        </row>
        <row r="5826">
          <cell r="A5826">
            <v>21381</v>
          </cell>
          <cell r="B5826">
            <v>106349</v>
          </cell>
          <cell r="C5826" t="str">
            <v>102-068-STANDING-ALBNSW</v>
          </cell>
        </row>
        <row r="5827">
          <cell r="A5827">
            <v>21382</v>
          </cell>
          <cell r="B5827">
            <v>106350</v>
          </cell>
          <cell r="C5827" t="str">
            <v>102-068-STANDING-ALBVIC</v>
          </cell>
        </row>
        <row r="5828">
          <cell r="A5828">
            <v>21383</v>
          </cell>
          <cell r="B5828">
            <v>106351</v>
          </cell>
          <cell r="C5828" t="str">
            <v>102-068-STANDING-FITZROY</v>
          </cell>
        </row>
        <row r="5829">
          <cell r="A5829">
            <v>21384</v>
          </cell>
          <cell r="B5829">
            <v>106352</v>
          </cell>
          <cell r="C5829" t="str">
            <v>102-068-STANDING-MVNSWALB</v>
          </cell>
        </row>
        <row r="5830">
          <cell r="A5830">
            <v>21385</v>
          </cell>
          <cell r="B5830">
            <v>106353</v>
          </cell>
          <cell r="C5830" t="str">
            <v>102-068-STANDING-MVNSWSHP</v>
          </cell>
        </row>
        <row r="5831">
          <cell r="A5831">
            <v>21386</v>
          </cell>
          <cell r="B5831">
            <v>106354</v>
          </cell>
          <cell r="C5831" t="str">
            <v>102-068-STANDING-MVVICALB</v>
          </cell>
        </row>
        <row r="5832">
          <cell r="A5832">
            <v>21387</v>
          </cell>
          <cell r="B5832">
            <v>106355</v>
          </cell>
          <cell r="C5832" t="str">
            <v>102-068-STANDING-MVVICSHP</v>
          </cell>
        </row>
        <row r="5833">
          <cell r="A5833">
            <v>21388</v>
          </cell>
          <cell r="B5833">
            <v>106356</v>
          </cell>
          <cell r="C5833" t="str">
            <v>102-068-STANDING-PENINSUL</v>
          </cell>
        </row>
        <row r="5834">
          <cell r="A5834">
            <v>21389</v>
          </cell>
          <cell r="B5834">
            <v>106357</v>
          </cell>
          <cell r="C5834" t="str">
            <v>102-068-STANDING-SHEPNSW</v>
          </cell>
        </row>
        <row r="5835">
          <cell r="A5835">
            <v>21390</v>
          </cell>
          <cell r="B5835">
            <v>106358</v>
          </cell>
          <cell r="C5835" t="str">
            <v>102-068-STANDING-SHEPVIC</v>
          </cell>
        </row>
        <row r="5836">
          <cell r="A5836">
            <v>21391</v>
          </cell>
          <cell r="B5836">
            <v>106359</v>
          </cell>
          <cell r="C5836" t="str">
            <v>102-068-STANDING-THOMASTO</v>
          </cell>
        </row>
        <row r="5837">
          <cell r="A5837">
            <v>21392</v>
          </cell>
          <cell r="B5837">
            <v>106360</v>
          </cell>
          <cell r="C5837" t="str">
            <v>120-600-STANDING-FITZROY</v>
          </cell>
        </row>
        <row r="5838">
          <cell r="A5838">
            <v>21393</v>
          </cell>
          <cell r="B5838">
            <v>106361</v>
          </cell>
          <cell r="C5838" t="str">
            <v>120-600-STANDING-PENINSUL</v>
          </cell>
        </row>
        <row r="5839">
          <cell r="A5839">
            <v>21394</v>
          </cell>
          <cell r="B5839">
            <v>106362</v>
          </cell>
          <cell r="C5839" t="str">
            <v>120-600-STANDING-THOMASTO</v>
          </cell>
        </row>
        <row r="5840">
          <cell r="A5840">
            <v>21395</v>
          </cell>
          <cell r="B5840">
            <v>106363</v>
          </cell>
          <cell r="C5840" t="str">
            <v>120-601-STANDING-ALBNSW</v>
          </cell>
        </row>
        <row r="5841">
          <cell r="A5841">
            <v>21396</v>
          </cell>
          <cell r="B5841">
            <v>106364</v>
          </cell>
          <cell r="C5841" t="str">
            <v>120-601-STANDING-ALBVIC</v>
          </cell>
        </row>
        <row r="5842">
          <cell r="A5842">
            <v>21397</v>
          </cell>
          <cell r="B5842">
            <v>106365</v>
          </cell>
          <cell r="C5842" t="str">
            <v>120-601-STANDING-FITZROY</v>
          </cell>
        </row>
        <row r="5843">
          <cell r="A5843">
            <v>21398</v>
          </cell>
          <cell r="B5843">
            <v>106366</v>
          </cell>
          <cell r="C5843" t="str">
            <v>120-601-STANDING-MVNSWALB</v>
          </cell>
        </row>
        <row r="5844">
          <cell r="A5844">
            <v>21399</v>
          </cell>
          <cell r="B5844">
            <v>106367</v>
          </cell>
          <cell r="C5844" t="str">
            <v>120-601-STANDING-MVNSWSHP</v>
          </cell>
        </row>
        <row r="5845">
          <cell r="A5845">
            <v>21400</v>
          </cell>
          <cell r="B5845">
            <v>106368</v>
          </cell>
          <cell r="C5845" t="str">
            <v>120-601-STANDING-MVVICALB</v>
          </cell>
        </row>
        <row r="5846">
          <cell r="A5846">
            <v>21401</v>
          </cell>
          <cell r="B5846">
            <v>106369</v>
          </cell>
          <cell r="C5846" t="str">
            <v>120-601-STANDING-MVVICSHP</v>
          </cell>
        </row>
        <row r="5847">
          <cell r="A5847">
            <v>21402</v>
          </cell>
          <cell r="B5847">
            <v>106370</v>
          </cell>
          <cell r="C5847" t="str">
            <v>120-601-STANDING-PENINSUL</v>
          </cell>
        </row>
        <row r="5848">
          <cell r="A5848">
            <v>21403</v>
          </cell>
          <cell r="B5848">
            <v>106371</v>
          </cell>
          <cell r="C5848" t="str">
            <v>120-601-STANDING-SHEPNSW</v>
          </cell>
        </row>
        <row r="5849">
          <cell r="A5849">
            <v>21404</v>
          </cell>
          <cell r="B5849">
            <v>106372</v>
          </cell>
          <cell r="C5849" t="str">
            <v>120-601-STANDING-SHEPVIC</v>
          </cell>
        </row>
        <row r="5850">
          <cell r="A5850">
            <v>21405</v>
          </cell>
          <cell r="B5850">
            <v>106373</v>
          </cell>
          <cell r="C5850" t="str">
            <v>120-601-STANDING-THOMASTO</v>
          </cell>
        </row>
        <row r="5851">
          <cell r="A5851">
            <v>21406</v>
          </cell>
          <cell r="B5851">
            <v>106374</v>
          </cell>
          <cell r="C5851" t="str">
            <v>124-605-STANDING-FITZROY</v>
          </cell>
        </row>
        <row r="5852">
          <cell r="A5852">
            <v>21407</v>
          </cell>
          <cell r="B5852">
            <v>106375</v>
          </cell>
          <cell r="C5852" t="str">
            <v>124-605-STANDING-THOMASTO</v>
          </cell>
        </row>
        <row r="5853">
          <cell r="A5853">
            <v>21408</v>
          </cell>
          <cell r="B5853">
            <v>106376</v>
          </cell>
          <cell r="C5853" t="str">
            <v>140-000-STANDING-ALBNSW</v>
          </cell>
        </row>
        <row r="5854">
          <cell r="A5854">
            <v>21409</v>
          </cell>
          <cell r="B5854">
            <v>106377</v>
          </cell>
          <cell r="C5854" t="str">
            <v>140-000-STANDING-ALBVIC</v>
          </cell>
        </row>
        <row r="5855">
          <cell r="A5855">
            <v>21410</v>
          </cell>
          <cell r="B5855">
            <v>106378</v>
          </cell>
          <cell r="C5855" t="str">
            <v>140-000-STANDING-FITZROY</v>
          </cell>
        </row>
        <row r="5856">
          <cell r="A5856">
            <v>21411</v>
          </cell>
          <cell r="B5856">
            <v>106379</v>
          </cell>
          <cell r="C5856" t="str">
            <v>140-000-STANDING-MVNSWALB</v>
          </cell>
        </row>
        <row r="5857">
          <cell r="A5857">
            <v>21412</v>
          </cell>
          <cell r="B5857">
            <v>106380</v>
          </cell>
          <cell r="C5857" t="str">
            <v>140-000-STANDING-MVNSWSHP</v>
          </cell>
        </row>
        <row r="5858">
          <cell r="A5858">
            <v>21413</v>
          </cell>
          <cell r="B5858">
            <v>106381</v>
          </cell>
          <cell r="C5858" t="str">
            <v>140-000-STANDING-PENINSUL</v>
          </cell>
        </row>
        <row r="5859">
          <cell r="A5859">
            <v>21414</v>
          </cell>
          <cell r="B5859">
            <v>106382</v>
          </cell>
          <cell r="C5859" t="str">
            <v>140-000-STANDING-SHEPVIC</v>
          </cell>
        </row>
        <row r="5860">
          <cell r="A5860">
            <v>21415</v>
          </cell>
          <cell r="B5860">
            <v>106383</v>
          </cell>
          <cell r="C5860" t="str">
            <v>140-000-STANDING-THOMASTO</v>
          </cell>
        </row>
        <row r="5861">
          <cell r="A5861">
            <v>21416</v>
          </cell>
          <cell r="B5861">
            <v>106384</v>
          </cell>
          <cell r="C5861" t="str">
            <v>140-140-STANDING-ALBNSW</v>
          </cell>
        </row>
        <row r="5862">
          <cell r="A5862">
            <v>21417</v>
          </cell>
          <cell r="B5862">
            <v>106385</v>
          </cell>
          <cell r="C5862" t="str">
            <v>140-140-STANDING-ALBVIC</v>
          </cell>
        </row>
        <row r="5863">
          <cell r="A5863">
            <v>21418</v>
          </cell>
          <cell r="B5863">
            <v>106386</v>
          </cell>
          <cell r="C5863" t="str">
            <v>140-140-STANDING-FITZROY</v>
          </cell>
        </row>
        <row r="5864">
          <cell r="A5864">
            <v>21419</v>
          </cell>
          <cell r="B5864">
            <v>106387</v>
          </cell>
          <cell r="C5864" t="str">
            <v>140-140-STANDING-MVNSWALB</v>
          </cell>
        </row>
        <row r="5865">
          <cell r="A5865">
            <v>21420</v>
          </cell>
          <cell r="B5865">
            <v>106388</v>
          </cell>
          <cell r="C5865" t="str">
            <v>140-140-STANDING-MVNSWSHP</v>
          </cell>
        </row>
        <row r="5866">
          <cell r="A5866">
            <v>21421</v>
          </cell>
          <cell r="B5866">
            <v>106389</v>
          </cell>
          <cell r="C5866" t="str">
            <v>140-140-STANDING-MVVICALB</v>
          </cell>
        </row>
        <row r="5867">
          <cell r="A5867">
            <v>21422</v>
          </cell>
          <cell r="B5867">
            <v>106390</v>
          </cell>
          <cell r="C5867" t="str">
            <v>140-140-STANDING-MVVICSHP</v>
          </cell>
        </row>
        <row r="5868">
          <cell r="A5868">
            <v>21423</v>
          </cell>
          <cell r="B5868">
            <v>106391</v>
          </cell>
          <cell r="C5868" t="str">
            <v>140-140-STANDING-PENINSUL</v>
          </cell>
        </row>
        <row r="5869">
          <cell r="A5869">
            <v>21424</v>
          </cell>
          <cell r="B5869">
            <v>106392</v>
          </cell>
          <cell r="C5869" t="str">
            <v>140-140-STANDING-SHEPNSW</v>
          </cell>
        </row>
        <row r="5870">
          <cell r="A5870">
            <v>21425</v>
          </cell>
          <cell r="B5870">
            <v>106393</v>
          </cell>
          <cell r="C5870" t="str">
            <v>140-140-STANDING-SHEPVIC</v>
          </cell>
        </row>
        <row r="5871">
          <cell r="A5871">
            <v>21426</v>
          </cell>
          <cell r="B5871">
            <v>106394</v>
          </cell>
          <cell r="C5871" t="str">
            <v>140-140-STANDING-THOMASTO</v>
          </cell>
        </row>
        <row r="5872">
          <cell r="A5872">
            <v>21427</v>
          </cell>
          <cell r="B5872">
            <v>106395</v>
          </cell>
          <cell r="C5872" t="str">
            <v>140-141-STANDING-ALBNSW</v>
          </cell>
        </row>
        <row r="5873">
          <cell r="A5873">
            <v>21428</v>
          </cell>
          <cell r="B5873">
            <v>106396</v>
          </cell>
          <cell r="C5873" t="str">
            <v>140-141-STANDING-ALBVIC</v>
          </cell>
        </row>
        <row r="5874">
          <cell r="A5874">
            <v>21429</v>
          </cell>
          <cell r="B5874">
            <v>106397</v>
          </cell>
          <cell r="C5874" t="str">
            <v>140-141-STANDING-FITZROY</v>
          </cell>
        </row>
        <row r="5875">
          <cell r="A5875">
            <v>21430</v>
          </cell>
          <cell r="B5875">
            <v>106398</v>
          </cell>
          <cell r="C5875" t="str">
            <v>140-141-STANDING-MILDURA</v>
          </cell>
        </row>
        <row r="5876">
          <cell r="A5876">
            <v>21431</v>
          </cell>
          <cell r="B5876">
            <v>106399</v>
          </cell>
          <cell r="C5876" t="str">
            <v>140-141-STANDING-MVNSWALB</v>
          </cell>
        </row>
        <row r="5877">
          <cell r="A5877">
            <v>21432</v>
          </cell>
          <cell r="B5877">
            <v>106400</v>
          </cell>
          <cell r="C5877" t="str">
            <v>140-141-STANDING-MVNSWSHP</v>
          </cell>
        </row>
        <row r="5878">
          <cell r="A5878">
            <v>21433</v>
          </cell>
          <cell r="B5878">
            <v>106401</v>
          </cell>
          <cell r="C5878" t="str">
            <v>140-141-STANDING-MVVICALB</v>
          </cell>
        </row>
        <row r="5879">
          <cell r="A5879">
            <v>21434</v>
          </cell>
          <cell r="B5879">
            <v>106402</v>
          </cell>
          <cell r="C5879" t="str">
            <v>140-141-STANDING-MVVICSHP</v>
          </cell>
        </row>
        <row r="5880">
          <cell r="A5880">
            <v>21435</v>
          </cell>
          <cell r="B5880">
            <v>106403</v>
          </cell>
          <cell r="C5880" t="str">
            <v>140-141-STANDING-PENINSUL</v>
          </cell>
        </row>
        <row r="5881">
          <cell r="A5881">
            <v>21436</v>
          </cell>
          <cell r="B5881">
            <v>106404</v>
          </cell>
          <cell r="C5881" t="str">
            <v>140-141-STANDING-SHEPNSW</v>
          </cell>
        </row>
        <row r="5882">
          <cell r="A5882">
            <v>21437</v>
          </cell>
          <cell r="B5882">
            <v>106405</v>
          </cell>
          <cell r="C5882" t="str">
            <v>140-141-STANDING-SHEPVIC</v>
          </cell>
        </row>
        <row r="5883">
          <cell r="A5883">
            <v>21438</v>
          </cell>
          <cell r="B5883">
            <v>106406</v>
          </cell>
          <cell r="C5883" t="str">
            <v>140-141-STANDING-THOMASTO</v>
          </cell>
        </row>
        <row r="5884">
          <cell r="A5884">
            <v>21439</v>
          </cell>
          <cell r="B5884">
            <v>106407</v>
          </cell>
          <cell r="C5884" t="str">
            <v>141-612-STANDING-ALBNSW</v>
          </cell>
        </row>
        <row r="5885">
          <cell r="A5885">
            <v>21440</v>
          </cell>
          <cell r="B5885">
            <v>106408</v>
          </cell>
          <cell r="C5885" t="str">
            <v>141-612-STANDING-ALBVIC</v>
          </cell>
        </row>
        <row r="5886">
          <cell r="A5886">
            <v>21441</v>
          </cell>
          <cell r="B5886">
            <v>106409</v>
          </cell>
          <cell r="C5886" t="str">
            <v>141-612-STANDING-FITZROY</v>
          </cell>
        </row>
        <row r="5887">
          <cell r="A5887">
            <v>21442</v>
          </cell>
          <cell r="B5887">
            <v>106410</v>
          </cell>
          <cell r="C5887" t="str">
            <v>141-612-STANDING-MVNSWALB</v>
          </cell>
        </row>
        <row r="5888">
          <cell r="A5888">
            <v>21443</v>
          </cell>
          <cell r="B5888">
            <v>106411</v>
          </cell>
          <cell r="C5888" t="str">
            <v>141-612-STANDING-MVNSWSHP</v>
          </cell>
        </row>
        <row r="5889">
          <cell r="A5889">
            <v>21444</v>
          </cell>
          <cell r="B5889">
            <v>106412</v>
          </cell>
          <cell r="C5889" t="str">
            <v>141-612-STANDING-MVVICALB</v>
          </cell>
        </row>
        <row r="5890">
          <cell r="A5890">
            <v>21445</v>
          </cell>
          <cell r="B5890">
            <v>106413</v>
          </cell>
          <cell r="C5890" t="str">
            <v>141-612-STANDING-MVVICSHP</v>
          </cell>
        </row>
        <row r="5891">
          <cell r="A5891">
            <v>21446</v>
          </cell>
          <cell r="B5891">
            <v>106414</v>
          </cell>
          <cell r="C5891" t="str">
            <v>141-612-STANDING-PENINSUL</v>
          </cell>
        </row>
        <row r="5892">
          <cell r="A5892">
            <v>21447</v>
          </cell>
          <cell r="B5892">
            <v>106415</v>
          </cell>
          <cell r="C5892" t="str">
            <v>141-612-STANDING-SHEPNSW</v>
          </cell>
        </row>
        <row r="5893">
          <cell r="A5893">
            <v>21448</v>
          </cell>
          <cell r="B5893">
            <v>106416</v>
          </cell>
          <cell r="C5893" t="str">
            <v>141-612-STANDING-SHEPVIC</v>
          </cell>
        </row>
        <row r="5894">
          <cell r="A5894">
            <v>21449</v>
          </cell>
          <cell r="B5894">
            <v>106417</v>
          </cell>
          <cell r="C5894" t="str">
            <v>141-612-STANDING-THOMASTO</v>
          </cell>
        </row>
        <row r="5895">
          <cell r="A5895">
            <v>21450</v>
          </cell>
          <cell r="B5895">
            <v>106418</v>
          </cell>
          <cell r="C5895" t="str">
            <v>141-613-STANDING-ALBNSW</v>
          </cell>
        </row>
        <row r="5896">
          <cell r="A5896">
            <v>21451</v>
          </cell>
          <cell r="B5896">
            <v>106419</v>
          </cell>
          <cell r="C5896" t="str">
            <v>141-613-STANDING-ALBVIC</v>
          </cell>
        </row>
        <row r="5897">
          <cell r="A5897">
            <v>21452</v>
          </cell>
          <cell r="B5897">
            <v>106420</v>
          </cell>
          <cell r="C5897" t="str">
            <v>141-613-STANDING-FITZROY</v>
          </cell>
        </row>
        <row r="5898">
          <cell r="A5898">
            <v>21453</v>
          </cell>
          <cell r="B5898">
            <v>106421</v>
          </cell>
          <cell r="C5898" t="str">
            <v>141-613-STANDING-MVNSWALB</v>
          </cell>
        </row>
        <row r="5899">
          <cell r="A5899">
            <v>21454</v>
          </cell>
          <cell r="B5899">
            <v>106422</v>
          </cell>
          <cell r="C5899" t="str">
            <v>141-613-STANDING-MVNSWSHP</v>
          </cell>
        </row>
        <row r="5900">
          <cell r="A5900">
            <v>21455</v>
          </cell>
          <cell r="B5900">
            <v>106423</v>
          </cell>
          <cell r="C5900" t="str">
            <v>141-613-STANDING-MVVICALB</v>
          </cell>
        </row>
        <row r="5901">
          <cell r="A5901">
            <v>21456</v>
          </cell>
          <cell r="B5901">
            <v>106424</v>
          </cell>
          <cell r="C5901" t="str">
            <v>141-613-STANDING-MVVICSHP</v>
          </cell>
        </row>
        <row r="5902">
          <cell r="A5902">
            <v>21457</v>
          </cell>
          <cell r="B5902">
            <v>106425</v>
          </cell>
          <cell r="C5902" t="str">
            <v>141-613-STANDING-PENINSUL</v>
          </cell>
        </row>
        <row r="5903">
          <cell r="A5903">
            <v>21458</v>
          </cell>
          <cell r="B5903">
            <v>106426</v>
          </cell>
          <cell r="C5903" t="str">
            <v>141-613-STANDING-SHEPNSW</v>
          </cell>
        </row>
        <row r="5904">
          <cell r="A5904">
            <v>21459</v>
          </cell>
          <cell r="B5904">
            <v>106427</v>
          </cell>
          <cell r="C5904" t="str">
            <v>141-613-STANDING-SHEPVIC</v>
          </cell>
        </row>
        <row r="5905">
          <cell r="A5905">
            <v>21460</v>
          </cell>
          <cell r="B5905">
            <v>106428</v>
          </cell>
          <cell r="C5905" t="str">
            <v>141-613-STANDING-THOMASTO</v>
          </cell>
        </row>
        <row r="5906">
          <cell r="A5906">
            <v>21461</v>
          </cell>
          <cell r="B5906">
            <v>106429</v>
          </cell>
          <cell r="C5906" t="str">
            <v>142-000-STANDING-FITZROY</v>
          </cell>
        </row>
        <row r="5907">
          <cell r="A5907">
            <v>21462</v>
          </cell>
          <cell r="B5907">
            <v>106430</v>
          </cell>
          <cell r="C5907" t="str">
            <v>142-000-STANDING-THOMASTO</v>
          </cell>
        </row>
        <row r="5908">
          <cell r="A5908">
            <v>21463</v>
          </cell>
          <cell r="B5908">
            <v>106431</v>
          </cell>
          <cell r="C5908" t="str">
            <v>142-150-STANDING-ALBNSW</v>
          </cell>
        </row>
        <row r="5909">
          <cell r="A5909">
            <v>21464</v>
          </cell>
          <cell r="B5909">
            <v>106432</v>
          </cell>
          <cell r="C5909" t="str">
            <v>142-150-STANDING-ALBVIC</v>
          </cell>
        </row>
        <row r="5910">
          <cell r="A5910">
            <v>21465</v>
          </cell>
          <cell r="B5910">
            <v>106433</v>
          </cell>
          <cell r="C5910" t="str">
            <v>142-150-STANDING-FITZROY</v>
          </cell>
        </row>
        <row r="5911">
          <cell r="A5911">
            <v>21466</v>
          </cell>
          <cell r="B5911">
            <v>106434</v>
          </cell>
          <cell r="C5911" t="str">
            <v>142-150-STANDING-MVNSWALB</v>
          </cell>
        </row>
        <row r="5912">
          <cell r="A5912">
            <v>21467</v>
          </cell>
          <cell r="B5912">
            <v>106435</v>
          </cell>
          <cell r="C5912" t="str">
            <v>142-150-STANDING-MVNSWSHP</v>
          </cell>
        </row>
        <row r="5913">
          <cell r="A5913">
            <v>21468</v>
          </cell>
          <cell r="B5913">
            <v>106436</v>
          </cell>
          <cell r="C5913" t="str">
            <v>142-150-STANDING-MVVICALB</v>
          </cell>
        </row>
        <row r="5914">
          <cell r="A5914">
            <v>21469</v>
          </cell>
          <cell r="B5914">
            <v>106437</v>
          </cell>
          <cell r="C5914" t="str">
            <v>142-150-STANDING-MVVICSHP</v>
          </cell>
        </row>
        <row r="5915">
          <cell r="A5915">
            <v>21470</v>
          </cell>
          <cell r="B5915">
            <v>106438</v>
          </cell>
          <cell r="C5915" t="str">
            <v>142-150-STANDING-PENINSUL</v>
          </cell>
        </row>
        <row r="5916">
          <cell r="A5916">
            <v>21471</v>
          </cell>
          <cell r="B5916">
            <v>106439</v>
          </cell>
          <cell r="C5916" t="str">
            <v>142-150-STANDING-SHEPNSW</v>
          </cell>
        </row>
        <row r="5917">
          <cell r="A5917">
            <v>21472</v>
          </cell>
          <cell r="B5917">
            <v>106440</v>
          </cell>
          <cell r="C5917" t="str">
            <v>142-150-STANDING-SHEPVIC</v>
          </cell>
        </row>
        <row r="5918">
          <cell r="A5918">
            <v>21473</v>
          </cell>
          <cell r="B5918">
            <v>106441</v>
          </cell>
          <cell r="C5918" t="str">
            <v>142-150-STANDING-THOMASTO</v>
          </cell>
        </row>
        <row r="5919">
          <cell r="A5919">
            <v>21474</v>
          </cell>
          <cell r="B5919">
            <v>106442</v>
          </cell>
          <cell r="C5919" t="str">
            <v>142-151-STANDING-ALBNSW</v>
          </cell>
        </row>
        <row r="5920">
          <cell r="A5920">
            <v>21475</v>
          </cell>
          <cell r="B5920">
            <v>106443</v>
          </cell>
          <cell r="C5920" t="str">
            <v>142-151-STANDING-ALBVIC</v>
          </cell>
        </row>
        <row r="5921">
          <cell r="A5921">
            <v>21476</v>
          </cell>
          <cell r="B5921">
            <v>106444</v>
          </cell>
          <cell r="C5921" t="str">
            <v>142-151-STANDING-FITZROY</v>
          </cell>
        </row>
        <row r="5922">
          <cell r="A5922">
            <v>21477</v>
          </cell>
          <cell r="B5922">
            <v>106445</v>
          </cell>
          <cell r="C5922" t="str">
            <v>142-151-STANDING-MVNSWALB</v>
          </cell>
        </row>
        <row r="5923">
          <cell r="A5923">
            <v>21478</v>
          </cell>
          <cell r="B5923">
            <v>106446</v>
          </cell>
          <cell r="C5923" t="str">
            <v>142-151-STANDING-MVNSWSHP</v>
          </cell>
        </row>
        <row r="5924">
          <cell r="A5924">
            <v>21479</v>
          </cell>
          <cell r="B5924">
            <v>106447</v>
          </cell>
          <cell r="C5924" t="str">
            <v>142-151-STANDING-MVVICALB</v>
          </cell>
        </row>
        <row r="5925">
          <cell r="A5925">
            <v>21480</v>
          </cell>
          <cell r="B5925">
            <v>106448</v>
          </cell>
          <cell r="C5925" t="str">
            <v>142-151-STANDING-MVVICSHP</v>
          </cell>
        </row>
        <row r="5926">
          <cell r="A5926">
            <v>21481</v>
          </cell>
          <cell r="B5926">
            <v>106449</v>
          </cell>
          <cell r="C5926" t="str">
            <v>142-151-STANDING-PENINSUL</v>
          </cell>
        </row>
        <row r="5927">
          <cell r="A5927">
            <v>21482</v>
          </cell>
          <cell r="B5927">
            <v>106450</v>
          </cell>
          <cell r="C5927" t="str">
            <v>142-151-STANDING-SHEPNSW</v>
          </cell>
        </row>
        <row r="5928">
          <cell r="A5928">
            <v>21483</v>
          </cell>
          <cell r="B5928">
            <v>106451</v>
          </cell>
          <cell r="C5928" t="str">
            <v>142-151-STANDING-SHEPVIC</v>
          </cell>
        </row>
        <row r="5929">
          <cell r="A5929">
            <v>21484</v>
          </cell>
          <cell r="B5929">
            <v>106452</v>
          </cell>
          <cell r="C5929" t="str">
            <v>142-151-STANDING-THOMASTO</v>
          </cell>
        </row>
        <row r="5930">
          <cell r="A5930">
            <v>21485</v>
          </cell>
          <cell r="B5930">
            <v>106453</v>
          </cell>
          <cell r="C5930" t="str">
            <v>142-152-STANDING-ALBNSW</v>
          </cell>
        </row>
        <row r="5931">
          <cell r="A5931">
            <v>21486</v>
          </cell>
          <cell r="B5931">
            <v>106454</v>
          </cell>
          <cell r="C5931" t="str">
            <v>142-152-STANDING-ALBVIC</v>
          </cell>
        </row>
        <row r="5932">
          <cell r="A5932">
            <v>21487</v>
          </cell>
          <cell r="B5932">
            <v>106455</v>
          </cell>
          <cell r="C5932" t="str">
            <v>142-152-STANDING-FITZROY</v>
          </cell>
        </row>
        <row r="5933">
          <cell r="A5933">
            <v>21488</v>
          </cell>
          <cell r="B5933">
            <v>106456</v>
          </cell>
          <cell r="C5933" t="str">
            <v>142-152-STANDING-MVNSWALB</v>
          </cell>
        </row>
        <row r="5934">
          <cell r="A5934">
            <v>21489</v>
          </cell>
          <cell r="B5934">
            <v>106457</v>
          </cell>
          <cell r="C5934" t="str">
            <v>142-152-STANDING-MVNSWSHP</v>
          </cell>
        </row>
        <row r="5935">
          <cell r="A5935">
            <v>21490</v>
          </cell>
          <cell r="B5935">
            <v>106458</v>
          </cell>
          <cell r="C5935" t="str">
            <v>142-152-STANDING-MVVICALB</v>
          </cell>
        </row>
        <row r="5936">
          <cell r="A5936">
            <v>21491</v>
          </cell>
          <cell r="B5936">
            <v>106459</v>
          </cell>
          <cell r="C5936" t="str">
            <v>142-152-STANDING-MVVICSHP</v>
          </cell>
        </row>
        <row r="5937">
          <cell r="A5937">
            <v>21492</v>
          </cell>
          <cell r="B5937">
            <v>106460</v>
          </cell>
          <cell r="C5937" t="str">
            <v>142-152-STANDING-PENINSUL</v>
          </cell>
        </row>
        <row r="5938">
          <cell r="A5938">
            <v>21493</v>
          </cell>
          <cell r="B5938">
            <v>106461</v>
          </cell>
          <cell r="C5938" t="str">
            <v>142-152-STANDING-SHEPNSW</v>
          </cell>
        </row>
        <row r="5939">
          <cell r="A5939">
            <v>21494</v>
          </cell>
          <cell r="B5939">
            <v>106462</v>
          </cell>
          <cell r="C5939" t="str">
            <v>142-152-STANDING-SHEPVIC</v>
          </cell>
        </row>
        <row r="5940">
          <cell r="A5940">
            <v>21495</v>
          </cell>
          <cell r="B5940">
            <v>106463</v>
          </cell>
          <cell r="C5940" t="str">
            <v>142-152-STANDING-THOMASTO</v>
          </cell>
        </row>
        <row r="5941">
          <cell r="A5941">
            <v>21496</v>
          </cell>
          <cell r="B5941">
            <v>106464</v>
          </cell>
          <cell r="C5941" t="str">
            <v>142-153-STANDING-ALBNSW</v>
          </cell>
        </row>
        <row r="5942">
          <cell r="A5942">
            <v>21497</v>
          </cell>
          <cell r="B5942">
            <v>106465</v>
          </cell>
          <cell r="C5942" t="str">
            <v>142-153-STANDING-ALBVIC</v>
          </cell>
        </row>
        <row r="5943">
          <cell r="A5943">
            <v>21498</v>
          </cell>
          <cell r="B5943">
            <v>106466</v>
          </cell>
          <cell r="C5943" t="str">
            <v>142-153-STANDING-FITZROY</v>
          </cell>
        </row>
        <row r="5944">
          <cell r="A5944">
            <v>21499</v>
          </cell>
          <cell r="B5944">
            <v>106467</v>
          </cell>
          <cell r="C5944" t="str">
            <v>142-153-STANDING-MVNSWALB</v>
          </cell>
        </row>
        <row r="5945">
          <cell r="A5945">
            <v>21500</v>
          </cell>
          <cell r="B5945">
            <v>106468</v>
          </cell>
          <cell r="C5945" t="str">
            <v>142-153-STANDING-MVNSWSHP</v>
          </cell>
        </row>
        <row r="5946">
          <cell r="A5946">
            <v>21501</v>
          </cell>
          <cell r="B5946">
            <v>106469</v>
          </cell>
          <cell r="C5946" t="str">
            <v>142-153-STANDING-MVVICALB</v>
          </cell>
        </row>
        <row r="5947">
          <cell r="A5947">
            <v>21502</v>
          </cell>
          <cell r="B5947">
            <v>106470</v>
          </cell>
          <cell r="C5947" t="str">
            <v>142-153-STANDING-MVVICSHP</v>
          </cell>
        </row>
        <row r="5948">
          <cell r="A5948">
            <v>21503</v>
          </cell>
          <cell r="B5948">
            <v>106471</v>
          </cell>
          <cell r="C5948" t="str">
            <v>142-153-STANDING-PENINSUL</v>
          </cell>
        </row>
        <row r="5949">
          <cell r="A5949">
            <v>21504</v>
          </cell>
          <cell r="B5949">
            <v>106472</v>
          </cell>
          <cell r="C5949" t="str">
            <v>142-153-STANDING-SHEPNSW</v>
          </cell>
        </row>
        <row r="5950">
          <cell r="A5950">
            <v>21505</v>
          </cell>
          <cell r="B5950">
            <v>106473</v>
          </cell>
          <cell r="C5950" t="str">
            <v>142-153-STANDING-SHEPVIC</v>
          </cell>
        </row>
        <row r="5951">
          <cell r="A5951">
            <v>21506</v>
          </cell>
          <cell r="B5951">
            <v>106474</v>
          </cell>
          <cell r="C5951" t="str">
            <v>142-153-STANDING-THOMASTO</v>
          </cell>
        </row>
        <row r="5952">
          <cell r="A5952">
            <v>21507</v>
          </cell>
          <cell r="B5952">
            <v>106475</v>
          </cell>
          <cell r="C5952" t="str">
            <v>142-636-STANDING-ALBNSW</v>
          </cell>
        </row>
        <row r="5953">
          <cell r="A5953">
            <v>21508</v>
          </cell>
          <cell r="B5953">
            <v>106476</v>
          </cell>
          <cell r="C5953" t="str">
            <v>142-636-STANDING-ALBVIC</v>
          </cell>
        </row>
        <row r="5954">
          <cell r="A5954">
            <v>21509</v>
          </cell>
          <cell r="B5954">
            <v>106477</v>
          </cell>
          <cell r="C5954" t="str">
            <v>142-636-STANDING-FITZROY</v>
          </cell>
        </row>
        <row r="5955">
          <cell r="A5955">
            <v>21510</v>
          </cell>
          <cell r="B5955">
            <v>106478</v>
          </cell>
          <cell r="C5955" t="str">
            <v>142-636-STANDING-MVNSWALB</v>
          </cell>
        </row>
        <row r="5956">
          <cell r="A5956">
            <v>21511</v>
          </cell>
          <cell r="B5956">
            <v>106479</v>
          </cell>
          <cell r="C5956" t="str">
            <v>142-636-STANDING-MVNSWSHP</v>
          </cell>
        </row>
        <row r="5957">
          <cell r="A5957">
            <v>21512</v>
          </cell>
          <cell r="B5957">
            <v>106480</v>
          </cell>
          <cell r="C5957" t="str">
            <v>142-636-STANDING-MVVICALB</v>
          </cell>
        </row>
        <row r="5958">
          <cell r="A5958">
            <v>21513</v>
          </cell>
          <cell r="B5958">
            <v>106481</v>
          </cell>
          <cell r="C5958" t="str">
            <v>142-636-STANDING-MVVICSHP</v>
          </cell>
        </row>
        <row r="5959">
          <cell r="A5959">
            <v>21514</v>
          </cell>
          <cell r="B5959">
            <v>106482</v>
          </cell>
          <cell r="C5959" t="str">
            <v>142-636-STANDING-PENINSUL</v>
          </cell>
        </row>
        <row r="5960">
          <cell r="A5960">
            <v>21515</v>
          </cell>
          <cell r="B5960">
            <v>106483</v>
          </cell>
          <cell r="C5960" t="str">
            <v>142-636-STANDING-SHEPNSW</v>
          </cell>
        </row>
        <row r="5961">
          <cell r="A5961">
            <v>21516</v>
          </cell>
          <cell r="B5961">
            <v>106484</v>
          </cell>
          <cell r="C5961" t="str">
            <v>142-636-STANDING-SHEPVIC</v>
          </cell>
        </row>
        <row r="5962">
          <cell r="A5962">
            <v>21517</v>
          </cell>
          <cell r="B5962">
            <v>106485</v>
          </cell>
          <cell r="C5962" t="str">
            <v>142-636-STANDING-THOMASTO</v>
          </cell>
        </row>
        <row r="5963">
          <cell r="A5963">
            <v>21518</v>
          </cell>
          <cell r="B5963">
            <v>106486</v>
          </cell>
          <cell r="C5963" t="str">
            <v>143-614-STANDING-ALBNSW</v>
          </cell>
        </row>
        <row r="5964">
          <cell r="A5964">
            <v>21519</v>
          </cell>
          <cell r="B5964">
            <v>106487</v>
          </cell>
          <cell r="C5964" t="str">
            <v>143-614-STANDING-ALBVIC</v>
          </cell>
        </row>
        <row r="5965">
          <cell r="A5965">
            <v>21520</v>
          </cell>
          <cell r="B5965">
            <v>106488</v>
          </cell>
          <cell r="C5965" t="str">
            <v>143-614-STANDING-FITZROY</v>
          </cell>
        </row>
        <row r="5966">
          <cell r="A5966">
            <v>21521</v>
          </cell>
          <cell r="B5966">
            <v>106489</v>
          </cell>
          <cell r="C5966" t="str">
            <v>143-614-STANDING-MVNSWALB</v>
          </cell>
        </row>
        <row r="5967">
          <cell r="A5967">
            <v>21522</v>
          </cell>
          <cell r="B5967">
            <v>106490</v>
          </cell>
          <cell r="C5967" t="str">
            <v>143-614-STANDING-MVNSWSHP</v>
          </cell>
        </row>
        <row r="5968">
          <cell r="A5968">
            <v>21523</v>
          </cell>
          <cell r="B5968">
            <v>106491</v>
          </cell>
          <cell r="C5968" t="str">
            <v>143-614-STANDING-MVVICALB</v>
          </cell>
        </row>
        <row r="5969">
          <cell r="A5969">
            <v>21524</v>
          </cell>
          <cell r="B5969">
            <v>106492</v>
          </cell>
          <cell r="C5969" t="str">
            <v>143-614-STANDING-MVVICSHP</v>
          </cell>
        </row>
        <row r="5970">
          <cell r="A5970">
            <v>21525</v>
          </cell>
          <cell r="B5970">
            <v>106493</v>
          </cell>
          <cell r="C5970" t="str">
            <v>143-614-STANDING-PENINSUL</v>
          </cell>
        </row>
        <row r="5971">
          <cell r="A5971">
            <v>21526</v>
          </cell>
          <cell r="B5971">
            <v>106494</v>
          </cell>
          <cell r="C5971" t="str">
            <v>143-614-STANDING-SHEPNSW</v>
          </cell>
        </row>
        <row r="5972">
          <cell r="A5972">
            <v>21527</v>
          </cell>
          <cell r="B5972">
            <v>106495</v>
          </cell>
          <cell r="C5972" t="str">
            <v>143-614-STANDING-SHEPVIC</v>
          </cell>
        </row>
        <row r="5973">
          <cell r="A5973">
            <v>21528</v>
          </cell>
          <cell r="B5973">
            <v>106496</v>
          </cell>
          <cell r="C5973" t="str">
            <v>143-614-STANDING-THOMASTO</v>
          </cell>
        </row>
        <row r="5974">
          <cell r="A5974">
            <v>21529</v>
          </cell>
          <cell r="B5974">
            <v>106497</v>
          </cell>
          <cell r="C5974" t="str">
            <v>143-615-STANDING-ALBNSW</v>
          </cell>
        </row>
        <row r="5975">
          <cell r="A5975">
            <v>21530</v>
          </cell>
          <cell r="B5975">
            <v>106498</v>
          </cell>
          <cell r="C5975" t="str">
            <v>143-615-STANDING-ALBVIC</v>
          </cell>
        </row>
        <row r="5976">
          <cell r="A5976">
            <v>21531</v>
          </cell>
          <cell r="B5976">
            <v>106499</v>
          </cell>
          <cell r="C5976" t="str">
            <v>143-615-STANDING-FITZROY</v>
          </cell>
        </row>
        <row r="5977">
          <cell r="A5977">
            <v>21532</v>
          </cell>
          <cell r="B5977">
            <v>106500</v>
          </cell>
          <cell r="C5977" t="str">
            <v>143-615-STANDING-MVNSWALB</v>
          </cell>
        </row>
        <row r="5978">
          <cell r="A5978">
            <v>21533</v>
          </cell>
          <cell r="B5978">
            <v>106501</v>
          </cell>
          <cell r="C5978" t="str">
            <v>143-615-STANDING-MVNSWSHP</v>
          </cell>
        </row>
        <row r="5979">
          <cell r="A5979">
            <v>21534</v>
          </cell>
          <cell r="B5979">
            <v>106502</v>
          </cell>
          <cell r="C5979" t="str">
            <v>143-615-STANDING-MVVICALB</v>
          </cell>
        </row>
        <row r="5980">
          <cell r="A5980">
            <v>21535</v>
          </cell>
          <cell r="B5980">
            <v>106503</v>
          </cell>
          <cell r="C5980" t="str">
            <v>143-615-STANDING-MVVICSHP</v>
          </cell>
        </row>
        <row r="5981">
          <cell r="A5981">
            <v>21536</v>
          </cell>
          <cell r="B5981">
            <v>106504</v>
          </cell>
          <cell r="C5981" t="str">
            <v>143-615-STANDING-PENINSUL</v>
          </cell>
        </row>
        <row r="5982">
          <cell r="A5982">
            <v>21537</v>
          </cell>
          <cell r="B5982">
            <v>106505</v>
          </cell>
          <cell r="C5982" t="str">
            <v>143-615-STANDING-SHEPNSW</v>
          </cell>
        </row>
        <row r="5983">
          <cell r="A5983">
            <v>21538</v>
          </cell>
          <cell r="B5983">
            <v>106506</v>
          </cell>
          <cell r="C5983" t="str">
            <v>143-615-STANDING-SHEPVIC</v>
          </cell>
        </row>
        <row r="5984">
          <cell r="A5984">
            <v>21539</v>
          </cell>
          <cell r="B5984">
            <v>106507</v>
          </cell>
          <cell r="C5984" t="str">
            <v>143-615-STANDING-THOMASTO</v>
          </cell>
        </row>
        <row r="5985">
          <cell r="A5985">
            <v>21540</v>
          </cell>
          <cell r="B5985">
            <v>106508</v>
          </cell>
          <cell r="C5985" t="str">
            <v>143-630-STANDING-ALBNSW</v>
          </cell>
        </row>
        <row r="5986">
          <cell r="A5986">
            <v>21541</v>
          </cell>
          <cell r="B5986">
            <v>106509</v>
          </cell>
          <cell r="C5986" t="str">
            <v>143-630-STANDING-ALBVIC</v>
          </cell>
        </row>
        <row r="5987">
          <cell r="A5987">
            <v>21542</v>
          </cell>
          <cell r="B5987">
            <v>106510</v>
          </cell>
          <cell r="C5987" t="str">
            <v>143-630-STANDING-FITZROY</v>
          </cell>
        </row>
        <row r="5988">
          <cell r="A5988">
            <v>21543</v>
          </cell>
          <cell r="B5988">
            <v>106511</v>
          </cell>
          <cell r="C5988" t="str">
            <v>143-630-STANDING-MVNSWALB</v>
          </cell>
        </row>
        <row r="5989">
          <cell r="A5989">
            <v>21544</v>
          </cell>
          <cell r="B5989">
            <v>106512</v>
          </cell>
          <cell r="C5989" t="str">
            <v>143-630-STANDING-MVNSWSHP</v>
          </cell>
        </row>
        <row r="5990">
          <cell r="A5990">
            <v>21545</v>
          </cell>
          <cell r="B5990">
            <v>106513</v>
          </cell>
          <cell r="C5990" t="str">
            <v>143-630-STANDING-MVVICALB</v>
          </cell>
        </row>
        <row r="5991">
          <cell r="A5991">
            <v>21546</v>
          </cell>
          <cell r="B5991">
            <v>106514</v>
          </cell>
          <cell r="C5991" t="str">
            <v>143-630-STANDING-MVVICSHP</v>
          </cell>
        </row>
        <row r="5992">
          <cell r="A5992">
            <v>21547</v>
          </cell>
          <cell r="B5992">
            <v>106515</v>
          </cell>
          <cell r="C5992" t="str">
            <v>143-630-STANDING-PENINSUL</v>
          </cell>
        </row>
        <row r="5993">
          <cell r="A5993">
            <v>21548</v>
          </cell>
          <cell r="B5993">
            <v>106516</v>
          </cell>
          <cell r="C5993" t="str">
            <v>143-630-STANDING-SHEPNSW</v>
          </cell>
        </row>
        <row r="5994">
          <cell r="A5994">
            <v>21549</v>
          </cell>
          <cell r="B5994">
            <v>106517</v>
          </cell>
          <cell r="C5994" t="str">
            <v>143-630-STANDING-SHEPVIC</v>
          </cell>
        </row>
        <row r="5995">
          <cell r="A5995">
            <v>21550</v>
          </cell>
          <cell r="B5995">
            <v>106518</v>
          </cell>
          <cell r="C5995" t="str">
            <v>143-630-STANDING-THOMASTO</v>
          </cell>
        </row>
        <row r="5996">
          <cell r="A5996">
            <v>21551</v>
          </cell>
          <cell r="B5996">
            <v>106519</v>
          </cell>
          <cell r="C5996" t="str">
            <v>143-631-STANDING-ALBNSW</v>
          </cell>
        </row>
        <row r="5997">
          <cell r="A5997">
            <v>21552</v>
          </cell>
          <cell r="B5997">
            <v>106520</v>
          </cell>
          <cell r="C5997" t="str">
            <v>143-631-STANDING-ALBVIC</v>
          </cell>
        </row>
        <row r="5998">
          <cell r="A5998">
            <v>21553</v>
          </cell>
          <cell r="B5998">
            <v>106521</v>
          </cell>
          <cell r="C5998" t="str">
            <v>143-631-STANDING-FITZROY</v>
          </cell>
        </row>
        <row r="5999">
          <cell r="A5999">
            <v>21554</v>
          </cell>
          <cell r="B5999">
            <v>106522</v>
          </cell>
          <cell r="C5999" t="str">
            <v>143-631-STANDING-MVNSWALB</v>
          </cell>
        </row>
        <row r="6000">
          <cell r="A6000">
            <v>21555</v>
          </cell>
          <cell r="B6000">
            <v>106523</v>
          </cell>
          <cell r="C6000" t="str">
            <v>143-631-STANDING-MVNSWSHP</v>
          </cell>
        </row>
        <row r="6001">
          <cell r="A6001">
            <v>21556</v>
          </cell>
          <cell r="B6001">
            <v>106524</v>
          </cell>
          <cell r="C6001" t="str">
            <v>143-631-STANDING-MVVICALB</v>
          </cell>
        </row>
        <row r="6002">
          <cell r="A6002">
            <v>21557</v>
          </cell>
          <cell r="B6002">
            <v>106525</v>
          </cell>
          <cell r="C6002" t="str">
            <v>143-631-STANDING-MVVICSHP</v>
          </cell>
        </row>
        <row r="6003">
          <cell r="A6003">
            <v>21558</v>
          </cell>
          <cell r="B6003">
            <v>106526</v>
          </cell>
          <cell r="C6003" t="str">
            <v>143-631-STANDING-PENINSUL</v>
          </cell>
        </row>
        <row r="6004">
          <cell r="A6004">
            <v>21559</v>
          </cell>
          <cell r="B6004">
            <v>106527</v>
          </cell>
          <cell r="C6004" t="str">
            <v>143-631-STANDING-SHEPNSW</v>
          </cell>
        </row>
        <row r="6005">
          <cell r="A6005">
            <v>21560</v>
          </cell>
          <cell r="B6005">
            <v>106528</v>
          </cell>
          <cell r="C6005" t="str">
            <v>143-631-STANDING-SHEPVIC</v>
          </cell>
        </row>
        <row r="6006">
          <cell r="A6006">
            <v>21561</v>
          </cell>
          <cell r="B6006">
            <v>106529</v>
          </cell>
          <cell r="C6006" t="str">
            <v>143-631-STANDING-THOMASTO</v>
          </cell>
        </row>
        <row r="6007">
          <cell r="A6007">
            <v>21562</v>
          </cell>
          <cell r="B6007">
            <v>106530</v>
          </cell>
          <cell r="C6007" t="str">
            <v>143-637-STANDING-ALBNSW</v>
          </cell>
        </row>
        <row r="6008">
          <cell r="A6008">
            <v>21563</v>
          </cell>
          <cell r="B6008">
            <v>106531</v>
          </cell>
          <cell r="C6008" t="str">
            <v>143-637-STANDING-ALBVIC</v>
          </cell>
        </row>
        <row r="6009">
          <cell r="A6009">
            <v>21564</v>
          </cell>
          <cell r="B6009">
            <v>106532</v>
          </cell>
          <cell r="C6009" t="str">
            <v>143-637-STANDING-FITZROY</v>
          </cell>
        </row>
        <row r="6010">
          <cell r="A6010">
            <v>21565</v>
          </cell>
          <cell r="B6010">
            <v>106533</v>
          </cell>
          <cell r="C6010" t="str">
            <v>143-637-STANDING-MVNSWALB</v>
          </cell>
        </row>
        <row r="6011">
          <cell r="A6011">
            <v>21566</v>
          </cell>
          <cell r="B6011">
            <v>106534</v>
          </cell>
          <cell r="C6011" t="str">
            <v>143-637-STANDING-MVNSWSHP</v>
          </cell>
        </row>
        <row r="6012">
          <cell r="A6012">
            <v>21567</v>
          </cell>
          <cell r="B6012">
            <v>106535</v>
          </cell>
          <cell r="C6012" t="str">
            <v>143-637-STANDING-MVVICALB</v>
          </cell>
        </row>
        <row r="6013">
          <cell r="A6013">
            <v>21568</v>
          </cell>
          <cell r="B6013">
            <v>106536</v>
          </cell>
          <cell r="C6013" t="str">
            <v>143-637-STANDING-MVVICSHP</v>
          </cell>
        </row>
        <row r="6014">
          <cell r="A6014">
            <v>21569</v>
          </cell>
          <cell r="B6014">
            <v>106537</v>
          </cell>
          <cell r="C6014" t="str">
            <v>143-637-STANDING-PENINSUL</v>
          </cell>
        </row>
        <row r="6015">
          <cell r="A6015">
            <v>21570</v>
          </cell>
          <cell r="B6015">
            <v>106538</v>
          </cell>
          <cell r="C6015" t="str">
            <v>143-637-STANDING-SHEPNSW</v>
          </cell>
        </row>
        <row r="6016">
          <cell r="A6016">
            <v>21571</v>
          </cell>
          <cell r="B6016">
            <v>106539</v>
          </cell>
          <cell r="C6016" t="str">
            <v>143-637-STANDING-SHEPVIC</v>
          </cell>
        </row>
        <row r="6017">
          <cell r="A6017">
            <v>21572</v>
          </cell>
          <cell r="B6017">
            <v>106540</v>
          </cell>
          <cell r="C6017" t="str">
            <v>143-637-STANDING-THOMASTO</v>
          </cell>
        </row>
        <row r="6018">
          <cell r="A6018">
            <v>21573</v>
          </cell>
          <cell r="B6018">
            <v>106541</v>
          </cell>
          <cell r="C6018" t="str">
            <v>167-559-STANDING-ALBNSW</v>
          </cell>
        </row>
        <row r="6019">
          <cell r="A6019">
            <v>21574</v>
          </cell>
          <cell r="B6019">
            <v>106542</v>
          </cell>
          <cell r="C6019" t="str">
            <v>167-559-STANDING-ALBVIC</v>
          </cell>
        </row>
        <row r="6020">
          <cell r="A6020">
            <v>21575</v>
          </cell>
          <cell r="B6020">
            <v>106543</v>
          </cell>
          <cell r="C6020" t="str">
            <v>167-559-STANDING-FITZROY</v>
          </cell>
        </row>
        <row r="6021">
          <cell r="A6021">
            <v>21576</v>
          </cell>
          <cell r="B6021">
            <v>106544</v>
          </cell>
          <cell r="C6021" t="str">
            <v>167-559-STANDING-PENINSUL</v>
          </cell>
        </row>
        <row r="6022">
          <cell r="A6022">
            <v>21577</v>
          </cell>
          <cell r="B6022">
            <v>106545</v>
          </cell>
          <cell r="C6022" t="str">
            <v>167-559-STANDING-SHEPVIC</v>
          </cell>
        </row>
        <row r="6023">
          <cell r="A6023">
            <v>21578</v>
          </cell>
          <cell r="B6023">
            <v>106546</v>
          </cell>
          <cell r="C6023" t="str">
            <v>167-559-STANDING-THOMASTO</v>
          </cell>
        </row>
        <row r="6024">
          <cell r="A6024">
            <v>21579</v>
          </cell>
          <cell r="B6024">
            <v>106547</v>
          </cell>
          <cell r="C6024" t="str">
            <v>250-000-STANDING-MILDURA</v>
          </cell>
        </row>
        <row r="6025">
          <cell r="A6025">
            <v>21580</v>
          </cell>
          <cell r="B6025">
            <v>106548</v>
          </cell>
          <cell r="C6025" t="str">
            <v>250-000-STANDING-THOMASTO</v>
          </cell>
        </row>
        <row r="6026">
          <cell r="A6026">
            <v>21581</v>
          </cell>
          <cell r="B6026">
            <v>106549</v>
          </cell>
          <cell r="C6026" t="str">
            <v>140-000-STANDING-MVVICALB</v>
          </cell>
        </row>
        <row r="6027">
          <cell r="A6027">
            <v>21582</v>
          </cell>
          <cell r="B6027">
            <v>106550</v>
          </cell>
          <cell r="C6027" t="str">
            <v>140-000-STANDING-MVVICSHP</v>
          </cell>
        </row>
        <row r="6028">
          <cell r="A6028">
            <v>21583</v>
          </cell>
          <cell r="B6028">
            <v>106551</v>
          </cell>
          <cell r="C6028" t="str">
            <v>002-001-STANDING-ALBVIC</v>
          </cell>
        </row>
        <row r="6029">
          <cell r="A6029">
            <v>21584</v>
          </cell>
          <cell r="B6029">
            <v>106552</v>
          </cell>
          <cell r="C6029" t="str">
            <v>002-001-STANDING-FITZROY</v>
          </cell>
        </row>
        <row r="6030">
          <cell r="A6030">
            <v>21585</v>
          </cell>
          <cell r="B6030">
            <v>106553</v>
          </cell>
          <cell r="C6030" t="str">
            <v>002-001-STANDING-PENINSUL</v>
          </cell>
        </row>
        <row r="6031">
          <cell r="A6031">
            <v>21586</v>
          </cell>
          <cell r="B6031">
            <v>106554</v>
          </cell>
          <cell r="C6031" t="str">
            <v>002-001-STANDING-SHEPVIC</v>
          </cell>
        </row>
        <row r="6032">
          <cell r="A6032">
            <v>21587</v>
          </cell>
          <cell r="B6032">
            <v>106555</v>
          </cell>
          <cell r="C6032" t="str">
            <v>002-001-STANDING-THOMASTO</v>
          </cell>
        </row>
        <row r="6033">
          <cell r="A6033">
            <v>21588</v>
          </cell>
          <cell r="B6033">
            <v>106556</v>
          </cell>
          <cell r="C6033" t="str">
            <v>002-002-STANDING-ALBNSW</v>
          </cell>
        </row>
        <row r="6034">
          <cell r="A6034">
            <v>21589</v>
          </cell>
          <cell r="B6034">
            <v>106557</v>
          </cell>
          <cell r="C6034" t="str">
            <v>002-002-STANDING-ALBVIC</v>
          </cell>
        </row>
        <row r="6035">
          <cell r="A6035">
            <v>21590</v>
          </cell>
          <cell r="B6035">
            <v>106558</v>
          </cell>
          <cell r="C6035" t="str">
            <v>002-002-STANDING-FITZROY</v>
          </cell>
        </row>
        <row r="6036">
          <cell r="A6036">
            <v>21591</v>
          </cell>
          <cell r="B6036">
            <v>106559</v>
          </cell>
          <cell r="C6036" t="str">
            <v>002-002-STANDING-PENINSUL</v>
          </cell>
        </row>
        <row r="6037">
          <cell r="A6037">
            <v>21592</v>
          </cell>
          <cell r="B6037">
            <v>106560</v>
          </cell>
          <cell r="C6037" t="str">
            <v>002-002-STANDING-SHEPVIC</v>
          </cell>
        </row>
        <row r="6038">
          <cell r="A6038">
            <v>21593</v>
          </cell>
          <cell r="B6038">
            <v>106561</v>
          </cell>
          <cell r="C6038" t="str">
            <v>002-002-STANDING-THOMASTO</v>
          </cell>
        </row>
        <row r="6039">
          <cell r="A6039">
            <v>21594</v>
          </cell>
          <cell r="B6039">
            <v>106562</v>
          </cell>
          <cell r="C6039" t="str">
            <v>002-003-STANDING-ALBNSW</v>
          </cell>
        </row>
        <row r="6040">
          <cell r="A6040">
            <v>21595</v>
          </cell>
          <cell r="B6040">
            <v>106563</v>
          </cell>
          <cell r="C6040" t="str">
            <v>002-003-STANDING-ALBVIC</v>
          </cell>
        </row>
        <row r="6041">
          <cell r="A6041">
            <v>21596</v>
          </cell>
          <cell r="B6041">
            <v>106564</v>
          </cell>
          <cell r="C6041" t="str">
            <v>002-003-STANDING-PENINSUL</v>
          </cell>
        </row>
        <row r="6042">
          <cell r="A6042">
            <v>21597</v>
          </cell>
          <cell r="B6042">
            <v>106565</v>
          </cell>
          <cell r="C6042" t="str">
            <v>002-003-STANDING-SHEPNSW</v>
          </cell>
        </row>
        <row r="6043">
          <cell r="A6043">
            <v>21598</v>
          </cell>
          <cell r="B6043">
            <v>106566</v>
          </cell>
          <cell r="C6043" t="str">
            <v>002-003-STANDING-SHEPVIC</v>
          </cell>
        </row>
        <row r="6044">
          <cell r="A6044">
            <v>21599</v>
          </cell>
          <cell r="B6044">
            <v>106567</v>
          </cell>
          <cell r="C6044" t="str">
            <v>002-003-STANDING-THOMASTO</v>
          </cell>
        </row>
        <row r="6045">
          <cell r="A6045">
            <v>21600</v>
          </cell>
          <cell r="B6045">
            <v>106568</v>
          </cell>
          <cell r="C6045" t="str">
            <v>002-004-STANDING-ALBNSW</v>
          </cell>
        </row>
        <row r="6046">
          <cell r="A6046">
            <v>21601</v>
          </cell>
          <cell r="B6046">
            <v>106569</v>
          </cell>
          <cell r="C6046" t="str">
            <v>002-004-STANDING-ALBVIC</v>
          </cell>
        </row>
        <row r="6047">
          <cell r="A6047">
            <v>21602</v>
          </cell>
          <cell r="B6047">
            <v>106570</v>
          </cell>
          <cell r="C6047" t="str">
            <v>002-004-STANDING-FITZROY</v>
          </cell>
        </row>
        <row r="6048">
          <cell r="A6048">
            <v>21603</v>
          </cell>
          <cell r="B6048">
            <v>106571</v>
          </cell>
          <cell r="C6048" t="str">
            <v>002-004-STANDING-PENINSUL</v>
          </cell>
        </row>
        <row r="6049">
          <cell r="A6049">
            <v>21604</v>
          </cell>
          <cell r="B6049">
            <v>106572</v>
          </cell>
          <cell r="C6049" t="str">
            <v>002-004-STANDING-SHEPVIC</v>
          </cell>
        </row>
        <row r="6050">
          <cell r="A6050">
            <v>21605</v>
          </cell>
          <cell r="B6050">
            <v>106573</v>
          </cell>
          <cell r="C6050" t="str">
            <v>002-004-STANDING-THOMASTO</v>
          </cell>
        </row>
        <row r="6051">
          <cell r="A6051">
            <v>21606</v>
          </cell>
          <cell r="B6051">
            <v>106574</v>
          </cell>
          <cell r="C6051" t="str">
            <v>002-005-STANDING-ALBNSW</v>
          </cell>
        </row>
        <row r="6052">
          <cell r="A6052">
            <v>21607</v>
          </cell>
          <cell r="B6052">
            <v>106575</v>
          </cell>
          <cell r="C6052" t="str">
            <v>002-005-STANDING-ALBVIC</v>
          </cell>
        </row>
        <row r="6053">
          <cell r="A6053">
            <v>21608</v>
          </cell>
          <cell r="B6053">
            <v>106576</v>
          </cell>
          <cell r="C6053" t="str">
            <v>002-005-STANDING-FITZROY</v>
          </cell>
        </row>
        <row r="6054">
          <cell r="A6054">
            <v>21609</v>
          </cell>
          <cell r="B6054">
            <v>106577</v>
          </cell>
          <cell r="C6054" t="str">
            <v>002-005-STANDING-PENINSUL</v>
          </cell>
        </row>
        <row r="6055">
          <cell r="A6055">
            <v>21610</v>
          </cell>
          <cell r="B6055">
            <v>106578</v>
          </cell>
          <cell r="C6055" t="str">
            <v>002-005-STANDING-SHEPVIC</v>
          </cell>
        </row>
        <row r="6056">
          <cell r="A6056">
            <v>21611</v>
          </cell>
          <cell r="B6056">
            <v>106579</v>
          </cell>
          <cell r="C6056" t="str">
            <v>002-005-STANDING-THOMASTO</v>
          </cell>
        </row>
        <row r="6057">
          <cell r="A6057">
            <v>21612</v>
          </cell>
          <cell r="B6057">
            <v>106580</v>
          </cell>
          <cell r="C6057" t="str">
            <v>002-006-STANDING-PENINSUL</v>
          </cell>
        </row>
        <row r="6058">
          <cell r="A6058">
            <v>21613</v>
          </cell>
          <cell r="B6058">
            <v>106581</v>
          </cell>
          <cell r="C6058" t="str">
            <v>002-006-STANDING-SHEPVIC</v>
          </cell>
        </row>
        <row r="6059">
          <cell r="A6059">
            <v>21614</v>
          </cell>
          <cell r="B6059">
            <v>106582</v>
          </cell>
          <cell r="C6059" t="str">
            <v>002-006-STANDING-THOMASTO</v>
          </cell>
        </row>
        <row r="6060">
          <cell r="A6060">
            <v>21615</v>
          </cell>
          <cell r="B6060">
            <v>106583</v>
          </cell>
          <cell r="C6060" t="str">
            <v>002-007-STANDING-ALBNSW</v>
          </cell>
        </row>
        <row r="6061">
          <cell r="A6061">
            <v>21616</v>
          </cell>
          <cell r="B6061">
            <v>106584</v>
          </cell>
          <cell r="C6061" t="str">
            <v>002-007-STANDING-ALBVIC</v>
          </cell>
        </row>
        <row r="6062">
          <cell r="A6062">
            <v>21617</v>
          </cell>
          <cell r="B6062">
            <v>106585</v>
          </cell>
          <cell r="C6062" t="str">
            <v>002-007-STANDING-FITZROY</v>
          </cell>
        </row>
        <row r="6063">
          <cell r="A6063">
            <v>21618</v>
          </cell>
          <cell r="B6063">
            <v>106586</v>
          </cell>
          <cell r="C6063" t="str">
            <v>002-007-STANDING-PENINSUL</v>
          </cell>
        </row>
        <row r="6064">
          <cell r="A6064">
            <v>21619</v>
          </cell>
          <cell r="B6064">
            <v>106587</v>
          </cell>
          <cell r="C6064" t="str">
            <v>002-007-STANDING-SHEPNSW</v>
          </cell>
        </row>
        <row r="6065">
          <cell r="A6065">
            <v>21620</v>
          </cell>
          <cell r="B6065">
            <v>106588</v>
          </cell>
          <cell r="C6065" t="str">
            <v>002-007-STANDING-SHEPVIC</v>
          </cell>
        </row>
        <row r="6066">
          <cell r="A6066">
            <v>21621</v>
          </cell>
          <cell r="B6066">
            <v>106589</v>
          </cell>
          <cell r="C6066" t="str">
            <v>002-007-STANDING-THOMASTO</v>
          </cell>
        </row>
        <row r="6067">
          <cell r="A6067">
            <v>21622</v>
          </cell>
          <cell r="B6067">
            <v>106590</v>
          </cell>
          <cell r="C6067" t="str">
            <v>002-008-STANDING-ALBVIC</v>
          </cell>
        </row>
        <row r="6068">
          <cell r="A6068">
            <v>21623</v>
          </cell>
          <cell r="B6068">
            <v>106591</v>
          </cell>
          <cell r="C6068" t="str">
            <v>002-008-STANDING-FITZROY</v>
          </cell>
        </row>
        <row r="6069">
          <cell r="A6069">
            <v>21624</v>
          </cell>
          <cell r="B6069">
            <v>106592</v>
          </cell>
          <cell r="C6069" t="str">
            <v>002-008-STANDING-PENINSUL</v>
          </cell>
        </row>
        <row r="6070">
          <cell r="A6070">
            <v>21625</v>
          </cell>
          <cell r="B6070">
            <v>106593</v>
          </cell>
          <cell r="C6070" t="str">
            <v>002-008-STANDING-SHEPVIC</v>
          </cell>
        </row>
        <row r="6071">
          <cell r="A6071">
            <v>21626</v>
          </cell>
          <cell r="B6071">
            <v>106594</v>
          </cell>
          <cell r="C6071" t="str">
            <v>002-008-STANDING-THOMASTO</v>
          </cell>
        </row>
        <row r="6072">
          <cell r="A6072">
            <v>21627</v>
          </cell>
          <cell r="B6072">
            <v>106595</v>
          </cell>
          <cell r="C6072" t="str">
            <v>002-009-STANDING-PENINSUL</v>
          </cell>
        </row>
        <row r="6073">
          <cell r="A6073">
            <v>21628</v>
          </cell>
          <cell r="B6073">
            <v>106596</v>
          </cell>
          <cell r="C6073" t="str">
            <v>002-009-STANDING-SHEPVIC</v>
          </cell>
        </row>
        <row r="6074">
          <cell r="A6074">
            <v>21629</v>
          </cell>
          <cell r="B6074">
            <v>106597</v>
          </cell>
          <cell r="C6074" t="str">
            <v>002-009-STANDING-THOMASTO</v>
          </cell>
        </row>
        <row r="6075">
          <cell r="A6075">
            <v>21630</v>
          </cell>
          <cell r="B6075">
            <v>106598</v>
          </cell>
          <cell r="C6075" t="str">
            <v>002-010-STANDING-ALBNSW</v>
          </cell>
        </row>
        <row r="6076">
          <cell r="A6076">
            <v>21631</v>
          </cell>
          <cell r="B6076">
            <v>106599</v>
          </cell>
          <cell r="C6076" t="str">
            <v>002-010-STANDING-ALBVIC</v>
          </cell>
        </row>
        <row r="6077">
          <cell r="A6077">
            <v>21632</v>
          </cell>
          <cell r="B6077">
            <v>106600</v>
          </cell>
          <cell r="C6077" t="str">
            <v>002-010-STANDING-FITZROY</v>
          </cell>
        </row>
        <row r="6078">
          <cell r="A6078">
            <v>21633</v>
          </cell>
          <cell r="B6078">
            <v>106601</v>
          </cell>
          <cell r="C6078" t="str">
            <v>002-010-STANDING-PENINSUL</v>
          </cell>
        </row>
        <row r="6079">
          <cell r="A6079">
            <v>21634</v>
          </cell>
          <cell r="B6079">
            <v>106602</v>
          </cell>
          <cell r="C6079" t="str">
            <v>002-010-STANDING-SHEPVIC</v>
          </cell>
        </row>
        <row r="6080">
          <cell r="A6080">
            <v>21635</v>
          </cell>
          <cell r="B6080">
            <v>106603</v>
          </cell>
          <cell r="C6080" t="str">
            <v>002-010-STANDING-THOMASTO</v>
          </cell>
        </row>
        <row r="6081">
          <cell r="A6081">
            <v>21636</v>
          </cell>
          <cell r="B6081">
            <v>106604</v>
          </cell>
          <cell r="C6081" t="str">
            <v>002-011-STANDING-FITZROY</v>
          </cell>
        </row>
        <row r="6082">
          <cell r="A6082">
            <v>21637</v>
          </cell>
          <cell r="B6082">
            <v>106605</v>
          </cell>
          <cell r="C6082" t="str">
            <v>002-011-STANDING-PENINSUL</v>
          </cell>
        </row>
        <row r="6083">
          <cell r="A6083">
            <v>21638</v>
          </cell>
          <cell r="B6083">
            <v>106606</v>
          </cell>
          <cell r="C6083" t="str">
            <v>002-011-STANDING-SHEPNSW</v>
          </cell>
        </row>
        <row r="6084">
          <cell r="A6084">
            <v>21639</v>
          </cell>
          <cell r="B6084">
            <v>106607</v>
          </cell>
          <cell r="C6084" t="str">
            <v>002-011-STANDING-THOMASTO</v>
          </cell>
        </row>
        <row r="6085">
          <cell r="A6085">
            <v>21640</v>
          </cell>
          <cell r="B6085">
            <v>106608</v>
          </cell>
          <cell r="C6085" t="str">
            <v>002-012-STANDING-ALBNSW</v>
          </cell>
        </row>
        <row r="6086">
          <cell r="A6086">
            <v>21641</v>
          </cell>
          <cell r="B6086">
            <v>106609</v>
          </cell>
          <cell r="C6086" t="str">
            <v>002-012-STANDING-FITZROY</v>
          </cell>
        </row>
        <row r="6087">
          <cell r="A6087">
            <v>21642</v>
          </cell>
          <cell r="B6087">
            <v>106610</v>
          </cell>
          <cell r="C6087" t="str">
            <v>002-012-STANDING-PENINSUL</v>
          </cell>
        </row>
        <row r="6088">
          <cell r="A6088">
            <v>21643</v>
          </cell>
          <cell r="B6088">
            <v>106611</v>
          </cell>
          <cell r="C6088" t="str">
            <v>002-012-STANDING-SHEPVIC</v>
          </cell>
        </row>
        <row r="6089">
          <cell r="A6089">
            <v>21644</v>
          </cell>
          <cell r="B6089">
            <v>106612</v>
          </cell>
          <cell r="C6089" t="str">
            <v>002-012-STANDING-THOMASTO</v>
          </cell>
        </row>
        <row r="6090">
          <cell r="A6090">
            <v>21645</v>
          </cell>
          <cell r="B6090">
            <v>106613</v>
          </cell>
          <cell r="C6090" t="str">
            <v>002-013-STANDING-ALBVIC</v>
          </cell>
        </row>
        <row r="6091">
          <cell r="A6091">
            <v>21646</v>
          </cell>
          <cell r="B6091">
            <v>106614</v>
          </cell>
          <cell r="C6091" t="str">
            <v>002-013-STANDING-PENINSUL</v>
          </cell>
        </row>
        <row r="6092">
          <cell r="A6092">
            <v>21647</v>
          </cell>
          <cell r="B6092">
            <v>106615</v>
          </cell>
          <cell r="C6092" t="str">
            <v>002-013-STANDING-THOMASTO</v>
          </cell>
        </row>
        <row r="6093">
          <cell r="A6093">
            <v>21648</v>
          </cell>
          <cell r="B6093">
            <v>106616</v>
          </cell>
          <cell r="C6093" t="str">
            <v>002-014-STANDING-ALBNSW</v>
          </cell>
        </row>
        <row r="6094">
          <cell r="A6094">
            <v>21649</v>
          </cell>
          <cell r="B6094">
            <v>106617</v>
          </cell>
          <cell r="C6094" t="str">
            <v>002-014-STANDING-FITZROY</v>
          </cell>
        </row>
        <row r="6095">
          <cell r="A6095">
            <v>21650</v>
          </cell>
          <cell r="B6095">
            <v>106618</v>
          </cell>
          <cell r="C6095" t="str">
            <v>002-014-STANDING-PENINSUL</v>
          </cell>
        </row>
        <row r="6096">
          <cell r="A6096">
            <v>21651</v>
          </cell>
          <cell r="B6096">
            <v>106619</v>
          </cell>
          <cell r="C6096" t="str">
            <v>002-014-STANDING-SHEPVIC</v>
          </cell>
        </row>
        <row r="6097">
          <cell r="A6097">
            <v>21652</v>
          </cell>
          <cell r="B6097">
            <v>106620</v>
          </cell>
          <cell r="C6097" t="str">
            <v>002-014-STANDING-THOMASTO</v>
          </cell>
        </row>
        <row r="6098">
          <cell r="A6098">
            <v>21653</v>
          </cell>
          <cell r="B6098">
            <v>106621</v>
          </cell>
          <cell r="C6098" t="str">
            <v>002-015-STANDING-FITZROY</v>
          </cell>
        </row>
        <row r="6099">
          <cell r="A6099">
            <v>21654</v>
          </cell>
          <cell r="B6099">
            <v>106622</v>
          </cell>
          <cell r="C6099" t="str">
            <v>002-015-STANDING-PENINSUL</v>
          </cell>
        </row>
        <row r="6100">
          <cell r="A6100">
            <v>21655</v>
          </cell>
          <cell r="B6100">
            <v>106623</v>
          </cell>
          <cell r="C6100" t="str">
            <v>002-015-STANDING-THOMASTO</v>
          </cell>
        </row>
        <row r="6101">
          <cell r="A6101">
            <v>21656</v>
          </cell>
          <cell r="B6101">
            <v>106624</v>
          </cell>
          <cell r="C6101" t="str">
            <v>002-016-STANDING-PENINSUL</v>
          </cell>
        </row>
        <row r="6102">
          <cell r="A6102">
            <v>21657</v>
          </cell>
          <cell r="B6102">
            <v>106625</v>
          </cell>
          <cell r="C6102" t="str">
            <v>002-017-STANDING-ALBNSW</v>
          </cell>
        </row>
        <row r="6103">
          <cell r="A6103">
            <v>21658</v>
          </cell>
          <cell r="B6103">
            <v>106626</v>
          </cell>
          <cell r="C6103" t="str">
            <v>002-017-STANDING-ALBVIC</v>
          </cell>
        </row>
        <row r="6104">
          <cell r="A6104">
            <v>21659</v>
          </cell>
          <cell r="B6104">
            <v>106627</v>
          </cell>
          <cell r="C6104" t="str">
            <v>002-017-STANDING-FITZROY</v>
          </cell>
        </row>
        <row r="6105">
          <cell r="A6105">
            <v>21660</v>
          </cell>
          <cell r="B6105">
            <v>106628</v>
          </cell>
          <cell r="C6105" t="str">
            <v>002-017-STANDING-PENINSUL</v>
          </cell>
        </row>
        <row r="6106">
          <cell r="A6106">
            <v>21661</v>
          </cell>
          <cell r="B6106">
            <v>106629</v>
          </cell>
          <cell r="C6106" t="str">
            <v>002-017-STANDING-SHEPNSW</v>
          </cell>
        </row>
        <row r="6107">
          <cell r="A6107">
            <v>21662</v>
          </cell>
          <cell r="B6107">
            <v>106630</v>
          </cell>
          <cell r="C6107" t="str">
            <v>002-017-STANDING-SHEPVIC</v>
          </cell>
        </row>
        <row r="6108">
          <cell r="A6108">
            <v>21663</v>
          </cell>
          <cell r="B6108">
            <v>106631</v>
          </cell>
          <cell r="C6108" t="str">
            <v>002-017-STANDING-THOMASTO</v>
          </cell>
        </row>
        <row r="6109">
          <cell r="A6109">
            <v>21664</v>
          </cell>
          <cell r="B6109">
            <v>106632</v>
          </cell>
          <cell r="C6109" t="str">
            <v>002-018-STANDING-ALBNSW</v>
          </cell>
        </row>
        <row r="6110">
          <cell r="A6110">
            <v>21665</v>
          </cell>
          <cell r="B6110">
            <v>106633</v>
          </cell>
          <cell r="C6110" t="str">
            <v>002-018-STANDING-ALBVIC</v>
          </cell>
        </row>
        <row r="6111">
          <cell r="A6111">
            <v>21666</v>
          </cell>
          <cell r="B6111">
            <v>106634</v>
          </cell>
          <cell r="C6111" t="str">
            <v>002-018-STANDING-FITZROY</v>
          </cell>
        </row>
        <row r="6112">
          <cell r="A6112">
            <v>21667</v>
          </cell>
          <cell r="B6112">
            <v>106635</v>
          </cell>
          <cell r="C6112" t="str">
            <v>002-018-STANDING-PENINSUL</v>
          </cell>
        </row>
        <row r="6113">
          <cell r="A6113">
            <v>21668</v>
          </cell>
          <cell r="B6113">
            <v>106636</v>
          </cell>
          <cell r="C6113" t="str">
            <v>002-018-STANDING-SHEPVIC</v>
          </cell>
        </row>
        <row r="6114">
          <cell r="A6114">
            <v>21669</v>
          </cell>
          <cell r="B6114">
            <v>106637</v>
          </cell>
          <cell r="C6114" t="str">
            <v>002-018-STANDING-THOMASTO</v>
          </cell>
        </row>
        <row r="6115">
          <cell r="A6115">
            <v>21670</v>
          </cell>
          <cell r="B6115">
            <v>106638</v>
          </cell>
          <cell r="C6115" t="str">
            <v>002-019-STANDING-ALBNSW</v>
          </cell>
        </row>
        <row r="6116">
          <cell r="A6116">
            <v>21671</v>
          </cell>
          <cell r="B6116">
            <v>106639</v>
          </cell>
          <cell r="C6116" t="str">
            <v>002-019-STANDING-ALBVIC</v>
          </cell>
        </row>
        <row r="6117">
          <cell r="A6117">
            <v>21672</v>
          </cell>
          <cell r="B6117">
            <v>106640</v>
          </cell>
          <cell r="C6117" t="str">
            <v>002-019-STANDING-FITZROY</v>
          </cell>
        </row>
        <row r="6118">
          <cell r="A6118">
            <v>21673</v>
          </cell>
          <cell r="B6118">
            <v>106641</v>
          </cell>
          <cell r="C6118" t="str">
            <v>002-019-STANDING-PENINSUL</v>
          </cell>
        </row>
        <row r="6119">
          <cell r="A6119">
            <v>21674</v>
          </cell>
          <cell r="B6119">
            <v>106642</v>
          </cell>
          <cell r="C6119" t="str">
            <v>002-019-STANDING-SHEPVIC</v>
          </cell>
        </row>
        <row r="6120">
          <cell r="A6120">
            <v>21675</v>
          </cell>
          <cell r="B6120">
            <v>106643</v>
          </cell>
          <cell r="C6120" t="str">
            <v>002-019-STANDING-THOMASTO</v>
          </cell>
        </row>
        <row r="6121">
          <cell r="A6121">
            <v>21676</v>
          </cell>
          <cell r="B6121">
            <v>106644</v>
          </cell>
          <cell r="C6121" t="str">
            <v>002-030-STANDING-ALBNSW</v>
          </cell>
        </row>
        <row r="6122">
          <cell r="A6122">
            <v>21677</v>
          </cell>
          <cell r="B6122">
            <v>106645</v>
          </cell>
          <cell r="C6122" t="str">
            <v>002-030-STANDING-ALBVIC</v>
          </cell>
        </row>
        <row r="6123">
          <cell r="A6123">
            <v>21678</v>
          </cell>
          <cell r="B6123">
            <v>106646</v>
          </cell>
          <cell r="C6123" t="str">
            <v>002-030-STANDING-FITZROY</v>
          </cell>
        </row>
        <row r="6124">
          <cell r="A6124">
            <v>21679</v>
          </cell>
          <cell r="B6124">
            <v>106647</v>
          </cell>
          <cell r="C6124" t="str">
            <v>002-030-STANDING-PENINSUL</v>
          </cell>
        </row>
        <row r="6125">
          <cell r="A6125">
            <v>21680</v>
          </cell>
          <cell r="B6125">
            <v>106648</v>
          </cell>
          <cell r="C6125" t="str">
            <v>002-030-STANDING-SHEPVIC</v>
          </cell>
        </row>
        <row r="6126">
          <cell r="A6126">
            <v>21681</v>
          </cell>
          <cell r="B6126">
            <v>106649</v>
          </cell>
          <cell r="C6126" t="str">
            <v>002-030-STANDING-THOMASTO</v>
          </cell>
        </row>
        <row r="6127">
          <cell r="A6127">
            <v>21682</v>
          </cell>
          <cell r="B6127">
            <v>106650</v>
          </cell>
          <cell r="C6127" t="str">
            <v>002-031-STANDING-ALBNSW</v>
          </cell>
        </row>
        <row r="6128">
          <cell r="A6128">
            <v>21683</v>
          </cell>
          <cell r="B6128">
            <v>106651</v>
          </cell>
          <cell r="C6128" t="str">
            <v>002-031-STANDING-ALBVIC</v>
          </cell>
        </row>
        <row r="6129">
          <cell r="A6129">
            <v>21684</v>
          </cell>
          <cell r="B6129">
            <v>106652</v>
          </cell>
          <cell r="C6129" t="str">
            <v>002-031-STANDING-FITZROY</v>
          </cell>
        </row>
        <row r="6130">
          <cell r="A6130">
            <v>21685</v>
          </cell>
          <cell r="B6130">
            <v>106653</v>
          </cell>
          <cell r="C6130" t="str">
            <v>002-031-STANDING-PENINSUL</v>
          </cell>
        </row>
        <row r="6131">
          <cell r="A6131">
            <v>21686</v>
          </cell>
          <cell r="B6131">
            <v>106654</v>
          </cell>
          <cell r="C6131" t="str">
            <v>002-031-STANDING-SHEPVIC</v>
          </cell>
        </row>
        <row r="6132">
          <cell r="A6132">
            <v>21687</v>
          </cell>
          <cell r="B6132">
            <v>106655</v>
          </cell>
          <cell r="C6132" t="str">
            <v>002-031-STANDING-THOMASTO</v>
          </cell>
        </row>
        <row r="6133">
          <cell r="A6133">
            <v>21688</v>
          </cell>
          <cell r="B6133">
            <v>106656</v>
          </cell>
          <cell r="C6133" t="str">
            <v>002-032-STANDING-ALBVIC</v>
          </cell>
        </row>
        <row r="6134">
          <cell r="A6134">
            <v>21689</v>
          </cell>
          <cell r="B6134">
            <v>106657</v>
          </cell>
          <cell r="C6134" t="str">
            <v>002-032-STANDING-FITZROY</v>
          </cell>
        </row>
        <row r="6135">
          <cell r="A6135">
            <v>21690</v>
          </cell>
          <cell r="B6135">
            <v>106658</v>
          </cell>
          <cell r="C6135" t="str">
            <v>002-032-STANDING-SHEPVIC</v>
          </cell>
        </row>
        <row r="6136">
          <cell r="A6136">
            <v>21691</v>
          </cell>
          <cell r="B6136">
            <v>106659</v>
          </cell>
          <cell r="C6136" t="str">
            <v>002-032-STANDING-THOMASTO</v>
          </cell>
        </row>
        <row r="6137">
          <cell r="A6137">
            <v>21692</v>
          </cell>
          <cell r="B6137">
            <v>106660</v>
          </cell>
          <cell r="C6137" t="str">
            <v>002-033-STANDING-ALBNSW</v>
          </cell>
        </row>
        <row r="6138">
          <cell r="A6138">
            <v>21693</v>
          </cell>
          <cell r="B6138">
            <v>106661</v>
          </cell>
          <cell r="C6138" t="str">
            <v>002-033-STANDING-ALBVIC</v>
          </cell>
        </row>
        <row r="6139">
          <cell r="A6139">
            <v>21694</v>
          </cell>
          <cell r="B6139">
            <v>106662</v>
          </cell>
          <cell r="C6139" t="str">
            <v>002-033-STANDING-FITZROY</v>
          </cell>
        </row>
        <row r="6140">
          <cell r="A6140">
            <v>21695</v>
          </cell>
          <cell r="B6140">
            <v>106663</v>
          </cell>
          <cell r="C6140" t="str">
            <v>002-033-STANDING-PENINSUL</v>
          </cell>
        </row>
        <row r="6141">
          <cell r="A6141">
            <v>21696</v>
          </cell>
          <cell r="B6141">
            <v>106664</v>
          </cell>
          <cell r="C6141" t="str">
            <v>002-033-STANDING-SHEPVIC</v>
          </cell>
        </row>
        <row r="6142">
          <cell r="A6142">
            <v>21697</v>
          </cell>
          <cell r="B6142">
            <v>106665</v>
          </cell>
          <cell r="C6142" t="str">
            <v>002-033-STANDING-THOMASTO</v>
          </cell>
        </row>
        <row r="6143">
          <cell r="A6143">
            <v>21698</v>
          </cell>
          <cell r="B6143">
            <v>106666</v>
          </cell>
          <cell r="C6143" t="str">
            <v>002-034-STANDING-ALBNSW</v>
          </cell>
        </row>
        <row r="6144">
          <cell r="A6144">
            <v>21699</v>
          </cell>
          <cell r="B6144">
            <v>106667</v>
          </cell>
          <cell r="C6144" t="str">
            <v>002-034-STANDING-FITZROY</v>
          </cell>
        </row>
        <row r="6145">
          <cell r="A6145">
            <v>21700</v>
          </cell>
          <cell r="B6145">
            <v>106668</v>
          </cell>
          <cell r="C6145" t="str">
            <v>002-034-STANDING-PENINSUL</v>
          </cell>
        </row>
        <row r="6146">
          <cell r="A6146">
            <v>21701</v>
          </cell>
          <cell r="B6146">
            <v>106669</v>
          </cell>
          <cell r="C6146" t="str">
            <v>002-034-STANDING-SHEPVIC</v>
          </cell>
        </row>
        <row r="6147">
          <cell r="A6147">
            <v>21702</v>
          </cell>
          <cell r="B6147">
            <v>106670</v>
          </cell>
          <cell r="C6147" t="str">
            <v>002-034-STANDING-THOMASTO</v>
          </cell>
        </row>
        <row r="6148">
          <cell r="A6148">
            <v>21703</v>
          </cell>
          <cell r="B6148">
            <v>106671</v>
          </cell>
          <cell r="C6148" t="str">
            <v>002-035-STANDING-ALBNSW</v>
          </cell>
        </row>
        <row r="6149">
          <cell r="A6149">
            <v>21704</v>
          </cell>
          <cell r="B6149">
            <v>106672</v>
          </cell>
          <cell r="C6149" t="str">
            <v>002-035-STANDING-ALBVIC</v>
          </cell>
        </row>
        <row r="6150">
          <cell r="A6150">
            <v>21705</v>
          </cell>
          <cell r="B6150">
            <v>106673</v>
          </cell>
          <cell r="C6150" t="str">
            <v>002-035-STANDING-FITZROY</v>
          </cell>
        </row>
        <row r="6151">
          <cell r="A6151">
            <v>21706</v>
          </cell>
          <cell r="B6151">
            <v>106674</v>
          </cell>
          <cell r="C6151" t="str">
            <v>002-035-STANDING-PENINSUL</v>
          </cell>
        </row>
        <row r="6152">
          <cell r="A6152">
            <v>21707</v>
          </cell>
          <cell r="B6152">
            <v>106675</v>
          </cell>
          <cell r="C6152" t="str">
            <v>002-035-STANDING-SHEPVIC</v>
          </cell>
        </row>
        <row r="6153">
          <cell r="A6153">
            <v>21708</v>
          </cell>
          <cell r="B6153">
            <v>106676</v>
          </cell>
          <cell r="C6153" t="str">
            <v>002-035-STANDING-THOMASTO</v>
          </cell>
        </row>
        <row r="6154">
          <cell r="A6154">
            <v>21709</v>
          </cell>
          <cell r="B6154">
            <v>106677</v>
          </cell>
          <cell r="C6154" t="str">
            <v>003-000-STANDING-THOMASTO</v>
          </cell>
        </row>
        <row r="6155">
          <cell r="A6155">
            <v>21710</v>
          </cell>
          <cell r="B6155">
            <v>106678</v>
          </cell>
          <cell r="C6155" t="str">
            <v>003-020-STANDING-PENINSUL</v>
          </cell>
        </row>
        <row r="6156">
          <cell r="A6156">
            <v>21711</v>
          </cell>
          <cell r="B6156">
            <v>106679</v>
          </cell>
          <cell r="C6156" t="str">
            <v>003-021-STANDING-PENINSUL</v>
          </cell>
        </row>
        <row r="6157">
          <cell r="A6157">
            <v>21712</v>
          </cell>
          <cell r="B6157">
            <v>106680</v>
          </cell>
          <cell r="C6157" t="str">
            <v>003-021-STANDING-SHEPVIC</v>
          </cell>
        </row>
        <row r="6158">
          <cell r="A6158">
            <v>21713</v>
          </cell>
          <cell r="B6158">
            <v>106681</v>
          </cell>
          <cell r="C6158" t="str">
            <v>003-022-STANDING-PENINSUL</v>
          </cell>
        </row>
        <row r="6159">
          <cell r="A6159">
            <v>21714</v>
          </cell>
          <cell r="B6159">
            <v>106682</v>
          </cell>
          <cell r="C6159" t="str">
            <v>003-023-STANDING-PENINSUL</v>
          </cell>
        </row>
        <row r="6160">
          <cell r="A6160">
            <v>21715</v>
          </cell>
          <cell r="B6160">
            <v>106683</v>
          </cell>
          <cell r="C6160" t="str">
            <v>003-024-STANDING-PENINSUL</v>
          </cell>
        </row>
        <row r="6161">
          <cell r="A6161">
            <v>21716</v>
          </cell>
          <cell r="B6161">
            <v>106684</v>
          </cell>
          <cell r="C6161" t="str">
            <v>003-025-STANDING-PENINSUL</v>
          </cell>
        </row>
        <row r="6162">
          <cell r="A6162">
            <v>21717</v>
          </cell>
          <cell r="B6162">
            <v>106685</v>
          </cell>
          <cell r="C6162" t="str">
            <v>003-026-STANDING-ALBNSW</v>
          </cell>
        </row>
        <row r="6163">
          <cell r="A6163">
            <v>21718</v>
          </cell>
          <cell r="B6163">
            <v>106686</v>
          </cell>
          <cell r="C6163" t="str">
            <v>003-026-STANDING-ALBVIC</v>
          </cell>
        </row>
        <row r="6164">
          <cell r="A6164">
            <v>21719</v>
          </cell>
          <cell r="B6164">
            <v>106687</v>
          </cell>
          <cell r="C6164" t="str">
            <v>003-026-STANDING-FITZROY</v>
          </cell>
        </row>
        <row r="6165">
          <cell r="A6165">
            <v>21720</v>
          </cell>
          <cell r="B6165">
            <v>106688</v>
          </cell>
          <cell r="C6165" t="str">
            <v>003-026-STANDING-PENINSUL</v>
          </cell>
        </row>
        <row r="6166">
          <cell r="A6166">
            <v>21721</v>
          </cell>
          <cell r="B6166">
            <v>106689</v>
          </cell>
          <cell r="C6166" t="str">
            <v>003-026-STANDING-SHEPVIC</v>
          </cell>
        </row>
        <row r="6167">
          <cell r="A6167">
            <v>21722</v>
          </cell>
          <cell r="B6167">
            <v>106690</v>
          </cell>
          <cell r="C6167" t="str">
            <v>003-026-STANDING-THOMASTO</v>
          </cell>
        </row>
        <row r="6168">
          <cell r="A6168">
            <v>21723</v>
          </cell>
          <cell r="B6168">
            <v>106691</v>
          </cell>
          <cell r="C6168" t="str">
            <v>003-027-STANDING-FITZROY</v>
          </cell>
        </row>
        <row r="6169">
          <cell r="A6169">
            <v>21724</v>
          </cell>
          <cell r="B6169">
            <v>106692</v>
          </cell>
          <cell r="C6169" t="str">
            <v>003-027-STANDING-PENINSUL</v>
          </cell>
        </row>
        <row r="6170">
          <cell r="A6170">
            <v>21725</v>
          </cell>
          <cell r="B6170">
            <v>106693</v>
          </cell>
          <cell r="C6170" t="str">
            <v>003-027-STANDING-SHEPVIC</v>
          </cell>
        </row>
        <row r="6171">
          <cell r="A6171">
            <v>21726</v>
          </cell>
          <cell r="B6171">
            <v>106694</v>
          </cell>
          <cell r="C6171" t="str">
            <v>003-027-STANDING-THOMASTO</v>
          </cell>
        </row>
        <row r="6172">
          <cell r="A6172">
            <v>21727</v>
          </cell>
          <cell r="B6172">
            <v>106695</v>
          </cell>
          <cell r="C6172" t="str">
            <v>003-028-STANDING-PENINSUL</v>
          </cell>
        </row>
        <row r="6173">
          <cell r="A6173">
            <v>21728</v>
          </cell>
          <cell r="B6173">
            <v>106696</v>
          </cell>
          <cell r="C6173" t="str">
            <v>003-029-STANDING-PENINSUL</v>
          </cell>
        </row>
        <row r="6174">
          <cell r="A6174">
            <v>21729</v>
          </cell>
          <cell r="B6174">
            <v>106697</v>
          </cell>
          <cell r="C6174" t="str">
            <v>103-133-STANDING-ALBNSW</v>
          </cell>
        </row>
        <row r="6175">
          <cell r="A6175">
            <v>21730</v>
          </cell>
          <cell r="B6175">
            <v>106698</v>
          </cell>
          <cell r="C6175" t="str">
            <v>104-075-STANDING-ALBNSW</v>
          </cell>
        </row>
        <row r="6176">
          <cell r="A6176">
            <v>21731</v>
          </cell>
          <cell r="B6176">
            <v>106699</v>
          </cell>
          <cell r="C6176" t="str">
            <v>104-075-STANDING-ALBVIC</v>
          </cell>
        </row>
        <row r="6177">
          <cell r="A6177">
            <v>21732</v>
          </cell>
          <cell r="B6177">
            <v>106700</v>
          </cell>
          <cell r="C6177" t="str">
            <v>104-075-STANDING-FITZROY</v>
          </cell>
        </row>
        <row r="6178">
          <cell r="A6178">
            <v>21733</v>
          </cell>
          <cell r="B6178">
            <v>106701</v>
          </cell>
          <cell r="C6178" t="str">
            <v>104-075-STANDING-MVNSWALB</v>
          </cell>
        </row>
        <row r="6179">
          <cell r="A6179">
            <v>21734</v>
          </cell>
          <cell r="B6179">
            <v>106702</v>
          </cell>
          <cell r="C6179" t="str">
            <v>104-075-STANDING-MVNSWSHP</v>
          </cell>
        </row>
        <row r="6180">
          <cell r="A6180">
            <v>21735</v>
          </cell>
          <cell r="B6180">
            <v>106703</v>
          </cell>
          <cell r="C6180" t="str">
            <v>104-075-STANDING-MVVICALB</v>
          </cell>
        </row>
        <row r="6181">
          <cell r="A6181">
            <v>21736</v>
          </cell>
          <cell r="B6181">
            <v>106704</v>
          </cell>
          <cell r="C6181" t="str">
            <v>104-075-STANDING-MVVICSHP</v>
          </cell>
        </row>
        <row r="6182">
          <cell r="A6182">
            <v>21737</v>
          </cell>
          <cell r="B6182">
            <v>106705</v>
          </cell>
          <cell r="C6182" t="str">
            <v>104-075-STANDING-PENINSUL</v>
          </cell>
        </row>
        <row r="6183">
          <cell r="A6183">
            <v>21738</v>
          </cell>
          <cell r="B6183">
            <v>106706</v>
          </cell>
          <cell r="C6183" t="str">
            <v>104-075-STANDING-SHEPNSW</v>
          </cell>
        </row>
        <row r="6184">
          <cell r="A6184">
            <v>21739</v>
          </cell>
          <cell r="B6184">
            <v>106707</v>
          </cell>
          <cell r="C6184" t="str">
            <v>104-075-STANDING-SHEPVIC</v>
          </cell>
        </row>
        <row r="6185">
          <cell r="A6185">
            <v>21740</v>
          </cell>
          <cell r="B6185">
            <v>106708</v>
          </cell>
          <cell r="C6185" t="str">
            <v>104-075-STANDING-THOMASTO</v>
          </cell>
        </row>
        <row r="6186">
          <cell r="A6186">
            <v>21741</v>
          </cell>
          <cell r="B6186">
            <v>106709</v>
          </cell>
          <cell r="C6186" t="str">
            <v>107-105-STANDING-ALBNSW</v>
          </cell>
        </row>
        <row r="6187">
          <cell r="A6187">
            <v>21742</v>
          </cell>
          <cell r="B6187">
            <v>106710</v>
          </cell>
          <cell r="C6187" t="str">
            <v>107-105-STANDING-ALBVIC</v>
          </cell>
        </row>
        <row r="6188">
          <cell r="A6188">
            <v>21743</v>
          </cell>
          <cell r="B6188">
            <v>106711</v>
          </cell>
          <cell r="C6188" t="str">
            <v>107-105-STANDING-FITZROY</v>
          </cell>
        </row>
        <row r="6189">
          <cell r="A6189">
            <v>21744</v>
          </cell>
          <cell r="B6189">
            <v>106712</v>
          </cell>
          <cell r="C6189" t="str">
            <v>107-105-STANDING-MVNSWALB</v>
          </cell>
        </row>
        <row r="6190">
          <cell r="A6190">
            <v>21745</v>
          </cell>
          <cell r="B6190">
            <v>106713</v>
          </cell>
          <cell r="C6190" t="str">
            <v>107-105-STANDING-MVNSWSHP</v>
          </cell>
        </row>
        <row r="6191">
          <cell r="A6191">
            <v>21746</v>
          </cell>
          <cell r="B6191">
            <v>106714</v>
          </cell>
          <cell r="C6191" t="str">
            <v>107-105-STANDING-MVVICALB</v>
          </cell>
        </row>
        <row r="6192">
          <cell r="A6192">
            <v>21747</v>
          </cell>
          <cell r="B6192">
            <v>106715</v>
          </cell>
          <cell r="C6192" t="str">
            <v>107-105-STANDING-MVVICSHP</v>
          </cell>
        </row>
        <row r="6193">
          <cell r="A6193">
            <v>21748</v>
          </cell>
          <cell r="B6193">
            <v>106716</v>
          </cell>
          <cell r="C6193" t="str">
            <v>107-105-STANDING-PENINSUL</v>
          </cell>
        </row>
        <row r="6194">
          <cell r="A6194">
            <v>21749</v>
          </cell>
          <cell r="B6194">
            <v>106717</v>
          </cell>
          <cell r="C6194" t="str">
            <v>107-105-STANDING-SHEPNSW</v>
          </cell>
        </row>
        <row r="6195">
          <cell r="A6195">
            <v>21750</v>
          </cell>
          <cell r="B6195">
            <v>106718</v>
          </cell>
          <cell r="C6195" t="str">
            <v>QLD BT CONDAMINE C. GOOCH</v>
          </cell>
        </row>
        <row r="6196">
          <cell r="A6196">
            <v>21751</v>
          </cell>
          <cell r="B6196">
            <v>106719</v>
          </cell>
          <cell r="C6196" t="str">
            <v>107-105-STANDING-SHEPVIC</v>
          </cell>
        </row>
        <row r="6197">
          <cell r="A6197">
            <v>21752</v>
          </cell>
          <cell r="B6197">
            <v>106720</v>
          </cell>
          <cell r="C6197" t="str">
            <v>107-105-STANDING-THOMASTO</v>
          </cell>
        </row>
        <row r="6198">
          <cell r="A6198">
            <v>21753</v>
          </cell>
          <cell r="B6198">
            <v>106721</v>
          </cell>
          <cell r="C6198" t="str">
            <v>107-106-STANDING-ALBNSW</v>
          </cell>
        </row>
        <row r="6199">
          <cell r="A6199">
            <v>21754</v>
          </cell>
          <cell r="B6199">
            <v>106722</v>
          </cell>
          <cell r="C6199" t="str">
            <v>107-106-STANDING-ALBVIC</v>
          </cell>
        </row>
        <row r="6200">
          <cell r="A6200">
            <v>21755</v>
          </cell>
          <cell r="B6200">
            <v>106723</v>
          </cell>
          <cell r="C6200" t="str">
            <v>107-106-STANDING-FITZROY</v>
          </cell>
        </row>
        <row r="6201">
          <cell r="A6201">
            <v>21756</v>
          </cell>
          <cell r="B6201">
            <v>106724</v>
          </cell>
          <cell r="C6201" t="str">
            <v>107-106-STANDING-MVNSWALB</v>
          </cell>
        </row>
        <row r="6202">
          <cell r="A6202">
            <v>21757</v>
          </cell>
          <cell r="B6202">
            <v>106725</v>
          </cell>
          <cell r="C6202" t="str">
            <v>107-106-STANDING-MVNSWSHP</v>
          </cell>
        </row>
        <row r="6203">
          <cell r="A6203">
            <v>21758</v>
          </cell>
          <cell r="B6203">
            <v>106726</v>
          </cell>
          <cell r="C6203" t="str">
            <v>107-106-STANDING-MVVICALB</v>
          </cell>
        </row>
        <row r="6204">
          <cell r="A6204">
            <v>21759</v>
          </cell>
          <cell r="B6204">
            <v>106727</v>
          </cell>
          <cell r="C6204" t="str">
            <v>107-106-STANDING-MVVICSHP</v>
          </cell>
        </row>
        <row r="6205">
          <cell r="A6205">
            <v>21760</v>
          </cell>
          <cell r="B6205">
            <v>106728</v>
          </cell>
          <cell r="C6205" t="str">
            <v>107-106-STANDING-PENINSUL</v>
          </cell>
        </row>
        <row r="6206">
          <cell r="A6206">
            <v>21761</v>
          </cell>
          <cell r="B6206">
            <v>106729</v>
          </cell>
          <cell r="C6206" t="str">
            <v>107-106-STANDING-SHEPNSW</v>
          </cell>
        </row>
        <row r="6207">
          <cell r="A6207">
            <v>21762</v>
          </cell>
          <cell r="B6207">
            <v>106730</v>
          </cell>
          <cell r="C6207" t="str">
            <v>107-106-STANDING-SHEPVIC</v>
          </cell>
        </row>
        <row r="6208">
          <cell r="A6208">
            <v>21763</v>
          </cell>
          <cell r="B6208">
            <v>106731</v>
          </cell>
          <cell r="C6208" t="str">
            <v>107-106-STANDING-THOMASTO</v>
          </cell>
        </row>
        <row r="6209">
          <cell r="A6209">
            <v>21764</v>
          </cell>
          <cell r="B6209">
            <v>106732</v>
          </cell>
          <cell r="C6209" t="str">
            <v>107-107-STANDING-ALBNSW</v>
          </cell>
        </row>
        <row r="6210">
          <cell r="A6210">
            <v>21765</v>
          </cell>
          <cell r="B6210">
            <v>106733</v>
          </cell>
          <cell r="C6210" t="str">
            <v>107-107-STANDING-ALBVIC</v>
          </cell>
        </row>
        <row r="6211">
          <cell r="A6211">
            <v>21766</v>
          </cell>
          <cell r="B6211">
            <v>106734</v>
          </cell>
          <cell r="C6211" t="str">
            <v>107-107-STANDING-FITZROY</v>
          </cell>
        </row>
        <row r="6212">
          <cell r="A6212">
            <v>21767</v>
          </cell>
          <cell r="B6212">
            <v>106735</v>
          </cell>
          <cell r="C6212" t="str">
            <v>107-107-STANDING-MVNSWALB</v>
          </cell>
        </row>
        <row r="6213">
          <cell r="A6213">
            <v>21768</v>
          </cell>
          <cell r="B6213">
            <v>106736</v>
          </cell>
          <cell r="C6213" t="str">
            <v>107-107-STANDING-MVNSWSHP</v>
          </cell>
        </row>
        <row r="6214">
          <cell r="A6214">
            <v>21769</v>
          </cell>
          <cell r="B6214">
            <v>106737</v>
          </cell>
          <cell r="C6214" t="str">
            <v>107-107-STANDING-MVVICALB</v>
          </cell>
        </row>
        <row r="6215">
          <cell r="A6215">
            <v>21770</v>
          </cell>
          <cell r="B6215">
            <v>106738</v>
          </cell>
          <cell r="C6215" t="str">
            <v>107-107-STANDING-MVVICSHP</v>
          </cell>
        </row>
        <row r="6216">
          <cell r="A6216">
            <v>21771</v>
          </cell>
          <cell r="B6216">
            <v>106739</v>
          </cell>
          <cell r="C6216" t="str">
            <v>107-107-STANDING-PENINSUL</v>
          </cell>
        </row>
        <row r="6217">
          <cell r="A6217">
            <v>21772</v>
          </cell>
          <cell r="B6217">
            <v>106740</v>
          </cell>
          <cell r="C6217" t="str">
            <v>107-107-STANDING-SHEPNSW</v>
          </cell>
        </row>
        <row r="6218">
          <cell r="A6218">
            <v>21773</v>
          </cell>
          <cell r="B6218">
            <v>106741</v>
          </cell>
          <cell r="C6218" t="str">
            <v>107-107-STANDING-SHEPVIC</v>
          </cell>
        </row>
        <row r="6219">
          <cell r="A6219">
            <v>21774</v>
          </cell>
          <cell r="B6219">
            <v>106742</v>
          </cell>
          <cell r="C6219" t="str">
            <v>107-107-STANDING-THOMASTO</v>
          </cell>
        </row>
        <row r="6220">
          <cell r="A6220">
            <v>21775</v>
          </cell>
          <cell r="B6220">
            <v>106743</v>
          </cell>
          <cell r="C6220" t="str">
            <v>107-108-STANDING-ALBNSW</v>
          </cell>
        </row>
        <row r="6221">
          <cell r="A6221">
            <v>21776</v>
          </cell>
          <cell r="B6221">
            <v>106744</v>
          </cell>
          <cell r="C6221" t="str">
            <v>107-108-STANDING-ALBVIC</v>
          </cell>
        </row>
        <row r="6222">
          <cell r="A6222">
            <v>21777</v>
          </cell>
          <cell r="B6222">
            <v>106745</v>
          </cell>
          <cell r="C6222" t="str">
            <v>107-108-STANDING-FITZROY</v>
          </cell>
        </row>
        <row r="6223">
          <cell r="A6223">
            <v>21778</v>
          </cell>
          <cell r="B6223">
            <v>106746</v>
          </cell>
          <cell r="C6223" t="str">
            <v>107-108-STANDING-MVNSWALB</v>
          </cell>
        </row>
        <row r="6224">
          <cell r="A6224">
            <v>21779</v>
          </cell>
          <cell r="B6224">
            <v>106747</v>
          </cell>
          <cell r="C6224" t="str">
            <v>107-108-STANDING-MVNSWSHP</v>
          </cell>
        </row>
        <row r="6225">
          <cell r="A6225">
            <v>21780</v>
          </cell>
          <cell r="B6225">
            <v>106748</v>
          </cell>
          <cell r="C6225" t="str">
            <v>107-108-STANDING-MVVICALB</v>
          </cell>
        </row>
        <row r="6226">
          <cell r="A6226">
            <v>21781</v>
          </cell>
          <cell r="B6226">
            <v>106749</v>
          </cell>
          <cell r="C6226" t="str">
            <v>107-108-STANDING-MVVICSHP</v>
          </cell>
        </row>
        <row r="6227">
          <cell r="A6227">
            <v>21782</v>
          </cell>
          <cell r="B6227">
            <v>106750</v>
          </cell>
          <cell r="C6227" t="str">
            <v>107-108-STANDING-PENINSUL</v>
          </cell>
        </row>
        <row r="6228">
          <cell r="A6228">
            <v>21783</v>
          </cell>
          <cell r="B6228">
            <v>106751</v>
          </cell>
          <cell r="C6228" t="str">
            <v>107-108-STANDING-SHEPNSW</v>
          </cell>
        </row>
        <row r="6229">
          <cell r="A6229">
            <v>21784</v>
          </cell>
          <cell r="B6229">
            <v>106752</v>
          </cell>
          <cell r="C6229" t="str">
            <v>107-108-STANDING-SHEPVIC</v>
          </cell>
        </row>
        <row r="6230">
          <cell r="A6230">
            <v>21785</v>
          </cell>
          <cell r="B6230">
            <v>106753</v>
          </cell>
          <cell r="C6230" t="str">
            <v>107-108-STANDING-THOMASTO</v>
          </cell>
        </row>
        <row r="6231">
          <cell r="A6231">
            <v>21786</v>
          </cell>
          <cell r="B6231">
            <v>106754</v>
          </cell>
          <cell r="C6231" t="str">
            <v>107-109-STANDING-ALBNSW</v>
          </cell>
        </row>
        <row r="6232">
          <cell r="A6232">
            <v>21787</v>
          </cell>
          <cell r="B6232">
            <v>106755</v>
          </cell>
          <cell r="C6232" t="str">
            <v>107-109-STANDING-ALBVIC</v>
          </cell>
        </row>
        <row r="6233">
          <cell r="A6233">
            <v>21788</v>
          </cell>
          <cell r="B6233">
            <v>106756</v>
          </cell>
          <cell r="C6233" t="str">
            <v>107-109-STANDING-FITZROY</v>
          </cell>
        </row>
        <row r="6234">
          <cell r="A6234">
            <v>21789</v>
          </cell>
          <cell r="B6234">
            <v>106757</v>
          </cell>
          <cell r="C6234" t="str">
            <v>107-109-STANDING-MVNSWALB</v>
          </cell>
        </row>
        <row r="6235">
          <cell r="A6235">
            <v>21790</v>
          </cell>
          <cell r="B6235">
            <v>106758</v>
          </cell>
          <cell r="C6235" t="str">
            <v>107-109-STANDING-MVNSWSHP</v>
          </cell>
        </row>
        <row r="6236">
          <cell r="A6236">
            <v>21791</v>
          </cell>
          <cell r="B6236">
            <v>106759</v>
          </cell>
          <cell r="C6236" t="str">
            <v>107-109-STANDING-MVVICALB</v>
          </cell>
        </row>
        <row r="6237">
          <cell r="A6237">
            <v>21792</v>
          </cell>
          <cell r="B6237">
            <v>106760</v>
          </cell>
          <cell r="C6237" t="str">
            <v>107-109-STANDING-MVVICSHP</v>
          </cell>
        </row>
        <row r="6238">
          <cell r="A6238">
            <v>21793</v>
          </cell>
          <cell r="B6238">
            <v>106761</v>
          </cell>
          <cell r="C6238" t="str">
            <v>107-109-STANDING-PENINSUL</v>
          </cell>
        </row>
        <row r="6239">
          <cell r="A6239">
            <v>21794</v>
          </cell>
          <cell r="B6239">
            <v>106762</v>
          </cell>
          <cell r="C6239" t="str">
            <v>107-109-STANDING-SHEPNSW</v>
          </cell>
        </row>
        <row r="6240">
          <cell r="A6240">
            <v>21795</v>
          </cell>
          <cell r="B6240">
            <v>106763</v>
          </cell>
          <cell r="C6240" t="str">
            <v>107-109-STANDING-SHEPVIC</v>
          </cell>
        </row>
        <row r="6241">
          <cell r="A6241">
            <v>21796</v>
          </cell>
          <cell r="B6241">
            <v>106764</v>
          </cell>
          <cell r="C6241" t="str">
            <v>107-109-STANDING-THOMASTO</v>
          </cell>
        </row>
        <row r="6242">
          <cell r="A6242">
            <v>21797</v>
          </cell>
          <cell r="B6242">
            <v>106765</v>
          </cell>
          <cell r="C6242" t="str">
            <v>108-000-STANDING-FITZROY</v>
          </cell>
        </row>
        <row r="6243">
          <cell r="A6243">
            <v>21798</v>
          </cell>
          <cell r="B6243">
            <v>106766</v>
          </cell>
          <cell r="C6243" t="str">
            <v>108-125-STANDING-ALBNSW</v>
          </cell>
        </row>
        <row r="6244">
          <cell r="A6244">
            <v>21799</v>
          </cell>
          <cell r="B6244">
            <v>106767</v>
          </cell>
          <cell r="C6244" t="str">
            <v>108-125-STANDING-ALBVIC</v>
          </cell>
        </row>
        <row r="6245">
          <cell r="A6245">
            <v>21800</v>
          </cell>
          <cell r="B6245">
            <v>106768</v>
          </cell>
          <cell r="C6245" t="str">
            <v>108-125-STANDING-FITZROY</v>
          </cell>
        </row>
        <row r="6246">
          <cell r="A6246">
            <v>21801</v>
          </cell>
          <cell r="B6246">
            <v>106769</v>
          </cell>
          <cell r="C6246" t="str">
            <v>108-125-STANDING-MVNSWALB</v>
          </cell>
        </row>
        <row r="6247">
          <cell r="A6247">
            <v>21802</v>
          </cell>
          <cell r="B6247">
            <v>106770</v>
          </cell>
          <cell r="C6247" t="str">
            <v>108-125-STANDING-MVNSWSHP</v>
          </cell>
        </row>
        <row r="6248">
          <cell r="A6248">
            <v>21803</v>
          </cell>
          <cell r="B6248">
            <v>106771</v>
          </cell>
          <cell r="C6248" t="str">
            <v>108-125-STANDING-MVVICALB</v>
          </cell>
        </row>
        <row r="6249">
          <cell r="A6249">
            <v>21804</v>
          </cell>
          <cell r="B6249">
            <v>106772</v>
          </cell>
          <cell r="C6249" t="str">
            <v>108-125-STANDING-MVVICSHP</v>
          </cell>
        </row>
        <row r="6250">
          <cell r="A6250">
            <v>21805</v>
          </cell>
          <cell r="B6250">
            <v>106773</v>
          </cell>
          <cell r="C6250" t="str">
            <v>108-125-STANDING-PENINSUL</v>
          </cell>
        </row>
        <row r="6251">
          <cell r="A6251">
            <v>21806</v>
          </cell>
          <cell r="B6251">
            <v>106774</v>
          </cell>
          <cell r="C6251" t="str">
            <v>108-125-STANDING-SHEPNSW</v>
          </cell>
        </row>
        <row r="6252">
          <cell r="A6252">
            <v>21807</v>
          </cell>
          <cell r="B6252">
            <v>106775</v>
          </cell>
          <cell r="C6252" t="str">
            <v>108-125-STANDING-SHEPVIC</v>
          </cell>
        </row>
        <row r="6253">
          <cell r="A6253">
            <v>21808</v>
          </cell>
          <cell r="B6253">
            <v>106776</v>
          </cell>
          <cell r="C6253" t="str">
            <v>108-125-STANDING-THOMASTO</v>
          </cell>
        </row>
        <row r="6254">
          <cell r="A6254">
            <v>21809</v>
          </cell>
          <cell r="B6254">
            <v>106777</v>
          </cell>
          <cell r="C6254" t="str">
            <v>108-126-STANDING-ALBNSW</v>
          </cell>
        </row>
        <row r="6255">
          <cell r="A6255">
            <v>21810</v>
          </cell>
          <cell r="B6255">
            <v>106778</v>
          </cell>
          <cell r="C6255" t="str">
            <v>108-126-STANDING-ALBVIC</v>
          </cell>
        </row>
        <row r="6256">
          <cell r="A6256">
            <v>21811</v>
          </cell>
          <cell r="B6256">
            <v>106779</v>
          </cell>
          <cell r="C6256" t="str">
            <v>108-126-STANDING-FITZROY</v>
          </cell>
        </row>
        <row r="6257">
          <cell r="A6257">
            <v>21812</v>
          </cell>
          <cell r="B6257">
            <v>106780</v>
          </cell>
          <cell r="C6257" t="str">
            <v>108-126-STANDING-MVNSWALB</v>
          </cell>
        </row>
        <row r="6258">
          <cell r="A6258">
            <v>21813</v>
          </cell>
          <cell r="B6258">
            <v>106781</v>
          </cell>
          <cell r="C6258" t="str">
            <v>108-126-STANDING-MVNSWSHP</v>
          </cell>
        </row>
        <row r="6259">
          <cell r="A6259">
            <v>21814</v>
          </cell>
          <cell r="B6259">
            <v>106782</v>
          </cell>
          <cell r="C6259" t="str">
            <v>108-126-STANDING-MVVICALB</v>
          </cell>
        </row>
        <row r="6260">
          <cell r="A6260">
            <v>21815</v>
          </cell>
          <cell r="B6260">
            <v>106783</v>
          </cell>
          <cell r="C6260" t="str">
            <v>108-126-STANDING-MVVICSHP</v>
          </cell>
        </row>
        <row r="6261">
          <cell r="A6261">
            <v>21816</v>
          </cell>
          <cell r="B6261">
            <v>106784</v>
          </cell>
          <cell r="C6261" t="str">
            <v>108-126-STANDING-PENINSUL</v>
          </cell>
        </row>
        <row r="6262">
          <cell r="A6262">
            <v>21817</v>
          </cell>
          <cell r="B6262">
            <v>106785</v>
          </cell>
          <cell r="C6262" t="str">
            <v>108-126-STANDING-SHEPNSW</v>
          </cell>
        </row>
        <row r="6263">
          <cell r="A6263">
            <v>21818</v>
          </cell>
          <cell r="B6263">
            <v>106786</v>
          </cell>
          <cell r="C6263" t="str">
            <v>108-126-STANDING-SHEPVIC</v>
          </cell>
        </row>
        <row r="6264">
          <cell r="A6264">
            <v>21819</v>
          </cell>
          <cell r="B6264">
            <v>106787</v>
          </cell>
          <cell r="C6264" t="str">
            <v>108-126-STANDING-THOMASTO</v>
          </cell>
        </row>
        <row r="6265">
          <cell r="A6265">
            <v>21820</v>
          </cell>
          <cell r="B6265">
            <v>106788</v>
          </cell>
          <cell r="C6265" t="str">
            <v>108-127-STANDING-ALBNSW</v>
          </cell>
        </row>
        <row r="6266">
          <cell r="A6266">
            <v>21821</v>
          </cell>
          <cell r="B6266">
            <v>106789</v>
          </cell>
          <cell r="C6266" t="str">
            <v>108-127-STANDING-ALBVIC</v>
          </cell>
        </row>
        <row r="6267">
          <cell r="A6267">
            <v>21822</v>
          </cell>
          <cell r="B6267">
            <v>106790</v>
          </cell>
          <cell r="C6267" t="str">
            <v>108-127-STANDING-FITZROY</v>
          </cell>
        </row>
        <row r="6268">
          <cell r="A6268">
            <v>21823</v>
          </cell>
          <cell r="B6268">
            <v>106791</v>
          </cell>
          <cell r="C6268" t="str">
            <v>108-127-STANDING-MVNSWALB</v>
          </cell>
        </row>
        <row r="6269">
          <cell r="A6269">
            <v>21824</v>
          </cell>
          <cell r="B6269">
            <v>106792</v>
          </cell>
          <cell r="C6269" t="str">
            <v>108-127-STANDING-MVNSWSHP</v>
          </cell>
        </row>
        <row r="6270">
          <cell r="A6270">
            <v>21825</v>
          </cell>
          <cell r="B6270">
            <v>106793</v>
          </cell>
          <cell r="C6270" t="str">
            <v>108-127-STANDING-MVVICALB</v>
          </cell>
        </row>
        <row r="6271">
          <cell r="A6271">
            <v>21826</v>
          </cell>
          <cell r="B6271">
            <v>106794</v>
          </cell>
          <cell r="C6271" t="str">
            <v>108-127-STANDING-MVVICSHP</v>
          </cell>
        </row>
        <row r="6272">
          <cell r="A6272">
            <v>21827</v>
          </cell>
          <cell r="B6272">
            <v>106795</v>
          </cell>
          <cell r="C6272" t="str">
            <v>108-127-STANDING-PENINSUL</v>
          </cell>
        </row>
        <row r="6273">
          <cell r="A6273">
            <v>21828</v>
          </cell>
          <cell r="B6273">
            <v>106796</v>
          </cell>
          <cell r="C6273" t="str">
            <v>108-127-STANDING-SHEPNSW</v>
          </cell>
        </row>
        <row r="6274">
          <cell r="A6274">
            <v>21829</v>
          </cell>
          <cell r="B6274">
            <v>106797</v>
          </cell>
          <cell r="C6274" t="str">
            <v>108-127-STANDING-SHEPVIC</v>
          </cell>
        </row>
        <row r="6275">
          <cell r="A6275">
            <v>21830</v>
          </cell>
          <cell r="B6275">
            <v>106798</v>
          </cell>
          <cell r="C6275" t="str">
            <v>108-127-STANDING-THOMASTO</v>
          </cell>
        </row>
        <row r="6276">
          <cell r="A6276">
            <v>21831</v>
          </cell>
          <cell r="B6276">
            <v>106799</v>
          </cell>
          <cell r="C6276" t="str">
            <v>108-128-STANDING-ALBNSW</v>
          </cell>
        </row>
        <row r="6277">
          <cell r="A6277">
            <v>21832</v>
          </cell>
          <cell r="B6277">
            <v>106800</v>
          </cell>
          <cell r="C6277" t="str">
            <v>108-128-STANDING-ALBVIC</v>
          </cell>
        </row>
        <row r="6278">
          <cell r="A6278">
            <v>21833</v>
          </cell>
          <cell r="B6278">
            <v>106801</v>
          </cell>
          <cell r="C6278" t="str">
            <v>108-128-STANDING-FITZROY</v>
          </cell>
        </row>
        <row r="6279">
          <cell r="A6279">
            <v>21834</v>
          </cell>
          <cell r="B6279">
            <v>106802</v>
          </cell>
          <cell r="C6279" t="str">
            <v>108-128-STANDING-MVNSWALB</v>
          </cell>
        </row>
        <row r="6280">
          <cell r="A6280">
            <v>21835</v>
          </cell>
          <cell r="B6280">
            <v>106803</v>
          </cell>
          <cell r="C6280" t="str">
            <v>108-128-STANDING-MVNSWSHP</v>
          </cell>
        </row>
        <row r="6281">
          <cell r="A6281">
            <v>21836</v>
          </cell>
          <cell r="B6281">
            <v>106804</v>
          </cell>
          <cell r="C6281" t="str">
            <v>108-128-STANDING-MVVICALB</v>
          </cell>
        </row>
        <row r="6282">
          <cell r="A6282">
            <v>21837</v>
          </cell>
          <cell r="B6282">
            <v>106805</v>
          </cell>
          <cell r="C6282" t="str">
            <v>108-128-STANDING-MVVICSHP</v>
          </cell>
        </row>
        <row r="6283">
          <cell r="A6283">
            <v>21838</v>
          </cell>
          <cell r="B6283">
            <v>106806</v>
          </cell>
          <cell r="C6283" t="str">
            <v>108-128-STANDING-PENINSUL</v>
          </cell>
        </row>
        <row r="6284">
          <cell r="A6284">
            <v>21839</v>
          </cell>
          <cell r="B6284">
            <v>106807</v>
          </cell>
          <cell r="C6284" t="str">
            <v>108-128-STANDING-SHEPNSW</v>
          </cell>
        </row>
        <row r="6285">
          <cell r="A6285">
            <v>21840</v>
          </cell>
          <cell r="B6285">
            <v>106808</v>
          </cell>
          <cell r="C6285" t="str">
            <v>108-128-STANDING-SHEPVIC</v>
          </cell>
        </row>
        <row r="6286">
          <cell r="A6286">
            <v>21841</v>
          </cell>
          <cell r="B6286">
            <v>106809</v>
          </cell>
          <cell r="C6286" t="str">
            <v>108-128-STANDING-THOMASTO</v>
          </cell>
        </row>
        <row r="6287">
          <cell r="A6287">
            <v>21842</v>
          </cell>
          <cell r="B6287">
            <v>106810</v>
          </cell>
          <cell r="C6287" t="str">
            <v>108-129-STANDING-ALBNSW</v>
          </cell>
        </row>
        <row r="6288">
          <cell r="A6288">
            <v>21843</v>
          </cell>
          <cell r="B6288">
            <v>106811</v>
          </cell>
          <cell r="C6288" t="str">
            <v>108-129-STANDING-ALBVIC</v>
          </cell>
        </row>
        <row r="6289">
          <cell r="A6289">
            <v>21844</v>
          </cell>
          <cell r="B6289">
            <v>106812</v>
          </cell>
          <cell r="C6289" t="str">
            <v>108-129-STANDING-FITZROY</v>
          </cell>
        </row>
        <row r="6290">
          <cell r="A6290">
            <v>21845</v>
          </cell>
          <cell r="B6290">
            <v>106813</v>
          </cell>
          <cell r="C6290" t="str">
            <v>108-129-STANDING-MVNSWALB</v>
          </cell>
        </row>
        <row r="6291">
          <cell r="A6291">
            <v>21846</v>
          </cell>
          <cell r="B6291">
            <v>106814</v>
          </cell>
          <cell r="C6291" t="str">
            <v>108-129-STANDING-MVNSWSHP</v>
          </cell>
        </row>
        <row r="6292">
          <cell r="A6292">
            <v>21847</v>
          </cell>
          <cell r="B6292">
            <v>106815</v>
          </cell>
          <cell r="C6292" t="str">
            <v>108-129-STANDING-MVVICALB</v>
          </cell>
        </row>
        <row r="6293">
          <cell r="A6293">
            <v>21848</v>
          </cell>
          <cell r="B6293">
            <v>106816</v>
          </cell>
          <cell r="C6293" t="str">
            <v>108-129-STANDING-MVVICSHP</v>
          </cell>
        </row>
        <row r="6294">
          <cell r="A6294">
            <v>21849</v>
          </cell>
          <cell r="B6294">
            <v>106817</v>
          </cell>
          <cell r="C6294" t="str">
            <v>108-129-STANDING-PENINSUL</v>
          </cell>
        </row>
        <row r="6295">
          <cell r="A6295">
            <v>21850</v>
          </cell>
          <cell r="B6295">
            <v>106818</v>
          </cell>
          <cell r="C6295" t="str">
            <v>108-129-STANDING-SHEPNSW</v>
          </cell>
        </row>
        <row r="6296">
          <cell r="A6296">
            <v>21851</v>
          </cell>
          <cell r="B6296">
            <v>106819</v>
          </cell>
          <cell r="C6296" t="str">
            <v>108-129-STANDING-SHEPVIC</v>
          </cell>
        </row>
        <row r="6297">
          <cell r="A6297">
            <v>21852</v>
          </cell>
          <cell r="B6297">
            <v>106820</v>
          </cell>
          <cell r="C6297" t="str">
            <v>108-129-STANDING-THOMASTO</v>
          </cell>
        </row>
        <row r="6298">
          <cell r="A6298">
            <v>21853</v>
          </cell>
          <cell r="B6298">
            <v>106821</v>
          </cell>
          <cell r="C6298" t="str">
            <v>127-170-STANDING-ALBNSW</v>
          </cell>
        </row>
        <row r="6299">
          <cell r="A6299">
            <v>21854</v>
          </cell>
          <cell r="B6299">
            <v>106822</v>
          </cell>
          <cell r="C6299" t="str">
            <v>127-170-STANDING-ALBVIC</v>
          </cell>
        </row>
        <row r="6300">
          <cell r="A6300">
            <v>21855</v>
          </cell>
          <cell r="B6300">
            <v>106823</v>
          </cell>
          <cell r="C6300" t="str">
            <v>127-170-STANDING-FITZROY</v>
          </cell>
        </row>
        <row r="6301">
          <cell r="A6301">
            <v>21856</v>
          </cell>
          <cell r="B6301">
            <v>106824</v>
          </cell>
          <cell r="C6301" t="str">
            <v>127-170-STANDING-MVNSWALB</v>
          </cell>
        </row>
        <row r="6302">
          <cell r="A6302">
            <v>21857</v>
          </cell>
          <cell r="B6302">
            <v>106825</v>
          </cell>
          <cell r="C6302" t="str">
            <v>127-170-STANDING-MVNSWSHP</v>
          </cell>
        </row>
        <row r="6303">
          <cell r="A6303">
            <v>21858</v>
          </cell>
          <cell r="B6303">
            <v>106826</v>
          </cell>
          <cell r="C6303" t="str">
            <v>127-170-STANDING-MVVICALB</v>
          </cell>
        </row>
        <row r="6304">
          <cell r="A6304">
            <v>21859</v>
          </cell>
          <cell r="B6304">
            <v>106827</v>
          </cell>
          <cell r="C6304" t="str">
            <v>127-170-STANDING-MVVICSHP</v>
          </cell>
        </row>
        <row r="6305">
          <cell r="A6305">
            <v>21860</v>
          </cell>
          <cell r="B6305">
            <v>106828</v>
          </cell>
          <cell r="C6305" t="str">
            <v>127-170-STANDING-PENINSUL</v>
          </cell>
        </row>
        <row r="6306">
          <cell r="A6306">
            <v>21861</v>
          </cell>
          <cell r="B6306">
            <v>106829</v>
          </cell>
          <cell r="C6306" t="str">
            <v>127-170-STANDING-SHEPNSW</v>
          </cell>
        </row>
        <row r="6307">
          <cell r="A6307">
            <v>21862</v>
          </cell>
          <cell r="B6307">
            <v>106830</v>
          </cell>
          <cell r="C6307" t="str">
            <v>127-170-STANDING-SHEPVIC</v>
          </cell>
        </row>
        <row r="6308">
          <cell r="A6308">
            <v>21863</v>
          </cell>
          <cell r="B6308">
            <v>106831</v>
          </cell>
          <cell r="C6308" t="str">
            <v>127-170-STANDING-THOMASTO</v>
          </cell>
        </row>
        <row r="6309">
          <cell r="A6309">
            <v>21864</v>
          </cell>
          <cell r="B6309">
            <v>106832</v>
          </cell>
          <cell r="C6309" t="str">
            <v>127-171-STANDING-ALBNSW</v>
          </cell>
        </row>
        <row r="6310">
          <cell r="A6310">
            <v>21865</v>
          </cell>
          <cell r="B6310">
            <v>106833</v>
          </cell>
          <cell r="C6310" t="str">
            <v>127-171-STANDING-ALBVIC</v>
          </cell>
        </row>
        <row r="6311">
          <cell r="A6311">
            <v>21866</v>
          </cell>
          <cell r="B6311">
            <v>106834</v>
          </cell>
          <cell r="C6311" t="str">
            <v>127-171-STANDING-FITZROY</v>
          </cell>
        </row>
        <row r="6312">
          <cell r="A6312">
            <v>21867</v>
          </cell>
          <cell r="B6312">
            <v>106835</v>
          </cell>
          <cell r="C6312" t="str">
            <v>127-171-STANDING-MVNSWALB</v>
          </cell>
        </row>
        <row r="6313">
          <cell r="A6313">
            <v>21868</v>
          </cell>
          <cell r="B6313">
            <v>106836</v>
          </cell>
          <cell r="C6313" t="str">
            <v>127-171-STANDING-MVNSWSHP</v>
          </cell>
        </row>
        <row r="6314">
          <cell r="A6314">
            <v>21869</v>
          </cell>
          <cell r="B6314">
            <v>106837</v>
          </cell>
          <cell r="C6314" t="str">
            <v>127-171-STANDING-MVVICALB</v>
          </cell>
        </row>
        <row r="6315">
          <cell r="A6315">
            <v>21870</v>
          </cell>
          <cell r="B6315">
            <v>106838</v>
          </cell>
          <cell r="C6315" t="str">
            <v>127-171-STANDING-MVVICSHP</v>
          </cell>
        </row>
        <row r="6316">
          <cell r="A6316">
            <v>21871</v>
          </cell>
          <cell r="B6316">
            <v>106839</v>
          </cell>
          <cell r="C6316" t="str">
            <v>127-171-STANDING-PENINSUL</v>
          </cell>
        </row>
        <row r="6317">
          <cell r="A6317">
            <v>21872</v>
          </cell>
          <cell r="B6317">
            <v>106840</v>
          </cell>
          <cell r="C6317" t="str">
            <v>127-171-STANDING-SHEPNSW</v>
          </cell>
        </row>
        <row r="6318">
          <cell r="A6318">
            <v>21873</v>
          </cell>
          <cell r="B6318">
            <v>106841</v>
          </cell>
          <cell r="C6318" t="str">
            <v>127-171-STANDING-SHEPVIC</v>
          </cell>
        </row>
        <row r="6319">
          <cell r="A6319">
            <v>21874</v>
          </cell>
          <cell r="B6319">
            <v>106842</v>
          </cell>
          <cell r="C6319" t="str">
            <v>127-171-STANDING-THOMASTO</v>
          </cell>
        </row>
        <row r="6320">
          <cell r="A6320">
            <v>21875</v>
          </cell>
          <cell r="B6320">
            <v>106843</v>
          </cell>
          <cell r="C6320" t="str">
            <v>127-172-STANDING-ALBNSW</v>
          </cell>
        </row>
        <row r="6321">
          <cell r="A6321">
            <v>21876</v>
          </cell>
          <cell r="B6321">
            <v>106844</v>
          </cell>
          <cell r="C6321" t="str">
            <v>127-172-STANDING-ALBVIC</v>
          </cell>
        </row>
        <row r="6322">
          <cell r="A6322">
            <v>21877</v>
          </cell>
          <cell r="B6322">
            <v>106845</v>
          </cell>
          <cell r="C6322" t="str">
            <v>127-172-STANDING-FITZROY</v>
          </cell>
        </row>
        <row r="6323">
          <cell r="A6323">
            <v>21878</v>
          </cell>
          <cell r="B6323">
            <v>106846</v>
          </cell>
          <cell r="C6323" t="str">
            <v>127-172-STANDING-MVNSWALB</v>
          </cell>
        </row>
        <row r="6324">
          <cell r="A6324">
            <v>21879</v>
          </cell>
          <cell r="B6324">
            <v>106847</v>
          </cell>
          <cell r="C6324" t="str">
            <v>127-172-STANDING-MVNSWSHP</v>
          </cell>
        </row>
        <row r="6325">
          <cell r="A6325">
            <v>21880</v>
          </cell>
          <cell r="B6325">
            <v>106848</v>
          </cell>
          <cell r="C6325" t="str">
            <v>127-172-STANDING-MVVICALB</v>
          </cell>
        </row>
        <row r="6326">
          <cell r="A6326">
            <v>21881</v>
          </cell>
          <cell r="B6326">
            <v>106849</v>
          </cell>
          <cell r="C6326" t="str">
            <v>127-172-STANDING-MVVICSHP</v>
          </cell>
        </row>
        <row r="6327">
          <cell r="A6327">
            <v>21882</v>
          </cell>
          <cell r="B6327">
            <v>106850</v>
          </cell>
          <cell r="C6327" t="str">
            <v>127-172-STANDING-PENINSUL</v>
          </cell>
        </row>
        <row r="6328">
          <cell r="A6328">
            <v>21883</v>
          </cell>
          <cell r="B6328">
            <v>106851</v>
          </cell>
          <cell r="C6328" t="str">
            <v>127-172-STANDING-SHEPNSW</v>
          </cell>
        </row>
        <row r="6329">
          <cell r="A6329">
            <v>21884</v>
          </cell>
          <cell r="B6329">
            <v>106852</v>
          </cell>
          <cell r="C6329" t="str">
            <v>127-172-STANDING-SHEPVIC</v>
          </cell>
        </row>
        <row r="6330">
          <cell r="A6330">
            <v>21885</v>
          </cell>
          <cell r="B6330">
            <v>106853</v>
          </cell>
          <cell r="C6330" t="str">
            <v>127-172-STANDING-THOMASTO</v>
          </cell>
        </row>
        <row r="6331">
          <cell r="A6331">
            <v>21886</v>
          </cell>
          <cell r="B6331">
            <v>106854</v>
          </cell>
          <cell r="C6331" t="str">
            <v>127-180-STANDING-ALBNSW</v>
          </cell>
        </row>
        <row r="6332">
          <cell r="A6332">
            <v>21887</v>
          </cell>
          <cell r="B6332">
            <v>106855</v>
          </cell>
          <cell r="C6332" t="str">
            <v>127-180-STANDING-ALBVIC</v>
          </cell>
        </row>
        <row r="6333">
          <cell r="A6333">
            <v>21888</v>
          </cell>
          <cell r="B6333">
            <v>106856</v>
          </cell>
          <cell r="C6333" t="str">
            <v>127-180-STANDING-FITZROY</v>
          </cell>
        </row>
        <row r="6334">
          <cell r="A6334">
            <v>21889</v>
          </cell>
          <cell r="B6334">
            <v>106857</v>
          </cell>
          <cell r="C6334" t="str">
            <v>127-180-STANDING-MVNSWALB</v>
          </cell>
        </row>
        <row r="6335">
          <cell r="A6335">
            <v>21890</v>
          </cell>
          <cell r="B6335">
            <v>106858</v>
          </cell>
          <cell r="C6335" t="str">
            <v>127-180-STANDING-MVNSWSHP</v>
          </cell>
        </row>
        <row r="6336">
          <cell r="A6336">
            <v>21891</v>
          </cell>
          <cell r="B6336">
            <v>106859</v>
          </cell>
          <cell r="C6336" t="str">
            <v>127-180-STANDING-MVVICALB</v>
          </cell>
        </row>
        <row r="6337">
          <cell r="A6337">
            <v>21892</v>
          </cell>
          <cell r="B6337">
            <v>106860</v>
          </cell>
          <cell r="C6337" t="str">
            <v>127-180-STANDING-MVVICSHP</v>
          </cell>
        </row>
        <row r="6338">
          <cell r="A6338">
            <v>21893</v>
          </cell>
          <cell r="B6338">
            <v>106861</v>
          </cell>
          <cell r="C6338" t="str">
            <v>127-180-STANDING-PENINSUL</v>
          </cell>
        </row>
        <row r="6339">
          <cell r="A6339">
            <v>21894</v>
          </cell>
          <cell r="B6339">
            <v>106862</v>
          </cell>
          <cell r="C6339" t="str">
            <v>127-180-STANDING-SHEPNSW</v>
          </cell>
        </row>
        <row r="6340">
          <cell r="A6340">
            <v>21895</v>
          </cell>
          <cell r="B6340">
            <v>106863</v>
          </cell>
          <cell r="C6340" t="str">
            <v>127-180-STANDING-SHEPVIC</v>
          </cell>
        </row>
        <row r="6341">
          <cell r="A6341">
            <v>21896</v>
          </cell>
          <cell r="B6341">
            <v>106864</v>
          </cell>
          <cell r="C6341" t="str">
            <v>127-180-STANDING-THOMASTO</v>
          </cell>
        </row>
        <row r="6342">
          <cell r="A6342">
            <v>21897</v>
          </cell>
          <cell r="B6342">
            <v>106865</v>
          </cell>
          <cell r="C6342" t="str">
            <v>127-190-STANDING-ALBNSW</v>
          </cell>
        </row>
        <row r="6343">
          <cell r="A6343">
            <v>21898</v>
          </cell>
          <cell r="B6343">
            <v>106866</v>
          </cell>
          <cell r="C6343" t="str">
            <v>127-190-STANDING-ALBVIC</v>
          </cell>
        </row>
        <row r="6344">
          <cell r="A6344">
            <v>21899</v>
          </cell>
          <cell r="B6344">
            <v>106867</v>
          </cell>
          <cell r="C6344" t="str">
            <v>127-190-STANDING-FITZROY</v>
          </cell>
        </row>
        <row r="6345">
          <cell r="A6345">
            <v>21900</v>
          </cell>
          <cell r="B6345">
            <v>106868</v>
          </cell>
          <cell r="C6345" t="str">
            <v>127-190-STANDING-MVNSWALB</v>
          </cell>
        </row>
        <row r="6346">
          <cell r="A6346">
            <v>21901</v>
          </cell>
          <cell r="B6346">
            <v>106869</v>
          </cell>
          <cell r="C6346" t="str">
            <v>127-190-STANDING-MVNSWSHP</v>
          </cell>
        </row>
        <row r="6347">
          <cell r="A6347">
            <v>21902</v>
          </cell>
          <cell r="B6347">
            <v>106870</v>
          </cell>
          <cell r="C6347" t="str">
            <v>127-190-STANDING-MVVICALB</v>
          </cell>
        </row>
        <row r="6348">
          <cell r="A6348">
            <v>21903</v>
          </cell>
          <cell r="B6348">
            <v>106871</v>
          </cell>
          <cell r="C6348" t="str">
            <v>127-190-STANDING-MVVICSHP</v>
          </cell>
        </row>
        <row r="6349">
          <cell r="A6349">
            <v>21904</v>
          </cell>
          <cell r="B6349">
            <v>106872</v>
          </cell>
          <cell r="C6349" t="str">
            <v>127-190-STANDING-PENINSUL</v>
          </cell>
        </row>
        <row r="6350">
          <cell r="A6350">
            <v>21905</v>
          </cell>
          <cell r="B6350">
            <v>106873</v>
          </cell>
          <cell r="C6350" t="str">
            <v>127-190-STANDING-SHEPNSW</v>
          </cell>
        </row>
        <row r="6351">
          <cell r="A6351">
            <v>21906</v>
          </cell>
          <cell r="B6351">
            <v>106874</v>
          </cell>
          <cell r="C6351" t="str">
            <v>127-190-STANDING-SHEPVIC</v>
          </cell>
        </row>
        <row r="6352">
          <cell r="A6352">
            <v>21907</v>
          </cell>
          <cell r="B6352">
            <v>106875</v>
          </cell>
          <cell r="C6352" t="str">
            <v>127-190-STANDING-THOMASTO</v>
          </cell>
        </row>
        <row r="6353">
          <cell r="A6353">
            <v>21908</v>
          </cell>
          <cell r="B6353">
            <v>106876</v>
          </cell>
          <cell r="C6353" t="str">
            <v>127-200-STANDING-ALBNSW</v>
          </cell>
        </row>
        <row r="6354">
          <cell r="A6354">
            <v>21909</v>
          </cell>
          <cell r="B6354">
            <v>106877</v>
          </cell>
          <cell r="C6354" t="str">
            <v>127-200-STANDING-ALBVIC</v>
          </cell>
        </row>
        <row r="6355">
          <cell r="A6355">
            <v>21910</v>
          </cell>
          <cell r="B6355">
            <v>106878</v>
          </cell>
          <cell r="C6355" t="str">
            <v>127-200-STANDING-FITZROY</v>
          </cell>
        </row>
        <row r="6356">
          <cell r="A6356">
            <v>21911</v>
          </cell>
          <cell r="B6356">
            <v>106879</v>
          </cell>
          <cell r="C6356" t="str">
            <v>127-200-STANDING-MVNSWALB</v>
          </cell>
        </row>
        <row r="6357">
          <cell r="A6357">
            <v>21912</v>
          </cell>
          <cell r="B6357">
            <v>106880</v>
          </cell>
          <cell r="C6357" t="str">
            <v>127-200-STANDING-MVNSWSHP</v>
          </cell>
        </row>
        <row r="6358">
          <cell r="A6358">
            <v>21913</v>
          </cell>
          <cell r="B6358">
            <v>106881</v>
          </cell>
          <cell r="C6358" t="str">
            <v>127-200-STANDING-MVVICALB</v>
          </cell>
        </row>
        <row r="6359">
          <cell r="A6359">
            <v>21914</v>
          </cell>
          <cell r="B6359">
            <v>106882</v>
          </cell>
          <cell r="C6359" t="str">
            <v>127-200-STANDING-MVVICSHP</v>
          </cell>
        </row>
        <row r="6360">
          <cell r="A6360">
            <v>21915</v>
          </cell>
          <cell r="B6360">
            <v>106883</v>
          </cell>
          <cell r="C6360" t="str">
            <v>127-200-STANDING-PENINSUL</v>
          </cell>
        </row>
        <row r="6361">
          <cell r="A6361">
            <v>21916</v>
          </cell>
          <cell r="B6361">
            <v>106884</v>
          </cell>
          <cell r="C6361" t="str">
            <v>127-200-STANDING-SHEPNSW</v>
          </cell>
        </row>
        <row r="6362">
          <cell r="A6362">
            <v>21917</v>
          </cell>
          <cell r="B6362">
            <v>106885</v>
          </cell>
          <cell r="C6362" t="str">
            <v>127-200-STANDING-SHEPVIC</v>
          </cell>
        </row>
        <row r="6363">
          <cell r="A6363">
            <v>21918</v>
          </cell>
          <cell r="B6363">
            <v>106886</v>
          </cell>
          <cell r="C6363" t="str">
            <v>127-200-STANDING-THOMASTO</v>
          </cell>
        </row>
        <row r="6364">
          <cell r="A6364">
            <v>21919</v>
          </cell>
          <cell r="B6364">
            <v>106887</v>
          </cell>
          <cell r="C6364" t="str">
            <v>127-220-STANDING-ALBNSW</v>
          </cell>
        </row>
        <row r="6365">
          <cell r="A6365">
            <v>21920</v>
          </cell>
          <cell r="B6365">
            <v>106888</v>
          </cell>
          <cell r="C6365" t="str">
            <v>127-220-STANDING-ALBVIC</v>
          </cell>
        </row>
        <row r="6366">
          <cell r="A6366">
            <v>21921</v>
          </cell>
          <cell r="B6366">
            <v>106889</v>
          </cell>
          <cell r="C6366" t="str">
            <v>127-220-STANDING-FITZROY</v>
          </cell>
        </row>
        <row r="6367">
          <cell r="A6367">
            <v>21922</v>
          </cell>
          <cell r="B6367">
            <v>106890</v>
          </cell>
          <cell r="C6367" t="str">
            <v>127-220-STANDING-MVNSWALB</v>
          </cell>
        </row>
        <row r="6368">
          <cell r="A6368">
            <v>21923</v>
          </cell>
          <cell r="B6368">
            <v>106891</v>
          </cell>
          <cell r="C6368" t="str">
            <v>127-220-STANDING-MVNSWSHP</v>
          </cell>
        </row>
        <row r="6369">
          <cell r="A6369">
            <v>21924</v>
          </cell>
          <cell r="B6369">
            <v>106892</v>
          </cell>
          <cell r="C6369" t="str">
            <v>127-220-STANDING-MVVICALB</v>
          </cell>
        </row>
        <row r="6370">
          <cell r="A6370">
            <v>21925</v>
          </cell>
          <cell r="B6370">
            <v>106893</v>
          </cell>
          <cell r="C6370" t="str">
            <v>127-220-STANDING-MVVICSHP</v>
          </cell>
        </row>
        <row r="6371">
          <cell r="A6371">
            <v>21926</v>
          </cell>
          <cell r="B6371">
            <v>106894</v>
          </cell>
          <cell r="C6371" t="str">
            <v>127-220-STANDING-PENINSUL</v>
          </cell>
        </row>
        <row r="6372">
          <cell r="A6372">
            <v>21927</v>
          </cell>
          <cell r="B6372">
            <v>106895</v>
          </cell>
          <cell r="C6372" t="str">
            <v>127-220-STANDING-SHEPNSW</v>
          </cell>
        </row>
        <row r="6373">
          <cell r="A6373">
            <v>21928</v>
          </cell>
          <cell r="B6373">
            <v>106896</v>
          </cell>
          <cell r="C6373" t="str">
            <v>127-220-STANDING-SHEPVIC</v>
          </cell>
        </row>
        <row r="6374">
          <cell r="A6374">
            <v>21929</v>
          </cell>
          <cell r="B6374">
            <v>106897</v>
          </cell>
          <cell r="C6374" t="str">
            <v>127-220-STANDING-THOMASTO</v>
          </cell>
        </row>
        <row r="6375">
          <cell r="A6375">
            <v>21930</v>
          </cell>
          <cell r="B6375">
            <v>106898</v>
          </cell>
          <cell r="C6375" t="str">
            <v>127-230-STANDING-ALBNSW</v>
          </cell>
        </row>
        <row r="6376">
          <cell r="A6376">
            <v>21931</v>
          </cell>
          <cell r="B6376">
            <v>106899</v>
          </cell>
          <cell r="C6376" t="str">
            <v>127-230-STANDING-ALBVIC</v>
          </cell>
        </row>
        <row r="6377">
          <cell r="A6377">
            <v>21932</v>
          </cell>
          <cell r="B6377">
            <v>106900</v>
          </cell>
          <cell r="C6377" t="str">
            <v>127-230-STANDING-FITZROY</v>
          </cell>
        </row>
        <row r="6378">
          <cell r="A6378">
            <v>21933</v>
          </cell>
          <cell r="B6378">
            <v>106901</v>
          </cell>
          <cell r="C6378" t="str">
            <v>127-230-STANDING-MVNSWALB</v>
          </cell>
        </row>
        <row r="6379">
          <cell r="A6379">
            <v>21934</v>
          </cell>
          <cell r="B6379">
            <v>106902</v>
          </cell>
          <cell r="C6379" t="str">
            <v>127-230-STANDING-MVNSWSHP</v>
          </cell>
        </row>
        <row r="6380">
          <cell r="A6380">
            <v>21935</v>
          </cell>
          <cell r="B6380">
            <v>106903</v>
          </cell>
          <cell r="C6380" t="str">
            <v>127-230-STANDING-MVVICALB</v>
          </cell>
        </row>
        <row r="6381">
          <cell r="A6381">
            <v>21936</v>
          </cell>
          <cell r="B6381">
            <v>106904</v>
          </cell>
          <cell r="C6381" t="str">
            <v>127-230-STANDING-MVVICSHP</v>
          </cell>
        </row>
        <row r="6382">
          <cell r="A6382">
            <v>21937</v>
          </cell>
          <cell r="B6382">
            <v>106905</v>
          </cell>
          <cell r="C6382" t="str">
            <v>127-230-STANDING-PENINSUL</v>
          </cell>
        </row>
        <row r="6383">
          <cell r="A6383">
            <v>21938</v>
          </cell>
          <cell r="B6383">
            <v>106906</v>
          </cell>
          <cell r="C6383" t="str">
            <v>127-230-STANDING-SHEPNSW</v>
          </cell>
        </row>
        <row r="6384">
          <cell r="A6384">
            <v>21939</v>
          </cell>
          <cell r="B6384">
            <v>106907</v>
          </cell>
          <cell r="C6384" t="str">
            <v>127-230-STANDING-SHEPVIC</v>
          </cell>
        </row>
        <row r="6385">
          <cell r="A6385">
            <v>21940</v>
          </cell>
          <cell r="B6385">
            <v>106908</v>
          </cell>
          <cell r="C6385" t="str">
            <v>127-230-STANDING-THOMASTO</v>
          </cell>
        </row>
        <row r="6386">
          <cell r="A6386">
            <v>21941</v>
          </cell>
          <cell r="B6386">
            <v>106909</v>
          </cell>
          <cell r="C6386" t="str">
            <v>127-240-STANDING-ALBNSW</v>
          </cell>
        </row>
        <row r="6387">
          <cell r="A6387">
            <v>21942</v>
          </cell>
          <cell r="B6387">
            <v>106910</v>
          </cell>
          <cell r="C6387" t="str">
            <v>127-240-STANDING-ALBVIC</v>
          </cell>
        </row>
        <row r="6388">
          <cell r="A6388">
            <v>21943</v>
          </cell>
          <cell r="B6388">
            <v>106911</v>
          </cell>
          <cell r="C6388" t="str">
            <v>127-240-STANDING-FITZROY</v>
          </cell>
        </row>
        <row r="6389">
          <cell r="A6389">
            <v>21944</v>
          </cell>
          <cell r="B6389">
            <v>106912</v>
          </cell>
          <cell r="C6389" t="str">
            <v>127-240-STANDING-MVNSWALB</v>
          </cell>
        </row>
        <row r="6390">
          <cell r="A6390">
            <v>21945</v>
          </cell>
          <cell r="B6390">
            <v>106913</v>
          </cell>
          <cell r="C6390" t="str">
            <v>127-240-STANDING-MVNSWSHP</v>
          </cell>
        </row>
        <row r="6391">
          <cell r="A6391">
            <v>21946</v>
          </cell>
          <cell r="B6391">
            <v>106914</v>
          </cell>
          <cell r="C6391" t="str">
            <v>127-240-STANDING-MVVICALB</v>
          </cell>
        </row>
        <row r="6392">
          <cell r="A6392">
            <v>21947</v>
          </cell>
          <cell r="B6392">
            <v>106915</v>
          </cell>
          <cell r="C6392" t="str">
            <v>127-240-STANDING-MVVICSHP</v>
          </cell>
        </row>
        <row r="6393">
          <cell r="A6393">
            <v>21948</v>
          </cell>
          <cell r="B6393">
            <v>106916</v>
          </cell>
          <cell r="C6393" t="str">
            <v>127-240-STANDING-PENINSUL</v>
          </cell>
        </row>
        <row r="6394">
          <cell r="A6394">
            <v>21949</v>
          </cell>
          <cell r="B6394">
            <v>106917</v>
          </cell>
          <cell r="C6394" t="str">
            <v>127-240-STANDING-SHEPNSW</v>
          </cell>
        </row>
        <row r="6395">
          <cell r="A6395">
            <v>21950</v>
          </cell>
          <cell r="B6395">
            <v>106918</v>
          </cell>
          <cell r="C6395" t="str">
            <v>127-240-STANDING-SHEPVIC</v>
          </cell>
        </row>
        <row r="6396">
          <cell r="A6396">
            <v>21951</v>
          </cell>
          <cell r="B6396">
            <v>106919</v>
          </cell>
          <cell r="C6396" t="str">
            <v>127-240-STANDING-THOMASTO</v>
          </cell>
        </row>
        <row r="6397">
          <cell r="A6397">
            <v>21952</v>
          </cell>
          <cell r="B6397">
            <v>106920</v>
          </cell>
          <cell r="C6397" t="str">
            <v>127-250-STANDING-ALBNSW</v>
          </cell>
        </row>
        <row r="6398">
          <cell r="A6398">
            <v>21953</v>
          </cell>
          <cell r="B6398">
            <v>106921</v>
          </cell>
          <cell r="C6398" t="str">
            <v>127-250-STANDING-ALBVIC</v>
          </cell>
        </row>
        <row r="6399">
          <cell r="A6399">
            <v>21954</v>
          </cell>
          <cell r="B6399">
            <v>106922</v>
          </cell>
          <cell r="C6399" t="str">
            <v>127-250-STANDING-FITZROY</v>
          </cell>
        </row>
        <row r="6400">
          <cell r="A6400">
            <v>21955</v>
          </cell>
          <cell r="B6400">
            <v>106923</v>
          </cell>
          <cell r="C6400" t="str">
            <v>127-250-STANDING-MVNSWALB</v>
          </cell>
        </row>
        <row r="6401">
          <cell r="A6401">
            <v>21956</v>
          </cell>
          <cell r="B6401">
            <v>106924</v>
          </cell>
          <cell r="C6401" t="str">
            <v>127-250-STANDING-MVNSWSHP</v>
          </cell>
        </row>
        <row r="6402">
          <cell r="A6402">
            <v>21957</v>
          </cell>
          <cell r="B6402">
            <v>106925</v>
          </cell>
          <cell r="C6402" t="str">
            <v>127-250-STANDING-MVVICALB</v>
          </cell>
        </row>
        <row r="6403">
          <cell r="A6403">
            <v>21958</v>
          </cell>
          <cell r="B6403">
            <v>106926</v>
          </cell>
          <cell r="C6403" t="str">
            <v>127-250-STANDING-MVVICSHP</v>
          </cell>
        </row>
        <row r="6404">
          <cell r="A6404">
            <v>21959</v>
          </cell>
          <cell r="B6404">
            <v>106927</v>
          </cell>
          <cell r="C6404" t="str">
            <v>127-250-STANDING-PENINSUL</v>
          </cell>
        </row>
        <row r="6405">
          <cell r="A6405">
            <v>21960</v>
          </cell>
          <cell r="B6405">
            <v>106928</v>
          </cell>
          <cell r="C6405" t="str">
            <v>127-250-STANDING-SHEPNSW</v>
          </cell>
        </row>
        <row r="6406">
          <cell r="A6406">
            <v>21961</v>
          </cell>
          <cell r="B6406">
            <v>106929</v>
          </cell>
          <cell r="C6406" t="str">
            <v>127-250-STANDING-SHEPVIC</v>
          </cell>
        </row>
        <row r="6407">
          <cell r="A6407">
            <v>21962</v>
          </cell>
          <cell r="B6407">
            <v>106930</v>
          </cell>
          <cell r="C6407" t="str">
            <v>127-250-STANDING-THOMASTO</v>
          </cell>
        </row>
        <row r="6408">
          <cell r="A6408">
            <v>21963</v>
          </cell>
          <cell r="B6408">
            <v>106931</v>
          </cell>
          <cell r="C6408" t="str">
            <v>127-260-STANDING-ALBNSW</v>
          </cell>
        </row>
        <row r="6409">
          <cell r="A6409">
            <v>21964</v>
          </cell>
          <cell r="B6409">
            <v>106932</v>
          </cell>
          <cell r="C6409" t="str">
            <v>127-260-STANDING-ALBVIC</v>
          </cell>
        </row>
        <row r="6410">
          <cell r="A6410">
            <v>21965</v>
          </cell>
          <cell r="B6410">
            <v>106933</v>
          </cell>
          <cell r="C6410" t="str">
            <v>127-260-STANDING-FITZROY</v>
          </cell>
        </row>
        <row r="6411">
          <cell r="A6411">
            <v>21966</v>
          </cell>
          <cell r="B6411">
            <v>106934</v>
          </cell>
          <cell r="C6411" t="str">
            <v>127-260-STANDING-MVNSWALB</v>
          </cell>
        </row>
        <row r="6412">
          <cell r="A6412">
            <v>21967</v>
          </cell>
          <cell r="B6412">
            <v>106935</v>
          </cell>
          <cell r="C6412" t="str">
            <v>127-260-STANDING-MVNSWSHP</v>
          </cell>
        </row>
        <row r="6413">
          <cell r="A6413">
            <v>21968</v>
          </cell>
          <cell r="B6413">
            <v>106936</v>
          </cell>
          <cell r="C6413" t="str">
            <v>127-260-STANDING-MVVICALB</v>
          </cell>
        </row>
        <row r="6414">
          <cell r="A6414">
            <v>21969</v>
          </cell>
          <cell r="B6414">
            <v>106937</v>
          </cell>
          <cell r="C6414" t="str">
            <v>127-260-STANDING-MVVICSHP</v>
          </cell>
        </row>
        <row r="6415">
          <cell r="A6415">
            <v>21970</v>
          </cell>
          <cell r="B6415">
            <v>106938</v>
          </cell>
          <cell r="C6415" t="str">
            <v>127-260-STANDING-PENINSUL</v>
          </cell>
        </row>
        <row r="6416">
          <cell r="A6416">
            <v>21971</v>
          </cell>
          <cell r="B6416">
            <v>106939</v>
          </cell>
          <cell r="C6416" t="str">
            <v>127-260-STANDING-SHEPNSW</v>
          </cell>
        </row>
        <row r="6417">
          <cell r="A6417">
            <v>21972</v>
          </cell>
          <cell r="B6417">
            <v>106940</v>
          </cell>
          <cell r="C6417" t="str">
            <v>127-260-STANDING-SHEPVIC</v>
          </cell>
        </row>
        <row r="6418">
          <cell r="A6418">
            <v>21973</v>
          </cell>
          <cell r="B6418">
            <v>106941</v>
          </cell>
          <cell r="C6418" t="str">
            <v>127-260-STANDING-THOMASTO</v>
          </cell>
        </row>
        <row r="6419">
          <cell r="A6419">
            <v>21974</v>
          </cell>
          <cell r="B6419">
            <v>106942</v>
          </cell>
          <cell r="C6419" t="str">
            <v>127-270-STANDING-ALBNSW</v>
          </cell>
        </row>
        <row r="6420">
          <cell r="A6420">
            <v>21975</v>
          </cell>
          <cell r="B6420">
            <v>106943</v>
          </cell>
          <cell r="C6420" t="str">
            <v>127-270-STANDING-ALBVIC</v>
          </cell>
        </row>
        <row r="6421">
          <cell r="A6421">
            <v>21976</v>
          </cell>
          <cell r="B6421">
            <v>106944</v>
          </cell>
          <cell r="C6421" t="str">
            <v>127-270-STANDING-FITZROY</v>
          </cell>
        </row>
        <row r="6422">
          <cell r="A6422">
            <v>21977</v>
          </cell>
          <cell r="B6422">
            <v>106945</v>
          </cell>
          <cell r="C6422" t="str">
            <v>127-270-STANDING-MVNSWALB</v>
          </cell>
        </row>
        <row r="6423">
          <cell r="A6423">
            <v>21978</v>
          </cell>
          <cell r="B6423">
            <v>106946</v>
          </cell>
          <cell r="C6423" t="str">
            <v>127-270-STANDING-MVNSWSHP</v>
          </cell>
        </row>
        <row r="6424">
          <cell r="A6424">
            <v>21979</v>
          </cell>
          <cell r="B6424">
            <v>106947</v>
          </cell>
          <cell r="C6424" t="str">
            <v>127-270-STANDING-MVVICALB</v>
          </cell>
        </row>
        <row r="6425">
          <cell r="A6425">
            <v>21980</v>
          </cell>
          <cell r="B6425">
            <v>106948</v>
          </cell>
          <cell r="C6425" t="str">
            <v>127-270-STANDING-MVVICSHP</v>
          </cell>
        </row>
        <row r="6426">
          <cell r="A6426">
            <v>21981</v>
          </cell>
          <cell r="B6426">
            <v>106949</v>
          </cell>
          <cell r="C6426" t="str">
            <v>127-270-STANDING-PENINSUL</v>
          </cell>
        </row>
        <row r="6427">
          <cell r="A6427">
            <v>21982</v>
          </cell>
          <cell r="B6427">
            <v>106950</v>
          </cell>
          <cell r="C6427" t="str">
            <v>127-270-STANDING-SHEPNSW</v>
          </cell>
        </row>
        <row r="6428">
          <cell r="A6428">
            <v>21983</v>
          </cell>
          <cell r="B6428">
            <v>106951</v>
          </cell>
          <cell r="C6428" t="str">
            <v>127-270-STANDING-SHEPVIC</v>
          </cell>
        </row>
        <row r="6429">
          <cell r="A6429">
            <v>21984</v>
          </cell>
          <cell r="B6429">
            <v>106952</v>
          </cell>
          <cell r="C6429" t="str">
            <v>127-270-STANDING-THOMASTO</v>
          </cell>
        </row>
        <row r="6430">
          <cell r="A6430">
            <v>21985</v>
          </cell>
          <cell r="B6430">
            <v>106953</v>
          </cell>
          <cell r="C6430" t="str">
            <v>127-320-STANDING-ALBNSW</v>
          </cell>
        </row>
        <row r="6431">
          <cell r="A6431">
            <v>21986</v>
          </cell>
          <cell r="B6431">
            <v>106954</v>
          </cell>
          <cell r="C6431" t="str">
            <v>127-320-STANDING-ALBVIC</v>
          </cell>
        </row>
        <row r="6432">
          <cell r="A6432">
            <v>21987</v>
          </cell>
          <cell r="B6432">
            <v>106955</v>
          </cell>
          <cell r="C6432" t="str">
            <v>127-320-STANDING-FITZROY</v>
          </cell>
        </row>
        <row r="6433">
          <cell r="A6433">
            <v>21988</v>
          </cell>
          <cell r="B6433">
            <v>106956</v>
          </cell>
          <cell r="C6433" t="str">
            <v>127-320-STANDING-MVNSWALB</v>
          </cell>
        </row>
        <row r="6434">
          <cell r="A6434">
            <v>21989</v>
          </cell>
          <cell r="B6434">
            <v>106957</v>
          </cell>
          <cell r="C6434" t="str">
            <v>127-320-STANDING-MVNSWSHP</v>
          </cell>
        </row>
        <row r="6435">
          <cell r="A6435">
            <v>21990</v>
          </cell>
          <cell r="B6435">
            <v>106958</v>
          </cell>
          <cell r="C6435" t="str">
            <v>127-320-STANDING-MVVICALB</v>
          </cell>
        </row>
        <row r="6436">
          <cell r="A6436">
            <v>21991</v>
          </cell>
          <cell r="B6436">
            <v>106959</v>
          </cell>
          <cell r="C6436" t="str">
            <v>127-320-STANDING-MVVICSHP</v>
          </cell>
        </row>
        <row r="6437">
          <cell r="A6437">
            <v>21992</v>
          </cell>
          <cell r="B6437">
            <v>106960</v>
          </cell>
          <cell r="C6437" t="str">
            <v>127-320-STANDING-PENINSUL</v>
          </cell>
        </row>
        <row r="6438">
          <cell r="A6438">
            <v>21993</v>
          </cell>
          <cell r="B6438">
            <v>106961</v>
          </cell>
          <cell r="C6438" t="str">
            <v>127-320-STANDING-SHEPNSW</v>
          </cell>
        </row>
        <row r="6439">
          <cell r="A6439">
            <v>21994</v>
          </cell>
          <cell r="B6439">
            <v>106962</v>
          </cell>
          <cell r="C6439" t="str">
            <v>127-320-STANDING-SHEPVIC</v>
          </cell>
        </row>
        <row r="6440">
          <cell r="A6440">
            <v>21995</v>
          </cell>
          <cell r="B6440">
            <v>106963</v>
          </cell>
          <cell r="C6440" t="str">
            <v>127-320-STANDING-THOMASTO</v>
          </cell>
        </row>
        <row r="6441">
          <cell r="A6441">
            <v>21996</v>
          </cell>
          <cell r="B6441">
            <v>106964</v>
          </cell>
          <cell r="C6441" t="str">
            <v>127-330-STANDING-ALBNSW</v>
          </cell>
        </row>
        <row r="6442">
          <cell r="A6442">
            <v>21997</v>
          </cell>
          <cell r="B6442">
            <v>106965</v>
          </cell>
          <cell r="C6442" t="str">
            <v>127-330-STANDING-ALBVIC</v>
          </cell>
        </row>
        <row r="6443">
          <cell r="A6443">
            <v>21998</v>
          </cell>
          <cell r="B6443">
            <v>106966</v>
          </cell>
          <cell r="C6443" t="str">
            <v>127-330-STANDING-FITZROY</v>
          </cell>
        </row>
        <row r="6444">
          <cell r="A6444">
            <v>21999</v>
          </cell>
          <cell r="B6444">
            <v>106967</v>
          </cell>
          <cell r="C6444" t="str">
            <v>127-330-STANDING-MVNSWALB</v>
          </cell>
        </row>
        <row r="6445">
          <cell r="A6445">
            <v>22000</v>
          </cell>
          <cell r="B6445">
            <v>106968</v>
          </cell>
          <cell r="C6445" t="str">
            <v>127-330-STANDING-MVNSWSHP</v>
          </cell>
        </row>
        <row r="6446">
          <cell r="A6446">
            <v>22001</v>
          </cell>
          <cell r="B6446">
            <v>106969</v>
          </cell>
          <cell r="C6446" t="str">
            <v>127-330-STANDING-MVVICALB</v>
          </cell>
        </row>
        <row r="6447">
          <cell r="A6447">
            <v>22002</v>
          </cell>
          <cell r="B6447">
            <v>106970</v>
          </cell>
          <cell r="C6447" t="str">
            <v>127-330-STANDING-MVVICSHP</v>
          </cell>
        </row>
        <row r="6448">
          <cell r="A6448">
            <v>22003</v>
          </cell>
          <cell r="B6448">
            <v>106971</v>
          </cell>
          <cell r="C6448" t="str">
            <v>127-330-STANDING-PENINSUL</v>
          </cell>
        </row>
        <row r="6449">
          <cell r="A6449">
            <v>22004</v>
          </cell>
          <cell r="B6449">
            <v>106972</v>
          </cell>
          <cell r="C6449" t="str">
            <v>127-330-STANDING-SHEPNSW</v>
          </cell>
        </row>
        <row r="6450">
          <cell r="A6450">
            <v>22005</v>
          </cell>
          <cell r="B6450">
            <v>106973</v>
          </cell>
          <cell r="C6450" t="str">
            <v>127-330-STANDING-SHEPVIC</v>
          </cell>
        </row>
        <row r="6451">
          <cell r="A6451">
            <v>22006</v>
          </cell>
          <cell r="B6451">
            <v>106974</v>
          </cell>
          <cell r="C6451" t="str">
            <v>127-330-STANDING-THOMASTO</v>
          </cell>
        </row>
        <row r="6452">
          <cell r="A6452">
            <v>22007</v>
          </cell>
          <cell r="B6452">
            <v>106975</v>
          </cell>
          <cell r="C6452" t="str">
            <v>127-340-STANDING-ALBNSW</v>
          </cell>
        </row>
        <row r="6453">
          <cell r="A6453">
            <v>22008</v>
          </cell>
          <cell r="B6453">
            <v>106976</v>
          </cell>
          <cell r="C6453" t="str">
            <v>127-340-STANDING-ALBVIC</v>
          </cell>
        </row>
        <row r="6454">
          <cell r="A6454">
            <v>22009</v>
          </cell>
          <cell r="B6454">
            <v>106977</v>
          </cell>
          <cell r="C6454" t="str">
            <v>127-340-STANDING-FITZROY</v>
          </cell>
        </row>
        <row r="6455">
          <cell r="A6455">
            <v>22010</v>
          </cell>
          <cell r="B6455">
            <v>106978</v>
          </cell>
          <cell r="C6455" t="str">
            <v>127-340-STANDING-MVNSWALB</v>
          </cell>
        </row>
        <row r="6456">
          <cell r="A6456">
            <v>22011</v>
          </cell>
          <cell r="B6456">
            <v>106979</v>
          </cell>
          <cell r="C6456" t="str">
            <v>127-340-STANDING-MVNSWSHP</v>
          </cell>
        </row>
        <row r="6457">
          <cell r="A6457">
            <v>22012</v>
          </cell>
          <cell r="B6457">
            <v>106980</v>
          </cell>
          <cell r="C6457" t="str">
            <v>127-340-STANDING-MVVICALB</v>
          </cell>
        </row>
        <row r="6458">
          <cell r="A6458">
            <v>22013</v>
          </cell>
          <cell r="B6458">
            <v>106981</v>
          </cell>
          <cell r="C6458" t="str">
            <v>127-340-STANDING-MVVICSHP</v>
          </cell>
        </row>
        <row r="6459">
          <cell r="A6459">
            <v>22014</v>
          </cell>
          <cell r="B6459">
            <v>106982</v>
          </cell>
          <cell r="C6459" t="str">
            <v>127-340-STANDING-PENINSUL</v>
          </cell>
        </row>
        <row r="6460">
          <cell r="A6460">
            <v>22015</v>
          </cell>
          <cell r="B6460">
            <v>106983</v>
          </cell>
          <cell r="C6460" t="str">
            <v>127-340-STANDING-SHEPNSW</v>
          </cell>
        </row>
        <row r="6461">
          <cell r="A6461">
            <v>22016</v>
          </cell>
          <cell r="B6461">
            <v>106984</v>
          </cell>
          <cell r="C6461" t="str">
            <v>127-340-STANDING-SHEPVIC</v>
          </cell>
        </row>
        <row r="6462">
          <cell r="A6462">
            <v>22017</v>
          </cell>
          <cell r="B6462">
            <v>106985</v>
          </cell>
          <cell r="C6462" t="str">
            <v>127-340-STANDING-THOMASTO</v>
          </cell>
        </row>
        <row r="6463">
          <cell r="A6463">
            <v>22018</v>
          </cell>
          <cell r="B6463">
            <v>106986</v>
          </cell>
          <cell r="C6463" t="str">
            <v>127-341-STANDING-ALBNSW</v>
          </cell>
        </row>
        <row r="6464">
          <cell r="A6464">
            <v>22019</v>
          </cell>
          <cell r="B6464">
            <v>106987</v>
          </cell>
          <cell r="C6464" t="str">
            <v>127-341-STANDING-ALBVIC</v>
          </cell>
        </row>
        <row r="6465">
          <cell r="A6465">
            <v>22020</v>
          </cell>
          <cell r="B6465">
            <v>106988</v>
          </cell>
          <cell r="C6465" t="str">
            <v>127-341-STANDING-FITZROY</v>
          </cell>
        </row>
        <row r="6466">
          <cell r="A6466">
            <v>22021</v>
          </cell>
          <cell r="B6466">
            <v>106989</v>
          </cell>
          <cell r="C6466" t="str">
            <v>127-341-STANDING-MVNSWALB</v>
          </cell>
        </row>
        <row r="6467">
          <cell r="A6467">
            <v>22022</v>
          </cell>
          <cell r="B6467">
            <v>106990</v>
          </cell>
          <cell r="C6467" t="str">
            <v>127-341-STANDING-MVNSWSHP</v>
          </cell>
        </row>
        <row r="6468">
          <cell r="A6468">
            <v>22023</v>
          </cell>
          <cell r="B6468">
            <v>106991</v>
          </cell>
          <cell r="C6468" t="str">
            <v>127-341-STANDING-MVVICALB</v>
          </cell>
        </row>
        <row r="6469">
          <cell r="A6469">
            <v>22024</v>
          </cell>
          <cell r="B6469">
            <v>106992</v>
          </cell>
          <cell r="C6469" t="str">
            <v>127-341-STANDING-MVVICSHP</v>
          </cell>
        </row>
        <row r="6470">
          <cell r="A6470">
            <v>22025</v>
          </cell>
          <cell r="B6470">
            <v>106993</v>
          </cell>
          <cell r="C6470" t="str">
            <v>127-341-STANDING-PENINSUL</v>
          </cell>
        </row>
        <row r="6471">
          <cell r="A6471">
            <v>22026</v>
          </cell>
          <cell r="B6471">
            <v>106994</v>
          </cell>
          <cell r="C6471" t="str">
            <v>127-341-STANDING-SHEPNSW</v>
          </cell>
        </row>
        <row r="6472">
          <cell r="A6472">
            <v>22027</v>
          </cell>
          <cell r="B6472">
            <v>106995</v>
          </cell>
          <cell r="C6472" t="str">
            <v>127-341-STANDING-SHEPVIC</v>
          </cell>
        </row>
        <row r="6473">
          <cell r="A6473">
            <v>22028</v>
          </cell>
          <cell r="B6473">
            <v>106996</v>
          </cell>
          <cell r="C6473" t="str">
            <v>127-341-STANDING-THOMASTO</v>
          </cell>
        </row>
        <row r="6474">
          <cell r="A6474">
            <v>22029</v>
          </cell>
          <cell r="B6474">
            <v>106997</v>
          </cell>
          <cell r="C6474" t="str">
            <v>127-342-STANDING-ALBNSW</v>
          </cell>
        </row>
        <row r="6475">
          <cell r="A6475">
            <v>22030</v>
          </cell>
          <cell r="B6475">
            <v>106998</v>
          </cell>
          <cell r="C6475" t="str">
            <v>127-342-STANDING-ALBVIC</v>
          </cell>
        </row>
        <row r="6476">
          <cell r="A6476">
            <v>22031</v>
          </cell>
          <cell r="B6476">
            <v>106999</v>
          </cell>
          <cell r="C6476" t="str">
            <v>127-342-STANDING-FITZROY</v>
          </cell>
        </row>
        <row r="6477">
          <cell r="A6477">
            <v>22032</v>
          </cell>
          <cell r="B6477">
            <v>107000</v>
          </cell>
          <cell r="C6477" t="str">
            <v>127-342-STANDING-MVNSWALB</v>
          </cell>
        </row>
        <row r="6478">
          <cell r="A6478">
            <v>22033</v>
          </cell>
          <cell r="B6478">
            <v>107001</v>
          </cell>
          <cell r="C6478" t="str">
            <v>127-342-STANDING-MVNSWSHP</v>
          </cell>
        </row>
        <row r="6479">
          <cell r="A6479">
            <v>22034</v>
          </cell>
          <cell r="B6479">
            <v>107002</v>
          </cell>
          <cell r="C6479" t="str">
            <v>127-342-STANDING-MVVICALB</v>
          </cell>
        </row>
        <row r="6480">
          <cell r="A6480">
            <v>22035</v>
          </cell>
          <cell r="B6480">
            <v>107003</v>
          </cell>
          <cell r="C6480" t="str">
            <v>127-342-STANDING-MVVICSHP</v>
          </cell>
        </row>
        <row r="6481">
          <cell r="A6481">
            <v>22036</v>
          </cell>
          <cell r="B6481">
            <v>107004</v>
          </cell>
          <cell r="C6481" t="str">
            <v>127-342-STANDING-PENINSUL</v>
          </cell>
        </row>
        <row r="6482">
          <cell r="A6482">
            <v>22037</v>
          </cell>
          <cell r="B6482">
            <v>107005</v>
          </cell>
          <cell r="C6482" t="str">
            <v>127-342-STANDING-SHEPNSW</v>
          </cell>
        </row>
        <row r="6483">
          <cell r="A6483">
            <v>22038</v>
          </cell>
          <cell r="B6483">
            <v>107006</v>
          </cell>
          <cell r="C6483" t="str">
            <v>127-342-STANDING-SHEPVIC</v>
          </cell>
        </row>
        <row r="6484">
          <cell r="A6484">
            <v>22039</v>
          </cell>
          <cell r="B6484">
            <v>107007</v>
          </cell>
          <cell r="C6484" t="str">
            <v>127-342-STANDING-THOMASTO</v>
          </cell>
        </row>
        <row r="6485">
          <cell r="A6485">
            <v>22040</v>
          </cell>
          <cell r="B6485">
            <v>107008</v>
          </cell>
          <cell r="C6485" t="str">
            <v>127-350-STANDING-ALBNSW</v>
          </cell>
        </row>
        <row r="6486">
          <cell r="A6486">
            <v>22041</v>
          </cell>
          <cell r="B6486">
            <v>107009</v>
          </cell>
          <cell r="C6486" t="str">
            <v>127-350-STANDING-ALBVIC</v>
          </cell>
        </row>
        <row r="6487">
          <cell r="A6487">
            <v>22042</v>
          </cell>
          <cell r="B6487">
            <v>107010</v>
          </cell>
          <cell r="C6487" t="str">
            <v>127-350-STANDING-FITZROY</v>
          </cell>
        </row>
        <row r="6488">
          <cell r="A6488">
            <v>22043</v>
          </cell>
          <cell r="B6488">
            <v>107011</v>
          </cell>
          <cell r="C6488" t="str">
            <v>127-350-STANDING-MVNSWALB</v>
          </cell>
        </row>
        <row r="6489">
          <cell r="A6489">
            <v>22044</v>
          </cell>
          <cell r="B6489">
            <v>107012</v>
          </cell>
          <cell r="C6489" t="str">
            <v>127-350-STANDING-MVNSWSHP</v>
          </cell>
        </row>
        <row r="6490">
          <cell r="A6490">
            <v>22045</v>
          </cell>
          <cell r="B6490">
            <v>107013</v>
          </cell>
          <cell r="C6490" t="str">
            <v>127-350-STANDING-MVVICALB</v>
          </cell>
        </row>
        <row r="6491">
          <cell r="A6491">
            <v>22046</v>
          </cell>
          <cell r="B6491">
            <v>107014</v>
          </cell>
          <cell r="C6491" t="str">
            <v>127-350-STANDING-MVVICSHP</v>
          </cell>
        </row>
        <row r="6492">
          <cell r="A6492">
            <v>22047</v>
          </cell>
          <cell r="B6492">
            <v>107015</v>
          </cell>
          <cell r="C6492" t="str">
            <v>127-350-STANDING-PENINSUL</v>
          </cell>
        </row>
        <row r="6493">
          <cell r="A6493">
            <v>22048</v>
          </cell>
          <cell r="B6493">
            <v>107016</v>
          </cell>
          <cell r="C6493" t="str">
            <v>127-350-STANDING-SHEPNSW</v>
          </cell>
        </row>
        <row r="6494">
          <cell r="A6494">
            <v>22049</v>
          </cell>
          <cell r="B6494">
            <v>107017</v>
          </cell>
          <cell r="C6494" t="str">
            <v>127-350-STANDING-SHEPVIC</v>
          </cell>
        </row>
        <row r="6495">
          <cell r="A6495">
            <v>22050</v>
          </cell>
          <cell r="B6495">
            <v>107018</v>
          </cell>
          <cell r="C6495" t="str">
            <v>127-350-STANDING-THOMASTO</v>
          </cell>
        </row>
        <row r="6496">
          <cell r="A6496">
            <v>22051</v>
          </cell>
          <cell r="B6496">
            <v>107019</v>
          </cell>
          <cell r="C6496" t="str">
            <v>127-360-STANDING-ALBNSW</v>
          </cell>
        </row>
        <row r="6497">
          <cell r="A6497">
            <v>22052</v>
          </cell>
          <cell r="B6497">
            <v>107020</v>
          </cell>
          <cell r="C6497" t="str">
            <v>127-360-STANDING-ALBVIC</v>
          </cell>
        </row>
        <row r="6498">
          <cell r="A6498">
            <v>22053</v>
          </cell>
          <cell r="B6498">
            <v>107021</v>
          </cell>
          <cell r="C6498" t="str">
            <v>127-360-STANDING-FITZROY</v>
          </cell>
        </row>
        <row r="6499">
          <cell r="A6499">
            <v>22054</v>
          </cell>
          <cell r="B6499">
            <v>107022</v>
          </cell>
          <cell r="C6499" t="str">
            <v>127-360-STANDING-MVNSWALB</v>
          </cell>
        </row>
        <row r="6500">
          <cell r="A6500">
            <v>22055</v>
          </cell>
          <cell r="B6500">
            <v>107023</v>
          </cell>
          <cell r="C6500" t="str">
            <v>127-360-STANDING-MVNSWSHP</v>
          </cell>
        </row>
        <row r="6501">
          <cell r="A6501">
            <v>22056</v>
          </cell>
          <cell r="B6501">
            <v>107024</v>
          </cell>
          <cell r="C6501" t="str">
            <v>127-360-STANDING-MVVICALB</v>
          </cell>
        </row>
        <row r="6502">
          <cell r="A6502">
            <v>22057</v>
          </cell>
          <cell r="B6502">
            <v>107025</v>
          </cell>
          <cell r="C6502" t="str">
            <v>127-360-STANDING-MVVICSHP</v>
          </cell>
        </row>
        <row r="6503">
          <cell r="A6503">
            <v>22058</v>
          </cell>
          <cell r="B6503">
            <v>107026</v>
          </cell>
          <cell r="C6503" t="str">
            <v>127-360-STANDING-PENINSUL</v>
          </cell>
        </row>
        <row r="6504">
          <cell r="A6504">
            <v>22059</v>
          </cell>
          <cell r="B6504">
            <v>107027</v>
          </cell>
          <cell r="C6504" t="str">
            <v>127-360-STANDING-SHEPNSW</v>
          </cell>
        </row>
        <row r="6505">
          <cell r="A6505">
            <v>22060</v>
          </cell>
          <cell r="B6505">
            <v>107028</v>
          </cell>
          <cell r="C6505" t="str">
            <v>127-360-STANDING-SHEPVIC</v>
          </cell>
        </row>
        <row r="6506">
          <cell r="A6506">
            <v>22061</v>
          </cell>
          <cell r="B6506">
            <v>107029</v>
          </cell>
          <cell r="C6506" t="str">
            <v>127-360-STANDING-THOMASTO</v>
          </cell>
        </row>
        <row r="6507">
          <cell r="A6507">
            <v>22062</v>
          </cell>
          <cell r="B6507">
            <v>107030</v>
          </cell>
          <cell r="C6507" t="str">
            <v>127-370-STANDING-ALBNSW</v>
          </cell>
        </row>
        <row r="6508">
          <cell r="A6508">
            <v>22063</v>
          </cell>
          <cell r="B6508">
            <v>107031</v>
          </cell>
          <cell r="C6508" t="str">
            <v>127-370-STANDING-ALBVIC</v>
          </cell>
        </row>
        <row r="6509">
          <cell r="A6509">
            <v>22064</v>
          </cell>
          <cell r="B6509">
            <v>107032</v>
          </cell>
          <cell r="C6509" t="str">
            <v>127-370-STANDING-FITZROY</v>
          </cell>
        </row>
        <row r="6510">
          <cell r="A6510">
            <v>22065</v>
          </cell>
          <cell r="B6510">
            <v>107033</v>
          </cell>
          <cell r="C6510" t="str">
            <v>127-370-STANDING-MVNSWALB</v>
          </cell>
        </row>
        <row r="6511">
          <cell r="A6511">
            <v>22066</v>
          </cell>
          <cell r="B6511">
            <v>107034</v>
          </cell>
          <cell r="C6511" t="str">
            <v>127-370-STANDING-MVNSWSHP</v>
          </cell>
        </row>
        <row r="6512">
          <cell r="A6512">
            <v>22067</v>
          </cell>
          <cell r="B6512">
            <v>107035</v>
          </cell>
          <cell r="C6512" t="str">
            <v>127-370-STANDING-MVVICALB</v>
          </cell>
        </row>
        <row r="6513">
          <cell r="A6513">
            <v>22068</v>
          </cell>
          <cell r="B6513">
            <v>107036</v>
          </cell>
          <cell r="C6513" t="str">
            <v>127-370-STANDING-MVVICSHP</v>
          </cell>
        </row>
        <row r="6514">
          <cell r="A6514">
            <v>22069</v>
          </cell>
          <cell r="B6514">
            <v>107037</v>
          </cell>
          <cell r="C6514" t="str">
            <v>127-370-STANDING-PENINSUL</v>
          </cell>
        </row>
        <row r="6515">
          <cell r="A6515">
            <v>22070</v>
          </cell>
          <cell r="B6515">
            <v>107038</v>
          </cell>
          <cell r="C6515" t="str">
            <v>127-370-STANDING-SHEPNSW</v>
          </cell>
        </row>
        <row r="6516">
          <cell r="A6516">
            <v>22071</v>
          </cell>
          <cell r="B6516">
            <v>107039</v>
          </cell>
          <cell r="C6516" t="str">
            <v>127-370-STANDING-SHEPVIC</v>
          </cell>
        </row>
        <row r="6517">
          <cell r="A6517">
            <v>22072</v>
          </cell>
          <cell r="B6517">
            <v>107040</v>
          </cell>
          <cell r="C6517" t="str">
            <v>127-370-STANDING-THOMASTO</v>
          </cell>
        </row>
        <row r="6518">
          <cell r="A6518">
            <v>22073</v>
          </cell>
          <cell r="B6518">
            <v>107041</v>
          </cell>
          <cell r="C6518" t="str">
            <v>127-380-STANDING-ALBNSW</v>
          </cell>
        </row>
        <row r="6519">
          <cell r="A6519">
            <v>22074</v>
          </cell>
          <cell r="B6519">
            <v>107042</v>
          </cell>
          <cell r="C6519" t="str">
            <v>127-380-STANDING-ALBVIC</v>
          </cell>
        </row>
        <row r="6520">
          <cell r="A6520">
            <v>22075</v>
          </cell>
          <cell r="B6520">
            <v>107043</v>
          </cell>
          <cell r="C6520" t="str">
            <v>127-380-STANDING-FITZROY</v>
          </cell>
        </row>
        <row r="6521">
          <cell r="A6521">
            <v>22076</v>
          </cell>
          <cell r="B6521">
            <v>107044</v>
          </cell>
          <cell r="C6521" t="str">
            <v>127-380-STANDING-MVNSWALB</v>
          </cell>
        </row>
        <row r="6522">
          <cell r="A6522">
            <v>22077</v>
          </cell>
          <cell r="B6522">
            <v>107045</v>
          </cell>
          <cell r="C6522" t="str">
            <v>127-380-STANDING-MVNSWSHP</v>
          </cell>
        </row>
        <row r="6523">
          <cell r="A6523">
            <v>22078</v>
          </cell>
          <cell r="B6523">
            <v>107046</v>
          </cell>
          <cell r="C6523" t="str">
            <v>127-380-STANDING-MVVICALB</v>
          </cell>
        </row>
        <row r="6524">
          <cell r="A6524">
            <v>22079</v>
          </cell>
          <cell r="B6524">
            <v>107047</v>
          </cell>
          <cell r="C6524" t="str">
            <v>127-380-STANDING-MVVICSHP</v>
          </cell>
        </row>
        <row r="6525">
          <cell r="A6525">
            <v>22080</v>
          </cell>
          <cell r="B6525">
            <v>107048</v>
          </cell>
          <cell r="C6525" t="str">
            <v>127-380-STANDING-PENINSUL</v>
          </cell>
        </row>
        <row r="6526">
          <cell r="A6526">
            <v>22081</v>
          </cell>
          <cell r="B6526">
            <v>107049</v>
          </cell>
          <cell r="C6526" t="str">
            <v>127-380-STANDING-SHEPNSW</v>
          </cell>
        </row>
        <row r="6527">
          <cell r="A6527">
            <v>22082</v>
          </cell>
          <cell r="B6527">
            <v>107050</v>
          </cell>
          <cell r="C6527" t="str">
            <v>127-380-STANDING-SHEPVIC</v>
          </cell>
        </row>
        <row r="6528">
          <cell r="A6528">
            <v>22083</v>
          </cell>
          <cell r="B6528">
            <v>107051</v>
          </cell>
          <cell r="C6528" t="str">
            <v>127-380-STANDING-THOMASTO</v>
          </cell>
        </row>
        <row r="6529">
          <cell r="A6529">
            <v>22084</v>
          </cell>
          <cell r="B6529">
            <v>107052</v>
          </cell>
          <cell r="C6529" t="str">
            <v>127-390-STANDING-ALBNSW</v>
          </cell>
        </row>
        <row r="6530">
          <cell r="A6530">
            <v>22085</v>
          </cell>
          <cell r="B6530">
            <v>107053</v>
          </cell>
          <cell r="C6530" t="str">
            <v>127-390-STANDING-ALBVIC</v>
          </cell>
        </row>
        <row r="6531">
          <cell r="A6531">
            <v>22086</v>
          </cell>
          <cell r="B6531">
            <v>107054</v>
          </cell>
          <cell r="C6531" t="str">
            <v>127-390-STANDING-FITZROY</v>
          </cell>
        </row>
        <row r="6532">
          <cell r="A6532">
            <v>22087</v>
          </cell>
          <cell r="B6532">
            <v>107055</v>
          </cell>
          <cell r="C6532" t="str">
            <v>127-390-STANDING-MVNSWALB</v>
          </cell>
        </row>
        <row r="6533">
          <cell r="A6533">
            <v>22088</v>
          </cell>
          <cell r="B6533">
            <v>107056</v>
          </cell>
          <cell r="C6533" t="str">
            <v>127-390-STANDING-MVNSWSHP</v>
          </cell>
        </row>
        <row r="6534">
          <cell r="A6534">
            <v>22089</v>
          </cell>
          <cell r="B6534">
            <v>107057</v>
          </cell>
          <cell r="C6534" t="str">
            <v>127-390-STANDING-MVVICALB</v>
          </cell>
        </row>
        <row r="6535">
          <cell r="A6535">
            <v>22090</v>
          </cell>
          <cell r="B6535">
            <v>107058</v>
          </cell>
          <cell r="C6535" t="str">
            <v>127-390-STANDING-MVVICSHP</v>
          </cell>
        </row>
        <row r="6536">
          <cell r="A6536">
            <v>22091</v>
          </cell>
          <cell r="B6536">
            <v>107059</v>
          </cell>
          <cell r="C6536" t="str">
            <v>127-390-STANDING-PENINSUL</v>
          </cell>
        </row>
        <row r="6537">
          <cell r="A6537">
            <v>22092</v>
          </cell>
          <cell r="B6537">
            <v>107060</v>
          </cell>
          <cell r="C6537" t="str">
            <v>127-390-STANDING-SHEPNSW</v>
          </cell>
        </row>
        <row r="6538">
          <cell r="A6538">
            <v>22093</v>
          </cell>
          <cell r="B6538">
            <v>107061</v>
          </cell>
          <cell r="C6538" t="str">
            <v>127-390-STANDING-SHEPVIC</v>
          </cell>
        </row>
        <row r="6539">
          <cell r="A6539">
            <v>22094</v>
          </cell>
          <cell r="B6539">
            <v>107062</v>
          </cell>
          <cell r="C6539" t="str">
            <v>127-390-STANDING-THOMASTO</v>
          </cell>
        </row>
        <row r="6540">
          <cell r="A6540">
            <v>22095</v>
          </cell>
          <cell r="B6540">
            <v>107063</v>
          </cell>
          <cell r="C6540" t="str">
            <v>127-617-STANDING-FITZROY</v>
          </cell>
        </row>
        <row r="6541">
          <cell r="A6541">
            <v>22096</v>
          </cell>
          <cell r="B6541">
            <v>107064</v>
          </cell>
          <cell r="C6541" t="str">
            <v>127-617-STANDING-PENINSUL</v>
          </cell>
        </row>
        <row r="6542">
          <cell r="A6542">
            <v>22097</v>
          </cell>
          <cell r="B6542">
            <v>107065</v>
          </cell>
          <cell r="C6542" t="str">
            <v>127-617-STANDING-THOMASTO</v>
          </cell>
        </row>
        <row r="6543">
          <cell r="A6543">
            <v>22098</v>
          </cell>
          <cell r="B6543">
            <v>107066</v>
          </cell>
          <cell r="C6543" t="str">
            <v>127-618-STANDING-FITZROY</v>
          </cell>
        </row>
        <row r="6544">
          <cell r="A6544">
            <v>22099</v>
          </cell>
          <cell r="B6544">
            <v>107067</v>
          </cell>
          <cell r="C6544" t="str">
            <v>127-618-STANDING-PENINSUL</v>
          </cell>
        </row>
        <row r="6545">
          <cell r="A6545">
            <v>22100</v>
          </cell>
          <cell r="B6545">
            <v>107068</v>
          </cell>
          <cell r="C6545" t="str">
            <v>127-618-STANDING-SHEPNSW</v>
          </cell>
        </row>
        <row r="6546">
          <cell r="A6546">
            <v>22101</v>
          </cell>
          <cell r="B6546">
            <v>107069</v>
          </cell>
          <cell r="C6546" t="str">
            <v>127-618-STANDING-THOMASTO</v>
          </cell>
        </row>
        <row r="6547">
          <cell r="A6547">
            <v>22102</v>
          </cell>
          <cell r="B6547">
            <v>107070</v>
          </cell>
          <cell r="C6547" t="str">
            <v>127-619-STANDING-ALBNSW</v>
          </cell>
        </row>
        <row r="6548">
          <cell r="A6548">
            <v>22103</v>
          </cell>
          <cell r="B6548">
            <v>107071</v>
          </cell>
          <cell r="C6548" t="str">
            <v>127-619-STANDING-MVNSWALB</v>
          </cell>
        </row>
        <row r="6549">
          <cell r="A6549">
            <v>22104</v>
          </cell>
          <cell r="B6549">
            <v>107072</v>
          </cell>
          <cell r="C6549" t="str">
            <v>127-619-STANDING-THOMASTO</v>
          </cell>
        </row>
        <row r="6550">
          <cell r="A6550">
            <v>22105</v>
          </cell>
          <cell r="B6550">
            <v>107073</v>
          </cell>
          <cell r="C6550" t="str">
            <v>144-160-STANDING-ALBNSW</v>
          </cell>
        </row>
        <row r="6551">
          <cell r="A6551">
            <v>22106</v>
          </cell>
          <cell r="B6551">
            <v>107074</v>
          </cell>
          <cell r="C6551" t="str">
            <v>144-160-STANDING-ALBVIC</v>
          </cell>
        </row>
        <row r="6552">
          <cell r="A6552">
            <v>22107</v>
          </cell>
          <cell r="B6552">
            <v>107075</v>
          </cell>
          <cell r="C6552" t="str">
            <v>144-160-STANDING-FITZROY</v>
          </cell>
        </row>
        <row r="6553">
          <cell r="A6553">
            <v>22108</v>
          </cell>
          <cell r="B6553">
            <v>107076</v>
          </cell>
          <cell r="C6553" t="str">
            <v>144-160-STANDING-MVNSWALB</v>
          </cell>
        </row>
        <row r="6554">
          <cell r="A6554">
            <v>22109</v>
          </cell>
          <cell r="B6554">
            <v>107077</v>
          </cell>
          <cell r="C6554" t="str">
            <v>144-160-STANDING-MVNSWSHP</v>
          </cell>
        </row>
        <row r="6555">
          <cell r="A6555">
            <v>22110</v>
          </cell>
          <cell r="B6555">
            <v>107078</v>
          </cell>
          <cell r="C6555" t="str">
            <v>144-160-STANDING-MVVICALB</v>
          </cell>
        </row>
        <row r="6556">
          <cell r="A6556">
            <v>22111</v>
          </cell>
          <cell r="B6556">
            <v>107079</v>
          </cell>
          <cell r="C6556" t="str">
            <v>144-160-STANDING-MVVICSHP</v>
          </cell>
        </row>
        <row r="6557">
          <cell r="A6557">
            <v>22112</v>
          </cell>
          <cell r="B6557">
            <v>107080</v>
          </cell>
          <cell r="C6557" t="str">
            <v>144-160-STANDING-PENINSUL</v>
          </cell>
        </row>
        <row r="6558">
          <cell r="A6558">
            <v>22113</v>
          </cell>
          <cell r="B6558">
            <v>107081</v>
          </cell>
          <cell r="C6558" t="str">
            <v>144-160-STANDING-SHEPNSW</v>
          </cell>
        </row>
        <row r="6559">
          <cell r="A6559">
            <v>22114</v>
          </cell>
          <cell r="B6559">
            <v>107082</v>
          </cell>
          <cell r="C6559" t="str">
            <v>144-160-STANDING-SHEPVIC</v>
          </cell>
        </row>
        <row r="6560">
          <cell r="A6560">
            <v>22115</v>
          </cell>
          <cell r="B6560">
            <v>107083</v>
          </cell>
          <cell r="C6560" t="str">
            <v>144-160-STANDING-THOMASTO</v>
          </cell>
        </row>
        <row r="6561">
          <cell r="A6561">
            <v>22116</v>
          </cell>
          <cell r="B6561">
            <v>107084</v>
          </cell>
          <cell r="C6561" t="str">
            <v>144-280-STANDING-ALBNSW</v>
          </cell>
        </row>
        <row r="6562">
          <cell r="A6562">
            <v>22117</v>
          </cell>
          <cell r="B6562">
            <v>107085</v>
          </cell>
          <cell r="C6562" t="str">
            <v>144-280-STANDING-ALBVIC</v>
          </cell>
        </row>
        <row r="6563">
          <cell r="A6563">
            <v>22118</v>
          </cell>
          <cell r="B6563">
            <v>107086</v>
          </cell>
          <cell r="C6563" t="str">
            <v>144-280-STANDING-FITZROY</v>
          </cell>
        </row>
        <row r="6564">
          <cell r="A6564">
            <v>22119</v>
          </cell>
          <cell r="B6564">
            <v>107087</v>
          </cell>
          <cell r="C6564" t="str">
            <v>144-280-STANDING-MVNSWALB</v>
          </cell>
        </row>
        <row r="6565">
          <cell r="A6565">
            <v>22120</v>
          </cell>
          <cell r="B6565">
            <v>107088</v>
          </cell>
          <cell r="C6565" t="str">
            <v>144-280-STANDING-MVNSWSHP</v>
          </cell>
        </row>
        <row r="6566">
          <cell r="A6566">
            <v>22121</v>
          </cell>
          <cell r="B6566">
            <v>107089</v>
          </cell>
          <cell r="C6566" t="str">
            <v>144-280-STANDING-MVVICALB</v>
          </cell>
        </row>
        <row r="6567">
          <cell r="A6567">
            <v>22122</v>
          </cell>
          <cell r="B6567">
            <v>107090</v>
          </cell>
          <cell r="C6567" t="str">
            <v>144-280-STANDING-MVVICSHP</v>
          </cell>
        </row>
        <row r="6568">
          <cell r="A6568">
            <v>22123</v>
          </cell>
          <cell r="B6568">
            <v>107091</v>
          </cell>
          <cell r="C6568" t="str">
            <v>144-280-STANDING-PENINSUL</v>
          </cell>
        </row>
        <row r="6569">
          <cell r="A6569">
            <v>22124</v>
          </cell>
          <cell r="B6569">
            <v>107092</v>
          </cell>
          <cell r="C6569" t="str">
            <v>144-280-STANDING-SHEPNSW</v>
          </cell>
        </row>
        <row r="6570">
          <cell r="A6570">
            <v>22125</v>
          </cell>
          <cell r="B6570">
            <v>107093</v>
          </cell>
          <cell r="C6570" t="str">
            <v>144-280-STANDING-SHEPVIC</v>
          </cell>
        </row>
        <row r="6571">
          <cell r="A6571">
            <v>22126</v>
          </cell>
          <cell r="B6571">
            <v>107094</v>
          </cell>
          <cell r="C6571" t="str">
            <v>144-280-STANDING-THOMASTO</v>
          </cell>
        </row>
        <row r="6572">
          <cell r="A6572">
            <v>22127</v>
          </cell>
          <cell r="B6572">
            <v>107095</v>
          </cell>
          <cell r="C6572" t="str">
            <v>144-281-STANDING-ALBNSW</v>
          </cell>
        </row>
        <row r="6573">
          <cell r="A6573">
            <v>22128</v>
          </cell>
          <cell r="B6573">
            <v>107096</v>
          </cell>
          <cell r="C6573" t="str">
            <v>144-281-STANDING-ALBVIC</v>
          </cell>
        </row>
        <row r="6574">
          <cell r="A6574">
            <v>22129</v>
          </cell>
          <cell r="B6574">
            <v>107097</v>
          </cell>
          <cell r="C6574" t="str">
            <v>144-281-STANDING-FITZROY</v>
          </cell>
        </row>
        <row r="6575">
          <cell r="A6575">
            <v>22130</v>
          </cell>
          <cell r="B6575">
            <v>107098</v>
          </cell>
          <cell r="C6575" t="str">
            <v>144-281-STANDING-MVNSWALB</v>
          </cell>
        </row>
        <row r="6576">
          <cell r="A6576">
            <v>22131</v>
          </cell>
          <cell r="B6576">
            <v>107099</v>
          </cell>
          <cell r="C6576" t="str">
            <v>144-281-STANDING-MVNSWSHP</v>
          </cell>
        </row>
        <row r="6577">
          <cell r="A6577">
            <v>22132</v>
          </cell>
          <cell r="B6577">
            <v>107100</v>
          </cell>
          <cell r="C6577" t="str">
            <v>144-281-STANDING-MVVICALB</v>
          </cell>
        </row>
        <row r="6578">
          <cell r="A6578">
            <v>22133</v>
          </cell>
          <cell r="B6578">
            <v>107101</v>
          </cell>
          <cell r="C6578" t="str">
            <v>144-281-STANDING-MVVICSHP</v>
          </cell>
        </row>
        <row r="6579">
          <cell r="A6579">
            <v>22134</v>
          </cell>
          <cell r="B6579">
            <v>107102</v>
          </cell>
          <cell r="C6579" t="str">
            <v>144-281-STANDING-PENINSUL</v>
          </cell>
        </row>
        <row r="6580">
          <cell r="A6580">
            <v>22135</v>
          </cell>
          <cell r="B6580">
            <v>107103</v>
          </cell>
          <cell r="C6580" t="str">
            <v>144-281-STANDING-SHEPNSW</v>
          </cell>
        </row>
        <row r="6581">
          <cell r="A6581">
            <v>22136</v>
          </cell>
          <cell r="B6581">
            <v>107104</v>
          </cell>
          <cell r="C6581" t="str">
            <v>144-281-STANDING-SHEPVIC</v>
          </cell>
        </row>
        <row r="6582">
          <cell r="A6582">
            <v>22137</v>
          </cell>
          <cell r="B6582">
            <v>107105</v>
          </cell>
          <cell r="C6582" t="str">
            <v>144-281-STANDING-THOMASTO</v>
          </cell>
        </row>
        <row r="6583">
          <cell r="A6583">
            <v>22138</v>
          </cell>
          <cell r="B6583">
            <v>107106</v>
          </cell>
          <cell r="C6583" t="str">
            <v>144-282-STANDING-ALBNSW</v>
          </cell>
        </row>
        <row r="6584">
          <cell r="A6584">
            <v>22139</v>
          </cell>
          <cell r="B6584">
            <v>107107</v>
          </cell>
          <cell r="C6584" t="str">
            <v>144-282-STANDING-ALBVIC</v>
          </cell>
        </row>
        <row r="6585">
          <cell r="A6585">
            <v>22140</v>
          </cell>
          <cell r="B6585">
            <v>107108</v>
          </cell>
          <cell r="C6585" t="str">
            <v>144-282-STANDING-FITZROY</v>
          </cell>
        </row>
        <row r="6586">
          <cell r="A6586">
            <v>22141</v>
          </cell>
          <cell r="B6586">
            <v>107109</v>
          </cell>
          <cell r="C6586" t="str">
            <v>144-282-STANDING-MVNSWALB</v>
          </cell>
        </row>
        <row r="6587">
          <cell r="A6587">
            <v>22142</v>
          </cell>
          <cell r="B6587">
            <v>107110</v>
          </cell>
          <cell r="C6587" t="str">
            <v>144-282-STANDING-MVNSWSHP</v>
          </cell>
        </row>
        <row r="6588">
          <cell r="A6588">
            <v>22143</v>
          </cell>
          <cell r="B6588">
            <v>107111</v>
          </cell>
          <cell r="C6588" t="str">
            <v>144-282-STANDING-MVVICALB</v>
          </cell>
        </row>
        <row r="6589">
          <cell r="A6589">
            <v>22144</v>
          </cell>
          <cell r="B6589">
            <v>107112</v>
          </cell>
          <cell r="C6589" t="str">
            <v>144-282-STANDING-MVVICSHP</v>
          </cell>
        </row>
        <row r="6590">
          <cell r="A6590">
            <v>22145</v>
          </cell>
          <cell r="B6590">
            <v>107113</v>
          </cell>
          <cell r="C6590" t="str">
            <v>144-282-STANDING-PENINSUL</v>
          </cell>
        </row>
        <row r="6591">
          <cell r="A6591">
            <v>22146</v>
          </cell>
          <cell r="B6591">
            <v>107114</v>
          </cell>
          <cell r="C6591" t="str">
            <v>144-282-STANDING-SHEPNSW</v>
          </cell>
        </row>
        <row r="6592">
          <cell r="A6592">
            <v>22147</v>
          </cell>
          <cell r="B6592">
            <v>107115</v>
          </cell>
          <cell r="C6592" t="str">
            <v>144-282-STANDING-SHEPVIC</v>
          </cell>
        </row>
        <row r="6593">
          <cell r="A6593">
            <v>22148</v>
          </cell>
          <cell r="B6593">
            <v>107116</v>
          </cell>
          <cell r="C6593" t="str">
            <v>144-282-STANDING-THOMASTO</v>
          </cell>
        </row>
        <row r="6594">
          <cell r="A6594">
            <v>22149</v>
          </cell>
          <cell r="B6594">
            <v>107117</v>
          </cell>
          <cell r="C6594" t="str">
            <v>144-290-STANDING-ALBNSW</v>
          </cell>
        </row>
        <row r="6595">
          <cell r="A6595">
            <v>22150</v>
          </cell>
          <cell r="B6595">
            <v>107118</v>
          </cell>
          <cell r="C6595" t="str">
            <v>144-290-STANDING-ALBVIC</v>
          </cell>
        </row>
        <row r="6596">
          <cell r="A6596">
            <v>22151</v>
          </cell>
          <cell r="B6596">
            <v>107119</v>
          </cell>
          <cell r="C6596" t="str">
            <v>144-290-STANDING-FITZROY</v>
          </cell>
        </row>
        <row r="6597">
          <cell r="A6597">
            <v>22152</v>
          </cell>
          <cell r="B6597">
            <v>107120</v>
          </cell>
          <cell r="C6597" t="str">
            <v>144-290-STANDING-MVNSWALB</v>
          </cell>
        </row>
        <row r="6598">
          <cell r="A6598">
            <v>22153</v>
          </cell>
          <cell r="B6598">
            <v>107121</v>
          </cell>
          <cell r="C6598" t="str">
            <v>144-290-STANDING-MVNSWSHP</v>
          </cell>
        </row>
        <row r="6599">
          <cell r="A6599">
            <v>22154</v>
          </cell>
          <cell r="B6599">
            <v>107122</v>
          </cell>
          <cell r="C6599" t="str">
            <v>144-290-STANDING-MVVICALB</v>
          </cell>
        </row>
        <row r="6600">
          <cell r="A6600">
            <v>22155</v>
          </cell>
          <cell r="B6600">
            <v>107123</v>
          </cell>
          <cell r="C6600" t="str">
            <v>144-290-STANDING-MVVICSHP</v>
          </cell>
        </row>
        <row r="6601">
          <cell r="A6601">
            <v>22156</v>
          </cell>
          <cell r="B6601">
            <v>107124</v>
          </cell>
          <cell r="C6601" t="str">
            <v>144-290-STANDING-PENINSUL</v>
          </cell>
        </row>
        <row r="6602">
          <cell r="A6602">
            <v>22157</v>
          </cell>
          <cell r="B6602">
            <v>107125</v>
          </cell>
          <cell r="C6602" t="str">
            <v>144-290-STANDING-SHEPNSW</v>
          </cell>
        </row>
        <row r="6603">
          <cell r="A6603">
            <v>22158</v>
          </cell>
          <cell r="B6603">
            <v>107126</v>
          </cell>
          <cell r="C6603" t="str">
            <v>144-290-STANDING-SHEPVIC</v>
          </cell>
        </row>
        <row r="6604">
          <cell r="A6604">
            <v>22159</v>
          </cell>
          <cell r="B6604">
            <v>107127</v>
          </cell>
          <cell r="C6604" t="str">
            <v>144-290-STANDING-THOMASTO</v>
          </cell>
        </row>
        <row r="6605">
          <cell r="A6605">
            <v>22160</v>
          </cell>
          <cell r="B6605">
            <v>107128</v>
          </cell>
          <cell r="C6605" t="str">
            <v>144-310-STANDING-ALBNSW</v>
          </cell>
        </row>
        <row r="6606">
          <cell r="A6606">
            <v>22161</v>
          </cell>
          <cell r="B6606">
            <v>107129</v>
          </cell>
          <cell r="C6606" t="str">
            <v>144-310-STANDING-ALBVIC</v>
          </cell>
        </row>
        <row r="6607">
          <cell r="A6607">
            <v>22162</v>
          </cell>
          <cell r="B6607">
            <v>107130</v>
          </cell>
          <cell r="C6607" t="str">
            <v>144-310-STANDING-FITZROY</v>
          </cell>
        </row>
        <row r="6608">
          <cell r="A6608">
            <v>22163</v>
          </cell>
          <cell r="B6608">
            <v>107131</v>
          </cell>
          <cell r="C6608" t="str">
            <v>144-310-STANDING-MVNSWALB</v>
          </cell>
        </row>
        <row r="6609">
          <cell r="A6609">
            <v>22164</v>
          </cell>
          <cell r="B6609">
            <v>107132</v>
          </cell>
          <cell r="C6609" t="str">
            <v>144-310-STANDING-MVNSWSHP</v>
          </cell>
        </row>
        <row r="6610">
          <cell r="A6610">
            <v>22165</v>
          </cell>
          <cell r="B6610">
            <v>107133</v>
          </cell>
          <cell r="C6610" t="str">
            <v>144-310-STANDING-MVVICALB</v>
          </cell>
        </row>
        <row r="6611">
          <cell r="A6611">
            <v>22166</v>
          </cell>
          <cell r="B6611">
            <v>107134</v>
          </cell>
          <cell r="C6611" t="str">
            <v>144-310-STANDING-MVVICSHP</v>
          </cell>
        </row>
        <row r="6612">
          <cell r="A6612">
            <v>22167</v>
          </cell>
          <cell r="B6612">
            <v>107135</v>
          </cell>
          <cell r="C6612" t="str">
            <v>144-310-STANDING-PENINSUL</v>
          </cell>
        </row>
        <row r="6613">
          <cell r="A6613">
            <v>22168</v>
          </cell>
          <cell r="B6613">
            <v>107136</v>
          </cell>
          <cell r="C6613" t="str">
            <v>144-310-STANDING-SHEPNSW</v>
          </cell>
        </row>
        <row r="6614">
          <cell r="A6614">
            <v>22169</v>
          </cell>
          <cell r="B6614">
            <v>107137</v>
          </cell>
          <cell r="C6614" t="str">
            <v>144-310-STANDING-SHEPVIC</v>
          </cell>
        </row>
        <row r="6615">
          <cell r="A6615">
            <v>22170</v>
          </cell>
          <cell r="B6615">
            <v>107138</v>
          </cell>
          <cell r="C6615" t="str">
            <v>144-310-STANDING-THOMASTO</v>
          </cell>
        </row>
        <row r="6616">
          <cell r="A6616">
            <v>22171</v>
          </cell>
          <cell r="B6616">
            <v>107139</v>
          </cell>
          <cell r="C6616" t="str">
            <v>144-400-STANDING-ALBNSW</v>
          </cell>
        </row>
        <row r="6617">
          <cell r="A6617">
            <v>22172</v>
          </cell>
          <cell r="B6617">
            <v>107140</v>
          </cell>
          <cell r="C6617" t="str">
            <v>144-400-STANDING-ALBVIC</v>
          </cell>
        </row>
        <row r="6618">
          <cell r="A6618">
            <v>22173</v>
          </cell>
          <cell r="B6618">
            <v>107141</v>
          </cell>
          <cell r="C6618" t="str">
            <v>144-400-STANDING-FITZROY</v>
          </cell>
        </row>
        <row r="6619">
          <cell r="A6619">
            <v>22174</v>
          </cell>
          <cell r="B6619">
            <v>107142</v>
          </cell>
          <cell r="C6619" t="str">
            <v>144-400-STANDING-MVNSWALB</v>
          </cell>
        </row>
        <row r="6620">
          <cell r="A6620">
            <v>22175</v>
          </cell>
          <cell r="B6620">
            <v>107143</v>
          </cell>
          <cell r="C6620" t="str">
            <v>144-400-STANDING-MVNSWSHP</v>
          </cell>
        </row>
        <row r="6621">
          <cell r="A6621">
            <v>22176</v>
          </cell>
          <cell r="B6621">
            <v>107144</v>
          </cell>
          <cell r="C6621" t="str">
            <v>144-400-STANDING-MVVICALB</v>
          </cell>
        </row>
        <row r="6622">
          <cell r="A6622">
            <v>22177</v>
          </cell>
          <cell r="B6622">
            <v>107145</v>
          </cell>
          <cell r="C6622" t="str">
            <v>144-400-STANDING-MVVICSHP</v>
          </cell>
        </row>
        <row r="6623">
          <cell r="A6623">
            <v>22178</v>
          </cell>
          <cell r="B6623">
            <v>107146</v>
          </cell>
          <cell r="C6623" t="str">
            <v>144-400-STANDING-PENINSUL</v>
          </cell>
        </row>
        <row r="6624">
          <cell r="A6624">
            <v>22179</v>
          </cell>
          <cell r="B6624">
            <v>107147</v>
          </cell>
          <cell r="C6624" t="str">
            <v>144-400-STANDING-SHEPNSW</v>
          </cell>
        </row>
        <row r="6625">
          <cell r="A6625">
            <v>22180</v>
          </cell>
          <cell r="B6625">
            <v>107148</v>
          </cell>
          <cell r="C6625" t="str">
            <v>144-400-STANDING-SHEPVIC</v>
          </cell>
        </row>
        <row r="6626">
          <cell r="A6626">
            <v>22181</v>
          </cell>
          <cell r="B6626">
            <v>107149</v>
          </cell>
          <cell r="C6626" t="str">
            <v>144-400-STANDING-THOMASTO</v>
          </cell>
        </row>
        <row r="6627">
          <cell r="A6627">
            <v>22182</v>
          </cell>
          <cell r="B6627">
            <v>107150</v>
          </cell>
          <cell r="C6627" t="str">
            <v>144-410-STANDING-ALBNSW</v>
          </cell>
        </row>
        <row r="6628">
          <cell r="A6628">
            <v>22183</v>
          </cell>
          <cell r="B6628">
            <v>107151</v>
          </cell>
          <cell r="C6628" t="str">
            <v>144-410-STANDING-ALBVIC</v>
          </cell>
        </row>
        <row r="6629">
          <cell r="A6629">
            <v>22184</v>
          </cell>
          <cell r="B6629">
            <v>107152</v>
          </cell>
          <cell r="C6629" t="str">
            <v>144-410-STANDING-FITZROY</v>
          </cell>
        </row>
        <row r="6630">
          <cell r="A6630">
            <v>22185</v>
          </cell>
          <cell r="B6630">
            <v>107153</v>
          </cell>
          <cell r="C6630" t="str">
            <v>144-410-STANDING-MVNSWALB</v>
          </cell>
        </row>
        <row r="6631">
          <cell r="A6631">
            <v>22186</v>
          </cell>
          <cell r="B6631">
            <v>107154</v>
          </cell>
          <cell r="C6631" t="str">
            <v>144-410-STANDING-MVNSWSHP</v>
          </cell>
        </row>
        <row r="6632">
          <cell r="A6632">
            <v>22187</v>
          </cell>
          <cell r="B6632">
            <v>107155</v>
          </cell>
          <cell r="C6632" t="str">
            <v>144-410-STANDING-MVVICALB</v>
          </cell>
        </row>
        <row r="6633">
          <cell r="A6633">
            <v>22188</v>
          </cell>
          <cell r="B6633">
            <v>107156</v>
          </cell>
          <cell r="C6633" t="str">
            <v>144-410-STANDING-MVVICSHP</v>
          </cell>
        </row>
        <row r="6634">
          <cell r="A6634">
            <v>22189</v>
          </cell>
          <cell r="B6634">
            <v>107157</v>
          </cell>
          <cell r="C6634" t="str">
            <v>144-410-STANDING-PENINSUL</v>
          </cell>
        </row>
        <row r="6635">
          <cell r="A6635">
            <v>22190</v>
          </cell>
          <cell r="B6635">
            <v>107158</v>
          </cell>
          <cell r="C6635" t="str">
            <v>144-410-STANDING-SHEPNSW</v>
          </cell>
        </row>
        <row r="6636">
          <cell r="A6636">
            <v>22191</v>
          </cell>
          <cell r="B6636">
            <v>107159</v>
          </cell>
          <cell r="C6636" t="str">
            <v>144-410-STANDING-SHEPVIC</v>
          </cell>
        </row>
        <row r="6637">
          <cell r="A6637">
            <v>22192</v>
          </cell>
          <cell r="B6637">
            <v>107160</v>
          </cell>
          <cell r="C6637" t="str">
            <v>144-410-STANDING-THOMASTO</v>
          </cell>
        </row>
        <row r="6638">
          <cell r="A6638">
            <v>22193</v>
          </cell>
          <cell r="B6638">
            <v>107161</v>
          </cell>
          <cell r="C6638" t="str">
            <v>144-420-STANDING-ALBNSW</v>
          </cell>
        </row>
        <row r="6639">
          <cell r="A6639">
            <v>22194</v>
          </cell>
          <cell r="B6639">
            <v>107162</v>
          </cell>
          <cell r="C6639" t="str">
            <v>144-420-STANDING-ALBVIC</v>
          </cell>
        </row>
        <row r="6640">
          <cell r="A6640">
            <v>22195</v>
          </cell>
          <cell r="B6640">
            <v>107163</v>
          </cell>
          <cell r="C6640" t="str">
            <v>144-420-STANDING-FITZROY</v>
          </cell>
        </row>
        <row r="6641">
          <cell r="A6641">
            <v>22196</v>
          </cell>
          <cell r="B6641">
            <v>107164</v>
          </cell>
          <cell r="C6641" t="str">
            <v>144-420-STANDING-MVNSWALB</v>
          </cell>
        </row>
        <row r="6642">
          <cell r="A6642">
            <v>22197</v>
          </cell>
          <cell r="B6642">
            <v>107165</v>
          </cell>
          <cell r="C6642" t="str">
            <v>144-420-STANDING-MVNSWSHP</v>
          </cell>
        </row>
        <row r="6643">
          <cell r="A6643">
            <v>22198</v>
          </cell>
          <cell r="B6643">
            <v>107166</v>
          </cell>
          <cell r="C6643" t="str">
            <v>144-420-STANDING-MVVICALB</v>
          </cell>
        </row>
        <row r="6644">
          <cell r="A6644">
            <v>22199</v>
          </cell>
          <cell r="B6644">
            <v>107167</v>
          </cell>
          <cell r="C6644" t="str">
            <v>144-420-STANDING-MVVICSHP</v>
          </cell>
        </row>
        <row r="6645">
          <cell r="A6645">
            <v>22200</v>
          </cell>
          <cell r="B6645">
            <v>107168</v>
          </cell>
          <cell r="C6645" t="str">
            <v>144-420-STANDING-PENINSUL</v>
          </cell>
        </row>
        <row r="6646">
          <cell r="A6646">
            <v>22201</v>
          </cell>
          <cell r="B6646">
            <v>107169</v>
          </cell>
          <cell r="C6646" t="str">
            <v>144-420-STANDING-SHEPNSW</v>
          </cell>
        </row>
        <row r="6647">
          <cell r="A6647">
            <v>22202</v>
          </cell>
          <cell r="B6647">
            <v>107170</v>
          </cell>
          <cell r="C6647" t="str">
            <v>144-420-STANDING-SHEPVIC</v>
          </cell>
        </row>
        <row r="6648">
          <cell r="A6648">
            <v>22203</v>
          </cell>
          <cell r="B6648">
            <v>107171</v>
          </cell>
          <cell r="C6648" t="str">
            <v>144-420-STANDING-THOMASTO</v>
          </cell>
        </row>
        <row r="6649">
          <cell r="A6649">
            <v>22204</v>
          </cell>
          <cell r="B6649">
            <v>107172</v>
          </cell>
          <cell r="C6649" t="str">
            <v>144-430-STANDING-ALBNSW</v>
          </cell>
        </row>
        <row r="6650">
          <cell r="A6650">
            <v>22205</v>
          </cell>
          <cell r="B6650">
            <v>107173</v>
          </cell>
          <cell r="C6650" t="str">
            <v>144-430-STANDING-ALBVIC</v>
          </cell>
        </row>
        <row r="6651">
          <cell r="A6651">
            <v>22206</v>
          </cell>
          <cell r="B6651">
            <v>107174</v>
          </cell>
          <cell r="C6651" t="str">
            <v>144-430-STANDING-FITZROY</v>
          </cell>
        </row>
        <row r="6652">
          <cell r="A6652">
            <v>22207</v>
          </cell>
          <cell r="B6652">
            <v>107175</v>
          </cell>
          <cell r="C6652" t="str">
            <v>144-430-STANDING-MVNSWALB</v>
          </cell>
        </row>
        <row r="6653">
          <cell r="A6653">
            <v>22208</v>
          </cell>
          <cell r="B6653">
            <v>107176</v>
          </cell>
          <cell r="C6653" t="str">
            <v>144-430-STANDING-MVNSWSHP</v>
          </cell>
        </row>
        <row r="6654">
          <cell r="A6654">
            <v>22209</v>
          </cell>
          <cell r="B6654">
            <v>107177</v>
          </cell>
          <cell r="C6654" t="str">
            <v>144-430-STANDING-MVVICALB</v>
          </cell>
        </row>
        <row r="6655">
          <cell r="A6655">
            <v>22210</v>
          </cell>
          <cell r="B6655">
            <v>107178</v>
          </cell>
          <cell r="C6655" t="str">
            <v>144-430-STANDING-MVVICSHP</v>
          </cell>
        </row>
        <row r="6656">
          <cell r="A6656">
            <v>22211</v>
          </cell>
          <cell r="B6656">
            <v>107179</v>
          </cell>
          <cell r="C6656" t="str">
            <v>144-430-STANDING-PENINSUL</v>
          </cell>
        </row>
        <row r="6657">
          <cell r="A6657">
            <v>22212</v>
          </cell>
          <cell r="B6657">
            <v>107180</v>
          </cell>
          <cell r="C6657" t="str">
            <v>144-430-STANDING-SHEPNSW</v>
          </cell>
        </row>
        <row r="6658">
          <cell r="A6658">
            <v>22213</v>
          </cell>
          <cell r="B6658">
            <v>107181</v>
          </cell>
          <cell r="C6658" t="str">
            <v>144-430-STANDING-SHEPVIC</v>
          </cell>
        </row>
        <row r="6659">
          <cell r="A6659">
            <v>22214</v>
          </cell>
          <cell r="B6659">
            <v>107182</v>
          </cell>
          <cell r="C6659" t="str">
            <v>144-430-STANDING-THOMASTO</v>
          </cell>
        </row>
        <row r="6660">
          <cell r="A6660">
            <v>22215</v>
          </cell>
          <cell r="B6660">
            <v>107183</v>
          </cell>
          <cell r="C6660" t="str">
            <v>144-440-STANDING-ALBNSW</v>
          </cell>
        </row>
        <row r="6661">
          <cell r="A6661">
            <v>22216</v>
          </cell>
          <cell r="B6661">
            <v>107184</v>
          </cell>
          <cell r="C6661" t="str">
            <v>144-440-STANDING-ALBVIC</v>
          </cell>
        </row>
        <row r="6662">
          <cell r="A6662">
            <v>22217</v>
          </cell>
          <cell r="B6662">
            <v>107185</v>
          </cell>
          <cell r="C6662" t="str">
            <v>144-440-STANDING-FITZROY</v>
          </cell>
        </row>
        <row r="6663">
          <cell r="A6663">
            <v>22218</v>
          </cell>
          <cell r="B6663">
            <v>107186</v>
          </cell>
          <cell r="C6663" t="str">
            <v>144-440-STANDING-MVNSWALB</v>
          </cell>
        </row>
        <row r="6664">
          <cell r="A6664">
            <v>22219</v>
          </cell>
          <cell r="B6664">
            <v>107187</v>
          </cell>
          <cell r="C6664" t="str">
            <v>144-440-STANDING-MVNSWSHP</v>
          </cell>
        </row>
        <row r="6665">
          <cell r="A6665">
            <v>22220</v>
          </cell>
          <cell r="B6665">
            <v>107188</v>
          </cell>
          <cell r="C6665" t="str">
            <v>144-440-STANDING-MVVICALB</v>
          </cell>
        </row>
        <row r="6666">
          <cell r="A6666">
            <v>22221</v>
          </cell>
          <cell r="B6666">
            <v>107189</v>
          </cell>
          <cell r="C6666" t="str">
            <v>144-440-STANDING-MVVICSHP</v>
          </cell>
        </row>
        <row r="6667">
          <cell r="A6667">
            <v>22222</v>
          </cell>
          <cell r="B6667">
            <v>107190</v>
          </cell>
          <cell r="C6667" t="str">
            <v>144-440-STANDING-PENINSUL</v>
          </cell>
        </row>
        <row r="6668">
          <cell r="A6668">
            <v>22223</v>
          </cell>
          <cell r="B6668">
            <v>107191</v>
          </cell>
          <cell r="C6668" t="str">
            <v>144-440-STANDING-SHEPNSW</v>
          </cell>
        </row>
        <row r="6669">
          <cell r="A6669">
            <v>22224</v>
          </cell>
          <cell r="B6669">
            <v>107192</v>
          </cell>
          <cell r="C6669" t="str">
            <v>144-440-STANDING-SHEPVIC</v>
          </cell>
        </row>
        <row r="6670">
          <cell r="A6670">
            <v>22225</v>
          </cell>
          <cell r="B6670">
            <v>107193</v>
          </cell>
          <cell r="C6670" t="str">
            <v>144-440-STANDING-THOMASTO</v>
          </cell>
        </row>
        <row r="6671">
          <cell r="A6671">
            <v>22226</v>
          </cell>
          <cell r="B6671">
            <v>107194</v>
          </cell>
          <cell r="C6671" t="str">
            <v>144-450-STANDING-ALBNSW</v>
          </cell>
        </row>
        <row r="6672">
          <cell r="A6672">
            <v>22227</v>
          </cell>
          <cell r="B6672">
            <v>107195</v>
          </cell>
          <cell r="C6672" t="str">
            <v>144-450-STANDING-ALBVIC</v>
          </cell>
        </row>
        <row r="6673">
          <cell r="A6673">
            <v>22228</v>
          </cell>
          <cell r="B6673">
            <v>107196</v>
          </cell>
          <cell r="C6673" t="str">
            <v>144-450-STANDING-FITZROY</v>
          </cell>
        </row>
        <row r="6674">
          <cell r="A6674">
            <v>22229</v>
          </cell>
          <cell r="B6674">
            <v>107197</v>
          </cell>
          <cell r="C6674" t="str">
            <v>144-450-STANDING-MVNSWALB</v>
          </cell>
        </row>
        <row r="6675">
          <cell r="A6675">
            <v>22230</v>
          </cell>
          <cell r="B6675">
            <v>107198</v>
          </cell>
          <cell r="C6675" t="str">
            <v>144-450-STANDING-MVNSWSHP</v>
          </cell>
        </row>
        <row r="6676">
          <cell r="A6676">
            <v>22231</v>
          </cell>
          <cell r="B6676">
            <v>107199</v>
          </cell>
          <cell r="C6676" t="str">
            <v>144-450-STANDING-MVVICALB</v>
          </cell>
        </row>
        <row r="6677">
          <cell r="A6677">
            <v>22232</v>
          </cell>
          <cell r="B6677">
            <v>107200</v>
          </cell>
          <cell r="C6677" t="str">
            <v>144-450-STANDING-MVVICSHP</v>
          </cell>
        </row>
        <row r="6678">
          <cell r="A6678">
            <v>22233</v>
          </cell>
          <cell r="B6678">
            <v>107201</v>
          </cell>
          <cell r="C6678" t="str">
            <v>144-450-STANDING-PENINSUL</v>
          </cell>
        </row>
        <row r="6679">
          <cell r="A6679">
            <v>22234</v>
          </cell>
          <cell r="B6679">
            <v>107202</v>
          </cell>
          <cell r="C6679" t="str">
            <v>144-450-STANDING-SHEPNSW</v>
          </cell>
        </row>
        <row r="6680">
          <cell r="A6680">
            <v>22235</v>
          </cell>
          <cell r="B6680">
            <v>107203</v>
          </cell>
          <cell r="C6680" t="str">
            <v>144-450-STANDING-SHEPVIC</v>
          </cell>
        </row>
        <row r="6681">
          <cell r="A6681">
            <v>22236</v>
          </cell>
          <cell r="B6681">
            <v>107204</v>
          </cell>
          <cell r="C6681" t="str">
            <v>144-450-STANDING-THOMASTO</v>
          </cell>
        </row>
        <row r="6682">
          <cell r="A6682">
            <v>22237</v>
          </cell>
          <cell r="B6682">
            <v>107205</v>
          </cell>
          <cell r="C6682" t="str">
            <v>144-460-STANDING-ALBNSW</v>
          </cell>
        </row>
        <row r="6683">
          <cell r="A6683">
            <v>22238</v>
          </cell>
          <cell r="B6683">
            <v>107206</v>
          </cell>
          <cell r="C6683" t="str">
            <v>144-460-STANDING-ALBVIC</v>
          </cell>
        </row>
        <row r="6684">
          <cell r="A6684">
            <v>22239</v>
          </cell>
          <cell r="B6684">
            <v>107207</v>
          </cell>
          <cell r="C6684" t="str">
            <v>144-460-STANDING-FITZROY</v>
          </cell>
        </row>
        <row r="6685">
          <cell r="A6685">
            <v>22240</v>
          </cell>
          <cell r="B6685">
            <v>107208</v>
          </cell>
          <cell r="C6685" t="str">
            <v>144-460-STANDING-MVNSWALB</v>
          </cell>
        </row>
        <row r="6686">
          <cell r="A6686">
            <v>22241</v>
          </cell>
          <cell r="B6686">
            <v>107209</v>
          </cell>
          <cell r="C6686" t="str">
            <v>144-460-STANDING-MVNSWSHP</v>
          </cell>
        </row>
        <row r="6687">
          <cell r="A6687">
            <v>22242</v>
          </cell>
          <cell r="B6687">
            <v>107210</v>
          </cell>
          <cell r="C6687" t="str">
            <v>144-460-STANDING-MVVICALB</v>
          </cell>
        </row>
        <row r="6688">
          <cell r="A6688">
            <v>22243</v>
          </cell>
          <cell r="B6688">
            <v>107211</v>
          </cell>
          <cell r="C6688" t="str">
            <v>144-460-STANDING-MVVICSHP</v>
          </cell>
        </row>
        <row r="6689">
          <cell r="A6689">
            <v>22244</v>
          </cell>
          <cell r="B6689">
            <v>107212</v>
          </cell>
          <cell r="C6689" t="str">
            <v>144-460-STANDING-PENINSUL</v>
          </cell>
        </row>
        <row r="6690">
          <cell r="A6690">
            <v>22245</v>
          </cell>
          <cell r="B6690">
            <v>107213</v>
          </cell>
          <cell r="C6690" t="str">
            <v>144-460-STANDING-SHEPNSW</v>
          </cell>
        </row>
        <row r="6691">
          <cell r="A6691">
            <v>22246</v>
          </cell>
          <cell r="B6691">
            <v>107214</v>
          </cell>
          <cell r="C6691" t="str">
            <v>144-460-STANDING-SHEPVIC</v>
          </cell>
        </row>
        <row r="6692">
          <cell r="A6692">
            <v>22247</v>
          </cell>
          <cell r="B6692">
            <v>107215</v>
          </cell>
          <cell r="C6692" t="str">
            <v>144-460-STANDING-THOMASTO</v>
          </cell>
        </row>
        <row r="6693">
          <cell r="A6693">
            <v>22248</v>
          </cell>
          <cell r="B6693">
            <v>107216</v>
          </cell>
          <cell r="C6693" t="str">
            <v>144-470-STANDING-ALBNSW</v>
          </cell>
        </row>
        <row r="6694">
          <cell r="A6694">
            <v>22249</v>
          </cell>
          <cell r="B6694">
            <v>107217</v>
          </cell>
          <cell r="C6694" t="str">
            <v>144-470-STANDING-ALBVIC</v>
          </cell>
        </row>
        <row r="6695">
          <cell r="A6695">
            <v>22250</v>
          </cell>
          <cell r="B6695">
            <v>107218</v>
          </cell>
          <cell r="C6695" t="str">
            <v>144-470-STANDING-FITZROY</v>
          </cell>
        </row>
        <row r="6696">
          <cell r="A6696">
            <v>22251</v>
          </cell>
          <cell r="B6696">
            <v>107219</v>
          </cell>
          <cell r="C6696" t="str">
            <v>144-470-STANDING-MVNSWALB</v>
          </cell>
        </row>
        <row r="6697">
          <cell r="A6697">
            <v>22252</v>
          </cell>
          <cell r="B6697">
            <v>107220</v>
          </cell>
          <cell r="C6697" t="str">
            <v>144-470-STANDING-MVNSWSHP</v>
          </cell>
        </row>
        <row r="6698">
          <cell r="A6698">
            <v>22253</v>
          </cell>
          <cell r="B6698">
            <v>107221</v>
          </cell>
          <cell r="C6698" t="str">
            <v>144-470-STANDING-MVVICALB</v>
          </cell>
        </row>
        <row r="6699">
          <cell r="A6699">
            <v>22254</v>
          </cell>
          <cell r="B6699">
            <v>107222</v>
          </cell>
          <cell r="C6699" t="str">
            <v>144-470-STANDING-MVVICSHP</v>
          </cell>
        </row>
        <row r="6700">
          <cell r="A6700">
            <v>22255</v>
          </cell>
          <cell r="B6700">
            <v>107223</v>
          </cell>
          <cell r="C6700" t="str">
            <v>144-470-STANDING-PENINSUL</v>
          </cell>
        </row>
        <row r="6701">
          <cell r="A6701">
            <v>22256</v>
          </cell>
          <cell r="B6701">
            <v>107224</v>
          </cell>
          <cell r="C6701" t="str">
            <v>144-470-STANDING-SHEPNSW</v>
          </cell>
        </row>
        <row r="6702">
          <cell r="A6702">
            <v>22257</v>
          </cell>
          <cell r="B6702">
            <v>107225</v>
          </cell>
          <cell r="C6702" t="str">
            <v>144-470-STANDING-SHEPVIC</v>
          </cell>
        </row>
        <row r="6703">
          <cell r="A6703">
            <v>22258</v>
          </cell>
          <cell r="B6703">
            <v>107226</v>
          </cell>
          <cell r="C6703" t="str">
            <v>144-470-STANDING-THOMASTO</v>
          </cell>
        </row>
        <row r="6704">
          <cell r="A6704">
            <v>22259</v>
          </cell>
          <cell r="B6704">
            <v>107227</v>
          </cell>
          <cell r="C6704" t="str">
            <v>144-480-STANDING-ALBNSW</v>
          </cell>
        </row>
        <row r="6705">
          <cell r="A6705">
            <v>22260</v>
          </cell>
          <cell r="B6705">
            <v>107228</v>
          </cell>
          <cell r="C6705" t="str">
            <v>144-480-STANDING-ALBVIC</v>
          </cell>
        </row>
        <row r="6706">
          <cell r="A6706">
            <v>22261</v>
          </cell>
          <cell r="B6706">
            <v>107229</v>
          </cell>
          <cell r="C6706" t="str">
            <v>144-480-STANDING-FITZROY</v>
          </cell>
        </row>
        <row r="6707">
          <cell r="A6707">
            <v>22262</v>
          </cell>
          <cell r="B6707">
            <v>107230</v>
          </cell>
          <cell r="C6707" t="str">
            <v>144-480-STANDING-MVNSWALB</v>
          </cell>
        </row>
        <row r="6708">
          <cell r="A6708">
            <v>22263</v>
          </cell>
          <cell r="B6708">
            <v>107231</v>
          </cell>
          <cell r="C6708" t="str">
            <v>144-480-STANDING-MVNSWSHP</v>
          </cell>
        </row>
        <row r="6709">
          <cell r="A6709">
            <v>22264</v>
          </cell>
          <cell r="B6709">
            <v>107232</v>
          </cell>
          <cell r="C6709" t="str">
            <v>144-480-STANDING-MVVICALB</v>
          </cell>
        </row>
        <row r="6710">
          <cell r="A6710">
            <v>22265</v>
          </cell>
          <cell r="B6710">
            <v>107233</v>
          </cell>
          <cell r="C6710" t="str">
            <v>144-480-STANDING-MVVICSHP</v>
          </cell>
        </row>
        <row r="6711">
          <cell r="A6711">
            <v>22266</v>
          </cell>
          <cell r="B6711">
            <v>107234</v>
          </cell>
          <cell r="C6711" t="str">
            <v>144-480-STANDING-PENINSUL</v>
          </cell>
        </row>
        <row r="6712">
          <cell r="A6712">
            <v>22267</v>
          </cell>
          <cell r="B6712">
            <v>107235</v>
          </cell>
          <cell r="C6712" t="str">
            <v>144-480-STANDING-SHEPNSW</v>
          </cell>
        </row>
        <row r="6713">
          <cell r="A6713">
            <v>22268</v>
          </cell>
          <cell r="B6713">
            <v>107236</v>
          </cell>
          <cell r="C6713" t="str">
            <v>144-480-STANDING-SHEPVIC</v>
          </cell>
        </row>
        <row r="6714">
          <cell r="A6714">
            <v>22269</v>
          </cell>
          <cell r="B6714">
            <v>107237</v>
          </cell>
          <cell r="C6714" t="str">
            <v>144-480-STANDING-THOMASTO</v>
          </cell>
        </row>
        <row r="6715">
          <cell r="A6715">
            <v>22270</v>
          </cell>
          <cell r="B6715">
            <v>107238</v>
          </cell>
          <cell r="C6715" t="str">
            <v>144-490-STANDING-ALBNSW</v>
          </cell>
        </row>
        <row r="6716">
          <cell r="A6716">
            <v>22271</v>
          </cell>
          <cell r="B6716">
            <v>107239</v>
          </cell>
          <cell r="C6716" t="str">
            <v>144-490-STANDING-ALBVIC</v>
          </cell>
        </row>
        <row r="6717">
          <cell r="A6717">
            <v>22272</v>
          </cell>
          <cell r="B6717">
            <v>107240</v>
          </cell>
          <cell r="C6717" t="str">
            <v>144-490-STANDING-FITZROY</v>
          </cell>
        </row>
        <row r="6718">
          <cell r="A6718">
            <v>22273</v>
          </cell>
          <cell r="B6718">
            <v>107241</v>
          </cell>
          <cell r="C6718" t="str">
            <v>144-490-STANDING-MVNSWALB</v>
          </cell>
        </row>
        <row r="6719">
          <cell r="A6719">
            <v>22274</v>
          </cell>
          <cell r="B6719">
            <v>107242</v>
          </cell>
          <cell r="C6719" t="str">
            <v>144-490-STANDING-MVNSWSHP</v>
          </cell>
        </row>
        <row r="6720">
          <cell r="A6720">
            <v>22275</v>
          </cell>
          <cell r="B6720">
            <v>107243</v>
          </cell>
          <cell r="C6720" t="str">
            <v>144-490-STANDING-MVVICALB</v>
          </cell>
        </row>
        <row r="6721">
          <cell r="A6721">
            <v>22276</v>
          </cell>
          <cell r="B6721">
            <v>107244</v>
          </cell>
          <cell r="C6721" t="str">
            <v>144-490-STANDING-MVVICSHP</v>
          </cell>
        </row>
        <row r="6722">
          <cell r="A6722">
            <v>22277</v>
          </cell>
          <cell r="B6722">
            <v>107245</v>
          </cell>
          <cell r="C6722" t="str">
            <v>144-490-STANDING-PENINSUL</v>
          </cell>
        </row>
        <row r="6723">
          <cell r="A6723">
            <v>22278</v>
          </cell>
          <cell r="B6723">
            <v>107246</v>
          </cell>
          <cell r="C6723" t="str">
            <v>144-490-STANDING-SHEPNSW</v>
          </cell>
        </row>
        <row r="6724">
          <cell r="A6724">
            <v>22279</v>
          </cell>
          <cell r="B6724">
            <v>107247</v>
          </cell>
          <cell r="C6724" t="str">
            <v>144-490-STANDING-SHEPVIC</v>
          </cell>
        </row>
        <row r="6725">
          <cell r="A6725">
            <v>22280</v>
          </cell>
          <cell r="B6725">
            <v>107248</v>
          </cell>
          <cell r="C6725" t="str">
            <v>144-490-STANDING-THOMASTO</v>
          </cell>
        </row>
        <row r="6726">
          <cell r="A6726">
            <v>22281</v>
          </cell>
          <cell r="B6726">
            <v>107249</v>
          </cell>
          <cell r="C6726" t="str">
            <v>144-616-STANDING-ALBNSW</v>
          </cell>
        </row>
        <row r="6727">
          <cell r="A6727">
            <v>22282</v>
          </cell>
          <cell r="B6727">
            <v>107250</v>
          </cell>
          <cell r="C6727" t="str">
            <v>144-616-STANDING-ALBVIC</v>
          </cell>
        </row>
        <row r="6728">
          <cell r="A6728">
            <v>22283</v>
          </cell>
          <cell r="B6728">
            <v>107251</v>
          </cell>
          <cell r="C6728" t="str">
            <v>144-616-STANDING-FITZROY</v>
          </cell>
        </row>
        <row r="6729">
          <cell r="A6729">
            <v>22284</v>
          </cell>
          <cell r="B6729">
            <v>107252</v>
          </cell>
          <cell r="C6729" t="str">
            <v>144-616-STANDING-MVVICALB</v>
          </cell>
        </row>
        <row r="6730">
          <cell r="A6730">
            <v>22285</v>
          </cell>
          <cell r="B6730">
            <v>107253</v>
          </cell>
          <cell r="C6730" t="str">
            <v>144-616-STANDING-PENINSUL</v>
          </cell>
        </row>
        <row r="6731">
          <cell r="A6731">
            <v>22286</v>
          </cell>
          <cell r="B6731">
            <v>107254</v>
          </cell>
          <cell r="C6731" t="str">
            <v>144-616-STANDING-SHEPVIC</v>
          </cell>
        </row>
        <row r="6732">
          <cell r="A6732">
            <v>22287</v>
          </cell>
          <cell r="B6732">
            <v>107255</v>
          </cell>
          <cell r="C6732" t="str">
            <v>144-616-STANDING-THOMASTO</v>
          </cell>
        </row>
        <row r="6733">
          <cell r="A6733">
            <v>22288</v>
          </cell>
          <cell r="B6733">
            <v>107256</v>
          </cell>
          <cell r="C6733" t="str">
            <v>144-620-STANDING-ALBNSW</v>
          </cell>
        </row>
        <row r="6734">
          <cell r="A6734">
            <v>22289</v>
          </cell>
          <cell r="B6734">
            <v>107257</v>
          </cell>
          <cell r="C6734" t="str">
            <v>144-620-STANDING-FITZROY</v>
          </cell>
        </row>
        <row r="6735">
          <cell r="A6735">
            <v>22290</v>
          </cell>
          <cell r="B6735">
            <v>107258</v>
          </cell>
          <cell r="C6735" t="str">
            <v>144-620-STANDING-PENINSUL</v>
          </cell>
        </row>
        <row r="6736">
          <cell r="A6736">
            <v>22291</v>
          </cell>
          <cell r="B6736">
            <v>107259</v>
          </cell>
          <cell r="C6736" t="str">
            <v>144-620-STANDING-SHEPVIC</v>
          </cell>
        </row>
        <row r="6737">
          <cell r="A6737">
            <v>22292</v>
          </cell>
          <cell r="B6737">
            <v>107260</v>
          </cell>
          <cell r="C6737" t="str">
            <v>144-620-STANDING-THOMASTO</v>
          </cell>
        </row>
        <row r="6738">
          <cell r="A6738">
            <v>22293</v>
          </cell>
          <cell r="B6738">
            <v>107261</v>
          </cell>
          <cell r="C6738" t="str">
            <v>144-621-STANDING-FITZROY</v>
          </cell>
        </row>
        <row r="6739">
          <cell r="A6739">
            <v>22294</v>
          </cell>
          <cell r="B6739">
            <v>107262</v>
          </cell>
          <cell r="C6739" t="str">
            <v>144-621-STANDING-PENINSUL</v>
          </cell>
        </row>
        <row r="6740">
          <cell r="A6740">
            <v>22295</v>
          </cell>
          <cell r="B6740">
            <v>107263</v>
          </cell>
          <cell r="C6740" t="str">
            <v>144-621-STANDING-SHEPVIC</v>
          </cell>
        </row>
        <row r="6741">
          <cell r="A6741">
            <v>22296</v>
          </cell>
          <cell r="B6741">
            <v>107264</v>
          </cell>
          <cell r="C6741" t="str">
            <v>144-621-STANDING-THOMASTO</v>
          </cell>
        </row>
        <row r="6742">
          <cell r="A6742">
            <v>22297</v>
          </cell>
          <cell r="B6742">
            <v>107265</v>
          </cell>
          <cell r="C6742" t="str">
            <v>144-622-STANDING-ALBNSW</v>
          </cell>
        </row>
        <row r="6743">
          <cell r="A6743">
            <v>22298</v>
          </cell>
          <cell r="B6743">
            <v>107266</v>
          </cell>
          <cell r="C6743" t="str">
            <v>144-622-STANDING-FITZROY</v>
          </cell>
        </row>
        <row r="6744">
          <cell r="A6744">
            <v>22299</v>
          </cell>
          <cell r="B6744">
            <v>107267</v>
          </cell>
          <cell r="C6744" t="str">
            <v>144-622-STANDING-SHEPVIC</v>
          </cell>
        </row>
        <row r="6745">
          <cell r="A6745">
            <v>22300</v>
          </cell>
          <cell r="B6745">
            <v>107268</v>
          </cell>
          <cell r="C6745" t="str">
            <v>144-622-STANDING-THOMASTO</v>
          </cell>
        </row>
        <row r="6746">
          <cell r="A6746">
            <v>22301</v>
          </cell>
          <cell r="B6746">
            <v>107269</v>
          </cell>
          <cell r="C6746" t="str">
            <v>162-520-STANDING-ALBNSW</v>
          </cell>
        </row>
        <row r="6747">
          <cell r="A6747">
            <v>22302</v>
          </cell>
          <cell r="B6747">
            <v>107270</v>
          </cell>
          <cell r="C6747" t="str">
            <v>162-520-STANDING-ALBVIC</v>
          </cell>
        </row>
        <row r="6748">
          <cell r="A6748">
            <v>22303</v>
          </cell>
          <cell r="B6748">
            <v>107271</v>
          </cell>
          <cell r="C6748" t="str">
            <v>162-520-STANDING-FITZROY</v>
          </cell>
        </row>
        <row r="6749">
          <cell r="A6749">
            <v>22304</v>
          </cell>
          <cell r="B6749">
            <v>107272</v>
          </cell>
          <cell r="C6749" t="str">
            <v>162-520-STANDING-SHEPVIC</v>
          </cell>
        </row>
        <row r="6750">
          <cell r="A6750">
            <v>22305</v>
          </cell>
          <cell r="B6750">
            <v>107273</v>
          </cell>
          <cell r="C6750" t="str">
            <v>162-520-STANDING-THOMASTO</v>
          </cell>
        </row>
        <row r="6751">
          <cell r="A6751">
            <v>22306</v>
          </cell>
          <cell r="B6751">
            <v>107274</v>
          </cell>
          <cell r="C6751" t="str">
            <v>162-522-STANDING-ALBVIC</v>
          </cell>
        </row>
        <row r="6752">
          <cell r="A6752">
            <v>22307</v>
          </cell>
          <cell r="B6752">
            <v>107275</v>
          </cell>
          <cell r="C6752" t="str">
            <v>162-522-STANDING-FITZROY</v>
          </cell>
        </row>
        <row r="6753">
          <cell r="A6753">
            <v>22308</v>
          </cell>
          <cell r="B6753">
            <v>107276</v>
          </cell>
          <cell r="C6753" t="str">
            <v>162-522-STANDING-PENINSUL</v>
          </cell>
        </row>
        <row r="6754">
          <cell r="A6754">
            <v>22309</v>
          </cell>
          <cell r="B6754">
            <v>107277</v>
          </cell>
          <cell r="C6754" t="str">
            <v>162-522-STANDING-THOMASTO</v>
          </cell>
        </row>
        <row r="6755">
          <cell r="A6755">
            <v>22310</v>
          </cell>
          <cell r="B6755">
            <v>107278</v>
          </cell>
          <cell r="C6755" t="str">
            <v>162-526-STANDING-ALBVIC</v>
          </cell>
        </row>
        <row r="6756">
          <cell r="A6756">
            <v>22311</v>
          </cell>
          <cell r="B6756">
            <v>107279</v>
          </cell>
          <cell r="C6756" t="str">
            <v>162-526-STANDING-FITZROY</v>
          </cell>
        </row>
        <row r="6757">
          <cell r="A6757">
            <v>22312</v>
          </cell>
          <cell r="B6757">
            <v>107280</v>
          </cell>
          <cell r="C6757" t="str">
            <v>162-526-STANDING-THOMASTO</v>
          </cell>
        </row>
        <row r="6758">
          <cell r="A6758">
            <v>22313</v>
          </cell>
          <cell r="B6758">
            <v>107281</v>
          </cell>
          <cell r="C6758" t="str">
            <v>162-528-STANDING-PENINSUL</v>
          </cell>
        </row>
        <row r="6759">
          <cell r="A6759">
            <v>22314</v>
          </cell>
          <cell r="B6759">
            <v>107282</v>
          </cell>
          <cell r="C6759" t="str">
            <v>162-529-STANDING-ALBNSW</v>
          </cell>
        </row>
        <row r="6760">
          <cell r="A6760">
            <v>22315</v>
          </cell>
          <cell r="B6760">
            <v>107283</v>
          </cell>
          <cell r="C6760" t="str">
            <v>162-529-STANDING-ALBVIC</v>
          </cell>
        </row>
        <row r="6761">
          <cell r="A6761">
            <v>22316</v>
          </cell>
          <cell r="B6761">
            <v>107284</v>
          </cell>
          <cell r="C6761" t="str">
            <v>162-529-STANDING-FITZROY</v>
          </cell>
        </row>
        <row r="6762">
          <cell r="A6762">
            <v>22317</v>
          </cell>
          <cell r="B6762">
            <v>107285</v>
          </cell>
          <cell r="C6762" t="str">
            <v>162-529-STANDING-MVVICALB</v>
          </cell>
        </row>
        <row r="6763">
          <cell r="A6763">
            <v>22318</v>
          </cell>
          <cell r="B6763">
            <v>107286</v>
          </cell>
          <cell r="C6763" t="str">
            <v>162-529-STANDING-PENINSUL</v>
          </cell>
        </row>
        <row r="6764">
          <cell r="A6764">
            <v>22319</v>
          </cell>
          <cell r="B6764">
            <v>107287</v>
          </cell>
          <cell r="C6764" t="str">
            <v>162-529-STANDING-SHEPVIC</v>
          </cell>
        </row>
        <row r="6765">
          <cell r="A6765">
            <v>22320</v>
          </cell>
          <cell r="B6765">
            <v>107288</v>
          </cell>
          <cell r="C6765" t="str">
            <v>162-529-STANDING-THOMASTO</v>
          </cell>
        </row>
        <row r="6766">
          <cell r="A6766">
            <v>22321</v>
          </cell>
          <cell r="B6766">
            <v>107289</v>
          </cell>
          <cell r="C6766" t="str">
            <v>166-000-STANDING-PENINSUL</v>
          </cell>
        </row>
        <row r="6767">
          <cell r="A6767">
            <v>22322</v>
          </cell>
          <cell r="B6767">
            <v>107290</v>
          </cell>
          <cell r="C6767" t="str">
            <v>166-000-STANDING-THOMASTO</v>
          </cell>
        </row>
        <row r="6768">
          <cell r="A6768">
            <v>22323</v>
          </cell>
          <cell r="B6768">
            <v>107291</v>
          </cell>
          <cell r="C6768" t="str">
            <v>166-560-STANDING-ALBNSW</v>
          </cell>
        </row>
        <row r="6769">
          <cell r="A6769">
            <v>22324</v>
          </cell>
          <cell r="B6769">
            <v>107292</v>
          </cell>
          <cell r="C6769" t="str">
            <v>166-560-STANDING-ALBVIC</v>
          </cell>
        </row>
        <row r="6770">
          <cell r="A6770">
            <v>22325</v>
          </cell>
          <cell r="B6770">
            <v>107293</v>
          </cell>
          <cell r="C6770" t="str">
            <v>166-560-STANDING-FITZROY</v>
          </cell>
        </row>
        <row r="6771">
          <cell r="A6771">
            <v>22326</v>
          </cell>
          <cell r="B6771">
            <v>107294</v>
          </cell>
          <cell r="C6771" t="str">
            <v>166-560-STANDING-SHEPVIC</v>
          </cell>
        </row>
        <row r="6772">
          <cell r="A6772">
            <v>22327</v>
          </cell>
          <cell r="B6772">
            <v>107295</v>
          </cell>
          <cell r="C6772" t="str">
            <v>166-560-STANDING-THOMASTO</v>
          </cell>
        </row>
        <row r="6773">
          <cell r="A6773">
            <v>22328</v>
          </cell>
          <cell r="B6773">
            <v>107296</v>
          </cell>
          <cell r="C6773" t="str">
            <v>166-562-STANDING-THOMASTO</v>
          </cell>
        </row>
        <row r="6774">
          <cell r="A6774">
            <v>22329</v>
          </cell>
          <cell r="B6774">
            <v>107297</v>
          </cell>
          <cell r="C6774" t="str">
            <v>166-566-STANDING-THOMASTO</v>
          </cell>
        </row>
        <row r="6775">
          <cell r="A6775">
            <v>22330</v>
          </cell>
          <cell r="B6775">
            <v>107298</v>
          </cell>
          <cell r="C6775" t="str">
            <v>166-568-STANDING-FITZROY</v>
          </cell>
        </row>
        <row r="6776">
          <cell r="A6776">
            <v>22331</v>
          </cell>
          <cell r="B6776">
            <v>107299</v>
          </cell>
          <cell r="C6776" t="str">
            <v>166-568-STANDING-PENINSUL</v>
          </cell>
        </row>
        <row r="6777">
          <cell r="A6777">
            <v>22332</v>
          </cell>
          <cell r="B6777">
            <v>107300</v>
          </cell>
          <cell r="C6777" t="str">
            <v>166-568-STANDING-THOMASTO</v>
          </cell>
        </row>
        <row r="6778">
          <cell r="A6778">
            <v>22333</v>
          </cell>
          <cell r="B6778">
            <v>107301</v>
          </cell>
          <cell r="C6778" t="str">
            <v>167-000-STANDING-THOMASTO</v>
          </cell>
        </row>
        <row r="6779">
          <cell r="A6779">
            <v>22334</v>
          </cell>
          <cell r="B6779">
            <v>107302</v>
          </cell>
          <cell r="C6779" t="str">
            <v>167-549-STANDING-FITZROY</v>
          </cell>
        </row>
        <row r="6780">
          <cell r="A6780">
            <v>22335</v>
          </cell>
          <cell r="B6780">
            <v>107303</v>
          </cell>
          <cell r="C6780" t="str">
            <v>167-549-STANDING-PENINSUL</v>
          </cell>
        </row>
        <row r="6781">
          <cell r="A6781">
            <v>22336</v>
          </cell>
          <cell r="B6781">
            <v>107304</v>
          </cell>
          <cell r="C6781" t="str">
            <v>167-549-STANDING-SHEPVIC</v>
          </cell>
        </row>
        <row r="6782">
          <cell r="A6782">
            <v>22337</v>
          </cell>
          <cell r="B6782">
            <v>107305</v>
          </cell>
          <cell r="C6782" t="str">
            <v>167-549-STANDING-THOMASTO</v>
          </cell>
        </row>
        <row r="6783">
          <cell r="A6783">
            <v>22338</v>
          </cell>
          <cell r="B6783">
            <v>107306</v>
          </cell>
          <cell r="C6783" t="str">
            <v>167-550-STANDING-ALBNSW</v>
          </cell>
        </row>
        <row r="6784">
          <cell r="A6784">
            <v>22339</v>
          </cell>
          <cell r="B6784">
            <v>107307</v>
          </cell>
          <cell r="C6784" t="str">
            <v>167-550-STANDING-ALBVIC</v>
          </cell>
        </row>
        <row r="6785">
          <cell r="A6785">
            <v>22340</v>
          </cell>
          <cell r="B6785">
            <v>107308</v>
          </cell>
          <cell r="C6785" t="str">
            <v>167-550-STANDING-FITZROY</v>
          </cell>
        </row>
        <row r="6786">
          <cell r="A6786">
            <v>22341</v>
          </cell>
          <cell r="B6786">
            <v>107309</v>
          </cell>
          <cell r="C6786" t="str">
            <v>167-550-STANDING-PENINSUL</v>
          </cell>
        </row>
        <row r="6787">
          <cell r="A6787">
            <v>22342</v>
          </cell>
          <cell r="B6787">
            <v>107310</v>
          </cell>
          <cell r="C6787" t="str">
            <v>167-550-STANDING-THOMASTO</v>
          </cell>
        </row>
        <row r="6788">
          <cell r="A6788">
            <v>22343</v>
          </cell>
          <cell r="B6788">
            <v>107311</v>
          </cell>
          <cell r="C6788" t="str">
            <v>167-551-STANDING-ALBNSW</v>
          </cell>
        </row>
        <row r="6789">
          <cell r="A6789">
            <v>22344</v>
          </cell>
          <cell r="B6789">
            <v>107312</v>
          </cell>
          <cell r="C6789" t="str">
            <v>167-551-STANDING-FITZROY</v>
          </cell>
        </row>
        <row r="6790">
          <cell r="A6790">
            <v>22345</v>
          </cell>
          <cell r="B6790">
            <v>107313</v>
          </cell>
          <cell r="C6790" t="str">
            <v>167-551-STANDING-PENINSUL</v>
          </cell>
        </row>
        <row r="6791">
          <cell r="A6791">
            <v>22346</v>
          </cell>
          <cell r="B6791">
            <v>107314</v>
          </cell>
          <cell r="C6791" t="str">
            <v>167-551-STANDING-THOMASTO</v>
          </cell>
        </row>
        <row r="6792">
          <cell r="A6792">
            <v>22347</v>
          </cell>
          <cell r="B6792">
            <v>107315</v>
          </cell>
          <cell r="C6792" t="str">
            <v>167-552-STANDING-ALBNSW</v>
          </cell>
        </row>
        <row r="6793">
          <cell r="A6793">
            <v>22348</v>
          </cell>
          <cell r="B6793">
            <v>107316</v>
          </cell>
          <cell r="C6793" t="str">
            <v>167-552-STANDING-ALBVIC</v>
          </cell>
        </row>
        <row r="6794">
          <cell r="A6794">
            <v>22349</v>
          </cell>
          <cell r="B6794">
            <v>107317</v>
          </cell>
          <cell r="C6794" t="str">
            <v>167-552-STANDING-FITZROY</v>
          </cell>
        </row>
        <row r="6795">
          <cell r="A6795">
            <v>22350</v>
          </cell>
          <cell r="B6795">
            <v>107318</v>
          </cell>
          <cell r="C6795" t="str">
            <v>167-552-STANDING-PENINSUL</v>
          </cell>
        </row>
        <row r="6796">
          <cell r="A6796">
            <v>22351</v>
          </cell>
          <cell r="B6796">
            <v>107319</v>
          </cell>
          <cell r="C6796" t="str">
            <v>167-552-STANDING-SHEPVIC</v>
          </cell>
        </row>
        <row r="6797">
          <cell r="A6797">
            <v>22352</v>
          </cell>
          <cell r="B6797">
            <v>107320</v>
          </cell>
          <cell r="C6797" t="str">
            <v>167-552-STANDING-THOMASTO</v>
          </cell>
        </row>
        <row r="6798">
          <cell r="A6798">
            <v>22353</v>
          </cell>
          <cell r="B6798">
            <v>107321</v>
          </cell>
          <cell r="C6798" t="str">
            <v>167-554-STANDING-ALBNSW</v>
          </cell>
        </row>
        <row r="6799">
          <cell r="A6799">
            <v>22354</v>
          </cell>
          <cell r="B6799">
            <v>107322</v>
          </cell>
          <cell r="C6799" t="str">
            <v>167-554-STANDING-ALBVIC</v>
          </cell>
        </row>
        <row r="6800">
          <cell r="A6800">
            <v>22355</v>
          </cell>
          <cell r="B6800">
            <v>107323</v>
          </cell>
          <cell r="C6800" t="str">
            <v>167-554-STANDING-FITZROY</v>
          </cell>
        </row>
        <row r="6801">
          <cell r="A6801">
            <v>22356</v>
          </cell>
          <cell r="B6801">
            <v>107324</v>
          </cell>
          <cell r="C6801" t="str">
            <v>167-554-STANDING-PENINSUL</v>
          </cell>
        </row>
        <row r="6802">
          <cell r="A6802">
            <v>22357</v>
          </cell>
          <cell r="B6802">
            <v>107325</v>
          </cell>
          <cell r="C6802" t="str">
            <v>167-554-STANDING-SHEPVIC</v>
          </cell>
        </row>
        <row r="6803">
          <cell r="A6803">
            <v>22358</v>
          </cell>
          <cell r="B6803">
            <v>107326</v>
          </cell>
          <cell r="C6803" t="str">
            <v>167-554-STANDING-THOMASTO</v>
          </cell>
        </row>
        <row r="6804">
          <cell r="A6804">
            <v>22359</v>
          </cell>
          <cell r="B6804">
            <v>107327</v>
          </cell>
          <cell r="C6804" t="str">
            <v>167-555-STANDING-ALBNSW</v>
          </cell>
        </row>
        <row r="6805">
          <cell r="A6805">
            <v>22360</v>
          </cell>
          <cell r="B6805">
            <v>107328</v>
          </cell>
          <cell r="C6805" t="str">
            <v>167-555-STANDING-ALBVIC</v>
          </cell>
        </row>
        <row r="6806">
          <cell r="A6806">
            <v>22361</v>
          </cell>
          <cell r="B6806">
            <v>107329</v>
          </cell>
          <cell r="C6806" t="str">
            <v>167-555-STANDING-FITZROY</v>
          </cell>
        </row>
        <row r="6807">
          <cell r="A6807">
            <v>22362</v>
          </cell>
          <cell r="B6807">
            <v>107330</v>
          </cell>
          <cell r="C6807" t="str">
            <v>167-555-STANDING-PENINSUL</v>
          </cell>
        </row>
        <row r="6808">
          <cell r="A6808">
            <v>22363</v>
          </cell>
          <cell r="B6808">
            <v>107331</v>
          </cell>
          <cell r="C6808" t="str">
            <v>167-555-STANDING-SHEPVIC</v>
          </cell>
        </row>
        <row r="6809">
          <cell r="A6809">
            <v>22364</v>
          </cell>
          <cell r="B6809">
            <v>107332</v>
          </cell>
          <cell r="C6809" t="str">
            <v>167-555-STANDING-THOMASTO</v>
          </cell>
        </row>
        <row r="6810">
          <cell r="A6810">
            <v>22365</v>
          </cell>
          <cell r="B6810">
            <v>107333</v>
          </cell>
          <cell r="C6810" t="str">
            <v>167-556-STANDING-FITZROY</v>
          </cell>
        </row>
        <row r="6811">
          <cell r="A6811">
            <v>22366</v>
          </cell>
          <cell r="B6811">
            <v>107334</v>
          </cell>
          <cell r="C6811" t="str">
            <v>167-556-STANDING-PENINSUL</v>
          </cell>
        </row>
        <row r="6812">
          <cell r="A6812">
            <v>22367</v>
          </cell>
          <cell r="B6812">
            <v>107335</v>
          </cell>
          <cell r="C6812" t="str">
            <v>167-556-STANDING-SHEPVIC</v>
          </cell>
        </row>
        <row r="6813">
          <cell r="A6813">
            <v>22368</v>
          </cell>
          <cell r="B6813">
            <v>107336</v>
          </cell>
          <cell r="C6813" t="str">
            <v>167-556-STANDING-THOMASTO</v>
          </cell>
        </row>
        <row r="6814">
          <cell r="A6814">
            <v>22369</v>
          </cell>
          <cell r="B6814">
            <v>107337</v>
          </cell>
          <cell r="C6814" t="str">
            <v>167-557-STANDING-ALBNSW</v>
          </cell>
        </row>
        <row r="6815">
          <cell r="A6815">
            <v>22370</v>
          </cell>
          <cell r="B6815">
            <v>107338</v>
          </cell>
          <cell r="C6815" t="str">
            <v>167-557-STANDING-ALBVIC</v>
          </cell>
        </row>
        <row r="6816">
          <cell r="A6816">
            <v>22371</v>
          </cell>
          <cell r="B6816">
            <v>107339</v>
          </cell>
          <cell r="C6816" t="str">
            <v>167-557-STANDING-SHEPVIC</v>
          </cell>
        </row>
        <row r="6817">
          <cell r="A6817">
            <v>22372</v>
          </cell>
          <cell r="B6817">
            <v>107340</v>
          </cell>
          <cell r="C6817" t="str">
            <v>167-558-STANDING-PENINSUL</v>
          </cell>
        </row>
        <row r="6818">
          <cell r="A6818">
            <v>22373</v>
          </cell>
          <cell r="B6818">
            <v>107341</v>
          </cell>
          <cell r="C6818" t="str">
            <v>167-558-STANDING-THOMASTO</v>
          </cell>
        </row>
        <row r="6819">
          <cell r="A6819">
            <v>22374</v>
          </cell>
          <cell r="B6819">
            <v>107342</v>
          </cell>
          <cell r="C6819" t="str">
            <v>231-669-STANDING-ALBNSW</v>
          </cell>
        </row>
        <row r="6820">
          <cell r="A6820">
            <v>22375</v>
          </cell>
          <cell r="B6820">
            <v>107343</v>
          </cell>
          <cell r="C6820" t="str">
            <v>231-669-STANDING-ALBVIC</v>
          </cell>
        </row>
        <row r="6821">
          <cell r="A6821">
            <v>22376</v>
          </cell>
          <cell r="B6821">
            <v>107344</v>
          </cell>
          <cell r="C6821" t="str">
            <v>231-669-STANDING-FITZROY</v>
          </cell>
        </row>
        <row r="6822">
          <cell r="A6822">
            <v>22377</v>
          </cell>
          <cell r="B6822">
            <v>107345</v>
          </cell>
          <cell r="C6822" t="str">
            <v>231-669-STANDING-MVNSWALB</v>
          </cell>
        </row>
        <row r="6823">
          <cell r="A6823">
            <v>22378</v>
          </cell>
          <cell r="B6823">
            <v>107346</v>
          </cell>
          <cell r="C6823" t="str">
            <v>231-669-STANDING-MVNSWSHP</v>
          </cell>
        </row>
        <row r="6824">
          <cell r="A6824">
            <v>22379</v>
          </cell>
          <cell r="B6824">
            <v>107347</v>
          </cell>
          <cell r="C6824" t="str">
            <v>231-669-STANDING-MVVICALB</v>
          </cell>
        </row>
        <row r="6825">
          <cell r="A6825">
            <v>22380</v>
          </cell>
          <cell r="B6825">
            <v>107348</v>
          </cell>
          <cell r="C6825" t="str">
            <v>231-669-STANDING-MVVICSHP</v>
          </cell>
        </row>
        <row r="6826">
          <cell r="A6826">
            <v>22381</v>
          </cell>
          <cell r="B6826">
            <v>107349</v>
          </cell>
          <cell r="C6826" t="str">
            <v>231-669-STANDING-PENINSUL</v>
          </cell>
        </row>
        <row r="6827">
          <cell r="A6827">
            <v>22382</v>
          </cell>
          <cell r="B6827">
            <v>107350</v>
          </cell>
          <cell r="C6827" t="str">
            <v>231-669-STANDING-SHEPNSW</v>
          </cell>
        </row>
        <row r="6828">
          <cell r="A6828">
            <v>22383</v>
          </cell>
          <cell r="B6828">
            <v>107351</v>
          </cell>
          <cell r="C6828" t="str">
            <v>231-669-STANDING-SHEPVIC</v>
          </cell>
        </row>
        <row r="6829">
          <cell r="A6829">
            <v>22384</v>
          </cell>
          <cell r="B6829">
            <v>107352</v>
          </cell>
          <cell r="C6829" t="str">
            <v>231-669-STANDING-THOMASTO</v>
          </cell>
        </row>
        <row r="6830">
          <cell r="A6830">
            <v>22385</v>
          </cell>
          <cell r="B6830">
            <v>107353</v>
          </cell>
          <cell r="C6830" t="str">
            <v>231-670-STANDING-ALBNSW</v>
          </cell>
        </row>
        <row r="6831">
          <cell r="A6831">
            <v>22386</v>
          </cell>
          <cell r="B6831">
            <v>107354</v>
          </cell>
          <cell r="C6831" t="str">
            <v>231-670-STANDING-ALBVIC</v>
          </cell>
        </row>
        <row r="6832">
          <cell r="A6832">
            <v>22387</v>
          </cell>
          <cell r="B6832">
            <v>107355</v>
          </cell>
          <cell r="C6832" t="str">
            <v>231-670-STANDING-FITZROY</v>
          </cell>
        </row>
        <row r="6833">
          <cell r="A6833">
            <v>22388</v>
          </cell>
          <cell r="B6833">
            <v>107356</v>
          </cell>
          <cell r="C6833" t="str">
            <v>231-670-STANDING-MVNSWALB</v>
          </cell>
        </row>
        <row r="6834">
          <cell r="A6834">
            <v>22389</v>
          </cell>
          <cell r="B6834">
            <v>107357</v>
          </cell>
          <cell r="C6834" t="str">
            <v>231-670-STANDING-MVNSWSHP</v>
          </cell>
        </row>
        <row r="6835">
          <cell r="A6835">
            <v>22390</v>
          </cell>
          <cell r="B6835">
            <v>107358</v>
          </cell>
          <cell r="C6835" t="str">
            <v>231-670-STANDING-MVVICALB</v>
          </cell>
        </row>
        <row r="6836">
          <cell r="A6836">
            <v>22391</v>
          </cell>
          <cell r="B6836">
            <v>107359</v>
          </cell>
          <cell r="C6836" t="str">
            <v>231-670-STANDING-MVVICSHP</v>
          </cell>
        </row>
        <row r="6837">
          <cell r="A6837">
            <v>22392</v>
          </cell>
          <cell r="B6837">
            <v>107360</v>
          </cell>
          <cell r="C6837" t="str">
            <v>231-670-STANDING-PENINSUL</v>
          </cell>
        </row>
        <row r="6838">
          <cell r="A6838">
            <v>22393</v>
          </cell>
          <cell r="B6838">
            <v>107361</v>
          </cell>
          <cell r="C6838" t="str">
            <v>231-670-STANDING-SHEPNSW</v>
          </cell>
        </row>
        <row r="6839">
          <cell r="A6839">
            <v>22394</v>
          </cell>
          <cell r="B6839">
            <v>107362</v>
          </cell>
          <cell r="C6839" t="str">
            <v>231-670-STANDING-SHEPVIC</v>
          </cell>
        </row>
        <row r="6840">
          <cell r="A6840">
            <v>22395</v>
          </cell>
          <cell r="B6840">
            <v>107363</v>
          </cell>
          <cell r="C6840" t="str">
            <v>231-670-STANDING-THOMASTO</v>
          </cell>
        </row>
        <row r="6841">
          <cell r="A6841">
            <v>22396</v>
          </cell>
          <cell r="B6841">
            <v>107364</v>
          </cell>
          <cell r="C6841" t="str">
            <v>231-671-STANDING-ALBNSW</v>
          </cell>
        </row>
        <row r="6842">
          <cell r="A6842">
            <v>22397</v>
          </cell>
          <cell r="B6842">
            <v>107365</v>
          </cell>
          <cell r="C6842" t="str">
            <v>231-671-STANDING-ALBVIC</v>
          </cell>
        </row>
        <row r="6843">
          <cell r="A6843">
            <v>22398</v>
          </cell>
          <cell r="B6843">
            <v>107366</v>
          </cell>
          <cell r="C6843" t="str">
            <v>231-671-STANDING-FITZROY</v>
          </cell>
        </row>
        <row r="6844">
          <cell r="A6844">
            <v>22399</v>
          </cell>
          <cell r="B6844">
            <v>107367</v>
          </cell>
          <cell r="C6844" t="str">
            <v>231-671-STANDING-MVNSWALB</v>
          </cell>
        </row>
        <row r="6845">
          <cell r="A6845">
            <v>22400</v>
          </cell>
          <cell r="B6845">
            <v>107368</v>
          </cell>
          <cell r="C6845" t="str">
            <v>231-671-STANDING-MVNSWSHP</v>
          </cell>
        </row>
        <row r="6846">
          <cell r="A6846">
            <v>22401</v>
          </cell>
          <cell r="B6846">
            <v>107369</v>
          </cell>
          <cell r="C6846" t="str">
            <v>231-671-STANDING-MVVICALB</v>
          </cell>
        </row>
        <row r="6847">
          <cell r="A6847">
            <v>22402</v>
          </cell>
          <cell r="B6847">
            <v>107370</v>
          </cell>
          <cell r="C6847" t="str">
            <v>231-671-STANDING-MVVICSHP</v>
          </cell>
        </row>
        <row r="6848">
          <cell r="A6848">
            <v>22403</v>
          </cell>
          <cell r="B6848">
            <v>107371</v>
          </cell>
          <cell r="C6848" t="str">
            <v>231-671-STANDING-PENINSUL</v>
          </cell>
        </row>
        <row r="6849">
          <cell r="A6849">
            <v>22404</v>
          </cell>
          <cell r="B6849">
            <v>107372</v>
          </cell>
          <cell r="C6849" t="str">
            <v>231-671-STANDING-SHEPNSW</v>
          </cell>
        </row>
        <row r="6850">
          <cell r="A6850">
            <v>22405</v>
          </cell>
          <cell r="B6850">
            <v>107373</v>
          </cell>
          <cell r="C6850" t="str">
            <v>231-671-STANDING-SHEPVIC</v>
          </cell>
        </row>
        <row r="6851">
          <cell r="A6851">
            <v>22406</v>
          </cell>
          <cell r="B6851">
            <v>107374</v>
          </cell>
          <cell r="C6851" t="str">
            <v>231-671-STANDING-THOMASTO</v>
          </cell>
        </row>
        <row r="6852">
          <cell r="A6852">
            <v>22407</v>
          </cell>
          <cell r="B6852">
            <v>107375</v>
          </cell>
          <cell r="C6852" t="str">
            <v>231-694-STANDING-ALBNSW</v>
          </cell>
        </row>
        <row r="6853">
          <cell r="A6853">
            <v>22408</v>
          </cell>
          <cell r="B6853">
            <v>107376</v>
          </cell>
          <cell r="C6853" t="str">
            <v>231-694-STANDING-ALBVIC</v>
          </cell>
        </row>
        <row r="6854">
          <cell r="A6854">
            <v>22409</v>
          </cell>
          <cell r="B6854">
            <v>107377</v>
          </cell>
          <cell r="C6854" t="str">
            <v>231-694-STANDING-FITZROY</v>
          </cell>
        </row>
        <row r="6855">
          <cell r="A6855">
            <v>22410</v>
          </cell>
          <cell r="B6855">
            <v>107378</v>
          </cell>
          <cell r="C6855" t="str">
            <v>231-694-STANDING-MVNSWALB</v>
          </cell>
        </row>
        <row r="6856">
          <cell r="A6856">
            <v>22411</v>
          </cell>
          <cell r="B6856">
            <v>107379</v>
          </cell>
          <cell r="C6856" t="str">
            <v>231-694-STANDING-MVNSWSHP</v>
          </cell>
        </row>
        <row r="6857">
          <cell r="A6857">
            <v>22412</v>
          </cell>
          <cell r="B6857">
            <v>107380</v>
          </cell>
          <cell r="C6857" t="str">
            <v>231-694-STANDING-MVVICALB</v>
          </cell>
        </row>
        <row r="6858">
          <cell r="A6858">
            <v>22413</v>
          </cell>
          <cell r="B6858">
            <v>107381</v>
          </cell>
          <cell r="C6858" t="str">
            <v>231-694-STANDING-MVVICSHP</v>
          </cell>
        </row>
        <row r="6859">
          <cell r="A6859">
            <v>22414</v>
          </cell>
          <cell r="B6859">
            <v>107382</v>
          </cell>
          <cell r="C6859" t="str">
            <v>231-694-STANDING-PENINSUL</v>
          </cell>
        </row>
        <row r="6860">
          <cell r="A6860">
            <v>22415</v>
          </cell>
          <cell r="B6860">
            <v>107383</v>
          </cell>
          <cell r="C6860" t="str">
            <v>231-694-STANDING-SHEPNSW</v>
          </cell>
        </row>
        <row r="6861">
          <cell r="A6861">
            <v>22416</v>
          </cell>
          <cell r="B6861">
            <v>107384</v>
          </cell>
          <cell r="C6861" t="str">
            <v>231-694-STANDING-SHEPVIC</v>
          </cell>
        </row>
        <row r="6862">
          <cell r="A6862">
            <v>22417</v>
          </cell>
          <cell r="B6862">
            <v>107385</v>
          </cell>
          <cell r="C6862" t="str">
            <v>231-694-STANDING-THOMASTO</v>
          </cell>
        </row>
        <row r="6863">
          <cell r="A6863">
            <v>22418</v>
          </cell>
          <cell r="B6863">
            <v>107386</v>
          </cell>
          <cell r="C6863" t="str">
            <v>103-133-STANDING-ALBVIC</v>
          </cell>
        </row>
        <row r="6864">
          <cell r="A6864">
            <v>22419</v>
          </cell>
          <cell r="B6864">
            <v>107387</v>
          </cell>
          <cell r="C6864" t="str">
            <v>103-133-STANDING-FITZROY</v>
          </cell>
        </row>
        <row r="6865">
          <cell r="A6865">
            <v>22420</v>
          </cell>
          <cell r="B6865">
            <v>107388</v>
          </cell>
          <cell r="C6865" t="str">
            <v>103-133-STANDING-MVNSWALB</v>
          </cell>
        </row>
        <row r="6866">
          <cell r="A6866">
            <v>22421</v>
          </cell>
          <cell r="B6866">
            <v>107389</v>
          </cell>
          <cell r="C6866" t="str">
            <v>103-133-STANDING-MVNSWSHP</v>
          </cell>
        </row>
        <row r="6867">
          <cell r="A6867">
            <v>22422</v>
          </cell>
          <cell r="B6867">
            <v>107390</v>
          </cell>
          <cell r="C6867" t="str">
            <v>103-133-STANDING-MVVICALB</v>
          </cell>
        </row>
        <row r="6868">
          <cell r="A6868">
            <v>22423</v>
          </cell>
          <cell r="B6868">
            <v>107391</v>
          </cell>
          <cell r="C6868" t="str">
            <v>103-133-STANDING-MVVICSHP</v>
          </cell>
        </row>
        <row r="6869">
          <cell r="A6869">
            <v>22424</v>
          </cell>
          <cell r="B6869">
            <v>107392</v>
          </cell>
          <cell r="C6869" t="str">
            <v>103-133-STANDING-PENINSUL</v>
          </cell>
        </row>
        <row r="6870">
          <cell r="A6870">
            <v>22425</v>
          </cell>
          <cell r="B6870">
            <v>107393</v>
          </cell>
          <cell r="C6870" t="str">
            <v>103-133-STANDING-SHEPNSW</v>
          </cell>
        </row>
        <row r="6871">
          <cell r="A6871">
            <v>22426</v>
          </cell>
          <cell r="B6871">
            <v>107394</v>
          </cell>
          <cell r="C6871" t="str">
            <v>103-133-STANDING-SHEPVIC</v>
          </cell>
        </row>
        <row r="6872">
          <cell r="A6872">
            <v>22427</v>
          </cell>
          <cell r="B6872">
            <v>107395</v>
          </cell>
          <cell r="C6872" t="str">
            <v>103-133-STANDING-THOMASTO</v>
          </cell>
        </row>
        <row r="6873">
          <cell r="A6873">
            <v>22428</v>
          </cell>
          <cell r="B6873">
            <v>107396</v>
          </cell>
          <cell r="C6873" t="str">
            <v>CATHODIC PROTECTION U-11002455</v>
          </cell>
        </row>
        <row r="6874">
          <cell r="A6874">
            <v>22429</v>
          </cell>
          <cell r="B6874">
            <v>107397</v>
          </cell>
          <cell r="C6874" t="str">
            <v>CATHODIC PROTECTION U-11002456</v>
          </cell>
        </row>
        <row r="6875">
          <cell r="A6875">
            <v>22430</v>
          </cell>
          <cell r="B6875">
            <v>107398</v>
          </cell>
          <cell r="C6875" t="str">
            <v>CATHODIC PROTECTION U-11004129</v>
          </cell>
        </row>
        <row r="6876">
          <cell r="A6876">
            <v>22431</v>
          </cell>
          <cell r="B6876">
            <v>107399</v>
          </cell>
          <cell r="C6876" t="str">
            <v>CATHODIC PROTECTION U-11004780</v>
          </cell>
        </row>
        <row r="6877">
          <cell r="A6877">
            <v>22432</v>
          </cell>
          <cell r="B6877">
            <v>107400</v>
          </cell>
          <cell r="C6877" t="str">
            <v>ENVESTRA CAP PURCH OV-11002254</v>
          </cell>
        </row>
        <row r="6878">
          <cell r="A6878">
            <v>22433</v>
          </cell>
          <cell r="B6878">
            <v>107401</v>
          </cell>
          <cell r="C6878" t="str">
            <v>FIELD REGULATOR-11002166</v>
          </cell>
        </row>
        <row r="6879">
          <cell r="A6879">
            <v>22434</v>
          </cell>
          <cell r="B6879">
            <v>107402</v>
          </cell>
          <cell r="C6879" t="str">
            <v>FIELD REGULATOR-11002167</v>
          </cell>
        </row>
        <row r="6880">
          <cell r="A6880">
            <v>22435</v>
          </cell>
          <cell r="B6880">
            <v>107403</v>
          </cell>
          <cell r="C6880" t="str">
            <v>FIELD REGULATOR-11002168</v>
          </cell>
        </row>
        <row r="6881">
          <cell r="A6881">
            <v>22436</v>
          </cell>
          <cell r="B6881">
            <v>107404</v>
          </cell>
          <cell r="C6881" t="str">
            <v>FIELD REGULATOR-11002169</v>
          </cell>
        </row>
        <row r="6882">
          <cell r="A6882">
            <v>22437</v>
          </cell>
          <cell r="B6882">
            <v>107405</v>
          </cell>
          <cell r="C6882" t="str">
            <v>FIELD REGULATOR-11002170</v>
          </cell>
        </row>
        <row r="6883">
          <cell r="A6883">
            <v>22438</v>
          </cell>
          <cell r="B6883">
            <v>107406</v>
          </cell>
          <cell r="C6883" t="str">
            <v>FIELD REGULATOR-11002171</v>
          </cell>
        </row>
        <row r="6884">
          <cell r="A6884">
            <v>22439</v>
          </cell>
          <cell r="B6884">
            <v>107407</v>
          </cell>
          <cell r="C6884" t="str">
            <v>FIELD REGULATOR-11002172</v>
          </cell>
        </row>
        <row r="6885">
          <cell r="A6885">
            <v>22440</v>
          </cell>
          <cell r="B6885">
            <v>107408</v>
          </cell>
          <cell r="C6885" t="str">
            <v>FIELD REGULATOR-11002173</v>
          </cell>
        </row>
        <row r="6886">
          <cell r="A6886">
            <v>22441</v>
          </cell>
          <cell r="B6886">
            <v>107409</v>
          </cell>
          <cell r="C6886" t="str">
            <v>FIELD REGULATOR-11002200</v>
          </cell>
        </row>
        <row r="6887">
          <cell r="A6887">
            <v>22442</v>
          </cell>
          <cell r="B6887">
            <v>107410</v>
          </cell>
          <cell r="C6887" t="str">
            <v>FIELD REGULATOR-11002201</v>
          </cell>
        </row>
        <row r="6888">
          <cell r="A6888">
            <v>22443</v>
          </cell>
          <cell r="B6888">
            <v>107411</v>
          </cell>
          <cell r="C6888" t="str">
            <v>FIELD REGULATOR-11002202</v>
          </cell>
        </row>
        <row r="6889">
          <cell r="A6889">
            <v>22444</v>
          </cell>
          <cell r="B6889">
            <v>107412</v>
          </cell>
          <cell r="C6889" t="str">
            <v>FIELD REGULATOR-11002203</v>
          </cell>
        </row>
        <row r="6890">
          <cell r="A6890">
            <v>22445</v>
          </cell>
          <cell r="B6890">
            <v>107413</v>
          </cell>
          <cell r="C6890" t="str">
            <v>FIELD REGULATOR-11002204</v>
          </cell>
        </row>
        <row r="6891">
          <cell r="A6891">
            <v>22446</v>
          </cell>
          <cell r="B6891">
            <v>107414</v>
          </cell>
          <cell r="C6891" t="str">
            <v>FIELD REGULATOR-11002205</v>
          </cell>
        </row>
        <row r="6892">
          <cell r="A6892">
            <v>22447</v>
          </cell>
          <cell r="B6892">
            <v>107415</v>
          </cell>
          <cell r="C6892" t="str">
            <v>FIELD REGULATOR-11004097</v>
          </cell>
        </row>
        <row r="6893">
          <cell r="A6893">
            <v>22448</v>
          </cell>
          <cell r="B6893">
            <v>107416</v>
          </cell>
          <cell r="C6893" t="str">
            <v>FIELD REGULATOR-11004352</v>
          </cell>
        </row>
        <row r="6894">
          <cell r="A6894">
            <v>22449</v>
          </cell>
          <cell r="B6894">
            <v>107417</v>
          </cell>
          <cell r="C6894" t="str">
            <v>FIELD REGULATOR-11004498</v>
          </cell>
        </row>
        <row r="6895">
          <cell r="A6895">
            <v>22450</v>
          </cell>
          <cell r="B6895">
            <v>107418</v>
          </cell>
          <cell r="C6895" t="str">
            <v>FIELD REGULATOR-11004808</v>
          </cell>
        </row>
        <row r="6896">
          <cell r="A6896">
            <v>22451</v>
          </cell>
          <cell r="B6896">
            <v>107419</v>
          </cell>
          <cell r="C6896" t="str">
            <v>INSTAL &amp; RELOCATE REG-11002483</v>
          </cell>
        </row>
        <row r="6897">
          <cell r="A6897">
            <v>22452</v>
          </cell>
          <cell r="B6897">
            <v>107420</v>
          </cell>
          <cell r="C6897" t="str">
            <v>INSTAL &amp; RELOCATE REG-11002484</v>
          </cell>
        </row>
        <row r="6898">
          <cell r="A6898">
            <v>22453</v>
          </cell>
          <cell r="B6898">
            <v>107421</v>
          </cell>
          <cell r="C6898" t="str">
            <v>INSTAL &amp; RELOCATE REG-11004749</v>
          </cell>
        </row>
        <row r="6899">
          <cell r="A6899">
            <v>22454</v>
          </cell>
          <cell r="B6899">
            <v>107422</v>
          </cell>
          <cell r="C6899" t="str">
            <v>INSTAL &amp; RELOCATE REG-11004833</v>
          </cell>
        </row>
        <row r="6900">
          <cell r="A6900">
            <v>22455</v>
          </cell>
          <cell r="B6900">
            <v>107423</v>
          </cell>
          <cell r="C6900" t="str">
            <v>INSTAL &amp; RELOCATE REG-11004834</v>
          </cell>
        </row>
        <row r="6901">
          <cell r="A6901">
            <v>22456</v>
          </cell>
          <cell r="B6901">
            <v>107424</v>
          </cell>
          <cell r="C6901" t="str">
            <v>INSTAL &amp; RELOCATE REG-11004835</v>
          </cell>
        </row>
        <row r="6902">
          <cell r="A6902">
            <v>22457</v>
          </cell>
          <cell r="B6902">
            <v>107425</v>
          </cell>
          <cell r="C6902" t="str">
            <v>INSTAL &amp; RELOCATE REG-11004836</v>
          </cell>
        </row>
        <row r="6903">
          <cell r="A6903">
            <v>22458</v>
          </cell>
          <cell r="B6903">
            <v>107426</v>
          </cell>
          <cell r="C6903" t="str">
            <v>INSTAL &amp; RELOCATE REG-11004837</v>
          </cell>
        </row>
        <row r="6904">
          <cell r="A6904">
            <v>22459</v>
          </cell>
          <cell r="B6904">
            <v>107427</v>
          </cell>
          <cell r="C6904" t="str">
            <v>INSTAL &amp; RELOCATE REG-11004838</v>
          </cell>
        </row>
        <row r="6905">
          <cell r="A6905">
            <v>22460</v>
          </cell>
          <cell r="B6905">
            <v>107428</v>
          </cell>
          <cell r="C6905" t="str">
            <v>INSTAL &amp; RELOCATE REG-11004839</v>
          </cell>
        </row>
        <row r="6906">
          <cell r="A6906">
            <v>22461</v>
          </cell>
          <cell r="B6906">
            <v>107429</v>
          </cell>
          <cell r="C6906" t="str">
            <v>INSTAL &amp; RELOCATE REG-11004850</v>
          </cell>
        </row>
        <row r="6907">
          <cell r="A6907">
            <v>22462</v>
          </cell>
          <cell r="B6907">
            <v>107430</v>
          </cell>
          <cell r="C6907" t="str">
            <v>INSTAL &amp; RELOCATE REG-11004880</v>
          </cell>
        </row>
        <row r="6908">
          <cell r="A6908">
            <v>22463</v>
          </cell>
          <cell r="B6908">
            <v>107431</v>
          </cell>
          <cell r="C6908" t="str">
            <v>INSTAL &amp; RELOCATE REG-11004881</v>
          </cell>
        </row>
        <row r="6909">
          <cell r="A6909">
            <v>22464</v>
          </cell>
          <cell r="B6909">
            <v>107432</v>
          </cell>
          <cell r="C6909" t="str">
            <v>INSTAL &amp; RELOCATE REG-11004882</v>
          </cell>
        </row>
        <row r="6910">
          <cell r="A6910">
            <v>22465</v>
          </cell>
          <cell r="B6910">
            <v>107433</v>
          </cell>
          <cell r="C6910" t="str">
            <v>INSTAL &amp; RELOCATE REG-20226685</v>
          </cell>
        </row>
        <row r="6911">
          <cell r="A6911">
            <v>22466</v>
          </cell>
          <cell r="B6911">
            <v>107434</v>
          </cell>
          <cell r="C6911" t="str">
            <v>INSTAL &amp; RELOCATE REG-20238118</v>
          </cell>
        </row>
        <row r="6912">
          <cell r="A6912">
            <v>22467</v>
          </cell>
          <cell r="B6912">
            <v>107435</v>
          </cell>
          <cell r="C6912" t="str">
            <v>INSTAL &amp; RELOCATE REG-21019762</v>
          </cell>
        </row>
        <row r="6913">
          <cell r="A6913">
            <v>22468</v>
          </cell>
          <cell r="B6913">
            <v>107436</v>
          </cell>
          <cell r="C6913" t="str">
            <v>INSTAL &amp; RELOCATE REG-21023810</v>
          </cell>
        </row>
        <row r="6914">
          <cell r="A6914">
            <v>22469</v>
          </cell>
          <cell r="B6914">
            <v>107437</v>
          </cell>
          <cell r="C6914" t="str">
            <v>INSTAL &amp; RELOCATE REG-21039516</v>
          </cell>
        </row>
        <row r="6915">
          <cell r="A6915">
            <v>22470</v>
          </cell>
          <cell r="B6915">
            <v>107438</v>
          </cell>
          <cell r="C6915" t="str">
            <v>INSTAL &amp; RELOCATE REG-21048425</v>
          </cell>
        </row>
        <row r="6916">
          <cell r="A6916">
            <v>22471</v>
          </cell>
          <cell r="B6916">
            <v>107439</v>
          </cell>
          <cell r="C6916" t="str">
            <v>INSTAL &amp; RELOCATE REG-21056637</v>
          </cell>
        </row>
        <row r="6917">
          <cell r="A6917">
            <v>22472</v>
          </cell>
          <cell r="B6917">
            <v>107440</v>
          </cell>
          <cell r="C6917" t="str">
            <v>INSTAL &amp; RELOCATE REG-21061168</v>
          </cell>
        </row>
        <row r="6918">
          <cell r="A6918">
            <v>22473</v>
          </cell>
          <cell r="B6918">
            <v>107441</v>
          </cell>
          <cell r="C6918" t="str">
            <v>INSTAL &amp; RELOCATE REG-21061625</v>
          </cell>
        </row>
        <row r="6919">
          <cell r="A6919">
            <v>22474</v>
          </cell>
          <cell r="B6919">
            <v>107442</v>
          </cell>
          <cell r="C6919" t="str">
            <v>INSTAL &amp; RELOCATE REG-21062980</v>
          </cell>
        </row>
        <row r="6920">
          <cell r="A6920">
            <v>22475</v>
          </cell>
          <cell r="B6920">
            <v>107443</v>
          </cell>
          <cell r="C6920" t="str">
            <v>INSTAL &amp; RELOCATE REG-21064104</v>
          </cell>
        </row>
        <row r="6921">
          <cell r="A6921">
            <v>22476</v>
          </cell>
          <cell r="B6921">
            <v>107444</v>
          </cell>
          <cell r="C6921" t="str">
            <v>INSTAL &amp; RELOCATE REG-21067007</v>
          </cell>
        </row>
        <row r="6922">
          <cell r="A6922">
            <v>22477</v>
          </cell>
          <cell r="B6922">
            <v>107445</v>
          </cell>
          <cell r="C6922" t="str">
            <v>INSTAL &amp; RELOCATE REG-21067965</v>
          </cell>
        </row>
        <row r="6923">
          <cell r="A6923">
            <v>22478</v>
          </cell>
          <cell r="B6923">
            <v>107446</v>
          </cell>
          <cell r="C6923" t="str">
            <v>INSTAL &amp; RELOCATE REG-21068005</v>
          </cell>
        </row>
        <row r="6924">
          <cell r="A6924">
            <v>22479</v>
          </cell>
          <cell r="B6924">
            <v>107447</v>
          </cell>
          <cell r="C6924" t="str">
            <v>INSTAL &amp; RELOCATE REG-21068641</v>
          </cell>
        </row>
        <row r="6925">
          <cell r="A6925">
            <v>22480</v>
          </cell>
          <cell r="B6925">
            <v>107448</v>
          </cell>
          <cell r="C6925" t="str">
            <v>INSTAL &amp; RELOCATE REG-21070123</v>
          </cell>
        </row>
        <row r="6926">
          <cell r="A6926">
            <v>22481</v>
          </cell>
          <cell r="B6926">
            <v>107449</v>
          </cell>
          <cell r="C6926" t="str">
            <v>INSTAL &amp; RELOCATE REG-21070129</v>
          </cell>
        </row>
        <row r="6927">
          <cell r="A6927">
            <v>22482</v>
          </cell>
          <cell r="B6927">
            <v>107450</v>
          </cell>
          <cell r="C6927" t="str">
            <v>INSTAL &amp; RELOCATE REG-21070137</v>
          </cell>
        </row>
        <row r="6928">
          <cell r="A6928">
            <v>22483</v>
          </cell>
          <cell r="B6928">
            <v>107451</v>
          </cell>
          <cell r="C6928" t="str">
            <v>INSTAL &amp; RELOCATE REG-21070375</v>
          </cell>
        </row>
        <row r="6929">
          <cell r="A6929">
            <v>22484</v>
          </cell>
          <cell r="B6929">
            <v>107452</v>
          </cell>
          <cell r="C6929" t="str">
            <v>INSTAL &amp; RELOCATE REG-21073706</v>
          </cell>
        </row>
        <row r="6930">
          <cell r="A6930">
            <v>22485</v>
          </cell>
          <cell r="B6930">
            <v>107453</v>
          </cell>
          <cell r="C6930" t="str">
            <v>INSTAL &amp; RELOCATE REG-21074440</v>
          </cell>
        </row>
        <row r="6931">
          <cell r="A6931">
            <v>22486</v>
          </cell>
          <cell r="B6931">
            <v>107454</v>
          </cell>
          <cell r="C6931" t="str">
            <v>INSTAL &amp; RELOCATE REG-21074443</v>
          </cell>
        </row>
        <row r="6932">
          <cell r="A6932">
            <v>22487</v>
          </cell>
          <cell r="B6932">
            <v>107455</v>
          </cell>
          <cell r="C6932" t="str">
            <v>INSTAL &amp; RELOCATE REG-21074450</v>
          </cell>
        </row>
        <row r="6933">
          <cell r="A6933">
            <v>22488</v>
          </cell>
          <cell r="B6933">
            <v>107456</v>
          </cell>
          <cell r="C6933" t="str">
            <v>INSTAL &amp; RELOCATE REG-21074989</v>
          </cell>
        </row>
        <row r="6934">
          <cell r="A6934">
            <v>22489</v>
          </cell>
          <cell r="B6934">
            <v>107457</v>
          </cell>
          <cell r="C6934" t="str">
            <v>INSTAL &amp; RELOCATE REG-21075168</v>
          </cell>
        </row>
        <row r="6935">
          <cell r="A6935">
            <v>22490</v>
          </cell>
          <cell r="B6935">
            <v>107458</v>
          </cell>
          <cell r="C6935" t="str">
            <v>INSTAL &amp; RELOCATE REG-21075271</v>
          </cell>
        </row>
        <row r="6936">
          <cell r="A6936">
            <v>22491</v>
          </cell>
          <cell r="B6936">
            <v>107459</v>
          </cell>
          <cell r="C6936" t="str">
            <v>INSTAL &amp; RELOCATE REG-21075272</v>
          </cell>
        </row>
        <row r="6937">
          <cell r="A6937">
            <v>22492</v>
          </cell>
          <cell r="B6937">
            <v>107460</v>
          </cell>
          <cell r="C6937" t="str">
            <v>INSTAL &amp; RELOCATE REG-21075434</v>
          </cell>
        </row>
        <row r="6938">
          <cell r="A6938">
            <v>22493</v>
          </cell>
          <cell r="B6938">
            <v>107461</v>
          </cell>
          <cell r="C6938" t="str">
            <v>INSTAL &amp; RELOCATE REG-21075511</v>
          </cell>
        </row>
        <row r="6939">
          <cell r="A6939">
            <v>22494</v>
          </cell>
          <cell r="B6939">
            <v>107462</v>
          </cell>
          <cell r="C6939" t="str">
            <v>INSTAL &amp; RELOCATE REG-21075512</v>
          </cell>
        </row>
        <row r="6940">
          <cell r="A6940">
            <v>22495</v>
          </cell>
          <cell r="B6940">
            <v>107463</v>
          </cell>
          <cell r="C6940" t="str">
            <v>INSTAL &amp; RELOCATE REG-21075513</v>
          </cell>
        </row>
        <row r="6941">
          <cell r="A6941">
            <v>22496</v>
          </cell>
          <cell r="B6941">
            <v>107464</v>
          </cell>
          <cell r="C6941" t="str">
            <v>INSTAL &amp; RELOCATE REG-21076054</v>
          </cell>
        </row>
        <row r="6942">
          <cell r="A6942">
            <v>22497</v>
          </cell>
          <cell r="B6942">
            <v>107465</v>
          </cell>
          <cell r="C6942" t="str">
            <v>INSTAL &amp; RELOCATE REG-21076503</v>
          </cell>
        </row>
        <row r="6943">
          <cell r="A6943">
            <v>22498</v>
          </cell>
          <cell r="B6943">
            <v>107466</v>
          </cell>
          <cell r="C6943" t="str">
            <v>INSTAL &amp; RELOCATE REG-21077558</v>
          </cell>
        </row>
        <row r="6944">
          <cell r="A6944">
            <v>22499</v>
          </cell>
          <cell r="B6944">
            <v>107467</v>
          </cell>
          <cell r="C6944" t="str">
            <v>INSTAL &amp; RELOCATE REG-21077896</v>
          </cell>
        </row>
        <row r="6945">
          <cell r="A6945">
            <v>22500</v>
          </cell>
          <cell r="B6945">
            <v>107468</v>
          </cell>
          <cell r="C6945" t="str">
            <v>INSTAL &amp; RELOCATE REG-21078325</v>
          </cell>
        </row>
        <row r="6946">
          <cell r="A6946">
            <v>22501</v>
          </cell>
          <cell r="B6946">
            <v>107469</v>
          </cell>
          <cell r="C6946" t="str">
            <v>INSTAL &amp; RELOCATE REG-21078330</v>
          </cell>
        </row>
        <row r="6947">
          <cell r="A6947">
            <v>22502</v>
          </cell>
          <cell r="B6947">
            <v>107470</v>
          </cell>
          <cell r="C6947" t="str">
            <v>INSTAL &amp; RELOCATE REG-21078396</v>
          </cell>
        </row>
        <row r="6948">
          <cell r="A6948">
            <v>22503</v>
          </cell>
          <cell r="B6948">
            <v>107471</v>
          </cell>
          <cell r="C6948" t="str">
            <v>INSTAL &amp; RELOCATE REG-21078397</v>
          </cell>
        </row>
        <row r="6949">
          <cell r="A6949">
            <v>22504</v>
          </cell>
          <cell r="B6949">
            <v>107472</v>
          </cell>
          <cell r="C6949" t="str">
            <v>INSTAL &amp; RELOCATE REG-21078401</v>
          </cell>
        </row>
        <row r="6950">
          <cell r="A6950">
            <v>22505</v>
          </cell>
          <cell r="B6950">
            <v>107473</v>
          </cell>
          <cell r="C6950" t="str">
            <v>INSTAL &amp; RELOCATE REG-21079151</v>
          </cell>
        </row>
        <row r="6951">
          <cell r="A6951">
            <v>22506</v>
          </cell>
          <cell r="B6951">
            <v>107474</v>
          </cell>
          <cell r="C6951" t="str">
            <v>INSTAL &amp; RELOCATE REG-21079153</v>
          </cell>
        </row>
        <row r="6952">
          <cell r="A6952">
            <v>22507</v>
          </cell>
          <cell r="B6952">
            <v>107475</v>
          </cell>
          <cell r="C6952" t="str">
            <v>INSTAL &amp; RELOCATE REG-21079154</v>
          </cell>
        </row>
        <row r="6953">
          <cell r="A6953">
            <v>22508</v>
          </cell>
          <cell r="B6953">
            <v>107476</v>
          </cell>
          <cell r="C6953" t="str">
            <v>INSTAL &amp; RELOCATE REG-21079553</v>
          </cell>
        </row>
        <row r="6954">
          <cell r="A6954">
            <v>22509</v>
          </cell>
          <cell r="B6954">
            <v>107477</v>
          </cell>
          <cell r="C6954" t="str">
            <v>INSTAL &amp; RELOCATE REG-21079557</v>
          </cell>
        </row>
        <row r="6955">
          <cell r="A6955">
            <v>22510</v>
          </cell>
          <cell r="B6955">
            <v>107478</v>
          </cell>
          <cell r="C6955" t="str">
            <v>INSTAL &amp; RELOCATE REG-21079560</v>
          </cell>
        </row>
        <row r="6956">
          <cell r="A6956">
            <v>22511</v>
          </cell>
          <cell r="B6956">
            <v>107479</v>
          </cell>
          <cell r="C6956" t="str">
            <v>INSTAL &amp; RELOCATE REG-21079562</v>
          </cell>
        </row>
        <row r="6957">
          <cell r="A6957">
            <v>22512</v>
          </cell>
          <cell r="B6957">
            <v>107480</v>
          </cell>
          <cell r="C6957" t="str">
            <v>INSTAL &amp; RELOCATE REG-21079564</v>
          </cell>
        </row>
        <row r="6958">
          <cell r="A6958">
            <v>22513</v>
          </cell>
          <cell r="B6958">
            <v>107481</v>
          </cell>
          <cell r="C6958" t="str">
            <v>INSTAL &amp; RELOCATE REG-21079565</v>
          </cell>
        </row>
        <row r="6959">
          <cell r="A6959">
            <v>22514</v>
          </cell>
          <cell r="B6959">
            <v>107482</v>
          </cell>
          <cell r="C6959" t="str">
            <v>INSTAL &amp; RELOCATE REG-21079566</v>
          </cell>
        </row>
        <row r="6960">
          <cell r="A6960">
            <v>22515</v>
          </cell>
          <cell r="B6960">
            <v>107483</v>
          </cell>
          <cell r="C6960" t="str">
            <v>INSTAL &amp; RELOCATE REG-21079568</v>
          </cell>
        </row>
        <row r="6961">
          <cell r="A6961">
            <v>22516</v>
          </cell>
          <cell r="B6961">
            <v>107484</v>
          </cell>
          <cell r="C6961" t="str">
            <v>INSTAL &amp; RELOCATE REG-21079570</v>
          </cell>
        </row>
        <row r="6962">
          <cell r="A6962">
            <v>22517</v>
          </cell>
          <cell r="B6962">
            <v>107485</v>
          </cell>
          <cell r="C6962" t="str">
            <v>INSTAL &amp; RELOCATE REG-21079572</v>
          </cell>
        </row>
        <row r="6963">
          <cell r="A6963">
            <v>22518</v>
          </cell>
          <cell r="B6963">
            <v>107486</v>
          </cell>
          <cell r="C6963" t="str">
            <v>INSTAL &amp; RELOCATE REG-21079886</v>
          </cell>
        </row>
        <row r="6964">
          <cell r="A6964">
            <v>22519</v>
          </cell>
          <cell r="B6964">
            <v>107487</v>
          </cell>
          <cell r="C6964" t="str">
            <v>INSTAL &amp; RELOCATE REG-21080526</v>
          </cell>
        </row>
        <row r="6965">
          <cell r="A6965">
            <v>22520</v>
          </cell>
          <cell r="B6965">
            <v>107488</v>
          </cell>
          <cell r="C6965" t="str">
            <v>INSTAL &amp; RELOCATE REG-21081221</v>
          </cell>
        </row>
        <row r="6966">
          <cell r="A6966">
            <v>22521</v>
          </cell>
          <cell r="B6966">
            <v>107489</v>
          </cell>
          <cell r="C6966" t="str">
            <v>INSTAL &amp; RELOCATE REG-21081222</v>
          </cell>
        </row>
        <row r="6967">
          <cell r="A6967">
            <v>22522</v>
          </cell>
          <cell r="B6967">
            <v>107490</v>
          </cell>
          <cell r="C6967" t="str">
            <v>INSTAL &amp; RELOCATE REG-21081223</v>
          </cell>
        </row>
        <row r="6968">
          <cell r="A6968">
            <v>22523</v>
          </cell>
          <cell r="B6968">
            <v>107491</v>
          </cell>
          <cell r="C6968" t="str">
            <v>INSTAL &amp; RELOCATE REG-21082820</v>
          </cell>
        </row>
        <row r="6969">
          <cell r="A6969">
            <v>22524</v>
          </cell>
          <cell r="B6969">
            <v>107492</v>
          </cell>
          <cell r="C6969" t="str">
            <v>INSTAL &amp; RELOCATE REG-21082846</v>
          </cell>
        </row>
        <row r="6970">
          <cell r="A6970">
            <v>22525</v>
          </cell>
          <cell r="B6970">
            <v>107493</v>
          </cell>
          <cell r="C6970" t="str">
            <v>INSTAL &amp; RELOCATE REG-21083094</v>
          </cell>
        </row>
        <row r="6971">
          <cell r="A6971">
            <v>22526</v>
          </cell>
          <cell r="B6971">
            <v>107494</v>
          </cell>
          <cell r="C6971" t="str">
            <v>INSTAL &amp; RELOCATE REG-21083822</v>
          </cell>
        </row>
        <row r="6972">
          <cell r="A6972">
            <v>22527</v>
          </cell>
          <cell r="B6972">
            <v>107495</v>
          </cell>
          <cell r="C6972" t="str">
            <v>INSTAL &amp; RELOCATE REG-21083848</v>
          </cell>
        </row>
        <row r="6973">
          <cell r="A6973">
            <v>22528</v>
          </cell>
          <cell r="B6973">
            <v>107496</v>
          </cell>
          <cell r="C6973" t="str">
            <v>INSTAL &amp; RELOCATE REG-21083858</v>
          </cell>
        </row>
        <row r="6974">
          <cell r="A6974">
            <v>22529</v>
          </cell>
          <cell r="B6974">
            <v>107497</v>
          </cell>
          <cell r="C6974" t="str">
            <v>INSTAL &amp; RELOCATE REG-21083903</v>
          </cell>
        </row>
        <row r="6975">
          <cell r="A6975">
            <v>22530</v>
          </cell>
          <cell r="B6975">
            <v>107498</v>
          </cell>
          <cell r="C6975" t="str">
            <v>INSTAL &amp; RELOCATE REG-21083905</v>
          </cell>
        </row>
        <row r="6976">
          <cell r="A6976">
            <v>22531</v>
          </cell>
          <cell r="B6976">
            <v>107499</v>
          </cell>
          <cell r="C6976" t="str">
            <v>INSTAL &amp; RELOCATE REG-21083906</v>
          </cell>
        </row>
        <row r="6977">
          <cell r="A6977">
            <v>22532</v>
          </cell>
          <cell r="B6977">
            <v>107500</v>
          </cell>
          <cell r="C6977" t="str">
            <v>INSTAL &amp; RELOCATE REG-21083907</v>
          </cell>
        </row>
        <row r="6978">
          <cell r="A6978">
            <v>22533</v>
          </cell>
          <cell r="B6978">
            <v>107501</v>
          </cell>
          <cell r="C6978" t="str">
            <v>INSTAL &amp; RELOCATE REG-21083952</v>
          </cell>
        </row>
        <row r="6979">
          <cell r="A6979">
            <v>22534</v>
          </cell>
          <cell r="B6979">
            <v>107502</v>
          </cell>
          <cell r="C6979" t="str">
            <v>INSTAL &amp; RELOCATE REG-21084629</v>
          </cell>
        </row>
        <row r="6980">
          <cell r="A6980">
            <v>22535</v>
          </cell>
          <cell r="B6980">
            <v>107503</v>
          </cell>
          <cell r="C6980" t="str">
            <v>INSTAL &amp; RELOCATE REG-21085208</v>
          </cell>
        </row>
        <row r="6981">
          <cell r="A6981">
            <v>22536</v>
          </cell>
          <cell r="B6981">
            <v>107504</v>
          </cell>
          <cell r="C6981" t="str">
            <v>INSTAL &amp; RELOCATE REG-21086439</v>
          </cell>
        </row>
        <row r="6982">
          <cell r="A6982">
            <v>22537</v>
          </cell>
          <cell r="B6982">
            <v>107505</v>
          </cell>
          <cell r="C6982" t="str">
            <v>LAYING SUPPLY MAINS-11002386</v>
          </cell>
        </row>
        <row r="6983">
          <cell r="A6983">
            <v>22538</v>
          </cell>
          <cell r="B6983">
            <v>107506</v>
          </cell>
          <cell r="C6983" t="str">
            <v>LAYING SUPPLY MAINS-11002387</v>
          </cell>
        </row>
        <row r="6984">
          <cell r="A6984">
            <v>22539</v>
          </cell>
          <cell r="B6984">
            <v>107507</v>
          </cell>
          <cell r="C6984" t="str">
            <v>LAYING SUPPLY MAINS-11002388</v>
          </cell>
        </row>
        <row r="6985">
          <cell r="A6985">
            <v>22540</v>
          </cell>
          <cell r="B6985">
            <v>107508</v>
          </cell>
          <cell r="C6985" t="str">
            <v>LAYING SUPPLY MAINS-11002389</v>
          </cell>
        </row>
        <row r="6986">
          <cell r="A6986">
            <v>22541</v>
          </cell>
          <cell r="B6986">
            <v>107509</v>
          </cell>
          <cell r="C6986" t="str">
            <v>LAYING SUPPLY MAINS-11002390</v>
          </cell>
        </row>
        <row r="6987">
          <cell r="A6987">
            <v>22542</v>
          </cell>
          <cell r="B6987">
            <v>107510</v>
          </cell>
          <cell r="C6987" t="str">
            <v>LAYING SUPPLY MAINS-11002391</v>
          </cell>
        </row>
        <row r="6988">
          <cell r="A6988">
            <v>22543</v>
          </cell>
          <cell r="B6988">
            <v>107511</v>
          </cell>
          <cell r="C6988" t="str">
            <v>LAYING SUPPLY MAINS-11002392</v>
          </cell>
        </row>
        <row r="6989">
          <cell r="A6989">
            <v>22544</v>
          </cell>
          <cell r="B6989">
            <v>107512</v>
          </cell>
          <cell r="C6989" t="str">
            <v>LAYING SUPPLY MAINS-11002393</v>
          </cell>
        </row>
        <row r="6990">
          <cell r="A6990">
            <v>22545</v>
          </cell>
          <cell r="B6990">
            <v>107513</v>
          </cell>
          <cell r="C6990" t="str">
            <v>LAYING SUPPLY MAINS-11002394</v>
          </cell>
        </row>
        <row r="6991">
          <cell r="A6991">
            <v>22546</v>
          </cell>
          <cell r="B6991">
            <v>107514</v>
          </cell>
          <cell r="C6991" t="str">
            <v>LAYING SUPPLY MAINS-11002396</v>
          </cell>
        </row>
        <row r="6992">
          <cell r="A6992">
            <v>22547</v>
          </cell>
          <cell r="B6992">
            <v>107515</v>
          </cell>
          <cell r="C6992" t="str">
            <v>LAYING SUPPLY MAINS-11002397</v>
          </cell>
        </row>
        <row r="6993">
          <cell r="A6993">
            <v>22548</v>
          </cell>
          <cell r="B6993">
            <v>107516</v>
          </cell>
          <cell r="C6993" t="str">
            <v>LAYING SUPPLY MAINS-11002399</v>
          </cell>
        </row>
        <row r="6994">
          <cell r="A6994">
            <v>22549</v>
          </cell>
          <cell r="B6994">
            <v>107517</v>
          </cell>
          <cell r="C6994" t="str">
            <v>LAYING SUPPLY MAINS-11002400</v>
          </cell>
        </row>
        <row r="6995">
          <cell r="A6995">
            <v>22550</v>
          </cell>
          <cell r="B6995">
            <v>107518</v>
          </cell>
          <cell r="C6995" t="str">
            <v>LAYING SUPPLY MAINS-11002402</v>
          </cell>
        </row>
        <row r="6996">
          <cell r="A6996">
            <v>22551</v>
          </cell>
          <cell r="B6996">
            <v>107519</v>
          </cell>
          <cell r="C6996" t="str">
            <v>LAYING SUPPLY MAINS-11002404</v>
          </cell>
        </row>
        <row r="6997">
          <cell r="A6997">
            <v>22552</v>
          </cell>
          <cell r="B6997">
            <v>107520</v>
          </cell>
          <cell r="C6997" t="str">
            <v>LAYING SUPPLY MAINS-11002406</v>
          </cell>
        </row>
        <row r="6998">
          <cell r="A6998">
            <v>22553</v>
          </cell>
          <cell r="B6998">
            <v>107521</v>
          </cell>
          <cell r="C6998" t="str">
            <v>LAYING SUPPLY MAINS-11002414</v>
          </cell>
        </row>
        <row r="6999">
          <cell r="A6999">
            <v>22554</v>
          </cell>
          <cell r="B6999">
            <v>107522</v>
          </cell>
          <cell r="C6999" t="str">
            <v>LAYING SUPPLY MAINS-11002415</v>
          </cell>
        </row>
        <row r="7000">
          <cell r="A7000">
            <v>22555</v>
          </cell>
          <cell r="B7000">
            <v>107523</v>
          </cell>
          <cell r="C7000" t="str">
            <v>LAYING SUPPLY MAINS-11002417</v>
          </cell>
        </row>
        <row r="7001">
          <cell r="A7001">
            <v>22556</v>
          </cell>
          <cell r="B7001">
            <v>107524</v>
          </cell>
          <cell r="C7001" t="str">
            <v>LAYING SUPPLY MAINS-11002420</v>
          </cell>
        </row>
        <row r="7002">
          <cell r="A7002">
            <v>22557</v>
          </cell>
          <cell r="B7002">
            <v>107525</v>
          </cell>
          <cell r="C7002" t="str">
            <v>LAYING SUPPLY MAINS-11002426</v>
          </cell>
        </row>
        <row r="7003">
          <cell r="A7003">
            <v>22558</v>
          </cell>
          <cell r="B7003">
            <v>107526</v>
          </cell>
          <cell r="C7003" t="str">
            <v>LAYING SUPPLY MAINS-11002543</v>
          </cell>
        </row>
        <row r="7004">
          <cell r="A7004">
            <v>22559</v>
          </cell>
          <cell r="B7004">
            <v>107527</v>
          </cell>
          <cell r="C7004" t="str">
            <v>LAYING SUPPLY MAINS-11002544</v>
          </cell>
        </row>
        <row r="7005">
          <cell r="A7005">
            <v>22560</v>
          </cell>
          <cell r="B7005">
            <v>107528</v>
          </cell>
          <cell r="C7005" t="str">
            <v>LAYING SUPPLY MAINS-11002545</v>
          </cell>
        </row>
        <row r="7006">
          <cell r="A7006">
            <v>22561</v>
          </cell>
          <cell r="B7006">
            <v>107529</v>
          </cell>
          <cell r="C7006" t="str">
            <v>LAYING SUPPLY MAINS-11002546</v>
          </cell>
        </row>
        <row r="7007">
          <cell r="A7007">
            <v>22562</v>
          </cell>
          <cell r="B7007">
            <v>107530</v>
          </cell>
          <cell r="C7007" t="str">
            <v>LAYING SUPPLY MAINS-11002547</v>
          </cell>
        </row>
        <row r="7008">
          <cell r="A7008">
            <v>22563</v>
          </cell>
          <cell r="B7008">
            <v>107531</v>
          </cell>
          <cell r="C7008" t="str">
            <v>LAYING SUPPLY MAINS-11002549</v>
          </cell>
        </row>
        <row r="7009">
          <cell r="A7009">
            <v>22564</v>
          </cell>
          <cell r="B7009">
            <v>107532</v>
          </cell>
          <cell r="C7009" t="str">
            <v>LAYING SUPPLY MAINS-11002550</v>
          </cell>
        </row>
        <row r="7010">
          <cell r="A7010">
            <v>22565</v>
          </cell>
          <cell r="B7010">
            <v>107533</v>
          </cell>
          <cell r="C7010" t="str">
            <v>LAYING SUPPLY MAINS-11002551</v>
          </cell>
        </row>
        <row r="7011">
          <cell r="A7011">
            <v>22566</v>
          </cell>
          <cell r="B7011">
            <v>107534</v>
          </cell>
          <cell r="C7011" t="str">
            <v>LAYING SUPPLY MAINS-11002552</v>
          </cell>
        </row>
        <row r="7012">
          <cell r="A7012">
            <v>22567</v>
          </cell>
          <cell r="B7012">
            <v>107535</v>
          </cell>
          <cell r="C7012" t="str">
            <v>LAYING SUPPLY MAINS-11002553</v>
          </cell>
        </row>
        <row r="7013">
          <cell r="A7013">
            <v>22568</v>
          </cell>
          <cell r="B7013">
            <v>107536</v>
          </cell>
          <cell r="C7013" t="str">
            <v>LAYING SUPPLY MAINS-11002554</v>
          </cell>
        </row>
        <row r="7014">
          <cell r="A7014">
            <v>22569</v>
          </cell>
          <cell r="B7014">
            <v>107537</v>
          </cell>
          <cell r="C7014" t="str">
            <v>LAYING SUPPLY MAINS-11002556</v>
          </cell>
        </row>
        <row r="7015">
          <cell r="A7015">
            <v>22570</v>
          </cell>
          <cell r="B7015">
            <v>107538</v>
          </cell>
          <cell r="C7015" t="str">
            <v>LAYING SUPPLY MAINS-11002558</v>
          </cell>
        </row>
        <row r="7016">
          <cell r="A7016">
            <v>22571</v>
          </cell>
          <cell r="B7016">
            <v>107539</v>
          </cell>
          <cell r="C7016" t="str">
            <v>LAYING SUPPLY MAINS-11002559</v>
          </cell>
        </row>
        <row r="7017">
          <cell r="A7017">
            <v>22572</v>
          </cell>
          <cell r="B7017">
            <v>107540</v>
          </cell>
          <cell r="C7017" t="str">
            <v>LAYING SUPPLY MAINS-11002560</v>
          </cell>
        </row>
        <row r="7018">
          <cell r="A7018">
            <v>22573</v>
          </cell>
          <cell r="B7018">
            <v>107541</v>
          </cell>
          <cell r="C7018" t="str">
            <v>LAYING SUPPLY MAINS-11002561</v>
          </cell>
        </row>
        <row r="7019">
          <cell r="A7019">
            <v>22574</v>
          </cell>
          <cell r="B7019">
            <v>107542</v>
          </cell>
          <cell r="C7019" t="str">
            <v>LAYING SUPPLY MAINS-11002562</v>
          </cell>
        </row>
        <row r="7020">
          <cell r="A7020">
            <v>22575</v>
          </cell>
          <cell r="B7020">
            <v>107543</v>
          </cell>
          <cell r="C7020" t="str">
            <v>LAYING SUPPLY MAINS-11002564</v>
          </cell>
        </row>
        <row r="7021">
          <cell r="A7021">
            <v>22576</v>
          </cell>
          <cell r="B7021">
            <v>107544</v>
          </cell>
          <cell r="C7021" t="str">
            <v>LAYING SUPPLY MAINS-11002565</v>
          </cell>
        </row>
        <row r="7022">
          <cell r="A7022">
            <v>22577</v>
          </cell>
          <cell r="B7022">
            <v>107545</v>
          </cell>
          <cell r="C7022" t="str">
            <v>LAYING SUPPLY MAINS-11002566</v>
          </cell>
        </row>
        <row r="7023">
          <cell r="A7023">
            <v>22578</v>
          </cell>
          <cell r="B7023">
            <v>107546</v>
          </cell>
          <cell r="C7023" t="str">
            <v>LAYING SUPPLY MAINS-11002569</v>
          </cell>
        </row>
        <row r="7024">
          <cell r="A7024">
            <v>22579</v>
          </cell>
          <cell r="B7024">
            <v>107547</v>
          </cell>
          <cell r="C7024" t="str">
            <v>LAYING SUPPLY MAINS-11002570</v>
          </cell>
        </row>
        <row r="7025">
          <cell r="A7025">
            <v>22580</v>
          </cell>
          <cell r="B7025">
            <v>107548</v>
          </cell>
          <cell r="C7025" t="str">
            <v>LAYING SUPPLY MAINS-11002572</v>
          </cell>
        </row>
        <row r="7026">
          <cell r="A7026">
            <v>22581</v>
          </cell>
          <cell r="B7026">
            <v>107549</v>
          </cell>
          <cell r="C7026" t="str">
            <v>LAYING SUPPLY MAINS-11002573</v>
          </cell>
        </row>
        <row r="7027">
          <cell r="A7027">
            <v>22582</v>
          </cell>
          <cell r="B7027">
            <v>107550</v>
          </cell>
          <cell r="C7027" t="str">
            <v>LAYING SUPPLY MAINS-11002574</v>
          </cell>
        </row>
        <row r="7028">
          <cell r="A7028">
            <v>22583</v>
          </cell>
          <cell r="B7028">
            <v>107551</v>
          </cell>
          <cell r="C7028" t="str">
            <v>LAYING SUPPLY MAINS-11002576</v>
          </cell>
        </row>
        <row r="7029">
          <cell r="A7029">
            <v>22584</v>
          </cell>
          <cell r="B7029">
            <v>107552</v>
          </cell>
          <cell r="C7029" t="str">
            <v>LAYING SUPPLY MAINS-11002580</v>
          </cell>
        </row>
        <row r="7030">
          <cell r="A7030">
            <v>22585</v>
          </cell>
          <cell r="B7030">
            <v>107553</v>
          </cell>
          <cell r="C7030" t="str">
            <v>LAYING SUPPLY MAINS-11002581</v>
          </cell>
        </row>
        <row r="7031">
          <cell r="A7031">
            <v>22586</v>
          </cell>
          <cell r="B7031">
            <v>107554</v>
          </cell>
          <cell r="C7031" t="str">
            <v>LAYING SUPPLY MAINS-11002583</v>
          </cell>
        </row>
        <row r="7032">
          <cell r="A7032">
            <v>22587</v>
          </cell>
          <cell r="B7032">
            <v>107555</v>
          </cell>
          <cell r="C7032" t="str">
            <v>LAYING SUPPLY MAINS-11002585</v>
          </cell>
        </row>
        <row r="7033">
          <cell r="A7033">
            <v>22588</v>
          </cell>
          <cell r="B7033">
            <v>107556</v>
          </cell>
          <cell r="C7033" t="str">
            <v>LAYING SUPPLY MAINS-11002586</v>
          </cell>
        </row>
        <row r="7034">
          <cell r="A7034">
            <v>22589</v>
          </cell>
          <cell r="B7034">
            <v>107557</v>
          </cell>
          <cell r="C7034" t="str">
            <v>LAYING SUPPLY MAINS-11002589</v>
          </cell>
        </row>
        <row r="7035">
          <cell r="A7035">
            <v>22590</v>
          </cell>
          <cell r="B7035">
            <v>107558</v>
          </cell>
          <cell r="C7035" t="str">
            <v>LAYING SUPPLY MAINS-11002591</v>
          </cell>
        </row>
        <row r="7036">
          <cell r="A7036">
            <v>22591</v>
          </cell>
          <cell r="B7036">
            <v>107559</v>
          </cell>
          <cell r="C7036" t="str">
            <v>LAYING SUPPLY MAINS-11002593</v>
          </cell>
        </row>
        <row r="7037">
          <cell r="A7037">
            <v>22592</v>
          </cell>
          <cell r="B7037">
            <v>107560</v>
          </cell>
          <cell r="C7037" t="str">
            <v>LAYING SUPPLY MAINS-11002594</v>
          </cell>
        </row>
        <row r="7038">
          <cell r="A7038">
            <v>22593</v>
          </cell>
          <cell r="B7038">
            <v>107561</v>
          </cell>
          <cell r="C7038" t="str">
            <v>LAYING SUPPLY MAINS-11002610</v>
          </cell>
        </row>
        <row r="7039">
          <cell r="A7039">
            <v>22594</v>
          </cell>
          <cell r="B7039">
            <v>107562</v>
          </cell>
          <cell r="C7039" t="str">
            <v>LAYING SUPPLY MAINS-11004459</v>
          </cell>
        </row>
        <row r="7040">
          <cell r="A7040">
            <v>22595</v>
          </cell>
          <cell r="B7040">
            <v>107563</v>
          </cell>
          <cell r="C7040" t="str">
            <v>LAYING SUPPLY MAINS-11004494</v>
          </cell>
        </row>
        <row r="7041">
          <cell r="A7041">
            <v>22596</v>
          </cell>
          <cell r="B7041">
            <v>107564</v>
          </cell>
          <cell r="C7041" t="str">
            <v>LAYING SUPPLY MAINS-20285634</v>
          </cell>
        </row>
        <row r="7042">
          <cell r="A7042">
            <v>22597</v>
          </cell>
          <cell r="B7042">
            <v>107565</v>
          </cell>
          <cell r="C7042" t="str">
            <v>LAYING SUPPLY MAINS-21032202</v>
          </cell>
        </row>
        <row r="7043">
          <cell r="A7043">
            <v>22598</v>
          </cell>
          <cell r="B7043">
            <v>107566</v>
          </cell>
          <cell r="C7043" t="str">
            <v>LAYING SUPPLY MAINS-21032204</v>
          </cell>
        </row>
        <row r="7044">
          <cell r="A7044">
            <v>22599</v>
          </cell>
          <cell r="B7044">
            <v>107567</v>
          </cell>
          <cell r="C7044" t="str">
            <v>LAYING SUPPLY MAINS-21064219</v>
          </cell>
        </row>
        <row r="7045">
          <cell r="A7045">
            <v>22600</v>
          </cell>
          <cell r="B7045">
            <v>107568</v>
          </cell>
          <cell r="C7045" t="str">
            <v>LAYING SUPPLY MAINS-21064224</v>
          </cell>
        </row>
        <row r="7046">
          <cell r="A7046">
            <v>22601</v>
          </cell>
          <cell r="B7046">
            <v>107569</v>
          </cell>
          <cell r="C7046" t="str">
            <v>LAYING SUPPLY MAINS-21064591</v>
          </cell>
        </row>
        <row r="7047">
          <cell r="A7047">
            <v>22602</v>
          </cell>
          <cell r="B7047">
            <v>107570</v>
          </cell>
          <cell r="C7047" t="str">
            <v>LAYING SUPPLY MAINS-21064592</v>
          </cell>
        </row>
        <row r="7048">
          <cell r="A7048">
            <v>22603</v>
          </cell>
          <cell r="B7048">
            <v>107571</v>
          </cell>
          <cell r="C7048" t="str">
            <v>LAYING SUPPLY MAINS-21066024</v>
          </cell>
        </row>
        <row r="7049">
          <cell r="A7049">
            <v>22604</v>
          </cell>
          <cell r="B7049">
            <v>107572</v>
          </cell>
          <cell r="C7049" t="str">
            <v>MAINS EXT.DOMESTIC-11002380</v>
          </cell>
        </row>
        <row r="7050">
          <cell r="A7050">
            <v>22605</v>
          </cell>
          <cell r="B7050">
            <v>107573</v>
          </cell>
          <cell r="C7050" t="str">
            <v>MAINS EXT.DOMESTIC-11002381</v>
          </cell>
        </row>
        <row r="7051">
          <cell r="A7051">
            <v>22606</v>
          </cell>
          <cell r="B7051">
            <v>107574</v>
          </cell>
          <cell r="C7051" t="str">
            <v>MAINS EXT.DOMESTIC-11002382</v>
          </cell>
        </row>
        <row r="7052">
          <cell r="A7052">
            <v>22607</v>
          </cell>
          <cell r="B7052">
            <v>107575</v>
          </cell>
          <cell r="C7052" t="str">
            <v>MAINS EXT.DOMESTIC-11002383</v>
          </cell>
        </row>
        <row r="7053">
          <cell r="A7053">
            <v>22608</v>
          </cell>
          <cell r="B7053">
            <v>107576</v>
          </cell>
          <cell r="C7053" t="str">
            <v>MAINS EXT.DOMESTIC-11002384</v>
          </cell>
        </row>
        <row r="7054">
          <cell r="A7054">
            <v>22609</v>
          </cell>
          <cell r="B7054">
            <v>107577</v>
          </cell>
          <cell r="C7054" t="str">
            <v>MAINS EXT.DOMESTIC-11002410</v>
          </cell>
        </row>
        <row r="7055">
          <cell r="A7055">
            <v>22610</v>
          </cell>
          <cell r="B7055">
            <v>107578</v>
          </cell>
          <cell r="C7055" t="str">
            <v>MAINS EXT.DOMESTIC-11002416</v>
          </cell>
        </row>
        <row r="7056">
          <cell r="A7056">
            <v>22611</v>
          </cell>
          <cell r="B7056">
            <v>107579</v>
          </cell>
          <cell r="C7056" t="str">
            <v>MAINS EXT.DOMESTIC-11002534</v>
          </cell>
        </row>
        <row r="7057">
          <cell r="A7057">
            <v>22612</v>
          </cell>
          <cell r="B7057">
            <v>107580</v>
          </cell>
          <cell r="C7057" t="str">
            <v>MAINS EXT.DOMESTIC-11002535</v>
          </cell>
        </row>
        <row r="7058">
          <cell r="A7058">
            <v>22613</v>
          </cell>
          <cell r="B7058">
            <v>107581</v>
          </cell>
          <cell r="C7058" t="str">
            <v>MAINS EXT.DOMESTIC-11002537</v>
          </cell>
        </row>
        <row r="7059">
          <cell r="A7059">
            <v>22614</v>
          </cell>
          <cell r="B7059">
            <v>107582</v>
          </cell>
          <cell r="C7059" t="str">
            <v>MAINS EXT.DOMESTIC-11002538</v>
          </cell>
        </row>
        <row r="7060">
          <cell r="A7060">
            <v>22615</v>
          </cell>
          <cell r="B7060">
            <v>107583</v>
          </cell>
          <cell r="C7060" t="str">
            <v>MAINS EXT.DOMESTIC-11002539</v>
          </cell>
        </row>
        <row r="7061">
          <cell r="A7061">
            <v>22616</v>
          </cell>
          <cell r="B7061">
            <v>107584</v>
          </cell>
          <cell r="C7061" t="str">
            <v>MAINS EXT.DOMESTIC-11004065</v>
          </cell>
        </row>
        <row r="7062">
          <cell r="A7062">
            <v>22617</v>
          </cell>
          <cell r="B7062">
            <v>107585</v>
          </cell>
          <cell r="C7062" t="str">
            <v>MAINS EXT.DOMESTIC-11004122</v>
          </cell>
        </row>
        <row r="7063">
          <cell r="A7063">
            <v>22618</v>
          </cell>
          <cell r="B7063">
            <v>107586</v>
          </cell>
          <cell r="C7063" t="str">
            <v>MAINS EXT.DOMESTIC-11004517</v>
          </cell>
        </row>
        <row r="7064">
          <cell r="A7064">
            <v>22619</v>
          </cell>
          <cell r="B7064">
            <v>107587</v>
          </cell>
          <cell r="C7064" t="str">
            <v>MAINS EXT.DOMESTIC-11004518</v>
          </cell>
        </row>
        <row r="7065">
          <cell r="A7065">
            <v>22620</v>
          </cell>
          <cell r="B7065">
            <v>107588</v>
          </cell>
          <cell r="C7065" t="str">
            <v>MAINS EXT.DOMESTIC-11004519</v>
          </cell>
        </row>
        <row r="7066">
          <cell r="A7066">
            <v>22621</v>
          </cell>
          <cell r="B7066">
            <v>107589</v>
          </cell>
          <cell r="C7066" t="str">
            <v>MAINS EXT.DOMESTIC-11004536</v>
          </cell>
        </row>
        <row r="7067">
          <cell r="A7067">
            <v>22622</v>
          </cell>
          <cell r="B7067">
            <v>107590</v>
          </cell>
          <cell r="C7067" t="str">
            <v>MAINS EXT.DOMESTIC-11004722</v>
          </cell>
        </row>
        <row r="7068">
          <cell r="A7068">
            <v>22623</v>
          </cell>
          <cell r="B7068">
            <v>107591</v>
          </cell>
          <cell r="C7068" t="str">
            <v>MAINS EXT.DOMESTIC-11004813</v>
          </cell>
        </row>
        <row r="7069">
          <cell r="A7069">
            <v>22624</v>
          </cell>
          <cell r="B7069">
            <v>107592</v>
          </cell>
          <cell r="C7069" t="str">
            <v>MAINS EXT.DOMESTIC-11004814</v>
          </cell>
        </row>
        <row r="7070">
          <cell r="A7070">
            <v>22625</v>
          </cell>
          <cell r="B7070">
            <v>107593</v>
          </cell>
          <cell r="C7070" t="str">
            <v>MAINS EXT.DOMESTIC-11004815</v>
          </cell>
        </row>
        <row r="7071">
          <cell r="A7071">
            <v>22626</v>
          </cell>
          <cell r="B7071">
            <v>107594</v>
          </cell>
          <cell r="C7071" t="str">
            <v>MAINS EXT.DOMESTIC-11004816</v>
          </cell>
        </row>
        <row r="7072">
          <cell r="A7072">
            <v>22627</v>
          </cell>
          <cell r="B7072">
            <v>107595</v>
          </cell>
          <cell r="C7072" t="str">
            <v>MAINS EXT.DOMESTIC-11004817</v>
          </cell>
        </row>
        <row r="7073">
          <cell r="A7073">
            <v>22628</v>
          </cell>
          <cell r="B7073">
            <v>107596</v>
          </cell>
          <cell r="C7073" t="str">
            <v>MAINS EXT.DOMESTIC-11004818</v>
          </cell>
        </row>
        <row r="7074">
          <cell r="A7074">
            <v>22629</v>
          </cell>
          <cell r="B7074">
            <v>107597</v>
          </cell>
          <cell r="C7074" t="str">
            <v>MAINS EXT.DOMESTIC-11004819</v>
          </cell>
        </row>
        <row r="7075">
          <cell r="A7075">
            <v>22630</v>
          </cell>
          <cell r="B7075">
            <v>107598</v>
          </cell>
          <cell r="C7075" t="str">
            <v>MAINS EXT.DOMESTIC-11004820</v>
          </cell>
        </row>
        <row r="7076">
          <cell r="A7076">
            <v>22631</v>
          </cell>
          <cell r="B7076">
            <v>107599</v>
          </cell>
          <cell r="C7076" t="str">
            <v>MAINS EXT.DOMESTIC-11004832</v>
          </cell>
        </row>
        <row r="7077">
          <cell r="A7077">
            <v>22632</v>
          </cell>
          <cell r="B7077">
            <v>107600</v>
          </cell>
          <cell r="C7077" t="str">
            <v>MAINS EXT.DOMESTIC-11004842</v>
          </cell>
        </row>
        <row r="7078">
          <cell r="A7078">
            <v>22633</v>
          </cell>
          <cell r="B7078">
            <v>107601</v>
          </cell>
          <cell r="C7078" t="str">
            <v>MAINS EXT.DOMESTIC-11004844</v>
          </cell>
        </row>
        <row r="7079">
          <cell r="A7079">
            <v>22634</v>
          </cell>
          <cell r="B7079">
            <v>107602</v>
          </cell>
          <cell r="C7079" t="str">
            <v>MAINS EXT.DOMESTIC-11004846</v>
          </cell>
        </row>
        <row r="7080">
          <cell r="A7080">
            <v>22635</v>
          </cell>
          <cell r="B7080">
            <v>107603</v>
          </cell>
          <cell r="C7080" t="str">
            <v>MAINS EXT.DOMESTIC-11004847</v>
          </cell>
        </row>
        <row r="7081">
          <cell r="A7081">
            <v>22636</v>
          </cell>
          <cell r="B7081">
            <v>107604</v>
          </cell>
          <cell r="C7081" t="str">
            <v>MAINS EXT.DOMESTIC-11004849</v>
          </cell>
        </row>
        <row r="7082">
          <cell r="A7082">
            <v>22637</v>
          </cell>
          <cell r="B7082">
            <v>107605</v>
          </cell>
          <cell r="C7082" t="str">
            <v>MAINS EXT.DOMESTIC-11004865</v>
          </cell>
        </row>
        <row r="7083">
          <cell r="A7083">
            <v>22638</v>
          </cell>
          <cell r="B7083">
            <v>107606</v>
          </cell>
          <cell r="C7083" t="str">
            <v>MAINS EXT.DOMESTIC-11004867</v>
          </cell>
        </row>
        <row r="7084">
          <cell r="A7084">
            <v>22639</v>
          </cell>
          <cell r="B7084">
            <v>107607</v>
          </cell>
          <cell r="C7084" t="str">
            <v>MAINS EXT.DOMESTIC-11004868</v>
          </cell>
        </row>
        <row r="7085">
          <cell r="A7085">
            <v>22640</v>
          </cell>
          <cell r="B7085">
            <v>107608</v>
          </cell>
          <cell r="C7085" t="str">
            <v>MAINS EXT.DOMESTIC-11004869</v>
          </cell>
        </row>
        <row r="7086">
          <cell r="A7086">
            <v>22641</v>
          </cell>
          <cell r="B7086">
            <v>107609</v>
          </cell>
          <cell r="C7086" t="str">
            <v>MAINS EXT.DOMESTIC-11004870</v>
          </cell>
        </row>
        <row r="7087">
          <cell r="A7087">
            <v>22642</v>
          </cell>
          <cell r="B7087">
            <v>107610</v>
          </cell>
          <cell r="C7087" t="str">
            <v>MAINS EXT.DOMESTIC-11004871</v>
          </cell>
        </row>
        <row r="7088">
          <cell r="A7088">
            <v>22643</v>
          </cell>
          <cell r="B7088">
            <v>107611</v>
          </cell>
          <cell r="C7088" t="str">
            <v>MAINS EXT.DOMESTIC-11004872</v>
          </cell>
        </row>
        <row r="7089">
          <cell r="A7089">
            <v>22644</v>
          </cell>
          <cell r="B7089">
            <v>107612</v>
          </cell>
          <cell r="C7089" t="str">
            <v>MAINS EXT.DOMESTIC-11004873</v>
          </cell>
        </row>
        <row r="7090">
          <cell r="A7090">
            <v>22645</v>
          </cell>
          <cell r="B7090">
            <v>107613</v>
          </cell>
          <cell r="C7090" t="str">
            <v>MAINS EXT.DOMESTIC-20285625</v>
          </cell>
        </row>
        <row r="7091">
          <cell r="A7091">
            <v>22646</v>
          </cell>
          <cell r="B7091">
            <v>107614</v>
          </cell>
          <cell r="C7091" t="str">
            <v>MAINS EXT.DOMESTIC-21031967</v>
          </cell>
        </row>
        <row r="7092">
          <cell r="A7092">
            <v>22647</v>
          </cell>
          <cell r="B7092">
            <v>107615</v>
          </cell>
          <cell r="C7092" t="str">
            <v>MAINS EXT.DOMESTIC-21053425</v>
          </cell>
        </row>
        <row r="7093">
          <cell r="A7093">
            <v>22648</v>
          </cell>
          <cell r="B7093">
            <v>107616</v>
          </cell>
          <cell r="C7093" t="str">
            <v>MAINS EXT.DOMESTIC-21056344</v>
          </cell>
        </row>
        <row r="7094">
          <cell r="A7094">
            <v>22649</v>
          </cell>
          <cell r="B7094">
            <v>107617</v>
          </cell>
          <cell r="C7094" t="str">
            <v>MAINS EXT.DOMESTIC-21058382</v>
          </cell>
        </row>
        <row r="7095">
          <cell r="A7095">
            <v>22650</v>
          </cell>
          <cell r="B7095">
            <v>107618</v>
          </cell>
          <cell r="C7095" t="str">
            <v>MAINS EXT.DOMESTIC-21059231</v>
          </cell>
        </row>
        <row r="7096">
          <cell r="A7096">
            <v>22651</v>
          </cell>
          <cell r="B7096">
            <v>107619</v>
          </cell>
          <cell r="C7096" t="str">
            <v>MAINS EXT.DOMESTIC-21062132</v>
          </cell>
        </row>
        <row r="7097">
          <cell r="A7097">
            <v>22652</v>
          </cell>
          <cell r="B7097">
            <v>107620</v>
          </cell>
          <cell r="C7097" t="str">
            <v>MAINS EXT.DOMESTIC-21064595</v>
          </cell>
        </row>
        <row r="7098">
          <cell r="A7098">
            <v>22653</v>
          </cell>
          <cell r="B7098">
            <v>107621</v>
          </cell>
          <cell r="C7098" t="str">
            <v>MAINS EXT.DOMESTIC-21064602</v>
          </cell>
        </row>
        <row r="7099">
          <cell r="A7099">
            <v>22654</v>
          </cell>
          <cell r="B7099">
            <v>107622</v>
          </cell>
          <cell r="C7099" t="str">
            <v>MAINS EXT.DOMESTIC-21064603</v>
          </cell>
        </row>
        <row r="7100">
          <cell r="A7100">
            <v>22655</v>
          </cell>
          <cell r="B7100">
            <v>107623</v>
          </cell>
          <cell r="C7100" t="str">
            <v>MAINS EXT.DOMESTIC-21067075</v>
          </cell>
        </row>
        <row r="7101">
          <cell r="A7101">
            <v>22656</v>
          </cell>
          <cell r="B7101">
            <v>107624</v>
          </cell>
          <cell r="C7101" t="str">
            <v>MAINS EXT.DOMESTIC-21068354</v>
          </cell>
        </row>
        <row r="7102">
          <cell r="A7102">
            <v>22657</v>
          </cell>
          <cell r="B7102">
            <v>107625</v>
          </cell>
          <cell r="C7102" t="str">
            <v>MAINS EXT.DOMESTIC-21068387</v>
          </cell>
        </row>
        <row r="7103">
          <cell r="A7103">
            <v>22658</v>
          </cell>
          <cell r="B7103">
            <v>107626</v>
          </cell>
          <cell r="C7103" t="str">
            <v>MAINS EXT.DOMESTIC-21068992</v>
          </cell>
        </row>
        <row r="7104">
          <cell r="A7104">
            <v>22659</v>
          </cell>
          <cell r="B7104">
            <v>107627</v>
          </cell>
          <cell r="C7104" t="str">
            <v>MAINS EXT.DOMESTIC-21069298</v>
          </cell>
        </row>
        <row r="7105">
          <cell r="A7105">
            <v>22660</v>
          </cell>
          <cell r="B7105">
            <v>107628</v>
          </cell>
          <cell r="C7105" t="str">
            <v>MAINS EXT.DOMESTIC-21069346</v>
          </cell>
        </row>
        <row r="7106">
          <cell r="A7106">
            <v>22661</v>
          </cell>
          <cell r="B7106">
            <v>107629</v>
          </cell>
          <cell r="C7106" t="str">
            <v>MAINS EXT.DOMESTIC-21069672</v>
          </cell>
        </row>
        <row r="7107">
          <cell r="A7107">
            <v>22662</v>
          </cell>
          <cell r="B7107">
            <v>107630</v>
          </cell>
          <cell r="C7107" t="str">
            <v>MAINS EXT.DOMESTIC-21071356</v>
          </cell>
        </row>
        <row r="7108">
          <cell r="A7108">
            <v>22663</v>
          </cell>
          <cell r="B7108">
            <v>107631</v>
          </cell>
          <cell r="C7108" t="str">
            <v>MAINS EXT.DOMESTIC-21071915</v>
          </cell>
        </row>
        <row r="7109">
          <cell r="A7109">
            <v>22664</v>
          </cell>
          <cell r="B7109">
            <v>107632</v>
          </cell>
          <cell r="C7109" t="str">
            <v>MAINS EXT.DOMESTIC-21074562</v>
          </cell>
        </row>
        <row r="7110">
          <cell r="A7110">
            <v>22665</v>
          </cell>
          <cell r="B7110">
            <v>107633</v>
          </cell>
          <cell r="C7110" t="str">
            <v>MAINS EXT.DOMESTIC-21074563</v>
          </cell>
        </row>
        <row r="7111">
          <cell r="A7111">
            <v>22666</v>
          </cell>
          <cell r="B7111">
            <v>107634</v>
          </cell>
          <cell r="C7111" t="str">
            <v>MAINS EXT.DOMESTIC-21074746</v>
          </cell>
        </row>
        <row r="7112">
          <cell r="A7112">
            <v>22667</v>
          </cell>
          <cell r="B7112">
            <v>107635</v>
          </cell>
          <cell r="C7112" t="str">
            <v>MAINS EXT.DOMESTIC-21075091</v>
          </cell>
        </row>
        <row r="7113">
          <cell r="A7113">
            <v>22668</v>
          </cell>
          <cell r="B7113">
            <v>107636</v>
          </cell>
          <cell r="C7113" t="str">
            <v>MAINS EXT.DOMESTIC-21075102</v>
          </cell>
        </row>
        <row r="7114">
          <cell r="A7114">
            <v>22669</v>
          </cell>
          <cell r="B7114">
            <v>107637</v>
          </cell>
          <cell r="C7114" t="str">
            <v>MAINS EXT.DOMESTIC-21076580</v>
          </cell>
        </row>
        <row r="7115">
          <cell r="A7115">
            <v>22670</v>
          </cell>
          <cell r="B7115">
            <v>107638</v>
          </cell>
          <cell r="C7115" t="str">
            <v>MAINS EXT.DOMESTIC-21076887</v>
          </cell>
        </row>
        <row r="7116">
          <cell r="A7116">
            <v>22671</v>
          </cell>
          <cell r="B7116">
            <v>107639</v>
          </cell>
          <cell r="C7116" t="str">
            <v>MAINS EXT.DOMESTIC-21078965</v>
          </cell>
        </row>
        <row r="7117">
          <cell r="A7117">
            <v>22672</v>
          </cell>
          <cell r="B7117">
            <v>107640</v>
          </cell>
          <cell r="C7117" t="str">
            <v>MAINS EXT.DOMESTIC-21079946</v>
          </cell>
        </row>
        <row r="7118">
          <cell r="A7118">
            <v>22673</v>
          </cell>
          <cell r="B7118">
            <v>107641</v>
          </cell>
          <cell r="C7118" t="str">
            <v>MAINS EXT.DOMESTIC-21080471</v>
          </cell>
        </row>
        <row r="7119">
          <cell r="A7119">
            <v>22674</v>
          </cell>
          <cell r="B7119">
            <v>107642</v>
          </cell>
          <cell r="C7119" t="str">
            <v>MAINS EXT.DOMESTIC-21082030</v>
          </cell>
        </row>
        <row r="7120">
          <cell r="A7120">
            <v>22675</v>
          </cell>
          <cell r="B7120">
            <v>107643</v>
          </cell>
          <cell r="C7120" t="str">
            <v>MAINS EXT.DOMESTIC-21082031</v>
          </cell>
        </row>
        <row r="7121">
          <cell r="A7121">
            <v>22676</v>
          </cell>
          <cell r="B7121">
            <v>107644</v>
          </cell>
          <cell r="C7121" t="str">
            <v>MAINS EXT.DOMESTIC-21082114</v>
          </cell>
        </row>
        <row r="7122">
          <cell r="A7122">
            <v>22677</v>
          </cell>
          <cell r="B7122">
            <v>107645</v>
          </cell>
          <cell r="C7122" t="str">
            <v>MAINS EXT.DOMESTIC-21082574</v>
          </cell>
        </row>
        <row r="7123">
          <cell r="A7123">
            <v>22678</v>
          </cell>
          <cell r="B7123">
            <v>107646</v>
          </cell>
          <cell r="C7123" t="str">
            <v>MAINS EXT.DOMESTIC-21083571</v>
          </cell>
        </row>
        <row r="7124">
          <cell r="A7124">
            <v>22679</v>
          </cell>
          <cell r="B7124">
            <v>107647</v>
          </cell>
          <cell r="C7124" t="str">
            <v>MAINS EXT.DOMESTIC-21084326</v>
          </cell>
        </row>
        <row r="7125">
          <cell r="A7125">
            <v>22680</v>
          </cell>
          <cell r="B7125">
            <v>107648</v>
          </cell>
          <cell r="C7125" t="str">
            <v>MAINS EXT.DOMESTIC-21084567</v>
          </cell>
        </row>
        <row r="7126">
          <cell r="A7126">
            <v>22681</v>
          </cell>
          <cell r="B7126">
            <v>107649</v>
          </cell>
          <cell r="C7126" t="str">
            <v>MAINS EXT.IND &amp; COMM.-11002374</v>
          </cell>
        </row>
        <row r="7127">
          <cell r="A7127">
            <v>22682</v>
          </cell>
          <cell r="B7127">
            <v>107650</v>
          </cell>
          <cell r="C7127" t="str">
            <v>MAINS EXT.IND &amp; COMM.-11002375</v>
          </cell>
        </row>
        <row r="7128">
          <cell r="A7128">
            <v>22683</v>
          </cell>
          <cell r="B7128">
            <v>107651</v>
          </cell>
          <cell r="C7128" t="str">
            <v>MAINS EXT.IND &amp; COMM.-11002377</v>
          </cell>
        </row>
        <row r="7129">
          <cell r="A7129">
            <v>22684</v>
          </cell>
          <cell r="B7129">
            <v>107652</v>
          </cell>
          <cell r="C7129" t="str">
            <v>MAINS EXT.IND &amp; COMM.-11002540</v>
          </cell>
        </row>
        <row r="7130">
          <cell r="A7130">
            <v>22685</v>
          </cell>
          <cell r="B7130">
            <v>107653</v>
          </cell>
          <cell r="C7130" t="str">
            <v>MAINS EXT.IND &amp; COMM.-11002541</v>
          </cell>
        </row>
        <row r="7131">
          <cell r="A7131">
            <v>22686</v>
          </cell>
          <cell r="B7131">
            <v>107654</v>
          </cell>
          <cell r="C7131" t="str">
            <v>MAINS EXT.IND &amp; COMM.-11002542</v>
          </cell>
        </row>
        <row r="7132">
          <cell r="A7132">
            <v>22687</v>
          </cell>
          <cell r="B7132">
            <v>107655</v>
          </cell>
          <cell r="C7132" t="str">
            <v>MAINS EXT.IND &amp; COMM.-11002555</v>
          </cell>
        </row>
        <row r="7133">
          <cell r="A7133">
            <v>22688</v>
          </cell>
          <cell r="B7133">
            <v>107656</v>
          </cell>
          <cell r="C7133" t="str">
            <v>MAINS EXT.IND &amp; COMM.-11002563</v>
          </cell>
        </row>
        <row r="7134">
          <cell r="A7134">
            <v>22689</v>
          </cell>
          <cell r="B7134">
            <v>107657</v>
          </cell>
          <cell r="C7134" t="str">
            <v>MAINS EXT.IND &amp; COMM.-11004490</v>
          </cell>
        </row>
        <row r="7135">
          <cell r="A7135">
            <v>22690</v>
          </cell>
          <cell r="B7135">
            <v>107658</v>
          </cell>
          <cell r="C7135" t="str">
            <v>MAINS EXT.IND &amp; COMM.-20327799</v>
          </cell>
        </row>
        <row r="7136">
          <cell r="A7136">
            <v>22691</v>
          </cell>
          <cell r="B7136">
            <v>107659</v>
          </cell>
          <cell r="C7136" t="str">
            <v>MAINS EXT.IND &amp; COMM.-21039378</v>
          </cell>
        </row>
        <row r="7137">
          <cell r="A7137">
            <v>22692</v>
          </cell>
          <cell r="B7137">
            <v>107660</v>
          </cell>
          <cell r="C7137" t="str">
            <v>MAINS EXT.IND &amp; COMM.-21041519</v>
          </cell>
        </row>
        <row r="7138">
          <cell r="A7138">
            <v>22693</v>
          </cell>
          <cell r="B7138">
            <v>107661</v>
          </cell>
          <cell r="C7138" t="str">
            <v>MAINS EXT.IND &amp; COMM.-21044233</v>
          </cell>
        </row>
        <row r="7139">
          <cell r="A7139">
            <v>22694</v>
          </cell>
          <cell r="B7139">
            <v>107662</v>
          </cell>
          <cell r="C7139" t="str">
            <v>MAINS EXT.IND &amp; COMM.-21048638</v>
          </cell>
        </row>
        <row r="7140">
          <cell r="A7140">
            <v>22695</v>
          </cell>
          <cell r="B7140">
            <v>107663</v>
          </cell>
          <cell r="C7140" t="str">
            <v>MAINS EXT.IND &amp; COMM.-21052743</v>
          </cell>
        </row>
        <row r="7141">
          <cell r="A7141">
            <v>22696</v>
          </cell>
          <cell r="B7141">
            <v>107664</v>
          </cell>
          <cell r="C7141" t="str">
            <v>MAINS EXT.IND &amp; COMM.-21059951</v>
          </cell>
        </row>
        <row r="7142">
          <cell r="A7142">
            <v>22697</v>
          </cell>
          <cell r="B7142">
            <v>107665</v>
          </cell>
          <cell r="C7142" t="str">
            <v>MAINS EXT.IND &amp; COMM.-21068313</v>
          </cell>
        </row>
        <row r="7143">
          <cell r="A7143">
            <v>22698</v>
          </cell>
          <cell r="B7143">
            <v>107666</v>
          </cell>
          <cell r="C7143" t="str">
            <v>MAINS EXT.IND &amp; COMM.-21070377</v>
          </cell>
        </row>
        <row r="7144">
          <cell r="A7144">
            <v>22699</v>
          </cell>
          <cell r="B7144">
            <v>107667</v>
          </cell>
          <cell r="C7144" t="str">
            <v>MAINS EXT.IND &amp; COMM.-21070406</v>
          </cell>
        </row>
        <row r="7145">
          <cell r="A7145">
            <v>22700</v>
          </cell>
          <cell r="B7145">
            <v>107668</v>
          </cell>
          <cell r="C7145" t="str">
            <v>MAINS EXT.IND &amp; COMM.-21072153</v>
          </cell>
        </row>
        <row r="7146">
          <cell r="A7146">
            <v>22701</v>
          </cell>
          <cell r="B7146">
            <v>107669</v>
          </cell>
          <cell r="C7146" t="str">
            <v>MAINS EXT.IND &amp; COMM.-21072601</v>
          </cell>
        </row>
        <row r="7147">
          <cell r="A7147">
            <v>22702</v>
          </cell>
          <cell r="B7147">
            <v>107670</v>
          </cell>
          <cell r="C7147" t="str">
            <v>MAINS EXT.IND &amp; COMM.-21074112</v>
          </cell>
        </row>
        <row r="7148">
          <cell r="A7148">
            <v>22703</v>
          </cell>
          <cell r="B7148">
            <v>107671</v>
          </cell>
          <cell r="C7148" t="str">
            <v>MAINS EXT.IND &amp; COMM.-21076214</v>
          </cell>
        </row>
        <row r="7149">
          <cell r="A7149">
            <v>22704</v>
          </cell>
          <cell r="B7149">
            <v>107672</v>
          </cell>
          <cell r="C7149" t="str">
            <v>MAINS EXT.IND &amp; COMM.-21077572</v>
          </cell>
        </row>
        <row r="7150">
          <cell r="A7150">
            <v>22705</v>
          </cell>
          <cell r="B7150">
            <v>107673</v>
          </cell>
          <cell r="C7150" t="str">
            <v>MAINS EXT.IND &amp; COMM.-21078882</v>
          </cell>
        </row>
        <row r="7151">
          <cell r="A7151">
            <v>22706</v>
          </cell>
          <cell r="B7151">
            <v>107674</v>
          </cell>
          <cell r="C7151" t="str">
            <v>MAINS EXT.IND &amp; COMM.-21079515</v>
          </cell>
        </row>
        <row r="7152">
          <cell r="A7152">
            <v>22707</v>
          </cell>
          <cell r="B7152">
            <v>107675</v>
          </cell>
          <cell r="C7152" t="str">
            <v>MAINS EXT.IND &amp; COMM.-21079558</v>
          </cell>
        </row>
        <row r="7153">
          <cell r="A7153">
            <v>22708</v>
          </cell>
          <cell r="B7153">
            <v>107676</v>
          </cell>
          <cell r="C7153" t="str">
            <v>MAINS EXT.IND &amp; COMM.-21080382</v>
          </cell>
        </row>
        <row r="7154">
          <cell r="A7154">
            <v>22709</v>
          </cell>
          <cell r="B7154">
            <v>107677</v>
          </cell>
          <cell r="C7154" t="str">
            <v>MAINS EXT.IND &amp; COMM.-21080982</v>
          </cell>
        </row>
        <row r="7155">
          <cell r="A7155">
            <v>22710</v>
          </cell>
          <cell r="B7155">
            <v>107678</v>
          </cell>
          <cell r="C7155" t="str">
            <v>MAINS EXT.IND &amp; COMM.-21081650</v>
          </cell>
        </row>
        <row r="7156">
          <cell r="A7156">
            <v>22711</v>
          </cell>
          <cell r="B7156">
            <v>107679</v>
          </cell>
          <cell r="C7156" t="str">
            <v>MAINS EXT.IND &amp; COMM.-21081797</v>
          </cell>
        </row>
        <row r="7157">
          <cell r="A7157">
            <v>22712</v>
          </cell>
          <cell r="B7157">
            <v>107680</v>
          </cell>
          <cell r="C7157" t="str">
            <v>MAINS EXT.IND &amp; COMM.-21081799</v>
          </cell>
        </row>
        <row r="7158">
          <cell r="A7158">
            <v>22713</v>
          </cell>
          <cell r="B7158">
            <v>107681</v>
          </cell>
          <cell r="C7158" t="str">
            <v>MAINS EXT.IND &amp; COMM.-21082022</v>
          </cell>
        </row>
        <row r="7159">
          <cell r="A7159">
            <v>22714</v>
          </cell>
          <cell r="B7159">
            <v>107682</v>
          </cell>
          <cell r="C7159" t="str">
            <v>MAINS EXT.IND &amp; COMM.-21082962</v>
          </cell>
        </row>
        <row r="7160">
          <cell r="A7160">
            <v>22715</v>
          </cell>
          <cell r="B7160">
            <v>107683</v>
          </cell>
          <cell r="C7160" t="str">
            <v>MAINS EXT.IND &amp; COMM.-21084457</v>
          </cell>
        </row>
        <row r="7161">
          <cell r="A7161">
            <v>22716</v>
          </cell>
          <cell r="B7161">
            <v>107684</v>
          </cell>
          <cell r="C7161" t="str">
            <v>MAINS EXT.IND &amp; COMM.-21084694</v>
          </cell>
        </row>
        <row r="7162">
          <cell r="A7162">
            <v>22717</v>
          </cell>
          <cell r="B7162">
            <v>107685</v>
          </cell>
          <cell r="C7162" t="str">
            <v>MAINS EXT.NEW SUB DIV-11002454</v>
          </cell>
        </row>
        <row r="7163">
          <cell r="A7163">
            <v>22718</v>
          </cell>
          <cell r="B7163">
            <v>107686</v>
          </cell>
          <cell r="C7163" t="str">
            <v>MAINS EXT.NEW SUB DIV-11002606</v>
          </cell>
        </row>
        <row r="7164">
          <cell r="A7164">
            <v>22719</v>
          </cell>
          <cell r="B7164">
            <v>107687</v>
          </cell>
          <cell r="C7164" t="str">
            <v>MAINS EXT.NEW SUB DIV-11003853</v>
          </cell>
        </row>
        <row r="7165">
          <cell r="A7165">
            <v>22720</v>
          </cell>
          <cell r="B7165">
            <v>107688</v>
          </cell>
          <cell r="C7165" t="str">
            <v>MAINS EXT.NEW SUB DIV-20350831</v>
          </cell>
        </row>
        <row r="7166">
          <cell r="A7166">
            <v>22721</v>
          </cell>
          <cell r="B7166">
            <v>107689</v>
          </cell>
          <cell r="C7166" t="str">
            <v>MAINS EXT.NEW SUB DIV-21020339</v>
          </cell>
        </row>
        <row r="7167">
          <cell r="A7167">
            <v>22722</v>
          </cell>
          <cell r="B7167">
            <v>107690</v>
          </cell>
          <cell r="C7167" t="str">
            <v>MAINS EXT.NEW SUB DIV-21023682</v>
          </cell>
        </row>
        <row r="7168">
          <cell r="A7168">
            <v>22723</v>
          </cell>
          <cell r="B7168">
            <v>107691</v>
          </cell>
          <cell r="C7168" t="str">
            <v>MAINS EXT.NEW SUB DIV-21026467</v>
          </cell>
        </row>
        <row r="7169">
          <cell r="A7169">
            <v>22724</v>
          </cell>
          <cell r="B7169">
            <v>107692</v>
          </cell>
          <cell r="C7169" t="str">
            <v>MAINS EXT.NEW SUB DIV-21026627</v>
          </cell>
        </row>
        <row r="7170">
          <cell r="A7170">
            <v>22725</v>
          </cell>
          <cell r="B7170">
            <v>107693</v>
          </cell>
          <cell r="C7170" t="str">
            <v>MAINS EXT.NEW SUB DIV-21028771</v>
          </cell>
        </row>
        <row r="7171">
          <cell r="A7171">
            <v>22726</v>
          </cell>
          <cell r="B7171">
            <v>107694</v>
          </cell>
          <cell r="C7171" t="str">
            <v>MAINS EXT.NEW SUB DIV-21029712</v>
          </cell>
        </row>
        <row r="7172">
          <cell r="A7172">
            <v>22727</v>
          </cell>
          <cell r="B7172">
            <v>107695</v>
          </cell>
          <cell r="C7172" t="str">
            <v>MAINS EXT.NEW SUB DIV-21029718</v>
          </cell>
        </row>
        <row r="7173">
          <cell r="A7173">
            <v>22728</v>
          </cell>
          <cell r="B7173">
            <v>107696</v>
          </cell>
          <cell r="C7173" t="str">
            <v>MAINS EXT.NEW SUB DIV-21029720</v>
          </cell>
        </row>
        <row r="7174">
          <cell r="A7174">
            <v>22729</v>
          </cell>
          <cell r="B7174">
            <v>107697</v>
          </cell>
          <cell r="C7174" t="str">
            <v>MAINS EXT.NEW SUB DIV-21029721</v>
          </cell>
        </row>
        <row r="7175">
          <cell r="A7175">
            <v>22730</v>
          </cell>
          <cell r="B7175">
            <v>107698</v>
          </cell>
          <cell r="C7175" t="str">
            <v>MAINS EXT.NEW SUB DIV-21031308</v>
          </cell>
        </row>
        <row r="7176">
          <cell r="A7176">
            <v>22731</v>
          </cell>
          <cell r="B7176">
            <v>107699</v>
          </cell>
          <cell r="C7176" t="str">
            <v>MAINS EXT.NEW SUB DIV-21032860</v>
          </cell>
        </row>
        <row r="7177">
          <cell r="A7177">
            <v>22732</v>
          </cell>
          <cell r="B7177">
            <v>107700</v>
          </cell>
          <cell r="C7177" t="str">
            <v>MAINS EXT.NEW SUB DIV-21034483</v>
          </cell>
        </row>
        <row r="7178">
          <cell r="A7178">
            <v>22733</v>
          </cell>
          <cell r="B7178">
            <v>107701</v>
          </cell>
          <cell r="C7178" t="str">
            <v>MAINS EXT.NEW SUB DIV-21035601</v>
          </cell>
        </row>
        <row r="7179">
          <cell r="A7179">
            <v>22734</v>
          </cell>
          <cell r="B7179">
            <v>107702</v>
          </cell>
          <cell r="C7179" t="str">
            <v>MAINS EXT.NEW SUB DIV-21035609</v>
          </cell>
        </row>
        <row r="7180">
          <cell r="A7180">
            <v>22735</v>
          </cell>
          <cell r="B7180">
            <v>107703</v>
          </cell>
          <cell r="C7180" t="str">
            <v>MAINS EXT.NEW SUB DIV-21036078</v>
          </cell>
        </row>
        <row r="7181">
          <cell r="A7181">
            <v>22736</v>
          </cell>
          <cell r="B7181">
            <v>107704</v>
          </cell>
          <cell r="C7181" t="str">
            <v>MAINS EXT.NEW SUB DIV-21040663</v>
          </cell>
        </row>
        <row r="7182">
          <cell r="A7182">
            <v>22737</v>
          </cell>
          <cell r="B7182">
            <v>107705</v>
          </cell>
          <cell r="C7182" t="str">
            <v>MAINS EXT.NEW SUB DIV-21040906</v>
          </cell>
        </row>
        <row r="7183">
          <cell r="A7183">
            <v>22738</v>
          </cell>
          <cell r="B7183">
            <v>107706</v>
          </cell>
          <cell r="C7183" t="str">
            <v>MAINS EXT.NEW SUB DIV-21041275</v>
          </cell>
        </row>
        <row r="7184">
          <cell r="A7184">
            <v>22739</v>
          </cell>
          <cell r="B7184">
            <v>107707</v>
          </cell>
          <cell r="C7184" t="str">
            <v>MAINS EXT.NEW SUB DIV-21044213</v>
          </cell>
        </row>
        <row r="7185">
          <cell r="A7185">
            <v>22740</v>
          </cell>
          <cell r="B7185">
            <v>107708</v>
          </cell>
          <cell r="C7185" t="str">
            <v>MAINS EXT.NEW SUB DIV-21044335</v>
          </cell>
        </row>
        <row r="7186">
          <cell r="A7186">
            <v>22741</v>
          </cell>
          <cell r="B7186">
            <v>107709</v>
          </cell>
          <cell r="C7186" t="str">
            <v>MAINS EXT.NEW SUB DIV-21044366</v>
          </cell>
        </row>
        <row r="7187">
          <cell r="A7187">
            <v>22742</v>
          </cell>
          <cell r="B7187">
            <v>107710</v>
          </cell>
          <cell r="C7187" t="str">
            <v>MAINS EXT.NEW SUB DIV-21046765</v>
          </cell>
        </row>
        <row r="7188">
          <cell r="A7188">
            <v>22743</v>
          </cell>
          <cell r="B7188">
            <v>107711</v>
          </cell>
          <cell r="C7188" t="str">
            <v>MAINS EXT.NEW SUB DIV-21046977</v>
          </cell>
        </row>
        <row r="7189">
          <cell r="A7189">
            <v>22744</v>
          </cell>
          <cell r="B7189">
            <v>107712</v>
          </cell>
          <cell r="C7189" t="str">
            <v>MAINS EXT.NEW SUB DIV-21047029</v>
          </cell>
        </row>
        <row r="7190">
          <cell r="A7190">
            <v>22745</v>
          </cell>
          <cell r="B7190">
            <v>107713</v>
          </cell>
          <cell r="C7190" t="str">
            <v>MAINS EXT.NEW SUB DIV-21048424</v>
          </cell>
        </row>
        <row r="7191">
          <cell r="A7191">
            <v>22746</v>
          </cell>
          <cell r="B7191">
            <v>107714</v>
          </cell>
          <cell r="C7191" t="str">
            <v>MAINS EXT.NEW SUB DIV-21048426</v>
          </cell>
        </row>
        <row r="7192">
          <cell r="A7192">
            <v>22747</v>
          </cell>
          <cell r="B7192">
            <v>107715</v>
          </cell>
          <cell r="C7192" t="str">
            <v>MAINS EXT.NEW SUB DIV-21048493</v>
          </cell>
        </row>
        <row r="7193">
          <cell r="A7193">
            <v>22748</v>
          </cell>
          <cell r="B7193">
            <v>107716</v>
          </cell>
          <cell r="C7193" t="str">
            <v>MAINS EXT.NEW SUB DIV-21048616</v>
          </cell>
        </row>
        <row r="7194">
          <cell r="A7194">
            <v>22749</v>
          </cell>
          <cell r="B7194">
            <v>107717</v>
          </cell>
          <cell r="C7194" t="str">
            <v>MAINS EXT.NEW SUB DIV-21048712</v>
          </cell>
        </row>
        <row r="7195">
          <cell r="A7195">
            <v>22750</v>
          </cell>
          <cell r="B7195">
            <v>107718</v>
          </cell>
          <cell r="C7195" t="str">
            <v>MAINS EXT.NEW SUB DIV-21049842</v>
          </cell>
        </row>
        <row r="7196">
          <cell r="A7196">
            <v>22751</v>
          </cell>
          <cell r="B7196">
            <v>107719</v>
          </cell>
          <cell r="C7196" t="str">
            <v>MAINS EXT.NEW SUB DIV-21049850</v>
          </cell>
        </row>
        <row r="7197">
          <cell r="A7197">
            <v>22752</v>
          </cell>
          <cell r="B7197">
            <v>107720</v>
          </cell>
          <cell r="C7197" t="str">
            <v>MAINS EXT.NEW SUB DIV-21050100</v>
          </cell>
        </row>
        <row r="7198">
          <cell r="A7198">
            <v>22753</v>
          </cell>
          <cell r="B7198">
            <v>107721</v>
          </cell>
          <cell r="C7198" t="str">
            <v>MAINS EXT.NEW SUB DIV-21050101</v>
          </cell>
        </row>
        <row r="7199">
          <cell r="A7199">
            <v>22754</v>
          </cell>
          <cell r="B7199">
            <v>107722</v>
          </cell>
          <cell r="C7199" t="str">
            <v>MAINS EXT.NEW SUB DIV-21050195</v>
          </cell>
        </row>
        <row r="7200">
          <cell r="A7200">
            <v>22755</v>
          </cell>
          <cell r="B7200">
            <v>107723</v>
          </cell>
          <cell r="C7200" t="str">
            <v>MAINS EXT.NEW SUB DIV-21050197</v>
          </cell>
        </row>
        <row r="7201">
          <cell r="A7201">
            <v>22756</v>
          </cell>
          <cell r="B7201">
            <v>107724</v>
          </cell>
          <cell r="C7201" t="str">
            <v>MAINS EXT.NEW SUB DIV-21050257</v>
          </cell>
        </row>
        <row r="7202">
          <cell r="A7202">
            <v>22757</v>
          </cell>
          <cell r="B7202">
            <v>107725</v>
          </cell>
          <cell r="C7202" t="str">
            <v>MAINS EXT.NEW SUB DIV-21050997</v>
          </cell>
        </row>
        <row r="7203">
          <cell r="A7203">
            <v>22758</v>
          </cell>
          <cell r="B7203">
            <v>107726</v>
          </cell>
          <cell r="C7203" t="str">
            <v>MAINS EXT.NEW SUB DIV-21051002</v>
          </cell>
        </row>
        <row r="7204">
          <cell r="A7204">
            <v>22759</v>
          </cell>
          <cell r="B7204">
            <v>107727</v>
          </cell>
          <cell r="C7204" t="str">
            <v>MAINS EXT.NEW SUB DIV-21051676</v>
          </cell>
        </row>
        <row r="7205">
          <cell r="A7205">
            <v>22760</v>
          </cell>
          <cell r="B7205">
            <v>107728</v>
          </cell>
          <cell r="C7205" t="str">
            <v>MAINS EXT.NEW SUB DIV-21051874</v>
          </cell>
        </row>
        <row r="7206">
          <cell r="A7206">
            <v>22761</v>
          </cell>
          <cell r="B7206">
            <v>107729</v>
          </cell>
          <cell r="C7206" t="str">
            <v>MAINS EXT.NEW SUB DIV-21052921</v>
          </cell>
        </row>
        <row r="7207">
          <cell r="A7207">
            <v>22762</v>
          </cell>
          <cell r="B7207">
            <v>107730</v>
          </cell>
          <cell r="C7207" t="str">
            <v>MAINS EXT.NEW SUB DIV-21052954</v>
          </cell>
        </row>
        <row r="7208">
          <cell r="A7208">
            <v>22763</v>
          </cell>
          <cell r="B7208">
            <v>107731</v>
          </cell>
          <cell r="C7208" t="str">
            <v>MAINS EXT.NEW SUB DIV-21052966</v>
          </cell>
        </row>
        <row r="7209">
          <cell r="A7209">
            <v>22764</v>
          </cell>
          <cell r="B7209">
            <v>107732</v>
          </cell>
          <cell r="C7209" t="str">
            <v>MAINS EXT.NEW SUB DIV-21053018</v>
          </cell>
        </row>
        <row r="7210">
          <cell r="A7210">
            <v>22765</v>
          </cell>
          <cell r="B7210">
            <v>107733</v>
          </cell>
          <cell r="C7210" t="str">
            <v>MAINS EXT.NEW SUB DIV-21053029</v>
          </cell>
        </row>
        <row r="7211">
          <cell r="A7211">
            <v>22766</v>
          </cell>
          <cell r="B7211">
            <v>107734</v>
          </cell>
          <cell r="C7211" t="str">
            <v>MAINS EXT.NEW SUB DIV-21053226</v>
          </cell>
        </row>
        <row r="7212">
          <cell r="A7212">
            <v>22767</v>
          </cell>
          <cell r="B7212">
            <v>107735</v>
          </cell>
          <cell r="C7212" t="str">
            <v>MAINS EXT.NEW SUB DIV-21053266</v>
          </cell>
        </row>
        <row r="7213">
          <cell r="A7213">
            <v>22768</v>
          </cell>
          <cell r="B7213">
            <v>107736</v>
          </cell>
          <cell r="C7213" t="str">
            <v>MAINS EXT.NEW SUB DIV-21053908</v>
          </cell>
        </row>
        <row r="7214">
          <cell r="A7214">
            <v>22769</v>
          </cell>
          <cell r="B7214">
            <v>107737</v>
          </cell>
          <cell r="C7214" t="str">
            <v>MAINS EXT.NEW SUB DIV-21053909</v>
          </cell>
        </row>
        <row r="7215">
          <cell r="A7215">
            <v>22770</v>
          </cell>
          <cell r="B7215">
            <v>107738</v>
          </cell>
          <cell r="C7215" t="str">
            <v>MAINS EXT.NEW SUB DIV-21054312</v>
          </cell>
        </row>
        <row r="7216">
          <cell r="A7216">
            <v>22771</v>
          </cell>
          <cell r="B7216">
            <v>107739</v>
          </cell>
          <cell r="C7216" t="str">
            <v>MAINS EXT.NEW SUB DIV-21054371</v>
          </cell>
        </row>
        <row r="7217">
          <cell r="A7217">
            <v>22772</v>
          </cell>
          <cell r="B7217">
            <v>107740</v>
          </cell>
          <cell r="C7217" t="str">
            <v>MAINS EXT.NEW SUB DIV-21055451</v>
          </cell>
        </row>
        <row r="7218">
          <cell r="A7218">
            <v>22773</v>
          </cell>
          <cell r="B7218">
            <v>107741</v>
          </cell>
          <cell r="C7218" t="str">
            <v>MAINS EXT.NEW SUB DIV-21055455</v>
          </cell>
        </row>
        <row r="7219">
          <cell r="A7219">
            <v>22774</v>
          </cell>
          <cell r="B7219">
            <v>107742</v>
          </cell>
          <cell r="C7219" t="str">
            <v>MAINS EXT.NEW SUB DIV-21055512</v>
          </cell>
        </row>
        <row r="7220">
          <cell r="A7220">
            <v>22775</v>
          </cell>
          <cell r="B7220">
            <v>107743</v>
          </cell>
          <cell r="C7220" t="str">
            <v>MAINS EXT.NEW SUB DIV-21058783</v>
          </cell>
        </row>
        <row r="7221">
          <cell r="A7221">
            <v>22776</v>
          </cell>
          <cell r="B7221">
            <v>107744</v>
          </cell>
          <cell r="C7221" t="str">
            <v>MAINS EXT.NEW SUB DIV-21058827</v>
          </cell>
        </row>
        <row r="7222">
          <cell r="A7222">
            <v>22777</v>
          </cell>
          <cell r="B7222">
            <v>107745</v>
          </cell>
          <cell r="C7222" t="str">
            <v>MAINS EXT.NEW SUB DIV-21059000</v>
          </cell>
        </row>
        <row r="7223">
          <cell r="A7223">
            <v>22778</v>
          </cell>
          <cell r="B7223">
            <v>107746</v>
          </cell>
          <cell r="C7223" t="str">
            <v>MAINS EXT.NEW SUB DIV-21059018</v>
          </cell>
        </row>
        <row r="7224">
          <cell r="A7224">
            <v>22779</v>
          </cell>
          <cell r="B7224">
            <v>107747</v>
          </cell>
          <cell r="C7224" t="str">
            <v>MAINS EXT.NEW SUB DIV-21059252</v>
          </cell>
        </row>
        <row r="7225">
          <cell r="A7225">
            <v>22780</v>
          </cell>
          <cell r="B7225">
            <v>107748</v>
          </cell>
          <cell r="C7225" t="str">
            <v>MAINS EXT.NEW SUB DIV-21059751</v>
          </cell>
        </row>
        <row r="7226">
          <cell r="A7226">
            <v>22781</v>
          </cell>
          <cell r="B7226">
            <v>107749</v>
          </cell>
          <cell r="C7226" t="str">
            <v>MAINS EXT.NEW SUB DIV-21060098</v>
          </cell>
        </row>
        <row r="7227">
          <cell r="A7227">
            <v>22782</v>
          </cell>
          <cell r="B7227">
            <v>107750</v>
          </cell>
          <cell r="C7227" t="str">
            <v>MAINS EXT.NEW SUB DIV-21060317</v>
          </cell>
        </row>
        <row r="7228">
          <cell r="A7228">
            <v>22783</v>
          </cell>
          <cell r="B7228">
            <v>107751</v>
          </cell>
          <cell r="C7228" t="str">
            <v>MAINS EXT.NEW SUB DIV-21060391</v>
          </cell>
        </row>
        <row r="7229">
          <cell r="A7229">
            <v>22784</v>
          </cell>
          <cell r="B7229">
            <v>107752</v>
          </cell>
          <cell r="C7229" t="str">
            <v>MAINS EXT.NEW SUB DIV-21060790</v>
          </cell>
        </row>
        <row r="7230">
          <cell r="A7230">
            <v>22785</v>
          </cell>
          <cell r="B7230">
            <v>107753</v>
          </cell>
          <cell r="C7230" t="str">
            <v>MAINS EXT.NEW SUB DIV-21060795</v>
          </cell>
        </row>
        <row r="7231">
          <cell r="A7231">
            <v>22786</v>
          </cell>
          <cell r="B7231">
            <v>107754</v>
          </cell>
          <cell r="C7231" t="str">
            <v>MAINS EXT.NEW SUB DIV-21061017</v>
          </cell>
        </row>
        <row r="7232">
          <cell r="A7232">
            <v>22787</v>
          </cell>
          <cell r="B7232">
            <v>107755</v>
          </cell>
          <cell r="C7232" t="str">
            <v>MAINS EXT.NEW SUB DIV-21061020</v>
          </cell>
        </row>
        <row r="7233">
          <cell r="A7233">
            <v>22788</v>
          </cell>
          <cell r="B7233">
            <v>107756</v>
          </cell>
          <cell r="C7233" t="str">
            <v>MAINS EXT.NEW SUB DIV-21061050</v>
          </cell>
        </row>
        <row r="7234">
          <cell r="A7234">
            <v>22789</v>
          </cell>
          <cell r="B7234">
            <v>107757</v>
          </cell>
          <cell r="C7234" t="str">
            <v>MAINS EXT.NEW SUB DIV-21061332</v>
          </cell>
        </row>
        <row r="7235">
          <cell r="A7235">
            <v>22790</v>
          </cell>
          <cell r="B7235">
            <v>107758</v>
          </cell>
          <cell r="C7235" t="str">
            <v>MAINS EXT.NEW SUB DIV-21061513</v>
          </cell>
        </row>
        <row r="7236">
          <cell r="A7236">
            <v>22791</v>
          </cell>
          <cell r="B7236">
            <v>107759</v>
          </cell>
          <cell r="C7236" t="str">
            <v>MAINS EXT.NEW SUB DIV-21061516</v>
          </cell>
        </row>
        <row r="7237">
          <cell r="A7237">
            <v>22792</v>
          </cell>
          <cell r="B7237">
            <v>107760</v>
          </cell>
          <cell r="C7237" t="str">
            <v>MAINS EXT.NEW SUB DIV-21061687</v>
          </cell>
        </row>
        <row r="7238">
          <cell r="A7238">
            <v>22793</v>
          </cell>
          <cell r="B7238">
            <v>107761</v>
          </cell>
          <cell r="C7238" t="str">
            <v>MAINS EXT.NEW SUB DIV-21061759</v>
          </cell>
        </row>
        <row r="7239">
          <cell r="A7239">
            <v>22794</v>
          </cell>
          <cell r="B7239">
            <v>107762</v>
          </cell>
          <cell r="C7239" t="str">
            <v>MAINS EXT.NEW SUB DIV-21061774</v>
          </cell>
        </row>
        <row r="7240">
          <cell r="A7240">
            <v>22795</v>
          </cell>
          <cell r="B7240">
            <v>107763</v>
          </cell>
          <cell r="C7240" t="str">
            <v>MAINS EXT.NEW SUB DIV-21062038</v>
          </cell>
        </row>
        <row r="7241">
          <cell r="A7241">
            <v>22796</v>
          </cell>
          <cell r="B7241">
            <v>107764</v>
          </cell>
          <cell r="C7241" t="str">
            <v>MAINS EXT.NEW SUB DIV-21062039</v>
          </cell>
        </row>
        <row r="7242">
          <cell r="A7242">
            <v>22797</v>
          </cell>
          <cell r="B7242">
            <v>107765</v>
          </cell>
          <cell r="C7242" t="str">
            <v>MAINS EXT.NEW SUB DIV-21062264</v>
          </cell>
        </row>
        <row r="7243">
          <cell r="A7243">
            <v>22798</v>
          </cell>
          <cell r="B7243">
            <v>107766</v>
          </cell>
          <cell r="C7243" t="str">
            <v>MAINS EXT.NEW SUB DIV-21062275</v>
          </cell>
        </row>
        <row r="7244">
          <cell r="A7244">
            <v>22799</v>
          </cell>
          <cell r="B7244">
            <v>107767</v>
          </cell>
          <cell r="C7244" t="str">
            <v>MAINS EXT.NEW SUB DIV-21062309</v>
          </cell>
        </row>
        <row r="7245">
          <cell r="A7245">
            <v>22800</v>
          </cell>
          <cell r="B7245">
            <v>107768</v>
          </cell>
          <cell r="C7245" t="str">
            <v>MAINS EXT.NEW SUB DIV-21062311</v>
          </cell>
        </row>
        <row r="7246">
          <cell r="A7246">
            <v>22801</v>
          </cell>
          <cell r="B7246">
            <v>107769</v>
          </cell>
          <cell r="C7246" t="str">
            <v>MAINS EXT.NEW SUB DIV-21062758</v>
          </cell>
        </row>
        <row r="7247">
          <cell r="A7247">
            <v>22802</v>
          </cell>
          <cell r="B7247">
            <v>107770</v>
          </cell>
          <cell r="C7247" t="str">
            <v>MAINS EXT.NEW SUB DIV-21062771</v>
          </cell>
        </row>
        <row r="7248">
          <cell r="A7248">
            <v>22803</v>
          </cell>
          <cell r="B7248">
            <v>107771</v>
          </cell>
          <cell r="C7248" t="str">
            <v>MAINS EXT.NEW SUB DIV-21062787</v>
          </cell>
        </row>
        <row r="7249">
          <cell r="A7249">
            <v>22804</v>
          </cell>
          <cell r="B7249">
            <v>107772</v>
          </cell>
          <cell r="C7249" t="str">
            <v>MAINS EXT.NEW SUB DIV-21062853</v>
          </cell>
        </row>
        <row r="7250">
          <cell r="A7250">
            <v>22805</v>
          </cell>
          <cell r="B7250">
            <v>107773</v>
          </cell>
          <cell r="C7250" t="str">
            <v>MAINS EXT.NEW SUB DIV-21063187</v>
          </cell>
        </row>
        <row r="7251">
          <cell r="A7251">
            <v>22806</v>
          </cell>
          <cell r="B7251">
            <v>107774</v>
          </cell>
          <cell r="C7251" t="str">
            <v>MAINS EXT.NEW SUB DIV-21064148</v>
          </cell>
        </row>
        <row r="7252">
          <cell r="A7252">
            <v>22807</v>
          </cell>
          <cell r="B7252">
            <v>107775</v>
          </cell>
          <cell r="C7252" t="str">
            <v>MAINS EXT.NEW SUB DIV-21064453</v>
          </cell>
        </row>
        <row r="7253">
          <cell r="A7253">
            <v>22808</v>
          </cell>
          <cell r="B7253">
            <v>107776</v>
          </cell>
          <cell r="C7253" t="str">
            <v>MAINS EXT.NEW SUB DIV-21064454</v>
          </cell>
        </row>
        <row r="7254">
          <cell r="A7254">
            <v>22809</v>
          </cell>
          <cell r="B7254">
            <v>107777</v>
          </cell>
          <cell r="C7254" t="str">
            <v>MAINS EXT.NEW SUB DIV-21064537</v>
          </cell>
        </row>
        <row r="7255">
          <cell r="A7255">
            <v>22810</v>
          </cell>
          <cell r="B7255">
            <v>107778</v>
          </cell>
          <cell r="C7255" t="str">
            <v>MAINS EXT.NEW SUB DIV-21064538</v>
          </cell>
        </row>
        <row r="7256">
          <cell r="A7256">
            <v>22811</v>
          </cell>
          <cell r="B7256">
            <v>107779</v>
          </cell>
          <cell r="C7256" t="str">
            <v>MAINS EXT.NEW SUB DIV-21064663</v>
          </cell>
        </row>
        <row r="7257">
          <cell r="A7257">
            <v>22812</v>
          </cell>
          <cell r="B7257">
            <v>107780</v>
          </cell>
          <cell r="C7257" t="str">
            <v>MAINS EXT.NEW SUB DIV-21064719</v>
          </cell>
        </row>
        <row r="7258">
          <cell r="A7258">
            <v>22813</v>
          </cell>
          <cell r="B7258">
            <v>107781</v>
          </cell>
          <cell r="C7258" t="str">
            <v>MAINS EXT.NEW SUB DIV-21064779</v>
          </cell>
        </row>
        <row r="7259">
          <cell r="A7259">
            <v>22814</v>
          </cell>
          <cell r="B7259">
            <v>107782</v>
          </cell>
          <cell r="C7259" t="str">
            <v>MAINS EXT.NEW SUB DIV-21064785</v>
          </cell>
        </row>
        <row r="7260">
          <cell r="A7260">
            <v>22815</v>
          </cell>
          <cell r="B7260">
            <v>107783</v>
          </cell>
          <cell r="C7260" t="str">
            <v>MAINS EXT.NEW SUB DIV-21065120</v>
          </cell>
        </row>
        <row r="7261">
          <cell r="A7261">
            <v>22816</v>
          </cell>
          <cell r="B7261">
            <v>107784</v>
          </cell>
          <cell r="C7261" t="str">
            <v>MAINS EXT.NEW SUB DIV-21065219</v>
          </cell>
        </row>
        <row r="7262">
          <cell r="A7262">
            <v>22817</v>
          </cell>
          <cell r="B7262">
            <v>107785</v>
          </cell>
          <cell r="C7262" t="str">
            <v>MAINS EXT.NEW SUB DIV-21065220</v>
          </cell>
        </row>
        <row r="7263">
          <cell r="A7263">
            <v>22818</v>
          </cell>
          <cell r="B7263">
            <v>107786</v>
          </cell>
          <cell r="C7263" t="str">
            <v>MAINS EXT.NEW SUB DIV-21065301</v>
          </cell>
        </row>
        <row r="7264">
          <cell r="A7264">
            <v>22819</v>
          </cell>
          <cell r="B7264">
            <v>107787</v>
          </cell>
          <cell r="C7264" t="str">
            <v>MAINS EXT.NEW SUB DIV-21065346</v>
          </cell>
        </row>
        <row r="7265">
          <cell r="A7265">
            <v>22820</v>
          </cell>
          <cell r="B7265">
            <v>107788</v>
          </cell>
          <cell r="C7265" t="str">
            <v>MAINS EXT.NEW SUB DIV-21065352</v>
          </cell>
        </row>
        <row r="7266">
          <cell r="A7266">
            <v>22821</v>
          </cell>
          <cell r="B7266">
            <v>107789</v>
          </cell>
          <cell r="C7266" t="str">
            <v>MAINS EXT.NEW SUB DIV-21065359</v>
          </cell>
        </row>
        <row r="7267">
          <cell r="A7267">
            <v>22822</v>
          </cell>
          <cell r="B7267">
            <v>107790</v>
          </cell>
          <cell r="C7267" t="str">
            <v>MAINS EXT.NEW SUB DIV-21066254</v>
          </cell>
        </row>
        <row r="7268">
          <cell r="A7268">
            <v>22823</v>
          </cell>
          <cell r="B7268">
            <v>107791</v>
          </cell>
          <cell r="C7268" t="str">
            <v>MAINS EXT.NEW SUB DIV-21066263</v>
          </cell>
        </row>
        <row r="7269">
          <cell r="A7269">
            <v>22824</v>
          </cell>
          <cell r="B7269">
            <v>107792</v>
          </cell>
          <cell r="C7269" t="str">
            <v>MAINS EXT.NEW SUB DIV-21066554</v>
          </cell>
        </row>
        <row r="7270">
          <cell r="A7270">
            <v>22825</v>
          </cell>
          <cell r="B7270">
            <v>107793</v>
          </cell>
          <cell r="C7270" t="str">
            <v>MAINS EXT.NEW SUB DIV-21066599</v>
          </cell>
        </row>
        <row r="7271">
          <cell r="A7271">
            <v>22826</v>
          </cell>
          <cell r="B7271">
            <v>107794</v>
          </cell>
          <cell r="C7271" t="str">
            <v>MAINS EXT.NEW SUB DIV-21066648</v>
          </cell>
        </row>
        <row r="7272">
          <cell r="A7272">
            <v>22827</v>
          </cell>
          <cell r="B7272">
            <v>107795</v>
          </cell>
          <cell r="C7272" t="str">
            <v>MAINS EXT.NEW SUB DIV-21066713</v>
          </cell>
        </row>
        <row r="7273">
          <cell r="A7273">
            <v>22828</v>
          </cell>
          <cell r="B7273">
            <v>107796</v>
          </cell>
          <cell r="C7273" t="str">
            <v>MAINS EXT.NEW SUB DIV-21066969</v>
          </cell>
        </row>
        <row r="7274">
          <cell r="A7274">
            <v>22829</v>
          </cell>
          <cell r="B7274">
            <v>107797</v>
          </cell>
          <cell r="C7274" t="str">
            <v>MAINS EXT.NEW SUB DIV-21067181</v>
          </cell>
        </row>
        <row r="7275">
          <cell r="A7275">
            <v>22830</v>
          </cell>
          <cell r="B7275">
            <v>107798</v>
          </cell>
          <cell r="C7275" t="str">
            <v>MAINS EXT.NEW SUB DIV-21067387</v>
          </cell>
        </row>
        <row r="7276">
          <cell r="A7276">
            <v>22831</v>
          </cell>
          <cell r="B7276">
            <v>107799</v>
          </cell>
          <cell r="C7276" t="str">
            <v>MAINS EXT.NEW SUB DIV-21067501</v>
          </cell>
        </row>
        <row r="7277">
          <cell r="A7277">
            <v>22832</v>
          </cell>
          <cell r="B7277">
            <v>107800</v>
          </cell>
          <cell r="C7277" t="str">
            <v>MAINS EXT.NEW SUB DIV-21067694</v>
          </cell>
        </row>
        <row r="7278">
          <cell r="A7278">
            <v>22833</v>
          </cell>
          <cell r="B7278">
            <v>107801</v>
          </cell>
          <cell r="C7278" t="str">
            <v>MAINS EXT.NEW SUB DIV-21068044</v>
          </cell>
        </row>
        <row r="7279">
          <cell r="A7279">
            <v>22834</v>
          </cell>
          <cell r="B7279">
            <v>107802</v>
          </cell>
          <cell r="C7279" t="str">
            <v>MAINS EXT.NEW SUB DIV-21068283</v>
          </cell>
        </row>
        <row r="7280">
          <cell r="A7280">
            <v>22835</v>
          </cell>
          <cell r="B7280">
            <v>107803</v>
          </cell>
          <cell r="C7280" t="str">
            <v>MAINS EXT.NEW SUB DIV-21068628</v>
          </cell>
        </row>
        <row r="7281">
          <cell r="A7281">
            <v>22836</v>
          </cell>
          <cell r="B7281">
            <v>107804</v>
          </cell>
          <cell r="C7281" t="str">
            <v>MAINS EXT.NEW SUB DIV-21068735</v>
          </cell>
        </row>
        <row r="7282">
          <cell r="A7282">
            <v>22837</v>
          </cell>
          <cell r="B7282">
            <v>107805</v>
          </cell>
          <cell r="C7282" t="str">
            <v>MAINS EXT.NEW SUB DIV-21068823</v>
          </cell>
        </row>
        <row r="7283">
          <cell r="A7283">
            <v>22838</v>
          </cell>
          <cell r="B7283">
            <v>107806</v>
          </cell>
          <cell r="C7283" t="str">
            <v>MAINS EXT.NEW SUB DIV-21068850</v>
          </cell>
        </row>
        <row r="7284">
          <cell r="A7284">
            <v>22839</v>
          </cell>
          <cell r="B7284">
            <v>107807</v>
          </cell>
          <cell r="C7284" t="str">
            <v>MAINS EXT.NEW SUB DIV-21068925</v>
          </cell>
        </row>
        <row r="7285">
          <cell r="A7285">
            <v>22840</v>
          </cell>
          <cell r="B7285">
            <v>107808</v>
          </cell>
          <cell r="C7285" t="str">
            <v>MAINS EXT.NEW SUB DIV-21069056</v>
          </cell>
        </row>
        <row r="7286">
          <cell r="A7286">
            <v>22841</v>
          </cell>
          <cell r="B7286">
            <v>107809</v>
          </cell>
          <cell r="C7286" t="str">
            <v>MAINS EXT.NEW SUB DIV-21069058</v>
          </cell>
        </row>
        <row r="7287">
          <cell r="A7287">
            <v>22842</v>
          </cell>
          <cell r="B7287">
            <v>107810</v>
          </cell>
          <cell r="C7287" t="str">
            <v>MAINS EXT.NEW SUB DIV-21069061</v>
          </cell>
        </row>
        <row r="7288">
          <cell r="A7288">
            <v>22843</v>
          </cell>
          <cell r="B7288">
            <v>107811</v>
          </cell>
          <cell r="C7288" t="str">
            <v>MAINS EXT.NEW SUB DIV-21069062</v>
          </cell>
        </row>
        <row r="7289">
          <cell r="A7289">
            <v>22844</v>
          </cell>
          <cell r="B7289">
            <v>107812</v>
          </cell>
          <cell r="C7289" t="str">
            <v>MAINS EXT.NEW SUB DIV-21069087</v>
          </cell>
        </row>
        <row r="7290">
          <cell r="A7290">
            <v>22845</v>
          </cell>
          <cell r="B7290">
            <v>107813</v>
          </cell>
          <cell r="C7290" t="str">
            <v>MAINS EXT.NEW SUB DIV-21069166</v>
          </cell>
        </row>
        <row r="7291">
          <cell r="A7291">
            <v>22846</v>
          </cell>
          <cell r="B7291">
            <v>107814</v>
          </cell>
          <cell r="C7291" t="str">
            <v>MAINS EXT.NEW SUB DIV-21069205</v>
          </cell>
        </row>
        <row r="7292">
          <cell r="A7292">
            <v>22847</v>
          </cell>
          <cell r="B7292">
            <v>107815</v>
          </cell>
          <cell r="C7292" t="str">
            <v>MAINS EXT.NEW SUB DIV-21069459</v>
          </cell>
        </row>
        <row r="7293">
          <cell r="A7293">
            <v>22848</v>
          </cell>
          <cell r="B7293">
            <v>107816</v>
          </cell>
          <cell r="C7293" t="str">
            <v>MAINS EXT.NEW SUB DIV-21069475</v>
          </cell>
        </row>
        <row r="7294">
          <cell r="A7294">
            <v>22849</v>
          </cell>
          <cell r="B7294">
            <v>107817</v>
          </cell>
          <cell r="C7294" t="str">
            <v>MAINS EXT.NEW SUB DIV-21069477</v>
          </cell>
        </row>
        <row r="7295">
          <cell r="A7295">
            <v>22850</v>
          </cell>
          <cell r="B7295">
            <v>107818</v>
          </cell>
          <cell r="C7295" t="str">
            <v>MAINS EXT.NEW SUB DIV-21069479</v>
          </cell>
        </row>
        <row r="7296">
          <cell r="A7296">
            <v>22851</v>
          </cell>
          <cell r="B7296">
            <v>107819</v>
          </cell>
          <cell r="C7296" t="str">
            <v>MAINS EXT.NEW SUB DIV-21069506</v>
          </cell>
        </row>
        <row r="7297">
          <cell r="A7297">
            <v>22852</v>
          </cell>
          <cell r="B7297">
            <v>107820</v>
          </cell>
          <cell r="C7297" t="str">
            <v>MAINS EXT.NEW SUB DIV-21069509</v>
          </cell>
        </row>
        <row r="7298">
          <cell r="A7298">
            <v>22853</v>
          </cell>
          <cell r="B7298">
            <v>107821</v>
          </cell>
          <cell r="C7298" t="str">
            <v>MAINS EXT.NEW SUB DIV-21069519</v>
          </cell>
        </row>
        <row r="7299">
          <cell r="A7299">
            <v>22854</v>
          </cell>
          <cell r="B7299">
            <v>107822</v>
          </cell>
          <cell r="C7299" t="str">
            <v>MAINS EXT.NEW SUB DIV-21069615</v>
          </cell>
        </row>
        <row r="7300">
          <cell r="A7300">
            <v>22855</v>
          </cell>
          <cell r="B7300">
            <v>107823</v>
          </cell>
          <cell r="C7300" t="str">
            <v>MAINS EXT.NEW SUB DIV-21069626</v>
          </cell>
        </row>
        <row r="7301">
          <cell r="A7301">
            <v>22856</v>
          </cell>
          <cell r="B7301">
            <v>107824</v>
          </cell>
          <cell r="C7301" t="str">
            <v>MAINS EXT.NEW SUB DIV-21069700</v>
          </cell>
        </row>
        <row r="7302">
          <cell r="A7302">
            <v>22857</v>
          </cell>
          <cell r="B7302">
            <v>107825</v>
          </cell>
          <cell r="C7302" t="str">
            <v>MAINS EXT.NEW SUB DIV-21070053</v>
          </cell>
        </row>
        <row r="7303">
          <cell r="A7303">
            <v>22858</v>
          </cell>
          <cell r="B7303">
            <v>107826</v>
          </cell>
          <cell r="C7303" t="str">
            <v>MAINS EXT.NEW SUB DIV-21070054</v>
          </cell>
        </row>
        <row r="7304">
          <cell r="A7304">
            <v>22859</v>
          </cell>
          <cell r="B7304">
            <v>107827</v>
          </cell>
          <cell r="C7304" t="str">
            <v>MAINS EXT.NEW SUB DIV-21070085</v>
          </cell>
        </row>
        <row r="7305">
          <cell r="A7305">
            <v>22860</v>
          </cell>
          <cell r="B7305">
            <v>107828</v>
          </cell>
          <cell r="C7305" t="str">
            <v>MAINS EXT.NEW SUB DIV-21070239</v>
          </cell>
        </row>
        <row r="7306">
          <cell r="A7306">
            <v>22861</v>
          </cell>
          <cell r="B7306">
            <v>107829</v>
          </cell>
          <cell r="C7306" t="str">
            <v>MAINS EXT.NEW SUB DIV-21070683</v>
          </cell>
        </row>
        <row r="7307">
          <cell r="A7307">
            <v>22862</v>
          </cell>
          <cell r="B7307">
            <v>107830</v>
          </cell>
          <cell r="C7307" t="str">
            <v>MAINS EXT.NEW SUB DIV-21070685</v>
          </cell>
        </row>
        <row r="7308">
          <cell r="A7308">
            <v>22863</v>
          </cell>
          <cell r="B7308">
            <v>107831</v>
          </cell>
          <cell r="C7308" t="str">
            <v>MAINS EXT.NEW SUB DIV-21070909</v>
          </cell>
        </row>
        <row r="7309">
          <cell r="A7309">
            <v>22864</v>
          </cell>
          <cell r="B7309">
            <v>107832</v>
          </cell>
          <cell r="C7309" t="str">
            <v>MAINS EXT.NEW SUB DIV-21070923</v>
          </cell>
        </row>
        <row r="7310">
          <cell r="A7310">
            <v>22865</v>
          </cell>
          <cell r="B7310">
            <v>107833</v>
          </cell>
          <cell r="C7310" t="str">
            <v>MAINS EXT.NEW SUB DIV-21070924</v>
          </cell>
        </row>
        <row r="7311">
          <cell r="A7311">
            <v>22866</v>
          </cell>
          <cell r="B7311">
            <v>107834</v>
          </cell>
          <cell r="C7311" t="str">
            <v>MAINS EXT.NEW SUB DIV-21071049</v>
          </cell>
        </row>
        <row r="7312">
          <cell r="A7312">
            <v>22867</v>
          </cell>
          <cell r="B7312">
            <v>107835</v>
          </cell>
          <cell r="C7312" t="str">
            <v>MAINS EXT.NEW SUB DIV-21071248</v>
          </cell>
        </row>
        <row r="7313">
          <cell r="A7313">
            <v>22868</v>
          </cell>
          <cell r="B7313">
            <v>107836</v>
          </cell>
          <cell r="C7313" t="str">
            <v>MAINS EXT.NEW SUB DIV-21071342</v>
          </cell>
        </row>
        <row r="7314">
          <cell r="A7314">
            <v>22869</v>
          </cell>
          <cell r="B7314">
            <v>107837</v>
          </cell>
          <cell r="C7314" t="str">
            <v>MAINS EXT.NEW SUB DIV-21071343</v>
          </cell>
        </row>
        <row r="7315">
          <cell r="A7315">
            <v>22870</v>
          </cell>
          <cell r="B7315">
            <v>107838</v>
          </cell>
          <cell r="C7315" t="str">
            <v>MAINS EXT.NEW SUB DIV-21071429</v>
          </cell>
        </row>
        <row r="7316">
          <cell r="A7316">
            <v>22871</v>
          </cell>
          <cell r="B7316">
            <v>107839</v>
          </cell>
          <cell r="C7316" t="str">
            <v>MAINS EXT.NEW SUB DIV-21071430</v>
          </cell>
        </row>
        <row r="7317">
          <cell r="A7317">
            <v>22872</v>
          </cell>
          <cell r="B7317">
            <v>107840</v>
          </cell>
          <cell r="C7317" t="str">
            <v>MAINS EXT.NEW SUB DIV-21071444</v>
          </cell>
        </row>
        <row r="7318">
          <cell r="A7318">
            <v>22873</v>
          </cell>
          <cell r="B7318">
            <v>107841</v>
          </cell>
          <cell r="C7318" t="str">
            <v>MAINS EXT.NEW SUB DIV-21071619</v>
          </cell>
        </row>
        <row r="7319">
          <cell r="A7319">
            <v>22874</v>
          </cell>
          <cell r="B7319">
            <v>107842</v>
          </cell>
          <cell r="C7319" t="str">
            <v>MAINS EXT.NEW SUB DIV-21071860</v>
          </cell>
        </row>
        <row r="7320">
          <cell r="A7320">
            <v>22875</v>
          </cell>
          <cell r="B7320">
            <v>107843</v>
          </cell>
          <cell r="C7320" t="str">
            <v>MAINS EXT.NEW SUB DIV-21071885</v>
          </cell>
        </row>
        <row r="7321">
          <cell r="A7321">
            <v>22876</v>
          </cell>
          <cell r="B7321">
            <v>107844</v>
          </cell>
          <cell r="C7321" t="str">
            <v>MAINS EXT.NEW SUB DIV-21072011</v>
          </cell>
        </row>
        <row r="7322">
          <cell r="A7322">
            <v>22877</v>
          </cell>
          <cell r="B7322">
            <v>107845</v>
          </cell>
          <cell r="C7322" t="str">
            <v>MAINS EXT.NEW SUB DIV-21072269</v>
          </cell>
        </row>
        <row r="7323">
          <cell r="A7323">
            <v>22878</v>
          </cell>
          <cell r="B7323">
            <v>107846</v>
          </cell>
          <cell r="C7323" t="str">
            <v>MAINS EXT.NEW SUB DIV-21072270</v>
          </cell>
        </row>
        <row r="7324">
          <cell r="A7324">
            <v>22879</v>
          </cell>
          <cell r="B7324">
            <v>107847</v>
          </cell>
          <cell r="C7324" t="str">
            <v>MAINS EXT.NEW SUB DIV-21072271</v>
          </cell>
        </row>
        <row r="7325">
          <cell r="A7325">
            <v>22880</v>
          </cell>
          <cell r="B7325">
            <v>107848</v>
          </cell>
          <cell r="C7325" t="str">
            <v>MAINS EXT.NEW SUB DIV-21072272</v>
          </cell>
        </row>
        <row r="7326">
          <cell r="A7326">
            <v>22881</v>
          </cell>
          <cell r="B7326">
            <v>107849</v>
          </cell>
          <cell r="C7326" t="str">
            <v>MAINS EXT.NEW SUB DIV-21072273</v>
          </cell>
        </row>
        <row r="7327">
          <cell r="A7327">
            <v>22882</v>
          </cell>
          <cell r="B7327">
            <v>107850</v>
          </cell>
          <cell r="C7327" t="str">
            <v>MAINS EXT.NEW SUB DIV-21072375</v>
          </cell>
        </row>
        <row r="7328">
          <cell r="A7328">
            <v>22883</v>
          </cell>
          <cell r="B7328">
            <v>107851</v>
          </cell>
          <cell r="C7328" t="str">
            <v>MAINS EXT.NEW SUB DIV-21072376</v>
          </cell>
        </row>
        <row r="7329">
          <cell r="A7329">
            <v>22884</v>
          </cell>
          <cell r="B7329">
            <v>107852</v>
          </cell>
          <cell r="C7329" t="str">
            <v>MAINS EXT.NEW SUB DIV-21072385</v>
          </cell>
        </row>
        <row r="7330">
          <cell r="A7330">
            <v>22885</v>
          </cell>
          <cell r="B7330">
            <v>107853</v>
          </cell>
          <cell r="C7330" t="str">
            <v>MAINS EXT.NEW SUB DIV-21072491</v>
          </cell>
        </row>
        <row r="7331">
          <cell r="A7331">
            <v>22886</v>
          </cell>
          <cell r="B7331">
            <v>107854</v>
          </cell>
          <cell r="C7331" t="str">
            <v>MAINS EXT.NEW SUB DIV-21072494</v>
          </cell>
        </row>
        <row r="7332">
          <cell r="A7332">
            <v>22887</v>
          </cell>
          <cell r="B7332">
            <v>107855</v>
          </cell>
          <cell r="C7332" t="str">
            <v>MAINS EXT.NEW SUB DIV-21072537</v>
          </cell>
        </row>
        <row r="7333">
          <cell r="A7333">
            <v>22888</v>
          </cell>
          <cell r="B7333">
            <v>107856</v>
          </cell>
          <cell r="C7333" t="str">
            <v>MAINS EXT.NEW SUB DIV-21072563</v>
          </cell>
        </row>
        <row r="7334">
          <cell r="A7334">
            <v>22889</v>
          </cell>
          <cell r="B7334">
            <v>107857</v>
          </cell>
          <cell r="C7334" t="str">
            <v>MAINS EXT.NEW SUB DIV-21072630</v>
          </cell>
        </row>
        <row r="7335">
          <cell r="A7335">
            <v>22890</v>
          </cell>
          <cell r="B7335">
            <v>107858</v>
          </cell>
          <cell r="C7335" t="str">
            <v>MAINS EXT.NEW SUB DIV-21072631</v>
          </cell>
        </row>
        <row r="7336">
          <cell r="A7336">
            <v>22891</v>
          </cell>
          <cell r="B7336">
            <v>107859</v>
          </cell>
          <cell r="C7336" t="str">
            <v>MAINS EXT.NEW SUB DIV-21072668</v>
          </cell>
        </row>
        <row r="7337">
          <cell r="A7337">
            <v>22892</v>
          </cell>
          <cell r="B7337">
            <v>107860</v>
          </cell>
          <cell r="C7337" t="str">
            <v>MAINS EXT.NEW SUB DIV-21072689</v>
          </cell>
        </row>
        <row r="7338">
          <cell r="A7338">
            <v>22893</v>
          </cell>
          <cell r="B7338">
            <v>107861</v>
          </cell>
          <cell r="C7338" t="str">
            <v>MAINS EXT.NEW SUB DIV-21072690</v>
          </cell>
        </row>
        <row r="7339">
          <cell r="A7339">
            <v>22894</v>
          </cell>
          <cell r="B7339">
            <v>107862</v>
          </cell>
          <cell r="C7339" t="str">
            <v>MAINS EXT.NEW SUB DIV-21072716</v>
          </cell>
        </row>
        <row r="7340">
          <cell r="A7340">
            <v>22895</v>
          </cell>
          <cell r="B7340">
            <v>107863</v>
          </cell>
          <cell r="C7340" t="str">
            <v>MAINS EXT.NEW SUB DIV-21072732</v>
          </cell>
        </row>
        <row r="7341">
          <cell r="A7341">
            <v>22896</v>
          </cell>
          <cell r="B7341">
            <v>107864</v>
          </cell>
          <cell r="C7341" t="str">
            <v>MAINS EXT.NEW SUB DIV-21072768</v>
          </cell>
        </row>
        <row r="7342">
          <cell r="A7342">
            <v>22897</v>
          </cell>
          <cell r="B7342">
            <v>107865</v>
          </cell>
          <cell r="C7342" t="str">
            <v>MAINS EXT.NEW SUB DIV-21072778</v>
          </cell>
        </row>
        <row r="7343">
          <cell r="A7343">
            <v>22898</v>
          </cell>
          <cell r="B7343">
            <v>107866</v>
          </cell>
          <cell r="C7343" t="str">
            <v>MAINS EXT.NEW SUB DIV-21073139</v>
          </cell>
        </row>
        <row r="7344">
          <cell r="A7344">
            <v>22899</v>
          </cell>
          <cell r="B7344">
            <v>107867</v>
          </cell>
          <cell r="C7344" t="str">
            <v>MAINS EXT.NEW SUB DIV-21073504</v>
          </cell>
        </row>
        <row r="7345">
          <cell r="A7345">
            <v>22900</v>
          </cell>
          <cell r="B7345">
            <v>107868</v>
          </cell>
          <cell r="C7345" t="str">
            <v>MAINS EXT.NEW SUB DIV-21073862</v>
          </cell>
        </row>
        <row r="7346">
          <cell r="A7346">
            <v>22901</v>
          </cell>
          <cell r="B7346">
            <v>107869</v>
          </cell>
          <cell r="C7346" t="str">
            <v>MAINS EXT.NEW SUB DIV-21073935</v>
          </cell>
        </row>
        <row r="7347">
          <cell r="A7347">
            <v>22902</v>
          </cell>
          <cell r="B7347">
            <v>107870</v>
          </cell>
          <cell r="C7347" t="str">
            <v>MAINS EXT.NEW SUB DIV-21074067</v>
          </cell>
        </row>
        <row r="7348">
          <cell r="A7348">
            <v>22903</v>
          </cell>
          <cell r="B7348">
            <v>107871</v>
          </cell>
          <cell r="C7348" t="str">
            <v>MAINS EXT.NEW SUB DIV-21074133</v>
          </cell>
        </row>
        <row r="7349">
          <cell r="A7349">
            <v>22904</v>
          </cell>
          <cell r="B7349">
            <v>107872</v>
          </cell>
          <cell r="C7349" t="str">
            <v>MAINS EXT.NEW SUB DIV-21074391</v>
          </cell>
        </row>
        <row r="7350">
          <cell r="A7350">
            <v>22905</v>
          </cell>
          <cell r="B7350">
            <v>107873</v>
          </cell>
          <cell r="C7350" t="str">
            <v>MAINS EXT.NEW SUB DIV-21074407</v>
          </cell>
        </row>
        <row r="7351">
          <cell r="A7351">
            <v>22906</v>
          </cell>
          <cell r="B7351">
            <v>107874</v>
          </cell>
          <cell r="C7351" t="str">
            <v>MAINS EXT.NEW SUB DIV-21074408</v>
          </cell>
        </row>
        <row r="7352">
          <cell r="A7352">
            <v>22907</v>
          </cell>
          <cell r="B7352">
            <v>107875</v>
          </cell>
          <cell r="C7352" t="str">
            <v>MAINS EXT.NEW SUB DIV-21074448</v>
          </cell>
        </row>
        <row r="7353">
          <cell r="A7353">
            <v>22908</v>
          </cell>
          <cell r="B7353">
            <v>107876</v>
          </cell>
          <cell r="C7353" t="str">
            <v>MAINS EXT.NEW SUB DIV-21074474</v>
          </cell>
        </row>
        <row r="7354">
          <cell r="A7354">
            <v>22909</v>
          </cell>
          <cell r="B7354">
            <v>107877</v>
          </cell>
          <cell r="C7354" t="str">
            <v>MAINS EXT.NEW SUB DIV-21074489</v>
          </cell>
        </row>
        <row r="7355">
          <cell r="A7355">
            <v>22910</v>
          </cell>
          <cell r="B7355">
            <v>107878</v>
          </cell>
          <cell r="C7355" t="str">
            <v>MAINS EXT.NEW SUB DIV-21074502</v>
          </cell>
        </row>
        <row r="7356">
          <cell r="A7356">
            <v>22911</v>
          </cell>
          <cell r="B7356">
            <v>107879</v>
          </cell>
          <cell r="C7356" t="str">
            <v>MAINS EXT.NEW SUB DIV-21074503</v>
          </cell>
        </row>
        <row r="7357">
          <cell r="A7357">
            <v>22912</v>
          </cell>
          <cell r="B7357">
            <v>107880</v>
          </cell>
          <cell r="C7357" t="str">
            <v>MAINS EXT.NEW SUB DIV-21074605</v>
          </cell>
        </row>
        <row r="7358">
          <cell r="A7358">
            <v>22913</v>
          </cell>
          <cell r="B7358">
            <v>107881</v>
          </cell>
          <cell r="C7358" t="str">
            <v>MAINS EXT.NEW SUB DIV-21074901</v>
          </cell>
        </row>
        <row r="7359">
          <cell r="A7359">
            <v>22914</v>
          </cell>
          <cell r="B7359">
            <v>107882</v>
          </cell>
          <cell r="C7359" t="str">
            <v>MAINS EXT.NEW SUB DIV-21075237</v>
          </cell>
        </row>
        <row r="7360">
          <cell r="A7360">
            <v>22915</v>
          </cell>
          <cell r="B7360">
            <v>107883</v>
          </cell>
          <cell r="C7360" t="str">
            <v>MAINS EXT.NEW SUB DIV-21075280</v>
          </cell>
        </row>
        <row r="7361">
          <cell r="A7361">
            <v>22916</v>
          </cell>
          <cell r="B7361">
            <v>107884</v>
          </cell>
          <cell r="C7361" t="str">
            <v>MAINS EXT.NEW SUB DIV-21075287</v>
          </cell>
        </row>
        <row r="7362">
          <cell r="A7362">
            <v>22917</v>
          </cell>
          <cell r="B7362">
            <v>107885</v>
          </cell>
          <cell r="C7362" t="str">
            <v>MAINS EXT.NEW SUB DIV-21075548</v>
          </cell>
        </row>
        <row r="7363">
          <cell r="A7363">
            <v>22918</v>
          </cell>
          <cell r="B7363">
            <v>107886</v>
          </cell>
          <cell r="C7363" t="str">
            <v>MAINS EXT.NEW SUB DIV-21075580</v>
          </cell>
        </row>
        <row r="7364">
          <cell r="A7364">
            <v>22919</v>
          </cell>
          <cell r="B7364">
            <v>107887</v>
          </cell>
          <cell r="C7364" t="str">
            <v>MAINS EXT.NEW SUB DIV-21075581</v>
          </cell>
        </row>
        <row r="7365">
          <cell r="A7365">
            <v>22920</v>
          </cell>
          <cell r="B7365">
            <v>107888</v>
          </cell>
          <cell r="C7365" t="str">
            <v>MAINS EXT.NEW SUB DIV-21075707</v>
          </cell>
        </row>
        <row r="7366">
          <cell r="A7366">
            <v>22921</v>
          </cell>
          <cell r="B7366">
            <v>107889</v>
          </cell>
          <cell r="C7366" t="str">
            <v>MAINS EXT.NEW SUB DIV-21075734</v>
          </cell>
        </row>
        <row r="7367">
          <cell r="A7367">
            <v>22922</v>
          </cell>
          <cell r="B7367">
            <v>107890</v>
          </cell>
          <cell r="C7367" t="str">
            <v>MAINS EXT.NEW SUB DIV-21075927</v>
          </cell>
        </row>
        <row r="7368">
          <cell r="A7368">
            <v>22923</v>
          </cell>
          <cell r="B7368">
            <v>107891</v>
          </cell>
          <cell r="C7368" t="str">
            <v>MAINS EXT.NEW SUB DIV-21076379</v>
          </cell>
        </row>
        <row r="7369">
          <cell r="A7369">
            <v>22924</v>
          </cell>
          <cell r="B7369">
            <v>107892</v>
          </cell>
          <cell r="C7369" t="str">
            <v>MAINS EXT.NEW SUB DIV-21077164</v>
          </cell>
        </row>
        <row r="7370">
          <cell r="A7370">
            <v>22925</v>
          </cell>
          <cell r="B7370">
            <v>107893</v>
          </cell>
          <cell r="C7370" t="str">
            <v>MAINS EXT.NEW SUB DIV-21077166</v>
          </cell>
        </row>
        <row r="7371">
          <cell r="A7371">
            <v>22926</v>
          </cell>
          <cell r="B7371">
            <v>107894</v>
          </cell>
          <cell r="C7371" t="str">
            <v>MAINS EXT.NEW SUB DIV-21077497</v>
          </cell>
        </row>
        <row r="7372">
          <cell r="A7372">
            <v>22927</v>
          </cell>
          <cell r="B7372">
            <v>107895</v>
          </cell>
          <cell r="C7372" t="str">
            <v>MAINS EXT.NEW SUB DIV-21077506</v>
          </cell>
        </row>
        <row r="7373">
          <cell r="A7373">
            <v>22928</v>
          </cell>
          <cell r="B7373">
            <v>107896</v>
          </cell>
          <cell r="C7373" t="str">
            <v>MAINS EXT.NEW SUB DIV-21077655</v>
          </cell>
        </row>
        <row r="7374">
          <cell r="A7374">
            <v>22929</v>
          </cell>
          <cell r="B7374">
            <v>107897</v>
          </cell>
          <cell r="C7374" t="str">
            <v>MAINS EXT.NEW SUB DIV-21077802</v>
          </cell>
        </row>
        <row r="7375">
          <cell r="A7375">
            <v>22930</v>
          </cell>
          <cell r="B7375">
            <v>107898</v>
          </cell>
          <cell r="C7375" t="str">
            <v>MAINS EXT.NEW SUB DIV-21078542</v>
          </cell>
        </row>
        <row r="7376">
          <cell r="A7376">
            <v>22931</v>
          </cell>
          <cell r="B7376">
            <v>107899</v>
          </cell>
          <cell r="C7376" t="str">
            <v>MAINS EXT.NEW SUB DIV-21078545</v>
          </cell>
        </row>
        <row r="7377">
          <cell r="A7377">
            <v>22932</v>
          </cell>
          <cell r="B7377">
            <v>107900</v>
          </cell>
          <cell r="C7377" t="str">
            <v>MAINS EXT.NEW SUB DIV-21078942</v>
          </cell>
        </row>
        <row r="7378">
          <cell r="A7378">
            <v>22933</v>
          </cell>
          <cell r="B7378">
            <v>107901</v>
          </cell>
          <cell r="C7378" t="str">
            <v>MAINS EXT.NEW SUB DIV-21080317</v>
          </cell>
        </row>
        <row r="7379">
          <cell r="A7379">
            <v>22934</v>
          </cell>
          <cell r="B7379">
            <v>107902</v>
          </cell>
          <cell r="C7379" t="str">
            <v>MAINS EXT.NEW SUB DIV-21080813</v>
          </cell>
        </row>
        <row r="7380">
          <cell r="A7380">
            <v>22935</v>
          </cell>
          <cell r="B7380">
            <v>107903</v>
          </cell>
          <cell r="C7380" t="str">
            <v>MAINS EXT.NEW SUB DIV-21082121</v>
          </cell>
        </row>
        <row r="7381">
          <cell r="A7381">
            <v>22936</v>
          </cell>
          <cell r="B7381">
            <v>107904</v>
          </cell>
          <cell r="C7381" t="str">
            <v>MAINS EXT.NEW SUB DIV-21082865</v>
          </cell>
        </row>
        <row r="7382">
          <cell r="A7382">
            <v>22937</v>
          </cell>
          <cell r="B7382">
            <v>107905</v>
          </cell>
          <cell r="C7382" t="str">
            <v>MAINS EXT.NEW SUB DIV-21083092</v>
          </cell>
        </row>
        <row r="7383">
          <cell r="A7383">
            <v>22938</v>
          </cell>
          <cell r="B7383">
            <v>107906</v>
          </cell>
          <cell r="C7383" t="str">
            <v>MAINS EXT.NEW SUB DIV-21083148</v>
          </cell>
        </row>
        <row r="7384">
          <cell r="A7384">
            <v>22939</v>
          </cell>
          <cell r="B7384">
            <v>107907</v>
          </cell>
          <cell r="C7384" t="str">
            <v>MAINS EXT.NEW SUB DIV-21083816</v>
          </cell>
        </row>
        <row r="7385">
          <cell r="A7385">
            <v>22940</v>
          </cell>
          <cell r="B7385">
            <v>107908</v>
          </cell>
          <cell r="C7385" t="str">
            <v>MAINS RENEWALS-11002427</v>
          </cell>
        </row>
        <row r="7386">
          <cell r="A7386">
            <v>22941</v>
          </cell>
          <cell r="B7386">
            <v>107909</v>
          </cell>
          <cell r="C7386" t="str">
            <v>MAINS RENEWALS-11004493</v>
          </cell>
        </row>
        <row r="7387">
          <cell r="A7387">
            <v>22942</v>
          </cell>
          <cell r="B7387">
            <v>107910</v>
          </cell>
          <cell r="C7387" t="str">
            <v>MAINS RENEWALS-21016366</v>
          </cell>
        </row>
        <row r="7388">
          <cell r="A7388">
            <v>22943</v>
          </cell>
          <cell r="B7388">
            <v>107911</v>
          </cell>
          <cell r="C7388" t="str">
            <v>MAINS RENEWALS-21023505</v>
          </cell>
        </row>
        <row r="7389">
          <cell r="A7389">
            <v>22944</v>
          </cell>
          <cell r="B7389">
            <v>107912</v>
          </cell>
          <cell r="C7389" t="str">
            <v>MAINS RENEWALS-21023508</v>
          </cell>
        </row>
        <row r="7390">
          <cell r="A7390">
            <v>22945</v>
          </cell>
          <cell r="B7390">
            <v>107913</v>
          </cell>
          <cell r="C7390" t="str">
            <v>MAINS RENEWALS-21031533</v>
          </cell>
        </row>
        <row r="7391">
          <cell r="A7391">
            <v>22946</v>
          </cell>
          <cell r="B7391">
            <v>107914</v>
          </cell>
          <cell r="C7391" t="str">
            <v>MAINS RENEWALS-21049070</v>
          </cell>
        </row>
        <row r="7392">
          <cell r="A7392">
            <v>22947</v>
          </cell>
          <cell r="B7392">
            <v>107915</v>
          </cell>
          <cell r="C7392" t="str">
            <v>MAINS RENEWALS-21054246</v>
          </cell>
        </row>
        <row r="7393">
          <cell r="A7393">
            <v>22948</v>
          </cell>
          <cell r="B7393">
            <v>107916</v>
          </cell>
          <cell r="C7393" t="str">
            <v>MAINS RENEWALS-21054248</v>
          </cell>
        </row>
        <row r="7394">
          <cell r="A7394">
            <v>22949</v>
          </cell>
          <cell r="B7394">
            <v>107917</v>
          </cell>
          <cell r="C7394" t="str">
            <v>MAINS RENEWALS-21056136</v>
          </cell>
        </row>
        <row r="7395">
          <cell r="A7395">
            <v>22950</v>
          </cell>
          <cell r="B7395">
            <v>107918</v>
          </cell>
          <cell r="C7395" t="str">
            <v>MAINS RENEWALS-21056887</v>
          </cell>
        </row>
        <row r="7396">
          <cell r="A7396">
            <v>22951</v>
          </cell>
          <cell r="B7396">
            <v>107919</v>
          </cell>
          <cell r="C7396" t="str">
            <v>MAINS RENEWALS-21056952</v>
          </cell>
        </row>
        <row r="7397">
          <cell r="A7397">
            <v>22952</v>
          </cell>
          <cell r="B7397">
            <v>107920</v>
          </cell>
          <cell r="C7397" t="str">
            <v>MAINS RENEWALS-21056953</v>
          </cell>
        </row>
        <row r="7398">
          <cell r="A7398">
            <v>22953</v>
          </cell>
          <cell r="B7398">
            <v>107921</v>
          </cell>
          <cell r="C7398" t="str">
            <v>MAINS RENEWALS-21057395</v>
          </cell>
        </row>
        <row r="7399">
          <cell r="A7399">
            <v>22954</v>
          </cell>
          <cell r="B7399">
            <v>107922</v>
          </cell>
          <cell r="C7399" t="str">
            <v>MAINS RENEWALS-21058919</v>
          </cell>
        </row>
        <row r="7400">
          <cell r="A7400">
            <v>22955</v>
          </cell>
          <cell r="B7400">
            <v>107923</v>
          </cell>
          <cell r="C7400" t="str">
            <v>MAINS RENEWALS-21058920</v>
          </cell>
        </row>
        <row r="7401">
          <cell r="A7401">
            <v>22956</v>
          </cell>
          <cell r="B7401">
            <v>107924</v>
          </cell>
          <cell r="C7401" t="str">
            <v>MAINS RENEWALS-21058921</v>
          </cell>
        </row>
        <row r="7402">
          <cell r="A7402">
            <v>22957</v>
          </cell>
          <cell r="B7402">
            <v>107925</v>
          </cell>
          <cell r="C7402" t="str">
            <v>MAINS RENEWALS-21058926</v>
          </cell>
        </row>
        <row r="7403">
          <cell r="A7403">
            <v>22958</v>
          </cell>
          <cell r="B7403">
            <v>107926</v>
          </cell>
          <cell r="C7403" t="str">
            <v>MAINS RENEWALS-21058930</v>
          </cell>
        </row>
        <row r="7404">
          <cell r="A7404">
            <v>22959</v>
          </cell>
          <cell r="B7404">
            <v>107927</v>
          </cell>
          <cell r="C7404" t="str">
            <v>MAINS RENEWALS-21058932</v>
          </cell>
        </row>
        <row r="7405">
          <cell r="A7405">
            <v>22960</v>
          </cell>
          <cell r="B7405">
            <v>107928</v>
          </cell>
          <cell r="C7405" t="str">
            <v>MAINS RENEWALS-21061598</v>
          </cell>
        </row>
        <row r="7406">
          <cell r="A7406">
            <v>22974</v>
          </cell>
          <cell r="B7406">
            <v>107929</v>
          </cell>
          <cell r="C7406" t="str">
            <v>MAINS RENEWALS-21061599</v>
          </cell>
        </row>
        <row r="7407">
          <cell r="A7407">
            <v>22975</v>
          </cell>
          <cell r="B7407">
            <v>107930</v>
          </cell>
          <cell r="C7407" t="str">
            <v>MAINS RENEWALS-21064274</v>
          </cell>
        </row>
        <row r="7408">
          <cell r="A7408">
            <v>22976</v>
          </cell>
          <cell r="B7408">
            <v>107931</v>
          </cell>
          <cell r="C7408" t="str">
            <v>MAINS RENEWALS-21065426</v>
          </cell>
        </row>
        <row r="7409">
          <cell r="A7409">
            <v>22977</v>
          </cell>
          <cell r="B7409">
            <v>107932</v>
          </cell>
          <cell r="C7409" t="str">
            <v>MAINS RENEWALS-21065710</v>
          </cell>
        </row>
        <row r="7410">
          <cell r="A7410">
            <v>22978</v>
          </cell>
          <cell r="B7410">
            <v>107933</v>
          </cell>
          <cell r="C7410" t="str">
            <v>MAINS RENEWALS-21065891</v>
          </cell>
        </row>
        <row r="7411">
          <cell r="A7411">
            <v>22979</v>
          </cell>
          <cell r="B7411">
            <v>107934</v>
          </cell>
          <cell r="C7411" t="str">
            <v>MAINS RENEWALS-21068366</v>
          </cell>
        </row>
        <row r="7412">
          <cell r="A7412">
            <v>22980</v>
          </cell>
          <cell r="B7412">
            <v>107935</v>
          </cell>
          <cell r="C7412" t="str">
            <v>MAINS RENEWALS-21071048</v>
          </cell>
        </row>
        <row r="7413">
          <cell r="A7413">
            <v>22981</v>
          </cell>
          <cell r="B7413">
            <v>107936</v>
          </cell>
          <cell r="C7413" t="str">
            <v>MAINS RENEWALS-21071694</v>
          </cell>
        </row>
        <row r="7414">
          <cell r="A7414">
            <v>22982</v>
          </cell>
          <cell r="B7414">
            <v>107937</v>
          </cell>
          <cell r="C7414" t="str">
            <v>MAINS RENEWALS-21075873</v>
          </cell>
        </row>
        <row r="7415">
          <cell r="A7415">
            <v>22983</v>
          </cell>
          <cell r="B7415">
            <v>107938</v>
          </cell>
          <cell r="C7415" t="str">
            <v>MAINS RENEWALS-21079945</v>
          </cell>
        </row>
        <row r="7416">
          <cell r="A7416">
            <v>22984</v>
          </cell>
          <cell r="B7416">
            <v>107939</v>
          </cell>
          <cell r="C7416" t="str">
            <v>ENVESTRA CAP PURCH OV-11002255</v>
          </cell>
        </row>
        <row r="7417">
          <cell r="A7417">
            <v>22985</v>
          </cell>
          <cell r="B7417">
            <v>107940</v>
          </cell>
          <cell r="C7417" t="str">
            <v>ENVESTRA CAP PURCH OV-11002258</v>
          </cell>
        </row>
        <row r="7418">
          <cell r="A7418">
            <v>22986</v>
          </cell>
          <cell r="B7418">
            <v>107941</v>
          </cell>
          <cell r="C7418" t="str">
            <v>ENVESTRA CAP PURCH OV-11002260</v>
          </cell>
        </row>
        <row r="7419">
          <cell r="A7419">
            <v>22987</v>
          </cell>
          <cell r="B7419">
            <v>107942</v>
          </cell>
          <cell r="C7419" t="str">
            <v>ENVESTRA CAP PURCH OV-11002262</v>
          </cell>
        </row>
        <row r="7420">
          <cell r="A7420">
            <v>22988</v>
          </cell>
          <cell r="B7420">
            <v>107943</v>
          </cell>
          <cell r="C7420" t="str">
            <v>ENVESTRA CAP PURCH OV-11002266</v>
          </cell>
        </row>
        <row r="7421">
          <cell r="A7421">
            <v>22989</v>
          </cell>
          <cell r="B7421">
            <v>107944</v>
          </cell>
          <cell r="C7421" t="str">
            <v>ENVESTRA CAP PURCH OV-11002267</v>
          </cell>
        </row>
        <row r="7422">
          <cell r="A7422">
            <v>22990</v>
          </cell>
          <cell r="B7422">
            <v>107945</v>
          </cell>
          <cell r="C7422" t="str">
            <v>ENVESTRA CAP PURCH OV-11002272</v>
          </cell>
        </row>
        <row r="7423">
          <cell r="A7423">
            <v>22991</v>
          </cell>
          <cell r="B7423">
            <v>107946</v>
          </cell>
          <cell r="C7423" t="str">
            <v>ENVESTRA CAP PURCH OV-11004087</v>
          </cell>
        </row>
        <row r="7424">
          <cell r="A7424">
            <v>22992</v>
          </cell>
          <cell r="B7424">
            <v>107947</v>
          </cell>
          <cell r="C7424" t="str">
            <v>ENVESTRA CAP PURCH OV-11004758</v>
          </cell>
        </row>
        <row r="7425">
          <cell r="A7425">
            <v>22993</v>
          </cell>
          <cell r="B7425">
            <v>107948</v>
          </cell>
          <cell r="C7425" t="str">
            <v>ENVESTRA CAP PURCH OV-11004762</v>
          </cell>
        </row>
        <row r="7426">
          <cell r="A7426">
            <v>22994</v>
          </cell>
          <cell r="B7426">
            <v>107949</v>
          </cell>
          <cell r="C7426" t="str">
            <v>ENVESTRA CAP PURCH OV-11004763</v>
          </cell>
        </row>
        <row r="7427">
          <cell r="A7427">
            <v>22995</v>
          </cell>
          <cell r="B7427">
            <v>107950</v>
          </cell>
          <cell r="C7427" t="str">
            <v>ENVESTRA CAP PURCH OV-11004766</v>
          </cell>
        </row>
        <row r="7428">
          <cell r="A7428">
            <v>22996</v>
          </cell>
          <cell r="B7428">
            <v>107951</v>
          </cell>
          <cell r="C7428" t="str">
            <v>ENVESTRA CAP PURCH OV-11004883</v>
          </cell>
        </row>
        <row r="7429">
          <cell r="A7429">
            <v>22997</v>
          </cell>
          <cell r="B7429">
            <v>107952</v>
          </cell>
          <cell r="C7429" t="str">
            <v>ENVESTRA CAP PURCH OV-11004886</v>
          </cell>
        </row>
        <row r="7430">
          <cell r="A7430">
            <v>22998</v>
          </cell>
          <cell r="B7430">
            <v>107953</v>
          </cell>
          <cell r="C7430" t="str">
            <v>ENVESTRA CAP PURCH OV-11004887</v>
          </cell>
        </row>
        <row r="7431">
          <cell r="A7431">
            <v>22999</v>
          </cell>
          <cell r="B7431">
            <v>107954</v>
          </cell>
          <cell r="C7431" t="str">
            <v>ENVESTRA CAP PURCH OV-11004896</v>
          </cell>
        </row>
        <row r="7432">
          <cell r="A7432">
            <v>23000</v>
          </cell>
          <cell r="B7432">
            <v>107955</v>
          </cell>
          <cell r="C7432" t="str">
            <v>ADMINISTRATION-11002099</v>
          </cell>
        </row>
        <row r="7433">
          <cell r="A7433">
            <v>23001</v>
          </cell>
          <cell r="B7433">
            <v>107956</v>
          </cell>
          <cell r="C7433" t="str">
            <v>ADMINISTRATION-11002101</v>
          </cell>
        </row>
        <row r="7434">
          <cell r="A7434">
            <v>23002</v>
          </cell>
          <cell r="B7434">
            <v>107957</v>
          </cell>
          <cell r="C7434" t="str">
            <v>ADMINISTRATION-11002102</v>
          </cell>
        </row>
        <row r="7435">
          <cell r="A7435">
            <v>23003</v>
          </cell>
          <cell r="B7435">
            <v>107958</v>
          </cell>
          <cell r="C7435" t="str">
            <v>ADMINISTRATION-11002103</v>
          </cell>
        </row>
        <row r="7436">
          <cell r="A7436">
            <v>23004</v>
          </cell>
          <cell r="B7436">
            <v>107959</v>
          </cell>
          <cell r="C7436" t="str">
            <v>ADMINISTRATION-11002104</v>
          </cell>
        </row>
        <row r="7437">
          <cell r="A7437">
            <v>23005</v>
          </cell>
          <cell r="B7437">
            <v>107960</v>
          </cell>
          <cell r="C7437" t="str">
            <v>ADMINISTRATION-11002176</v>
          </cell>
        </row>
        <row r="7438">
          <cell r="A7438">
            <v>23006</v>
          </cell>
          <cell r="B7438">
            <v>107961</v>
          </cell>
          <cell r="C7438" t="str">
            <v>ADMINISTRATION-11002177</v>
          </cell>
        </row>
        <row r="7439">
          <cell r="A7439">
            <v>23007</v>
          </cell>
          <cell r="B7439">
            <v>107962</v>
          </cell>
          <cell r="C7439" t="str">
            <v>ADMINISTRATION-11002199</v>
          </cell>
        </row>
        <row r="7440">
          <cell r="A7440">
            <v>23008</v>
          </cell>
          <cell r="B7440">
            <v>107963</v>
          </cell>
          <cell r="C7440" t="str">
            <v>ADMINISTRATION-11002208</v>
          </cell>
        </row>
        <row r="7441">
          <cell r="A7441">
            <v>23009</v>
          </cell>
          <cell r="B7441">
            <v>107964</v>
          </cell>
          <cell r="C7441" t="str">
            <v>ADMINISTRATION-11002211</v>
          </cell>
        </row>
        <row r="7442">
          <cell r="A7442">
            <v>23010</v>
          </cell>
          <cell r="B7442">
            <v>107965</v>
          </cell>
          <cell r="C7442" t="str">
            <v>ADMINISTRATION-11002214</v>
          </cell>
        </row>
        <row r="7443">
          <cell r="A7443">
            <v>23011</v>
          </cell>
          <cell r="B7443">
            <v>107966</v>
          </cell>
          <cell r="C7443" t="str">
            <v>ADMINISTRATION-11002218</v>
          </cell>
        </row>
        <row r="7444">
          <cell r="A7444">
            <v>23012</v>
          </cell>
          <cell r="B7444">
            <v>107967</v>
          </cell>
          <cell r="C7444" t="str">
            <v>ADMINISTRATION-11002223</v>
          </cell>
        </row>
        <row r="7445">
          <cell r="A7445">
            <v>23013</v>
          </cell>
          <cell r="B7445">
            <v>107968</v>
          </cell>
          <cell r="C7445" t="str">
            <v>ADMINISTRATION-11002224</v>
          </cell>
        </row>
        <row r="7446">
          <cell r="A7446">
            <v>23014</v>
          </cell>
          <cell r="B7446">
            <v>107969</v>
          </cell>
          <cell r="C7446" t="str">
            <v>ADMINISTRATION-11002225</v>
          </cell>
        </row>
        <row r="7447">
          <cell r="A7447">
            <v>23015</v>
          </cell>
          <cell r="B7447">
            <v>107970</v>
          </cell>
          <cell r="C7447" t="str">
            <v>ADMINISTRATION-11002226</v>
          </cell>
        </row>
        <row r="7448">
          <cell r="A7448">
            <v>23016</v>
          </cell>
          <cell r="B7448">
            <v>107971</v>
          </cell>
          <cell r="C7448" t="str">
            <v>ADMINISTRATION-11002227</v>
          </cell>
        </row>
        <row r="7449">
          <cell r="A7449">
            <v>23017</v>
          </cell>
          <cell r="B7449">
            <v>107972</v>
          </cell>
          <cell r="C7449" t="str">
            <v>ADMINISTRATION-11002230</v>
          </cell>
        </row>
        <row r="7450">
          <cell r="A7450">
            <v>23018</v>
          </cell>
          <cell r="B7450">
            <v>107973</v>
          </cell>
          <cell r="C7450" t="str">
            <v>ADMINISTRATION-11002231</v>
          </cell>
        </row>
        <row r="7451">
          <cell r="A7451">
            <v>23019</v>
          </cell>
          <cell r="B7451">
            <v>107974</v>
          </cell>
          <cell r="C7451" t="str">
            <v>ADMINISTRATION-11002233</v>
          </cell>
        </row>
        <row r="7452">
          <cell r="A7452">
            <v>23020</v>
          </cell>
          <cell r="B7452">
            <v>107975</v>
          </cell>
          <cell r="C7452" t="str">
            <v>ADMINISTRATION-11002234</v>
          </cell>
        </row>
        <row r="7453">
          <cell r="A7453">
            <v>23021</v>
          </cell>
          <cell r="B7453">
            <v>107976</v>
          </cell>
          <cell r="C7453" t="str">
            <v>ADMINISTRATION-11002235</v>
          </cell>
        </row>
        <row r="7454">
          <cell r="A7454">
            <v>23022</v>
          </cell>
          <cell r="B7454">
            <v>107977</v>
          </cell>
          <cell r="C7454" t="str">
            <v>ADMINISTRATION-11002236</v>
          </cell>
        </row>
        <row r="7455">
          <cell r="A7455">
            <v>23023</v>
          </cell>
          <cell r="B7455">
            <v>107978</v>
          </cell>
          <cell r="C7455" t="str">
            <v>ADMINISTRATION-11002237</v>
          </cell>
        </row>
        <row r="7456">
          <cell r="A7456">
            <v>23024</v>
          </cell>
          <cell r="B7456">
            <v>107979</v>
          </cell>
          <cell r="C7456" t="str">
            <v>ADMINISTRATION-11002238</v>
          </cell>
        </row>
        <row r="7457">
          <cell r="A7457">
            <v>23025</v>
          </cell>
          <cell r="B7457">
            <v>107980</v>
          </cell>
          <cell r="C7457" t="str">
            <v>ADMINISTRATION-11002239</v>
          </cell>
        </row>
        <row r="7458">
          <cell r="A7458">
            <v>23026</v>
          </cell>
          <cell r="B7458">
            <v>107981</v>
          </cell>
          <cell r="C7458" t="str">
            <v>ADMINISTRATION-11002240</v>
          </cell>
        </row>
        <row r="7459">
          <cell r="A7459">
            <v>23027</v>
          </cell>
          <cell r="B7459">
            <v>107982</v>
          </cell>
          <cell r="C7459" t="str">
            <v>ADMINISTRATION-11002241</v>
          </cell>
        </row>
        <row r="7460">
          <cell r="A7460">
            <v>23028</v>
          </cell>
          <cell r="B7460">
            <v>107983</v>
          </cell>
          <cell r="C7460" t="str">
            <v>ADMINISTRATION-11002356</v>
          </cell>
        </row>
        <row r="7461">
          <cell r="A7461">
            <v>23029</v>
          </cell>
          <cell r="B7461">
            <v>107984</v>
          </cell>
          <cell r="C7461" t="str">
            <v>ADMINISTRATION-11002358</v>
          </cell>
        </row>
        <row r="7462">
          <cell r="A7462">
            <v>23030</v>
          </cell>
          <cell r="B7462">
            <v>107985</v>
          </cell>
          <cell r="C7462" t="str">
            <v>ADMINISTRATION-11002360</v>
          </cell>
        </row>
        <row r="7463">
          <cell r="A7463">
            <v>23031</v>
          </cell>
          <cell r="B7463">
            <v>107986</v>
          </cell>
          <cell r="C7463" t="str">
            <v>ADMINISTRATION-11002361</v>
          </cell>
        </row>
        <row r="7464">
          <cell r="A7464">
            <v>23032</v>
          </cell>
          <cell r="B7464">
            <v>107987</v>
          </cell>
          <cell r="C7464" t="str">
            <v>ADMINISTRATION-11002362</v>
          </cell>
        </row>
        <row r="7465">
          <cell r="A7465">
            <v>23033</v>
          </cell>
          <cell r="B7465">
            <v>107988</v>
          </cell>
          <cell r="C7465" t="str">
            <v>ADMINISTRATION-11002363</v>
          </cell>
        </row>
        <row r="7466">
          <cell r="A7466">
            <v>23034</v>
          </cell>
          <cell r="B7466">
            <v>107989</v>
          </cell>
          <cell r="C7466" t="str">
            <v>ADMINISTRATION-11002364</v>
          </cell>
        </row>
        <row r="7467">
          <cell r="A7467">
            <v>23035</v>
          </cell>
          <cell r="B7467">
            <v>107990</v>
          </cell>
          <cell r="C7467" t="str">
            <v>ADMINISTRATION-11002365</v>
          </cell>
        </row>
        <row r="7468">
          <cell r="A7468">
            <v>23036</v>
          </cell>
          <cell r="B7468">
            <v>107991</v>
          </cell>
          <cell r="C7468" t="str">
            <v>ADMINISTRATION-11002366</v>
          </cell>
        </row>
        <row r="7469">
          <cell r="A7469">
            <v>23037</v>
          </cell>
          <cell r="B7469">
            <v>107992</v>
          </cell>
          <cell r="C7469" t="str">
            <v>ADMINISTRATION-11002367</v>
          </cell>
        </row>
        <row r="7470">
          <cell r="A7470">
            <v>23038</v>
          </cell>
          <cell r="B7470">
            <v>107993</v>
          </cell>
          <cell r="C7470" t="str">
            <v>ADMINISTRATION-11002411</v>
          </cell>
        </row>
        <row r="7471">
          <cell r="A7471">
            <v>23039</v>
          </cell>
          <cell r="B7471">
            <v>107994</v>
          </cell>
          <cell r="C7471" t="str">
            <v>ADMINISTRATION-11002412</v>
          </cell>
        </row>
        <row r="7472">
          <cell r="A7472">
            <v>23040</v>
          </cell>
          <cell r="B7472">
            <v>107995</v>
          </cell>
          <cell r="C7472" t="str">
            <v>ADMINISTRATION-11002647</v>
          </cell>
        </row>
        <row r="7473">
          <cell r="A7473">
            <v>23041</v>
          </cell>
          <cell r="B7473">
            <v>107996</v>
          </cell>
          <cell r="C7473" t="str">
            <v>ADMINISTRATION-11003042</v>
          </cell>
        </row>
        <row r="7474">
          <cell r="A7474">
            <v>23042</v>
          </cell>
          <cell r="B7474">
            <v>107997</v>
          </cell>
          <cell r="C7474" t="str">
            <v>ADMINISTRATION-11003043</v>
          </cell>
        </row>
        <row r="7475">
          <cell r="A7475">
            <v>23043</v>
          </cell>
          <cell r="B7475">
            <v>107998</v>
          </cell>
          <cell r="C7475" t="str">
            <v>ADMINISTRATION-11003046</v>
          </cell>
        </row>
        <row r="7476">
          <cell r="A7476">
            <v>23044</v>
          </cell>
          <cell r="B7476">
            <v>107999</v>
          </cell>
          <cell r="C7476" t="str">
            <v>ADMINISTRATION-11003050</v>
          </cell>
        </row>
        <row r="7477">
          <cell r="A7477">
            <v>23045</v>
          </cell>
          <cell r="B7477">
            <v>108000</v>
          </cell>
          <cell r="C7477" t="str">
            <v>ADMINISTRATION-11003052</v>
          </cell>
        </row>
        <row r="7478">
          <cell r="A7478">
            <v>23046</v>
          </cell>
          <cell r="B7478">
            <v>108001</v>
          </cell>
          <cell r="C7478" t="str">
            <v>ADMINISTRATION-11003053</v>
          </cell>
        </row>
        <row r="7479">
          <cell r="A7479">
            <v>23047</v>
          </cell>
          <cell r="B7479">
            <v>108002</v>
          </cell>
          <cell r="C7479" t="str">
            <v>ADMINISTRATION-11003055</v>
          </cell>
        </row>
        <row r="7480">
          <cell r="A7480">
            <v>23048</v>
          </cell>
          <cell r="B7480">
            <v>108003</v>
          </cell>
          <cell r="C7480" t="str">
            <v>ADMINISTRATION-11003056</v>
          </cell>
        </row>
        <row r="7481">
          <cell r="A7481">
            <v>23049</v>
          </cell>
          <cell r="B7481">
            <v>108004</v>
          </cell>
          <cell r="C7481" t="str">
            <v>ADMINISTRATION-11003057</v>
          </cell>
        </row>
        <row r="7482">
          <cell r="A7482">
            <v>23050</v>
          </cell>
          <cell r="B7482">
            <v>108005</v>
          </cell>
          <cell r="C7482" t="str">
            <v>ADMINISTRATION-11003063</v>
          </cell>
        </row>
        <row r="7483">
          <cell r="A7483">
            <v>23051</v>
          </cell>
          <cell r="B7483">
            <v>108006</v>
          </cell>
          <cell r="C7483" t="str">
            <v>ADMINISTRATION-11003064</v>
          </cell>
        </row>
        <row r="7484">
          <cell r="A7484">
            <v>23052</v>
          </cell>
          <cell r="B7484">
            <v>108007</v>
          </cell>
          <cell r="C7484" t="str">
            <v>ADMINISTRATION-11003065</v>
          </cell>
        </row>
        <row r="7485">
          <cell r="A7485">
            <v>23053</v>
          </cell>
          <cell r="B7485">
            <v>108008</v>
          </cell>
          <cell r="C7485" t="str">
            <v>ADMINISTRATION-11003066</v>
          </cell>
        </row>
        <row r="7486">
          <cell r="A7486">
            <v>23054</v>
          </cell>
          <cell r="B7486">
            <v>108009</v>
          </cell>
          <cell r="C7486" t="str">
            <v>ADMINISTRATION-11003071</v>
          </cell>
        </row>
        <row r="7487">
          <cell r="A7487">
            <v>23055</v>
          </cell>
          <cell r="B7487">
            <v>108010</v>
          </cell>
          <cell r="C7487" t="str">
            <v>ADMINISTRATION-11003072</v>
          </cell>
        </row>
        <row r="7488">
          <cell r="A7488">
            <v>23056</v>
          </cell>
          <cell r="B7488">
            <v>108011</v>
          </cell>
          <cell r="C7488" t="str">
            <v>ADMINISTRATION-11003074</v>
          </cell>
        </row>
        <row r="7489">
          <cell r="A7489">
            <v>23057</v>
          </cell>
          <cell r="B7489">
            <v>108012</v>
          </cell>
          <cell r="C7489" t="str">
            <v>ADMINISTRATION-11003075</v>
          </cell>
        </row>
        <row r="7490">
          <cell r="A7490">
            <v>23058</v>
          </cell>
          <cell r="B7490">
            <v>108013</v>
          </cell>
          <cell r="C7490" t="str">
            <v>ADMINISTRATION-11003083</v>
          </cell>
        </row>
        <row r="7491">
          <cell r="A7491">
            <v>23059</v>
          </cell>
          <cell r="B7491">
            <v>108014</v>
          </cell>
          <cell r="C7491" t="str">
            <v>ADMINISTRATION-11003084</v>
          </cell>
        </row>
        <row r="7492">
          <cell r="A7492">
            <v>23060</v>
          </cell>
          <cell r="B7492">
            <v>108015</v>
          </cell>
          <cell r="C7492" t="str">
            <v>ADMINISTRATION-11003085</v>
          </cell>
        </row>
        <row r="7493">
          <cell r="A7493">
            <v>23061</v>
          </cell>
          <cell r="B7493">
            <v>108016</v>
          </cell>
          <cell r="C7493" t="str">
            <v>ADMINISTRATION-11003086</v>
          </cell>
        </row>
        <row r="7494">
          <cell r="A7494">
            <v>23062</v>
          </cell>
          <cell r="B7494">
            <v>108017</v>
          </cell>
          <cell r="C7494" t="str">
            <v>ADMINISTRATION-11003087</v>
          </cell>
        </row>
        <row r="7495">
          <cell r="A7495">
            <v>23063</v>
          </cell>
          <cell r="B7495">
            <v>108018</v>
          </cell>
          <cell r="C7495" t="str">
            <v>ADMINISTRATION-11003088</v>
          </cell>
        </row>
        <row r="7496">
          <cell r="A7496">
            <v>23064</v>
          </cell>
          <cell r="B7496">
            <v>108019</v>
          </cell>
          <cell r="C7496" t="str">
            <v>ADMINISTRATION-11003089</v>
          </cell>
        </row>
        <row r="7497">
          <cell r="A7497">
            <v>23065</v>
          </cell>
          <cell r="B7497">
            <v>108020</v>
          </cell>
          <cell r="C7497" t="str">
            <v>ADMINISTRATION-11003090</v>
          </cell>
        </row>
        <row r="7498">
          <cell r="A7498">
            <v>23066</v>
          </cell>
          <cell r="B7498">
            <v>108021</v>
          </cell>
          <cell r="C7498" t="str">
            <v>ADMINISTRATION-11003091</v>
          </cell>
        </row>
        <row r="7499">
          <cell r="A7499">
            <v>23067</v>
          </cell>
          <cell r="B7499">
            <v>108022</v>
          </cell>
          <cell r="C7499" t="str">
            <v>ADMINISTRATION-11003093</v>
          </cell>
        </row>
        <row r="7500">
          <cell r="A7500">
            <v>23068</v>
          </cell>
          <cell r="B7500">
            <v>108023</v>
          </cell>
          <cell r="C7500" t="str">
            <v>ADMINISTRATION-11003096</v>
          </cell>
        </row>
        <row r="7501">
          <cell r="A7501">
            <v>23069</v>
          </cell>
          <cell r="B7501">
            <v>108024</v>
          </cell>
          <cell r="C7501" t="str">
            <v>ADMINISTRATION-11003097</v>
          </cell>
        </row>
        <row r="7502">
          <cell r="A7502">
            <v>23070</v>
          </cell>
          <cell r="B7502">
            <v>108025</v>
          </cell>
          <cell r="C7502" t="str">
            <v>ADMINISTRATION-11003098</v>
          </cell>
        </row>
        <row r="7503">
          <cell r="A7503">
            <v>23071</v>
          </cell>
          <cell r="B7503">
            <v>108026</v>
          </cell>
          <cell r="C7503" t="str">
            <v>ADMINISTRATION-11003109</v>
          </cell>
        </row>
        <row r="7504">
          <cell r="A7504">
            <v>23072</v>
          </cell>
          <cell r="B7504">
            <v>108027</v>
          </cell>
          <cell r="C7504" t="str">
            <v>ADMINISTRATION-11003111</v>
          </cell>
        </row>
        <row r="7505">
          <cell r="A7505">
            <v>23073</v>
          </cell>
          <cell r="B7505">
            <v>108028</v>
          </cell>
          <cell r="C7505" t="str">
            <v>ADMINISTRATION-11003112</v>
          </cell>
        </row>
        <row r="7506">
          <cell r="A7506">
            <v>23074</v>
          </cell>
          <cell r="B7506">
            <v>108029</v>
          </cell>
          <cell r="C7506" t="str">
            <v>ADMINISTRATION-11003113</v>
          </cell>
        </row>
        <row r="7507">
          <cell r="A7507">
            <v>23075</v>
          </cell>
          <cell r="B7507">
            <v>108030</v>
          </cell>
          <cell r="C7507" t="str">
            <v>ADMINISTRATION-11003114</v>
          </cell>
        </row>
        <row r="7508">
          <cell r="A7508">
            <v>23076</v>
          </cell>
          <cell r="B7508">
            <v>108031</v>
          </cell>
          <cell r="C7508" t="str">
            <v>ADMINISTRATION-11003115</v>
          </cell>
        </row>
        <row r="7509">
          <cell r="A7509">
            <v>23077</v>
          </cell>
          <cell r="B7509">
            <v>108032</v>
          </cell>
          <cell r="C7509" t="str">
            <v>ADMINISTRATION-11003116</v>
          </cell>
        </row>
        <row r="7510">
          <cell r="A7510">
            <v>23078</v>
          </cell>
          <cell r="B7510">
            <v>108033</v>
          </cell>
          <cell r="C7510" t="str">
            <v>ADMINISTRATION-11003119</v>
          </cell>
        </row>
        <row r="7511">
          <cell r="A7511">
            <v>23079</v>
          </cell>
          <cell r="B7511">
            <v>108034</v>
          </cell>
          <cell r="C7511" t="str">
            <v>ADMINISTRATION-11003120</v>
          </cell>
        </row>
        <row r="7512">
          <cell r="A7512">
            <v>23080</v>
          </cell>
          <cell r="B7512">
            <v>108035</v>
          </cell>
          <cell r="C7512" t="str">
            <v>ADMINISTRATION-11003121</v>
          </cell>
        </row>
        <row r="7513">
          <cell r="A7513">
            <v>23081</v>
          </cell>
          <cell r="B7513">
            <v>108036</v>
          </cell>
          <cell r="C7513" t="str">
            <v>ADMINISTRATION-11003123</v>
          </cell>
        </row>
        <row r="7514">
          <cell r="A7514">
            <v>23082</v>
          </cell>
          <cell r="B7514">
            <v>108037</v>
          </cell>
          <cell r="C7514" t="str">
            <v>ADMINISTRATION-11003125</v>
          </cell>
        </row>
        <row r="7515">
          <cell r="A7515">
            <v>23083</v>
          </cell>
          <cell r="B7515">
            <v>108038</v>
          </cell>
          <cell r="C7515" t="str">
            <v>ADMINISTRATION-11003126</v>
          </cell>
        </row>
        <row r="7516">
          <cell r="A7516">
            <v>23084</v>
          </cell>
          <cell r="B7516">
            <v>108039</v>
          </cell>
          <cell r="C7516" t="str">
            <v>ADMINISTRATION-11003131</v>
          </cell>
        </row>
        <row r="7517">
          <cell r="A7517">
            <v>23085</v>
          </cell>
          <cell r="B7517">
            <v>108040</v>
          </cell>
          <cell r="C7517" t="str">
            <v>ADMINISTRATION-11003132</v>
          </cell>
        </row>
        <row r="7518">
          <cell r="A7518">
            <v>23086</v>
          </cell>
          <cell r="B7518">
            <v>108041</v>
          </cell>
          <cell r="C7518" t="str">
            <v>ADMINISTRATION-11003133</v>
          </cell>
        </row>
        <row r="7519">
          <cell r="A7519">
            <v>23087</v>
          </cell>
          <cell r="B7519">
            <v>108042</v>
          </cell>
          <cell r="C7519" t="str">
            <v>ADMINISTRATION-11003135</v>
          </cell>
        </row>
        <row r="7520">
          <cell r="A7520">
            <v>23088</v>
          </cell>
          <cell r="B7520">
            <v>108043</v>
          </cell>
          <cell r="C7520" t="str">
            <v>ADMINISTRATION-11003137</v>
          </cell>
        </row>
        <row r="7521">
          <cell r="A7521">
            <v>23089</v>
          </cell>
          <cell r="B7521">
            <v>108044</v>
          </cell>
          <cell r="C7521" t="str">
            <v>ADMINISTRATION-11003138</v>
          </cell>
        </row>
        <row r="7522">
          <cell r="A7522">
            <v>23090</v>
          </cell>
          <cell r="B7522">
            <v>108045</v>
          </cell>
          <cell r="C7522" t="str">
            <v>ADMINISTRATION-11003139</v>
          </cell>
        </row>
        <row r="7523">
          <cell r="A7523">
            <v>23091</v>
          </cell>
          <cell r="B7523">
            <v>108046</v>
          </cell>
          <cell r="C7523" t="str">
            <v>ADMINISTRATION-11003144</v>
          </cell>
        </row>
        <row r="7524">
          <cell r="A7524">
            <v>23092</v>
          </cell>
          <cell r="B7524">
            <v>108047</v>
          </cell>
          <cell r="C7524" t="str">
            <v>ADMINISTRATION-11003145</v>
          </cell>
        </row>
        <row r="7525">
          <cell r="A7525">
            <v>23093</v>
          </cell>
          <cell r="B7525">
            <v>108048</v>
          </cell>
          <cell r="C7525" t="str">
            <v>ADMINISTRATION-11003146</v>
          </cell>
        </row>
        <row r="7526">
          <cell r="A7526">
            <v>23094</v>
          </cell>
          <cell r="B7526">
            <v>108049</v>
          </cell>
          <cell r="C7526" t="str">
            <v>ADMINISTRATION-11003147</v>
          </cell>
        </row>
        <row r="7527">
          <cell r="A7527">
            <v>23095</v>
          </cell>
          <cell r="B7527">
            <v>108050</v>
          </cell>
          <cell r="C7527" t="str">
            <v>ADMINISTRATION-11003148</v>
          </cell>
        </row>
        <row r="7528">
          <cell r="A7528">
            <v>23096</v>
          </cell>
          <cell r="B7528">
            <v>108051</v>
          </cell>
          <cell r="C7528" t="str">
            <v>ADMINISTRATION-11003149</v>
          </cell>
        </row>
        <row r="7529">
          <cell r="A7529">
            <v>23097</v>
          </cell>
          <cell r="B7529">
            <v>108052</v>
          </cell>
          <cell r="C7529" t="str">
            <v>ADMINISTRATION-11003151</v>
          </cell>
        </row>
        <row r="7530">
          <cell r="A7530">
            <v>23098</v>
          </cell>
          <cell r="B7530">
            <v>108053</v>
          </cell>
          <cell r="C7530" t="str">
            <v>ADMINISTRATION-11003152</v>
          </cell>
        </row>
        <row r="7531">
          <cell r="A7531">
            <v>23099</v>
          </cell>
          <cell r="B7531">
            <v>108054</v>
          </cell>
          <cell r="C7531" t="str">
            <v>ADMINISTRATION-11003153</v>
          </cell>
        </row>
        <row r="7532">
          <cell r="A7532">
            <v>23100</v>
          </cell>
          <cell r="B7532">
            <v>108055</v>
          </cell>
          <cell r="C7532" t="str">
            <v>ADMINISTRATION-11003155</v>
          </cell>
        </row>
        <row r="7533">
          <cell r="A7533">
            <v>23101</v>
          </cell>
          <cell r="B7533">
            <v>108056</v>
          </cell>
          <cell r="C7533" t="str">
            <v>ADMINISTRATION-11003156</v>
          </cell>
        </row>
        <row r="7534">
          <cell r="A7534">
            <v>23102</v>
          </cell>
          <cell r="B7534">
            <v>108057</v>
          </cell>
          <cell r="C7534" t="str">
            <v>ADMINISTRATION-11003157</v>
          </cell>
        </row>
        <row r="7535">
          <cell r="A7535">
            <v>23103</v>
          </cell>
          <cell r="B7535">
            <v>108058</v>
          </cell>
          <cell r="C7535" t="str">
            <v>ADMINISTRATION-11003158</v>
          </cell>
        </row>
        <row r="7536">
          <cell r="A7536">
            <v>23104</v>
          </cell>
          <cell r="B7536">
            <v>108059</v>
          </cell>
          <cell r="C7536" t="str">
            <v>ADMINISTRATION-11003159</v>
          </cell>
        </row>
        <row r="7537">
          <cell r="A7537">
            <v>23105</v>
          </cell>
          <cell r="B7537">
            <v>108060</v>
          </cell>
          <cell r="C7537" t="str">
            <v>ADMINISTRATION-11003160</v>
          </cell>
        </row>
        <row r="7538">
          <cell r="A7538">
            <v>23106</v>
          </cell>
          <cell r="B7538">
            <v>108061</v>
          </cell>
          <cell r="C7538" t="str">
            <v>ADMINISTRATION-11003161</v>
          </cell>
        </row>
        <row r="7539">
          <cell r="A7539">
            <v>23107</v>
          </cell>
          <cell r="B7539">
            <v>108062</v>
          </cell>
          <cell r="C7539" t="str">
            <v>ADMINISTRATION-11003162</v>
          </cell>
        </row>
        <row r="7540">
          <cell r="A7540">
            <v>23108</v>
          </cell>
          <cell r="B7540">
            <v>108063</v>
          </cell>
          <cell r="C7540" t="str">
            <v>ADMINISTRATION-11003163</v>
          </cell>
        </row>
        <row r="7541">
          <cell r="A7541">
            <v>23109</v>
          </cell>
          <cell r="B7541">
            <v>108064</v>
          </cell>
          <cell r="C7541" t="str">
            <v>ADMINISTRATION-11003164</v>
          </cell>
        </row>
        <row r="7542">
          <cell r="A7542">
            <v>23110</v>
          </cell>
          <cell r="B7542">
            <v>108065</v>
          </cell>
          <cell r="C7542" t="str">
            <v>ADMINISTRATION-11003165</v>
          </cell>
        </row>
        <row r="7543">
          <cell r="A7543">
            <v>23111</v>
          </cell>
          <cell r="B7543">
            <v>108066</v>
          </cell>
          <cell r="C7543" t="str">
            <v>ADMINISTRATION-11003166</v>
          </cell>
        </row>
        <row r="7544">
          <cell r="A7544">
            <v>23112</v>
          </cell>
          <cell r="B7544">
            <v>108067</v>
          </cell>
          <cell r="C7544" t="str">
            <v>ADMINISTRATION-11003167</v>
          </cell>
        </row>
        <row r="7545">
          <cell r="A7545">
            <v>23113</v>
          </cell>
          <cell r="B7545">
            <v>108068</v>
          </cell>
          <cell r="C7545" t="str">
            <v>ADMINISTRATION-11003168</v>
          </cell>
        </row>
        <row r="7546">
          <cell r="A7546">
            <v>23114</v>
          </cell>
          <cell r="B7546">
            <v>108069</v>
          </cell>
          <cell r="C7546" t="str">
            <v>ADMINISTRATION-11003305</v>
          </cell>
        </row>
        <row r="7547">
          <cell r="A7547">
            <v>23115</v>
          </cell>
          <cell r="B7547">
            <v>108070</v>
          </cell>
          <cell r="C7547" t="str">
            <v>ADMINISTRATION-11003308</v>
          </cell>
        </row>
        <row r="7548">
          <cell r="A7548">
            <v>23116</v>
          </cell>
          <cell r="B7548">
            <v>108071</v>
          </cell>
          <cell r="C7548" t="str">
            <v>ADMINISTRATION-11003309</v>
          </cell>
        </row>
        <row r="7549">
          <cell r="A7549">
            <v>23117</v>
          </cell>
          <cell r="B7549">
            <v>108072</v>
          </cell>
          <cell r="C7549" t="str">
            <v>ADMINISTRATION-11003310</v>
          </cell>
        </row>
        <row r="7550">
          <cell r="A7550">
            <v>23118</v>
          </cell>
          <cell r="B7550">
            <v>108073</v>
          </cell>
          <cell r="C7550" t="str">
            <v>ADMINISTRATION-11003315</v>
          </cell>
        </row>
        <row r="7551">
          <cell r="A7551">
            <v>23119</v>
          </cell>
          <cell r="B7551">
            <v>108074</v>
          </cell>
          <cell r="C7551" t="str">
            <v>ADMINISTRATION-11003316</v>
          </cell>
        </row>
        <row r="7552">
          <cell r="A7552">
            <v>23120</v>
          </cell>
          <cell r="B7552">
            <v>108075</v>
          </cell>
          <cell r="C7552" t="str">
            <v>ADMINISTRATION-11003318</v>
          </cell>
        </row>
        <row r="7553">
          <cell r="A7553">
            <v>23121</v>
          </cell>
          <cell r="B7553">
            <v>108076</v>
          </cell>
          <cell r="C7553" t="str">
            <v>ADMINISTRATION-11003319</v>
          </cell>
        </row>
        <row r="7554">
          <cell r="A7554">
            <v>23122</v>
          </cell>
          <cell r="B7554">
            <v>108077</v>
          </cell>
          <cell r="C7554" t="str">
            <v>ADMINISTRATION-11003320</v>
          </cell>
        </row>
        <row r="7555">
          <cell r="A7555">
            <v>23123</v>
          </cell>
          <cell r="B7555">
            <v>108078</v>
          </cell>
          <cell r="C7555" t="str">
            <v>ADMINISTRATION-11003322</v>
          </cell>
        </row>
        <row r="7556">
          <cell r="A7556">
            <v>23124</v>
          </cell>
          <cell r="B7556">
            <v>108079</v>
          </cell>
          <cell r="C7556" t="str">
            <v>ADMINISTRATION-11003323</v>
          </cell>
        </row>
        <row r="7557">
          <cell r="A7557">
            <v>23125</v>
          </cell>
          <cell r="B7557">
            <v>108080</v>
          </cell>
          <cell r="C7557" t="str">
            <v>ADMINISTRATION-11003325</v>
          </cell>
        </row>
        <row r="7558">
          <cell r="A7558">
            <v>23126</v>
          </cell>
          <cell r="B7558">
            <v>108081</v>
          </cell>
          <cell r="C7558" t="str">
            <v>ADMINISTRATION-11003326</v>
          </cell>
        </row>
        <row r="7559">
          <cell r="A7559">
            <v>23127</v>
          </cell>
          <cell r="B7559">
            <v>108082</v>
          </cell>
          <cell r="C7559" t="str">
            <v>ADMINISTRATION-11003328</v>
          </cell>
        </row>
        <row r="7560">
          <cell r="A7560">
            <v>23128</v>
          </cell>
          <cell r="B7560">
            <v>108083</v>
          </cell>
          <cell r="C7560" t="str">
            <v>ADMINISTRATION-11003341</v>
          </cell>
        </row>
        <row r="7561">
          <cell r="A7561">
            <v>23129</v>
          </cell>
          <cell r="B7561">
            <v>108084</v>
          </cell>
          <cell r="C7561" t="str">
            <v>ADMINISTRATION-11003342</v>
          </cell>
        </row>
        <row r="7562">
          <cell r="A7562">
            <v>23130</v>
          </cell>
          <cell r="B7562">
            <v>108085</v>
          </cell>
          <cell r="C7562" t="str">
            <v>ADMINISTRATION-11003343</v>
          </cell>
        </row>
        <row r="7563">
          <cell r="A7563">
            <v>23131</v>
          </cell>
          <cell r="B7563">
            <v>108086</v>
          </cell>
          <cell r="C7563" t="str">
            <v>ADMINISTRATION-11003345</v>
          </cell>
        </row>
        <row r="7564">
          <cell r="A7564">
            <v>23132</v>
          </cell>
          <cell r="B7564">
            <v>108087</v>
          </cell>
          <cell r="C7564" t="str">
            <v>ADMINISTRATION-11003346</v>
          </cell>
        </row>
        <row r="7565">
          <cell r="A7565">
            <v>23133</v>
          </cell>
          <cell r="B7565">
            <v>108088</v>
          </cell>
          <cell r="C7565" t="str">
            <v>ADMINISTRATION-11003350</v>
          </cell>
        </row>
        <row r="7566">
          <cell r="A7566">
            <v>23134</v>
          </cell>
          <cell r="B7566">
            <v>108089</v>
          </cell>
          <cell r="C7566" t="str">
            <v>ADMINISTRATION-11003359</v>
          </cell>
        </row>
        <row r="7567">
          <cell r="A7567">
            <v>23135</v>
          </cell>
          <cell r="B7567">
            <v>108090</v>
          </cell>
          <cell r="C7567" t="str">
            <v>ADMINISTRATION-11003360</v>
          </cell>
        </row>
        <row r="7568">
          <cell r="A7568">
            <v>23136</v>
          </cell>
          <cell r="B7568">
            <v>108091</v>
          </cell>
          <cell r="C7568" t="str">
            <v>ADMINISTRATION-11003362</v>
          </cell>
        </row>
        <row r="7569">
          <cell r="A7569">
            <v>23137</v>
          </cell>
          <cell r="B7569">
            <v>108092</v>
          </cell>
          <cell r="C7569" t="str">
            <v>ADMINISTRATION-11003366</v>
          </cell>
        </row>
        <row r="7570">
          <cell r="A7570">
            <v>23138</v>
          </cell>
          <cell r="B7570">
            <v>108093</v>
          </cell>
          <cell r="C7570" t="str">
            <v>ADMINISTRATION-11003378</v>
          </cell>
        </row>
        <row r="7571">
          <cell r="A7571">
            <v>23139</v>
          </cell>
          <cell r="B7571">
            <v>108094</v>
          </cell>
          <cell r="C7571" t="str">
            <v>ADMINISTRATION-11003379</v>
          </cell>
        </row>
        <row r="7572">
          <cell r="A7572">
            <v>23140</v>
          </cell>
          <cell r="B7572">
            <v>108095</v>
          </cell>
          <cell r="C7572" t="str">
            <v>ADMINISTRATION-11003380</v>
          </cell>
        </row>
        <row r="7573">
          <cell r="A7573">
            <v>23141</v>
          </cell>
          <cell r="B7573">
            <v>108096</v>
          </cell>
          <cell r="C7573" t="str">
            <v>ADMINISTRATION-11003383</v>
          </cell>
        </row>
        <row r="7574">
          <cell r="A7574">
            <v>23142</v>
          </cell>
          <cell r="B7574">
            <v>108097</v>
          </cell>
          <cell r="C7574" t="str">
            <v>ADMINISTRATION-11003384</v>
          </cell>
        </row>
        <row r="7575">
          <cell r="A7575">
            <v>23143</v>
          </cell>
          <cell r="B7575">
            <v>108098</v>
          </cell>
          <cell r="C7575" t="str">
            <v>ADMINISTRATION-11003385</v>
          </cell>
        </row>
        <row r="7576">
          <cell r="A7576">
            <v>23144</v>
          </cell>
          <cell r="B7576">
            <v>108099</v>
          </cell>
          <cell r="C7576" t="str">
            <v>ADMINISTRATION-11003387</v>
          </cell>
        </row>
        <row r="7577">
          <cell r="A7577">
            <v>23145</v>
          </cell>
          <cell r="B7577">
            <v>108100</v>
          </cell>
          <cell r="C7577" t="str">
            <v>ADMINISTRATION-11003388</v>
          </cell>
        </row>
        <row r="7578">
          <cell r="A7578">
            <v>23146</v>
          </cell>
          <cell r="B7578">
            <v>108101</v>
          </cell>
          <cell r="C7578" t="str">
            <v>ADMINISTRATION-11003392</v>
          </cell>
        </row>
        <row r="7579">
          <cell r="A7579">
            <v>23147</v>
          </cell>
          <cell r="B7579">
            <v>108102</v>
          </cell>
          <cell r="C7579" t="str">
            <v>ADMINISTRATION-11003393</v>
          </cell>
        </row>
        <row r="7580">
          <cell r="A7580">
            <v>23148</v>
          </cell>
          <cell r="B7580">
            <v>108103</v>
          </cell>
          <cell r="C7580" t="str">
            <v>ADMINISTRATION-11003395</v>
          </cell>
        </row>
        <row r="7581">
          <cell r="A7581">
            <v>23149</v>
          </cell>
          <cell r="B7581">
            <v>108104</v>
          </cell>
          <cell r="C7581" t="str">
            <v>ADMINISTRATION-11003398</v>
          </cell>
        </row>
        <row r="7582">
          <cell r="A7582">
            <v>23150</v>
          </cell>
          <cell r="B7582">
            <v>108105</v>
          </cell>
          <cell r="C7582" t="str">
            <v>ADMINISTRATION-11003399</v>
          </cell>
        </row>
        <row r="7583">
          <cell r="A7583">
            <v>23151</v>
          </cell>
          <cell r="B7583">
            <v>108106</v>
          </cell>
          <cell r="C7583" t="str">
            <v>ADMINISTRATION-11003401</v>
          </cell>
        </row>
        <row r="7584">
          <cell r="A7584">
            <v>23152</v>
          </cell>
          <cell r="B7584">
            <v>108107</v>
          </cell>
          <cell r="C7584" t="str">
            <v>ADMINISTRATION-11003402</v>
          </cell>
        </row>
        <row r="7585">
          <cell r="A7585">
            <v>23153</v>
          </cell>
          <cell r="B7585">
            <v>108108</v>
          </cell>
          <cell r="C7585" t="str">
            <v>ADMINISTRATION-11003403</v>
          </cell>
        </row>
        <row r="7586">
          <cell r="A7586">
            <v>23154</v>
          </cell>
          <cell r="B7586">
            <v>108109</v>
          </cell>
          <cell r="C7586" t="str">
            <v>ADMINISTRATION-11003406</v>
          </cell>
        </row>
        <row r="7587">
          <cell r="A7587">
            <v>23155</v>
          </cell>
          <cell r="B7587">
            <v>108110</v>
          </cell>
          <cell r="C7587" t="str">
            <v>ADMINISTRATION-11003407</v>
          </cell>
        </row>
        <row r="7588">
          <cell r="A7588">
            <v>23156</v>
          </cell>
          <cell r="B7588">
            <v>108111</v>
          </cell>
          <cell r="C7588" t="str">
            <v>ADMINISTRATION-11003408</v>
          </cell>
        </row>
        <row r="7589">
          <cell r="A7589">
            <v>23157</v>
          </cell>
          <cell r="B7589">
            <v>108112</v>
          </cell>
          <cell r="C7589" t="str">
            <v>ADMINISTRATION-11003410</v>
          </cell>
        </row>
        <row r="7590">
          <cell r="A7590">
            <v>23158</v>
          </cell>
          <cell r="B7590">
            <v>108113</v>
          </cell>
          <cell r="C7590" t="str">
            <v>ADMINISTRATION-11003411</v>
          </cell>
        </row>
        <row r="7591">
          <cell r="A7591">
            <v>23159</v>
          </cell>
          <cell r="B7591">
            <v>108114</v>
          </cell>
          <cell r="C7591" t="str">
            <v>ADMINISTRATION-11003413</v>
          </cell>
        </row>
        <row r="7592">
          <cell r="A7592">
            <v>23160</v>
          </cell>
          <cell r="B7592">
            <v>108115</v>
          </cell>
          <cell r="C7592" t="str">
            <v>ADMINISTRATION-11003414</v>
          </cell>
        </row>
        <row r="7593">
          <cell r="A7593">
            <v>23161</v>
          </cell>
          <cell r="B7593">
            <v>108116</v>
          </cell>
          <cell r="C7593" t="str">
            <v>ADMINISTRATION-11003417</v>
          </cell>
        </row>
        <row r="7594">
          <cell r="A7594">
            <v>23162</v>
          </cell>
          <cell r="B7594">
            <v>108117</v>
          </cell>
          <cell r="C7594" t="str">
            <v>ADMINISTRATION-11003418</v>
          </cell>
        </row>
        <row r="7595">
          <cell r="A7595">
            <v>23163</v>
          </cell>
          <cell r="B7595">
            <v>108118</v>
          </cell>
          <cell r="C7595" t="str">
            <v>ADMINISTRATION-11003420</v>
          </cell>
        </row>
        <row r="7596">
          <cell r="A7596">
            <v>23164</v>
          </cell>
          <cell r="B7596">
            <v>108119</v>
          </cell>
          <cell r="C7596" t="str">
            <v>ADMINISTRATION-11003422</v>
          </cell>
        </row>
        <row r="7597">
          <cell r="A7597">
            <v>23165</v>
          </cell>
          <cell r="B7597">
            <v>108120</v>
          </cell>
          <cell r="C7597" t="str">
            <v>ADMINISTRATION-11003423</v>
          </cell>
        </row>
        <row r="7598">
          <cell r="A7598">
            <v>23166</v>
          </cell>
          <cell r="B7598">
            <v>108121</v>
          </cell>
          <cell r="C7598" t="str">
            <v>ADMINISTRATION-11003424</v>
          </cell>
        </row>
        <row r="7599">
          <cell r="A7599">
            <v>23167</v>
          </cell>
          <cell r="B7599">
            <v>108122</v>
          </cell>
          <cell r="C7599" t="str">
            <v>ADMINISTRATION-11003426</v>
          </cell>
        </row>
        <row r="7600">
          <cell r="A7600">
            <v>23168</v>
          </cell>
          <cell r="B7600">
            <v>108123</v>
          </cell>
          <cell r="C7600" t="str">
            <v>ADMINISTRATION-11003427</v>
          </cell>
        </row>
        <row r="7601">
          <cell r="A7601">
            <v>23169</v>
          </cell>
          <cell r="B7601">
            <v>108124</v>
          </cell>
          <cell r="C7601" t="str">
            <v>ADMINISTRATION-11003430</v>
          </cell>
        </row>
        <row r="7602">
          <cell r="A7602">
            <v>23170</v>
          </cell>
          <cell r="B7602">
            <v>108125</v>
          </cell>
          <cell r="C7602" t="str">
            <v>ADMINISTRATION-11003435</v>
          </cell>
        </row>
        <row r="7603">
          <cell r="A7603">
            <v>23171</v>
          </cell>
          <cell r="B7603">
            <v>108126</v>
          </cell>
          <cell r="C7603" t="str">
            <v>ADMINISTRATION-11003436</v>
          </cell>
        </row>
        <row r="7604">
          <cell r="A7604">
            <v>23172</v>
          </cell>
          <cell r="B7604">
            <v>108127</v>
          </cell>
          <cell r="C7604" t="str">
            <v>ADMINISTRATION-11003438</v>
          </cell>
        </row>
        <row r="7605">
          <cell r="A7605">
            <v>23173</v>
          </cell>
          <cell r="B7605">
            <v>108128</v>
          </cell>
          <cell r="C7605" t="str">
            <v>ADMINISTRATION-11003443</v>
          </cell>
        </row>
        <row r="7606">
          <cell r="A7606">
            <v>23174</v>
          </cell>
          <cell r="B7606">
            <v>108129</v>
          </cell>
          <cell r="C7606" t="str">
            <v>ADMINISTRATION-11003445</v>
          </cell>
        </row>
        <row r="7607">
          <cell r="A7607">
            <v>23175</v>
          </cell>
          <cell r="B7607">
            <v>108130</v>
          </cell>
          <cell r="C7607" t="str">
            <v>ADMINISTRATION-11003446</v>
          </cell>
        </row>
        <row r="7608">
          <cell r="A7608">
            <v>23176</v>
          </cell>
          <cell r="B7608">
            <v>108131</v>
          </cell>
          <cell r="C7608" t="str">
            <v>ADMINISTRATION-11003447</v>
          </cell>
        </row>
        <row r="7609">
          <cell r="A7609">
            <v>23177</v>
          </cell>
          <cell r="B7609">
            <v>108132</v>
          </cell>
          <cell r="C7609" t="str">
            <v>ADMINISTRATION-11003448</v>
          </cell>
        </row>
        <row r="7610">
          <cell r="A7610">
            <v>23178</v>
          </cell>
          <cell r="B7610">
            <v>108133</v>
          </cell>
          <cell r="C7610" t="str">
            <v>ADMINISTRATION-11003450</v>
          </cell>
        </row>
        <row r="7611">
          <cell r="A7611">
            <v>23179</v>
          </cell>
          <cell r="B7611">
            <v>108134</v>
          </cell>
          <cell r="C7611" t="str">
            <v>ADMINISTRATION-11003751</v>
          </cell>
        </row>
        <row r="7612">
          <cell r="A7612">
            <v>23180</v>
          </cell>
          <cell r="B7612">
            <v>108135</v>
          </cell>
          <cell r="C7612" t="str">
            <v>ADMINISTRATION-11003752</v>
          </cell>
        </row>
        <row r="7613">
          <cell r="A7613">
            <v>23181</v>
          </cell>
          <cell r="B7613">
            <v>108136</v>
          </cell>
          <cell r="C7613" t="str">
            <v>ADMINISTRATION-11003754</v>
          </cell>
        </row>
        <row r="7614">
          <cell r="A7614">
            <v>23182</v>
          </cell>
          <cell r="B7614">
            <v>108137</v>
          </cell>
          <cell r="C7614" t="str">
            <v>ADMINISTRATION-11003756</v>
          </cell>
        </row>
        <row r="7615">
          <cell r="A7615">
            <v>23183</v>
          </cell>
          <cell r="B7615">
            <v>108138</v>
          </cell>
          <cell r="C7615" t="str">
            <v>ADMINISTRATION-11003757</v>
          </cell>
        </row>
        <row r="7616">
          <cell r="A7616">
            <v>23184</v>
          </cell>
          <cell r="B7616">
            <v>108139</v>
          </cell>
          <cell r="C7616" t="str">
            <v>ADMINISTRATION-11003759</v>
          </cell>
        </row>
        <row r="7617">
          <cell r="A7617">
            <v>23185</v>
          </cell>
          <cell r="B7617">
            <v>108140</v>
          </cell>
          <cell r="C7617" t="str">
            <v>ADMINISTRATION-11003760</v>
          </cell>
        </row>
        <row r="7618">
          <cell r="A7618">
            <v>23186</v>
          </cell>
          <cell r="B7618">
            <v>108141</v>
          </cell>
          <cell r="C7618" t="str">
            <v>ADMINISTRATION-11003761</v>
          </cell>
        </row>
        <row r="7619">
          <cell r="A7619">
            <v>23187</v>
          </cell>
          <cell r="B7619">
            <v>108142</v>
          </cell>
          <cell r="C7619" t="str">
            <v>ADMINISTRATION-11003762</v>
          </cell>
        </row>
        <row r="7620">
          <cell r="A7620">
            <v>23188</v>
          </cell>
          <cell r="B7620">
            <v>108143</v>
          </cell>
          <cell r="C7620" t="str">
            <v>ADMINISTRATION-11003764</v>
          </cell>
        </row>
        <row r="7621">
          <cell r="A7621">
            <v>23189</v>
          </cell>
          <cell r="B7621">
            <v>108144</v>
          </cell>
          <cell r="C7621" t="str">
            <v>ADMINISTRATION-11003767</v>
          </cell>
        </row>
        <row r="7622">
          <cell r="A7622">
            <v>23190</v>
          </cell>
          <cell r="B7622">
            <v>108145</v>
          </cell>
          <cell r="C7622" t="str">
            <v>ADMINISTRATION-11003768</v>
          </cell>
        </row>
        <row r="7623">
          <cell r="A7623">
            <v>23191</v>
          </cell>
          <cell r="B7623">
            <v>108146</v>
          </cell>
          <cell r="C7623" t="str">
            <v>ADMINISTRATION-11003769</v>
          </cell>
        </row>
        <row r="7624">
          <cell r="A7624">
            <v>23192</v>
          </cell>
          <cell r="B7624">
            <v>108147</v>
          </cell>
          <cell r="C7624" t="str">
            <v>ADMINISTRATION-11003770</v>
          </cell>
        </row>
        <row r="7625">
          <cell r="A7625">
            <v>23193</v>
          </cell>
          <cell r="B7625">
            <v>108148</v>
          </cell>
          <cell r="C7625" t="str">
            <v>ADMINISTRATION-11003772</v>
          </cell>
        </row>
        <row r="7626">
          <cell r="A7626">
            <v>23194</v>
          </cell>
          <cell r="B7626">
            <v>108149</v>
          </cell>
          <cell r="C7626" t="str">
            <v>ADMINISTRATION-11003773</v>
          </cell>
        </row>
        <row r="7627">
          <cell r="A7627">
            <v>23195</v>
          </cell>
          <cell r="B7627">
            <v>108150</v>
          </cell>
          <cell r="C7627" t="str">
            <v>ADMINISTRATION-11003774</v>
          </cell>
        </row>
        <row r="7628">
          <cell r="A7628">
            <v>23196</v>
          </cell>
          <cell r="B7628">
            <v>108151</v>
          </cell>
          <cell r="C7628" t="str">
            <v>ADMINISTRATION-11003775</v>
          </cell>
        </row>
        <row r="7629">
          <cell r="A7629">
            <v>23197</v>
          </cell>
          <cell r="B7629">
            <v>108152</v>
          </cell>
          <cell r="C7629" t="str">
            <v>ADMINISTRATION-11003776</v>
          </cell>
        </row>
        <row r="7630">
          <cell r="A7630">
            <v>23198</v>
          </cell>
          <cell r="B7630">
            <v>108153</v>
          </cell>
          <cell r="C7630" t="str">
            <v>ADMINISTRATION-11003777</v>
          </cell>
        </row>
        <row r="7631">
          <cell r="A7631">
            <v>23199</v>
          </cell>
          <cell r="B7631">
            <v>108154</v>
          </cell>
          <cell r="C7631" t="str">
            <v>ADMINISTRATION-11003778</v>
          </cell>
        </row>
        <row r="7632">
          <cell r="A7632">
            <v>23200</v>
          </cell>
          <cell r="B7632">
            <v>108155</v>
          </cell>
          <cell r="C7632" t="str">
            <v>ADMINISTRATION-11003780</v>
          </cell>
        </row>
        <row r="7633">
          <cell r="A7633">
            <v>23201</v>
          </cell>
          <cell r="B7633">
            <v>108156</v>
          </cell>
          <cell r="C7633" t="str">
            <v>ADMINISTRATION-11003781</v>
          </cell>
        </row>
        <row r="7634">
          <cell r="A7634">
            <v>23202</v>
          </cell>
          <cell r="B7634">
            <v>108157</v>
          </cell>
          <cell r="C7634" t="str">
            <v>ADMINISTRATION-11003782</v>
          </cell>
        </row>
        <row r="7635">
          <cell r="A7635">
            <v>23203</v>
          </cell>
          <cell r="B7635">
            <v>108158</v>
          </cell>
          <cell r="C7635" t="str">
            <v>ADMINISTRATION-11003783</v>
          </cell>
        </row>
        <row r="7636">
          <cell r="A7636">
            <v>23204</v>
          </cell>
          <cell r="B7636">
            <v>108159</v>
          </cell>
          <cell r="C7636" t="str">
            <v>ADMINISTRATION-11003784</v>
          </cell>
        </row>
        <row r="7637">
          <cell r="A7637">
            <v>23205</v>
          </cell>
          <cell r="B7637">
            <v>108160</v>
          </cell>
          <cell r="C7637" t="str">
            <v>ADMINISTRATION-11003785</v>
          </cell>
        </row>
        <row r="7638">
          <cell r="A7638">
            <v>23206</v>
          </cell>
          <cell r="B7638">
            <v>108161</v>
          </cell>
          <cell r="C7638" t="str">
            <v>ADMINISTRATION-11003786</v>
          </cell>
        </row>
        <row r="7639">
          <cell r="A7639">
            <v>23207</v>
          </cell>
          <cell r="B7639">
            <v>108162</v>
          </cell>
          <cell r="C7639" t="str">
            <v>ADMINISTRATION-11003787</v>
          </cell>
        </row>
        <row r="7640">
          <cell r="A7640">
            <v>23208</v>
          </cell>
          <cell r="B7640">
            <v>108163</v>
          </cell>
          <cell r="C7640" t="str">
            <v>ADMINISTRATION-11003788</v>
          </cell>
        </row>
        <row r="7641">
          <cell r="A7641">
            <v>23209</v>
          </cell>
          <cell r="B7641">
            <v>108164</v>
          </cell>
          <cell r="C7641" t="str">
            <v>ADMINISTRATION-11003789</v>
          </cell>
        </row>
        <row r="7642">
          <cell r="A7642">
            <v>23210</v>
          </cell>
          <cell r="B7642">
            <v>108165</v>
          </cell>
          <cell r="C7642" t="str">
            <v>ADMINISTRATION-11003790</v>
          </cell>
        </row>
        <row r="7643">
          <cell r="A7643">
            <v>23211</v>
          </cell>
          <cell r="B7643">
            <v>108166</v>
          </cell>
          <cell r="C7643" t="str">
            <v>ADMINISTRATION-11003793</v>
          </cell>
        </row>
        <row r="7644">
          <cell r="A7644">
            <v>23212</v>
          </cell>
          <cell r="B7644">
            <v>108167</v>
          </cell>
          <cell r="C7644" t="str">
            <v>ADMINISTRATION-11003795</v>
          </cell>
        </row>
        <row r="7645">
          <cell r="A7645">
            <v>23213</v>
          </cell>
          <cell r="B7645">
            <v>108168</v>
          </cell>
          <cell r="C7645" t="str">
            <v>ADMINISTRATION-11003796</v>
          </cell>
        </row>
        <row r="7646">
          <cell r="A7646">
            <v>23214</v>
          </cell>
          <cell r="B7646">
            <v>108169</v>
          </cell>
          <cell r="C7646" t="str">
            <v>ADMINISTRATION-11003797</v>
          </cell>
        </row>
        <row r="7647">
          <cell r="A7647">
            <v>23215</v>
          </cell>
          <cell r="B7647">
            <v>108170</v>
          </cell>
          <cell r="C7647" t="str">
            <v>ADMINISTRATION-11003798</v>
          </cell>
        </row>
        <row r="7648">
          <cell r="A7648">
            <v>23216</v>
          </cell>
          <cell r="B7648">
            <v>108171</v>
          </cell>
          <cell r="C7648" t="str">
            <v>ADMINISTRATION-11003799</v>
          </cell>
        </row>
        <row r="7649">
          <cell r="A7649">
            <v>23217</v>
          </cell>
          <cell r="B7649">
            <v>108172</v>
          </cell>
          <cell r="C7649" t="str">
            <v>ADMINISTRATION-11003800</v>
          </cell>
        </row>
        <row r="7650">
          <cell r="A7650">
            <v>23218</v>
          </cell>
          <cell r="B7650">
            <v>108173</v>
          </cell>
          <cell r="C7650" t="str">
            <v>ADMINISTRATION-11003801</v>
          </cell>
        </row>
        <row r="7651">
          <cell r="A7651">
            <v>23219</v>
          </cell>
          <cell r="B7651">
            <v>108174</v>
          </cell>
          <cell r="C7651" t="str">
            <v>ADMINISTRATION-11003802</v>
          </cell>
        </row>
        <row r="7652">
          <cell r="A7652">
            <v>23220</v>
          </cell>
          <cell r="B7652">
            <v>108175</v>
          </cell>
          <cell r="C7652" t="str">
            <v>ADMINISTRATION-11003805</v>
          </cell>
        </row>
        <row r="7653">
          <cell r="A7653">
            <v>23221</v>
          </cell>
          <cell r="B7653">
            <v>108176</v>
          </cell>
          <cell r="C7653" t="str">
            <v>ADMINISTRATION-11003806</v>
          </cell>
        </row>
        <row r="7654">
          <cell r="A7654">
            <v>23222</v>
          </cell>
          <cell r="B7654">
            <v>108177</v>
          </cell>
          <cell r="C7654" t="str">
            <v>ADMINISTRATION-11003808</v>
          </cell>
        </row>
        <row r="7655">
          <cell r="A7655">
            <v>23223</v>
          </cell>
          <cell r="B7655">
            <v>108178</v>
          </cell>
          <cell r="C7655" t="str">
            <v>ADMINISTRATION-11003809</v>
          </cell>
        </row>
        <row r="7656">
          <cell r="A7656">
            <v>23224</v>
          </cell>
          <cell r="B7656">
            <v>108179</v>
          </cell>
          <cell r="C7656" t="str">
            <v>ADMINISTRATION-11003810</v>
          </cell>
        </row>
        <row r="7657">
          <cell r="A7657">
            <v>23225</v>
          </cell>
          <cell r="B7657">
            <v>108180</v>
          </cell>
          <cell r="C7657" t="str">
            <v>ADMINISTRATION-11003811</v>
          </cell>
        </row>
        <row r="7658">
          <cell r="A7658">
            <v>23226</v>
          </cell>
          <cell r="B7658">
            <v>108181</v>
          </cell>
          <cell r="C7658" t="str">
            <v>ADMINISTRATION-11003812</v>
          </cell>
        </row>
        <row r="7659">
          <cell r="A7659">
            <v>23227</v>
          </cell>
          <cell r="B7659">
            <v>108182</v>
          </cell>
          <cell r="C7659" t="str">
            <v>ADMINISTRATION-11003813</v>
          </cell>
        </row>
        <row r="7660">
          <cell r="A7660">
            <v>23228</v>
          </cell>
          <cell r="B7660">
            <v>108183</v>
          </cell>
          <cell r="C7660" t="str">
            <v>ADMINISTRATION-11003814</v>
          </cell>
        </row>
        <row r="7661">
          <cell r="A7661">
            <v>23229</v>
          </cell>
          <cell r="B7661">
            <v>108184</v>
          </cell>
          <cell r="C7661" t="str">
            <v>ADMINISTRATION-11003815</v>
          </cell>
        </row>
        <row r="7662">
          <cell r="A7662">
            <v>23230</v>
          </cell>
          <cell r="B7662">
            <v>108185</v>
          </cell>
          <cell r="C7662" t="str">
            <v>ADMINISTRATION-11003816</v>
          </cell>
        </row>
        <row r="7663">
          <cell r="A7663">
            <v>23231</v>
          </cell>
          <cell r="B7663">
            <v>108186</v>
          </cell>
          <cell r="C7663" t="str">
            <v>ADMINISTRATION-11003817</v>
          </cell>
        </row>
        <row r="7664">
          <cell r="A7664">
            <v>23232</v>
          </cell>
          <cell r="B7664">
            <v>108187</v>
          </cell>
          <cell r="C7664" t="str">
            <v>ADMINISTRATION-11003819</v>
          </cell>
        </row>
        <row r="7665">
          <cell r="A7665">
            <v>23233</v>
          </cell>
          <cell r="B7665">
            <v>108188</v>
          </cell>
          <cell r="C7665" t="str">
            <v>ADMINISTRATION-11003820</v>
          </cell>
        </row>
        <row r="7666">
          <cell r="A7666">
            <v>23234</v>
          </cell>
          <cell r="B7666">
            <v>108189</v>
          </cell>
          <cell r="C7666" t="str">
            <v>ADMINISTRATION-11003821</v>
          </cell>
        </row>
        <row r="7667">
          <cell r="A7667">
            <v>23235</v>
          </cell>
          <cell r="B7667">
            <v>108190</v>
          </cell>
          <cell r="C7667" t="str">
            <v>ADMINISTRATION-11003822</v>
          </cell>
        </row>
        <row r="7668">
          <cell r="A7668">
            <v>23236</v>
          </cell>
          <cell r="B7668">
            <v>108191</v>
          </cell>
          <cell r="C7668" t="str">
            <v>ADMINISTRATION-11003823</v>
          </cell>
        </row>
        <row r="7669">
          <cell r="A7669">
            <v>23237</v>
          </cell>
          <cell r="B7669">
            <v>108192</v>
          </cell>
          <cell r="C7669" t="str">
            <v>ADMINISTRATION-11003824</v>
          </cell>
        </row>
        <row r="7670">
          <cell r="A7670">
            <v>23238</v>
          </cell>
          <cell r="B7670">
            <v>108193</v>
          </cell>
          <cell r="C7670" t="str">
            <v>ADMINISTRATION-11003825</v>
          </cell>
        </row>
        <row r="7671">
          <cell r="A7671">
            <v>23239</v>
          </cell>
          <cell r="B7671">
            <v>108194</v>
          </cell>
          <cell r="C7671" t="str">
            <v>ADMINISTRATION-11003826</v>
          </cell>
        </row>
        <row r="7672">
          <cell r="A7672">
            <v>23240</v>
          </cell>
          <cell r="B7672">
            <v>108195</v>
          </cell>
          <cell r="C7672" t="str">
            <v>ADMINISTRATION-11003827</v>
          </cell>
        </row>
        <row r="7673">
          <cell r="A7673">
            <v>23241</v>
          </cell>
          <cell r="B7673">
            <v>108196</v>
          </cell>
          <cell r="C7673" t="str">
            <v>ADMINISTRATION-11003828</v>
          </cell>
        </row>
        <row r="7674">
          <cell r="A7674">
            <v>23242</v>
          </cell>
          <cell r="B7674">
            <v>108197</v>
          </cell>
          <cell r="C7674" t="str">
            <v>ADMINISTRATION-11003829</v>
          </cell>
        </row>
        <row r="7675">
          <cell r="A7675">
            <v>23243</v>
          </cell>
          <cell r="B7675">
            <v>108198</v>
          </cell>
          <cell r="C7675" t="str">
            <v>ADMINISTRATION-11003830</v>
          </cell>
        </row>
        <row r="7676">
          <cell r="A7676">
            <v>23244</v>
          </cell>
          <cell r="B7676">
            <v>108199</v>
          </cell>
          <cell r="C7676" t="str">
            <v>ADMINISTRATION-11003831</v>
          </cell>
        </row>
        <row r="7677">
          <cell r="A7677">
            <v>23245</v>
          </cell>
          <cell r="B7677">
            <v>108200</v>
          </cell>
          <cell r="C7677" t="str">
            <v>ADMINISTRATION-11003832</v>
          </cell>
        </row>
        <row r="7678">
          <cell r="A7678">
            <v>23246</v>
          </cell>
          <cell r="B7678">
            <v>108201</v>
          </cell>
          <cell r="C7678" t="str">
            <v>ADMINISTRATION-11003833</v>
          </cell>
        </row>
        <row r="7679">
          <cell r="A7679">
            <v>23247</v>
          </cell>
          <cell r="B7679">
            <v>108202</v>
          </cell>
          <cell r="C7679" t="str">
            <v>ADMINISTRATION-11003834</v>
          </cell>
        </row>
        <row r="7680">
          <cell r="A7680">
            <v>23248</v>
          </cell>
          <cell r="B7680">
            <v>108203</v>
          </cell>
          <cell r="C7680" t="str">
            <v>ADMINISTRATION-11003835</v>
          </cell>
        </row>
        <row r="7681">
          <cell r="A7681">
            <v>23249</v>
          </cell>
          <cell r="B7681">
            <v>108204</v>
          </cell>
          <cell r="C7681" t="str">
            <v>ADMINISTRATION-11003836</v>
          </cell>
        </row>
        <row r="7682">
          <cell r="A7682">
            <v>23250</v>
          </cell>
          <cell r="B7682">
            <v>108205</v>
          </cell>
          <cell r="C7682" t="str">
            <v>ADMINISTRATION-11003837</v>
          </cell>
        </row>
        <row r="7683">
          <cell r="A7683">
            <v>23251</v>
          </cell>
          <cell r="B7683">
            <v>108206</v>
          </cell>
          <cell r="C7683" t="str">
            <v>ADMINISTRATION-11003838</v>
          </cell>
        </row>
        <row r="7684">
          <cell r="A7684">
            <v>23252</v>
          </cell>
          <cell r="B7684">
            <v>108207</v>
          </cell>
          <cell r="C7684" t="str">
            <v>ADMINISTRATION-11003839</v>
          </cell>
        </row>
        <row r="7685">
          <cell r="A7685">
            <v>23253</v>
          </cell>
          <cell r="B7685">
            <v>108208</v>
          </cell>
          <cell r="C7685" t="str">
            <v>ADMINISTRATION-11003841</v>
          </cell>
        </row>
        <row r="7686">
          <cell r="A7686">
            <v>23254</v>
          </cell>
          <cell r="B7686">
            <v>108209</v>
          </cell>
          <cell r="C7686" t="str">
            <v>ADMINISTRATION-11003842</v>
          </cell>
        </row>
        <row r="7687">
          <cell r="A7687">
            <v>23255</v>
          </cell>
          <cell r="B7687">
            <v>108210</v>
          </cell>
          <cell r="C7687" t="str">
            <v>ADMinistration-11003843 DO NOT</v>
          </cell>
        </row>
        <row r="7688">
          <cell r="A7688">
            <v>23256</v>
          </cell>
          <cell r="B7688">
            <v>108211</v>
          </cell>
          <cell r="C7688" t="str">
            <v>ADMINISTRATION-11003844</v>
          </cell>
        </row>
        <row r="7689">
          <cell r="A7689">
            <v>23257</v>
          </cell>
          <cell r="B7689">
            <v>108212</v>
          </cell>
          <cell r="C7689" t="str">
            <v>ADMINISTRATION-11003845</v>
          </cell>
        </row>
        <row r="7690">
          <cell r="A7690">
            <v>23258</v>
          </cell>
          <cell r="B7690">
            <v>108213</v>
          </cell>
          <cell r="C7690" t="str">
            <v>ADMINISTRATION-11003846</v>
          </cell>
        </row>
        <row r="7691">
          <cell r="A7691">
            <v>23259</v>
          </cell>
          <cell r="B7691">
            <v>108214</v>
          </cell>
          <cell r="C7691" t="str">
            <v>ADMINISTRATION-11003847</v>
          </cell>
        </row>
        <row r="7692">
          <cell r="A7692">
            <v>23260</v>
          </cell>
          <cell r="B7692">
            <v>108215</v>
          </cell>
          <cell r="C7692" t="str">
            <v>ADMINISTRATION-11003848</v>
          </cell>
        </row>
        <row r="7693">
          <cell r="A7693">
            <v>23261</v>
          </cell>
          <cell r="B7693">
            <v>108216</v>
          </cell>
          <cell r="C7693" t="str">
            <v>ADMINISTRATION-11003849</v>
          </cell>
        </row>
        <row r="7694">
          <cell r="A7694">
            <v>23262</v>
          </cell>
          <cell r="B7694">
            <v>108217</v>
          </cell>
          <cell r="C7694" t="str">
            <v>ADMINISTRATION-11003850</v>
          </cell>
        </row>
        <row r="7695">
          <cell r="A7695">
            <v>23263</v>
          </cell>
          <cell r="B7695">
            <v>108218</v>
          </cell>
          <cell r="C7695" t="str">
            <v>ADMINISTRATION-11003851</v>
          </cell>
        </row>
        <row r="7696">
          <cell r="A7696">
            <v>23264</v>
          </cell>
          <cell r="B7696">
            <v>108219</v>
          </cell>
          <cell r="C7696" t="str">
            <v>ADMINISTRATION-11003928</v>
          </cell>
        </row>
        <row r="7697">
          <cell r="A7697">
            <v>23265</v>
          </cell>
          <cell r="B7697">
            <v>108220</v>
          </cell>
          <cell r="C7697" t="str">
            <v>ADMINISTRATION-11004000</v>
          </cell>
        </row>
        <row r="7698">
          <cell r="A7698">
            <v>23266</v>
          </cell>
          <cell r="B7698">
            <v>108221</v>
          </cell>
          <cell r="C7698" t="str">
            <v>ADMINISTRATION-11004032</v>
          </cell>
        </row>
        <row r="7699">
          <cell r="A7699">
            <v>23267</v>
          </cell>
          <cell r="B7699">
            <v>108222</v>
          </cell>
          <cell r="C7699" t="str">
            <v>ADMINISTRATION-11004051</v>
          </cell>
        </row>
        <row r="7700">
          <cell r="A7700">
            <v>23268</v>
          </cell>
          <cell r="B7700">
            <v>108223</v>
          </cell>
          <cell r="C7700" t="str">
            <v>ADMINISTRATION-11004053</v>
          </cell>
        </row>
        <row r="7701">
          <cell r="A7701">
            <v>23269</v>
          </cell>
          <cell r="B7701">
            <v>108224</v>
          </cell>
          <cell r="C7701" t="str">
            <v>ADMINISTRATION-11004077</v>
          </cell>
        </row>
        <row r="7702">
          <cell r="A7702">
            <v>23270</v>
          </cell>
          <cell r="B7702">
            <v>108225</v>
          </cell>
          <cell r="C7702" t="str">
            <v>ADMINISTRATION-11004078</v>
          </cell>
        </row>
        <row r="7703">
          <cell r="A7703">
            <v>23271</v>
          </cell>
          <cell r="B7703">
            <v>108226</v>
          </cell>
          <cell r="C7703" t="str">
            <v>ADMINISTRATION-11004079</v>
          </cell>
        </row>
        <row r="7704">
          <cell r="A7704">
            <v>23272</v>
          </cell>
          <cell r="B7704">
            <v>108227</v>
          </cell>
          <cell r="C7704" t="str">
            <v>ADMINISTRATION-11004080</v>
          </cell>
        </row>
        <row r="7705">
          <cell r="A7705">
            <v>23273</v>
          </cell>
          <cell r="B7705">
            <v>108228</v>
          </cell>
          <cell r="C7705" t="str">
            <v>ADMINISTRATION-11004081</v>
          </cell>
        </row>
        <row r="7706">
          <cell r="A7706">
            <v>23274</v>
          </cell>
          <cell r="B7706">
            <v>108229</v>
          </cell>
          <cell r="C7706" t="str">
            <v>ADMINISTRATION-11004082</v>
          </cell>
        </row>
        <row r="7707">
          <cell r="A7707">
            <v>23275</v>
          </cell>
          <cell r="B7707">
            <v>108230</v>
          </cell>
          <cell r="C7707" t="str">
            <v>ADMINISTRATION-11004095</v>
          </cell>
        </row>
        <row r="7708">
          <cell r="A7708">
            <v>23276</v>
          </cell>
          <cell r="B7708">
            <v>108231</v>
          </cell>
          <cell r="C7708" t="str">
            <v>ADMINISTRATION-11004096</v>
          </cell>
        </row>
        <row r="7709">
          <cell r="A7709">
            <v>23277</v>
          </cell>
          <cell r="B7709">
            <v>108232</v>
          </cell>
          <cell r="C7709" t="str">
            <v>ADMINISTRATION-11004101</v>
          </cell>
        </row>
        <row r="7710">
          <cell r="A7710">
            <v>23278</v>
          </cell>
          <cell r="B7710">
            <v>108233</v>
          </cell>
          <cell r="C7710" t="str">
            <v>ADMINISTRATION-11004102</v>
          </cell>
        </row>
        <row r="7711">
          <cell r="A7711">
            <v>23279</v>
          </cell>
          <cell r="B7711">
            <v>108234</v>
          </cell>
          <cell r="C7711" t="str">
            <v>ADMINISTRATION-11004103</v>
          </cell>
        </row>
        <row r="7712">
          <cell r="A7712">
            <v>23280</v>
          </cell>
          <cell r="B7712">
            <v>108235</v>
          </cell>
          <cell r="C7712" t="str">
            <v>ADMINISTRATION-11004104</v>
          </cell>
        </row>
        <row r="7713">
          <cell r="A7713">
            <v>23281</v>
          </cell>
          <cell r="B7713">
            <v>108236</v>
          </cell>
          <cell r="C7713" t="str">
            <v>ADMINISTRATION-11004105</v>
          </cell>
        </row>
        <row r="7714">
          <cell r="A7714">
            <v>23282</v>
          </cell>
          <cell r="B7714">
            <v>108237</v>
          </cell>
          <cell r="C7714" t="str">
            <v>ADMINISTRATION-11004106</v>
          </cell>
        </row>
        <row r="7715">
          <cell r="A7715">
            <v>23283</v>
          </cell>
          <cell r="B7715">
            <v>108238</v>
          </cell>
          <cell r="C7715" t="str">
            <v>ADMINISTRATION-11004108</v>
          </cell>
        </row>
        <row r="7716">
          <cell r="A7716">
            <v>23284</v>
          </cell>
          <cell r="B7716">
            <v>108239</v>
          </cell>
          <cell r="C7716" t="str">
            <v>ADMINISTRATION-11004109</v>
          </cell>
        </row>
        <row r="7717">
          <cell r="A7717">
            <v>23285</v>
          </cell>
          <cell r="B7717">
            <v>108240</v>
          </cell>
          <cell r="C7717" t="str">
            <v>ADMINISTRATION-11004111</v>
          </cell>
        </row>
        <row r="7718">
          <cell r="A7718">
            <v>23286</v>
          </cell>
          <cell r="B7718">
            <v>108241</v>
          </cell>
          <cell r="C7718" t="str">
            <v>ADMINISTRATION-11004112</v>
          </cell>
        </row>
        <row r="7719">
          <cell r="A7719">
            <v>23287</v>
          </cell>
          <cell r="B7719">
            <v>108242</v>
          </cell>
          <cell r="C7719" t="str">
            <v>ADMINISTRATION-11004113</v>
          </cell>
        </row>
        <row r="7720">
          <cell r="A7720">
            <v>23288</v>
          </cell>
          <cell r="B7720">
            <v>108243</v>
          </cell>
          <cell r="C7720" t="str">
            <v>ADMINISTRATION-11004114</v>
          </cell>
        </row>
        <row r="7721">
          <cell r="A7721">
            <v>23289</v>
          </cell>
          <cell r="B7721">
            <v>108244</v>
          </cell>
          <cell r="C7721" t="str">
            <v>ADMINISTRATION-11004115</v>
          </cell>
        </row>
        <row r="7722">
          <cell r="A7722">
            <v>23290</v>
          </cell>
          <cell r="B7722">
            <v>108245</v>
          </cell>
          <cell r="C7722" t="str">
            <v>ADMINISTRATION-11004116</v>
          </cell>
        </row>
        <row r="7723">
          <cell r="A7723">
            <v>23291</v>
          </cell>
          <cell r="B7723">
            <v>108246</v>
          </cell>
          <cell r="C7723" t="str">
            <v>ADMINISTRATION-11004117</v>
          </cell>
        </row>
        <row r="7724">
          <cell r="A7724">
            <v>23292</v>
          </cell>
          <cell r="B7724">
            <v>108247</v>
          </cell>
          <cell r="C7724" t="str">
            <v>ADMINISTRATION-11004119</v>
          </cell>
        </row>
        <row r="7725">
          <cell r="A7725">
            <v>23293</v>
          </cell>
          <cell r="B7725">
            <v>108248</v>
          </cell>
          <cell r="C7725" t="str">
            <v>ADMINISTRATION-11004140</v>
          </cell>
        </row>
        <row r="7726">
          <cell r="A7726">
            <v>23294</v>
          </cell>
          <cell r="B7726">
            <v>108249</v>
          </cell>
          <cell r="C7726" t="str">
            <v>ADMINISTRATION-11004255</v>
          </cell>
        </row>
        <row r="7727">
          <cell r="A7727">
            <v>23295</v>
          </cell>
          <cell r="B7727">
            <v>108250</v>
          </cell>
          <cell r="C7727" t="str">
            <v>ADMINISTRATION-11004256</v>
          </cell>
        </row>
        <row r="7728">
          <cell r="A7728">
            <v>23296</v>
          </cell>
          <cell r="B7728">
            <v>108251</v>
          </cell>
          <cell r="C7728" t="str">
            <v>ADMINISTRATION-11004257</v>
          </cell>
        </row>
        <row r="7729">
          <cell r="A7729">
            <v>23297</v>
          </cell>
          <cell r="B7729">
            <v>108252</v>
          </cell>
          <cell r="C7729" t="str">
            <v>ADMINISTRATION-11004259</v>
          </cell>
        </row>
        <row r="7730">
          <cell r="A7730">
            <v>23298</v>
          </cell>
          <cell r="B7730">
            <v>108253</v>
          </cell>
          <cell r="C7730" t="str">
            <v>ADMINISTRATION-11004260</v>
          </cell>
        </row>
        <row r="7731">
          <cell r="A7731">
            <v>23299</v>
          </cell>
          <cell r="B7731">
            <v>108254</v>
          </cell>
          <cell r="C7731" t="str">
            <v>ADMINISTRATION-11004261</v>
          </cell>
        </row>
        <row r="7732">
          <cell r="A7732">
            <v>23300</v>
          </cell>
          <cell r="B7732">
            <v>108255</v>
          </cell>
          <cell r="C7732" t="str">
            <v>ADMINISTRATION-11004262</v>
          </cell>
        </row>
        <row r="7733">
          <cell r="A7733">
            <v>23301</v>
          </cell>
          <cell r="B7733">
            <v>108256</v>
          </cell>
          <cell r="C7733" t="str">
            <v>ADMINISTRATION-11004265</v>
          </cell>
        </row>
        <row r="7734">
          <cell r="A7734">
            <v>23302</v>
          </cell>
          <cell r="B7734">
            <v>108257</v>
          </cell>
          <cell r="C7734" t="str">
            <v>ADMINISTRATION-11004266</v>
          </cell>
        </row>
        <row r="7735">
          <cell r="A7735">
            <v>23303</v>
          </cell>
          <cell r="B7735">
            <v>108258</v>
          </cell>
          <cell r="C7735" t="str">
            <v>ADMINISTRATION-11004267</v>
          </cell>
        </row>
        <row r="7736">
          <cell r="A7736">
            <v>23304</v>
          </cell>
          <cell r="B7736">
            <v>108259</v>
          </cell>
          <cell r="C7736" t="str">
            <v>ADMINISTRATION-11004285</v>
          </cell>
        </row>
        <row r="7737">
          <cell r="A7737">
            <v>23305</v>
          </cell>
          <cell r="B7737">
            <v>108260</v>
          </cell>
          <cell r="C7737" t="str">
            <v>ADMINISTRATION-11004286</v>
          </cell>
        </row>
        <row r="7738">
          <cell r="A7738">
            <v>23306</v>
          </cell>
          <cell r="B7738">
            <v>108261</v>
          </cell>
          <cell r="C7738" t="str">
            <v>ADMINISTRATION-11004309</v>
          </cell>
        </row>
        <row r="7739">
          <cell r="A7739">
            <v>23307</v>
          </cell>
          <cell r="B7739">
            <v>108262</v>
          </cell>
          <cell r="C7739" t="str">
            <v>ADMINISTRATION-11004335</v>
          </cell>
        </row>
        <row r="7740">
          <cell r="A7740">
            <v>23308</v>
          </cell>
          <cell r="B7740">
            <v>108263</v>
          </cell>
          <cell r="C7740" t="str">
            <v>ADMINISTRATION-11004336</v>
          </cell>
        </row>
        <row r="7741">
          <cell r="A7741">
            <v>23309</v>
          </cell>
          <cell r="B7741">
            <v>108264</v>
          </cell>
          <cell r="C7741" t="str">
            <v>ADMINISTRATION-11004347</v>
          </cell>
        </row>
        <row r="7742">
          <cell r="A7742">
            <v>23310</v>
          </cell>
          <cell r="B7742">
            <v>108265</v>
          </cell>
          <cell r="C7742" t="str">
            <v>ADMINISTRATION-11004369</v>
          </cell>
        </row>
        <row r="7743">
          <cell r="A7743">
            <v>23311</v>
          </cell>
          <cell r="B7743">
            <v>108266</v>
          </cell>
          <cell r="C7743" t="str">
            <v>ADMINISTRATION-11004385</v>
          </cell>
        </row>
        <row r="7744">
          <cell r="A7744">
            <v>23312</v>
          </cell>
          <cell r="B7744">
            <v>108267</v>
          </cell>
          <cell r="C7744" t="str">
            <v>ADMINISTRATION-11004414</v>
          </cell>
        </row>
        <row r="7745">
          <cell r="A7745">
            <v>23313</v>
          </cell>
          <cell r="B7745">
            <v>108268</v>
          </cell>
          <cell r="C7745" t="str">
            <v>ADMINISTRATION-11004429</v>
          </cell>
        </row>
        <row r="7746">
          <cell r="A7746">
            <v>23314</v>
          </cell>
          <cell r="B7746">
            <v>108269</v>
          </cell>
          <cell r="C7746" t="str">
            <v>ADMINISTRATION-11004504</v>
          </cell>
        </row>
        <row r="7747">
          <cell r="A7747">
            <v>23315</v>
          </cell>
          <cell r="B7747">
            <v>108270</v>
          </cell>
          <cell r="C7747" t="str">
            <v>ADMINISTRATION-11004505</v>
          </cell>
        </row>
        <row r="7748">
          <cell r="A7748">
            <v>23316</v>
          </cell>
          <cell r="B7748">
            <v>108271</v>
          </cell>
          <cell r="C7748" t="str">
            <v>ADMINISTRATION-11004506</v>
          </cell>
        </row>
        <row r="7749">
          <cell r="A7749">
            <v>23317</v>
          </cell>
          <cell r="B7749">
            <v>108272</v>
          </cell>
          <cell r="C7749" t="str">
            <v>ADMINISTRATION-11004514</v>
          </cell>
        </row>
        <row r="7750">
          <cell r="A7750">
            <v>23318</v>
          </cell>
          <cell r="B7750">
            <v>108273</v>
          </cell>
          <cell r="C7750" t="str">
            <v>ADMINISTRATION-11004522</v>
          </cell>
        </row>
        <row r="7751">
          <cell r="A7751">
            <v>23319</v>
          </cell>
          <cell r="B7751">
            <v>108274</v>
          </cell>
          <cell r="C7751" t="str">
            <v>ADMINISTRATION-11004532</v>
          </cell>
        </row>
        <row r="7752">
          <cell r="A7752">
            <v>23320</v>
          </cell>
          <cell r="B7752">
            <v>108275</v>
          </cell>
          <cell r="C7752" t="str">
            <v>ADMINISTRATION-11004533</v>
          </cell>
        </row>
        <row r="7753">
          <cell r="A7753">
            <v>23321</v>
          </cell>
          <cell r="B7753">
            <v>108276</v>
          </cell>
          <cell r="C7753" t="str">
            <v>ADMINISTRATION-11004540</v>
          </cell>
        </row>
        <row r="7754">
          <cell r="A7754">
            <v>23322</v>
          </cell>
          <cell r="B7754">
            <v>108277</v>
          </cell>
          <cell r="C7754" t="str">
            <v>ADMINISTRATION-11004541</v>
          </cell>
        </row>
        <row r="7755">
          <cell r="A7755">
            <v>23323</v>
          </cell>
          <cell r="B7755">
            <v>108278</v>
          </cell>
          <cell r="C7755" t="str">
            <v>ADMINISTRATION-11004542</v>
          </cell>
        </row>
        <row r="7756">
          <cell r="A7756">
            <v>23324</v>
          </cell>
          <cell r="B7756">
            <v>108279</v>
          </cell>
          <cell r="C7756" t="str">
            <v>ADMINISTRATION-11004544</v>
          </cell>
        </row>
        <row r="7757">
          <cell r="A7757">
            <v>23325</v>
          </cell>
          <cell r="B7757">
            <v>108280</v>
          </cell>
          <cell r="C7757" t="str">
            <v>ADMINISTRATION-11004545</v>
          </cell>
        </row>
        <row r="7758">
          <cell r="A7758">
            <v>23326</v>
          </cell>
          <cell r="B7758">
            <v>108281</v>
          </cell>
          <cell r="C7758" t="str">
            <v>ADMINISTRATION-11004547</v>
          </cell>
        </row>
        <row r="7759">
          <cell r="A7759">
            <v>23327</v>
          </cell>
          <cell r="B7759">
            <v>108282</v>
          </cell>
          <cell r="C7759" t="str">
            <v>ADMINISTRATION-11004548</v>
          </cell>
        </row>
        <row r="7760">
          <cell r="A7760">
            <v>23328</v>
          </cell>
          <cell r="B7760">
            <v>108283</v>
          </cell>
          <cell r="C7760" t="str">
            <v>ADMINISTRATION-11004549</v>
          </cell>
        </row>
        <row r="7761">
          <cell r="A7761">
            <v>23329</v>
          </cell>
          <cell r="B7761">
            <v>108284</v>
          </cell>
          <cell r="C7761" t="str">
            <v>ADMINISTRATION-11004550</v>
          </cell>
        </row>
        <row r="7762">
          <cell r="A7762">
            <v>23330</v>
          </cell>
          <cell r="B7762">
            <v>108285</v>
          </cell>
          <cell r="C7762" t="str">
            <v>ADMINISTRATION-11004552</v>
          </cell>
        </row>
        <row r="7763">
          <cell r="A7763">
            <v>23331</v>
          </cell>
          <cell r="B7763">
            <v>108286</v>
          </cell>
          <cell r="C7763" t="str">
            <v>ADMINISTRATION-11004553</v>
          </cell>
        </row>
        <row r="7764">
          <cell r="A7764">
            <v>23332</v>
          </cell>
          <cell r="B7764">
            <v>108287</v>
          </cell>
          <cell r="C7764" t="str">
            <v>ADMINISTRATION-11004554</v>
          </cell>
        </row>
        <row r="7765">
          <cell r="A7765">
            <v>23333</v>
          </cell>
          <cell r="B7765">
            <v>108288</v>
          </cell>
          <cell r="C7765" t="str">
            <v>ADMINISTRATION-11004555</v>
          </cell>
        </row>
        <row r="7766">
          <cell r="A7766">
            <v>23334</v>
          </cell>
          <cell r="B7766">
            <v>108289</v>
          </cell>
          <cell r="C7766" t="str">
            <v>ADMINISTRATION-11004556</v>
          </cell>
        </row>
        <row r="7767">
          <cell r="A7767">
            <v>23335</v>
          </cell>
          <cell r="B7767">
            <v>108290</v>
          </cell>
          <cell r="C7767" t="str">
            <v>ADMINISTRATION-11004557</v>
          </cell>
        </row>
        <row r="7768">
          <cell r="A7768">
            <v>23336</v>
          </cell>
          <cell r="B7768">
            <v>108291</v>
          </cell>
          <cell r="C7768" t="str">
            <v>ADMINISTRATION-11004558</v>
          </cell>
        </row>
        <row r="7769">
          <cell r="A7769">
            <v>23337</v>
          </cell>
          <cell r="B7769">
            <v>108292</v>
          </cell>
          <cell r="C7769" t="str">
            <v>ADMINISTRATION-11004559</v>
          </cell>
        </row>
        <row r="7770">
          <cell r="A7770">
            <v>23338</v>
          </cell>
          <cell r="B7770">
            <v>108293</v>
          </cell>
          <cell r="C7770" t="str">
            <v>ADMINISTRATION-11004560</v>
          </cell>
        </row>
        <row r="7771">
          <cell r="A7771">
            <v>23339</v>
          </cell>
          <cell r="B7771">
            <v>108294</v>
          </cell>
          <cell r="C7771" t="str">
            <v>ADMINISTRATION-11004561</v>
          </cell>
        </row>
        <row r="7772">
          <cell r="A7772">
            <v>23340</v>
          </cell>
          <cell r="B7772">
            <v>108295</v>
          </cell>
          <cell r="C7772" t="str">
            <v>ADMINISTRATION-11004562</v>
          </cell>
        </row>
        <row r="7773">
          <cell r="A7773">
            <v>23341</v>
          </cell>
          <cell r="B7773">
            <v>108296</v>
          </cell>
          <cell r="C7773" t="str">
            <v>ADMINISTRATION-11004563</v>
          </cell>
        </row>
        <row r="7774">
          <cell r="A7774">
            <v>23342</v>
          </cell>
          <cell r="B7774">
            <v>108297</v>
          </cell>
          <cell r="C7774" t="str">
            <v>ADMINISTRATION-11004564</v>
          </cell>
        </row>
        <row r="7775">
          <cell r="A7775">
            <v>23343</v>
          </cell>
          <cell r="B7775">
            <v>108298</v>
          </cell>
          <cell r="C7775" t="str">
            <v>ADMINISTRATION-11004565</v>
          </cell>
        </row>
        <row r="7776">
          <cell r="A7776">
            <v>23344</v>
          </cell>
          <cell r="B7776">
            <v>108299</v>
          </cell>
          <cell r="C7776" t="str">
            <v>ADMINISTRATION-11004566</v>
          </cell>
        </row>
        <row r="7777">
          <cell r="A7777">
            <v>23345</v>
          </cell>
          <cell r="B7777">
            <v>108300</v>
          </cell>
          <cell r="C7777" t="str">
            <v>ADMINISTRATION-11004567</v>
          </cell>
        </row>
        <row r="7778">
          <cell r="A7778">
            <v>23346</v>
          </cell>
          <cell r="B7778">
            <v>108301</v>
          </cell>
          <cell r="C7778" t="str">
            <v>ADMINISTRATION-11004568</v>
          </cell>
        </row>
        <row r="7779">
          <cell r="A7779">
            <v>23347</v>
          </cell>
          <cell r="B7779">
            <v>108302</v>
          </cell>
          <cell r="C7779" t="str">
            <v>ADMINISTRATION-11004569</v>
          </cell>
        </row>
        <row r="7780">
          <cell r="A7780">
            <v>23348</v>
          </cell>
          <cell r="B7780">
            <v>108303</v>
          </cell>
          <cell r="C7780" t="str">
            <v>ADMINISTRATION-11004570</v>
          </cell>
        </row>
        <row r="7781">
          <cell r="A7781">
            <v>23349</v>
          </cell>
          <cell r="B7781">
            <v>108304</v>
          </cell>
          <cell r="C7781" t="str">
            <v>ADMINISTRATION-11004571</v>
          </cell>
        </row>
        <row r="7782">
          <cell r="A7782">
            <v>23350</v>
          </cell>
          <cell r="B7782">
            <v>108305</v>
          </cell>
          <cell r="C7782" t="str">
            <v>ADMINISTRATION-11004572</v>
          </cell>
        </row>
        <row r="7783">
          <cell r="A7783">
            <v>23351</v>
          </cell>
          <cell r="B7783">
            <v>108306</v>
          </cell>
          <cell r="C7783" t="str">
            <v>ADMINISTRATION-11004573</v>
          </cell>
        </row>
        <row r="7784">
          <cell r="A7784">
            <v>23352</v>
          </cell>
          <cell r="B7784">
            <v>108307</v>
          </cell>
          <cell r="C7784" t="str">
            <v>ADMINISTRATION-11004574</v>
          </cell>
        </row>
        <row r="7785">
          <cell r="A7785">
            <v>23353</v>
          </cell>
          <cell r="B7785">
            <v>108308</v>
          </cell>
          <cell r="C7785" t="str">
            <v>ADMINISTRATION-11004575</v>
          </cell>
        </row>
        <row r="7786">
          <cell r="A7786">
            <v>23354</v>
          </cell>
          <cell r="B7786">
            <v>108309</v>
          </cell>
          <cell r="C7786" t="str">
            <v>ADMINISTRATION-11004576</v>
          </cell>
        </row>
        <row r="7787">
          <cell r="A7787">
            <v>23355</v>
          </cell>
          <cell r="B7787">
            <v>108310</v>
          </cell>
          <cell r="C7787" t="str">
            <v>ADMINISTRATION-11004577</v>
          </cell>
        </row>
        <row r="7788">
          <cell r="A7788">
            <v>23356</v>
          </cell>
          <cell r="B7788">
            <v>108311</v>
          </cell>
          <cell r="C7788" t="str">
            <v>ADMINISTRATION-11004578</v>
          </cell>
        </row>
        <row r="7789">
          <cell r="A7789">
            <v>23357</v>
          </cell>
          <cell r="B7789">
            <v>108312</v>
          </cell>
          <cell r="C7789" t="str">
            <v>ADMINISTRATION-11004579</v>
          </cell>
        </row>
        <row r="7790">
          <cell r="A7790">
            <v>23358</v>
          </cell>
          <cell r="B7790">
            <v>108313</v>
          </cell>
          <cell r="C7790" t="str">
            <v>ADMINISTRATION-11004580</v>
          </cell>
        </row>
        <row r="7791">
          <cell r="A7791">
            <v>23359</v>
          </cell>
          <cell r="B7791">
            <v>108314</v>
          </cell>
          <cell r="C7791" t="str">
            <v>ADMINISTRATION-11004581</v>
          </cell>
        </row>
        <row r="7792">
          <cell r="A7792">
            <v>23360</v>
          </cell>
          <cell r="B7792">
            <v>108315</v>
          </cell>
          <cell r="C7792" t="str">
            <v>ADMINISTRATION-11004582</v>
          </cell>
        </row>
        <row r="7793">
          <cell r="A7793">
            <v>23361</v>
          </cell>
          <cell r="B7793">
            <v>108316</v>
          </cell>
          <cell r="C7793" t="str">
            <v>ADMINISTRATION-11004618</v>
          </cell>
        </row>
        <row r="7794">
          <cell r="A7794">
            <v>23362</v>
          </cell>
          <cell r="B7794">
            <v>108317</v>
          </cell>
          <cell r="C7794" t="str">
            <v>ADMINISTRATION-11004619</v>
          </cell>
        </row>
        <row r="7795">
          <cell r="A7795">
            <v>23363</v>
          </cell>
          <cell r="B7795">
            <v>108318</v>
          </cell>
          <cell r="C7795" t="str">
            <v>ADMINISTRATION-11004620</v>
          </cell>
        </row>
        <row r="7796">
          <cell r="A7796">
            <v>23364</v>
          </cell>
          <cell r="B7796">
            <v>108319</v>
          </cell>
          <cell r="C7796" t="str">
            <v>ADMINISTRATION-11004622</v>
          </cell>
        </row>
        <row r="7797">
          <cell r="A7797">
            <v>23365</v>
          </cell>
          <cell r="B7797">
            <v>108320</v>
          </cell>
          <cell r="C7797" t="str">
            <v>ADMINISTRATION-11004631</v>
          </cell>
        </row>
        <row r="7798">
          <cell r="A7798">
            <v>23366</v>
          </cell>
          <cell r="B7798">
            <v>108321</v>
          </cell>
          <cell r="C7798" t="str">
            <v>ADMINISTRATION-11004639</v>
          </cell>
        </row>
        <row r="7799">
          <cell r="A7799">
            <v>23367</v>
          </cell>
          <cell r="B7799">
            <v>108322</v>
          </cell>
          <cell r="C7799" t="str">
            <v>ADMINISTRATION-11004654</v>
          </cell>
        </row>
        <row r="7800">
          <cell r="A7800">
            <v>23368</v>
          </cell>
          <cell r="B7800">
            <v>108323</v>
          </cell>
          <cell r="C7800" t="str">
            <v>ADMINISTRATION-11004655</v>
          </cell>
        </row>
        <row r="7801">
          <cell r="A7801">
            <v>23369</v>
          </cell>
          <cell r="B7801">
            <v>108324</v>
          </cell>
          <cell r="C7801" t="str">
            <v>ADMINISTRATION-11004750</v>
          </cell>
        </row>
        <row r="7802">
          <cell r="A7802">
            <v>23370</v>
          </cell>
          <cell r="B7802">
            <v>108325</v>
          </cell>
          <cell r="C7802" t="str">
            <v>ADMINISTRATION-11004751</v>
          </cell>
        </row>
        <row r="7803">
          <cell r="A7803">
            <v>23371</v>
          </cell>
          <cell r="B7803">
            <v>108326</v>
          </cell>
          <cell r="C7803" t="str">
            <v>ADMINISTRATION-11004752</v>
          </cell>
        </row>
        <row r="7804">
          <cell r="A7804">
            <v>23372</v>
          </cell>
          <cell r="B7804">
            <v>108327</v>
          </cell>
          <cell r="C7804" t="str">
            <v>ADMINISTRATION-11004771</v>
          </cell>
        </row>
        <row r="7805">
          <cell r="A7805">
            <v>23373</v>
          </cell>
          <cell r="B7805">
            <v>108328</v>
          </cell>
          <cell r="C7805" t="str">
            <v>ADMINISTRATION-11004792</v>
          </cell>
        </row>
        <row r="7806">
          <cell r="A7806">
            <v>23374</v>
          </cell>
          <cell r="B7806">
            <v>108329</v>
          </cell>
          <cell r="C7806" t="str">
            <v>ADMINISTRATION-11004797</v>
          </cell>
        </row>
        <row r="7807">
          <cell r="A7807">
            <v>23375</v>
          </cell>
          <cell r="B7807">
            <v>108330</v>
          </cell>
          <cell r="C7807" t="str">
            <v>ADMINISTRATION-11004799</v>
          </cell>
        </row>
        <row r="7808">
          <cell r="A7808">
            <v>23376</v>
          </cell>
          <cell r="B7808">
            <v>108331</v>
          </cell>
          <cell r="C7808" t="str">
            <v>ADMINISTRATION-11004806</v>
          </cell>
        </row>
        <row r="7809">
          <cell r="A7809">
            <v>23377</v>
          </cell>
          <cell r="B7809">
            <v>108332</v>
          </cell>
          <cell r="C7809" t="str">
            <v>ADMINISTRATION-11004807</v>
          </cell>
        </row>
        <row r="7810">
          <cell r="A7810">
            <v>23378</v>
          </cell>
          <cell r="B7810">
            <v>108333</v>
          </cell>
          <cell r="C7810" t="str">
            <v>ADMINISTRATION-11004809</v>
          </cell>
        </row>
        <row r="7811">
          <cell r="A7811">
            <v>23379</v>
          </cell>
          <cell r="B7811">
            <v>108334</v>
          </cell>
          <cell r="C7811" t="str">
            <v>ADMINISTRATION-11004810</v>
          </cell>
        </row>
        <row r="7812">
          <cell r="A7812">
            <v>23380</v>
          </cell>
          <cell r="B7812">
            <v>108335</v>
          </cell>
          <cell r="C7812" t="str">
            <v>ADMINISTRATION-11004811</v>
          </cell>
        </row>
        <row r="7813">
          <cell r="A7813">
            <v>23381</v>
          </cell>
          <cell r="B7813">
            <v>108336</v>
          </cell>
          <cell r="C7813" t="str">
            <v>ADMINISTRATION-11004812</v>
          </cell>
        </row>
        <row r="7814">
          <cell r="A7814">
            <v>23382</v>
          </cell>
          <cell r="B7814">
            <v>108337</v>
          </cell>
          <cell r="C7814" t="str">
            <v>ADMINISTRATION-11004824</v>
          </cell>
        </row>
        <row r="7815">
          <cell r="A7815">
            <v>23383</v>
          </cell>
          <cell r="B7815">
            <v>108338</v>
          </cell>
          <cell r="C7815" t="str">
            <v>ADMINISTRATION-11004830</v>
          </cell>
        </row>
        <row r="7816">
          <cell r="A7816">
            <v>23384</v>
          </cell>
          <cell r="B7816">
            <v>108339</v>
          </cell>
          <cell r="C7816" t="str">
            <v>ADMINISTRATION-11004841</v>
          </cell>
        </row>
        <row r="7817">
          <cell r="A7817">
            <v>23385</v>
          </cell>
          <cell r="B7817">
            <v>108340</v>
          </cell>
          <cell r="C7817" t="str">
            <v>ADMINISTRATION-11004854</v>
          </cell>
        </row>
        <row r="7818">
          <cell r="A7818">
            <v>23386</v>
          </cell>
          <cell r="B7818">
            <v>108341</v>
          </cell>
          <cell r="C7818" t="str">
            <v>ADMINISTRATION-11004866</v>
          </cell>
        </row>
        <row r="7819">
          <cell r="A7819">
            <v>23387</v>
          </cell>
          <cell r="B7819">
            <v>108342</v>
          </cell>
          <cell r="C7819" t="str">
            <v>ADMINISTRATION-11004884</v>
          </cell>
        </row>
        <row r="7820">
          <cell r="A7820">
            <v>23388</v>
          </cell>
          <cell r="B7820">
            <v>108343</v>
          </cell>
          <cell r="C7820" t="str">
            <v>ADMINISTRATION-11004885</v>
          </cell>
        </row>
        <row r="7821">
          <cell r="A7821">
            <v>23389</v>
          </cell>
          <cell r="B7821">
            <v>108344</v>
          </cell>
          <cell r="C7821" t="str">
            <v>ADMINISTRATION-11004888</v>
          </cell>
        </row>
        <row r="7822">
          <cell r="A7822">
            <v>23390</v>
          </cell>
          <cell r="B7822">
            <v>108345</v>
          </cell>
          <cell r="C7822" t="str">
            <v>ADMINISTRATION-11004898</v>
          </cell>
        </row>
        <row r="7823">
          <cell r="A7823">
            <v>23391</v>
          </cell>
          <cell r="B7823">
            <v>108346</v>
          </cell>
          <cell r="C7823" t="str">
            <v>ADMINISTRATION-20032744</v>
          </cell>
        </row>
        <row r="7824">
          <cell r="A7824">
            <v>23392</v>
          </cell>
          <cell r="B7824">
            <v>108347</v>
          </cell>
          <cell r="C7824" t="str">
            <v>ADMINISTRATION-20032905</v>
          </cell>
        </row>
        <row r="7825">
          <cell r="A7825">
            <v>23393</v>
          </cell>
          <cell r="B7825">
            <v>108348</v>
          </cell>
          <cell r="C7825" t="str">
            <v>ADMINISTRATION-20032907</v>
          </cell>
        </row>
        <row r="7826">
          <cell r="A7826">
            <v>23394</v>
          </cell>
          <cell r="B7826">
            <v>108349</v>
          </cell>
          <cell r="C7826" t="str">
            <v>ADMINISTRATION-20032914</v>
          </cell>
        </row>
        <row r="7827">
          <cell r="A7827">
            <v>23395</v>
          </cell>
          <cell r="B7827">
            <v>108350</v>
          </cell>
          <cell r="C7827" t="str">
            <v>ADMINISTRATION-20033188</v>
          </cell>
        </row>
        <row r="7828">
          <cell r="A7828">
            <v>23396</v>
          </cell>
          <cell r="B7828">
            <v>108351</v>
          </cell>
          <cell r="C7828" t="str">
            <v>ADMINISTRATION-20033207</v>
          </cell>
        </row>
        <row r="7829">
          <cell r="A7829">
            <v>23397</v>
          </cell>
          <cell r="B7829">
            <v>108352</v>
          </cell>
          <cell r="C7829" t="str">
            <v>ADMINISTRATION-20033210</v>
          </cell>
        </row>
        <row r="7830">
          <cell r="A7830">
            <v>23398</v>
          </cell>
          <cell r="B7830">
            <v>108353</v>
          </cell>
          <cell r="C7830" t="str">
            <v>ADMINISTRATION-20033212</v>
          </cell>
        </row>
        <row r="7831">
          <cell r="A7831">
            <v>23399</v>
          </cell>
          <cell r="B7831">
            <v>108354</v>
          </cell>
          <cell r="C7831" t="str">
            <v>ADMINISTRATION-20033226</v>
          </cell>
        </row>
        <row r="7832">
          <cell r="A7832">
            <v>23400</v>
          </cell>
          <cell r="B7832">
            <v>108355</v>
          </cell>
          <cell r="C7832" t="str">
            <v>ADMINISTRATION-20033239</v>
          </cell>
        </row>
        <row r="7833">
          <cell r="A7833">
            <v>23401</v>
          </cell>
          <cell r="B7833">
            <v>108356</v>
          </cell>
          <cell r="C7833" t="str">
            <v>ADMINISTRATION-20033240</v>
          </cell>
        </row>
        <row r="7834">
          <cell r="A7834">
            <v>23402</v>
          </cell>
          <cell r="B7834">
            <v>108357</v>
          </cell>
          <cell r="C7834" t="str">
            <v>ADMINISTRATION-20035556</v>
          </cell>
        </row>
        <row r="7835">
          <cell r="A7835">
            <v>23403</v>
          </cell>
          <cell r="B7835">
            <v>108358</v>
          </cell>
          <cell r="C7835" t="str">
            <v>ADMINISTRATION-20049355</v>
          </cell>
        </row>
        <row r="7836">
          <cell r="A7836">
            <v>23404</v>
          </cell>
          <cell r="B7836">
            <v>108359</v>
          </cell>
          <cell r="C7836" t="str">
            <v>LAND REMEDIATION-11004329</v>
          </cell>
        </row>
        <row r="7837">
          <cell r="A7837">
            <v>23405</v>
          </cell>
          <cell r="B7837">
            <v>108360</v>
          </cell>
          <cell r="C7837" t="str">
            <v>LAND REMEDIATION-11004330</v>
          </cell>
        </row>
        <row r="7838">
          <cell r="A7838">
            <v>23406</v>
          </cell>
          <cell r="B7838">
            <v>108361</v>
          </cell>
          <cell r="C7838" t="str">
            <v>METER REGULATOR-21081911</v>
          </cell>
        </row>
        <row r="7839">
          <cell r="A7839">
            <v>23407</v>
          </cell>
          <cell r="B7839">
            <v>108362</v>
          </cell>
          <cell r="C7839" t="str">
            <v>METER REGULATOR-21082363</v>
          </cell>
        </row>
        <row r="7840">
          <cell r="A7840">
            <v>23408</v>
          </cell>
          <cell r="B7840">
            <v>108363</v>
          </cell>
          <cell r="C7840" t="str">
            <v>METER REGULATOR-21082372</v>
          </cell>
        </row>
        <row r="7841">
          <cell r="A7841">
            <v>23409</v>
          </cell>
          <cell r="B7841">
            <v>108364</v>
          </cell>
          <cell r="C7841" t="str">
            <v>METER REGULATOR-21082377</v>
          </cell>
        </row>
        <row r="7842">
          <cell r="A7842">
            <v>23410</v>
          </cell>
          <cell r="B7842">
            <v>108365</v>
          </cell>
          <cell r="C7842" t="str">
            <v>METER REGULATOR-21082394</v>
          </cell>
        </row>
        <row r="7843">
          <cell r="A7843">
            <v>23411</v>
          </cell>
          <cell r="B7843">
            <v>108366</v>
          </cell>
          <cell r="C7843" t="str">
            <v>METER REGULATOR-21082396</v>
          </cell>
        </row>
        <row r="7844">
          <cell r="A7844">
            <v>23412</v>
          </cell>
          <cell r="B7844">
            <v>108367</v>
          </cell>
          <cell r="C7844" t="str">
            <v>METER REGULATOR-21082397</v>
          </cell>
        </row>
        <row r="7845">
          <cell r="A7845">
            <v>23413</v>
          </cell>
          <cell r="B7845">
            <v>108368</v>
          </cell>
          <cell r="C7845" t="str">
            <v>METER REGULATOR-21082642</v>
          </cell>
        </row>
        <row r="7846">
          <cell r="A7846">
            <v>23414</v>
          </cell>
          <cell r="B7846">
            <v>108369</v>
          </cell>
          <cell r="C7846" t="str">
            <v>METER REGULATOR-21082648</v>
          </cell>
        </row>
        <row r="7847">
          <cell r="A7847">
            <v>23415</v>
          </cell>
          <cell r="B7847">
            <v>108370</v>
          </cell>
          <cell r="C7847" t="str">
            <v>METER REGULATOR-21082661</v>
          </cell>
        </row>
        <row r="7848">
          <cell r="A7848">
            <v>23416</v>
          </cell>
          <cell r="B7848">
            <v>108371</v>
          </cell>
          <cell r="C7848" t="str">
            <v>METER REGULATOR-21082662</v>
          </cell>
        </row>
        <row r="7849">
          <cell r="A7849">
            <v>23417</v>
          </cell>
          <cell r="B7849">
            <v>108372</v>
          </cell>
          <cell r="C7849" t="str">
            <v>METER REGULATOR-21082665</v>
          </cell>
        </row>
        <row r="7850">
          <cell r="A7850">
            <v>23418</v>
          </cell>
          <cell r="B7850">
            <v>108373</v>
          </cell>
          <cell r="C7850" t="str">
            <v>METER REGULATOR-21082668</v>
          </cell>
        </row>
        <row r="7851">
          <cell r="A7851">
            <v>23419</v>
          </cell>
          <cell r="B7851">
            <v>108374</v>
          </cell>
          <cell r="C7851" t="str">
            <v>METER REGULATOR-21082827</v>
          </cell>
        </row>
        <row r="7852">
          <cell r="A7852">
            <v>23420</v>
          </cell>
          <cell r="B7852">
            <v>108375</v>
          </cell>
          <cell r="C7852" t="str">
            <v>METER REGULATOR-21083199</v>
          </cell>
        </row>
        <row r="7853">
          <cell r="A7853">
            <v>23421</v>
          </cell>
          <cell r="B7853">
            <v>108376</v>
          </cell>
          <cell r="C7853" t="str">
            <v>METER REGULATOR-21083202</v>
          </cell>
        </row>
        <row r="7854">
          <cell r="A7854">
            <v>23422</v>
          </cell>
          <cell r="B7854">
            <v>108377</v>
          </cell>
          <cell r="C7854" t="str">
            <v>METER REGULATOR-21083203</v>
          </cell>
        </row>
        <row r="7855">
          <cell r="A7855">
            <v>23423</v>
          </cell>
          <cell r="B7855">
            <v>108378</v>
          </cell>
          <cell r="C7855" t="str">
            <v>METER REGULATOR-21083497</v>
          </cell>
        </row>
        <row r="7856">
          <cell r="A7856">
            <v>23424</v>
          </cell>
          <cell r="B7856">
            <v>108379</v>
          </cell>
          <cell r="C7856" t="str">
            <v>QLD STRATHPINE EKO SUSHI HOUSE</v>
          </cell>
        </row>
        <row r="7857">
          <cell r="A7857">
            <v>23425</v>
          </cell>
          <cell r="B7857">
            <v>108380</v>
          </cell>
          <cell r="C7857" t="str">
            <v>CENTRAL DISPATCH INTEGRATION</v>
          </cell>
        </row>
        <row r="7858">
          <cell r="A7858">
            <v>23434</v>
          </cell>
          <cell r="B7858">
            <v>108381</v>
          </cell>
          <cell r="C7858" t="str">
            <v>WATERWORKS RD ASHGROVE</v>
          </cell>
        </row>
        <row r="7859">
          <cell r="A7859">
            <v>23435</v>
          </cell>
          <cell r="B7859">
            <v>108382</v>
          </cell>
          <cell r="C7859" t="str">
            <v>MC MAGIL GRANDVIEW GROVE</v>
          </cell>
        </row>
        <row r="7860">
          <cell r="A7860">
            <v>23436</v>
          </cell>
          <cell r="B7860">
            <v>108383</v>
          </cell>
          <cell r="C7860" t="str">
            <v>MC KLEMZIG LT 43 WELLINGTON ST</v>
          </cell>
        </row>
        <row r="7861">
          <cell r="A7861">
            <v>23454</v>
          </cell>
          <cell r="B7861">
            <v>108384</v>
          </cell>
          <cell r="C7861" t="str">
            <v>INTERIM CSP -  BUSINESS</v>
          </cell>
        </row>
        <row r="7862">
          <cell r="A7862">
            <v>23455</v>
          </cell>
          <cell r="B7862">
            <v>108385</v>
          </cell>
          <cell r="C7862" t="str">
            <v>INTERIM CSP - IT</v>
          </cell>
        </row>
        <row r="7863">
          <cell r="A7863">
            <v>23474</v>
          </cell>
          <cell r="B7863">
            <v>108386</v>
          </cell>
          <cell r="C7863" t="str">
            <v>MC WHYALLA NICOLSON AVE</v>
          </cell>
        </row>
        <row r="7864">
          <cell r="A7864">
            <v>23475</v>
          </cell>
          <cell r="B7864">
            <v>108387</v>
          </cell>
          <cell r="C7864" t="str">
            <v>QLD MC CHERMSIDE 31 RAINEY ST</v>
          </cell>
        </row>
        <row r="7865">
          <cell r="A7865">
            <v>23476</v>
          </cell>
          <cell r="B7865">
            <v>108388</v>
          </cell>
          <cell r="C7865" t="str">
            <v>ADMINISTRATION-11003843</v>
          </cell>
        </row>
        <row r="7866">
          <cell r="A7866">
            <v>23477</v>
          </cell>
          <cell r="B7866">
            <v>108389</v>
          </cell>
          <cell r="C7866" t="str">
            <v>QLD CY THE DECK TAKEAWAY</v>
          </cell>
        </row>
        <row r="7867">
          <cell r="A7867">
            <v>23478</v>
          </cell>
          <cell r="B7867">
            <v>108390</v>
          </cell>
          <cell r="C7867" t="str">
            <v>QLD R/S MAINS AMRP KEPARRA</v>
          </cell>
        </row>
        <row r="7868">
          <cell r="A7868">
            <v>23494</v>
          </cell>
          <cell r="B7868">
            <v>108391</v>
          </cell>
          <cell r="C7868" t="str">
            <v>Greenhouse Gas Program</v>
          </cell>
        </row>
        <row r="7869">
          <cell r="A7869">
            <v>23495</v>
          </cell>
          <cell r="B7869">
            <v>108392</v>
          </cell>
          <cell r="C7869" t="str">
            <v>QLD CY EARTHERN ART POTTERY</v>
          </cell>
        </row>
        <row r="7870">
          <cell r="A7870">
            <v>23496</v>
          </cell>
          <cell r="B7870">
            <v>108393</v>
          </cell>
          <cell r="C7870" t="str">
            <v>QLD CY BURLINGTON APARTMENTS</v>
          </cell>
        </row>
        <row r="7871">
          <cell r="A7871">
            <v>23497</v>
          </cell>
          <cell r="B7871">
            <v>108394</v>
          </cell>
          <cell r="C7871" t="str">
            <v>QLD CY KAWANA BODY WORKS</v>
          </cell>
        </row>
        <row r="7872">
          <cell r="A7872">
            <v>23498</v>
          </cell>
          <cell r="B7872">
            <v>108395</v>
          </cell>
          <cell r="C7872" t="str">
            <v>QLD CY MAURITIAN FOOD</v>
          </cell>
        </row>
        <row r="7873">
          <cell r="A7873">
            <v>23499</v>
          </cell>
          <cell r="B7873">
            <v>108396</v>
          </cell>
          <cell r="C7873" t="str">
            <v>MAINS EXT.NEW SUB DIV-21080901</v>
          </cell>
        </row>
        <row r="7874">
          <cell r="A7874">
            <v>23500</v>
          </cell>
          <cell r="B7874">
            <v>108397</v>
          </cell>
          <cell r="C7874" t="str">
            <v>MAINS EXT.NEW SUB DIV-21082191</v>
          </cell>
        </row>
        <row r="7875">
          <cell r="A7875">
            <v>23501</v>
          </cell>
          <cell r="B7875">
            <v>108398</v>
          </cell>
          <cell r="C7875" t="str">
            <v>MAINS EXT.NEW SUB DIV-21080545</v>
          </cell>
        </row>
        <row r="7876">
          <cell r="A7876">
            <v>23502</v>
          </cell>
          <cell r="B7876">
            <v>108399</v>
          </cell>
          <cell r="C7876" t="str">
            <v>MAINS EXT.NEW SUB DIV-21081605</v>
          </cell>
        </row>
        <row r="7877">
          <cell r="A7877">
            <v>23503</v>
          </cell>
          <cell r="B7877">
            <v>108400</v>
          </cell>
          <cell r="C7877" t="str">
            <v>MAINS EXT.NEW SUB DIV-21072680</v>
          </cell>
        </row>
        <row r="7878">
          <cell r="A7878">
            <v>23504</v>
          </cell>
          <cell r="B7878">
            <v>108401</v>
          </cell>
          <cell r="C7878" t="str">
            <v>MAINS EXT.DOMESTIC-21081007</v>
          </cell>
        </row>
        <row r="7879">
          <cell r="A7879">
            <v>23505</v>
          </cell>
          <cell r="B7879">
            <v>108402</v>
          </cell>
          <cell r="C7879" t="str">
            <v>MAINS EXT.NEW SUB DIV-21071496</v>
          </cell>
        </row>
        <row r="7880">
          <cell r="A7880">
            <v>23506</v>
          </cell>
          <cell r="B7880">
            <v>108403</v>
          </cell>
          <cell r="C7880" t="str">
            <v>MAINS EXT.NEW SUB DIV-21080133</v>
          </cell>
        </row>
        <row r="7881">
          <cell r="A7881">
            <v>23507</v>
          </cell>
          <cell r="B7881">
            <v>108404</v>
          </cell>
          <cell r="C7881" t="str">
            <v>MAINS EXT.NEW SUB DIV-21080628</v>
          </cell>
        </row>
        <row r="7882">
          <cell r="A7882">
            <v>23508</v>
          </cell>
          <cell r="B7882">
            <v>108405</v>
          </cell>
          <cell r="C7882" t="str">
            <v>MAINS EXT.DOMESTIC-21085089</v>
          </cell>
        </row>
        <row r="7883">
          <cell r="A7883">
            <v>23509</v>
          </cell>
          <cell r="B7883">
            <v>108406</v>
          </cell>
          <cell r="C7883" t="str">
            <v>MAINS EXT.NEW SUB DIV-21060971</v>
          </cell>
        </row>
        <row r="7884">
          <cell r="A7884">
            <v>23510</v>
          </cell>
          <cell r="B7884">
            <v>108407</v>
          </cell>
          <cell r="C7884" t="str">
            <v>MAINS EXT.NEW SUB DIV-21062975</v>
          </cell>
        </row>
        <row r="7885">
          <cell r="A7885">
            <v>23511</v>
          </cell>
          <cell r="B7885">
            <v>108408</v>
          </cell>
          <cell r="C7885" t="str">
            <v>MAINS EXT.NEW SUB DIV-21068287</v>
          </cell>
        </row>
        <row r="7886">
          <cell r="A7886">
            <v>23512</v>
          </cell>
          <cell r="B7886">
            <v>108409</v>
          </cell>
          <cell r="C7886" t="str">
            <v>MAINS EXT.NEW SUB DIV-21074902</v>
          </cell>
        </row>
        <row r="7887">
          <cell r="A7887">
            <v>23513</v>
          </cell>
          <cell r="B7887">
            <v>108410</v>
          </cell>
          <cell r="C7887" t="str">
            <v>MAINS EXT.IND &amp; COMM.-21047672</v>
          </cell>
        </row>
        <row r="7888">
          <cell r="A7888">
            <v>23514</v>
          </cell>
          <cell r="B7888">
            <v>108411</v>
          </cell>
          <cell r="C7888" t="str">
            <v>MAINS EXT.NEW SUB DIV-21076377</v>
          </cell>
        </row>
        <row r="7889">
          <cell r="A7889">
            <v>23515</v>
          </cell>
          <cell r="B7889">
            <v>108412</v>
          </cell>
          <cell r="C7889" t="str">
            <v>MAINS EXT.NEW SUB DIV-21082088</v>
          </cell>
        </row>
        <row r="7890">
          <cell r="A7890">
            <v>23516</v>
          </cell>
          <cell r="B7890">
            <v>108413</v>
          </cell>
          <cell r="C7890" t="str">
            <v>MAINS EXT.NEW SUB DIV-21082321</v>
          </cell>
        </row>
        <row r="7891">
          <cell r="A7891">
            <v>23517</v>
          </cell>
          <cell r="B7891">
            <v>108414</v>
          </cell>
          <cell r="C7891" t="str">
            <v>MAINS EXT.NEW SUB DIV-21084367</v>
          </cell>
        </row>
        <row r="7892">
          <cell r="A7892">
            <v>23518</v>
          </cell>
          <cell r="B7892">
            <v>108415</v>
          </cell>
          <cell r="C7892" t="str">
            <v>MAINS EXT.NEW SUB DIV-21085810</v>
          </cell>
        </row>
        <row r="7893">
          <cell r="A7893">
            <v>23519</v>
          </cell>
          <cell r="B7893">
            <v>108416</v>
          </cell>
          <cell r="C7893" t="str">
            <v>QLD CY CHANCELLOR PK SUNSHINE</v>
          </cell>
        </row>
        <row r="7894">
          <cell r="A7894">
            <v>23520</v>
          </cell>
          <cell r="B7894">
            <v>108417</v>
          </cell>
          <cell r="C7894" t="str">
            <v>METER REGULATOR-21087113</v>
          </cell>
        </row>
        <row r="7895">
          <cell r="A7895">
            <v>23521</v>
          </cell>
          <cell r="B7895">
            <v>108418</v>
          </cell>
          <cell r="C7895" t="str">
            <v>003-027-STANDING-ALBNSW</v>
          </cell>
        </row>
        <row r="7896">
          <cell r="A7896">
            <v>23522</v>
          </cell>
          <cell r="B7896">
            <v>108419</v>
          </cell>
          <cell r="C7896" t="str">
            <v>003-027-STANDING-ALBVIC</v>
          </cell>
        </row>
        <row r="7897">
          <cell r="A7897">
            <v>23523</v>
          </cell>
          <cell r="B7897">
            <v>108420</v>
          </cell>
          <cell r="C7897" t="str">
            <v>167-551-STANDING-SHEPVIC</v>
          </cell>
        </row>
        <row r="7898">
          <cell r="A7898">
            <v>23524</v>
          </cell>
          <cell r="B7898">
            <v>108421</v>
          </cell>
          <cell r="C7898" t="str">
            <v>QLD CY QUICK STOP SHOPS</v>
          </cell>
        </row>
        <row r="7899">
          <cell r="A7899">
            <v>23525</v>
          </cell>
          <cell r="B7899">
            <v>108422</v>
          </cell>
          <cell r="C7899" t="str">
            <v>QLD CY BENDALLA TEA TREE</v>
          </cell>
        </row>
        <row r="7900">
          <cell r="A7900">
            <v>23526</v>
          </cell>
          <cell r="B7900">
            <v>108423</v>
          </cell>
          <cell r="C7900" t="str">
            <v>QLD CY ROUS ROAD GENERAL STORE</v>
          </cell>
        </row>
        <row r="7901">
          <cell r="A7901">
            <v>23527</v>
          </cell>
          <cell r="B7901">
            <v>108424</v>
          </cell>
          <cell r="C7901" t="str">
            <v>144-622-STANDING-ALBVIC</v>
          </cell>
        </row>
        <row r="7902">
          <cell r="A7902">
            <v>23528</v>
          </cell>
          <cell r="B7902">
            <v>108425</v>
          </cell>
          <cell r="C7902" t="str">
            <v>QLD BT TEA TREE DISTRIBUTORS</v>
          </cell>
        </row>
        <row r="7903">
          <cell r="A7903">
            <v>23529</v>
          </cell>
          <cell r="B7903">
            <v>108426</v>
          </cell>
          <cell r="C7903" t="str">
            <v>QLD CY BALLINA BLUE SEAS BAKE</v>
          </cell>
        </row>
        <row r="7904">
          <cell r="A7904">
            <v>23530</v>
          </cell>
          <cell r="B7904">
            <v>108427</v>
          </cell>
          <cell r="C7904" t="str">
            <v>QLD CY BARRY WATT TEA TREE</v>
          </cell>
        </row>
        <row r="7905">
          <cell r="A7905">
            <v>23531</v>
          </cell>
          <cell r="B7905">
            <v>108428</v>
          </cell>
          <cell r="C7905" t="str">
            <v>QLD BT LISMORE RSL CLUB</v>
          </cell>
        </row>
        <row r="7906">
          <cell r="A7906">
            <v>23532</v>
          </cell>
          <cell r="B7906">
            <v>108429</v>
          </cell>
          <cell r="C7906" t="str">
            <v>QLD CY LOUISE WHITE</v>
          </cell>
        </row>
        <row r="7907">
          <cell r="A7907">
            <v>23533</v>
          </cell>
          <cell r="B7907">
            <v>108430</v>
          </cell>
          <cell r="C7907" t="str">
            <v>QLD CY ALLEN NIXON TEA TREE</v>
          </cell>
        </row>
        <row r="7908">
          <cell r="A7908">
            <v>23534</v>
          </cell>
          <cell r="B7908">
            <v>108431</v>
          </cell>
          <cell r="C7908" t="str">
            <v>QLD NOOSA HARBOUR RESORT</v>
          </cell>
        </row>
        <row r="7909">
          <cell r="A7909">
            <v>23535</v>
          </cell>
          <cell r="B7909">
            <v>108432</v>
          </cell>
          <cell r="C7909" t="str">
            <v>QLD CY HWARE H'SE MAROOCHYDORE</v>
          </cell>
        </row>
        <row r="7910">
          <cell r="A7910">
            <v>23536</v>
          </cell>
          <cell r="B7910">
            <v>108433</v>
          </cell>
          <cell r="C7910" t="str">
            <v>QLD CY THE FOOD SHACK GYMPIE</v>
          </cell>
        </row>
        <row r="7911">
          <cell r="A7911">
            <v>23537</v>
          </cell>
          <cell r="B7911">
            <v>108434</v>
          </cell>
          <cell r="C7911" t="str">
            <v>BT NSW NORTHERN IRON &amp; BASS</v>
          </cell>
        </row>
        <row r="7912">
          <cell r="A7912">
            <v>23538</v>
          </cell>
          <cell r="B7912">
            <v>108435</v>
          </cell>
          <cell r="C7912" t="str">
            <v>QLD CY PHOENIX HOTEL GYMPIE</v>
          </cell>
        </row>
        <row r="7913">
          <cell r="A7913">
            <v>23554</v>
          </cell>
          <cell r="B7913">
            <v>108436</v>
          </cell>
          <cell r="C7913" t="str">
            <v>FINNISH EMBASSY GEOTHERMAL</v>
          </cell>
        </row>
        <row r="7914">
          <cell r="A7914">
            <v>23555</v>
          </cell>
          <cell r="B7914">
            <v>108437</v>
          </cell>
          <cell r="C7914" t="str">
            <v>QLD CY ENDLESS SUMMERY RESORT</v>
          </cell>
        </row>
        <row r="7915">
          <cell r="A7915">
            <v>23556</v>
          </cell>
          <cell r="B7915">
            <v>108438</v>
          </cell>
          <cell r="C7915" t="str">
            <v>ENVESTRA CAP PURCHASES</v>
          </cell>
        </row>
        <row r="7916">
          <cell r="A7916">
            <v>23557</v>
          </cell>
          <cell r="B7916">
            <v>108439</v>
          </cell>
          <cell r="C7916" t="str">
            <v>QLD CY COYOTE CAFE</v>
          </cell>
        </row>
        <row r="7917">
          <cell r="A7917">
            <v>23558</v>
          </cell>
          <cell r="B7917">
            <v>108440</v>
          </cell>
          <cell r="C7917" t="str">
            <v>RO COURSE 11 BRISBANE DEC 99</v>
          </cell>
        </row>
        <row r="7918">
          <cell r="A7918">
            <v>23560</v>
          </cell>
          <cell r="B7918">
            <v>108442</v>
          </cell>
          <cell r="C7918" t="str">
            <v>ADMINISTRATION-11003758</v>
          </cell>
        </row>
        <row r="7919">
          <cell r="A7919">
            <v>23561</v>
          </cell>
          <cell r="B7919">
            <v>108443</v>
          </cell>
          <cell r="C7919" t="str">
            <v>ADMINISTRATION-11004641</v>
          </cell>
        </row>
        <row r="7920">
          <cell r="A7920">
            <v>23574</v>
          </cell>
          <cell r="B7920">
            <v>108444</v>
          </cell>
          <cell r="C7920" t="str">
            <v>CAP ASSETS 541 LEDGER E&amp;S 99</v>
          </cell>
        </row>
        <row r="7921">
          <cell r="A7921">
            <v>23575</v>
          </cell>
          <cell r="B7921">
            <v>108445</v>
          </cell>
          <cell r="C7921" t="str">
            <v>LED 477 SMALL ASSET W/O 99/00</v>
          </cell>
        </row>
        <row r="7922">
          <cell r="A7922">
            <v>23576</v>
          </cell>
          <cell r="B7922">
            <v>108446</v>
          </cell>
          <cell r="C7922" t="str">
            <v>CAP ASSETS 477 LEDGER GI 99</v>
          </cell>
        </row>
        <row r="7923">
          <cell r="A7923">
            <v>23577</v>
          </cell>
          <cell r="B7923">
            <v>108447</v>
          </cell>
          <cell r="C7923" t="str">
            <v>DEFENCE RESEARCH  SALISBURY</v>
          </cell>
        </row>
        <row r="7924">
          <cell r="A7924">
            <v>23578</v>
          </cell>
          <cell r="B7924">
            <v>108448</v>
          </cell>
          <cell r="C7924" t="str">
            <v>BROMPTON PROPERTY MAINTENANCE</v>
          </cell>
        </row>
        <row r="7925">
          <cell r="A7925">
            <v>23594</v>
          </cell>
          <cell r="B7925">
            <v>108449</v>
          </cell>
          <cell r="C7925" t="str">
            <v>CAP ASSETS 545 LEDGER NR 99</v>
          </cell>
        </row>
        <row r="7926">
          <cell r="A7926">
            <v>23595</v>
          </cell>
          <cell r="B7926">
            <v>108450</v>
          </cell>
          <cell r="C7926" t="str">
            <v>MC NORTH ADELAIDE LAKEMAN ST</v>
          </cell>
        </row>
        <row r="7927">
          <cell r="A7927">
            <v>23596</v>
          </cell>
          <cell r="B7927">
            <v>108451</v>
          </cell>
          <cell r="C7927" t="str">
            <v>MC GAWLER SOUTH FOURTH ST</v>
          </cell>
        </row>
        <row r="7928">
          <cell r="A7928">
            <v>23597</v>
          </cell>
          <cell r="B7928">
            <v>108452</v>
          </cell>
          <cell r="C7928" t="str">
            <v>WA CY LIBERTY SOUTHLAKE 2</v>
          </cell>
        </row>
        <row r="7929">
          <cell r="A7929">
            <v>23615</v>
          </cell>
          <cell r="B7929">
            <v>108454</v>
          </cell>
          <cell r="C7929" t="str">
            <v>NSW CY BEEN CAMPING</v>
          </cell>
        </row>
        <row r="7930">
          <cell r="A7930">
            <v>23616</v>
          </cell>
          <cell r="B7930">
            <v>108455</v>
          </cell>
          <cell r="C7930" t="str">
            <v>NSW CY B &amp; S PANELS</v>
          </cell>
        </row>
        <row r="7931">
          <cell r="A7931">
            <v>23617</v>
          </cell>
          <cell r="B7931">
            <v>108456</v>
          </cell>
          <cell r="C7931" t="str">
            <v>NSW CY MICKEY D'S</v>
          </cell>
        </row>
        <row r="7932">
          <cell r="A7932">
            <v>23618</v>
          </cell>
          <cell r="B7932">
            <v>108457</v>
          </cell>
          <cell r="C7932" t="str">
            <v>NSW CY SURF SIDE BEACH CHINESE</v>
          </cell>
        </row>
        <row r="7933">
          <cell r="A7933">
            <v>23619</v>
          </cell>
          <cell r="B7933">
            <v>108458</v>
          </cell>
          <cell r="C7933" t="str">
            <v>TAS CY CARPET CHOICE</v>
          </cell>
        </row>
        <row r="7934">
          <cell r="A7934">
            <v>23620</v>
          </cell>
          <cell r="B7934">
            <v>108459</v>
          </cell>
          <cell r="C7934" t="str">
            <v>NSW BT BASICALLY BABY</v>
          </cell>
        </row>
        <row r="7935">
          <cell r="A7935">
            <v>23621</v>
          </cell>
          <cell r="B7935">
            <v>108460</v>
          </cell>
          <cell r="C7935" t="str">
            <v>DUMMY FOR STRATUS</v>
          </cell>
        </row>
        <row r="7936">
          <cell r="A7936">
            <v>23622</v>
          </cell>
          <cell r="B7936">
            <v>108461</v>
          </cell>
          <cell r="C7936" t="str">
            <v>MAINS EXT.IND &amp; COMM.-21086470</v>
          </cell>
        </row>
        <row r="7937">
          <cell r="A7937">
            <v>23623</v>
          </cell>
          <cell r="B7937">
            <v>108462</v>
          </cell>
          <cell r="C7937" t="str">
            <v>MAINS EXT.IND &amp; COMM.-21086821</v>
          </cell>
        </row>
        <row r="7938">
          <cell r="A7938">
            <v>23624</v>
          </cell>
          <cell r="B7938">
            <v>108463</v>
          </cell>
          <cell r="C7938" t="str">
            <v>MAINS EXT.IND &amp; COMM.-21086822</v>
          </cell>
        </row>
        <row r="7939">
          <cell r="A7939">
            <v>23625</v>
          </cell>
          <cell r="B7939">
            <v>108464</v>
          </cell>
          <cell r="C7939" t="str">
            <v>MAINS EXT.IND &amp; COMM.-21086712</v>
          </cell>
        </row>
        <row r="7940">
          <cell r="A7940">
            <v>23626</v>
          </cell>
          <cell r="B7940">
            <v>108465</v>
          </cell>
          <cell r="C7940" t="str">
            <v>MAINS EXT.NEW SUB DIV-21053072</v>
          </cell>
        </row>
        <row r="7941">
          <cell r="A7941">
            <v>23627</v>
          </cell>
          <cell r="B7941">
            <v>108466</v>
          </cell>
          <cell r="C7941" t="str">
            <v>MAINS EXT.NEW SUB DIV-21088321</v>
          </cell>
        </row>
        <row r="7942">
          <cell r="A7942">
            <v>23628</v>
          </cell>
          <cell r="B7942">
            <v>108467</v>
          </cell>
          <cell r="C7942" t="str">
            <v>MAINS EXT.IND &amp; COMM.-21042532</v>
          </cell>
        </row>
        <row r="7943">
          <cell r="A7943">
            <v>23629</v>
          </cell>
          <cell r="B7943">
            <v>108468</v>
          </cell>
          <cell r="C7943" t="str">
            <v>127-619-STANDING-ALBVIC</v>
          </cell>
        </row>
        <row r="7944">
          <cell r="A7944">
            <v>23635</v>
          </cell>
          <cell r="B7944">
            <v>108469</v>
          </cell>
          <cell r="C7944" t="str">
            <v>MC BRIGHTON GEMMEL ST</v>
          </cell>
        </row>
        <row r="7945">
          <cell r="A7945">
            <v>23654</v>
          </cell>
          <cell r="B7945">
            <v>108470</v>
          </cell>
          <cell r="C7945" t="str">
            <v>MC ROCKHAMPTON RED ROOSTER</v>
          </cell>
        </row>
        <row r="7946">
          <cell r="A7946">
            <v>23655</v>
          </cell>
          <cell r="B7946">
            <v>108471</v>
          </cell>
          <cell r="C7946" t="str">
            <v>E21 COMPLETE INTER FIN &amp; ADMIN</v>
          </cell>
        </row>
        <row r="7947">
          <cell r="A7947">
            <v>23656</v>
          </cell>
          <cell r="B7947">
            <v>108472</v>
          </cell>
          <cell r="C7947" t="str">
            <v>E21 COMP INTER CALL CENTRE</v>
          </cell>
        </row>
        <row r="7948">
          <cell r="A7948">
            <v>23657</v>
          </cell>
          <cell r="B7948">
            <v>108473</v>
          </cell>
          <cell r="C7948" t="str">
            <v>QLD CY HOTWATER &amp; CATERING</v>
          </cell>
        </row>
        <row r="7949">
          <cell r="A7949">
            <v>23658</v>
          </cell>
          <cell r="B7949">
            <v>108474</v>
          </cell>
          <cell r="C7949" t="str">
            <v>QLD LPG RETIC PTDOUGLAS MACR/2</v>
          </cell>
        </row>
        <row r="7950">
          <cell r="A7950">
            <v>23659</v>
          </cell>
          <cell r="B7950">
            <v>108475</v>
          </cell>
          <cell r="C7950" t="str">
            <v>QLD CY SIPPY DOWNS</v>
          </cell>
        </row>
        <row r="7951">
          <cell r="A7951">
            <v>23660</v>
          </cell>
          <cell r="B7951">
            <v>108476</v>
          </cell>
          <cell r="C7951" t="str">
            <v>E21 COMP INTER BILLING</v>
          </cell>
        </row>
        <row r="7952">
          <cell r="A7952">
            <v>23661</v>
          </cell>
          <cell r="B7952">
            <v>108477</v>
          </cell>
          <cell r="C7952" t="str">
            <v>E21 COMP INTER CREDIT &amp; RECOV</v>
          </cell>
        </row>
        <row r="7953">
          <cell r="A7953">
            <v>23662</v>
          </cell>
          <cell r="B7953">
            <v>108478</v>
          </cell>
          <cell r="C7953" t="str">
            <v>QLD CY BERMAGUI FISHERMAN'S</v>
          </cell>
        </row>
        <row r="7954">
          <cell r="A7954">
            <v>23663</v>
          </cell>
          <cell r="B7954">
            <v>108479</v>
          </cell>
          <cell r="C7954" t="str">
            <v>NSW CY TOORALIE PTY LTD</v>
          </cell>
        </row>
        <row r="7955">
          <cell r="A7955">
            <v>23674</v>
          </cell>
          <cell r="B7955">
            <v>108480</v>
          </cell>
          <cell r="C7955" t="str">
            <v>QLD CY GAUIGUIN RESTAURANT</v>
          </cell>
        </row>
        <row r="7956">
          <cell r="A7956">
            <v>23675</v>
          </cell>
          <cell r="B7956">
            <v>108481</v>
          </cell>
          <cell r="C7956" t="str">
            <v>MURRAY GOULBURN, ROCHESTER</v>
          </cell>
        </row>
        <row r="7957">
          <cell r="A7957">
            <v>23694</v>
          </cell>
          <cell r="B7957">
            <v>108482</v>
          </cell>
          <cell r="C7957" t="str">
            <v>NSW EXPENSES-TREASURY FUNCTION</v>
          </cell>
        </row>
        <row r="7958">
          <cell r="A7958">
            <v>23695</v>
          </cell>
          <cell r="B7958">
            <v>108483</v>
          </cell>
          <cell r="C7958" t="str">
            <v>MC MT SOMERTON PARK BAKER ST</v>
          </cell>
        </row>
        <row r="7959">
          <cell r="A7959">
            <v>23696</v>
          </cell>
          <cell r="B7959">
            <v>108484</v>
          </cell>
          <cell r="C7959" t="str">
            <v>MC MT GAMBIER GREENWAY PLACE</v>
          </cell>
        </row>
        <row r="7960">
          <cell r="A7960">
            <v>23697</v>
          </cell>
          <cell r="B7960">
            <v>108485</v>
          </cell>
          <cell r="C7960" t="str">
            <v>MC MT GAMBIER HASTINGS AVE</v>
          </cell>
        </row>
        <row r="7961">
          <cell r="A7961">
            <v>23698</v>
          </cell>
          <cell r="B7961">
            <v>108486</v>
          </cell>
          <cell r="C7961" t="str">
            <v>MC MT GAMBIER ROANOKE CRT</v>
          </cell>
        </row>
        <row r="7962">
          <cell r="A7962">
            <v>23699</v>
          </cell>
          <cell r="B7962">
            <v>108487</v>
          </cell>
          <cell r="C7962" t="str">
            <v>MC MT GAMBIER WARRICK CLOSE</v>
          </cell>
        </row>
        <row r="7963">
          <cell r="A7963">
            <v>23714</v>
          </cell>
          <cell r="B7963">
            <v>108488</v>
          </cell>
          <cell r="C7963" t="str">
            <v>MC PANORAMA SPRINGBANK RD</v>
          </cell>
        </row>
        <row r="7964">
          <cell r="A7964">
            <v>23715</v>
          </cell>
          <cell r="B7964">
            <v>108489</v>
          </cell>
          <cell r="C7964" t="str">
            <v>MC ETHELTON BOWER RD</v>
          </cell>
        </row>
        <row r="7965">
          <cell r="A7965">
            <v>23734</v>
          </cell>
          <cell r="B7965">
            <v>108490</v>
          </cell>
          <cell r="C7965" t="str">
            <v>COOPERS BREWERY</v>
          </cell>
        </row>
        <row r="7966">
          <cell r="A7966">
            <v>18452</v>
          </cell>
          <cell r="B7966">
            <v>105540</v>
          </cell>
          <cell r="C7966" t="str">
            <v>TAS INSTAL AUST PAPER WESLEY</v>
          </cell>
        </row>
        <row r="7967">
          <cell r="A7967">
            <v>23754</v>
          </cell>
          <cell r="B7967">
            <v>108492</v>
          </cell>
          <cell r="C7967" t="str">
            <v>QLD TOOWOOMBA HOSPITAL COGEN</v>
          </cell>
        </row>
        <row r="7968">
          <cell r="A7968">
            <v>23755</v>
          </cell>
          <cell r="B7968">
            <v>108493</v>
          </cell>
          <cell r="C7968" t="str">
            <v>INSTAL &amp; RELOCATE REG-21087730</v>
          </cell>
        </row>
        <row r="7969">
          <cell r="A7969">
            <v>23756</v>
          </cell>
          <cell r="B7969">
            <v>108494</v>
          </cell>
          <cell r="C7969" t="str">
            <v>INSTAL &amp; RELOCATE REG-21087733</v>
          </cell>
        </row>
        <row r="7970">
          <cell r="A7970">
            <v>23757</v>
          </cell>
          <cell r="B7970">
            <v>108495</v>
          </cell>
          <cell r="C7970" t="str">
            <v>INSTAL &amp; RELOCATE REG-21087741</v>
          </cell>
        </row>
        <row r="7971">
          <cell r="A7971">
            <v>23758</v>
          </cell>
          <cell r="B7971">
            <v>108496</v>
          </cell>
          <cell r="C7971" t="str">
            <v>MAINS EXT.NEW SUB DIV-21075285</v>
          </cell>
        </row>
        <row r="7972">
          <cell r="A7972">
            <v>23759</v>
          </cell>
          <cell r="B7972">
            <v>108497</v>
          </cell>
          <cell r="C7972" t="str">
            <v>MAINS EXT.NEW SUB DIV-21085050</v>
          </cell>
        </row>
        <row r="7973">
          <cell r="A7973">
            <v>2378</v>
          </cell>
          <cell r="B7973">
            <v>101373</v>
          </cell>
          <cell r="C7973" t="str">
            <v>VIC BT SAND CVANPK 190KG&amp;4.3KL</v>
          </cell>
        </row>
        <row r="7974">
          <cell r="A7974">
            <v>23760</v>
          </cell>
          <cell r="B7974">
            <v>108498</v>
          </cell>
          <cell r="C7974" t="str">
            <v>MAINS EXT.IND &amp; COMM.-20327816</v>
          </cell>
        </row>
        <row r="7975">
          <cell r="A7975">
            <v>23761</v>
          </cell>
          <cell r="B7975">
            <v>108499</v>
          </cell>
          <cell r="C7975" t="str">
            <v>MAINS EXT.IND &amp; COMM.-21076030</v>
          </cell>
        </row>
        <row r="7976">
          <cell r="A7976">
            <v>23762</v>
          </cell>
          <cell r="B7976">
            <v>108500</v>
          </cell>
          <cell r="C7976" t="str">
            <v>MAINS EXT.NEW SUB DIV-21076490</v>
          </cell>
        </row>
        <row r="7977">
          <cell r="A7977">
            <v>23763</v>
          </cell>
          <cell r="B7977">
            <v>108501</v>
          </cell>
          <cell r="C7977" t="str">
            <v>MAINS EXT.IND &amp; COMM.-21076079</v>
          </cell>
        </row>
        <row r="7978">
          <cell r="A7978">
            <v>23764</v>
          </cell>
          <cell r="B7978">
            <v>108502</v>
          </cell>
          <cell r="C7978" t="str">
            <v>MAINS EXT.IND &amp; COMM.-21077067</v>
          </cell>
        </row>
        <row r="7979">
          <cell r="A7979">
            <v>23765</v>
          </cell>
          <cell r="B7979">
            <v>108503</v>
          </cell>
          <cell r="C7979" t="str">
            <v>MAINS EXT.NEW SUB DIV-21069640</v>
          </cell>
        </row>
        <row r="7980">
          <cell r="A7980">
            <v>23766</v>
          </cell>
          <cell r="B7980">
            <v>108504</v>
          </cell>
          <cell r="C7980" t="str">
            <v>MAINS EXT.NEW SUB DIV-21078233</v>
          </cell>
        </row>
        <row r="7981">
          <cell r="A7981">
            <v>23767</v>
          </cell>
          <cell r="B7981">
            <v>108505</v>
          </cell>
          <cell r="C7981" t="str">
            <v>INSTAL &amp; RELOCATE REG-21088580</v>
          </cell>
        </row>
        <row r="7982">
          <cell r="A7982">
            <v>23768</v>
          </cell>
          <cell r="B7982">
            <v>108506</v>
          </cell>
          <cell r="C7982" t="str">
            <v>INSTAL &amp; RELOCATE REG-21088720</v>
          </cell>
        </row>
        <row r="7983">
          <cell r="A7983">
            <v>23769</v>
          </cell>
          <cell r="B7983">
            <v>108507</v>
          </cell>
          <cell r="C7983" t="str">
            <v>MAINS EXT.DOMESTIC-21062195</v>
          </cell>
        </row>
        <row r="7984">
          <cell r="A7984">
            <v>23770</v>
          </cell>
          <cell r="B7984">
            <v>108508</v>
          </cell>
          <cell r="C7984" t="str">
            <v>QLD CY MONARCH BUILDING SYS</v>
          </cell>
        </row>
        <row r="7985">
          <cell r="A7985">
            <v>23771</v>
          </cell>
          <cell r="B7985">
            <v>108510</v>
          </cell>
          <cell r="C7985" t="str">
            <v>MAINS EXT.NEW SUB DIV-21029913</v>
          </cell>
        </row>
        <row r="7986">
          <cell r="A7986">
            <v>23772</v>
          </cell>
          <cell r="B7986">
            <v>108511</v>
          </cell>
          <cell r="C7986" t="str">
            <v>MAINS EXT.NEW SUB DIV-21029923</v>
          </cell>
        </row>
        <row r="7987">
          <cell r="A7987">
            <v>23773</v>
          </cell>
          <cell r="B7987">
            <v>108512</v>
          </cell>
          <cell r="C7987" t="str">
            <v>MAINS EXT.NEW SUB DIV-21029924</v>
          </cell>
        </row>
        <row r="7988">
          <cell r="A7988">
            <v>23774</v>
          </cell>
          <cell r="B7988">
            <v>108513</v>
          </cell>
          <cell r="C7988" t="str">
            <v>MAINS EXT.NEW SUB DIV-21070091</v>
          </cell>
        </row>
        <row r="7989">
          <cell r="A7989">
            <v>23775</v>
          </cell>
          <cell r="B7989">
            <v>108514</v>
          </cell>
          <cell r="C7989" t="str">
            <v>MAINS EXT.NEW SUB DIV-21078858</v>
          </cell>
        </row>
        <row r="7990">
          <cell r="A7990">
            <v>23776</v>
          </cell>
          <cell r="B7990">
            <v>108515</v>
          </cell>
          <cell r="C7990" t="str">
            <v>MAINS EXT.NEW SUB DIV-21082322</v>
          </cell>
        </row>
        <row r="7991">
          <cell r="A7991">
            <v>23777</v>
          </cell>
          <cell r="B7991">
            <v>108516</v>
          </cell>
          <cell r="C7991" t="str">
            <v>MAINS EXT.NEW SUB DIV-21084588</v>
          </cell>
        </row>
        <row r="7992">
          <cell r="A7992">
            <v>23778</v>
          </cell>
          <cell r="B7992">
            <v>108517</v>
          </cell>
          <cell r="C7992" t="str">
            <v>167-558-STANDING-FITZROY</v>
          </cell>
        </row>
        <row r="7993">
          <cell r="A7993">
            <v>23779</v>
          </cell>
          <cell r="B7993">
            <v>108518</v>
          </cell>
          <cell r="C7993" t="str">
            <v>144-621-STANDING-ALBVIC</v>
          </cell>
        </row>
        <row r="7994">
          <cell r="A7994">
            <v>23780</v>
          </cell>
          <cell r="B7994">
            <v>108519</v>
          </cell>
          <cell r="C7994" t="str">
            <v>CAP ASSETS 541 LEDGER G&amp;I 99</v>
          </cell>
        </row>
        <row r="7995">
          <cell r="A7995">
            <v>23781</v>
          </cell>
          <cell r="B7995">
            <v>108520</v>
          </cell>
          <cell r="C7995" t="str">
            <v>ADMINISTRATION-11004610</v>
          </cell>
        </row>
        <row r="7996">
          <cell r="A7996">
            <v>23782</v>
          </cell>
          <cell r="B7996">
            <v>108521</v>
          </cell>
          <cell r="C7996" t="str">
            <v>QLD CY GOLDEN RIVER CHINESE</v>
          </cell>
        </row>
        <row r="7997">
          <cell r="A7997">
            <v>1015</v>
          </cell>
          <cell r="B7997">
            <v>100011</v>
          </cell>
          <cell r="C7997" t="str">
            <v>TEM-INLETS DO NOT USE01</v>
          </cell>
        </row>
        <row r="7998">
          <cell r="A7998">
            <v>1029</v>
          </cell>
          <cell r="B7998">
            <v>100025</v>
          </cell>
          <cell r="C7998" t="str">
            <v>TEM-MAINS CAPITAL</v>
          </cell>
        </row>
        <row r="7999">
          <cell r="A7999">
            <v>1045</v>
          </cell>
          <cell r="B7999">
            <v>100041</v>
          </cell>
          <cell r="C7999" t="str">
            <v>TEM-METERSHOP - DOMESTIC</v>
          </cell>
        </row>
        <row r="8000">
          <cell r="A8000">
            <v>1061</v>
          </cell>
          <cell r="B8000">
            <v>100057</v>
          </cell>
          <cell r="C8000" t="str">
            <v>TEM-RDL CONSTRUCTION FOR MIP</v>
          </cell>
        </row>
        <row r="8001">
          <cell r="A8001">
            <v>1078</v>
          </cell>
          <cell r="B8001">
            <v>100074</v>
          </cell>
          <cell r="C8001" t="str">
            <v>BE LIGHT COMM WESTERN REGION</v>
          </cell>
        </row>
        <row r="8002">
          <cell r="A8002">
            <v>1097</v>
          </cell>
          <cell r="B8002">
            <v>100093</v>
          </cell>
          <cell r="C8002" t="str">
            <v>MSC MOUNT GAMBIER JUBILEE EAST</v>
          </cell>
        </row>
        <row r="8003">
          <cell r="A8003">
            <v>1113</v>
          </cell>
          <cell r="B8003">
            <v>100109</v>
          </cell>
          <cell r="C8003" t="str">
            <v>MSC GLYNDE BARNETT AVE</v>
          </cell>
        </row>
        <row r="8004">
          <cell r="A8004">
            <v>1136</v>
          </cell>
          <cell r="B8004">
            <v>100132</v>
          </cell>
          <cell r="C8004" t="str">
            <v>MSC MOUNT GAMBIER LASIANDRA CR</v>
          </cell>
        </row>
        <row r="8005">
          <cell r="A8005">
            <v>1170</v>
          </cell>
          <cell r="B8005">
            <v>100166</v>
          </cell>
          <cell r="C8005" t="str">
            <v>MC CRAIGMORE MANDER CRE</v>
          </cell>
        </row>
        <row r="8006">
          <cell r="A8006">
            <v>1192</v>
          </cell>
          <cell r="B8006">
            <v>100188</v>
          </cell>
          <cell r="C8006" t="str">
            <v>MC HINDMARSH GEORGE ST</v>
          </cell>
        </row>
        <row r="8007">
          <cell r="A8007">
            <v>1223</v>
          </cell>
          <cell r="B8007">
            <v>100219</v>
          </cell>
          <cell r="C8007" t="str">
            <v>-RSM HYDE PARK ERSKINE ST</v>
          </cell>
        </row>
        <row r="8008">
          <cell r="A8008">
            <v>1243</v>
          </cell>
          <cell r="B8008">
            <v>100239</v>
          </cell>
          <cell r="C8008" t="str">
            <v>-RSM LOWER MITCHAM PRICE AVE</v>
          </cell>
        </row>
        <row r="8009">
          <cell r="A8009">
            <v>1268</v>
          </cell>
          <cell r="B8009">
            <v>100264</v>
          </cell>
          <cell r="C8009" t="str">
            <v>RSM NORTH ADELAIDE JEFFCOTT ST</v>
          </cell>
        </row>
        <row r="8010">
          <cell r="A8010">
            <v>1288</v>
          </cell>
          <cell r="B8010">
            <v>100284</v>
          </cell>
          <cell r="C8010" t="str">
            <v>REG KINGS PARK NINGANA ST</v>
          </cell>
        </row>
        <row r="8011">
          <cell r="A8011">
            <v>1309</v>
          </cell>
          <cell r="B8011">
            <v>100305</v>
          </cell>
          <cell r="C8011" t="str">
            <v>LPG ROXBY DOWNS EXTN</v>
          </cell>
        </row>
        <row r="8012">
          <cell r="A8012">
            <v>1330</v>
          </cell>
          <cell r="B8012">
            <v>100326</v>
          </cell>
          <cell r="C8012" t="str">
            <v>-RMC BERRI KAY/VARIOUS</v>
          </cell>
        </row>
        <row r="8013">
          <cell r="A8013">
            <v>1344</v>
          </cell>
          <cell r="B8013">
            <v>100340</v>
          </cell>
          <cell r="C8013" t="str">
            <v>APPLIANCE TESTING OLD</v>
          </cell>
        </row>
        <row r="8014">
          <cell r="A8014">
            <v>1377</v>
          </cell>
          <cell r="B8014">
            <v>100373</v>
          </cell>
          <cell r="C8014" t="str">
            <v>TEM-TRANSMISSION TRUNK MAIN</v>
          </cell>
        </row>
        <row r="8015">
          <cell r="A8015">
            <v>1392</v>
          </cell>
          <cell r="B8015">
            <v>100388</v>
          </cell>
          <cell r="C8015" t="str">
            <v>TTM ELIZABETH</v>
          </cell>
        </row>
        <row r="8016">
          <cell r="A8016">
            <v>1399</v>
          </cell>
          <cell r="B8016">
            <v>100395</v>
          </cell>
          <cell r="C8016" t="str">
            <v>TTM PORT ADELAIDE TO HENDON</v>
          </cell>
        </row>
        <row r="8017">
          <cell r="A8017">
            <v>1415</v>
          </cell>
          <cell r="B8017">
            <v>100411</v>
          </cell>
          <cell r="C8017" t="str">
            <v>TTM SOUTHERN LOOP</v>
          </cell>
        </row>
        <row r="8018">
          <cell r="A8018">
            <v>1433</v>
          </cell>
          <cell r="B8018">
            <v>100429</v>
          </cell>
          <cell r="C8018" t="str">
            <v>-RI MT GAMBIER PENOLA RD</v>
          </cell>
        </row>
        <row r="8019">
          <cell r="A8019">
            <v>1456</v>
          </cell>
          <cell r="B8019">
            <v>100452</v>
          </cell>
          <cell r="C8019" t="str">
            <v>ADMIN 475 1514 1303 06/98</v>
          </cell>
        </row>
        <row r="8020">
          <cell r="A8020">
            <v>1473</v>
          </cell>
          <cell r="B8020">
            <v>100469</v>
          </cell>
          <cell r="C8020" t="str">
            <v>CAP ASSETS 507 LEDGER G&amp;Ia</v>
          </cell>
        </row>
        <row r="8021">
          <cell r="A8021">
            <v>1489</v>
          </cell>
          <cell r="B8021">
            <v>100485</v>
          </cell>
          <cell r="C8021" t="str">
            <v>CAP ASSETS 515 LEDGER G&amp;I</v>
          </cell>
        </row>
        <row r="8022">
          <cell r="A8022">
            <v>1533</v>
          </cell>
          <cell r="B8022">
            <v>100529</v>
          </cell>
          <cell r="C8022" t="str">
            <v>MC BLAKEVIEW CRAIGMORE RD</v>
          </cell>
        </row>
        <row r="8023">
          <cell r="A8023">
            <v>1570</v>
          </cell>
          <cell r="B8023">
            <v>100566</v>
          </cell>
          <cell r="C8023" t="str">
            <v>MC KINGSWOOD SEAFIELD AVE</v>
          </cell>
        </row>
        <row r="8024">
          <cell r="A8024">
            <v>1589</v>
          </cell>
          <cell r="B8024">
            <v>100585</v>
          </cell>
          <cell r="C8024" t="str">
            <v>RSM FITZROY ELDERSLIE AVE COT</v>
          </cell>
        </row>
        <row r="8025">
          <cell r="A8025">
            <v>1609</v>
          </cell>
          <cell r="B8025">
            <v>100605</v>
          </cell>
          <cell r="C8025" t="str">
            <v>TEM-REGIONAL METER CHANGEOVER</v>
          </cell>
        </row>
        <row r="8026">
          <cell r="A8026">
            <v>1634</v>
          </cell>
          <cell r="B8026">
            <v>100630</v>
          </cell>
          <cell r="C8026" t="str">
            <v>-RGN MT GAM DOM INSTAL &amp; SERV</v>
          </cell>
        </row>
        <row r="8027">
          <cell r="A8027">
            <v>1652</v>
          </cell>
          <cell r="B8027">
            <v>100648</v>
          </cell>
          <cell r="C8027" t="str">
            <v>RGN WHYALLA LEAKS</v>
          </cell>
        </row>
        <row r="8028">
          <cell r="A8028">
            <v>1675</v>
          </cell>
          <cell r="B8028">
            <v>100671</v>
          </cell>
          <cell r="C8028" t="str">
            <v>RGN RIV/MB LEAKS</v>
          </cell>
        </row>
        <row r="8029">
          <cell r="A8029">
            <v>1693</v>
          </cell>
          <cell r="B8029">
            <v>100689</v>
          </cell>
          <cell r="C8029" t="str">
            <v>RMC MILDURA PROJ(NON ENVESTRA)</v>
          </cell>
        </row>
        <row r="8030">
          <cell r="A8030">
            <v>1710</v>
          </cell>
          <cell r="B8030">
            <v>100706</v>
          </cell>
          <cell r="C8030" t="str">
            <v>P&amp;SD MINOR PROJECTS</v>
          </cell>
        </row>
        <row r="8031">
          <cell r="A8031">
            <v>1722</v>
          </cell>
          <cell r="B8031">
            <v>100718</v>
          </cell>
          <cell r="C8031" t="str">
            <v>MC ADELAIDE TOMSEY PLACE</v>
          </cell>
        </row>
        <row r="8032">
          <cell r="A8032">
            <v>1743</v>
          </cell>
          <cell r="B8032">
            <v>100739</v>
          </cell>
          <cell r="C8032" t="str">
            <v>MC ATHELSTONE VINCENT AVE</v>
          </cell>
        </row>
        <row r="8033">
          <cell r="A8033">
            <v>1765</v>
          </cell>
          <cell r="B8033">
            <v>100761</v>
          </cell>
          <cell r="C8033" t="str">
            <v>CAP ASSETS 515 LEDGER NR</v>
          </cell>
        </row>
        <row r="8034">
          <cell r="A8034">
            <v>1780</v>
          </cell>
          <cell r="B8034">
            <v>100776</v>
          </cell>
          <cell r="C8034" t="str">
            <v>EMPLOYEE WAGE TRANSFERS</v>
          </cell>
        </row>
        <row r="8035">
          <cell r="A8035">
            <v>1795</v>
          </cell>
          <cell r="B8035">
            <v>100791</v>
          </cell>
          <cell r="C8035" t="str">
            <v>RSM BURNSIDE GLEN ST</v>
          </cell>
        </row>
        <row r="8036">
          <cell r="A8036">
            <v>1810</v>
          </cell>
          <cell r="B8036">
            <v>100806</v>
          </cell>
          <cell r="C8036" t="str">
            <v>MSC REGENCY PARK BIRRALEE RD</v>
          </cell>
        </row>
        <row r="8037">
          <cell r="A8037">
            <v>1838</v>
          </cell>
          <cell r="B8037">
            <v>100834</v>
          </cell>
          <cell r="C8037" t="str">
            <v>MSC NTH ADE.OCONNELL ELMTREE L</v>
          </cell>
        </row>
        <row r="8038">
          <cell r="A8038">
            <v>1867</v>
          </cell>
          <cell r="B8038">
            <v>100863</v>
          </cell>
          <cell r="C8038" t="str">
            <v>INLETS DOM X/HOME CONTRACTOR</v>
          </cell>
        </row>
        <row r="8039">
          <cell r="A8039">
            <v>1883</v>
          </cell>
          <cell r="B8039">
            <v>100879</v>
          </cell>
          <cell r="C8039" t="str">
            <v>MC MITCHELL PARK BRADLEY GR</v>
          </cell>
        </row>
        <row r="8040">
          <cell r="A8040">
            <v>1910</v>
          </cell>
          <cell r="B8040">
            <v>100906</v>
          </cell>
          <cell r="C8040" t="str">
            <v>RSM WEST CROYDON REYNELL ST</v>
          </cell>
        </row>
        <row r="8041">
          <cell r="A8041">
            <v>1932</v>
          </cell>
          <cell r="B8041">
            <v>100928</v>
          </cell>
          <cell r="C8041" t="str">
            <v>RSM ROSEWATER NEPTUNE TCE</v>
          </cell>
        </row>
        <row r="8042">
          <cell r="A8042">
            <v>1970</v>
          </cell>
          <cell r="B8042">
            <v>100966</v>
          </cell>
          <cell r="C8042" t="str">
            <v>2 X 4.5KL VESSELS FOR NT</v>
          </cell>
        </row>
        <row r="8043">
          <cell r="A8043">
            <v>1995</v>
          </cell>
          <cell r="B8043">
            <v>100991</v>
          </cell>
          <cell r="C8043" t="str">
            <v>MC REGENT GDNS VICTORIA DRV</v>
          </cell>
        </row>
        <row r="8044">
          <cell r="A8044">
            <v>2017</v>
          </cell>
          <cell r="B8044">
            <v>101013</v>
          </cell>
          <cell r="C8044" t="str">
            <v>LPGD - CALTEX CAUSEWAY</v>
          </cell>
        </row>
        <row r="8045">
          <cell r="A8045">
            <v>2036</v>
          </cell>
          <cell r="B8045">
            <v>101032</v>
          </cell>
          <cell r="C8045" t="str">
            <v>LPGD - CALTEX RIVERTON</v>
          </cell>
        </row>
        <row r="8046">
          <cell r="A8046">
            <v>2051</v>
          </cell>
          <cell r="B8046">
            <v>101047</v>
          </cell>
          <cell r="C8046" t="str">
            <v>LPGD - CALTEX ROADHOUSE</v>
          </cell>
        </row>
        <row r="8047">
          <cell r="A8047">
            <v>2069</v>
          </cell>
          <cell r="B8047">
            <v>101065</v>
          </cell>
          <cell r="C8047" t="str">
            <v>LPG BUTTERCUP BAKERY MILDURA</v>
          </cell>
        </row>
        <row r="8048">
          <cell r="A8048">
            <v>2090</v>
          </cell>
          <cell r="B8048">
            <v>101086</v>
          </cell>
          <cell r="C8048" t="str">
            <v>RMC MURRAY BRIDGE MAURICE RD</v>
          </cell>
        </row>
        <row r="8049">
          <cell r="A8049">
            <v>2110</v>
          </cell>
          <cell r="B8049">
            <v>101106</v>
          </cell>
          <cell r="C8049" t="str">
            <v>RMC A/S ALLCHURCH ST</v>
          </cell>
        </row>
        <row r="8050">
          <cell r="A8050">
            <v>2131</v>
          </cell>
          <cell r="B8050">
            <v>101127</v>
          </cell>
          <cell r="C8050" t="str">
            <v>RMC WHYALLA PLAYFORD ST</v>
          </cell>
        </row>
        <row r="8051">
          <cell r="A8051">
            <v>2148</v>
          </cell>
          <cell r="B8051">
            <v>101144</v>
          </cell>
          <cell r="C8051" t="str">
            <v>LVM - GENERAL SERVICES</v>
          </cell>
        </row>
        <row r="8052">
          <cell r="A8052">
            <v>2166</v>
          </cell>
          <cell r="B8052">
            <v>101162</v>
          </cell>
          <cell r="C8052" t="str">
            <v>MSC WINGFIELD CORMACK RD POWDR</v>
          </cell>
        </row>
        <row r="8053">
          <cell r="A8053">
            <v>2173</v>
          </cell>
          <cell r="B8053">
            <v>101169</v>
          </cell>
          <cell r="C8053" t="str">
            <v>MC POORAKA MCGOWEN ST BOW WOW</v>
          </cell>
        </row>
        <row r="8054">
          <cell r="A8054">
            <v>2192</v>
          </cell>
          <cell r="B8054">
            <v>101188</v>
          </cell>
          <cell r="C8054" t="str">
            <v>TAS BT P&amp;O CRAD MTN 4.3KL TANK</v>
          </cell>
        </row>
        <row r="8055">
          <cell r="A8055">
            <v>2213</v>
          </cell>
          <cell r="B8055">
            <v>101209</v>
          </cell>
          <cell r="C8055" t="str">
            <v>TAS CY DPT 30X210KG CYL 6/97</v>
          </cell>
        </row>
        <row r="8056">
          <cell r="A8056">
            <v>2232</v>
          </cell>
          <cell r="B8056">
            <v>101228</v>
          </cell>
          <cell r="C8056" t="str">
            <v>VIC AUTO BORAL 7/11 BOXHILL</v>
          </cell>
        </row>
        <row r="8057">
          <cell r="A8057">
            <v>2278</v>
          </cell>
          <cell r="B8057">
            <v>101273</v>
          </cell>
          <cell r="C8057" t="str">
            <v>VIC CY 210X45KG ?</v>
          </cell>
        </row>
        <row r="8058">
          <cell r="A8058">
            <v>2300</v>
          </cell>
          <cell r="B8058">
            <v>101295</v>
          </cell>
          <cell r="C8058" t="str">
            <v>NSW LAPTOP COMPUTER 9/97</v>
          </cell>
        </row>
        <row r="8059">
          <cell r="A8059">
            <v>2320</v>
          </cell>
          <cell r="B8059">
            <v>101315</v>
          </cell>
          <cell r="C8059" t="str">
            <v>NSW BT DEFNCE MILL HBSH UGRADE</v>
          </cell>
        </row>
        <row r="8060">
          <cell r="A8060">
            <v>2332</v>
          </cell>
          <cell r="B8060">
            <v>101327</v>
          </cell>
          <cell r="C8060" t="str">
            <v>NSW BT GYMEA TAFE 1T</v>
          </cell>
        </row>
        <row r="8061">
          <cell r="A8061">
            <v>2351</v>
          </cell>
          <cell r="B8061">
            <v>101346</v>
          </cell>
          <cell r="C8061" t="str">
            <v>VIC BT L/ENT AQUATIC 2X7.5KL</v>
          </cell>
        </row>
        <row r="8062">
          <cell r="A8062">
            <v>2381</v>
          </cell>
          <cell r="B8062">
            <v>101376</v>
          </cell>
          <cell r="C8062" t="str">
            <v>NSW CY 3X190KG</v>
          </cell>
        </row>
        <row r="8063">
          <cell r="A8063">
            <v>2401</v>
          </cell>
          <cell r="B8063">
            <v>101396</v>
          </cell>
          <cell r="C8063" t="str">
            <v>VIC CY 440X45KG AGENTS USE</v>
          </cell>
        </row>
        <row r="8064">
          <cell r="A8064">
            <v>2413</v>
          </cell>
          <cell r="B8064">
            <v>101408</v>
          </cell>
          <cell r="C8064" t="str">
            <v>NSW CY FUDZYS T/OUT 1X190KG</v>
          </cell>
        </row>
        <row r="8065">
          <cell r="A8065">
            <v>2431</v>
          </cell>
          <cell r="B8065">
            <v>101426</v>
          </cell>
          <cell r="C8065" t="str">
            <v>NSW CY SQUIRTS C/WASH</v>
          </cell>
        </row>
        <row r="8066">
          <cell r="A8066">
            <v>2469</v>
          </cell>
          <cell r="B8066">
            <v>101464</v>
          </cell>
          <cell r="C8066" t="str">
            <v>NSW BT 2ND HAND 2T NTH WEST-1</v>
          </cell>
        </row>
        <row r="8067">
          <cell r="A8067">
            <v>2488</v>
          </cell>
          <cell r="B8067">
            <v>101483</v>
          </cell>
          <cell r="C8067" t="str">
            <v>NSW CY 20X90/50X45/20X18KG</v>
          </cell>
        </row>
        <row r="8068">
          <cell r="A8068">
            <v>2508</v>
          </cell>
          <cell r="B8068">
            <v>101503</v>
          </cell>
          <cell r="C8068" t="str">
            <v>VIC CY WAGGA 200X45KG J/VENT</v>
          </cell>
        </row>
        <row r="8069">
          <cell r="A8069">
            <v>2534</v>
          </cell>
          <cell r="B8069">
            <v>101529</v>
          </cell>
          <cell r="C8069" t="str">
            <v>QLD UPGRD MTR WCKHAM TC N/FARM</v>
          </cell>
        </row>
        <row r="8070">
          <cell r="A8070">
            <v>2596</v>
          </cell>
          <cell r="B8070">
            <v>101591</v>
          </cell>
          <cell r="C8070" t="str">
            <v>QLD MANGO HL EST KALLANGUR</v>
          </cell>
        </row>
        <row r="8071">
          <cell r="A8071">
            <v>2590</v>
          </cell>
          <cell r="B8071">
            <v>101585</v>
          </cell>
          <cell r="C8071" t="str">
            <v>QLD MTR SHOP PARK RD MILTON</v>
          </cell>
        </row>
        <row r="8072">
          <cell r="A8072">
            <v>2654</v>
          </cell>
          <cell r="B8072">
            <v>101649</v>
          </cell>
          <cell r="C8072" t="str">
            <v>QLD CY THRIFTY HWARE 1X190KG</v>
          </cell>
        </row>
        <row r="8073">
          <cell r="A8073">
            <v>2680</v>
          </cell>
          <cell r="B8073">
            <v>101675</v>
          </cell>
          <cell r="C8073" t="str">
            <v>QLD CY ASPLEY HOTEL 1X90KG</v>
          </cell>
        </row>
        <row r="8074">
          <cell r="A8074">
            <v>2704</v>
          </cell>
          <cell r="B8074">
            <v>101699</v>
          </cell>
          <cell r="C8074" t="str">
            <v>QLD CY EAGLE BOY SWOOD 2X190KG</v>
          </cell>
        </row>
        <row r="8075">
          <cell r="A8075">
            <v>2716</v>
          </cell>
          <cell r="B8075">
            <v>101711</v>
          </cell>
          <cell r="C8075" t="str">
            <v>QLD CY PACIFIC SFD SCBGH 190KG</v>
          </cell>
        </row>
        <row r="8076">
          <cell r="A8076">
            <v>2740</v>
          </cell>
          <cell r="B8076">
            <v>101735</v>
          </cell>
          <cell r="C8076" t="str">
            <v>QLD CY HOMEHARDWARE 1X190KG</v>
          </cell>
        </row>
        <row r="8077">
          <cell r="A8077">
            <v>2761</v>
          </cell>
          <cell r="B8077">
            <v>101756</v>
          </cell>
          <cell r="C8077" t="str">
            <v>QLD CY UPGRD STORG CAPT COOK</v>
          </cell>
        </row>
        <row r="8078">
          <cell r="A8078">
            <v>2775</v>
          </cell>
          <cell r="B8078">
            <v>101770</v>
          </cell>
          <cell r="C8078" t="str">
            <v>QLD CY BAPTST SCHL 1 X 210KG</v>
          </cell>
        </row>
        <row r="8079">
          <cell r="A8079">
            <v>2791</v>
          </cell>
          <cell r="B8079">
            <v>101786</v>
          </cell>
          <cell r="C8079" t="str">
            <v>QLD CY KATHS CONV 2 X 190KG</v>
          </cell>
        </row>
        <row r="8080">
          <cell r="A8080">
            <v>2811</v>
          </cell>
          <cell r="B8080">
            <v>101806</v>
          </cell>
          <cell r="C8080" t="str">
            <v>QLD CY EMERALD RESORT 5X190KG</v>
          </cell>
        </row>
        <row r="8081">
          <cell r="A8081">
            <v>2843</v>
          </cell>
          <cell r="B8081">
            <v>101838</v>
          </cell>
          <cell r="C8081" t="str">
            <v>QLD CY RNBW BCH BCKPCK 1X190KG</v>
          </cell>
        </row>
        <row r="8082">
          <cell r="A8082">
            <v>2867</v>
          </cell>
          <cell r="B8082">
            <v>101862</v>
          </cell>
          <cell r="C8082" t="str">
            <v>QLD CY DANNYS 1 X 190KG</v>
          </cell>
        </row>
        <row r="8083">
          <cell r="A8083">
            <v>2868</v>
          </cell>
          <cell r="B8083">
            <v>101863</v>
          </cell>
          <cell r="C8083" t="str">
            <v>QLD ISUZU CAB/CHASSIS 3T</v>
          </cell>
        </row>
        <row r="8084">
          <cell r="A8084">
            <v>2886</v>
          </cell>
          <cell r="B8084">
            <v>101881</v>
          </cell>
          <cell r="C8084" t="str">
            <v>QLD CY BANGLOW BAKERY 1X190KG</v>
          </cell>
        </row>
        <row r="8085">
          <cell r="A8085">
            <v>2921</v>
          </cell>
          <cell r="B8085">
            <v>101916</v>
          </cell>
          <cell r="C8085" t="str">
            <v>QLD CY 83 X 45KG</v>
          </cell>
        </row>
        <row r="8086">
          <cell r="A8086">
            <v>2937</v>
          </cell>
          <cell r="B8086">
            <v>101932</v>
          </cell>
          <cell r="C8086" t="str">
            <v>QLD CY COOMERA LODGE 1X45KG</v>
          </cell>
        </row>
        <row r="8087">
          <cell r="A8087">
            <v>2948</v>
          </cell>
          <cell r="B8087">
            <v>101943</v>
          </cell>
          <cell r="C8087" t="str">
            <v>QLD CY NOBBY BEACH SEAFD 90KG</v>
          </cell>
        </row>
        <row r="8088">
          <cell r="A8088">
            <v>2974</v>
          </cell>
          <cell r="B8088">
            <v>101969</v>
          </cell>
          <cell r="C8088" t="str">
            <v>QLD CY LONE STAR TAVERN</v>
          </cell>
        </row>
        <row r="8089">
          <cell r="A8089">
            <v>2997</v>
          </cell>
          <cell r="B8089">
            <v>101992</v>
          </cell>
          <cell r="C8089" t="str">
            <v>QLD CY 42 X 13.5KG</v>
          </cell>
        </row>
        <row r="8090">
          <cell r="A8090">
            <v>3017</v>
          </cell>
          <cell r="B8090">
            <v>102012</v>
          </cell>
          <cell r="C8090" t="str">
            <v>QLD BP GILLES YNGBRR 1 X 210KG</v>
          </cell>
        </row>
        <row r="8091">
          <cell r="A8091">
            <v>3033</v>
          </cell>
          <cell r="B8091">
            <v>102028</v>
          </cell>
          <cell r="C8091" t="str">
            <v>QLD CY FOSTRS VNYD 2 X 210KG</v>
          </cell>
        </row>
        <row r="8092">
          <cell r="A8092">
            <v>3052</v>
          </cell>
          <cell r="B8092">
            <v>102047</v>
          </cell>
          <cell r="C8092" t="str">
            <v>QLD CY MRTNQ 2 X 190KG</v>
          </cell>
        </row>
        <row r="8093">
          <cell r="A8093">
            <v>3059</v>
          </cell>
          <cell r="B8093">
            <v>102054</v>
          </cell>
          <cell r="C8093" t="str">
            <v>QLD CY MCSUDS 1 X 190KG</v>
          </cell>
        </row>
        <row r="8094">
          <cell r="A8094">
            <v>3080</v>
          </cell>
          <cell r="B8094">
            <v>102075</v>
          </cell>
          <cell r="C8094" t="str">
            <v>QLD CY FLTR WSH 2 X 190KG</v>
          </cell>
        </row>
        <row r="8095">
          <cell r="A8095">
            <v>3112</v>
          </cell>
          <cell r="B8095">
            <v>102107</v>
          </cell>
          <cell r="C8095" t="str">
            <v>QLD PACIFIC SUPERVISOR TRNG</v>
          </cell>
        </row>
        <row r="8096">
          <cell r="A8096">
            <v>3138</v>
          </cell>
          <cell r="B8096">
            <v>102133</v>
          </cell>
          <cell r="C8096" t="str">
            <v>QLD LAY SERV INSTL MTR CHLT ST</v>
          </cell>
        </row>
        <row r="8097">
          <cell r="A8097">
            <v>3165</v>
          </cell>
          <cell r="B8097">
            <v>102160</v>
          </cell>
          <cell r="C8097" t="str">
            <v>VIC BT BEELIN 4.3KL TANK</v>
          </cell>
        </row>
        <row r="8098">
          <cell r="A8098">
            <v>3185</v>
          </cell>
          <cell r="B8098">
            <v>102180</v>
          </cell>
          <cell r="C8098" t="str">
            <v>QLD CYL 2X190KG SUPP &amp; INSTL 2</v>
          </cell>
        </row>
        <row r="8099">
          <cell r="A8099">
            <v>3209</v>
          </cell>
          <cell r="B8099">
            <v>102204</v>
          </cell>
          <cell r="C8099" t="str">
            <v>QLD BT HURFDS BUILD 4.5/2.7KL</v>
          </cell>
        </row>
        <row r="8100">
          <cell r="A8100">
            <v>3223</v>
          </cell>
          <cell r="B8100">
            <v>102218</v>
          </cell>
          <cell r="C8100" t="str">
            <v>QLD BT A.B.B.ENG 2.3KL TNK</v>
          </cell>
        </row>
        <row r="8101">
          <cell r="A8101">
            <v>3247</v>
          </cell>
          <cell r="B8101">
            <v>102242</v>
          </cell>
          <cell r="C8101" t="str">
            <v>QLD BT ARMY MARTM 1 X 4KL TNK</v>
          </cell>
        </row>
        <row r="8102">
          <cell r="A8102">
            <v>3259</v>
          </cell>
          <cell r="B8102">
            <v>102254</v>
          </cell>
          <cell r="C8102" t="str">
            <v>QLD MT ISA IRISH ASSC</v>
          </cell>
        </row>
        <row r="8103">
          <cell r="A8103">
            <v>3280</v>
          </cell>
          <cell r="B8103">
            <v>102275</v>
          </cell>
          <cell r="C8103" t="str">
            <v>QLD SRVR 2100/LAS PRINTX4 TAS</v>
          </cell>
        </row>
        <row r="8104">
          <cell r="A8104">
            <v>3328</v>
          </cell>
          <cell r="B8104">
            <v>102323</v>
          </cell>
          <cell r="C8104" t="str">
            <v>QLD KEVERICK CRANE/TAIL GTE-2</v>
          </cell>
        </row>
        <row r="8105">
          <cell r="A8105">
            <v>3356</v>
          </cell>
          <cell r="B8105">
            <v>102351</v>
          </cell>
          <cell r="C8105" t="str">
            <v>NSW GLENN INNES TERM PIPEWORK</v>
          </cell>
        </row>
        <row r="8106">
          <cell r="A8106">
            <v>3379</v>
          </cell>
          <cell r="B8106">
            <v>102374</v>
          </cell>
          <cell r="C8106" t="str">
            <v>QLD INSRT MN/FT MTR ENSN LNDRY</v>
          </cell>
        </row>
        <row r="8107">
          <cell r="A8107">
            <v>3399</v>
          </cell>
          <cell r="B8107">
            <v>102394</v>
          </cell>
          <cell r="C8107" t="str">
            <v>QLD INLETS &amp; METERS NUNDAH</v>
          </cell>
        </row>
        <row r="8108">
          <cell r="A8108">
            <v>3415</v>
          </cell>
          <cell r="B8108">
            <v>102410</v>
          </cell>
          <cell r="C8108" t="str">
            <v>QLD LEAKS - NATURAL GAS</v>
          </cell>
        </row>
        <row r="8109">
          <cell r="A8109">
            <v>1083</v>
          </cell>
          <cell r="B8109">
            <v>100079</v>
          </cell>
          <cell r="C8109" t="str">
            <v>MSC KINGSWOOD SEAFIELD AVE</v>
          </cell>
        </row>
        <row r="8110">
          <cell r="A8110">
            <v>3459</v>
          </cell>
          <cell r="B8110">
            <v>102454</v>
          </cell>
          <cell r="C8110" t="str">
            <v>QLD BT GRAINCO CLERMONT REFB</v>
          </cell>
        </row>
        <row r="8111">
          <cell r="A8111">
            <v>3474</v>
          </cell>
          <cell r="B8111">
            <v>102469</v>
          </cell>
          <cell r="C8111" t="str">
            <v>CARBON MONOXIDE MONITORS</v>
          </cell>
        </row>
        <row r="8112">
          <cell r="A8112">
            <v>3488</v>
          </cell>
          <cell r="B8112">
            <v>102483</v>
          </cell>
          <cell r="C8112" t="str">
            <v>RDL REMOTE TERMINAL - ARNOTTS</v>
          </cell>
        </row>
        <row r="8113">
          <cell r="A8113">
            <v>3515</v>
          </cell>
          <cell r="B8113">
            <v>102510</v>
          </cell>
          <cell r="C8113" t="str">
            <v>QLD ME ENOGGERA WARDELL ST</v>
          </cell>
        </row>
        <row r="8114">
          <cell r="A8114">
            <v>3533</v>
          </cell>
          <cell r="B8114">
            <v>102528</v>
          </cell>
          <cell r="C8114" t="str">
            <v>QLD CY 100X13.5KG PROSERPINE</v>
          </cell>
        </row>
        <row r="8115">
          <cell r="A8115">
            <v>3566</v>
          </cell>
          <cell r="B8115">
            <v>102561</v>
          </cell>
          <cell r="C8115" t="str">
            <v>QLD PORT GARDENS RETIC LPG</v>
          </cell>
        </row>
        <row r="8116">
          <cell r="A8116">
            <v>3587</v>
          </cell>
          <cell r="B8116">
            <v>102582</v>
          </cell>
          <cell r="C8116" t="str">
            <v>QLD CY 1X190KG COLES WYNNUM</v>
          </cell>
        </row>
        <row r="8117">
          <cell r="A8117">
            <v>3613</v>
          </cell>
          <cell r="B8117">
            <v>102608</v>
          </cell>
          <cell r="C8117" t="str">
            <v>MC FLAGSTAFF HILL 4 CLEARVIEW</v>
          </cell>
        </row>
        <row r="8118">
          <cell r="A8118">
            <v>3626</v>
          </cell>
          <cell r="B8118">
            <v>102621</v>
          </cell>
          <cell r="C8118" t="str">
            <v>ME MITCHELL PARK HEWETT AVE</v>
          </cell>
        </row>
        <row r="8119">
          <cell r="A8119">
            <v>3642</v>
          </cell>
          <cell r="B8119">
            <v>102637</v>
          </cell>
          <cell r="C8119" t="str">
            <v>QLD CY CAP GARY ANDERSON</v>
          </cell>
        </row>
        <row r="8120">
          <cell r="A8120">
            <v>3678</v>
          </cell>
          <cell r="B8120">
            <v>102673</v>
          </cell>
          <cell r="C8120" t="str">
            <v>KINCORA LPG VESSELS 10YR INSP</v>
          </cell>
        </row>
        <row r="8121">
          <cell r="A8121">
            <v>3723</v>
          </cell>
          <cell r="B8121">
            <v>102718</v>
          </cell>
          <cell r="C8121" t="str">
            <v>NEW INSTALLATION 2.5KL SKID</v>
          </cell>
        </row>
        <row r="8122">
          <cell r="A8122">
            <v>3735</v>
          </cell>
          <cell r="B8122">
            <v>102730</v>
          </cell>
          <cell r="C8122" t="str">
            <v>RMC A/S SADDADEEN RD -1</v>
          </cell>
        </row>
        <row r="8123">
          <cell r="A8123">
            <v>3757</v>
          </cell>
          <cell r="B8123">
            <v>102752</v>
          </cell>
          <cell r="C8123" t="str">
            <v>QLD MC NEW FARM MERTHYR RD</v>
          </cell>
        </row>
        <row r="8124">
          <cell r="A8124">
            <v>3777</v>
          </cell>
          <cell r="B8124">
            <v>102772</v>
          </cell>
          <cell r="C8124" t="str">
            <v>VIC CY CAP ALL AREAS OF STATE</v>
          </cell>
        </row>
        <row r="8125">
          <cell r="A8125">
            <v>3815</v>
          </cell>
          <cell r="B8125">
            <v>102810</v>
          </cell>
          <cell r="C8125" t="str">
            <v>RSM GLENSIDE CATOR ST SYDNEY</v>
          </cell>
        </row>
        <row r="8126">
          <cell r="A8126">
            <v>3831</v>
          </cell>
          <cell r="B8126">
            <v>102826</v>
          </cell>
          <cell r="C8126" t="str">
            <v>QLD METER TEST</v>
          </cell>
        </row>
        <row r="8127">
          <cell r="A8127">
            <v>3838</v>
          </cell>
          <cell r="B8127">
            <v>102833</v>
          </cell>
          <cell r="C8127" t="str">
            <v>MC SEACLIFF TWEED DALE AVE</v>
          </cell>
        </row>
        <row r="8128">
          <cell r="A8128">
            <v>3853</v>
          </cell>
          <cell r="B8128">
            <v>102848</v>
          </cell>
          <cell r="C8128" t="str">
            <v>CY CAP BLANKET CAP SOUTH QLD</v>
          </cell>
        </row>
        <row r="8129">
          <cell r="A8129">
            <v>2354</v>
          </cell>
          <cell r="B8129">
            <v>101349</v>
          </cell>
          <cell r="C8129" t="str">
            <v>VIC BT ARDOSSAN NURSERY 4.3KL</v>
          </cell>
        </row>
        <row r="8130">
          <cell r="A8130">
            <v>2919</v>
          </cell>
          <cell r="B8130">
            <v>101914</v>
          </cell>
          <cell r="C8130" t="str">
            <v>QLD CALTEX STARWAY 2 X 190KG</v>
          </cell>
        </row>
        <row r="8131">
          <cell r="A8131">
            <v>3251</v>
          </cell>
          <cell r="B8131">
            <v>102246</v>
          </cell>
          <cell r="C8131" t="str">
            <v>QLD BT HARDWK FM 1 X 6.3KL TNK</v>
          </cell>
        </row>
        <row r="8132">
          <cell r="A8132">
            <v>2892</v>
          </cell>
          <cell r="B8132">
            <v>101887</v>
          </cell>
          <cell r="C8132" t="str">
            <v>BORAL ENERGY NSW/VIC TANKERS</v>
          </cell>
        </row>
        <row r="8133">
          <cell r="A8133">
            <v>1566</v>
          </cell>
          <cell r="B8133">
            <v>100562</v>
          </cell>
          <cell r="C8133" t="str">
            <v>-MC EVERARD PK SOUTH RD FIRE P</v>
          </cell>
        </row>
        <row r="8134">
          <cell r="A8134">
            <v>1537</v>
          </cell>
          <cell r="B8134">
            <v>100533</v>
          </cell>
          <cell r="C8134" t="str">
            <v>MC ABERFOYLE PK MT MALVERN RD</v>
          </cell>
        </row>
        <row r="8135">
          <cell r="A8135">
            <v>2089</v>
          </cell>
          <cell r="B8135">
            <v>101085</v>
          </cell>
          <cell r="C8135" t="str">
            <v>MC EVANSTON PK STG 2 ANGAS AVE</v>
          </cell>
        </row>
        <row r="8136">
          <cell r="A8136">
            <v>1234</v>
          </cell>
          <cell r="B8136">
            <v>100230</v>
          </cell>
          <cell r="C8136" t="str">
            <v>-RSM PARKSIDE BIRKS ST</v>
          </cell>
        </row>
        <row r="8137">
          <cell r="A8137">
            <v>2432</v>
          </cell>
          <cell r="B8137">
            <v>101427</v>
          </cell>
          <cell r="C8137" t="str">
            <v>NSW CY 20X45KG</v>
          </cell>
        </row>
        <row r="8138">
          <cell r="A8138">
            <v>4057</v>
          </cell>
          <cell r="B8138">
            <v>102908</v>
          </cell>
          <cell r="C8138" t="str">
            <v>QLD CY CAP MAREEBA BYRNES ST</v>
          </cell>
        </row>
        <row r="8139">
          <cell r="A8139">
            <v>4248</v>
          </cell>
          <cell r="B8139">
            <v>102946</v>
          </cell>
          <cell r="C8139" t="str">
            <v>VIC BT MILAWA MILAWA CHEESE</v>
          </cell>
        </row>
        <row r="8140">
          <cell r="A8140">
            <v>5003</v>
          </cell>
          <cell r="B8140">
            <v>103114</v>
          </cell>
          <cell r="C8140" t="str">
            <v>QLD CY AUST LAB SERVICES</v>
          </cell>
        </row>
        <row r="8141">
          <cell r="A8141">
            <v>5244</v>
          </cell>
          <cell r="B8141">
            <v>103153</v>
          </cell>
          <cell r="C8141" t="str">
            <v>MSC CLYDE ST WINGFIELD</v>
          </cell>
        </row>
        <row r="8142">
          <cell r="A8142">
            <v>5324</v>
          </cell>
          <cell r="B8142">
            <v>103171</v>
          </cell>
          <cell r="C8142" t="str">
            <v>SENIOR ACCTS OVERHEADS</v>
          </cell>
        </row>
        <row r="8143">
          <cell r="A8143">
            <v>5407</v>
          </cell>
          <cell r="B8143">
            <v>103192</v>
          </cell>
          <cell r="C8143" t="str">
            <v>MSC VIRGINIA TOZER RD CHICKEN</v>
          </cell>
        </row>
        <row r="8144">
          <cell r="A8144">
            <v>5485</v>
          </cell>
          <cell r="B8144">
            <v>103211</v>
          </cell>
          <cell r="C8144" t="str">
            <v>ROCKGAS SYSTEMS SUPPORT</v>
          </cell>
        </row>
        <row r="8145">
          <cell r="A8145">
            <v>5528</v>
          </cell>
          <cell r="B8145">
            <v>103231</v>
          </cell>
          <cell r="C8145" t="str">
            <v>VIC BT KARNU VILLAGE</v>
          </cell>
        </row>
        <row r="8146">
          <cell r="A8146">
            <v>5683</v>
          </cell>
          <cell r="B8146">
            <v>103248</v>
          </cell>
          <cell r="C8146" t="str">
            <v>ME MODBURY SEYMOUR AVE</v>
          </cell>
        </row>
        <row r="8147">
          <cell r="A8147">
            <v>5844</v>
          </cell>
          <cell r="B8147">
            <v>103262</v>
          </cell>
          <cell r="C8147" t="str">
            <v>RGN MT GAMBIA LEAKS.</v>
          </cell>
        </row>
        <row r="8148">
          <cell r="A8148">
            <v>5867</v>
          </cell>
          <cell r="B8148">
            <v>103270</v>
          </cell>
          <cell r="C8148" t="str">
            <v>RGN PT PIRIE LEAKS.</v>
          </cell>
        </row>
        <row r="8149">
          <cell r="A8149">
            <v>5922</v>
          </cell>
          <cell r="B8149">
            <v>103289</v>
          </cell>
          <cell r="C8149" t="str">
            <v>MC HAPPY VALLEY YORK ST</v>
          </cell>
        </row>
        <row r="8150">
          <cell r="A8150">
            <v>6188</v>
          </cell>
          <cell r="B8150">
            <v>103325</v>
          </cell>
          <cell r="C8150" t="str">
            <v>SCM PROJECT (R LEWICKI)</v>
          </cell>
        </row>
        <row r="8151">
          <cell r="A8151">
            <v>6347</v>
          </cell>
          <cell r="B8151">
            <v>103339</v>
          </cell>
          <cell r="C8151" t="str">
            <v>MC O NOARLUNGA WALTHAMSTOWE RD</v>
          </cell>
        </row>
        <row r="8152">
          <cell r="A8152">
            <v>6426</v>
          </cell>
          <cell r="B8152">
            <v>103354</v>
          </cell>
          <cell r="C8152" t="str">
            <v>MC MORPHETT VALE BLABY ST</v>
          </cell>
        </row>
        <row r="8153">
          <cell r="A8153">
            <v>6503</v>
          </cell>
          <cell r="B8153">
            <v>103361</v>
          </cell>
          <cell r="C8153" t="str">
            <v>MSC WAYVILLE 23 GOODWOOD RD</v>
          </cell>
        </row>
        <row r="8154">
          <cell r="A8154">
            <v>6723</v>
          </cell>
          <cell r="B8154">
            <v>103380</v>
          </cell>
          <cell r="C8154" t="str">
            <v>QLD CY YARRAWONGA GLAMIS CRT</v>
          </cell>
        </row>
        <row r="8155">
          <cell r="A8155">
            <v>6785</v>
          </cell>
          <cell r="B8155">
            <v>103404</v>
          </cell>
          <cell r="C8155" t="str">
            <v>MIP KCA MILLICENT</v>
          </cell>
        </row>
        <row r="8156">
          <cell r="A8156">
            <v>6864</v>
          </cell>
          <cell r="B8156">
            <v>103419</v>
          </cell>
          <cell r="C8156" t="str">
            <v>VIC BT WALLABY RISE</v>
          </cell>
        </row>
        <row r="8157">
          <cell r="A8157">
            <v>6985</v>
          </cell>
          <cell r="B8157">
            <v>103433</v>
          </cell>
          <cell r="C8157" t="str">
            <v>QLD MC NUDGEE BUCHANAN RD</v>
          </cell>
        </row>
        <row r="8158">
          <cell r="A8158">
            <v>7322</v>
          </cell>
          <cell r="B8158">
            <v>103496</v>
          </cell>
          <cell r="C8158" t="str">
            <v>PERFORMANCE PROJECT</v>
          </cell>
        </row>
        <row r="8159">
          <cell r="A8159">
            <v>7495</v>
          </cell>
          <cell r="B8159">
            <v>103525</v>
          </cell>
          <cell r="C8159" t="str">
            <v>RSM HIGHBURY LAKEVIEW CRES ETC</v>
          </cell>
        </row>
        <row r="8160">
          <cell r="A8160">
            <v>7612</v>
          </cell>
          <cell r="B8160">
            <v>103551</v>
          </cell>
          <cell r="C8160" t="str">
            <v>QLD RSM EAGLE FARM LINKS AVE</v>
          </cell>
        </row>
        <row r="8161">
          <cell r="A8161">
            <v>7853</v>
          </cell>
          <cell r="B8161">
            <v>103568</v>
          </cell>
          <cell r="C8161" t="str">
            <v>QLD METER REPAIRS/2</v>
          </cell>
        </row>
        <row r="8162">
          <cell r="A8162">
            <v>8355</v>
          </cell>
          <cell r="B8162">
            <v>103630</v>
          </cell>
          <cell r="C8162" t="str">
            <v>MC SMITHFLD PLAINS VINCENT RD</v>
          </cell>
        </row>
        <row r="8163">
          <cell r="A8163">
            <v>8514</v>
          </cell>
          <cell r="B8163">
            <v>103647</v>
          </cell>
          <cell r="C8163" t="str">
            <v>QLD RSM BOWEN HILLS JORDAN TCE</v>
          </cell>
        </row>
        <row r="8164">
          <cell r="A8164">
            <v>8597</v>
          </cell>
          <cell r="B8164">
            <v>103665</v>
          </cell>
          <cell r="C8164" t="str">
            <v>ME GRANGE STEPHEN TCE</v>
          </cell>
        </row>
        <row r="8165">
          <cell r="A8165">
            <v>8713</v>
          </cell>
          <cell r="B8165">
            <v>103676</v>
          </cell>
          <cell r="C8165" t="str">
            <v>MC ELIZABETH WOODFORD RD</v>
          </cell>
        </row>
        <row r="8166">
          <cell r="A8166">
            <v>8872</v>
          </cell>
          <cell r="B8166">
            <v>103692</v>
          </cell>
          <cell r="C8166" t="str">
            <v>MISC CROSS CHARGE</v>
          </cell>
        </row>
        <row r="8167">
          <cell r="A8167">
            <v>9041</v>
          </cell>
          <cell r="B8167">
            <v>103718</v>
          </cell>
          <cell r="C8167" t="str">
            <v>VITALGAS CALTEX CONNOLLY</v>
          </cell>
        </row>
        <row r="8168">
          <cell r="A8168">
            <v>9061</v>
          </cell>
          <cell r="B8168">
            <v>103738</v>
          </cell>
          <cell r="C8168" t="str">
            <v>VITALGAS AMPOL WILLETTON</v>
          </cell>
        </row>
        <row r="8169">
          <cell r="A8169">
            <v>9194</v>
          </cell>
          <cell r="B8169">
            <v>103752</v>
          </cell>
          <cell r="C8169" t="str">
            <v>EXCHANGE 5.5 IMPLEMENTATION</v>
          </cell>
        </row>
        <row r="8170">
          <cell r="A8170">
            <v>9318</v>
          </cell>
          <cell r="B8170">
            <v>103771</v>
          </cell>
          <cell r="C8170" t="str">
            <v>QLD I&amp;M CHERMSIDE BROUGHTON RD</v>
          </cell>
        </row>
        <row r="8171">
          <cell r="A8171">
            <v>9534</v>
          </cell>
          <cell r="B8171">
            <v>103792</v>
          </cell>
          <cell r="C8171" t="str">
            <v>HOSE COATING</v>
          </cell>
        </row>
        <row r="8172">
          <cell r="A8172">
            <v>9572</v>
          </cell>
          <cell r="B8172">
            <v>103808</v>
          </cell>
          <cell r="C8172" t="str">
            <v>QLD CY SARINA SPORTS &amp; PETS</v>
          </cell>
        </row>
        <row r="8173">
          <cell r="A8173">
            <v>9792</v>
          </cell>
          <cell r="B8173">
            <v>103828</v>
          </cell>
          <cell r="C8173" t="str">
            <v>NSW CY AANUKA BEACH RESORT</v>
          </cell>
        </row>
        <row r="8174">
          <cell r="A8174">
            <v>10552</v>
          </cell>
          <cell r="B8174">
            <v>103923</v>
          </cell>
          <cell r="C8174" t="str">
            <v>EXTEND TRUCK PARKING PT BOTANY</v>
          </cell>
        </row>
        <row r="8175">
          <cell r="A8175">
            <v>10642</v>
          </cell>
          <cell r="B8175">
            <v>103957</v>
          </cell>
          <cell r="C8175" t="str">
            <v>MC BURNSIDE STUART ST</v>
          </cell>
        </row>
        <row r="8176">
          <cell r="A8176">
            <v>10793</v>
          </cell>
          <cell r="B8176">
            <v>103973</v>
          </cell>
          <cell r="C8176" t="str">
            <v>QLD BT BURRAM TEATREE PLANTATN</v>
          </cell>
        </row>
        <row r="8177">
          <cell r="A8177">
            <v>10832</v>
          </cell>
          <cell r="B8177">
            <v>103976</v>
          </cell>
          <cell r="C8177" t="str">
            <v>QLD BT MOXON TIMBERS</v>
          </cell>
        </row>
        <row r="8178">
          <cell r="A8178">
            <v>11073</v>
          </cell>
          <cell r="B8178">
            <v>103993</v>
          </cell>
          <cell r="C8178" t="str">
            <v>MSC REGENCY PARK BIRALEE RD</v>
          </cell>
        </row>
        <row r="8179">
          <cell r="A8179">
            <v>11214</v>
          </cell>
          <cell r="B8179">
            <v>104010</v>
          </cell>
          <cell r="C8179" t="str">
            <v>QLD ME MURRUMBA DOWNS DOHLES</v>
          </cell>
        </row>
        <row r="8180">
          <cell r="A8180">
            <v>11312</v>
          </cell>
          <cell r="B8180">
            <v>104027</v>
          </cell>
          <cell r="C8180" t="str">
            <v>TAS BT TASMAN TIRE FACTORY</v>
          </cell>
        </row>
        <row r="8181">
          <cell r="A8181">
            <v>11361</v>
          </cell>
          <cell r="B8181">
            <v>104041</v>
          </cell>
          <cell r="C8181" t="str">
            <v>MC BLAIR ATHOL 14 MURRAY ST</v>
          </cell>
        </row>
        <row r="8182">
          <cell r="A8182">
            <v>11418</v>
          </cell>
          <cell r="B8182">
            <v>104056</v>
          </cell>
          <cell r="C8182" t="str">
            <v>MC SEATON TAPLEYS HILL RD</v>
          </cell>
        </row>
        <row r="8183">
          <cell r="A8183">
            <v>11582</v>
          </cell>
          <cell r="B8183">
            <v>104081</v>
          </cell>
          <cell r="C8183" t="str">
            <v>MSC WINGFIELD FRANCIS RD</v>
          </cell>
        </row>
        <row r="8184">
          <cell r="A8184">
            <v>11752</v>
          </cell>
          <cell r="B8184">
            <v>104102</v>
          </cell>
          <cell r="C8184" t="str">
            <v>QLD RSM STAFFORD APPLEBY RD</v>
          </cell>
        </row>
        <row r="8185">
          <cell r="A8185">
            <v>11764</v>
          </cell>
          <cell r="B8185">
            <v>104114</v>
          </cell>
          <cell r="C8185" t="str">
            <v>MC GLENELG NTH PATAWALONGA FRT</v>
          </cell>
        </row>
        <row r="8186">
          <cell r="A8186">
            <v>11853</v>
          </cell>
          <cell r="B8186">
            <v>104130</v>
          </cell>
          <cell r="C8186" t="str">
            <v>QLD CY SCA/TOR/PIA CARAVAN PKS</v>
          </cell>
        </row>
        <row r="8187">
          <cell r="A8187">
            <v>11935</v>
          </cell>
          <cell r="B8187">
            <v>104146</v>
          </cell>
          <cell r="C8187" t="str">
            <v>NSW BT SOLDIERS PT BOWLG CLUB</v>
          </cell>
        </row>
        <row r="8188">
          <cell r="A8188">
            <v>12035</v>
          </cell>
          <cell r="B8188">
            <v>104164</v>
          </cell>
          <cell r="C8188" t="str">
            <v>VIC BT PERNABIN PRIMARY SCHOOL</v>
          </cell>
        </row>
        <row r="8189">
          <cell r="A8189">
            <v>12193</v>
          </cell>
          <cell r="B8189">
            <v>104197</v>
          </cell>
          <cell r="C8189" t="str">
            <v>MC HOPE VALLEY GREEN ROAD</v>
          </cell>
        </row>
        <row r="8190">
          <cell r="A8190">
            <v>12872</v>
          </cell>
          <cell r="B8190">
            <v>104282</v>
          </cell>
          <cell r="C8190" t="str">
            <v>NSW BT BELFIELD SADLEIR'S TSPT</v>
          </cell>
        </row>
        <row r="8191">
          <cell r="A8191">
            <v>14436</v>
          </cell>
          <cell r="B8191">
            <v>104499</v>
          </cell>
          <cell r="C8191" t="str">
            <v>MC GAWLER EAST HARRADINE ST</v>
          </cell>
        </row>
        <row r="8192">
          <cell r="A8192">
            <v>14552</v>
          </cell>
          <cell r="B8192">
            <v>104519</v>
          </cell>
          <cell r="C8192" t="str">
            <v>SAADIYAT ISLAND</v>
          </cell>
        </row>
        <row r="8193">
          <cell r="A8193">
            <v>16380</v>
          </cell>
          <cell r="B8193">
            <v>104823</v>
          </cell>
          <cell r="C8193" t="str">
            <v>QLD INSTALL ARM/BOLL PROTECT</v>
          </cell>
        </row>
        <row r="8194">
          <cell r="A8194">
            <v>16428</v>
          </cell>
          <cell r="B8194">
            <v>104843</v>
          </cell>
          <cell r="C8194" t="str">
            <v>VIC ENERGY21 YALLOURN ALLIANCE</v>
          </cell>
        </row>
        <row r="8195">
          <cell r="A8195">
            <v>16456</v>
          </cell>
          <cell r="B8195">
            <v>104863</v>
          </cell>
          <cell r="C8195" t="str">
            <v>MC CLEARVIEW HILLSEA AVE</v>
          </cell>
        </row>
        <row r="8196">
          <cell r="A8196">
            <v>17944</v>
          </cell>
          <cell r="B8196">
            <v>105309</v>
          </cell>
          <cell r="C8196" t="str">
            <v>CANBERRA INCAB CONSOLIDATION/2</v>
          </cell>
        </row>
        <row r="8197">
          <cell r="A8197">
            <v>17998</v>
          </cell>
          <cell r="B8197">
            <v>105328</v>
          </cell>
          <cell r="C8197" t="str">
            <v>QLD LPG PROJECTS 2</v>
          </cell>
        </row>
        <row r="8198">
          <cell r="A8198">
            <v>18363</v>
          </cell>
          <cell r="B8198">
            <v>105496</v>
          </cell>
          <cell r="C8198" t="str">
            <v>FLINDERS ST OFF EXPANS 99/00</v>
          </cell>
        </row>
        <row r="8199">
          <cell r="A8199">
            <v>18377</v>
          </cell>
          <cell r="B8199">
            <v>105503</v>
          </cell>
          <cell r="C8199" t="str">
            <v>BHP WHYALLA COGEN PLANT 99/00</v>
          </cell>
        </row>
        <row r="8200">
          <cell r="A8200">
            <v>18395</v>
          </cell>
          <cell r="B8200">
            <v>105512</v>
          </cell>
          <cell r="C8200" t="str">
            <v>CMG VIC COUNTRY AUDIT 99/00</v>
          </cell>
        </row>
        <row r="8201">
          <cell r="A8201">
            <v>18429</v>
          </cell>
          <cell r="B8201">
            <v>105528</v>
          </cell>
          <cell r="C8201" t="str">
            <v>EMS ASSIST TO MIP RETAIL 99/00</v>
          </cell>
        </row>
        <row r="8202">
          <cell r="A8202">
            <v>18455</v>
          </cell>
          <cell r="B8202">
            <v>105542</v>
          </cell>
          <cell r="C8202" t="str">
            <v>BORAL CMG VIC MET QUARRIES 99</v>
          </cell>
        </row>
        <row r="8203">
          <cell r="A8203">
            <v>23794</v>
          </cell>
          <cell r="B8203">
            <v>108522</v>
          </cell>
          <cell r="C8203" t="str">
            <v>QLD CY DOMINO'S PIZZA NOOSAVIL</v>
          </cell>
        </row>
        <row r="8204">
          <cell r="A8204">
            <v>23795</v>
          </cell>
          <cell r="B8204">
            <v>108523</v>
          </cell>
          <cell r="C8204" t="str">
            <v>QLD CY SIMONS ON MITCHELL</v>
          </cell>
        </row>
        <row r="8205">
          <cell r="A8205">
            <v>23796</v>
          </cell>
          <cell r="B8205">
            <v>108524</v>
          </cell>
          <cell r="C8205" t="str">
            <v>QLD CY LOVE FIGURE GOURMET</v>
          </cell>
        </row>
        <row r="8206">
          <cell r="A8206">
            <v>23797</v>
          </cell>
          <cell r="B8206">
            <v>108525</v>
          </cell>
          <cell r="C8206" t="str">
            <v>QLD CY FAIRWAY RESORT</v>
          </cell>
        </row>
        <row r="8207">
          <cell r="A8207">
            <v>23798</v>
          </cell>
          <cell r="B8207">
            <v>108526</v>
          </cell>
          <cell r="C8207" t="str">
            <v>QLD CY JAROD PTY LTD</v>
          </cell>
        </row>
        <row r="8208">
          <cell r="A8208">
            <v>3553</v>
          </cell>
          <cell r="B8208">
            <v>102548</v>
          </cell>
          <cell r="C8208" t="str">
            <v>QLD INSTL RETIC LPG SYS GREENW</v>
          </cell>
        </row>
        <row r="8209">
          <cell r="A8209">
            <v>17604</v>
          </cell>
          <cell r="B8209">
            <v>105207</v>
          </cell>
          <cell r="C8209" t="str">
            <v>NSW BT ULLADULLA SWIMMING POOL</v>
          </cell>
        </row>
        <row r="8210">
          <cell r="A8210">
            <v>10175</v>
          </cell>
          <cell r="B8210">
            <v>103877</v>
          </cell>
          <cell r="C8210" t="str">
            <v>QLD CY REST HAVEN NURSING HOME</v>
          </cell>
        </row>
        <row r="8211">
          <cell r="A8211">
            <v>23814</v>
          </cell>
          <cell r="B8211">
            <v>108527</v>
          </cell>
          <cell r="C8211" t="str">
            <v>MC HIGHBURY LOT 54 LANDSCAPER</v>
          </cell>
        </row>
        <row r="8212">
          <cell r="A8212">
            <v>11472</v>
          </cell>
          <cell r="B8212">
            <v>104059</v>
          </cell>
          <cell r="C8212" t="str">
            <v>QLD BT MAREEBA SPRINGS RD</v>
          </cell>
        </row>
        <row r="8213">
          <cell r="A8213">
            <v>11552</v>
          </cell>
          <cell r="B8213">
            <v>104070</v>
          </cell>
          <cell r="C8213" t="str">
            <v>QLD BT BECKS GAS MOSSMAN</v>
          </cell>
        </row>
        <row r="8214">
          <cell r="A8214">
            <v>14613</v>
          </cell>
          <cell r="B8214">
            <v>104524</v>
          </cell>
          <cell r="C8214" t="str">
            <v>QLD BT RAVENSHOE HARDWARE</v>
          </cell>
        </row>
        <row r="8215">
          <cell r="A8215">
            <v>23815</v>
          </cell>
          <cell r="B8215">
            <v>108528</v>
          </cell>
          <cell r="C8215" t="str">
            <v>MC STONYFELL GANDYS GULLY RD</v>
          </cell>
        </row>
        <row r="8216">
          <cell r="A8216">
            <v>23816</v>
          </cell>
          <cell r="B8216">
            <v>108529</v>
          </cell>
          <cell r="C8216" t="str">
            <v>MC GOLDEN GVE CHATSWOOD GVE</v>
          </cell>
        </row>
        <row r="8217">
          <cell r="A8217">
            <v>23817</v>
          </cell>
          <cell r="B8217">
            <v>108530</v>
          </cell>
          <cell r="C8217" t="str">
            <v>MC PT ADELAIDE MCLAREN PARADE</v>
          </cell>
        </row>
        <row r="8218">
          <cell r="A8218">
            <v>23818</v>
          </cell>
          <cell r="B8218">
            <v>108531</v>
          </cell>
          <cell r="C8218" t="str">
            <v>MC REYNELLA PIMPALA RD</v>
          </cell>
        </row>
        <row r="8219">
          <cell r="A8219">
            <v>23819</v>
          </cell>
          <cell r="B8219">
            <v>108532</v>
          </cell>
          <cell r="C8219" t="str">
            <v>MC EVASTON PARK SUNNYSIDE RD</v>
          </cell>
        </row>
        <row r="8220">
          <cell r="A8220">
            <v>23834</v>
          </cell>
          <cell r="B8220">
            <v>108533</v>
          </cell>
          <cell r="C8220" t="str">
            <v>QLD CY THE TAMARIND</v>
          </cell>
        </row>
        <row r="8221">
          <cell r="A8221">
            <v>23835</v>
          </cell>
          <cell r="B8221">
            <v>108534</v>
          </cell>
          <cell r="C8221" t="str">
            <v>QLD CY NOOSA RIVER PALMS</v>
          </cell>
        </row>
        <row r="8222">
          <cell r="A8222">
            <v>23836</v>
          </cell>
          <cell r="B8222">
            <v>108535</v>
          </cell>
          <cell r="C8222" t="str">
            <v>QLDCY CARRAMAR NOOSA AGED HOME</v>
          </cell>
        </row>
        <row r="8223">
          <cell r="A8223">
            <v>23837</v>
          </cell>
          <cell r="B8223">
            <v>108536</v>
          </cell>
          <cell r="C8223" t="str">
            <v>QLD CY CLUB NOOSA RESORT</v>
          </cell>
        </row>
        <row r="8224">
          <cell r="A8224">
            <v>23838</v>
          </cell>
          <cell r="B8224">
            <v>108537</v>
          </cell>
          <cell r="C8224" t="str">
            <v>QLD CY MAPLETON SEAFOOD</v>
          </cell>
        </row>
        <row r="8225">
          <cell r="A8225">
            <v>23839</v>
          </cell>
          <cell r="B8225">
            <v>108538</v>
          </cell>
          <cell r="C8225" t="str">
            <v>Lad Grv PS Exp</v>
          </cell>
        </row>
        <row r="8226">
          <cell r="A8226">
            <v>23840</v>
          </cell>
          <cell r="B8226">
            <v>108539</v>
          </cell>
          <cell r="C8226" t="str">
            <v>QLD REG MUDJIMBA</v>
          </cell>
        </row>
        <row r="8227">
          <cell r="A8227">
            <v>23841</v>
          </cell>
          <cell r="B8227">
            <v>108540</v>
          </cell>
          <cell r="C8227" t="str">
            <v>QLD CY BLUE DOLPHIN INN</v>
          </cell>
        </row>
        <row r="8228">
          <cell r="A8228">
            <v>23842</v>
          </cell>
          <cell r="B8228">
            <v>108541</v>
          </cell>
          <cell r="C8228" t="str">
            <v>QLD CY NUDGEE GOLF CLUB</v>
          </cell>
        </row>
        <row r="8229">
          <cell r="A8229">
            <v>23843</v>
          </cell>
          <cell r="B8229">
            <v>108542</v>
          </cell>
          <cell r="C8229" t="str">
            <v>QLD CY ENTERTAINMENT CENTRE</v>
          </cell>
        </row>
        <row r="8230">
          <cell r="A8230">
            <v>23844</v>
          </cell>
          <cell r="B8230">
            <v>108543</v>
          </cell>
          <cell r="C8230" t="str">
            <v>QLD CY NARANGBA HARDWARE</v>
          </cell>
        </row>
        <row r="8231">
          <cell r="A8231">
            <v>23845</v>
          </cell>
          <cell r="B8231">
            <v>108544</v>
          </cell>
          <cell r="C8231" t="str">
            <v>QLD CY IONA NURSING HOME</v>
          </cell>
        </row>
        <row r="8232">
          <cell r="A8232">
            <v>23846</v>
          </cell>
          <cell r="B8232">
            <v>108545</v>
          </cell>
          <cell r="C8232" t="str">
            <v>QLD CY SIMMONDS LUMBER</v>
          </cell>
        </row>
        <row r="8233">
          <cell r="A8233">
            <v>23847</v>
          </cell>
          <cell r="B8233">
            <v>108546</v>
          </cell>
          <cell r="C8233" t="str">
            <v>QLD CY BEACHOUSE THAI REST</v>
          </cell>
        </row>
        <row r="8234">
          <cell r="A8234">
            <v>23848</v>
          </cell>
          <cell r="B8234">
            <v>108547</v>
          </cell>
          <cell r="C8234" t="str">
            <v>QLD CY QLD CRICKET ALBION</v>
          </cell>
        </row>
        <row r="8235">
          <cell r="A8235">
            <v>23849</v>
          </cell>
          <cell r="B8235">
            <v>108548</v>
          </cell>
          <cell r="C8235" t="str">
            <v>QLD CY BILO SUPERMARKET</v>
          </cell>
        </row>
        <row r="8236">
          <cell r="A8236">
            <v>23850</v>
          </cell>
          <cell r="B8236">
            <v>108549</v>
          </cell>
          <cell r="C8236" t="str">
            <v>QLD CY ALLCORP SERVICES</v>
          </cell>
        </row>
        <row r="8237">
          <cell r="A8237">
            <v>23851</v>
          </cell>
          <cell r="B8237">
            <v>108550</v>
          </cell>
          <cell r="C8237" t="str">
            <v>DATA CENTRE ENVIROMENTAL TASKS</v>
          </cell>
        </row>
        <row r="8238">
          <cell r="A8238">
            <v>23852</v>
          </cell>
          <cell r="B8238">
            <v>108551</v>
          </cell>
          <cell r="C8238" t="str">
            <v>QLD CY FISH FARM</v>
          </cell>
        </row>
        <row r="8239">
          <cell r="A8239">
            <v>23853</v>
          </cell>
          <cell r="B8239">
            <v>108552</v>
          </cell>
          <cell r="C8239" t="str">
            <v>QLD CY STRAND PARK HOTEL</v>
          </cell>
        </row>
        <row r="8240">
          <cell r="A8240">
            <v>23854</v>
          </cell>
          <cell r="B8240">
            <v>108553</v>
          </cell>
          <cell r="C8240" t="str">
            <v>QLD BT BOWEN HOME HARDWARE</v>
          </cell>
        </row>
        <row r="8241">
          <cell r="A8241">
            <v>23855</v>
          </cell>
          <cell r="B8241">
            <v>108554</v>
          </cell>
          <cell r="C8241" t="str">
            <v>QLD CY BRISBANE CATERING</v>
          </cell>
        </row>
        <row r="8242">
          <cell r="A8242">
            <v>23856</v>
          </cell>
          <cell r="B8242">
            <v>108555</v>
          </cell>
          <cell r="C8242" t="str">
            <v>QLD CY KAWANA PAINT &amp; PANEL</v>
          </cell>
        </row>
        <row r="8243">
          <cell r="A8243">
            <v>13095</v>
          </cell>
          <cell r="B8243">
            <v>104311</v>
          </cell>
          <cell r="C8243" t="str">
            <v>QLD MI TEWANTIN MEMORIAL DR</v>
          </cell>
        </row>
        <row r="8244">
          <cell r="A8244">
            <v>23857</v>
          </cell>
          <cell r="B8244">
            <v>108556</v>
          </cell>
          <cell r="C8244" t="str">
            <v>INSTAL &amp; RELOCATE REG-21089379</v>
          </cell>
        </row>
        <row r="8245">
          <cell r="A8245">
            <v>23858</v>
          </cell>
          <cell r="B8245">
            <v>108557</v>
          </cell>
          <cell r="C8245" t="str">
            <v>MAINS EXT.NEW SUB DIV-21087857</v>
          </cell>
        </row>
        <row r="8246">
          <cell r="A8246">
            <v>23859</v>
          </cell>
          <cell r="B8246">
            <v>108558</v>
          </cell>
          <cell r="C8246" t="str">
            <v>167-556-STANDING-ALBNSW</v>
          </cell>
        </row>
        <row r="8247">
          <cell r="A8247">
            <v>23860</v>
          </cell>
          <cell r="B8247">
            <v>108559</v>
          </cell>
          <cell r="C8247" t="str">
            <v>ADMINISTRATION-11004263</v>
          </cell>
        </row>
        <row r="8248">
          <cell r="A8248">
            <v>23861</v>
          </cell>
          <cell r="B8248">
            <v>108560</v>
          </cell>
          <cell r="C8248" t="str">
            <v>127-619-STANDING-SHEPVIC</v>
          </cell>
        </row>
        <row r="8249">
          <cell r="A8249">
            <v>23874</v>
          </cell>
          <cell r="B8249">
            <v>108561</v>
          </cell>
          <cell r="C8249" t="str">
            <v>ADMINISTRATION-11002105</v>
          </cell>
        </row>
        <row r="8250">
          <cell r="A8250">
            <v>23875</v>
          </cell>
          <cell r="B8250">
            <v>108562</v>
          </cell>
          <cell r="C8250" t="str">
            <v>MAINS EXT.IND &amp; COMM.-21060526</v>
          </cell>
        </row>
        <row r="8251">
          <cell r="A8251">
            <v>23876</v>
          </cell>
          <cell r="B8251">
            <v>108563</v>
          </cell>
          <cell r="C8251" t="str">
            <v>MAINS RENEWALS-21060805</v>
          </cell>
        </row>
        <row r="8252">
          <cell r="A8252">
            <v>23894</v>
          </cell>
          <cell r="B8252">
            <v>108564</v>
          </cell>
          <cell r="C8252" t="str">
            <v>VIC CY ANGLICAN CH WHITTLESEA</v>
          </cell>
        </row>
        <row r="8253">
          <cell r="A8253">
            <v>23914</v>
          </cell>
          <cell r="B8253">
            <v>108565</v>
          </cell>
          <cell r="C8253" t="str">
            <v>QLD CY HANCOCKS GARDEN CENTRE</v>
          </cell>
        </row>
        <row r="8254">
          <cell r="A8254">
            <v>1623</v>
          </cell>
          <cell r="B8254">
            <v>100619</v>
          </cell>
          <cell r="C8254" t="str">
            <v>R&amp;M VALVE</v>
          </cell>
        </row>
        <row r="8255">
          <cell r="A8255">
            <v>23934</v>
          </cell>
          <cell r="B8255">
            <v>108566</v>
          </cell>
          <cell r="C8255" t="str">
            <v>VIC CY BP CAMPBELLFIELD</v>
          </cell>
        </row>
        <row r="8256">
          <cell r="A8256">
            <v>23935</v>
          </cell>
          <cell r="B8256">
            <v>108567</v>
          </cell>
          <cell r="C8256" t="str">
            <v>VIC CY DAVE GILBERT EAGLE PT</v>
          </cell>
        </row>
        <row r="8257">
          <cell r="A8257">
            <v>23936</v>
          </cell>
          <cell r="B8257">
            <v>108568</v>
          </cell>
          <cell r="C8257" t="str">
            <v>VIC CY NANCY PEARCE-MYRTLEBANK</v>
          </cell>
        </row>
        <row r="8258">
          <cell r="A8258">
            <v>23937</v>
          </cell>
          <cell r="B8258">
            <v>108569</v>
          </cell>
          <cell r="C8258" t="str">
            <v>VIC CY AMPOL CHELSEA HEIGHTS</v>
          </cell>
        </row>
        <row r="8259">
          <cell r="A8259">
            <v>23938</v>
          </cell>
          <cell r="B8259">
            <v>108570</v>
          </cell>
          <cell r="C8259" t="str">
            <v>TAS CY BELTANA HOTEL</v>
          </cell>
        </row>
        <row r="8260">
          <cell r="A8260">
            <v>23939</v>
          </cell>
          <cell r="B8260">
            <v>108571</v>
          </cell>
          <cell r="C8260" t="str">
            <v>MC GOLDEN GROVE TRENOWITH CL</v>
          </cell>
        </row>
        <row r="8261">
          <cell r="A8261">
            <v>23940</v>
          </cell>
          <cell r="B8261">
            <v>108572</v>
          </cell>
          <cell r="C8261" t="str">
            <v>MC MORPHETT'LE CHITTLEBOROUGH</v>
          </cell>
        </row>
        <row r="8262">
          <cell r="A8262">
            <v>23941</v>
          </cell>
          <cell r="B8262">
            <v>108573</v>
          </cell>
          <cell r="C8262" t="str">
            <v>MC PARA HILLS BELLEVIEW CT</v>
          </cell>
        </row>
        <row r="8263">
          <cell r="A8263">
            <v>23942</v>
          </cell>
          <cell r="B8263">
            <v>108574</v>
          </cell>
          <cell r="C8263" t="str">
            <v>MC ANGASTON BED &amp; BREAKFAST</v>
          </cell>
        </row>
        <row r="8264">
          <cell r="A8264">
            <v>23954</v>
          </cell>
          <cell r="B8264">
            <v>108575</v>
          </cell>
          <cell r="C8264" t="str">
            <v>DOCKLANDS TESTING</v>
          </cell>
        </row>
        <row r="8265">
          <cell r="A8265">
            <v>23955</v>
          </cell>
          <cell r="B8265">
            <v>108576</v>
          </cell>
          <cell r="C8265" t="str">
            <v>MC SHEIDOW PARK WOODEND RD</v>
          </cell>
        </row>
        <row r="8266">
          <cell r="A8266">
            <v>23956</v>
          </cell>
          <cell r="B8266">
            <v>108577</v>
          </cell>
          <cell r="C8266" t="str">
            <v>MC FLINDERS PK BELTANA STREET</v>
          </cell>
        </row>
        <row r="8267">
          <cell r="A8267">
            <v>23957</v>
          </cell>
          <cell r="B8267">
            <v>108578</v>
          </cell>
          <cell r="C8267" t="str">
            <v>MC HILLBANK COACH HOUSEMEWS</v>
          </cell>
        </row>
        <row r="8268">
          <cell r="A8268">
            <v>23958</v>
          </cell>
          <cell r="B8268">
            <v>108579</v>
          </cell>
          <cell r="C8268" t="str">
            <v>MC GOLDEN GROVE GRANSDEN PDE</v>
          </cell>
        </row>
        <row r="8269">
          <cell r="A8269">
            <v>23959</v>
          </cell>
          <cell r="B8269">
            <v>108580</v>
          </cell>
          <cell r="C8269" t="str">
            <v>MC CRAIGMORE ADAMS RD STAGE 8</v>
          </cell>
        </row>
        <row r="8270">
          <cell r="A8270">
            <v>23960</v>
          </cell>
          <cell r="B8270">
            <v>108581</v>
          </cell>
          <cell r="C8270" t="str">
            <v>MC FULHAM GDNS KRISTOFF AVE</v>
          </cell>
        </row>
        <row r="8271">
          <cell r="A8271">
            <v>23961</v>
          </cell>
          <cell r="B8271">
            <v>108582</v>
          </cell>
          <cell r="C8271" t="str">
            <v>MC ABERFOYLE PK SOUTHBOUND AV</v>
          </cell>
        </row>
        <row r="8272">
          <cell r="A8272">
            <v>23962</v>
          </cell>
          <cell r="B8272">
            <v>108583</v>
          </cell>
          <cell r="C8272" t="str">
            <v>MC FLINDERS PK MERCURIO DVE</v>
          </cell>
        </row>
        <row r="8273">
          <cell r="A8273">
            <v>23963</v>
          </cell>
          <cell r="B8273">
            <v>108584</v>
          </cell>
          <cell r="C8273" t="str">
            <v>MC WOODCROFT PICKARD CCT</v>
          </cell>
        </row>
        <row r="8274">
          <cell r="A8274">
            <v>23964</v>
          </cell>
          <cell r="B8274">
            <v>108585</v>
          </cell>
          <cell r="C8274" t="str">
            <v>MC PARAFIELD GARDENS QUICK ST</v>
          </cell>
        </row>
        <row r="8275">
          <cell r="A8275">
            <v>23965</v>
          </cell>
          <cell r="B8275">
            <v>108586</v>
          </cell>
          <cell r="C8275" t="str">
            <v>MC NOARLUNGA DOWNS LIGURIA CR</v>
          </cell>
        </row>
        <row r="8276">
          <cell r="A8276">
            <v>23966</v>
          </cell>
          <cell r="B8276">
            <v>108587</v>
          </cell>
          <cell r="C8276" t="str">
            <v>QLD RSM NEWTON 2-14 SINCLAIRST</v>
          </cell>
        </row>
        <row r="8277">
          <cell r="A8277">
            <v>23967</v>
          </cell>
          <cell r="B8277">
            <v>108588</v>
          </cell>
          <cell r="C8277" t="str">
            <v>QLD RSM BARDON 10-34 GERLER ST</v>
          </cell>
        </row>
        <row r="8278">
          <cell r="A8278">
            <v>23968</v>
          </cell>
          <cell r="B8278">
            <v>108589</v>
          </cell>
          <cell r="C8278" t="str">
            <v>QLD RSM WINDSOR CN DAYS&amp;MAGYAR</v>
          </cell>
        </row>
        <row r="8279">
          <cell r="A8279">
            <v>23969</v>
          </cell>
          <cell r="B8279">
            <v>108590</v>
          </cell>
          <cell r="C8279" t="str">
            <v>QLD RSM AUCHENFLOWER MUNRO</v>
          </cell>
        </row>
        <row r="8280">
          <cell r="A8280">
            <v>23970</v>
          </cell>
          <cell r="B8280">
            <v>108591</v>
          </cell>
          <cell r="C8280" t="str">
            <v>QLD RSM ASHGROVE 29 ANDERSON</v>
          </cell>
        </row>
        <row r="8281">
          <cell r="A8281">
            <v>23971</v>
          </cell>
          <cell r="B8281">
            <v>108592</v>
          </cell>
          <cell r="C8281" t="str">
            <v>QLD RSM EASTERN HTS CHERMSIDE</v>
          </cell>
        </row>
        <row r="8282">
          <cell r="A8282">
            <v>23972</v>
          </cell>
          <cell r="B8282">
            <v>108593</v>
          </cell>
          <cell r="C8282" t="str">
            <v>QLD CY TOP HAT DRY CLEANING</v>
          </cell>
        </row>
        <row r="8283">
          <cell r="A8283">
            <v>23974</v>
          </cell>
          <cell r="B8283">
            <v>108594</v>
          </cell>
          <cell r="C8283" t="str">
            <v>NSW CY MANCHESTER TANKS</v>
          </cell>
        </row>
        <row r="8284">
          <cell r="A8284">
            <v>23975</v>
          </cell>
          <cell r="B8284">
            <v>108595</v>
          </cell>
          <cell r="C8284" t="str">
            <v>NSW BT FIELDERS</v>
          </cell>
        </row>
        <row r="8285">
          <cell r="A8285">
            <v>23976</v>
          </cell>
          <cell r="B8285">
            <v>108596</v>
          </cell>
          <cell r="C8285" t="str">
            <v>ME NEWSTEAD CHESTER&amp;COMMERCIAL</v>
          </cell>
        </row>
        <row r="8286">
          <cell r="A8286">
            <v>23994</v>
          </cell>
          <cell r="B8286">
            <v>108597</v>
          </cell>
          <cell r="C8286" t="str">
            <v>NSW CY COFFS HARBOUR FISH COOP</v>
          </cell>
        </row>
        <row r="8287">
          <cell r="A8287">
            <v>23995</v>
          </cell>
          <cell r="B8287">
            <v>108598</v>
          </cell>
          <cell r="C8287" t="str">
            <v>NSW CY THE METAL CENTRE</v>
          </cell>
        </row>
        <row r="8288">
          <cell r="A8288">
            <v>23996</v>
          </cell>
          <cell r="B8288">
            <v>108599</v>
          </cell>
          <cell r="C8288" t="str">
            <v>QLD CY FRESHIES TAKEAWAY</v>
          </cell>
        </row>
        <row r="8289">
          <cell r="A8289">
            <v>23997</v>
          </cell>
          <cell r="B8289">
            <v>108600</v>
          </cell>
          <cell r="C8289" t="str">
            <v>R&amp;M RAIL TANKERS SA &amp; NT</v>
          </cell>
        </row>
        <row r="8290">
          <cell r="A8290">
            <v>23998</v>
          </cell>
          <cell r="B8290">
            <v>108601</v>
          </cell>
          <cell r="C8290" t="str">
            <v>MC HILLCREST FOSTERS RD 2</v>
          </cell>
        </row>
        <row r="8291">
          <cell r="A8291">
            <v>23999</v>
          </cell>
          <cell r="B8291">
            <v>108602</v>
          </cell>
          <cell r="C8291" t="str">
            <v>TASMANIA RETICULATION</v>
          </cell>
        </row>
        <row r="8292">
          <cell r="A8292">
            <v>24000</v>
          </cell>
          <cell r="B8292">
            <v>108603</v>
          </cell>
          <cell r="C8292" t="str">
            <v>QLD SIMPSONS MOTEL</v>
          </cell>
        </row>
        <row r="8293">
          <cell r="A8293">
            <v>24001</v>
          </cell>
          <cell r="B8293">
            <v>108604</v>
          </cell>
          <cell r="C8293" t="str">
            <v>QLD ROCKHAMPTON RUGBY UNION</v>
          </cell>
        </row>
        <row r="8294">
          <cell r="A8294">
            <v>24002</v>
          </cell>
          <cell r="B8294">
            <v>108605</v>
          </cell>
          <cell r="C8294" t="str">
            <v>QLD BT TRINITY PETROLEUM</v>
          </cell>
        </row>
        <row r="8295">
          <cell r="A8295">
            <v>24003</v>
          </cell>
          <cell r="B8295">
            <v>108606</v>
          </cell>
          <cell r="C8295" t="str">
            <v>INSTAL &amp; RELOCATE REG-21086323</v>
          </cell>
        </row>
        <row r="8296">
          <cell r="A8296">
            <v>24004</v>
          </cell>
          <cell r="B8296">
            <v>108607</v>
          </cell>
          <cell r="C8296" t="str">
            <v>INSTAL &amp; RELOCATE REG-21087675</v>
          </cell>
        </row>
        <row r="8297">
          <cell r="A8297">
            <v>24005</v>
          </cell>
          <cell r="B8297">
            <v>108608</v>
          </cell>
          <cell r="C8297" t="str">
            <v>MAINS EXT.DOMESTIC-21076774</v>
          </cell>
        </row>
        <row r="8298">
          <cell r="A8298">
            <v>24006</v>
          </cell>
          <cell r="B8298">
            <v>108609</v>
          </cell>
          <cell r="C8298" t="str">
            <v>MAINS EXT.DOMESTIC-21087372</v>
          </cell>
        </row>
        <row r="8299">
          <cell r="A8299">
            <v>24007</v>
          </cell>
          <cell r="B8299">
            <v>108610</v>
          </cell>
          <cell r="C8299" t="str">
            <v>MAINS EXT.NEW SUB DIV-21072756</v>
          </cell>
        </row>
        <row r="8300">
          <cell r="A8300">
            <v>24008</v>
          </cell>
          <cell r="B8300">
            <v>108611</v>
          </cell>
          <cell r="C8300" t="str">
            <v>MAINS EXT.NEW SUB DIV-21075808</v>
          </cell>
        </row>
        <row r="8301">
          <cell r="A8301">
            <v>24009</v>
          </cell>
          <cell r="B8301">
            <v>108612</v>
          </cell>
          <cell r="C8301" t="str">
            <v>MAINS EXT.NEW SUB DIV-21075812</v>
          </cell>
        </row>
        <row r="8302">
          <cell r="A8302">
            <v>24010</v>
          </cell>
          <cell r="B8302">
            <v>108613</v>
          </cell>
          <cell r="C8302" t="str">
            <v>MAINS EXT.NEW SUB DIV-21080612</v>
          </cell>
        </row>
        <row r="8303">
          <cell r="A8303">
            <v>24011</v>
          </cell>
          <cell r="B8303">
            <v>108614</v>
          </cell>
          <cell r="C8303" t="str">
            <v>MAINS EXT.NEW SUB DIV-21085500</v>
          </cell>
        </row>
        <row r="8304">
          <cell r="A8304">
            <v>2352</v>
          </cell>
          <cell r="B8304">
            <v>101347</v>
          </cell>
          <cell r="C8304" t="str">
            <v>ACT MC JINDABYNE RETICULATION</v>
          </cell>
        </row>
        <row r="8305">
          <cell r="A8305">
            <v>24025</v>
          </cell>
          <cell r="B8305">
            <v>108615</v>
          </cell>
          <cell r="C8305" t="str">
            <v>NSW 10 TONNE RIGID TANKER</v>
          </cell>
        </row>
        <row r="8306">
          <cell r="A8306">
            <v>24026</v>
          </cell>
          <cell r="B8306">
            <v>108616</v>
          </cell>
          <cell r="C8306" t="str">
            <v>ADMINISTRATION-11002219</v>
          </cell>
        </row>
        <row r="8307">
          <cell r="A8307">
            <v>24027</v>
          </cell>
          <cell r="B8307">
            <v>108617</v>
          </cell>
          <cell r="C8307" t="str">
            <v>ADMINISTRATION-11003134</v>
          </cell>
        </row>
        <row r="8308">
          <cell r="A8308">
            <v>24028</v>
          </cell>
          <cell r="B8308">
            <v>108618</v>
          </cell>
          <cell r="C8308" t="str">
            <v>QLD CY GLADSTONE CATERING</v>
          </cell>
        </row>
        <row r="8309">
          <cell r="A8309">
            <v>24029</v>
          </cell>
          <cell r="B8309">
            <v>108619</v>
          </cell>
          <cell r="C8309" t="str">
            <v>QLD CY NEW OLYMPIC MOTEL</v>
          </cell>
        </row>
        <row r="8310">
          <cell r="A8310">
            <v>24030</v>
          </cell>
          <cell r="B8310">
            <v>108620</v>
          </cell>
          <cell r="C8310" t="str">
            <v>162-526-STANDING-PENINSUL</v>
          </cell>
        </row>
        <row r="8311">
          <cell r="A8311">
            <v>24031</v>
          </cell>
          <cell r="B8311">
            <v>108621</v>
          </cell>
          <cell r="C8311" t="str">
            <v>QLD CY METALCAST</v>
          </cell>
        </row>
        <row r="8312">
          <cell r="A8312">
            <v>24032</v>
          </cell>
          <cell r="B8312">
            <v>108622</v>
          </cell>
          <cell r="C8312" t="str">
            <v>QLD CY BLUEY'S RESTAURANT</v>
          </cell>
        </row>
        <row r="8313">
          <cell r="A8313">
            <v>24033</v>
          </cell>
          <cell r="B8313">
            <v>108623</v>
          </cell>
          <cell r="C8313" t="str">
            <v>QLD CY BYRON BOWLS CLUB</v>
          </cell>
        </row>
        <row r="8314">
          <cell r="A8314">
            <v>24034</v>
          </cell>
          <cell r="B8314">
            <v>108624</v>
          </cell>
          <cell r="C8314" t="str">
            <v>QLD CY ALSTONVILLE PLAZA</v>
          </cell>
        </row>
        <row r="8315">
          <cell r="A8315">
            <v>24035</v>
          </cell>
          <cell r="B8315">
            <v>108625</v>
          </cell>
          <cell r="C8315" t="str">
            <v>QLD CY SCOTT PETERS TEA TREE</v>
          </cell>
        </row>
        <row r="8316">
          <cell r="A8316">
            <v>24036</v>
          </cell>
          <cell r="B8316">
            <v>108626</v>
          </cell>
          <cell r="C8316" t="str">
            <v>QLD CY METERED STORAGE</v>
          </cell>
        </row>
        <row r="8317">
          <cell r="A8317">
            <v>24037</v>
          </cell>
          <cell r="B8317">
            <v>108627</v>
          </cell>
          <cell r="C8317" t="str">
            <v>QLD CY PETER HOT BREAD</v>
          </cell>
        </row>
        <row r="8318">
          <cell r="A8318">
            <v>24038</v>
          </cell>
          <cell r="B8318">
            <v>108628</v>
          </cell>
          <cell r="C8318" t="str">
            <v>HOTEL GRAND CHANCELLOR/2</v>
          </cell>
        </row>
        <row r="8319">
          <cell r="A8319">
            <v>24039</v>
          </cell>
          <cell r="B8319">
            <v>108629</v>
          </cell>
          <cell r="C8319" t="str">
            <v>QLD BT RICHMOND RIVER TEA TREE</v>
          </cell>
        </row>
        <row r="8320">
          <cell r="A8320">
            <v>24040</v>
          </cell>
          <cell r="B8320">
            <v>108630</v>
          </cell>
          <cell r="C8320" t="str">
            <v>QLD CY MOBIL S/STN LISMORE</v>
          </cell>
        </row>
        <row r="8321">
          <cell r="A8321">
            <v>24041</v>
          </cell>
          <cell r="B8321">
            <v>108631</v>
          </cell>
          <cell r="C8321" t="str">
            <v>FINNISH EMBASSY GEOTHERMAL/2</v>
          </cell>
        </row>
        <row r="8322">
          <cell r="A8322">
            <v>24042</v>
          </cell>
          <cell r="B8322">
            <v>108632</v>
          </cell>
          <cell r="C8322" t="str">
            <v>QLD BT ALAMANDA DAIRY COMPANY</v>
          </cell>
        </row>
        <row r="8323">
          <cell r="A8323">
            <v>24043</v>
          </cell>
          <cell r="B8323">
            <v>108633</v>
          </cell>
          <cell r="C8323" t="str">
            <v>GLEN OSMOND CREEK   REPLACE</v>
          </cell>
        </row>
        <row r="8324">
          <cell r="A8324">
            <v>24044</v>
          </cell>
          <cell r="B8324">
            <v>108634</v>
          </cell>
          <cell r="C8324" t="str">
            <v>QLD MC BUNDERBERG LAKES</v>
          </cell>
        </row>
        <row r="8325">
          <cell r="A8325">
            <v>24045</v>
          </cell>
          <cell r="B8325">
            <v>108635</v>
          </cell>
          <cell r="C8325" t="str">
            <v>TOWNSVILLE HOSPITAL /3 CO GEN</v>
          </cell>
        </row>
        <row r="8326">
          <cell r="A8326">
            <v>24046</v>
          </cell>
          <cell r="B8326">
            <v>108636</v>
          </cell>
          <cell r="C8326" t="str">
            <v>NSW CY A&amp;B STORAGE</v>
          </cell>
        </row>
        <row r="8327">
          <cell r="A8327">
            <v>24047</v>
          </cell>
          <cell r="B8327">
            <v>108637</v>
          </cell>
          <cell r="C8327" t="str">
            <v>NT REG ALICE SPRINGS YILARA</v>
          </cell>
        </row>
        <row r="8328">
          <cell r="A8328">
            <v>24048</v>
          </cell>
          <cell r="B8328">
            <v>108638</v>
          </cell>
          <cell r="C8328" t="str">
            <v>MC GLEN INNES</v>
          </cell>
        </row>
        <row r="8329">
          <cell r="A8329">
            <v>24049</v>
          </cell>
          <cell r="B8329">
            <v>108639</v>
          </cell>
          <cell r="C8329" t="str">
            <v>MC GLARENCE GARDENS ACKLAND</v>
          </cell>
        </row>
        <row r="8330">
          <cell r="A8330">
            <v>24050</v>
          </cell>
          <cell r="B8330">
            <v>108640</v>
          </cell>
          <cell r="C8330" t="str">
            <v>MC CAMPBELLTOWN DRYDALE</v>
          </cell>
        </row>
        <row r="8331">
          <cell r="A8331">
            <v>24051</v>
          </cell>
          <cell r="B8331">
            <v>108641</v>
          </cell>
          <cell r="C8331" t="str">
            <v>MC MAGILL JERVOIS&amp; HAWKER</v>
          </cell>
        </row>
        <row r="8332">
          <cell r="A8332">
            <v>24052</v>
          </cell>
          <cell r="B8332">
            <v>108642</v>
          </cell>
          <cell r="C8332" t="str">
            <v>MC BURSIDE GLYNEBURN RD</v>
          </cell>
        </row>
        <row r="8333">
          <cell r="A8333">
            <v>24053</v>
          </cell>
          <cell r="B8333">
            <v>108643</v>
          </cell>
          <cell r="C8333" t="str">
            <v>MC PENNINGTON ORMONDE AVE</v>
          </cell>
        </row>
        <row r="8334">
          <cell r="A8334">
            <v>24066</v>
          </cell>
          <cell r="B8334">
            <v>108644</v>
          </cell>
          <cell r="C8334" t="str">
            <v>MAINS EXT.NEW SUB DIV-21066709</v>
          </cell>
        </row>
        <row r="8335">
          <cell r="A8335">
            <v>24086</v>
          </cell>
          <cell r="B8335">
            <v>108645</v>
          </cell>
          <cell r="C8335" t="str">
            <v>QLD BT JIM KIRK FARMS</v>
          </cell>
        </row>
        <row r="8336">
          <cell r="A8336">
            <v>24087</v>
          </cell>
          <cell r="B8336">
            <v>108646</v>
          </cell>
          <cell r="C8336" t="str">
            <v>QLD CY RENROC INDUSTRIES</v>
          </cell>
        </row>
        <row r="8337">
          <cell r="A8337">
            <v>24088</v>
          </cell>
          <cell r="B8337">
            <v>108647</v>
          </cell>
          <cell r="C8337" t="str">
            <v>QLD CY DREAMTIME MOTEL</v>
          </cell>
        </row>
        <row r="8338">
          <cell r="A8338">
            <v>24089</v>
          </cell>
          <cell r="B8338">
            <v>108648</v>
          </cell>
          <cell r="C8338" t="str">
            <v>INSTAL &amp; RELOCATE REG-21090544</v>
          </cell>
        </row>
        <row r="8339">
          <cell r="A8339">
            <v>24090</v>
          </cell>
          <cell r="B8339">
            <v>108649</v>
          </cell>
          <cell r="C8339" t="str">
            <v>MAINS EXT.NEW SUB DIV-21069508</v>
          </cell>
        </row>
        <row r="8340">
          <cell r="A8340">
            <v>24091</v>
          </cell>
          <cell r="B8340">
            <v>108650</v>
          </cell>
          <cell r="C8340" t="str">
            <v>MAINS EXT.NEW SUB DIV-21081319</v>
          </cell>
        </row>
        <row r="8341">
          <cell r="A8341">
            <v>24092</v>
          </cell>
          <cell r="B8341">
            <v>108651</v>
          </cell>
          <cell r="C8341" t="str">
            <v>QLD BT MULTI SPORTS</v>
          </cell>
        </row>
        <row r="8342">
          <cell r="A8342">
            <v>24093</v>
          </cell>
          <cell r="B8342">
            <v>108652</v>
          </cell>
          <cell r="C8342" t="str">
            <v>INSTAL &amp; RELOCATE REG-21089368</v>
          </cell>
        </row>
        <row r="8343">
          <cell r="A8343">
            <v>24094</v>
          </cell>
          <cell r="B8343">
            <v>108653</v>
          </cell>
          <cell r="C8343" t="str">
            <v>INSTAL &amp; RELOCATE REG-21089370</v>
          </cell>
        </row>
        <row r="8344">
          <cell r="A8344">
            <v>24095</v>
          </cell>
          <cell r="B8344">
            <v>108654</v>
          </cell>
          <cell r="C8344" t="str">
            <v>INSTAL &amp; RELOCATE REG-21089371</v>
          </cell>
        </row>
        <row r="8345">
          <cell r="A8345">
            <v>24096</v>
          </cell>
          <cell r="B8345">
            <v>108655</v>
          </cell>
          <cell r="C8345" t="str">
            <v>INSTAL &amp; RELOCATE REG-21089373</v>
          </cell>
        </row>
        <row r="8346">
          <cell r="A8346">
            <v>24097</v>
          </cell>
          <cell r="B8346">
            <v>108656</v>
          </cell>
          <cell r="C8346" t="str">
            <v>MAINS EXT.NEW SUB DIV-21073126</v>
          </cell>
        </row>
        <row r="8347">
          <cell r="A8347">
            <v>24098</v>
          </cell>
          <cell r="B8347">
            <v>108657</v>
          </cell>
          <cell r="C8347" t="str">
            <v>MAINS EXT.NEW SUB DIV-21080949</v>
          </cell>
        </row>
        <row r="8348">
          <cell r="A8348">
            <v>24106</v>
          </cell>
          <cell r="B8348">
            <v>108658</v>
          </cell>
          <cell r="C8348" t="str">
            <v>REGULATORY INTRANET SITE</v>
          </cell>
        </row>
        <row r="8349">
          <cell r="A8349">
            <v>24107</v>
          </cell>
          <cell r="B8349">
            <v>108659</v>
          </cell>
          <cell r="C8349" t="str">
            <v>LEDG 475 SMALL ASSET W/O 99/00</v>
          </cell>
        </row>
        <row r="8350">
          <cell r="A8350">
            <v>24108</v>
          </cell>
          <cell r="B8350">
            <v>108660</v>
          </cell>
          <cell r="C8350" t="str">
            <v>MC  VINE TCE KLEMZIG</v>
          </cell>
        </row>
        <row r="8351">
          <cell r="A8351">
            <v>17456</v>
          </cell>
          <cell r="B8351">
            <v>105152</v>
          </cell>
          <cell r="C8351" t="str">
            <v>WA CY MEADOW LEA FOODS</v>
          </cell>
        </row>
        <row r="8352">
          <cell r="A8352">
            <v>24109</v>
          </cell>
          <cell r="B8352">
            <v>108661</v>
          </cell>
          <cell r="C8352" t="str">
            <v>MC DECEPTION BAY BOUNDRY</v>
          </cell>
        </row>
        <row r="8353">
          <cell r="A8353">
            <v>24110</v>
          </cell>
          <cell r="B8353">
            <v>108662</v>
          </cell>
          <cell r="C8353" t="str">
            <v>QLD LPG RETIC VICTORIA BRIDGE</v>
          </cell>
        </row>
        <row r="8354">
          <cell r="A8354">
            <v>24111</v>
          </cell>
          <cell r="B8354">
            <v>108663</v>
          </cell>
          <cell r="C8354" t="str">
            <v>MC PENNINGTON PLAM CLOSE</v>
          </cell>
        </row>
        <row r="8355">
          <cell r="A8355">
            <v>24112</v>
          </cell>
          <cell r="B8355">
            <v>108664</v>
          </cell>
          <cell r="C8355" t="str">
            <v>MC WYNN VALE KEATS COURT</v>
          </cell>
        </row>
        <row r="8356">
          <cell r="A8356">
            <v>24113</v>
          </cell>
          <cell r="B8356">
            <v>108665</v>
          </cell>
          <cell r="C8356" t="str">
            <v>INSTAL &amp; RELOCATE REG-21066582</v>
          </cell>
        </row>
        <row r="8357">
          <cell r="A8357">
            <v>24126</v>
          </cell>
          <cell r="B8357">
            <v>108666</v>
          </cell>
          <cell r="C8357" t="str">
            <v>MC BRAHMA LODGE RAPID BLDG SYS</v>
          </cell>
        </row>
        <row r="8358">
          <cell r="A8358">
            <v>24127</v>
          </cell>
          <cell r="B8358">
            <v>108667</v>
          </cell>
          <cell r="C8358" t="str">
            <v>LDGR 502 SMALL ASSET W/O 99/00</v>
          </cell>
        </row>
        <row r="8359">
          <cell r="A8359">
            <v>24128</v>
          </cell>
          <cell r="B8359">
            <v>108668</v>
          </cell>
          <cell r="C8359" t="str">
            <v>NSW CY JURKIEWICS ADV SPORTS</v>
          </cell>
        </row>
        <row r="8360">
          <cell r="A8360">
            <v>24129</v>
          </cell>
          <cell r="B8360">
            <v>108669</v>
          </cell>
          <cell r="C8360" t="str">
            <v>FABRICATION BY NGV/COGEN</v>
          </cell>
        </row>
        <row r="8361">
          <cell r="A8361">
            <v>24130</v>
          </cell>
          <cell r="B8361">
            <v>108670</v>
          </cell>
          <cell r="C8361" t="str">
            <v>QLD MC ARANA HILLS COLLINS RD</v>
          </cell>
        </row>
        <row r="8362">
          <cell r="A8362">
            <v>24131</v>
          </cell>
          <cell r="B8362">
            <v>108671</v>
          </cell>
          <cell r="C8362" t="str">
            <v>QLD MC ARNANA HILLS COLLINS RD</v>
          </cell>
        </row>
        <row r="8363">
          <cell r="A8363">
            <v>24132</v>
          </cell>
          <cell r="B8363">
            <v>108672</v>
          </cell>
          <cell r="C8363" t="str">
            <v>LDGR 508 SMALL ASSET W/O 99/00</v>
          </cell>
        </row>
        <row r="8364">
          <cell r="A8364">
            <v>24133</v>
          </cell>
          <cell r="B8364">
            <v>108673</v>
          </cell>
          <cell r="C8364" t="str">
            <v>BEAM EXTERNAL CONTRACTS</v>
          </cell>
        </row>
        <row r="8365">
          <cell r="A8365">
            <v>24134</v>
          </cell>
          <cell r="B8365">
            <v>108674</v>
          </cell>
          <cell r="C8365" t="str">
            <v>ME PATRICIA AVE HILLCREST</v>
          </cell>
        </row>
        <row r="8366">
          <cell r="A8366">
            <v>24135</v>
          </cell>
          <cell r="B8366">
            <v>108675</v>
          </cell>
          <cell r="C8366" t="str">
            <v>VIC BT MOYHU HOTEL</v>
          </cell>
        </row>
        <row r="8367">
          <cell r="A8367">
            <v>24136</v>
          </cell>
          <cell r="B8367">
            <v>108676</v>
          </cell>
          <cell r="C8367" t="str">
            <v>QLD CY MANGO TREES SHOP</v>
          </cell>
        </row>
        <row r="8368">
          <cell r="A8368">
            <v>24146</v>
          </cell>
          <cell r="B8368">
            <v>108677</v>
          </cell>
          <cell r="C8368" t="str">
            <v>'INSTAL &amp; RELOCATE REG-2108927</v>
          </cell>
        </row>
        <row r="8369">
          <cell r="A8369">
            <v>24147</v>
          </cell>
          <cell r="B8369">
            <v>108678</v>
          </cell>
          <cell r="C8369" t="str">
            <v>INSTAL &amp; RELOCATE REG-21090752</v>
          </cell>
        </row>
        <row r="8370">
          <cell r="A8370">
            <v>24148</v>
          </cell>
          <cell r="B8370">
            <v>108679</v>
          </cell>
          <cell r="C8370" t="str">
            <v>MAINS EXT.NEW SUB DIV-21087917</v>
          </cell>
        </row>
        <row r="8371">
          <cell r="A8371">
            <v>24149</v>
          </cell>
          <cell r="B8371">
            <v>108680</v>
          </cell>
          <cell r="C8371" t="str">
            <v>INSTAL &amp; RELOCATE REG-21089279</v>
          </cell>
        </row>
        <row r="8372">
          <cell r="A8372">
            <v>24150</v>
          </cell>
          <cell r="B8372">
            <v>108681</v>
          </cell>
          <cell r="C8372" t="str">
            <v>TOWNSVILLE HOSPITAL /4 CO GEN</v>
          </cell>
        </row>
        <row r="8373">
          <cell r="A8373">
            <v>24154</v>
          </cell>
          <cell r="B8373">
            <v>108682</v>
          </cell>
          <cell r="C8373" t="str">
            <v>ISPWICH EXISTING HOMES</v>
          </cell>
        </row>
        <row r="8374">
          <cell r="A8374">
            <v>24155</v>
          </cell>
          <cell r="B8374">
            <v>108683</v>
          </cell>
          <cell r="C8374" t="str">
            <v>ISPWICH NEW HOMES</v>
          </cell>
        </row>
        <row r="8375">
          <cell r="A8375">
            <v>24156</v>
          </cell>
          <cell r="B8375">
            <v>108684</v>
          </cell>
          <cell r="C8375" t="str">
            <v>ISPWICH UNITS</v>
          </cell>
        </row>
        <row r="8376">
          <cell r="A8376">
            <v>24157</v>
          </cell>
          <cell r="B8376">
            <v>108685</v>
          </cell>
          <cell r="C8376" t="str">
            <v>ISPWICH MULIT USERS</v>
          </cell>
        </row>
        <row r="8377">
          <cell r="A8377">
            <v>24158</v>
          </cell>
          <cell r="B8377">
            <v>108686</v>
          </cell>
          <cell r="C8377" t="str">
            <v>ISPWICH I&amp;C</v>
          </cell>
        </row>
        <row r="8378">
          <cell r="A8378">
            <v>24159</v>
          </cell>
          <cell r="B8378">
            <v>108687</v>
          </cell>
          <cell r="C8378" t="str">
            <v>ROCKHAMPTON EXISTING HOMES</v>
          </cell>
        </row>
        <row r="8379">
          <cell r="A8379">
            <v>24160</v>
          </cell>
          <cell r="B8379">
            <v>108688</v>
          </cell>
          <cell r="C8379" t="str">
            <v>ROCKHAMPTON NEW HOMES</v>
          </cell>
        </row>
        <row r="8380">
          <cell r="A8380">
            <v>24161</v>
          </cell>
          <cell r="B8380">
            <v>108689</v>
          </cell>
          <cell r="C8380" t="str">
            <v>ROCKHAMPTON UNITS</v>
          </cell>
        </row>
        <row r="8381">
          <cell r="A8381">
            <v>24162</v>
          </cell>
          <cell r="B8381">
            <v>108690</v>
          </cell>
          <cell r="C8381" t="str">
            <v>ROCKHAMPTON MULTIUSERS</v>
          </cell>
        </row>
        <row r="8382">
          <cell r="A8382">
            <v>24163</v>
          </cell>
          <cell r="B8382">
            <v>108691</v>
          </cell>
          <cell r="C8382" t="str">
            <v>ROCKHAMPTON I&amp;C</v>
          </cell>
        </row>
        <row r="8383">
          <cell r="A8383">
            <v>24164</v>
          </cell>
          <cell r="B8383">
            <v>108692</v>
          </cell>
          <cell r="C8383" t="str">
            <v>GLADSTONE EXISTING HOMES</v>
          </cell>
        </row>
        <row r="8384">
          <cell r="A8384">
            <v>24165</v>
          </cell>
          <cell r="B8384">
            <v>108693</v>
          </cell>
          <cell r="C8384" t="str">
            <v>GLADSTONE NEW HOMES</v>
          </cell>
        </row>
        <row r="8385">
          <cell r="A8385">
            <v>24166</v>
          </cell>
          <cell r="B8385">
            <v>108694</v>
          </cell>
          <cell r="C8385" t="str">
            <v>GLADSTONE UNITS</v>
          </cell>
        </row>
        <row r="8386">
          <cell r="A8386">
            <v>24167</v>
          </cell>
          <cell r="B8386">
            <v>108695</v>
          </cell>
          <cell r="C8386" t="str">
            <v>GLADSTONE MULTI USERS</v>
          </cell>
        </row>
        <row r="8387">
          <cell r="A8387">
            <v>24168</v>
          </cell>
          <cell r="B8387">
            <v>108696</v>
          </cell>
          <cell r="C8387" t="str">
            <v>GLADSTONE I&amp;C</v>
          </cell>
        </row>
        <row r="8388">
          <cell r="A8388">
            <v>24169</v>
          </cell>
          <cell r="B8388">
            <v>108697</v>
          </cell>
          <cell r="C8388" t="str">
            <v>NEW METER INSTALLATIONS 1416</v>
          </cell>
        </row>
        <row r="8389">
          <cell r="A8389">
            <v>24170</v>
          </cell>
          <cell r="B8389">
            <v>108698</v>
          </cell>
          <cell r="C8389" t="str">
            <v>NEW METER INSTALLATIONS 1431</v>
          </cell>
        </row>
        <row r="8390">
          <cell r="A8390">
            <v>24171</v>
          </cell>
          <cell r="B8390">
            <v>108699</v>
          </cell>
          <cell r="C8390" t="str">
            <v>NEW METER INSTALLATIONS 1413</v>
          </cell>
        </row>
        <row r="8391">
          <cell r="A8391">
            <v>3780</v>
          </cell>
          <cell r="B8391">
            <v>102775</v>
          </cell>
          <cell r="C8391" t="str">
            <v>QLD MC GLADSTONE LLOYD CURTIS</v>
          </cell>
        </row>
        <row r="8392">
          <cell r="A8392">
            <v>10617</v>
          </cell>
          <cell r="B8392">
            <v>103941</v>
          </cell>
          <cell r="C8392" t="str">
            <v>WA CY D BENDOTTI &amp; SONS</v>
          </cell>
        </row>
        <row r="8393">
          <cell r="A8393">
            <v>24186</v>
          </cell>
          <cell r="B8393">
            <v>108700</v>
          </cell>
          <cell r="C8393" t="str">
            <v>QLD PERIOD MET CH'OVR-NG 1416</v>
          </cell>
        </row>
        <row r="8394">
          <cell r="A8394">
            <v>24187</v>
          </cell>
          <cell r="B8394">
            <v>108701</v>
          </cell>
          <cell r="C8394" t="str">
            <v>QLD PERIOD MET CH'OVR-NG 1431</v>
          </cell>
        </row>
        <row r="8395">
          <cell r="A8395">
            <v>24188</v>
          </cell>
          <cell r="B8395">
            <v>108702</v>
          </cell>
          <cell r="C8395" t="str">
            <v>QLD PERIOD MET CH'OVR-NG 1413</v>
          </cell>
        </row>
        <row r="8396">
          <cell r="A8396">
            <v>24189</v>
          </cell>
          <cell r="B8396">
            <v>108703</v>
          </cell>
          <cell r="C8396" t="str">
            <v>MC TORRENSVILLE MEYER ST/2</v>
          </cell>
        </row>
        <row r="8397">
          <cell r="A8397">
            <v>24190</v>
          </cell>
          <cell r="B8397">
            <v>108704</v>
          </cell>
          <cell r="C8397" t="str">
            <v>MC VALLEY VIEW PHILIP CRES</v>
          </cell>
        </row>
        <row r="8398">
          <cell r="A8398">
            <v>24191</v>
          </cell>
          <cell r="B8398">
            <v>108705</v>
          </cell>
          <cell r="C8398" t="str">
            <v>MC PAYNEHAM SOUTH PORTRUSH RD</v>
          </cell>
        </row>
        <row r="8399">
          <cell r="A8399">
            <v>24192</v>
          </cell>
          <cell r="B8399">
            <v>108706</v>
          </cell>
          <cell r="C8399" t="str">
            <v>MC DOVER GARDENS CLACTON RD</v>
          </cell>
        </row>
        <row r="8400">
          <cell r="A8400">
            <v>24193</v>
          </cell>
          <cell r="B8400">
            <v>108707</v>
          </cell>
          <cell r="C8400" t="str">
            <v>MC DOVER GARDENS STURT RD</v>
          </cell>
        </row>
        <row r="8401">
          <cell r="A8401">
            <v>24194</v>
          </cell>
          <cell r="B8401">
            <v>108708</v>
          </cell>
          <cell r="C8401" t="str">
            <v>IMPACT FERTILISERS ROCK DRYER</v>
          </cell>
        </row>
        <row r="8402">
          <cell r="A8402">
            <v>24195</v>
          </cell>
          <cell r="B8402">
            <v>108709</v>
          </cell>
          <cell r="C8402" t="str">
            <v>IMPACT FERTILISER 40 GJ BURNER</v>
          </cell>
        </row>
        <row r="8403">
          <cell r="A8403">
            <v>24196</v>
          </cell>
          <cell r="B8403">
            <v>108710</v>
          </cell>
          <cell r="C8403" t="str">
            <v>LEDG 520 SMALL ASSET W/O 99/00</v>
          </cell>
        </row>
        <row r="8404">
          <cell r="A8404">
            <v>24197</v>
          </cell>
          <cell r="B8404">
            <v>108711</v>
          </cell>
          <cell r="C8404" t="str">
            <v>MC HALLET COVE CARILSLE CRT</v>
          </cell>
        </row>
        <row r="8405">
          <cell r="A8405">
            <v>3855</v>
          </cell>
          <cell r="B8405">
            <v>102850</v>
          </cell>
          <cell r="C8405" t="str">
            <v>CHELSEA GAS CO AUTOGAS SITE.</v>
          </cell>
        </row>
        <row r="8406">
          <cell r="A8406">
            <v>4157</v>
          </cell>
          <cell r="B8406">
            <v>102914</v>
          </cell>
          <cell r="C8406" t="str">
            <v>RO COURSE 6 (BNE)M JULY 1998</v>
          </cell>
        </row>
        <row r="8407">
          <cell r="A8407">
            <v>7082</v>
          </cell>
          <cell r="B8407">
            <v>103447</v>
          </cell>
          <cell r="C8407" t="str">
            <v>RO COURSE 8 BNE OCT 1998</v>
          </cell>
        </row>
        <row r="8408">
          <cell r="A8408">
            <v>3694</v>
          </cell>
          <cell r="B8408">
            <v>102689</v>
          </cell>
          <cell r="C8408" t="str">
            <v>HANDBURNER</v>
          </cell>
        </row>
        <row r="8409">
          <cell r="A8409">
            <v>3440</v>
          </cell>
          <cell r="B8409">
            <v>102435</v>
          </cell>
          <cell r="C8409" t="str">
            <v>QLD CALL CENTRE</v>
          </cell>
        </row>
        <row r="8410">
          <cell r="A8410">
            <v>1599</v>
          </cell>
          <cell r="B8410">
            <v>100595</v>
          </cell>
          <cell r="C8410" t="str">
            <v>UNDERDALE HIGH SCHOOL</v>
          </cell>
        </row>
        <row r="8411">
          <cell r="A8411">
            <v>24198</v>
          </cell>
          <cell r="B8411">
            <v>108712</v>
          </cell>
          <cell r="C8411" t="str">
            <v>INSTAL &amp; RELOCATE REG-21088583</v>
          </cell>
        </row>
        <row r="8412">
          <cell r="A8412">
            <v>24199</v>
          </cell>
          <cell r="B8412">
            <v>108713</v>
          </cell>
          <cell r="C8412" t="str">
            <v>INSTAL &amp; RELOCATE REG-21089645</v>
          </cell>
        </row>
        <row r="8413">
          <cell r="A8413">
            <v>24200</v>
          </cell>
          <cell r="B8413">
            <v>108714</v>
          </cell>
          <cell r="C8413" t="str">
            <v>MAINS EXT.DOMESTIC-21085055</v>
          </cell>
        </row>
        <row r="8414">
          <cell r="A8414">
            <v>24201</v>
          </cell>
          <cell r="B8414">
            <v>108715</v>
          </cell>
          <cell r="C8414" t="str">
            <v>MAINS EXT.NEW SUB DIV-21058828</v>
          </cell>
        </row>
        <row r="8415">
          <cell r="A8415">
            <v>24202</v>
          </cell>
          <cell r="B8415">
            <v>108716</v>
          </cell>
          <cell r="C8415" t="str">
            <v>MAINS EXT.NEW SUB DIV-21071437</v>
          </cell>
        </row>
        <row r="8416">
          <cell r="A8416">
            <v>24203</v>
          </cell>
          <cell r="B8416">
            <v>108717</v>
          </cell>
          <cell r="C8416" t="str">
            <v>MAINS EXT.NEW SUB DIV-21075263</v>
          </cell>
        </row>
        <row r="8417">
          <cell r="A8417">
            <v>24204</v>
          </cell>
          <cell r="B8417">
            <v>108718</v>
          </cell>
          <cell r="C8417" t="str">
            <v>MAINS EXT.NEW SUB DIV-21080587</v>
          </cell>
        </row>
        <row r="8418">
          <cell r="A8418">
            <v>24205</v>
          </cell>
          <cell r="B8418">
            <v>108719</v>
          </cell>
          <cell r="C8418" t="str">
            <v>MAINS EXT.NEW SUB DIV-21083504</v>
          </cell>
        </row>
        <row r="8419">
          <cell r="A8419">
            <v>24206</v>
          </cell>
          <cell r="B8419">
            <v>108720</v>
          </cell>
          <cell r="C8419" t="str">
            <v>MAINS EXT.NEW SUB DIV-21066369</v>
          </cell>
        </row>
        <row r="8420">
          <cell r="A8420">
            <v>24207</v>
          </cell>
          <cell r="B8420">
            <v>108721</v>
          </cell>
          <cell r="C8420" t="str">
            <v>REBRANDING PROJECT</v>
          </cell>
        </row>
        <row r="8421">
          <cell r="A8421">
            <v>24208</v>
          </cell>
          <cell r="B8421">
            <v>108722</v>
          </cell>
          <cell r="C8421" t="str">
            <v>144-621-STANDING-MVNSWALB</v>
          </cell>
        </row>
        <row r="8422">
          <cell r="A8422">
            <v>8915</v>
          </cell>
          <cell r="B8422">
            <v>103697</v>
          </cell>
          <cell r="C8422" t="str">
            <v>NSW VALVE REPLACEMT GLEN INNES</v>
          </cell>
        </row>
        <row r="8423">
          <cell r="A8423">
            <v>24226</v>
          </cell>
          <cell r="B8423">
            <v>108723</v>
          </cell>
          <cell r="C8423" t="str">
            <v>QLD MC GLADSTONE PIONEER EST</v>
          </cell>
        </row>
        <row r="8424">
          <cell r="A8424">
            <v>16333</v>
          </cell>
          <cell r="B8424">
            <v>104805</v>
          </cell>
          <cell r="C8424" t="str">
            <v>QLD BT MACALISTER ALISTER PARK</v>
          </cell>
        </row>
        <row r="8425">
          <cell r="A8425">
            <v>16981</v>
          </cell>
          <cell r="B8425">
            <v>105030</v>
          </cell>
          <cell r="C8425" t="str">
            <v>QLD CY ROCKHAMPTON O'DOWES IRI</v>
          </cell>
        </row>
        <row r="8426">
          <cell r="A8426">
            <v>16977</v>
          </cell>
          <cell r="B8426">
            <v>105026</v>
          </cell>
          <cell r="C8426" t="str">
            <v>QLD CY ROCKHAMPTON FOOD FACT</v>
          </cell>
        </row>
        <row r="8427">
          <cell r="A8427">
            <v>16915</v>
          </cell>
          <cell r="B8427">
            <v>105010</v>
          </cell>
          <cell r="C8427" t="str">
            <v>NSW BT OLD NORTHERN WISEMAN</v>
          </cell>
        </row>
        <row r="8428">
          <cell r="A8428">
            <v>16914</v>
          </cell>
          <cell r="B8428">
            <v>105009</v>
          </cell>
          <cell r="C8428" t="str">
            <v>NSW BT HIGH MACDONALD UPPER</v>
          </cell>
        </row>
        <row r="8429">
          <cell r="A8429">
            <v>16382</v>
          </cell>
          <cell r="B8429">
            <v>104825</v>
          </cell>
          <cell r="C8429" t="str">
            <v>QLD CY G/STONE 12 X 210KG</v>
          </cell>
        </row>
        <row r="8430">
          <cell r="A8430">
            <v>10532</v>
          </cell>
          <cell r="B8430">
            <v>103921</v>
          </cell>
          <cell r="C8430" t="str">
            <v>QLD CY MASTERS LODGE</v>
          </cell>
        </row>
        <row r="8431">
          <cell r="A8431">
            <v>24246</v>
          </cell>
          <cell r="B8431">
            <v>108724</v>
          </cell>
          <cell r="C8431" t="str">
            <v>MIP QLD NICKEL POWER GEN</v>
          </cell>
        </row>
        <row r="8432">
          <cell r="A8432">
            <v>24247</v>
          </cell>
          <cell r="B8432">
            <v>108725</v>
          </cell>
          <cell r="C8432" t="str">
            <v>INSTAL &amp; RELOCATE REG-21029495</v>
          </cell>
        </row>
        <row r="8433">
          <cell r="A8433">
            <v>24248</v>
          </cell>
          <cell r="B8433">
            <v>108726</v>
          </cell>
          <cell r="C8433" t="str">
            <v>INSTAL &amp; RELOCATE REG-21052974</v>
          </cell>
        </row>
        <row r="8434">
          <cell r="A8434">
            <v>24266</v>
          </cell>
          <cell r="B8434">
            <v>108727</v>
          </cell>
          <cell r="C8434" t="str">
            <v>QLD CY MARIO'S PIZZA</v>
          </cell>
        </row>
        <row r="8435">
          <cell r="A8435">
            <v>3093</v>
          </cell>
          <cell r="B8435">
            <v>102088</v>
          </cell>
          <cell r="C8435" t="str">
            <v>QLD RD TNKR CHNG O/LOAD</v>
          </cell>
        </row>
        <row r="8436">
          <cell r="A8436">
            <v>10017</v>
          </cell>
          <cell r="B8436">
            <v>103849</v>
          </cell>
          <cell r="C8436" t="str">
            <v>NSW CY G P HIGGINS ST</v>
          </cell>
        </row>
        <row r="8437">
          <cell r="A8437">
            <v>10018</v>
          </cell>
          <cell r="B8437">
            <v>103850</v>
          </cell>
          <cell r="C8437" t="str">
            <v>NSW CY GLEN INNES SKILLS TRAIN</v>
          </cell>
        </row>
        <row r="8438">
          <cell r="A8438">
            <v>24267</v>
          </cell>
          <cell r="B8438">
            <v>108728</v>
          </cell>
          <cell r="C8438" t="str">
            <v>MC ASTHMA FNDAT'N NTH RCKHMPTN</v>
          </cell>
        </row>
        <row r="8439">
          <cell r="A8439">
            <v>24286</v>
          </cell>
          <cell r="B8439">
            <v>108729</v>
          </cell>
          <cell r="C8439" t="str">
            <v>QLD MC ROCKHAMPTON K-RCA</v>
          </cell>
        </row>
        <row r="8440">
          <cell r="A8440">
            <v>24287</v>
          </cell>
          <cell r="B8440">
            <v>108730</v>
          </cell>
          <cell r="C8440" t="str">
            <v>MAINS EXT.NEW SUB DIV-21077557</v>
          </cell>
        </row>
        <row r="8441">
          <cell r="A8441">
            <v>24288</v>
          </cell>
          <cell r="B8441">
            <v>108731</v>
          </cell>
          <cell r="C8441" t="str">
            <v>MAINS EXT.NEW SUB DIV-21082966</v>
          </cell>
        </row>
        <row r="8442">
          <cell r="A8442">
            <v>24289</v>
          </cell>
          <cell r="B8442">
            <v>108732</v>
          </cell>
          <cell r="C8442" t="str">
            <v>QLD MC COMMONWEALTH HOTEL</v>
          </cell>
        </row>
        <row r="8443">
          <cell r="A8443">
            <v>24290</v>
          </cell>
          <cell r="B8443">
            <v>108733</v>
          </cell>
          <cell r="C8443" t="str">
            <v>MC CHANDLER'S HILL COAST VIEW</v>
          </cell>
        </row>
        <row r="8444">
          <cell r="A8444">
            <v>24291</v>
          </cell>
          <cell r="B8444">
            <v>108734</v>
          </cell>
          <cell r="C8444" t="str">
            <v>MC BEULAH PARK PORTRUSH RD</v>
          </cell>
        </row>
        <row r="8445">
          <cell r="A8445">
            <v>24292</v>
          </cell>
          <cell r="B8445">
            <v>108735</v>
          </cell>
          <cell r="C8445" t="str">
            <v>MILDURA TRANSMISSION PIPELINE2</v>
          </cell>
        </row>
        <row r="8446">
          <cell r="A8446">
            <v>24293</v>
          </cell>
          <cell r="B8446">
            <v>108736</v>
          </cell>
          <cell r="C8446" t="str">
            <v>144-621-STANDING-ALBNSW</v>
          </cell>
        </row>
        <row r="8447">
          <cell r="A8447">
            <v>24306</v>
          </cell>
          <cell r="B8447">
            <v>108737</v>
          </cell>
          <cell r="C8447" t="str">
            <v>QLD BT FAIRFIELD WATERS/2</v>
          </cell>
        </row>
        <row r="8448">
          <cell r="A8448">
            <v>24307</v>
          </cell>
          <cell r="B8448">
            <v>108738</v>
          </cell>
          <cell r="C8448" t="str">
            <v>QLD BT SUN METALS/2</v>
          </cell>
        </row>
        <row r="8449">
          <cell r="A8449">
            <v>24308</v>
          </cell>
          <cell r="B8449">
            <v>108739</v>
          </cell>
          <cell r="C8449" t="str">
            <v>MC ELIZABETH NORTH OLD SARUM</v>
          </cell>
        </row>
        <row r="8450">
          <cell r="A8450">
            <v>24309</v>
          </cell>
          <cell r="B8450">
            <v>108740</v>
          </cell>
          <cell r="C8450" t="str">
            <v>MC HECTORVILLE 10 REID AVE</v>
          </cell>
        </row>
        <row r="8451">
          <cell r="A8451">
            <v>24310</v>
          </cell>
          <cell r="B8451">
            <v>108741</v>
          </cell>
          <cell r="C8451" t="str">
            <v>GST UPSTREAM/2</v>
          </cell>
        </row>
        <row r="8452">
          <cell r="A8452">
            <v>24326</v>
          </cell>
          <cell r="B8452">
            <v>108742</v>
          </cell>
          <cell r="C8452" t="str">
            <v>INSTAL &amp; RELOCATE REG-21089940</v>
          </cell>
        </row>
        <row r="8453">
          <cell r="A8453">
            <v>24327</v>
          </cell>
          <cell r="B8453">
            <v>108743</v>
          </cell>
          <cell r="C8453" t="str">
            <v>MAINS EXT.NEW SUB DIV-21069507</v>
          </cell>
        </row>
        <row r="8454">
          <cell r="A8454">
            <v>24328</v>
          </cell>
          <cell r="B8454">
            <v>108744</v>
          </cell>
          <cell r="C8454" t="str">
            <v>MAINS EXT.NEW SUB DIV-21075171</v>
          </cell>
        </row>
        <row r="8455">
          <cell r="A8455">
            <v>24329</v>
          </cell>
          <cell r="B8455">
            <v>108745</v>
          </cell>
          <cell r="C8455" t="str">
            <v>MAINS EXT.NEW SUB DIV-21085209</v>
          </cell>
        </row>
        <row r="8456">
          <cell r="A8456">
            <v>24330</v>
          </cell>
          <cell r="B8456">
            <v>108746</v>
          </cell>
          <cell r="C8456" t="str">
            <v>MAINS EXT.NEW SUB DIV-21088322</v>
          </cell>
        </row>
        <row r="8457">
          <cell r="A8457">
            <v>24331</v>
          </cell>
          <cell r="B8457">
            <v>108747</v>
          </cell>
          <cell r="C8457" t="str">
            <v>QLD CY EASTLAKE RESIDENTIAL</v>
          </cell>
        </row>
        <row r="8458">
          <cell r="A8458">
            <v>2193</v>
          </cell>
          <cell r="B8458">
            <v>101189</v>
          </cell>
          <cell r="C8458" t="str">
            <v>TAS CY ELIZ PIER 4X210KG CYL</v>
          </cell>
        </row>
        <row r="8459">
          <cell r="A8459">
            <v>2229</v>
          </cell>
          <cell r="B8459">
            <v>101225</v>
          </cell>
          <cell r="C8459" t="str">
            <v>VIC CY 10X190KG</v>
          </cell>
        </row>
        <row r="8460">
          <cell r="A8460">
            <v>2233</v>
          </cell>
          <cell r="B8460">
            <v>101229</v>
          </cell>
          <cell r="C8460" t="str">
            <v>VIC MOBILE PHONE BRANCH SUPVR</v>
          </cell>
        </row>
        <row r="8461">
          <cell r="A8461">
            <v>13914</v>
          </cell>
          <cell r="B8461">
            <v>104425</v>
          </cell>
          <cell r="C8461" t="str">
            <v>QLD CY STEELPAT BUILDG SYSTS</v>
          </cell>
        </row>
        <row r="8462">
          <cell r="A8462">
            <v>2642</v>
          </cell>
          <cell r="B8462">
            <v>101637</v>
          </cell>
          <cell r="C8462" t="str">
            <v>QLD CY TAI TUNG REST 1X190KG</v>
          </cell>
        </row>
        <row r="8463">
          <cell r="A8463">
            <v>2702</v>
          </cell>
          <cell r="B8463">
            <v>101697</v>
          </cell>
          <cell r="C8463" t="str">
            <v>QLD CY HAWKINS CBLT 1X190KG</v>
          </cell>
        </row>
        <row r="8464">
          <cell r="A8464">
            <v>2768</v>
          </cell>
          <cell r="B8464">
            <v>101763</v>
          </cell>
          <cell r="C8464" t="str">
            <v>QLD CY PHMY LNDRY 2 X 210KG</v>
          </cell>
        </row>
        <row r="8465">
          <cell r="A8465">
            <v>2810</v>
          </cell>
          <cell r="B8465">
            <v>101805</v>
          </cell>
          <cell r="C8465" t="str">
            <v>QLD CY NIMBUS APARTMTS 1X190KG</v>
          </cell>
        </row>
        <row r="8466">
          <cell r="A8466">
            <v>2901</v>
          </cell>
          <cell r="B8466">
            <v>101896</v>
          </cell>
          <cell r="C8466" t="str">
            <v>QLD CY EAGLE BOYSMERR 1X190KG</v>
          </cell>
        </row>
        <row r="8467">
          <cell r="A8467">
            <v>24346</v>
          </cell>
          <cell r="B8467">
            <v>108748</v>
          </cell>
          <cell r="C8467" t="str">
            <v>QLD CY BP FIVE MILE</v>
          </cell>
        </row>
        <row r="8468">
          <cell r="A8468">
            <v>2902</v>
          </cell>
          <cell r="B8468">
            <v>101897</v>
          </cell>
          <cell r="C8468" t="str">
            <v>QLD CY TWEED PARTY 1X190KG</v>
          </cell>
        </row>
        <row r="8469">
          <cell r="A8469">
            <v>2922</v>
          </cell>
          <cell r="B8469">
            <v>101917</v>
          </cell>
          <cell r="C8469" t="str">
            <v>QLD CY SUNTHALNGR 2 X 190KG</v>
          </cell>
        </row>
        <row r="8470">
          <cell r="A8470">
            <v>3013</v>
          </cell>
          <cell r="B8470">
            <v>102008</v>
          </cell>
          <cell r="C8470" t="str">
            <v>QLD CY WIDE ELC CORP 1 X 210KG</v>
          </cell>
        </row>
        <row r="8471">
          <cell r="A8471">
            <v>3171</v>
          </cell>
          <cell r="B8471">
            <v>102166</v>
          </cell>
          <cell r="C8471" t="str">
            <v>VIC CYL 25 X 190KG 3/98</v>
          </cell>
        </row>
        <row r="8472">
          <cell r="A8472">
            <v>3172</v>
          </cell>
          <cell r="B8472">
            <v>102167</v>
          </cell>
          <cell r="C8472" t="str">
            <v>VIC CYL 25 X 190KG 3/98-2</v>
          </cell>
        </row>
        <row r="8473">
          <cell r="A8473">
            <v>5163</v>
          </cell>
          <cell r="B8473">
            <v>103130</v>
          </cell>
          <cell r="C8473" t="str">
            <v>QLD KINCORA OIL CO MERCAPTAN</v>
          </cell>
        </row>
        <row r="8474">
          <cell r="A8474">
            <v>7146</v>
          </cell>
          <cell r="B8474">
            <v>103457</v>
          </cell>
          <cell r="C8474" t="str">
            <v>NSW CY CLUB HOUSE HOTEL</v>
          </cell>
        </row>
        <row r="8475">
          <cell r="A8475">
            <v>7147</v>
          </cell>
          <cell r="B8475">
            <v>103458</v>
          </cell>
          <cell r="C8475" t="str">
            <v>NSW BT NEW ENGLAND MOTOR INN</v>
          </cell>
        </row>
        <row r="8476">
          <cell r="A8476">
            <v>7267</v>
          </cell>
          <cell r="B8476">
            <v>103481</v>
          </cell>
          <cell r="C8476" t="str">
            <v>TAS CY DEVONPORT TOOSKA THEATR</v>
          </cell>
        </row>
        <row r="8477">
          <cell r="A8477">
            <v>7268</v>
          </cell>
          <cell r="B8477">
            <v>103482</v>
          </cell>
          <cell r="C8477" t="str">
            <v>TAS CY DERWENT BRLD LYELL HWY</v>
          </cell>
        </row>
        <row r="8478">
          <cell r="A8478">
            <v>15593</v>
          </cell>
          <cell r="B8478">
            <v>104686</v>
          </cell>
          <cell r="C8478" t="str">
            <v>VIC CY MARYSVILLE FRUIT SALAD</v>
          </cell>
        </row>
        <row r="8479">
          <cell r="A8479">
            <v>16473</v>
          </cell>
          <cell r="B8479">
            <v>104870</v>
          </cell>
          <cell r="C8479" t="str">
            <v>QLD CY SCARNESS SEABREEZE</v>
          </cell>
        </row>
        <row r="8480">
          <cell r="A8480">
            <v>17556</v>
          </cell>
          <cell r="B8480">
            <v>105187</v>
          </cell>
          <cell r="C8480" t="str">
            <v>QLD CY TANBY EMU PARK RD</v>
          </cell>
        </row>
        <row r="8481">
          <cell r="A8481">
            <v>24366</v>
          </cell>
          <cell r="B8481">
            <v>108749</v>
          </cell>
          <cell r="C8481" t="str">
            <v>NSW CY MRS GROVES</v>
          </cell>
        </row>
        <row r="8482">
          <cell r="A8482">
            <v>24386</v>
          </cell>
          <cell r="B8482">
            <v>108750</v>
          </cell>
          <cell r="C8482" t="str">
            <v>NSW CY DANDENONG TERMINAL</v>
          </cell>
        </row>
        <row r="8483">
          <cell r="A8483">
            <v>24387</v>
          </cell>
          <cell r="B8483">
            <v>108751</v>
          </cell>
          <cell r="C8483" t="str">
            <v>MIP FLINDERS ST EXPANSION EXP</v>
          </cell>
        </row>
        <row r="8484">
          <cell r="A8484">
            <v>24388</v>
          </cell>
          <cell r="B8484">
            <v>108752</v>
          </cell>
          <cell r="C8484" t="str">
            <v>QLD CY HARDWARE HOUSE G/COAST</v>
          </cell>
        </row>
        <row r="8485">
          <cell r="A8485">
            <v>24389</v>
          </cell>
          <cell r="B8485">
            <v>108753</v>
          </cell>
          <cell r="C8485" t="str">
            <v>INSTAL &amp; RELOCATE REG-21087856</v>
          </cell>
        </row>
        <row r="8486">
          <cell r="A8486">
            <v>24390</v>
          </cell>
          <cell r="B8486">
            <v>108754</v>
          </cell>
          <cell r="C8486" t="str">
            <v>INSTAL &amp; RELOCATE REG-21088722</v>
          </cell>
        </row>
        <row r="8487">
          <cell r="A8487">
            <v>24391</v>
          </cell>
          <cell r="B8487">
            <v>108755</v>
          </cell>
          <cell r="C8487" t="str">
            <v>MAINS EXT.NEW SUB DIV-21076407</v>
          </cell>
        </row>
        <row r="8488">
          <cell r="A8488">
            <v>24392</v>
          </cell>
          <cell r="B8488">
            <v>108756</v>
          </cell>
          <cell r="C8488" t="str">
            <v>MAINS EXT.NEW SUB DIV-21085048</v>
          </cell>
        </row>
        <row r="8489">
          <cell r="A8489">
            <v>24393</v>
          </cell>
          <cell r="B8489">
            <v>108757</v>
          </cell>
          <cell r="C8489" t="str">
            <v>MAINS EXT.IND &amp; COMM.-21089351</v>
          </cell>
        </row>
        <row r="8490">
          <cell r="A8490">
            <v>24394</v>
          </cell>
          <cell r="B8490">
            <v>108758</v>
          </cell>
          <cell r="C8490" t="str">
            <v>MAINS EXT.DOMESTIC-21089531</v>
          </cell>
        </row>
        <row r="8491">
          <cell r="A8491">
            <v>24395</v>
          </cell>
          <cell r="B8491">
            <v>108759</v>
          </cell>
          <cell r="C8491" t="str">
            <v>MAINS EXT.NEW SUB DIV-21075971</v>
          </cell>
        </row>
        <row r="8492">
          <cell r="A8492">
            <v>24396</v>
          </cell>
          <cell r="B8492">
            <v>108760</v>
          </cell>
          <cell r="C8492" t="str">
            <v>MAINS EXT.NEW SUB DIV-21080511</v>
          </cell>
        </row>
        <row r="8493">
          <cell r="A8493">
            <v>24397</v>
          </cell>
          <cell r="B8493">
            <v>108761</v>
          </cell>
          <cell r="C8493" t="str">
            <v>QLD BT G JAMES GLASS</v>
          </cell>
        </row>
        <row r="8494">
          <cell r="A8494">
            <v>24398</v>
          </cell>
          <cell r="B8494">
            <v>108762</v>
          </cell>
          <cell r="C8494" t="str">
            <v>QLD CY CAR LOVER'S STRATHPINE</v>
          </cell>
        </row>
        <row r="8495">
          <cell r="A8495">
            <v>24399</v>
          </cell>
          <cell r="B8495">
            <v>108763</v>
          </cell>
          <cell r="C8495" t="str">
            <v>127-618-STANDING-SHEPVIC</v>
          </cell>
        </row>
        <row r="8496">
          <cell r="A8496">
            <v>24400</v>
          </cell>
          <cell r="B8496">
            <v>108764</v>
          </cell>
          <cell r="C8496" t="str">
            <v>QLD CY SCARBOROUGH HOTEL</v>
          </cell>
        </row>
        <row r="8497">
          <cell r="A8497">
            <v>24406</v>
          </cell>
          <cell r="B8497">
            <v>108765</v>
          </cell>
          <cell r="C8497" t="str">
            <v>QLD CY BBC HARDWARE EVARTON PK</v>
          </cell>
        </row>
        <row r="8498">
          <cell r="A8498">
            <v>24407</v>
          </cell>
          <cell r="B8498">
            <v>108766</v>
          </cell>
          <cell r="C8498" t="str">
            <v>MAINS RENEWALS-21092017</v>
          </cell>
        </row>
        <row r="8499">
          <cell r="A8499">
            <v>24408</v>
          </cell>
          <cell r="B8499">
            <v>108767</v>
          </cell>
          <cell r="C8499" t="str">
            <v>2 X TRANSDUCER, KINGFISHER RTU</v>
          </cell>
        </row>
        <row r="8500">
          <cell r="A8500">
            <v>24426</v>
          </cell>
          <cell r="B8500">
            <v>108768</v>
          </cell>
          <cell r="C8500" t="str">
            <v>TAS CY ZEFT FOODS &amp; OTHERS</v>
          </cell>
        </row>
        <row r="8501">
          <cell r="A8501">
            <v>24427</v>
          </cell>
          <cell r="B8501">
            <v>108769</v>
          </cell>
          <cell r="C8501" t="str">
            <v>TAS PASMINCO EZ CASTINGS</v>
          </cell>
        </row>
        <row r="8502">
          <cell r="A8502">
            <v>24428</v>
          </cell>
          <cell r="B8502">
            <v>108770</v>
          </cell>
          <cell r="C8502" t="str">
            <v>QLD CY FAVOUR'S CAFE</v>
          </cell>
        </row>
        <row r="8503">
          <cell r="A8503">
            <v>24446</v>
          </cell>
          <cell r="B8503">
            <v>108771</v>
          </cell>
          <cell r="C8503" t="str">
            <v>NSW CY PICCOLO'S CAFE &amp; PIZZA</v>
          </cell>
        </row>
        <row r="8504">
          <cell r="A8504">
            <v>24447</v>
          </cell>
          <cell r="B8504">
            <v>108772</v>
          </cell>
          <cell r="C8504" t="str">
            <v>NSW CY LEISURE PLASTICS</v>
          </cell>
        </row>
        <row r="8505">
          <cell r="A8505">
            <v>24448</v>
          </cell>
          <cell r="B8505">
            <v>108773</v>
          </cell>
          <cell r="C8505" t="str">
            <v>101-055-STANDING-MILDURA</v>
          </cell>
        </row>
        <row r="8506">
          <cell r="A8506">
            <v>24449</v>
          </cell>
          <cell r="B8506">
            <v>108774</v>
          </cell>
          <cell r="C8506" t="str">
            <v>NSW BT TALLOWOOD LODGE</v>
          </cell>
        </row>
        <row r="8507">
          <cell r="A8507">
            <v>24450</v>
          </cell>
          <cell r="B8507">
            <v>108775</v>
          </cell>
          <cell r="C8507" t="str">
            <v>NSW CY DL &amp; V MCKAY</v>
          </cell>
        </row>
        <row r="8508">
          <cell r="A8508">
            <v>24451</v>
          </cell>
          <cell r="B8508">
            <v>108776</v>
          </cell>
          <cell r="C8508" t="str">
            <v>NSW BT LONGWORTH FARMS</v>
          </cell>
        </row>
        <row r="8509">
          <cell r="A8509">
            <v>24452</v>
          </cell>
          <cell r="B8509">
            <v>108777</v>
          </cell>
          <cell r="C8509" t="str">
            <v>LOY LANG B FEASIBILITY STUDY</v>
          </cell>
        </row>
        <row r="8510">
          <cell r="A8510">
            <v>24453</v>
          </cell>
          <cell r="B8510">
            <v>108778</v>
          </cell>
          <cell r="C8510" t="str">
            <v>MC PT NOARLUNGA 1121 JOHNSON</v>
          </cell>
        </row>
        <row r="8511">
          <cell r="A8511">
            <v>24454</v>
          </cell>
          <cell r="B8511">
            <v>108779</v>
          </cell>
          <cell r="C8511" t="str">
            <v>108-126-STANDING-MILDURA</v>
          </cell>
        </row>
        <row r="8512">
          <cell r="A8512">
            <v>24455</v>
          </cell>
          <cell r="B8512">
            <v>108780</v>
          </cell>
          <cell r="C8512" t="str">
            <v>103-133-STANDING-MILDURA</v>
          </cell>
        </row>
        <row r="8513">
          <cell r="A8513">
            <v>24456</v>
          </cell>
          <cell r="B8513">
            <v>108781</v>
          </cell>
          <cell r="C8513" t="str">
            <v>VIC CY BAIE DE LA VENUS</v>
          </cell>
        </row>
        <row r="8514">
          <cell r="A8514">
            <v>24457</v>
          </cell>
          <cell r="B8514">
            <v>108782</v>
          </cell>
          <cell r="C8514" t="str">
            <v>QLD BT TRAIL BROTHERS</v>
          </cell>
        </row>
        <row r="8515">
          <cell r="A8515">
            <v>24466</v>
          </cell>
          <cell r="B8515">
            <v>108783</v>
          </cell>
          <cell r="C8515" t="str">
            <v>1998  LPG OPS PROCEDURES</v>
          </cell>
        </row>
        <row r="8516">
          <cell r="A8516">
            <v>24486</v>
          </cell>
          <cell r="B8516">
            <v>108784</v>
          </cell>
          <cell r="C8516" t="str">
            <v>MC IPSWICH MALL SHOPPING CENTR</v>
          </cell>
        </row>
        <row r="8517">
          <cell r="A8517">
            <v>24506</v>
          </cell>
          <cell r="B8517">
            <v>108785</v>
          </cell>
          <cell r="C8517" t="str">
            <v>MAINS EXT.DOMESTIC-21085632</v>
          </cell>
        </row>
        <row r="8518">
          <cell r="A8518">
            <v>24507</v>
          </cell>
          <cell r="B8518">
            <v>108786</v>
          </cell>
          <cell r="C8518" t="str">
            <v>MAINS EXT.NEW SUB DIV-21080906</v>
          </cell>
        </row>
        <row r="8519">
          <cell r="A8519">
            <v>24508</v>
          </cell>
          <cell r="B8519">
            <v>108787</v>
          </cell>
          <cell r="C8519" t="str">
            <v>NT I&amp;M ALICE SPRINGS TOWNSHIP</v>
          </cell>
        </row>
        <row r="8520">
          <cell r="A8520">
            <v>24509</v>
          </cell>
          <cell r="B8520">
            <v>108788</v>
          </cell>
          <cell r="C8520" t="str">
            <v>BEDFORD INDUSTRIES ENERGY SERV</v>
          </cell>
        </row>
        <row r="8521">
          <cell r="A8521">
            <v>24510</v>
          </cell>
          <cell r="B8521">
            <v>108789</v>
          </cell>
          <cell r="C8521" t="str">
            <v>QLD BT TANNUM SANDS HOTEL</v>
          </cell>
        </row>
        <row r="8522">
          <cell r="A8522">
            <v>24526</v>
          </cell>
          <cell r="B8522">
            <v>108790</v>
          </cell>
          <cell r="C8522" t="str">
            <v>VIC CY AMPOL WERRIBEE</v>
          </cell>
        </row>
        <row r="8523">
          <cell r="A8523">
            <v>24527</v>
          </cell>
          <cell r="B8523">
            <v>108791</v>
          </cell>
          <cell r="C8523" t="str">
            <v>VIC CY KORUMBURRA COLLEGE</v>
          </cell>
        </row>
        <row r="8524">
          <cell r="A8524">
            <v>24528</v>
          </cell>
          <cell r="B8524">
            <v>108792</v>
          </cell>
          <cell r="C8524" t="str">
            <v>VIC CY MINER'S REST HOTEL</v>
          </cell>
        </row>
        <row r="8525">
          <cell r="A8525">
            <v>24529</v>
          </cell>
          <cell r="B8525">
            <v>108793</v>
          </cell>
          <cell r="C8525" t="str">
            <v>144-616-STANDING-SHEPNSW</v>
          </cell>
        </row>
        <row r="8526">
          <cell r="A8526">
            <v>24530</v>
          </cell>
          <cell r="B8526">
            <v>108794</v>
          </cell>
          <cell r="C8526" t="str">
            <v>LED 450 SMALL ASSET W/O 99/00</v>
          </cell>
        </row>
        <row r="8527">
          <cell r="A8527">
            <v>16427</v>
          </cell>
          <cell r="B8527">
            <v>104842</v>
          </cell>
          <cell r="C8527" t="str">
            <v>VIC ENERGY 21 REGULATORY COMPL</v>
          </cell>
        </row>
        <row r="8528">
          <cell r="A8528">
            <v>24546</v>
          </cell>
          <cell r="B8528">
            <v>108795</v>
          </cell>
          <cell r="C8528" t="str">
            <v>QLD CY BP SINGH VARIOUS SITES</v>
          </cell>
        </row>
        <row r="8529">
          <cell r="A8529">
            <v>24547</v>
          </cell>
          <cell r="B8529">
            <v>108796</v>
          </cell>
          <cell r="C8529" t="str">
            <v>QLD CY KALLANGUR SHOPS</v>
          </cell>
        </row>
        <row r="8530">
          <cell r="A8530">
            <v>24548</v>
          </cell>
          <cell r="B8530">
            <v>108797</v>
          </cell>
          <cell r="C8530" t="str">
            <v>UPGRADE IT GROUP METHODOLOGY</v>
          </cell>
        </row>
        <row r="8531">
          <cell r="A8531">
            <v>24566</v>
          </cell>
          <cell r="B8531">
            <v>108798</v>
          </cell>
          <cell r="C8531" t="str">
            <v>LED 517 SMALL ASSET W/O 99/00</v>
          </cell>
        </row>
        <row r="8532">
          <cell r="A8532">
            <v>24586</v>
          </cell>
          <cell r="B8532">
            <v>108799</v>
          </cell>
          <cell r="C8532" t="str">
            <v>NSW CY BANGLES GALLERY</v>
          </cell>
        </row>
        <row r="8533">
          <cell r="A8533">
            <v>24587</v>
          </cell>
          <cell r="B8533">
            <v>108800</v>
          </cell>
          <cell r="C8533" t="str">
            <v>NSW CY URANQUINTY TAKEAWAY</v>
          </cell>
        </row>
        <row r="8534">
          <cell r="A8534">
            <v>24588</v>
          </cell>
          <cell r="B8534">
            <v>108801</v>
          </cell>
          <cell r="C8534" t="str">
            <v>NSW TUMBARUMBA TIMBERS</v>
          </cell>
        </row>
        <row r="8535">
          <cell r="A8535">
            <v>24606</v>
          </cell>
          <cell r="B8535">
            <v>108802</v>
          </cell>
          <cell r="C8535" t="str">
            <v>MC HOVE UNIT 2 &amp; 3 HULBERT ST</v>
          </cell>
        </row>
        <row r="8536">
          <cell r="A8536">
            <v>24607</v>
          </cell>
          <cell r="B8536">
            <v>108803</v>
          </cell>
          <cell r="C8536" t="str">
            <v>MC UPGRADING MAINS &amp; CUSTOMERS</v>
          </cell>
        </row>
        <row r="8537">
          <cell r="A8537">
            <v>24608</v>
          </cell>
          <cell r="B8537">
            <v>108804</v>
          </cell>
          <cell r="C8537" t="str">
            <v>REG INSTALL NEW REGULATOR</v>
          </cell>
        </row>
        <row r="8538">
          <cell r="A8538">
            <v>24609</v>
          </cell>
          <cell r="B8538">
            <v>108805</v>
          </cell>
          <cell r="C8538" t="str">
            <v>MC ASHFORD ANZAC HIGHWAY</v>
          </cell>
        </row>
        <row r="8539">
          <cell r="A8539">
            <v>24610</v>
          </cell>
          <cell r="B8539">
            <v>108806</v>
          </cell>
          <cell r="C8539" t="str">
            <v>QLD MC NEWSTEAD WALKER AVE</v>
          </cell>
        </row>
        <row r="8540">
          <cell r="A8540">
            <v>24626</v>
          </cell>
          <cell r="B8540">
            <v>108807</v>
          </cell>
          <cell r="C8540" t="str">
            <v>MC ENFIELD 32 MCCUSKER AVE</v>
          </cell>
        </row>
        <row r="8541">
          <cell r="A8541">
            <v>24627</v>
          </cell>
          <cell r="B8541">
            <v>108808</v>
          </cell>
          <cell r="C8541" t="str">
            <v>MC SOMERTON PARK 4 BOND ST</v>
          </cell>
        </row>
        <row r="8542">
          <cell r="A8542">
            <v>24628</v>
          </cell>
          <cell r="B8542">
            <v>108809</v>
          </cell>
          <cell r="C8542" t="str">
            <v>MC MAGILL LOT 115 PARMENTIER</v>
          </cell>
        </row>
        <row r="8543">
          <cell r="A8543">
            <v>24629</v>
          </cell>
          <cell r="B8543">
            <v>108810</v>
          </cell>
          <cell r="C8543" t="str">
            <v>MC SEACLIFF LT 3012 RENOWN AV</v>
          </cell>
        </row>
        <row r="8544">
          <cell r="A8544">
            <v>24630</v>
          </cell>
          <cell r="B8544">
            <v>108811</v>
          </cell>
          <cell r="C8544" t="str">
            <v>INSTAL &amp; RELOCATE REG-21092301</v>
          </cell>
        </row>
        <row r="8545">
          <cell r="A8545">
            <v>24631</v>
          </cell>
          <cell r="B8545">
            <v>108812</v>
          </cell>
          <cell r="C8545" t="str">
            <v>MAINS EXT.IND &amp; COMM.-21081806</v>
          </cell>
        </row>
        <row r="8546">
          <cell r="A8546">
            <v>24632</v>
          </cell>
          <cell r="B8546">
            <v>108813</v>
          </cell>
          <cell r="C8546" t="str">
            <v>MAINS EXT.NEW SUB DIV-21066544</v>
          </cell>
        </row>
        <row r="8547">
          <cell r="A8547">
            <v>24633</v>
          </cell>
          <cell r="B8547">
            <v>108814</v>
          </cell>
          <cell r="C8547" t="str">
            <v>MC ASCOT PARK 4 LINDA ST</v>
          </cell>
        </row>
        <row r="8548">
          <cell r="A8548">
            <v>24634</v>
          </cell>
          <cell r="B8548">
            <v>108815</v>
          </cell>
          <cell r="C8548" t="str">
            <v>MAINS EXT.NEW SUB DIV-21075584</v>
          </cell>
        </row>
        <row r="8549">
          <cell r="A8549">
            <v>24635</v>
          </cell>
          <cell r="B8549">
            <v>108816</v>
          </cell>
          <cell r="C8549" t="str">
            <v>MAINS EXT.NEW SUB DIV-21080791</v>
          </cell>
        </row>
        <row r="8550">
          <cell r="A8550">
            <v>24636</v>
          </cell>
          <cell r="B8550">
            <v>108817</v>
          </cell>
          <cell r="C8550" t="str">
            <v>MAINS EXT.NEW SUB DIV-21083553</v>
          </cell>
        </row>
        <row r="8551">
          <cell r="A8551">
            <v>24637</v>
          </cell>
          <cell r="B8551">
            <v>108818</v>
          </cell>
          <cell r="C8551" t="str">
            <v>MAINS EXT.NEW SUB DIV-21082190</v>
          </cell>
        </row>
        <row r="8552">
          <cell r="A8552">
            <v>24638</v>
          </cell>
          <cell r="B8552">
            <v>108819</v>
          </cell>
          <cell r="C8552" t="str">
            <v>MAINS EXT.NEW SUB DIV-21082192</v>
          </cell>
        </row>
        <row r="8553">
          <cell r="A8553">
            <v>24639</v>
          </cell>
          <cell r="B8553">
            <v>108820</v>
          </cell>
          <cell r="C8553" t="str">
            <v>MAINS EXT.NEW SUB DIV-21083192</v>
          </cell>
        </row>
        <row r="8554">
          <cell r="A8554">
            <v>24640</v>
          </cell>
          <cell r="B8554">
            <v>108821</v>
          </cell>
          <cell r="C8554" t="str">
            <v>MAINS EXT.NEW SUB DIV-21083794</v>
          </cell>
        </row>
        <row r="8555">
          <cell r="A8555">
            <v>24641</v>
          </cell>
          <cell r="B8555">
            <v>108822</v>
          </cell>
          <cell r="C8555" t="str">
            <v>MC GLEN OSMOND 574 PORTRUSH RD</v>
          </cell>
        </row>
        <row r="8556">
          <cell r="A8556">
            <v>24646</v>
          </cell>
          <cell r="B8556">
            <v>108823</v>
          </cell>
          <cell r="C8556" t="str">
            <v>BT CAVAN DEPOT 45 TONNE</v>
          </cell>
        </row>
        <row r="8557">
          <cell r="A8557">
            <v>3932</v>
          </cell>
          <cell r="B8557">
            <v>102874</v>
          </cell>
          <cell r="C8557" t="str">
            <v>QLD LAY MAINS GLENFERN 11</v>
          </cell>
        </row>
        <row r="8558">
          <cell r="A8558">
            <v>24666</v>
          </cell>
          <cell r="B8558">
            <v>108824</v>
          </cell>
          <cell r="C8558" t="str">
            <v>DATA CENTRE SEPARATION</v>
          </cell>
        </row>
        <row r="8559">
          <cell r="A8559">
            <v>24667</v>
          </cell>
          <cell r="B8559">
            <v>108825</v>
          </cell>
          <cell r="C8559" t="str">
            <v>DISTRIBUTION RENTALS</v>
          </cell>
        </row>
        <row r="8560">
          <cell r="A8560">
            <v>24668</v>
          </cell>
          <cell r="B8560">
            <v>108826</v>
          </cell>
          <cell r="C8560" t="str">
            <v>QLD CY VOLVO TRUCK AUST</v>
          </cell>
        </row>
        <row r="8561">
          <cell r="A8561">
            <v>24686</v>
          </cell>
          <cell r="B8561">
            <v>108827</v>
          </cell>
          <cell r="C8561" t="str">
            <v>MC PORT NORLUNGA SALTFLEET ST</v>
          </cell>
        </row>
        <row r="8562">
          <cell r="A8562">
            <v>24687</v>
          </cell>
          <cell r="B8562">
            <v>108828</v>
          </cell>
          <cell r="C8562" t="str">
            <v>QLD MC BARRIER REEF INTER RES</v>
          </cell>
        </row>
        <row r="8563">
          <cell r="A8563">
            <v>24688</v>
          </cell>
          <cell r="B8563">
            <v>108829</v>
          </cell>
          <cell r="C8563" t="str">
            <v>MC EVANSTON PARK WHINNEN ST</v>
          </cell>
        </row>
        <row r="8564">
          <cell r="A8564">
            <v>24689</v>
          </cell>
          <cell r="B8564">
            <v>108830</v>
          </cell>
          <cell r="C8564" t="str">
            <v>QLD RBH RELOC OF SERV HURSTON</v>
          </cell>
        </row>
        <row r="8565">
          <cell r="A8565">
            <v>24690</v>
          </cell>
          <cell r="B8565">
            <v>108831</v>
          </cell>
          <cell r="C8565" t="str">
            <v>MAINS EXT.NEW SUB DIV-21081119</v>
          </cell>
        </row>
        <row r="8566">
          <cell r="A8566">
            <v>24691</v>
          </cell>
          <cell r="B8566">
            <v>108832</v>
          </cell>
          <cell r="C8566" t="str">
            <v>167-556-STANDING-ALBVIC</v>
          </cell>
        </row>
        <row r="8567">
          <cell r="A8567">
            <v>24692</v>
          </cell>
          <cell r="B8567">
            <v>108833</v>
          </cell>
          <cell r="C8567" t="str">
            <v>ME HAPPY VALLEY REGENCY RD</v>
          </cell>
        </row>
        <row r="8568">
          <cell r="A8568">
            <v>24712</v>
          </cell>
          <cell r="B8568">
            <v>108834</v>
          </cell>
          <cell r="C8568" t="str">
            <v>QLD CY MACK TRUCKS</v>
          </cell>
        </row>
        <row r="8569">
          <cell r="A8569">
            <v>24713</v>
          </cell>
          <cell r="B8569">
            <v>108835</v>
          </cell>
          <cell r="C8569" t="str">
            <v>144-621-STANDING-MVVICALB</v>
          </cell>
        </row>
        <row r="8570">
          <cell r="A8570">
            <v>24714</v>
          </cell>
          <cell r="B8570">
            <v>108836</v>
          </cell>
          <cell r="C8570" t="str">
            <v>127-618-STANDING-ALBVIC</v>
          </cell>
        </row>
        <row r="8571">
          <cell r="A8571">
            <v>24715</v>
          </cell>
          <cell r="B8571">
            <v>108837</v>
          </cell>
          <cell r="C8571" t="str">
            <v>144-621-STANDING-MVVICSHP</v>
          </cell>
        </row>
        <row r="8572">
          <cell r="A8572">
            <v>24732</v>
          </cell>
          <cell r="B8572">
            <v>108838</v>
          </cell>
          <cell r="C8572" t="str">
            <v>INSTAL &amp; RELOCATE DIS-21091249</v>
          </cell>
        </row>
        <row r="8573">
          <cell r="A8573">
            <v>24733</v>
          </cell>
          <cell r="B8573">
            <v>108839</v>
          </cell>
          <cell r="C8573" t="str">
            <v>INSTAL &amp; RELOCATE REG-21089870</v>
          </cell>
        </row>
        <row r="8574">
          <cell r="A8574">
            <v>24734</v>
          </cell>
          <cell r="B8574">
            <v>108840</v>
          </cell>
          <cell r="C8574" t="str">
            <v>MAINS EXT.NEW SUB DIV-21082055</v>
          </cell>
        </row>
        <row r="8575">
          <cell r="A8575">
            <v>24735</v>
          </cell>
          <cell r="B8575">
            <v>108841</v>
          </cell>
          <cell r="C8575" t="str">
            <v>MAINS EXT.NEW SUB DIV-21083257</v>
          </cell>
        </row>
        <row r="8576">
          <cell r="A8576">
            <v>24736</v>
          </cell>
          <cell r="B8576">
            <v>108842</v>
          </cell>
          <cell r="C8576" t="str">
            <v>MAINS EXT.NEW SUB DIV-21083258</v>
          </cell>
        </row>
        <row r="8577">
          <cell r="A8577">
            <v>24737</v>
          </cell>
          <cell r="B8577">
            <v>108843</v>
          </cell>
          <cell r="C8577" t="str">
            <v>MAINS EXT.NEW SUB DIV-21088700</v>
          </cell>
        </row>
        <row r="8578">
          <cell r="A8578">
            <v>24738</v>
          </cell>
          <cell r="B8578">
            <v>108844</v>
          </cell>
          <cell r="C8578" t="str">
            <v>MAINS RENEWALS-21073716</v>
          </cell>
        </row>
        <row r="8579">
          <cell r="A8579">
            <v>24739</v>
          </cell>
          <cell r="B8579">
            <v>108845</v>
          </cell>
          <cell r="C8579" t="str">
            <v>MAINS RENEWALS-21080397</v>
          </cell>
        </row>
        <row r="8580">
          <cell r="A8580">
            <v>24740</v>
          </cell>
          <cell r="B8580">
            <v>108846</v>
          </cell>
          <cell r="C8580" t="str">
            <v>141-613-STANDING-MILDURA</v>
          </cell>
        </row>
        <row r="8581">
          <cell r="A8581">
            <v>24741</v>
          </cell>
          <cell r="B8581">
            <v>108847</v>
          </cell>
          <cell r="C8581" t="str">
            <v>PEHLIVANIDES RESIDENCE/2</v>
          </cell>
        </row>
        <row r="8582">
          <cell r="A8582">
            <v>24742</v>
          </cell>
          <cell r="B8582">
            <v>108848</v>
          </cell>
          <cell r="C8582" t="str">
            <v>TILSLEY POOL HEATER/2</v>
          </cell>
        </row>
        <row r="8583">
          <cell r="A8583">
            <v>24743</v>
          </cell>
          <cell r="B8583">
            <v>108849</v>
          </cell>
          <cell r="C8583" t="str">
            <v>SANDOWN VILLAGE UPGRADE/2</v>
          </cell>
        </row>
        <row r="8584">
          <cell r="A8584">
            <v>24744</v>
          </cell>
          <cell r="B8584">
            <v>108850</v>
          </cell>
          <cell r="C8584" t="str">
            <v>BANDIANA/2</v>
          </cell>
        </row>
        <row r="8585">
          <cell r="A8585">
            <v>24745</v>
          </cell>
          <cell r="B8585">
            <v>108851</v>
          </cell>
          <cell r="C8585" t="str">
            <v>DUBBO DETENTION CENTRE/2</v>
          </cell>
        </row>
        <row r="8586">
          <cell r="A8586">
            <v>24752</v>
          </cell>
          <cell r="B8586">
            <v>108852</v>
          </cell>
          <cell r="C8586" t="str">
            <v>INSTAL &amp; RELOCATE DIS-21092822</v>
          </cell>
        </row>
        <row r="8587">
          <cell r="A8587">
            <v>24753</v>
          </cell>
          <cell r="B8587">
            <v>108853</v>
          </cell>
          <cell r="C8587" t="str">
            <v>REBRANDING PROJECT DEMERGER</v>
          </cell>
        </row>
        <row r="8588">
          <cell r="A8588">
            <v>24772</v>
          </cell>
          <cell r="B8588">
            <v>108854</v>
          </cell>
          <cell r="C8588" t="str">
            <v>MAINS RENEWALS-21065811</v>
          </cell>
        </row>
        <row r="8589">
          <cell r="A8589">
            <v>24773</v>
          </cell>
          <cell r="B8589">
            <v>108855</v>
          </cell>
          <cell r="C8589" t="str">
            <v>INSTAL &amp; RELOCATE REG-21056234</v>
          </cell>
        </row>
        <row r="8590">
          <cell r="A8590">
            <v>24774</v>
          </cell>
          <cell r="B8590">
            <v>108856</v>
          </cell>
          <cell r="C8590" t="str">
            <v>MAINS EXT.NEW SUB DIV-21080616</v>
          </cell>
        </row>
        <row r="8591">
          <cell r="A8591">
            <v>24775</v>
          </cell>
          <cell r="B8591">
            <v>108857</v>
          </cell>
          <cell r="C8591" t="str">
            <v>MAINS EXT.NEW SUB DIV-21084912</v>
          </cell>
        </row>
        <row r="8592">
          <cell r="A8592">
            <v>24776</v>
          </cell>
          <cell r="B8592">
            <v>108858</v>
          </cell>
          <cell r="C8592" t="str">
            <v>162-527-STANDING-PENINSUL</v>
          </cell>
        </row>
        <row r="8593">
          <cell r="A8593">
            <v>24777</v>
          </cell>
          <cell r="B8593">
            <v>108859</v>
          </cell>
          <cell r="C8593" t="str">
            <v>167-557-STANDING-FITZROY</v>
          </cell>
        </row>
        <row r="8594">
          <cell r="A8594">
            <v>24778</v>
          </cell>
          <cell r="B8594">
            <v>108860</v>
          </cell>
          <cell r="C8594" t="str">
            <v>167-557-STANDING-PENINSUL</v>
          </cell>
        </row>
        <row r="8595">
          <cell r="A8595">
            <v>24792</v>
          </cell>
          <cell r="B8595">
            <v>108861</v>
          </cell>
          <cell r="C8595" t="str">
            <v>QLD CY PT VERNON 5 WAYS</v>
          </cell>
        </row>
        <row r="8596">
          <cell r="A8596">
            <v>24793</v>
          </cell>
          <cell r="B8596">
            <v>108862</v>
          </cell>
          <cell r="C8596" t="str">
            <v>QLD CY MURGON ROADHOUSE</v>
          </cell>
        </row>
        <row r="8597">
          <cell r="A8597">
            <v>24812</v>
          </cell>
          <cell r="B8597">
            <v>108863</v>
          </cell>
          <cell r="C8597" t="str">
            <v>QLD MC METRO KEYS TOWNSVILLE</v>
          </cell>
        </row>
        <row r="8598">
          <cell r="A8598">
            <v>24813</v>
          </cell>
          <cell r="B8598">
            <v>108864</v>
          </cell>
          <cell r="C8598" t="str">
            <v>VIC RETAIL CALL CENTER</v>
          </cell>
        </row>
        <row r="8599">
          <cell r="A8599">
            <v>24814</v>
          </cell>
          <cell r="B8599">
            <v>108865</v>
          </cell>
          <cell r="C8599" t="str">
            <v>HUDSON TIMBER</v>
          </cell>
        </row>
        <row r="8600">
          <cell r="A8600">
            <v>24815</v>
          </cell>
          <cell r="B8600">
            <v>108866</v>
          </cell>
          <cell r="C8600" t="str">
            <v>LUCKY BID RANCH</v>
          </cell>
        </row>
        <row r="8601">
          <cell r="A8601">
            <v>24832</v>
          </cell>
          <cell r="B8601">
            <v>108867</v>
          </cell>
          <cell r="C8601" t="str">
            <v>MC REGENCY PK INDAMA  ST</v>
          </cell>
        </row>
        <row r="8602">
          <cell r="A8602">
            <v>24833</v>
          </cell>
          <cell r="B8602">
            <v>108868</v>
          </cell>
          <cell r="C8602" t="str">
            <v>MC SALISBURY 11 UNION STREET</v>
          </cell>
        </row>
        <row r="8603">
          <cell r="A8603">
            <v>24834</v>
          </cell>
          <cell r="B8603">
            <v>108869</v>
          </cell>
          <cell r="C8603" t="str">
            <v>MC TRANMERE LOT 72 GLAMIS AVE</v>
          </cell>
        </row>
        <row r="8604">
          <cell r="A8604">
            <v>24835</v>
          </cell>
          <cell r="B8604">
            <v>108870</v>
          </cell>
          <cell r="C8604" t="str">
            <v>MC SEACOMBE HGHTS LT 45/46 FRE</v>
          </cell>
        </row>
        <row r="8605">
          <cell r="A8605">
            <v>17479</v>
          </cell>
          <cell r="B8605">
            <v>105161</v>
          </cell>
          <cell r="C8605" t="str">
            <v>VIC ENERGY 21 SOE ROLL OUT</v>
          </cell>
        </row>
        <row r="8606">
          <cell r="A8606">
            <v>24836</v>
          </cell>
          <cell r="B8606">
            <v>108871</v>
          </cell>
          <cell r="C8606" t="str">
            <v>MAINS EXT.DOMESTIC-21087901</v>
          </cell>
        </row>
        <row r="8607">
          <cell r="A8607">
            <v>24837</v>
          </cell>
          <cell r="B8607">
            <v>108872</v>
          </cell>
          <cell r="C8607" t="str">
            <v>MAINS EXT.NEW SUB DIV-21036201</v>
          </cell>
        </row>
        <row r="8608">
          <cell r="A8608">
            <v>24838</v>
          </cell>
          <cell r="B8608">
            <v>108873</v>
          </cell>
          <cell r="C8608" t="str">
            <v>MAINS EXT.NEW SUB DIV-21048704</v>
          </cell>
        </row>
        <row r="8609">
          <cell r="A8609">
            <v>24839</v>
          </cell>
          <cell r="B8609">
            <v>108874</v>
          </cell>
          <cell r="C8609" t="str">
            <v>MAINS EXT.NEW SUB DIV-21083481</v>
          </cell>
        </row>
        <row r="8610">
          <cell r="A8610">
            <v>24840</v>
          </cell>
          <cell r="B8610">
            <v>108875</v>
          </cell>
          <cell r="C8610" t="str">
            <v>MAINS EXT.NEW SUB DIV-21084827</v>
          </cell>
        </row>
        <row r="8611">
          <cell r="A8611">
            <v>24841</v>
          </cell>
          <cell r="B8611">
            <v>108876</v>
          </cell>
          <cell r="C8611" t="str">
            <v>WRITE OFF OF ESP RELOCATION</v>
          </cell>
        </row>
        <row r="8612">
          <cell r="A8612">
            <v>24842</v>
          </cell>
          <cell r="B8612">
            <v>108877</v>
          </cell>
          <cell r="C8612" t="str">
            <v>DENISE MOON</v>
          </cell>
        </row>
        <row r="8613">
          <cell r="A8613">
            <v>24843</v>
          </cell>
          <cell r="B8613">
            <v>108878</v>
          </cell>
          <cell r="C8613" t="str">
            <v>MRS L STOLL</v>
          </cell>
        </row>
        <row r="8614">
          <cell r="A8614">
            <v>24844</v>
          </cell>
          <cell r="B8614">
            <v>108879</v>
          </cell>
          <cell r="C8614" t="str">
            <v>QLD CY EAGLE BOYS DIAL-A-PIZZA</v>
          </cell>
        </row>
        <row r="8615">
          <cell r="A8615">
            <v>24845</v>
          </cell>
          <cell r="B8615">
            <v>108880</v>
          </cell>
          <cell r="C8615" t="str">
            <v>QLD CY COATES HIRE</v>
          </cell>
        </row>
        <row r="8616">
          <cell r="A8616">
            <v>24852</v>
          </cell>
          <cell r="B8616">
            <v>108881</v>
          </cell>
          <cell r="C8616" t="str">
            <v>ZILLMERE RAILWAY CROSSING</v>
          </cell>
        </row>
        <row r="8617">
          <cell r="A8617">
            <v>24853</v>
          </cell>
          <cell r="B8617">
            <v>108882</v>
          </cell>
          <cell r="C8617" t="str">
            <v>TIBPOWER COMPUTER SYSTEM</v>
          </cell>
        </row>
        <row r="8618">
          <cell r="A8618">
            <v>24854</v>
          </cell>
          <cell r="B8618">
            <v>108883</v>
          </cell>
          <cell r="C8618" t="str">
            <v>HEIDELBERG REG STATION</v>
          </cell>
        </row>
        <row r="8619">
          <cell r="A8619">
            <v>24855</v>
          </cell>
          <cell r="B8619">
            <v>108884</v>
          </cell>
          <cell r="C8619" t="str">
            <v>NTH MELBOURNE REG SITE MAGULEY</v>
          </cell>
        </row>
        <row r="8620">
          <cell r="A8620">
            <v>24856</v>
          </cell>
          <cell r="B8620">
            <v>108885</v>
          </cell>
          <cell r="C8620" t="str">
            <v>WARRAGAL CNR ALFRED &amp; ANDERSON</v>
          </cell>
        </row>
        <row r="8621">
          <cell r="A8621">
            <v>24857</v>
          </cell>
          <cell r="B8621">
            <v>108886</v>
          </cell>
          <cell r="C8621" t="str">
            <v>WEST MELBOURNE REG SITE</v>
          </cell>
        </row>
        <row r="8622">
          <cell r="A8622">
            <v>24858</v>
          </cell>
          <cell r="B8622">
            <v>108887</v>
          </cell>
          <cell r="C8622" t="str">
            <v>BENALLA 15 MAGINNESS STREET</v>
          </cell>
        </row>
        <row r="8623">
          <cell r="A8623">
            <v>24859</v>
          </cell>
          <cell r="B8623">
            <v>108888</v>
          </cell>
          <cell r="C8623" t="str">
            <v>SALE MCMILLAN STREET LAND</v>
          </cell>
        </row>
        <row r="8624">
          <cell r="A8624">
            <v>24860</v>
          </cell>
          <cell r="B8624">
            <v>108889</v>
          </cell>
          <cell r="C8624" t="str">
            <v>BEV GAS TRADE EXP/2</v>
          </cell>
        </row>
        <row r="8625">
          <cell r="A8625">
            <v>24861</v>
          </cell>
          <cell r="B8625">
            <v>108890</v>
          </cell>
          <cell r="C8625" t="str">
            <v>AMPOL SPRINGVALE</v>
          </cell>
        </row>
        <row r="8626">
          <cell r="A8626">
            <v>24862</v>
          </cell>
          <cell r="B8626">
            <v>108891</v>
          </cell>
          <cell r="C8626" t="str">
            <v>120-600-STANDING-MVNSWALB</v>
          </cell>
        </row>
        <row r="8627">
          <cell r="A8627">
            <v>24863</v>
          </cell>
          <cell r="B8627">
            <v>108892</v>
          </cell>
          <cell r="C8627" t="str">
            <v>MAINS EXT.NEW SUB DIV-21077518</v>
          </cell>
        </row>
        <row r="8628">
          <cell r="A8628">
            <v>24864</v>
          </cell>
          <cell r="B8628">
            <v>108893</v>
          </cell>
          <cell r="C8628" t="str">
            <v>MAINS EXT.NEW SUB DIV-21078327</v>
          </cell>
        </row>
        <row r="8629">
          <cell r="A8629">
            <v>24865</v>
          </cell>
          <cell r="B8629">
            <v>108894</v>
          </cell>
          <cell r="C8629" t="str">
            <v>MAINS EXT.NEW SUB DIV-21083207</v>
          </cell>
        </row>
        <row r="8630">
          <cell r="A8630">
            <v>24866</v>
          </cell>
          <cell r="B8630">
            <v>108895</v>
          </cell>
          <cell r="C8630" t="str">
            <v>MAINS EXT.NEW SUB DIV-21083350</v>
          </cell>
        </row>
        <row r="8631">
          <cell r="A8631">
            <v>24867</v>
          </cell>
          <cell r="B8631">
            <v>108896</v>
          </cell>
          <cell r="C8631" t="str">
            <v>MAINS EXT.NEW SUB DIV-21084488</v>
          </cell>
        </row>
        <row r="8632">
          <cell r="A8632">
            <v>24872</v>
          </cell>
          <cell r="B8632">
            <v>108897</v>
          </cell>
          <cell r="C8632" t="str">
            <v>LAYING SUPPLY MAINS-11002588</v>
          </cell>
        </row>
        <row r="8633">
          <cell r="A8633">
            <v>17939</v>
          </cell>
          <cell r="B8633">
            <v>105304</v>
          </cell>
          <cell r="C8633" t="str">
            <v>RO COURSE 8 BNE OCT 1998 #2</v>
          </cell>
        </row>
        <row r="8634">
          <cell r="A8634">
            <v>17937</v>
          </cell>
          <cell r="B8634">
            <v>105302</v>
          </cell>
          <cell r="C8634" t="str">
            <v>RO COURSE 7 (ROMA) -AUGUST/2</v>
          </cell>
        </row>
        <row r="8635">
          <cell r="A8635">
            <v>17938</v>
          </cell>
          <cell r="B8635">
            <v>105303</v>
          </cell>
          <cell r="C8635" t="str">
            <v>RO COURSE 6 (BNE)M JULY 98 #2</v>
          </cell>
        </row>
        <row r="8636">
          <cell r="A8636">
            <v>24892</v>
          </cell>
          <cell r="B8636">
            <v>108898</v>
          </cell>
          <cell r="C8636" t="str">
            <v>QLD MARYB GILHOOLEYS IRISH BAR</v>
          </cell>
        </row>
        <row r="8637">
          <cell r="A8637">
            <v>24893</v>
          </cell>
          <cell r="B8637">
            <v>108899</v>
          </cell>
          <cell r="C8637" t="str">
            <v>QLD NEW ITALY MUSEUM</v>
          </cell>
        </row>
        <row r="8638">
          <cell r="A8638">
            <v>24894</v>
          </cell>
          <cell r="B8638">
            <v>108900</v>
          </cell>
          <cell r="C8638" t="str">
            <v>A HATCH</v>
          </cell>
        </row>
        <row r="8639">
          <cell r="A8639">
            <v>24895</v>
          </cell>
          <cell r="B8639">
            <v>108901</v>
          </cell>
          <cell r="C8639" t="str">
            <v>MC SALISBURY HEIGHTS QUEEN</v>
          </cell>
        </row>
        <row r="8640">
          <cell r="A8640">
            <v>24896</v>
          </cell>
          <cell r="B8640">
            <v>108902</v>
          </cell>
          <cell r="C8640" t="str">
            <v>MC NORTHFEILD SOUTH ST</v>
          </cell>
        </row>
        <row r="8641">
          <cell r="A8641">
            <v>24897</v>
          </cell>
          <cell r="B8641">
            <v>108903</v>
          </cell>
          <cell r="C8641" t="str">
            <v>MC ALLENBY GARDENS BARHAM ST</v>
          </cell>
        </row>
        <row r="8642">
          <cell r="A8642">
            <v>24912</v>
          </cell>
          <cell r="B8642">
            <v>108904</v>
          </cell>
          <cell r="C8642" t="str">
            <v>INSTAL &amp; RELOCATE REG-21079155</v>
          </cell>
        </row>
        <row r="8643">
          <cell r="A8643">
            <v>24913</v>
          </cell>
          <cell r="B8643">
            <v>108905</v>
          </cell>
          <cell r="C8643" t="str">
            <v>INSTAL &amp; RELOCATE REG-21079156</v>
          </cell>
        </row>
        <row r="8644">
          <cell r="A8644">
            <v>24914</v>
          </cell>
          <cell r="B8644">
            <v>108906</v>
          </cell>
          <cell r="C8644" t="str">
            <v>MAINS EXT.NEW SUB DIV-21066710</v>
          </cell>
        </row>
        <row r="8645">
          <cell r="A8645">
            <v>24915</v>
          </cell>
          <cell r="B8645">
            <v>108907</v>
          </cell>
          <cell r="C8645" t="str">
            <v>MAINS EXT.NEW SUB DIV-21074395</v>
          </cell>
        </row>
        <row r="8646">
          <cell r="A8646">
            <v>24916</v>
          </cell>
          <cell r="B8646">
            <v>108908</v>
          </cell>
          <cell r="C8646" t="str">
            <v>MAINS EXT.NEW SUB DIV-21076467</v>
          </cell>
        </row>
        <row r="8647">
          <cell r="A8647">
            <v>24917</v>
          </cell>
          <cell r="B8647">
            <v>108909</v>
          </cell>
          <cell r="C8647" t="str">
            <v>MAINS EXT.NEW SUB DIV-21082099</v>
          </cell>
        </row>
        <row r="8648">
          <cell r="A8648">
            <v>24918</v>
          </cell>
          <cell r="B8648">
            <v>108910</v>
          </cell>
          <cell r="C8648" t="str">
            <v>MAINS EXT.NEW SUB DIV-21087191</v>
          </cell>
        </row>
        <row r="8649">
          <cell r="A8649">
            <v>24919</v>
          </cell>
          <cell r="B8649">
            <v>108911</v>
          </cell>
          <cell r="C8649" t="str">
            <v>MAINS EXT.NEW SUB DIV-21087795</v>
          </cell>
        </row>
        <row r="8650">
          <cell r="A8650">
            <v>24920</v>
          </cell>
          <cell r="B8650">
            <v>108912</v>
          </cell>
          <cell r="C8650" t="str">
            <v>MAINS EXT.NEW SUB DIV-21092006</v>
          </cell>
        </row>
        <row r="8651">
          <cell r="A8651">
            <v>24921</v>
          </cell>
          <cell r="B8651">
            <v>108913</v>
          </cell>
          <cell r="C8651" t="str">
            <v>QLD CY GRACEMERE SWIMMING POOL</v>
          </cell>
        </row>
        <row r="8652">
          <cell r="A8652">
            <v>24922</v>
          </cell>
          <cell r="B8652">
            <v>108914</v>
          </cell>
          <cell r="C8652" t="str">
            <v>TAS CY MILLARS ORCHARD</v>
          </cell>
        </row>
        <row r="8653">
          <cell r="A8653">
            <v>24923</v>
          </cell>
          <cell r="B8653">
            <v>108915</v>
          </cell>
          <cell r="C8653" t="str">
            <v>VIC CY SUMMER DREAM MOTEL</v>
          </cell>
        </row>
        <row r="8654">
          <cell r="A8654">
            <v>24924</v>
          </cell>
          <cell r="B8654">
            <v>108916</v>
          </cell>
          <cell r="C8654" t="str">
            <v>VIC CY LAKE TYERS CAMPING</v>
          </cell>
        </row>
        <row r="8655">
          <cell r="A8655">
            <v>18355</v>
          </cell>
          <cell r="B8655">
            <v>105492</v>
          </cell>
          <cell r="C8655" t="str">
            <v>MIP GAS MONITORING 99/00</v>
          </cell>
        </row>
        <row r="8656">
          <cell r="A8656">
            <v>24932</v>
          </cell>
          <cell r="B8656">
            <v>108917</v>
          </cell>
          <cell r="C8656" t="str">
            <v>TAS BT BESSA TASMANIA P/L</v>
          </cell>
        </row>
        <row r="8657">
          <cell r="A8657">
            <v>24933</v>
          </cell>
          <cell r="B8657">
            <v>108918</v>
          </cell>
          <cell r="C8657" t="str">
            <v>HANSEN CONTRACTS</v>
          </cell>
        </row>
        <row r="8658">
          <cell r="A8658">
            <v>24934</v>
          </cell>
          <cell r="B8658">
            <v>108919</v>
          </cell>
          <cell r="C8658" t="str">
            <v>MC NORTHGATE COOKE &amp; BUCKLE ST</v>
          </cell>
        </row>
        <row r="8659">
          <cell r="A8659">
            <v>24935</v>
          </cell>
          <cell r="B8659">
            <v>108920</v>
          </cell>
          <cell r="C8659" t="str">
            <v>MC REYNELLA MOORE RD PERRY RD/</v>
          </cell>
        </row>
        <row r="8660">
          <cell r="A8660">
            <v>24936</v>
          </cell>
          <cell r="B8660">
            <v>108921</v>
          </cell>
          <cell r="C8660" t="str">
            <v>MC PLYMPTON BOURLANG AVE</v>
          </cell>
        </row>
        <row r="8661">
          <cell r="A8661">
            <v>24937</v>
          </cell>
          <cell r="B8661">
            <v>108922</v>
          </cell>
          <cell r="C8661" t="str">
            <v>MC MARDEN BROAD STREET</v>
          </cell>
        </row>
        <row r="8662">
          <cell r="A8662">
            <v>24938</v>
          </cell>
          <cell r="B8662">
            <v>108923</v>
          </cell>
          <cell r="C8662" t="str">
            <v>MC PARA HILLS MUSGRAVE COURT</v>
          </cell>
        </row>
        <row r="8663">
          <cell r="A8663">
            <v>24939</v>
          </cell>
          <cell r="B8663">
            <v>108924</v>
          </cell>
          <cell r="C8663" t="str">
            <v>MC GOLDEN GROVE HOLDORN COURT</v>
          </cell>
        </row>
        <row r="8664">
          <cell r="A8664">
            <v>24940</v>
          </cell>
          <cell r="B8664">
            <v>108925</v>
          </cell>
          <cell r="C8664" t="str">
            <v>MC GOLDEN GROVE MARTINDALE AV</v>
          </cell>
        </row>
        <row r="8665">
          <cell r="A8665">
            <v>24952</v>
          </cell>
          <cell r="B8665">
            <v>108926</v>
          </cell>
          <cell r="C8665" t="str">
            <v>WAGES EXP LEDGER 518</v>
          </cell>
        </row>
        <row r="8666">
          <cell r="A8666">
            <v>24953</v>
          </cell>
          <cell r="B8666">
            <v>108927</v>
          </cell>
          <cell r="C8666" t="str">
            <v>WAGES EXP LEDGER 519</v>
          </cell>
        </row>
        <row r="8667">
          <cell r="A8667">
            <v>24954</v>
          </cell>
          <cell r="B8667">
            <v>108928</v>
          </cell>
          <cell r="C8667" t="str">
            <v>WAGES EXP LEDGER 520</v>
          </cell>
        </row>
        <row r="8668">
          <cell r="A8668">
            <v>24955</v>
          </cell>
          <cell r="B8668">
            <v>108929</v>
          </cell>
          <cell r="C8668" t="str">
            <v>TAS BT QUEEN VICTORIA HOME/2</v>
          </cell>
        </row>
        <row r="8669">
          <cell r="A8669">
            <v>24972</v>
          </cell>
          <cell r="B8669">
            <v>108930</v>
          </cell>
          <cell r="C8669" t="str">
            <v>MC MODBURY LOT 61 GROVE ST</v>
          </cell>
        </row>
        <row r="8670">
          <cell r="A8670">
            <v>24973</v>
          </cell>
          <cell r="B8670">
            <v>108931</v>
          </cell>
          <cell r="C8670" t="str">
            <v>MC BEAUMONT 3 STURT PLACE</v>
          </cell>
        </row>
        <row r="8671">
          <cell r="A8671">
            <v>24974</v>
          </cell>
          <cell r="B8671">
            <v>108932</v>
          </cell>
          <cell r="C8671" t="str">
            <v>MC WATTLE PARK CARUNTA STREET</v>
          </cell>
        </row>
        <row r="8672">
          <cell r="A8672">
            <v>24975</v>
          </cell>
          <cell r="B8672">
            <v>108933</v>
          </cell>
          <cell r="C8672" t="str">
            <v>MC BLACKWOOD 29 HANNAFORD RD</v>
          </cell>
        </row>
        <row r="8673">
          <cell r="A8673">
            <v>24992</v>
          </cell>
          <cell r="B8673">
            <v>108934</v>
          </cell>
          <cell r="C8673" t="str">
            <v>MC WHYALLA NICOLSON AVE/2</v>
          </cell>
        </row>
        <row r="8674">
          <cell r="A8674">
            <v>24994</v>
          </cell>
          <cell r="B8674">
            <v>108935</v>
          </cell>
          <cell r="C8674" t="str">
            <v>TAS BT DEVONPORT TAFE/2</v>
          </cell>
        </row>
        <row r="8675">
          <cell r="A8675">
            <v>25012</v>
          </cell>
          <cell r="B8675">
            <v>108936</v>
          </cell>
          <cell r="C8675" t="str">
            <v>MC WOOLOOWIN EMMA &amp; OTHER ST</v>
          </cell>
        </row>
        <row r="8676">
          <cell r="A8676">
            <v>25013</v>
          </cell>
          <cell r="B8676">
            <v>108937</v>
          </cell>
          <cell r="C8676" t="str">
            <v>MC DARLINGTON BROOKSIDE ROAD</v>
          </cell>
        </row>
        <row r="8677">
          <cell r="A8677">
            <v>25014</v>
          </cell>
          <cell r="B8677">
            <v>108938</v>
          </cell>
          <cell r="C8677" t="str">
            <v>VIC CY ZAYWANE PTY LTD</v>
          </cell>
        </row>
        <row r="8678">
          <cell r="A8678">
            <v>25015</v>
          </cell>
          <cell r="B8678">
            <v>108939</v>
          </cell>
          <cell r="C8678" t="str">
            <v>VIC CY MENIYAN TAKEAWAY</v>
          </cell>
        </row>
        <row r="8679">
          <cell r="A8679">
            <v>25016</v>
          </cell>
          <cell r="B8679">
            <v>108940</v>
          </cell>
          <cell r="C8679" t="str">
            <v>WA CYL CLASSIC HIRE</v>
          </cell>
        </row>
        <row r="8680">
          <cell r="A8680">
            <v>25017</v>
          </cell>
          <cell r="B8680">
            <v>108941</v>
          </cell>
          <cell r="C8680" t="str">
            <v>WA CYL THE COOK'S CORNER</v>
          </cell>
        </row>
        <row r="8681">
          <cell r="A8681">
            <v>25018</v>
          </cell>
          <cell r="B8681">
            <v>108942</v>
          </cell>
          <cell r="C8681" t="str">
            <v>WA CYL MITCHELL HOUSE</v>
          </cell>
        </row>
        <row r="8682">
          <cell r="A8682">
            <v>25019</v>
          </cell>
          <cell r="B8682">
            <v>108943</v>
          </cell>
          <cell r="C8682" t="str">
            <v>WA CYL ESPERANCE APARTMENTS</v>
          </cell>
        </row>
        <row r="8683">
          <cell r="A8683">
            <v>25020</v>
          </cell>
          <cell r="B8683">
            <v>108944</v>
          </cell>
          <cell r="C8683" t="str">
            <v>WA CYL GALAFREY WINES</v>
          </cell>
        </row>
        <row r="8684">
          <cell r="A8684">
            <v>25021</v>
          </cell>
          <cell r="B8684">
            <v>108945</v>
          </cell>
          <cell r="C8684" t="str">
            <v>WA CYL LIBERTY FREMANTLE</v>
          </cell>
        </row>
        <row r="8685">
          <cell r="A8685">
            <v>25022</v>
          </cell>
          <cell r="B8685">
            <v>108946</v>
          </cell>
          <cell r="C8685" t="str">
            <v>WA CYL GULL MEADOW SPRINGS</v>
          </cell>
        </row>
        <row r="8686">
          <cell r="A8686">
            <v>25023</v>
          </cell>
          <cell r="B8686">
            <v>108947</v>
          </cell>
          <cell r="C8686" t="str">
            <v>WA CYL GOSNELLS HARDWARE</v>
          </cell>
        </row>
        <row r="8687">
          <cell r="A8687">
            <v>25024</v>
          </cell>
          <cell r="B8687">
            <v>108948</v>
          </cell>
          <cell r="C8687" t="str">
            <v>WA TK PIER HOTEL</v>
          </cell>
        </row>
        <row r="8688">
          <cell r="A8688">
            <v>25025</v>
          </cell>
          <cell r="B8688">
            <v>108949</v>
          </cell>
          <cell r="C8688" t="str">
            <v>WA CYL CALTEX BALLAJURA</v>
          </cell>
        </row>
        <row r="8689">
          <cell r="A8689">
            <v>25026</v>
          </cell>
          <cell r="B8689">
            <v>108950</v>
          </cell>
          <cell r="C8689" t="str">
            <v>WA CYL PREMIUM CASING SERVICE</v>
          </cell>
        </row>
        <row r="8690">
          <cell r="A8690">
            <v>25032</v>
          </cell>
          <cell r="B8690">
            <v>108951</v>
          </cell>
          <cell r="C8690" t="str">
            <v>AUSPINE TARPEENA (REP)</v>
          </cell>
        </row>
        <row r="8691">
          <cell r="A8691">
            <v>25033</v>
          </cell>
          <cell r="B8691">
            <v>108952</v>
          </cell>
          <cell r="C8691" t="str">
            <v>167-556-STANDING-MVVICALB</v>
          </cell>
        </row>
        <row r="8692">
          <cell r="A8692">
            <v>25034</v>
          </cell>
          <cell r="B8692">
            <v>108953</v>
          </cell>
          <cell r="C8692" t="str">
            <v>INSTAL &amp; RELOCATE REG-21094396</v>
          </cell>
        </row>
        <row r="8693">
          <cell r="A8693">
            <v>25035</v>
          </cell>
          <cell r="B8693">
            <v>108954</v>
          </cell>
          <cell r="C8693" t="str">
            <v>INSTAL &amp; RELOCATE REG-21094836</v>
          </cell>
        </row>
        <row r="8694">
          <cell r="A8694">
            <v>25036</v>
          </cell>
          <cell r="B8694">
            <v>108955</v>
          </cell>
          <cell r="C8694" t="str">
            <v>MAINS EXT.IND &amp; COMM.-21031003</v>
          </cell>
        </row>
        <row r="8695">
          <cell r="A8695">
            <v>25037</v>
          </cell>
          <cell r="B8695">
            <v>108956</v>
          </cell>
          <cell r="C8695" t="str">
            <v>MAINS EXT.IND &amp; COMM.-21076871</v>
          </cell>
        </row>
        <row r="8696">
          <cell r="A8696">
            <v>25038</v>
          </cell>
          <cell r="B8696">
            <v>108957</v>
          </cell>
          <cell r="C8696" t="str">
            <v>MAINS EXT.NEW SUB DIV-21029922</v>
          </cell>
        </row>
        <row r="8697">
          <cell r="A8697">
            <v>25039</v>
          </cell>
          <cell r="B8697">
            <v>108958</v>
          </cell>
          <cell r="C8697" t="str">
            <v>MAINS EXT.NEW SUB DIV-21061013</v>
          </cell>
        </row>
        <row r="8698">
          <cell r="A8698">
            <v>25040</v>
          </cell>
          <cell r="B8698">
            <v>108959</v>
          </cell>
          <cell r="C8698" t="str">
            <v>MAINS EXT.NEW SUB DIV-21065338</v>
          </cell>
        </row>
        <row r="8699">
          <cell r="A8699">
            <v>25041</v>
          </cell>
          <cell r="B8699">
            <v>108960</v>
          </cell>
          <cell r="C8699" t="str">
            <v>MAINS EXT.NEW SUB DIV-21075223</v>
          </cell>
        </row>
        <row r="8700">
          <cell r="A8700">
            <v>25042</v>
          </cell>
          <cell r="B8700">
            <v>108961</v>
          </cell>
          <cell r="C8700" t="str">
            <v>MAINS EXT.NEW SUB DIV-21079947</v>
          </cell>
        </row>
        <row r="8701">
          <cell r="A8701">
            <v>25043</v>
          </cell>
          <cell r="B8701">
            <v>108962</v>
          </cell>
          <cell r="C8701" t="str">
            <v>MAINS EXT.NEW SUB DIV-21084328</v>
          </cell>
        </row>
        <row r="8702">
          <cell r="A8702">
            <v>25044</v>
          </cell>
          <cell r="B8702">
            <v>108963</v>
          </cell>
          <cell r="C8702" t="str">
            <v>MAINS EXT.NEW SUB DIV-21085124</v>
          </cell>
        </row>
        <row r="8703">
          <cell r="A8703">
            <v>25045</v>
          </cell>
          <cell r="B8703">
            <v>108964</v>
          </cell>
          <cell r="C8703" t="str">
            <v>MAINS EXT.NEW SUB DIV-21085239</v>
          </cell>
        </row>
        <row r="8704">
          <cell r="A8704">
            <v>25046</v>
          </cell>
          <cell r="B8704">
            <v>108965</v>
          </cell>
          <cell r="C8704" t="str">
            <v>MAINS EXT.NEW SUB DIV-21087881</v>
          </cell>
        </row>
        <row r="8705">
          <cell r="A8705">
            <v>25047</v>
          </cell>
          <cell r="B8705">
            <v>108966</v>
          </cell>
          <cell r="C8705" t="str">
            <v>MAINS EXT.NEW SUB DIV-21088568</v>
          </cell>
        </row>
        <row r="8706">
          <cell r="A8706">
            <v>25048</v>
          </cell>
          <cell r="B8706">
            <v>108967</v>
          </cell>
          <cell r="C8706" t="str">
            <v>MAINS EXT.NEW SUB DIV-21089028</v>
          </cell>
        </row>
        <row r="8707">
          <cell r="A8707">
            <v>25049</v>
          </cell>
          <cell r="B8707">
            <v>108968</v>
          </cell>
          <cell r="C8707" t="str">
            <v>MAINS EXT.NEW SUB DIV-21089216</v>
          </cell>
        </row>
        <row r="8708">
          <cell r="A8708">
            <v>25050</v>
          </cell>
          <cell r="B8708">
            <v>108969</v>
          </cell>
          <cell r="C8708" t="str">
            <v>MAINS EXT.NEW SUB DIV-21091250</v>
          </cell>
        </row>
        <row r="8709">
          <cell r="A8709">
            <v>25052</v>
          </cell>
          <cell r="B8709">
            <v>108970</v>
          </cell>
          <cell r="C8709" t="str">
            <v>CY PLATFORM ROLLER SYSTEM</v>
          </cell>
        </row>
        <row r="8710">
          <cell r="A8710">
            <v>25053</v>
          </cell>
          <cell r="B8710">
            <v>108971</v>
          </cell>
          <cell r="C8710" t="str">
            <v>ROBINSON RESIDENCE</v>
          </cell>
        </row>
        <row r="8711">
          <cell r="A8711">
            <v>25054</v>
          </cell>
          <cell r="B8711">
            <v>108972</v>
          </cell>
          <cell r="C8711" t="str">
            <v>LUGANA BROS - INSTALL AUTO GAS</v>
          </cell>
        </row>
        <row r="8712">
          <cell r="A8712">
            <v>25055</v>
          </cell>
          <cell r="B8712">
            <v>108973</v>
          </cell>
          <cell r="C8712" t="str">
            <v>MORGAN ROADHOUSE</v>
          </cell>
        </row>
        <row r="8713">
          <cell r="A8713">
            <v>25056</v>
          </cell>
          <cell r="B8713">
            <v>108974</v>
          </cell>
          <cell r="C8713" t="str">
            <v>PLACER(GRANNY SMITH)</v>
          </cell>
        </row>
        <row r="8714">
          <cell r="A8714">
            <v>25072</v>
          </cell>
          <cell r="B8714">
            <v>108975</v>
          </cell>
          <cell r="C8714" t="str">
            <v>120-600-STANDING-MVVICALB</v>
          </cell>
        </row>
        <row r="8715">
          <cell r="A8715">
            <v>25073</v>
          </cell>
          <cell r="B8715">
            <v>108976</v>
          </cell>
          <cell r="C8715" t="str">
            <v>144-622-STANDING-PENINSUL</v>
          </cell>
        </row>
        <row r="8716">
          <cell r="A8716">
            <v>25092</v>
          </cell>
          <cell r="B8716">
            <v>108977</v>
          </cell>
          <cell r="C8716" t="str">
            <v>ADMINISTRATION-11003150</v>
          </cell>
        </row>
        <row r="8717">
          <cell r="A8717">
            <v>25093</v>
          </cell>
          <cell r="B8717">
            <v>108978</v>
          </cell>
          <cell r="C8717" t="str">
            <v>QLD CY ALLTONE BLINDS</v>
          </cell>
        </row>
        <row r="8718">
          <cell r="A8718">
            <v>25112</v>
          </cell>
          <cell r="B8718">
            <v>108979</v>
          </cell>
          <cell r="C8718" t="str">
            <v>MC DERNANCOURT 22 PAYNTON AVE</v>
          </cell>
        </row>
        <row r="8719">
          <cell r="A8719">
            <v>25113</v>
          </cell>
          <cell r="B8719">
            <v>108980</v>
          </cell>
          <cell r="C8719" t="str">
            <v>MC SPRINGFIELD SPRINGFEILD AVE</v>
          </cell>
        </row>
        <row r="8720">
          <cell r="A8720">
            <v>25114</v>
          </cell>
          <cell r="B8720">
            <v>108981</v>
          </cell>
          <cell r="C8720" t="str">
            <v>MC BRIGHTON 1A LINWOOD TCE</v>
          </cell>
        </row>
        <row r="8721">
          <cell r="A8721">
            <v>25115</v>
          </cell>
          <cell r="B8721">
            <v>108982</v>
          </cell>
          <cell r="C8721" t="str">
            <v>BRISBANE LIGHT RAIL PROJECT</v>
          </cell>
        </row>
        <row r="8722">
          <cell r="A8722">
            <v>25132</v>
          </cell>
          <cell r="B8722">
            <v>108983</v>
          </cell>
          <cell r="C8722" t="str">
            <v>TAS BT WILDFOOD AT THE COVE</v>
          </cell>
        </row>
        <row r="8723">
          <cell r="A8723">
            <v>25133</v>
          </cell>
          <cell r="B8723">
            <v>108984</v>
          </cell>
          <cell r="C8723" t="str">
            <v>NETWORK MAJOR CONTRACTS - VIC</v>
          </cell>
        </row>
        <row r="8724">
          <cell r="A8724">
            <v>25134</v>
          </cell>
          <cell r="B8724">
            <v>108985</v>
          </cell>
          <cell r="C8724" t="str">
            <v>NETWORK OP. TECH &amp; BD INTER</v>
          </cell>
        </row>
        <row r="8725">
          <cell r="A8725">
            <v>25152</v>
          </cell>
          <cell r="B8725">
            <v>108986</v>
          </cell>
          <cell r="C8725" t="str">
            <v>MC SPRING HILL BRISBANE QLD</v>
          </cell>
        </row>
        <row r="8726">
          <cell r="A8726">
            <v>25172</v>
          </cell>
          <cell r="B8726">
            <v>108987</v>
          </cell>
          <cell r="C8726" t="str">
            <v>NSW RD TANKER  IZUZU FVR950HD</v>
          </cell>
        </row>
        <row r="8727">
          <cell r="A8727">
            <v>25173</v>
          </cell>
          <cell r="B8727">
            <v>108988</v>
          </cell>
          <cell r="C8727" t="str">
            <v>TOTALCARE CO-GENERATION</v>
          </cell>
        </row>
        <row r="8728">
          <cell r="A8728">
            <v>25174</v>
          </cell>
          <cell r="B8728">
            <v>108989</v>
          </cell>
          <cell r="C8728" t="str">
            <v>MC FLAGSTAFF HILL BELLAVISTA</v>
          </cell>
        </row>
        <row r="8729">
          <cell r="A8729">
            <v>25175</v>
          </cell>
          <cell r="B8729">
            <v>108990</v>
          </cell>
          <cell r="C8729" t="str">
            <v>MC PORT WILLUNGA ROWLEY RD</v>
          </cell>
        </row>
        <row r="8730">
          <cell r="A8730">
            <v>2911</v>
          </cell>
          <cell r="B8730">
            <v>101906</v>
          </cell>
          <cell r="C8730" t="str">
            <v>QLD CY  MICHAELANGELOS 1X90KG</v>
          </cell>
        </row>
        <row r="8731">
          <cell r="A8731">
            <v>25192</v>
          </cell>
          <cell r="B8731">
            <v>108991</v>
          </cell>
          <cell r="C8731" t="str">
            <v>ACCOR CO GENERATION</v>
          </cell>
        </row>
        <row r="8732">
          <cell r="A8732">
            <v>3096</v>
          </cell>
          <cell r="B8732">
            <v>102091</v>
          </cell>
          <cell r="C8732" t="str">
            <v>QLD NITROGEN GENERATOR P</v>
          </cell>
        </row>
        <row r="8733">
          <cell r="A8733">
            <v>25193</v>
          </cell>
          <cell r="B8733">
            <v>108992</v>
          </cell>
          <cell r="C8733" t="str">
            <v>AMS ASSET SYSTEM</v>
          </cell>
        </row>
        <row r="8734">
          <cell r="A8734">
            <v>25194</v>
          </cell>
          <cell r="B8734">
            <v>108993</v>
          </cell>
          <cell r="C8734" t="str">
            <v>QLD MNS ST. CRISPINS AVE</v>
          </cell>
        </row>
        <row r="8735">
          <cell r="A8735">
            <v>25195</v>
          </cell>
          <cell r="B8735">
            <v>108994</v>
          </cell>
          <cell r="C8735" t="str">
            <v>QLD CY W.O.R.C. PROGRAMME</v>
          </cell>
        </row>
        <row r="8736">
          <cell r="A8736">
            <v>25212</v>
          </cell>
          <cell r="B8736">
            <v>108995</v>
          </cell>
          <cell r="C8736" t="str">
            <v>LOWER MOLONGLO WQCC STAGE 2/2</v>
          </cell>
        </row>
        <row r="8737">
          <cell r="A8737">
            <v>25213</v>
          </cell>
          <cell r="B8737">
            <v>108996</v>
          </cell>
          <cell r="C8737" t="str">
            <v>SOUTHERN CROSS HOMES TAS INC</v>
          </cell>
        </row>
        <row r="8738">
          <cell r="A8738">
            <v>25214</v>
          </cell>
          <cell r="B8738">
            <v>108997</v>
          </cell>
          <cell r="C8738" t="str">
            <v>BEAM  SYST INTERGR/Y2K</v>
          </cell>
        </row>
        <row r="8739">
          <cell r="A8739">
            <v>25215</v>
          </cell>
          <cell r="B8739">
            <v>108998</v>
          </cell>
          <cell r="C8739" t="str">
            <v>BEAM VIC ENERGY 21 FINANCE</v>
          </cell>
        </row>
        <row r="8740">
          <cell r="A8740">
            <v>25216</v>
          </cell>
          <cell r="B8740">
            <v>108999</v>
          </cell>
          <cell r="C8740" t="str">
            <v>BEAM  BCCN MIGRATION</v>
          </cell>
        </row>
        <row r="8741">
          <cell r="A8741">
            <v>25217</v>
          </cell>
          <cell r="B8741">
            <v>109000</v>
          </cell>
          <cell r="C8741" t="str">
            <v>BEAM  ENERGY 21 SOE ROLL OUT</v>
          </cell>
        </row>
        <row r="8742">
          <cell r="A8742">
            <v>25232</v>
          </cell>
          <cell r="B8742">
            <v>109001</v>
          </cell>
          <cell r="C8742" t="str">
            <v>METER REGULATOR-21095180</v>
          </cell>
        </row>
        <row r="8743">
          <cell r="A8743">
            <v>25233</v>
          </cell>
          <cell r="B8743">
            <v>109002</v>
          </cell>
          <cell r="C8743" t="str">
            <v>MAINS EXT.NEW SUB DIV-21031329</v>
          </cell>
        </row>
        <row r="8744">
          <cell r="A8744">
            <v>25234</v>
          </cell>
          <cell r="B8744">
            <v>109003</v>
          </cell>
          <cell r="C8744" t="str">
            <v>MAINS EXT.NEW SUB DIV-21082967</v>
          </cell>
        </row>
        <row r="8745">
          <cell r="A8745">
            <v>25235</v>
          </cell>
          <cell r="B8745">
            <v>109004</v>
          </cell>
          <cell r="C8745" t="str">
            <v>MAINS EXT.NEW SUB DIV-21084924</v>
          </cell>
        </row>
        <row r="8746">
          <cell r="A8746">
            <v>25236</v>
          </cell>
          <cell r="B8746">
            <v>109005</v>
          </cell>
          <cell r="C8746" t="str">
            <v>MAINS EXT.NEW SUB DIV-21089905</v>
          </cell>
        </row>
        <row r="8747">
          <cell r="A8747">
            <v>25237</v>
          </cell>
          <cell r="B8747">
            <v>109006</v>
          </cell>
          <cell r="C8747" t="str">
            <v>MAINS EXT.NEW SUB DIV-21093402</v>
          </cell>
        </row>
        <row r="8748">
          <cell r="A8748">
            <v>25238</v>
          </cell>
          <cell r="B8748">
            <v>109007</v>
          </cell>
          <cell r="C8748" t="str">
            <v>MAINS EXT.NEW SUB DIV-21094518</v>
          </cell>
        </row>
        <row r="8749">
          <cell r="A8749">
            <v>25252</v>
          </cell>
          <cell r="B8749">
            <v>109008</v>
          </cell>
          <cell r="C8749" t="str">
            <v>144-622-STANDING-SHEPNSW</v>
          </cell>
        </row>
        <row r="8750">
          <cell r="A8750">
            <v>25253</v>
          </cell>
          <cell r="B8750">
            <v>109009</v>
          </cell>
          <cell r="C8750" t="str">
            <v>ACT MC BUGENDORE STAGE 2</v>
          </cell>
        </row>
        <row r="8751">
          <cell r="A8751">
            <v>3284</v>
          </cell>
          <cell r="B8751">
            <v>102279</v>
          </cell>
          <cell r="C8751" t="str">
            <v>QLD SOE EXPENSE ON PROCESS</v>
          </cell>
        </row>
        <row r="8752">
          <cell r="A8752">
            <v>25254</v>
          </cell>
          <cell r="B8752">
            <v>109010</v>
          </cell>
          <cell r="C8752" t="str">
            <v>LEDG 510 SMALL ASSET W/O 99/00</v>
          </cell>
        </row>
        <row r="8753">
          <cell r="A8753">
            <v>25255</v>
          </cell>
          <cell r="B8753">
            <v>109011</v>
          </cell>
          <cell r="C8753" t="str">
            <v>ROSETTA VILLAGE STG 6</v>
          </cell>
        </row>
        <row r="8754">
          <cell r="A8754">
            <v>25256</v>
          </cell>
          <cell r="B8754">
            <v>109012</v>
          </cell>
          <cell r="C8754" t="str">
            <v>VIC CY PICKLE AUCTIONEERS</v>
          </cell>
        </row>
        <row r="8755">
          <cell r="A8755">
            <v>25272</v>
          </cell>
          <cell r="B8755">
            <v>109013</v>
          </cell>
          <cell r="C8755" t="str">
            <v>102-067-STANDING-MILDURA</v>
          </cell>
        </row>
        <row r="8756">
          <cell r="A8756">
            <v>25273</v>
          </cell>
          <cell r="B8756">
            <v>109014</v>
          </cell>
          <cell r="C8756" t="str">
            <v>QLD CY PROFILES IN PLASTER</v>
          </cell>
        </row>
        <row r="8757">
          <cell r="A8757">
            <v>25274</v>
          </cell>
          <cell r="B8757">
            <v>109015</v>
          </cell>
          <cell r="C8757" t="str">
            <v>QLD CY STHSIDE POWDER COATING</v>
          </cell>
        </row>
        <row r="8758">
          <cell r="A8758">
            <v>25275</v>
          </cell>
          <cell r="B8758">
            <v>109016</v>
          </cell>
          <cell r="C8758" t="str">
            <v>TAS BT DRIESSEN SONS</v>
          </cell>
        </row>
        <row r="8759">
          <cell r="A8759">
            <v>25276</v>
          </cell>
          <cell r="B8759">
            <v>109017</v>
          </cell>
          <cell r="C8759" t="str">
            <v>MC SANDGATE QLD LAGGON CAFE</v>
          </cell>
        </row>
        <row r="8760">
          <cell r="A8760">
            <v>25277</v>
          </cell>
          <cell r="B8760">
            <v>109018</v>
          </cell>
          <cell r="C8760" t="str">
            <v>MC ROCKHAMPTON RED CROSS</v>
          </cell>
        </row>
        <row r="8761">
          <cell r="A8761">
            <v>25292</v>
          </cell>
          <cell r="B8761">
            <v>109019</v>
          </cell>
          <cell r="C8761" t="str">
            <v>QLD TK INGLEWOOD OLIVES</v>
          </cell>
        </row>
        <row r="8762">
          <cell r="A8762">
            <v>25293</v>
          </cell>
          <cell r="B8762">
            <v>109020</v>
          </cell>
          <cell r="C8762" t="str">
            <v>QLD M/FRAME PRINTER INVSTIGATN</v>
          </cell>
        </row>
        <row r="8763">
          <cell r="A8763">
            <v>25294</v>
          </cell>
          <cell r="B8763">
            <v>109021</v>
          </cell>
          <cell r="C8763" t="str">
            <v>MC ADELAIDE CONVENTION CENTRE</v>
          </cell>
        </row>
        <row r="8764">
          <cell r="A8764">
            <v>25295</v>
          </cell>
          <cell r="B8764">
            <v>109022</v>
          </cell>
          <cell r="C8764" t="str">
            <v>MC SOMERTON PARK-49 HARROW</v>
          </cell>
        </row>
        <row r="8765">
          <cell r="A8765">
            <v>25296</v>
          </cell>
          <cell r="B8765">
            <v>109023</v>
          </cell>
          <cell r="C8765" t="str">
            <v>MC BUNDABERG TAFE COLLEGE</v>
          </cell>
        </row>
        <row r="8766">
          <cell r="A8766">
            <v>25312</v>
          </cell>
          <cell r="B8766">
            <v>109024</v>
          </cell>
          <cell r="C8766" t="str">
            <v>MSC GLENELG HOLDFAST HOTEL</v>
          </cell>
        </row>
        <row r="8767">
          <cell r="A8767">
            <v>25313</v>
          </cell>
          <cell r="B8767">
            <v>109025</v>
          </cell>
          <cell r="C8767" t="str">
            <v>MC GLENELG HOLDFAST HOTEL</v>
          </cell>
        </row>
        <row r="8768">
          <cell r="A8768">
            <v>25314</v>
          </cell>
          <cell r="B8768">
            <v>109026</v>
          </cell>
          <cell r="C8768" t="str">
            <v>MC SEACLIFF SEACLIFF HOTEL</v>
          </cell>
        </row>
        <row r="8769">
          <cell r="A8769">
            <v>25315</v>
          </cell>
          <cell r="B8769">
            <v>109027</v>
          </cell>
          <cell r="C8769" t="str">
            <v>MC REYNELLA MOORE RD PERRY RD</v>
          </cell>
        </row>
        <row r="8770">
          <cell r="A8770">
            <v>25316</v>
          </cell>
          <cell r="B8770">
            <v>109028</v>
          </cell>
          <cell r="C8770" t="str">
            <v>167-552-STANDING-MVVICSHP</v>
          </cell>
        </row>
        <row r="8771">
          <cell r="A8771">
            <v>25317</v>
          </cell>
          <cell r="B8771">
            <v>109029</v>
          </cell>
          <cell r="C8771" t="str">
            <v>INSTAL &amp; RELOCATE DIS-21079186</v>
          </cell>
        </row>
        <row r="8772">
          <cell r="A8772">
            <v>25318</v>
          </cell>
          <cell r="B8772">
            <v>109030</v>
          </cell>
          <cell r="C8772" t="str">
            <v>INSTAL &amp; RELOCATE DIS-21093210</v>
          </cell>
        </row>
        <row r="8773">
          <cell r="A8773">
            <v>25319</v>
          </cell>
          <cell r="B8773">
            <v>109031</v>
          </cell>
          <cell r="C8773" t="str">
            <v>MAINS EXT.DOMESTIC-21087426</v>
          </cell>
        </row>
        <row r="8774">
          <cell r="A8774">
            <v>25320</v>
          </cell>
          <cell r="B8774">
            <v>109032</v>
          </cell>
          <cell r="C8774" t="str">
            <v>MAINS EXT.IND &amp; COMM.-21088200</v>
          </cell>
        </row>
        <row r="8775">
          <cell r="A8775">
            <v>25321</v>
          </cell>
          <cell r="B8775">
            <v>109033</v>
          </cell>
          <cell r="C8775" t="str">
            <v>MAINS EXT.NEW SUB DIV-21080208</v>
          </cell>
        </row>
        <row r="8776">
          <cell r="A8776">
            <v>25322</v>
          </cell>
          <cell r="B8776">
            <v>109034</v>
          </cell>
          <cell r="C8776" t="str">
            <v>MAINS EXT.NEW SUB DIV-21087836</v>
          </cell>
        </row>
        <row r="8777">
          <cell r="A8777">
            <v>25323</v>
          </cell>
          <cell r="B8777">
            <v>109035</v>
          </cell>
          <cell r="C8777" t="str">
            <v>MAINS EXT.NEW SUB DIV-21087845</v>
          </cell>
        </row>
        <row r="8778">
          <cell r="A8778">
            <v>25324</v>
          </cell>
          <cell r="B8778">
            <v>109036</v>
          </cell>
          <cell r="C8778" t="str">
            <v>MAINS EXT.NEW SUB DIV-21091052</v>
          </cell>
        </row>
        <row r="8779">
          <cell r="A8779">
            <v>25325</v>
          </cell>
          <cell r="B8779">
            <v>109037</v>
          </cell>
          <cell r="C8779" t="str">
            <v>MAINS EXT.NEW SUB DIV-21095491</v>
          </cell>
        </row>
        <row r="8780">
          <cell r="A8780">
            <v>25326</v>
          </cell>
          <cell r="B8780">
            <v>109038</v>
          </cell>
          <cell r="C8780" t="str">
            <v>MAINS RENEWALS-21078556</v>
          </cell>
        </row>
        <row r="8781">
          <cell r="A8781">
            <v>25327</v>
          </cell>
          <cell r="B8781">
            <v>109039</v>
          </cell>
          <cell r="C8781" t="str">
            <v>MAINS RENEWALS-21086473</v>
          </cell>
        </row>
        <row r="8782">
          <cell r="A8782">
            <v>25328</v>
          </cell>
          <cell r="B8782">
            <v>109040</v>
          </cell>
          <cell r="C8782" t="str">
            <v>TAS BT RA &amp; VA HENDERSON</v>
          </cell>
        </row>
        <row r="8783">
          <cell r="A8783">
            <v>25329</v>
          </cell>
          <cell r="B8783">
            <v>109041</v>
          </cell>
          <cell r="C8783" t="str">
            <v>VIC CY ANCHORAGE HOLIDAY UNITS</v>
          </cell>
        </row>
        <row r="8784">
          <cell r="A8784">
            <v>25330</v>
          </cell>
          <cell r="B8784">
            <v>109042</v>
          </cell>
          <cell r="C8784" t="str">
            <v>MILDURA TRANSMISSION PIPELINE3</v>
          </cell>
        </row>
        <row r="8785">
          <cell r="A8785">
            <v>25331</v>
          </cell>
          <cell r="B8785">
            <v>109043</v>
          </cell>
          <cell r="C8785" t="str">
            <v>ADMINISTRATION-11003095</v>
          </cell>
        </row>
        <row r="8786">
          <cell r="A8786">
            <v>25332</v>
          </cell>
          <cell r="B8786">
            <v>109044</v>
          </cell>
          <cell r="C8786" t="str">
            <v>ADMINISTRATION-11004258</v>
          </cell>
        </row>
        <row r="8787">
          <cell r="A8787">
            <v>25352</v>
          </cell>
          <cell r="B8787">
            <v>109045</v>
          </cell>
          <cell r="C8787" t="str">
            <v>MC EVANSTON GARDENS 27 DARREL</v>
          </cell>
        </row>
        <row r="8788">
          <cell r="A8788">
            <v>25353</v>
          </cell>
          <cell r="B8788">
            <v>109046</v>
          </cell>
          <cell r="C8788" t="str">
            <v>QLD PERIOD MET CH'OVR-NG 1406</v>
          </cell>
        </row>
        <row r="8789">
          <cell r="A8789">
            <v>25354</v>
          </cell>
          <cell r="B8789">
            <v>109047</v>
          </cell>
          <cell r="C8789" t="str">
            <v>QLD PERIOD MET CH'OVR-NG 1422</v>
          </cell>
        </row>
        <row r="8790">
          <cell r="A8790">
            <v>25355</v>
          </cell>
          <cell r="B8790">
            <v>109048</v>
          </cell>
          <cell r="C8790" t="str">
            <v>QLD PERIOD MET CH'OVR-NG 1452</v>
          </cell>
        </row>
        <row r="8791">
          <cell r="A8791">
            <v>25356</v>
          </cell>
          <cell r="B8791">
            <v>109049</v>
          </cell>
          <cell r="C8791" t="str">
            <v>NEW METER INSTALLATIONS 1406</v>
          </cell>
        </row>
        <row r="8792">
          <cell r="A8792">
            <v>25357</v>
          </cell>
          <cell r="B8792">
            <v>109050</v>
          </cell>
          <cell r="C8792" t="str">
            <v>NEW METER INSTALLATIONS 1422</v>
          </cell>
        </row>
        <row r="8793">
          <cell r="A8793">
            <v>25358</v>
          </cell>
          <cell r="B8793">
            <v>109051</v>
          </cell>
          <cell r="C8793" t="str">
            <v>NEW METER INSTALLATIONS 1452</v>
          </cell>
        </row>
        <row r="8794">
          <cell r="A8794">
            <v>25359</v>
          </cell>
          <cell r="B8794">
            <v>109052</v>
          </cell>
          <cell r="C8794" t="str">
            <v>QLD PIPE MR. MCVEIGH</v>
          </cell>
        </row>
        <row r="8795">
          <cell r="A8795">
            <v>25360</v>
          </cell>
          <cell r="B8795">
            <v>109053</v>
          </cell>
          <cell r="C8795" t="str">
            <v>QLD CY FORKLIFT BROKERS</v>
          </cell>
        </row>
        <row r="8796">
          <cell r="A8796">
            <v>25361</v>
          </cell>
          <cell r="B8796">
            <v>109054</v>
          </cell>
          <cell r="C8796" t="str">
            <v>QLD CY MARYBOROUGH TERMINAL</v>
          </cell>
        </row>
        <row r="8797">
          <cell r="A8797">
            <v>25362</v>
          </cell>
          <cell r="B8797">
            <v>109055</v>
          </cell>
          <cell r="C8797" t="str">
            <v>QLD CY MARYBOROUGH TERMINAL 2</v>
          </cell>
        </row>
        <row r="8798">
          <cell r="A8798">
            <v>25363</v>
          </cell>
          <cell r="B8798">
            <v>109056</v>
          </cell>
          <cell r="C8798" t="str">
            <v>BUNDABERG EXISTING HOMES</v>
          </cell>
        </row>
        <row r="8799">
          <cell r="A8799">
            <v>25364</v>
          </cell>
          <cell r="B8799">
            <v>109057</v>
          </cell>
          <cell r="C8799" t="str">
            <v>MARYBOROUGH EXISTING HOMES</v>
          </cell>
        </row>
        <row r="8800">
          <cell r="A8800">
            <v>25365</v>
          </cell>
          <cell r="B8800">
            <v>109058</v>
          </cell>
          <cell r="C8800" t="str">
            <v>HERVEY BAY EXISTING HOMES</v>
          </cell>
        </row>
        <row r="8801">
          <cell r="A8801">
            <v>25372</v>
          </cell>
          <cell r="B8801">
            <v>109059</v>
          </cell>
          <cell r="C8801" t="str">
            <v>BUNDABERG NEW HOMES</v>
          </cell>
        </row>
        <row r="8802">
          <cell r="A8802">
            <v>25373</v>
          </cell>
          <cell r="B8802">
            <v>109060</v>
          </cell>
          <cell r="C8802" t="str">
            <v>BUNDABERG UNITS</v>
          </cell>
        </row>
        <row r="8803">
          <cell r="A8803">
            <v>25374</v>
          </cell>
          <cell r="B8803">
            <v>109061</v>
          </cell>
          <cell r="C8803" t="str">
            <v>BUNDABERG MULIT USERS</v>
          </cell>
        </row>
        <row r="8804">
          <cell r="A8804">
            <v>25375</v>
          </cell>
          <cell r="B8804">
            <v>109062</v>
          </cell>
          <cell r="C8804" t="str">
            <v>BUNDABERG I&amp;C SERVICES</v>
          </cell>
        </row>
        <row r="8805">
          <cell r="A8805">
            <v>25376</v>
          </cell>
          <cell r="B8805">
            <v>109063</v>
          </cell>
          <cell r="C8805" t="str">
            <v>MARYBOROUGH NEW HOMES</v>
          </cell>
        </row>
        <row r="8806">
          <cell r="A8806">
            <v>25377</v>
          </cell>
          <cell r="B8806">
            <v>109064</v>
          </cell>
          <cell r="C8806" t="str">
            <v>MARYBOROUGH UNITS</v>
          </cell>
        </row>
        <row r="8807">
          <cell r="A8807">
            <v>25378</v>
          </cell>
          <cell r="B8807">
            <v>109065</v>
          </cell>
          <cell r="C8807" t="str">
            <v>MARYBOROUGH MULTI USERS</v>
          </cell>
        </row>
        <row r="8808">
          <cell r="A8808">
            <v>25379</v>
          </cell>
          <cell r="B8808">
            <v>109066</v>
          </cell>
          <cell r="C8808" t="str">
            <v>MARYBOROUGH I&amp;C SERVICES</v>
          </cell>
        </row>
        <row r="8809">
          <cell r="A8809">
            <v>25380</v>
          </cell>
          <cell r="B8809">
            <v>109067</v>
          </cell>
          <cell r="C8809" t="str">
            <v>HERVEY BAY NEW HOMES</v>
          </cell>
        </row>
        <row r="8810">
          <cell r="A8810">
            <v>25381</v>
          </cell>
          <cell r="B8810">
            <v>109068</v>
          </cell>
          <cell r="C8810" t="str">
            <v>HERVEY BAY UNITS</v>
          </cell>
        </row>
        <row r="8811">
          <cell r="A8811">
            <v>25382</v>
          </cell>
          <cell r="B8811">
            <v>109069</v>
          </cell>
          <cell r="C8811" t="str">
            <v>HERVEY BAY MULTI USERS</v>
          </cell>
        </row>
        <row r="8812">
          <cell r="A8812">
            <v>25383</v>
          </cell>
          <cell r="B8812">
            <v>109070</v>
          </cell>
          <cell r="C8812" t="str">
            <v>HERVEY BAY I&amp;C SERVICES</v>
          </cell>
        </row>
        <row r="8813">
          <cell r="A8813">
            <v>25390</v>
          </cell>
          <cell r="B8813">
            <v>109071</v>
          </cell>
          <cell r="C8813" t="str">
            <v>QLD BT LAVARACK BARRACKS</v>
          </cell>
        </row>
        <row r="8814">
          <cell r="A8814">
            <v>25391</v>
          </cell>
          <cell r="B8814">
            <v>109072</v>
          </cell>
          <cell r="C8814" t="str">
            <v>QLD CONCRETE PATH CAIRNS TERM</v>
          </cell>
        </row>
        <row r="8815">
          <cell r="A8815">
            <v>25392</v>
          </cell>
          <cell r="B8815">
            <v>109073</v>
          </cell>
          <cell r="C8815" t="str">
            <v>QLD TERNIMAL UPGRADE MACKAY</v>
          </cell>
        </row>
        <row r="8816">
          <cell r="A8816">
            <v>25393</v>
          </cell>
          <cell r="B8816">
            <v>109074</v>
          </cell>
          <cell r="C8816" t="str">
            <v>MC ADELAIDE 173 POPE STREET</v>
          </cell>
        </row>
        <row r="8817">
          <cell r="A8817">
            <v>25394</v>
          </cell>
          <cell r="B8817">
            <v>109075</v>
          </cell>
          <cell r="C8817" t="str">
            <v>RE BRANDING - OEAM</v>
          </cell>
        </row>
        <row r="8818">
          <cell r="A8818">
            <v>25395</v>
          </cell>
          <cell r="B8818">
            <v>109076</v>
          </cell>
          <cell r="C8818" t="str">
            <v>MORGAN ROAD HOUSE/2</v>
          </cell>
        </row>
        <row r="8819">
          <cell r="A8819">
            <v>25396</v>
          </cell>
          <cell r="B8819">
            <v>109077</v>
          </cell>
          <cell r="C8819" t="str">
            <v>NSW TK BUDDIST TEMPLE/NURSERY</v>
          </cell>
        </row>
        <row r="8820">
          <cell r="A8820">
            <v>25397</v>
          </cell>
          <cell r="B8820">
            <v>109078</v>
          </cell>
          <cell r="C8820" t="str">
            <v>QLD CY RIVERLAND MOTOR INN</v>
          </cell>
        </row>
        <row r="8821">
          <cell r="A8821">
            <v>25399</v>
          </cell>
          <cell r="B8821">
            <v>109079</v>
          </cell>
          <cell r="C8821" t="str">
            <v>VIC CY DAVID MOON</v>
          </cell>
        </row>
        <row r="8822">
          <cell r="A8822">
            <v>25400</v>
          </cell>
          <cell r="B8822">
            <v>109080</v>
          </cell>
          <cell r="C8822" t="str">
            <v>AUSPINE TARPEENA (REP)/2</v>
          </cell>
        </row>
        <row r="8823">
          <cell r="A8823">
            <v>25401</v>
          </cell>
          <cell r="B8823">
            <v>109081</v>
          </cell>
          <cell r="C8823" t="str">
            <v>VIC CY MENIYAN HOTEL</v>
          </cell>
        </row>
        <row r="8824">
          <cell r="A8824">
            <v>25402</v>
          </cell>
          <cell r="B8824">
            <v>109082</v>
          </cell>
          <cell r="C8824" t="str">
            <v>MAINS EXT.NEW SUB DIV-21028652</v>
          </cell>
        </row>
        <row r="8825">
          <cell r="A8825">
            <v>25403</v>
          </cell>
          <cell r="B8825">
            <v>109083</v>
          </cell>
          <cell r="C8825" t="str">
            <v>MAINS EXT.NEW SUB DIV-21069702</v>
          </cell>
        </row>
        <row r="8826">
          <cell r="A8826">
            <v>25404</v>
          </cell>
          <cell r="B8826">
            <v>109084</v>
          </cell>
          <cell r="C8826" t="str">
            <v>MAINS EXT.NEW SUB DIV-21080860</v>
          </cell>
        </row>
        <row r="8827">
          <cell r="A8827">
            <v>25405</v>
          </cell>
          <cell r="B8827">
            <v>109085</v>
          </cell>
          <cell r="C8827" t="str">
            <v>MAINS EXT.NEW SUB DIV-21085046</v>
          </cell>
        </row>
        <row r="8828">
          <cell r="A8828">
            <v>25406</v>
          </cell>
          <cell r="B8828">
            <v>109086</v>
          </cell>
          <cell r="C8828" t="str">
            <v>VIC CY THE BANK HEATHCOTE CAFE</v>
          </cell>
        </row>
        <row r="8829">
          <cell r="A8829">
            <v>25407</v>
          </cell>
          <cell r="B8829">
            <v>109087</v>
          </cell>
          <cell r="C8829" t="str">
            <v>VIC CY HERITAGE COTTAGES</v>
          </cell>
        </row>
        <row r="8830">
          <cell r="A8830">
            <v>25408</v>
          </cell>
          <cell r="B8830">
            <v>109088</v>
          </cell>
          <cell r="C8830" t="str">
            <v>MOSS</v>
          </cell>
        </row>
        <row r="8831">
          <cell r="A8831">
            <v>25409</v>
          </cell>
          <cell r="B8831">
            <v>109089</v>
          </cell>
          <cell r="C8831" t="str">
            <v>NSW EXP-TREASURY FUNCTION/2</v>
          </cell>
        </row>
        <row r="8832">
          <cell r="A8832">
            <v>25410</v>
          </cell>
          <cell r="B8832">
            <v>109090</v>
          </cell>
          <cell r="C8832" t="str">
            <v>QLD CY UPTONS CAMPING &amp; DISPSL</v>
          </cell>
        </row>
        <row r="8833">
          <cell r="A8833">
            <v>25411</v>
          </cell>
          <cell r="B8833">
            <v>109091</v>
          </cell>
          <cell r="C8833" t="str">
            <v>144-616-STANDING-MVNSWALB</v>
          </cell>
        </row>
        <row r="8834">
          <cell r="A8834">
            <v>25412</v>
          </cell>
          <cell r="B8834">
            <v>109092</v>
          </cell>
          <cell r="C8834" t="str">
            <v>ADMINISTRATION-11003140</v>
          </cell>
        </row>
        <row r="8835">
          <cell r="A8835">
            <v>25413</v>
          </cell>
          <cell r="B8835">
            <v>109093</v>
          </cell>
          <cell r="C8835" t="str">
            <v>QLD INSTAL PIPE/METER EAGLE/2</v>
          </cell>
        </row>
        <row r="8836">
          <cell r="A8836">
            <v>25414</v>
          </cell>
          <cell r="B8836">
            <v>109094</v>
          </cell>
          <cell r="C8836" t="str">
            <v>MC MITCHELL PK MINKIE ST</v>
          </cell>
        </row>
        <row r="8837">
          <cell r="A8837">
            <v>25415</v>
          </cell>
          <cell r="B8837">
            <v>109095</v>
          </cell>
          <cell r="C8837" t="str">
            <v>MC BEULAH PARK 243 BUELAH RD</v>
          </cell>
        </row>
        <row r="8838">
          <cell r="A8838">
            <v>25416</v>
          </cell>
          <cell r="B8838">
            <v>109096</v>
          </cell>
          <cell r="C8838" t="str">
            <v>TOWNSVILLE HOSPITAL ...X</v>
          </cell>
        </row>
        <row r="8839">
          <cell r="A8839">
            <v>25417</v>
          </cell>
          <cell r="B8839">
            <v>109097</v>
          </cell>
          <cell r="C8839" t="str">
            <v>TOWNSVILLE HOSPITAL..3</v>
          </cell>
        </row>
        <row r="8840">
          <cell r="A8840">
            <v>25418</v>
          </cell>
          <cell r="B8840">
            <v>109098</v>
          </cell>
          <cell r="C8840" t="str">
            <v>NSW TK AUSTRAL TILE COMPANY</v>
          </cell>
        </row>
        <row r="8841">
          <cell r="A8841">
            <v>25419</v>
          </cell>
          <cell r="B8841">
            <v>109099</v>
          </cell>
          <cell r="C8841" t="str">
            <v>QLD CY MTRD ST0RGE GOONELLABAH</v>
          </cell>
        </row>
        <row r="8842">
          <cell r="A8842">
            <v>25420</v>
          </cell>
          <cell r="B8842">
            <v>109100</v>
          </cell>
          <cell r="C8842" t="str">
            <v>HELPDESK REPORTING-STG1-SPEC'S</v>
          </cell>
        </row>
        <row r="8843">
          <cell r="A8843">
            <v>25421</v>
          </cell>
          <cell r="B8843">
            <v>109101</v>
          </cell>
          <cell r="C8843" t="str">
            <v>CAP ASSETS LED 600 E&amp;S 99/00</v>
          </cell>
        </row>
        <row r="8844">
          <cell r="A8844">
            <v>25422</v>
          </cell>
          <cell r="B8844">
            <v>109102</v>
          </cell>
          <cell r="C8844" t="str">
            <v>CAP ASSETS LEDGER 600 NR 99/00</v>
          </cell>
        </row>
        <row r="8845">
          <cell r="A8845">
            <v>25423</v>
          </cell>
          <cell r="B8845">
            <v>109103</v>
          </cell>
          <cell r="C8845" t="str">
            <v>NSW CY ELITE EXPRESS</v>
          </cell>
        </row>
        <row r="8846">
          <cell r="A8846">
            <v>25424</v>
          </cell>
          <cell r="B8846">
            <v>109104</v>
          </cell>
          <cell r="C8846" t="str">
            <v>QLD CY WYREEMA STORE</v>
          </cell>
        </row>
        <row r="8847">
          <cell r="A8847">
            <v>25425</v>
          </cell>
          <cell r="B8847">
            <v>109105</v>
          </cell>
          <cell r="C8847" t="str">
            <v>QLD CY BILO INALA</v>
          </cell>
        </row>
        <row r="8848">
          <cell r="A8848">
            <v>25426</v>
          </cell>
          <cell r="B8848">
            <v>109106</v>
          </cell>
          <cell r="C8848" t="str">
            <v>QLD CY DOMINOS PIZZA</v>
          </cell>
        </row>
        <row r="8849">
          <cell r="A8849">
            <v>25432</v>
          </cell>
          <cell r="B8849">
            <v>109107</v>
          </cell>
          <cell r="C8849" t="str">
            <v>QLD BT CSR EMOLIEUM</v>
          </cell>
        </row>
        <row r="8850">
          <cell r="A8850">
            <v>25433</v>
          </cell>
          <cell r="B8850">
            <v>109108</v>
          </cell>
          <cell r="C8850" t="str">
            <v>QLD CY SCARBOROUGH HOTEL/2</v>
          </cell>
        </row>
        <row r="8851">
          <cell r="A8851">
            <v>25434</v>
          </cell>
          <cell r="B8851">
            <v>109109</v>
          </cell>
          <cell r="C8851" t="str">
            <v>QLD CY DOMINOS PIZZA/2</v>
          </cell>
        </row>
        <row r="8852">
          <cell r="A8852">
            <v>25435</v>
          </cell>
          <cell r="B8852">
            <v>109110</v>
          </cell>
          <cell r="C8852" t="str">
            <v>QLD BT BUNGUNDARRA COFFEE</v>
          </cell>
        </row>
        <row r="8853">
          <cell r="A8853">
            <v>25436</v>
          </cell>
          <cell r="B8853">
            <v>109111</v>
          </cell>
          <cell r="C8853" t="str">
            <v>QLD CY YEPPOON BOWLS CLUB</v>
          </cell>
        </row>
        <row r="8854">
          <cell r="A8854">
            <v>25437</v>
          </cell>
          <cell r="B8854">
            <v>109112</v>
          </cell>
          <cell r="C8854" t="str">
            <v>CHARLIE PROJECT</v>
          </cell>
        </row>
        <row r="8855">
          <cell r="A8855">
            <v>25438</v>
          </cell>
          <cell r="B8855">
            <v>109113</v>
          </cell>
          <cell r="C8855" t="str">
            <v>METER REGULATOR-21096213</v>
          </cell>
        </row>
        <row r="8856">
          <cell r="A8856">
            <v>25439</v>
          </cell>
          <cell r="B8856">
            <v>109114</v>
          </cell>
          <cell r="C8856" t="str">
            <v>METER REGULATOR-21096215</v>
          </cell>
        </row>
        <row r="8857">
          <cell r="A8857">
            <v>25440</v>
          </cell>
          <cell r="B8857">
            <v>109115</v>
          </cell>
          <cell r="C8857" t="str">
            <v>METER REGULATOR-21096216</v>
          </cell>
        </row>
        <row r="8858">
          <cell r="A8858">
            <v>25441</v>
          </cell>
          <cell r="B8858">
            <v>109116</v>
          </cell>
          <cell r="C8858" t="str">
            <v>METER REGULATOR-21096217</v>
          </cell>
        </row>
        <row r="8859">
          <cell r="A8859">
            <v>25442</v>
          </cell>
          <cell r="B8859">
            <v>109117</v>
          </cell>
          <cell r="C8859" t="str">
            <v>METER REGULATOR-21096218</v>
          </cell>
        </row>
        <row r="8860">
          <cell r="A8860">
            <v>25443</v>
          </cell>
          <cell r="B8860">
            <v>109118</v>
          </cell>
          <cell r="C8860" t="str">
            <v>METER REGULATOR-21096219</v>
          </cell>
        </row>
        <row r="8861">
          <cell r="A8861">
            <v>25444</v>
          </cell>
          <cell r="B8861">
            <v>109119</v>
          </cell>
          <cell r="C8861" t="str">
            <v>METER REGULATOR-21096226</v>
          </cell>
        </row>
        <row r="8862">
          <cell r="A8862">
            <v>25445</v>
          </cell>
          <cell r="B8862">
            <v>109120</v>
          </cell>
          <cell r="C8862" t="str">
            <v>METER REGULATOR-21096280</v>
          </cell>
        </row>
        <row r="8863">
          <cell r="A8863">
            <v>25446</v>
          </cell>
          <cell r="B8863">
            <v>109121</v>
          </cell>
          <cell r="C8863" t="str">
            <v>167-552-STANDING-MVNSWALB</v>
          </cell>
        </row>
        <row r="8864">
          <cell r="A8864">
            <v>25447</v>
          </cell>
          <cell r="B8864">
            <v>109122</v>
          </cell>
          <cell r="C8864" t="str">
            <v>167-552-STANDING-MVVICALB</v>
          </cell>
        </row>
        <row r="8865">
          <cell r="A8865">
            <v>25448</v>
          </cell>
          <cell r="B8865">
            <v>109123</v>
          </cell>
          <cell r="C8865" t="str">
            <v>LAYING SUPPLY MAINS-21078389</v>
          </cell>
        </row>
        <row r="8866">
          <cell r="A8866">
            <v>25449</v>
          </cell>
          <cell r="B8866">
            <v>109124</v>
          </cell>
          <cell r="C8866" t="str">
            <v>MAINS EXT.NEW SUB DIV-21085041</v>
          </cell>
        </row>
        <row r="8867">
          <cell r="A8867">
            <v>25450</v>
          </cell>
          <cell r="B8867">
            <v>109125</v>
          </cell>
          <cell r="C8867" t="str">
            <v>MAINS EXT.NEW SUB DIV-21085049</v>
          </cell>
        </row>
        <row r="8868">
          <cell r="A8868">
            <v>25451</v>
          </cell>
          <cell r="B8868">
            <v>109126</v>
          </cell>
          <cell r="C8868" t="str">
            <v>INSTAL &amp; RELOCATE REG-21095449</v>
          </cell>
        </row>
        <row r="8869">
          <cell r="A8869">
            <v>25452</v>
          </cell>
          <cell r="B8869">
            <v>109127</v>
          </cell>
          <cell r="C8869" t="str">
            <v>INSTAL &amp; RELOCATE REG-21095691</v>
          </cell>
        </row>
        <row r="8870">
          <cell r="A8870">
            <v>25453</v>
          </cell>
          <cell r="B8870">
            <v>109128</v>
          </cell>
          <cell r="C8870" t="str">
            <v>DEAD PROJECT  SUB DIV-21075198</v>
          </cell>
        </row>
        <row r="8871">
          <cell r="A8871">
            <v>25454</v>
          </cell>
          <cell r="B8871">
            <v>109129</v>
          </cell>
          <cell r="C8871" t="str">
            <v>MAINS EXT.NEW SUB DIV-21083503</v>
          </cell>
        </row>
        <row r="8872">
          <cell r="A8872">
            <v>25455</v>
          </cell>
          <cell r="B8872">
            <v>109130</v>
          </cell>
          <cell r="C8872" t="str">
            <v>MAINS EXT.NEW SUB DIV-21087890</v>
          </cell>
        </row>
        <row r="8873">
          <cell r="A8873">
            <v>25456</v>
          </cell>
          <cell r="B8873">
            <v>109131</v>
          </cell>
          <cell r="C8873" t="str">
            <v>MAINS EXT.NEW SUB DIV-21089264</v>
          </cell>
        </row>
        <row r="8874">
          <cell r="A8874">
            <v>25457</v>
          </cell>
          <cell r="B8874">
            <v>109132</v>
          </cell>
          <cell r="C8874" t="str">
            <v>MAINS EXT.NEW SUB DIV-21089339</v>
          </cell>
        </row>
        <row r="8875">
          <cell r="A8875">
            <v>25458</v>
          </cell>
          <cell r="B8875">
            <v>109133</v>
          </cell>
          <cell r="C8875" t="str">
            <v>INSTAL &amp; RELOCATE REG-21095688</v>
          </cell>
        </row>
        <row r="8876">
          <cell r="A8876">
            <v>25459</v>
          </cell>
          <cell r="B8876">
            <v>109134</v>
          </cell>
          <cell r="C8876" t="str">
            <v>MAINS EXT.IND &amp; COMM.-21094597</v>
          </cell>
        </row>
        <row r="8877">
          <cell r="A8877">
            <v>25460</v>
          </cell>
          <cell r="B8877">
            <v>109135</v>
          </cell>
          <cell r="C8877" t="str">
            <v>MAINS EXT.NEW SUB DIV-21073121</v>
          </cell>
        </row>
        <row r="8878">
          <cell r="A8878">
            <v>25461</v>
          </cell>
          <cell r="B8878">
            <v>109136</v>
          </cell>
          <cell r="C8878" t="str">
            <v>MAINS EXT.NEW SUB DIV-21088478</v>
          </cell>
        </row>
        <row r="8879">
          <cell r="A8879">
            <v>25462</v>
          </cell>
          <cell r="B8879">
            <v>109137</v>
          </cell>
          <cell r="C8879" t="str">
            <v>MAINS EXT.NEW SUB DIV-21092110</v>
          </cell>
        </row>
        <row r="8880">
          <cell r="A8880">
            <v>25463</v>
          </cell>
          <cell r="B8880">
            <v>109138</v>
          </cell>
          <cell r="C8880" t="str">
            <v>INSTAL &amp; RELOCATE REG-21095687</v>
          </cell>
        </row>
        <row r="8881">
          <cell r="A8881">
            <v>25464</v>
          </cell>
          <cell r="B8881">
            <v>109139</v>
          </cell>
          <cell r="C8881" t="str">
            <v>INSTAL &amp; RELOCATE REG-21095689</v>
          </cell>
        </row>
        <row r="8882">
          <cell r="A8882">
            <v>25465</v>
          </cell>
          <cell r="B8882">
            <v>109140</v>
          </cell>
          <cell r="C8882" t="str">
            <v>INSTAL &amp; RELOCATE REG-21096360</v>
          </cell>
        </row>
        <row r="8883">
          <cell r="A8883">
            <v>25466</v>
          </cell>
          <cell r="B8883">
            <v>109141</v>
          </cell>
          <cell r="C8883" t="str">
            <v>INSTAL &amp; RELOCATE REG-21096940</v>
          </cell>
        </row>
        <row r="8884">
          <cell r="A8884">
            <v>25467</v>
          </cell>
          <cell r="B8884">
            <v>109142</v>
          </cell>
          <cell r="C8884" t="str">
            <v>MAINS EXT.NEW SUB DIV-21082389</v>
          </cell>
        </row>
        <row r="8885">
          <cell r="A8885">
            <v>25468</v>
          </cell>
          <cell r="B8885">
            <v>109143</v>
          </cell>
          <cell r="C8885" t="str">
            <v>MAINS EXT.NEW SUB DIV-21082390</v>
          </cell>
        </row>
        <row r="8886">
          <cell r="A8886">
            <v>25469</v>
          </cell>
          <cell r="B8886">
            <v>109144</v>
          </cell>
          <cell r="C8886" t="str">
            <v>MAINS EXT.IND &amp; COMM.-21088275</v>
          </cell>
        </row>
        <row r="8887">
          <cell r="A8887">
            <v>25470</v>
          </cell>
          <cell r="B8887">
            <v>109145</v>
          </cell>
          <cell r="C8887" t="str">
            <v>MAINS EXT.IND &amp; COMM.-21096383</v>
          </cell>
        </row>
        <row r="8888">
          <cell r="A8888">
            <v>25471</v>
          </cell>
          <cell r="B8888">
            <v>109146</v>
          </cell>
          <cell r="C8888" t="str">
            <v>MAINS EXT.NEW SUB DIV-21080767</v>
          </cell>
        </row>
        <row r="8889">
          <cell r="A8889">
            <v>25472</v>
          </cell>
          <cell r="B8889">
            <v>109147</v>
          </cell>
          <cell r="C8889" t="str">
            <v>MAINS EXT.NEW SUB DIV-21083249</v>
          </cell>
        </row>
        <row r="8890">
          <cell r="A8890">
            <v>25473</v>
          </cell>
          <cell r="B8890">
            <v>109148</v>
          </cell>
          <cell r="C8890" t="str">
            <v>MAINS EXT.NEW SUB DIV-21088345</v>
          </cell>
        </row>
        <row r="8891">
          <cell r="A8891">
            <v>25474</v>
          </cell>
          <cell r="B8891">
            <v>109149</v>
          </cell>
          <cell r="C8891" t="str">
            <v>MAINS EXT.NEW SUB DIV-21092889</v>
          </cell>
        </row>
        <row r="8892">
          <cell r="A8892">
            <v>25475</v>
          </cell>
          <cell r="B8892">
            <v>109150</v>
          </cell>
          <cell r="C8892" t="str">
            <v>144-622-STANDING-MVVICSHP</v>
          </cell>
        </row>
        <row r="8893">
          <cell r="A8893">
            <v>25476</v>
          </cell>
          <cell r="B8893">
            <v>109151</v>
          </cell>
          <cell r="C8893" t="str">
            <v>MC MAWSON LAKES BOULEVARD</v>
          </cell>
        </row>
        <row r="8894">
          <cell r="A8894">
            <v>25477</v>
          </cell>
          <cell r="B8894">
            <v>109152</v>
          </cell>
          <cell r="C8894" t="str">
            <v>MC STURT RIVER CARAVAN PARK</v>
          </cell>
        </row>
        <row r="8895">
          <cell r="A8895">
            <v>25478</v>
          </cell>
          <cell r="B8895">
            <v>109153</v>
          </cell>
          <cell r="C8895" t="str">
            <v>MC MANGO HILL QLD</v>
          </cell>
        </row>
        <row r="8896">
          <cell r="A8896">
            <v>25479</v>
          </cell>
          <cell r="B8896">
            <v>109154</v>
          </cell>
          <cell r="C8896" t="str">
            <v>MC WOODVILLE CANCELLED</v>
          </cell>
        </row>
        <row r="8897">
          <cell r="A8897">
            <v>25480</v>
          </cell>
          <cell r="B8897">
            <v>109155</v>
          </cell>
          <cell r="C8897" t="str">
            <v>MC WOODVILLE RD &amp; BE</v>
          </cell>
        </row>
        <row r="8898">
          <cell r="A8898">
            <v>25481</v>
          </cell>
          <cell r="B8898">
            <v>109156</v>
          </cell>
          <cell r="C8898" t="str">
            <v>NSW CY GROUND CONSOLIDATION</v>
          </cell>
        </row>
        <row r="8899">
          <cell r="A8899">
            <v>25482</v>
          </cell>
          <cell r="B8899">
            <v>109157</v>
          </cell>
          <cell r="C8899" t="str">
            <v>NSW CY BARNETT'S QUALITY MEATS</v>
          </cell>
        </row>
        <row r="8900">
          <cell r="A8900">
            <v>25483</v>
          </cell>
          <cell r="B8900">
            <v>109158</v>
          </cell>
          <cell r="C8900" t="str">
            <v>NSW CY HARDWARE HOUSE KOTARA</v>
          </cell>
        </row>
        <row r="8901">
          <cell r="A8901">
            <v>25484</v>
          </cell>
          <cell r="B8901">
            <v>109159</v>
          </cell>
          <cell r="C8901" t="str">
            <v>NSW BT HALF WAY ROADHOUSE</v>
          </cell>
        </row>
        <row r="8902">
          <cell r="A8902">
            <v>25485</v>
          </cell>
          <cell r="B8902">
            <v>109160</v>
          </cell>
          <cell r="C8902" t="str">
            <v>VIC CY LIBERTY FOOTSCRAY</v>
          </cell>
        </row>
        <row r="8903">
          <cell r="A8903">
            <v>17758</v>
          </cell>
          <cell r="B8903">
            <v>105240</v>
          </cell>
          <cell r="C8903" t="str">
            <v>VIC CY PRESS WORK FACTORY</v>
          </cell>
        </row>
        <row r="8904">
          <cell r="A8904">
            <v>2117</v>
          </cell>
          <cell r="B8904">
            <v>101113</v>
          </cell>
          <cell r="C8904" t="str">
            <v>RGN MT GAMBIER NETWORK MAINT</v>
          </cell>
        </row>
        <row r="8905">
          <cell r="A8905">
            <v>25486</v>
          </cell>
          <cell r="B8905">
            <v>109161</v>
          </cell>
          <cell r="C8905" t="str">
            <v>QLD ME MURPHY RD ZILLMERE</v>
          </cell>
        </row>
        <row r="8906">
          <cell r="A8906">
            <v>25487</v>
          </cell>
          <cell r="B8906">
            <v>109162</v>
          </cell>
          <cell r="C8906" t="str">
            <v>MC ETHELTON 24 WAITE STREET</v>
          </cell>
        </row>
        <row r="8907">
          <cell r="A8907">
            <v>25488</v>
          </cell>
          <cell r="B8907">
            <v>109163</v>
          </cell>
          <cell r="C8907" t="str">
            <v>MC CAMPBELLTOWN SHINY BRIGHT</v>
          </cell>
        </row>
        <row r="8908">
          <cell r="A8908">
            <v>25489</v>
          </cell>
          <cell r="B8908">
            <v>109164</v>
          </cell>
          <cell r="C8908" t="str">
            <v>OEAM ASSET MANAGEMENT SYSTEM</v>
          </cell>
        </row>
        <row r="8909">
          <cell r="A8909">
            <v>25490</v>
          </cell>
          <cell r="B8909">
            <v>109165</v>
          </cell>
          <cell r="C8909" t="str">
            <v>QLD CY NOLANS TRNSPORT GATTON</v>
          </cell>
        </row>
        <row r="8910">
          <cell r="A8910">
            <v>25491</v>
          </cell>
          <cell r="B8910">
            <v>109166</v>
          </cell>
          <cell r="C8910" t="str">
            <v>NSW BT SAM REFALA</v>
          </cell>
        </row>
        <row r="8911">
          <cell r="A8911">
            <v>25492</v>
          </cell>
          <cell r="B8911">
            <v>109167</v>
          </cell>
          <cell r="C8911" t="str">
            <v>NSW CY STRATHERN LODGE</v>
          </cell>
        </row>
        <row r="8912">
          <cell r="A8912">
            <v>1756</v>
          </cell>
          <cell r="B8912">
            <v>100752</v>
          </cell>
          <cell r="C8912" t="str">
            <v>COMPUTER MAPPING SYSTEM CAP</v>
          </cell>
        </row>
        <row r="8913">
          <cell r="A8913">
            <v>25493</v>
          </cell>
          <cell r="B8913">
            <v>109168</v>
          </cell>
          <cell r="C8913" t="str">
            <v>QLD CY STEVE ASNICAR</v>
          </cell>
        </row>
        <row r="8914">
          <cell r="A8914">
            <v>25494</v>
          </cell>
          <cell r="B8914">
            <v>109169</v>
          </cell>
          <cell r="C8914" t="str">
            <v>MAINS EXT.NEW SUB DIV-21075198</v>
          </cell>
        </row>
        <row r="8915">
          <cell r="A8915">
            <v>25495</v>
          </cell>
          <cell r="B8915">
            <v>109170</v>
          </cell>
          <cell r="C8915" t="str">
            <v>MC CRAIGBURN FARM</v>
          </cell>
        </row>
        <row r="8916">
          <cell r="A8916">
            <v>25496</v>
          </cell>
          <cell r="B8916">
            <v>109171</v>
          </cell>
          <cell r="C8916" t="str">
            <v>MC BLAKEVIEW ARTHUR STREET</v>
          </cell>
        </row>
        <row r="8917">
          <cell r="A8917">
            <v>25497</v>
          </cell>
          <cell r="B8917">
            <v>109172</v>
          </cell>
          <cell r="C8917" t="str">
            <v>MC BLAKEVIEW GALLEON CLOSE</v>
          </cell>
        </row>
        <row r="8918">
          <cell r="A8918">
            <v>25498</v>
          </cell>
          <cell r="B8918">
            <v>109173</v>
          </cell>
          <cell r="C8918" t="str">
            <v>MC HENDON LIETZKE AUST</v>
          </cell>
        </row>
        <row r="8919">
          <cell r="A8919">
            <v>17296</v>
          </cell>
          <cell r="B8919">
            <v>105118</v>
          </cell>
          <cell r="C8919" t="str">
            <v>QLD INSTALL LINE AMPOL C'CURRY</v>
          </cell>
        </row>
        <row r="8920">
          <cell r="A8920">
            <v>25499</v>
          </cell>
          <cell r="B8920">
            <v>109174</v>
          </cell>
          <cell r="C8920" t="str">
            <v>MC FORTITUDE VALLEY ANGELOS</v>
          </cell>
        </row>
        <row r="8921">
          <cell r="A8921">
            <v>25500</v>
          </cell>
          <cell r="B8921">
            <v>109175</v>
          </cell>
          <cell r="C8921" t="str">
            <v>MC ALBION CLICKSEAL PLASTICS</v>
          </cell>
        </row>
        <row r="8922">
          <cell r="A8922">
            <v>25501</v>
          </cell>
          <cell r="B8922">
            <v>109176</v>
          </cell>
          <cell r="C8922" t="str">
            <v>MILDURA ODOROSITY SURVEY</v>
          </cell>
        </row>
        <row r="8923">
          <cell r="A8923">
            <v>25502</v>
          </cell>
          <cell r="B8923">
            <v>109177</v>
          </cell>
          <cell r="C8923" t="str">
            <v>CALTEX</v>
          </cell>
        </row>
        <row r="8924">
          <cell r="A8924">
            <v>25503</v>
          </cell>
          <cell r="B8924">
            <v>109178</v>
          </cell>
          <cell r="C8924" t="str">
            <v>MIDLAND BRICK</v>
          </cell>
        </row>
        <row r="8925">
          <cell r="A8925">
            <v>25504</v>
          </cell>
          <cell r="B8925">
            <v>109179</v>
          </cell>
          <cell r="C8925" t="str">
            <v>WOODSIDE POWER GENERATION</v>
          </cell>
        </row>
        <row r="8926">
          <cell r="A8926">
            <v>25505</v>
          </cell>
          <cell r="B8926">
            <v>109180</v>
          </cell>
          <cell r="C8926" t="str">
            <v>CLAYPAVE CHUMST DINMORE</v>
          </cell>
        </row>
        <row r="8927">
          <cell r="A8927">
            <v>25506</v>
          </cell>
          <cell r="B8927">
            <v>109181</v>
          </cell>
          <cell r="C8927" t="str">
            <v>ENERGY TRADING SYSTEM/3</v>
          </cell>
        </row>
        <row r="8928">
          <cell r="A8928">
            <v>25507</v>
          </cell>
          <cell r="B8928">
            <v>109182</v>
          </cell>
          <cell r="C8928" t="str">
            <v>INTERNET PROJECT/1</v>
          </cell>
        </row>
        <row r="8929">
          <cell r="A8929">
            <v>25508</v>
          </cell>
          <cell r="B8929">
            <v>109183</v>
          </cell>
          <cell r="C8929" t="str">
            <v>QLD CY NANANGO COIN LAUNDRY</v>
          </cell>
        </row>
        <row r="8930">
          <cell r="A8930">
            <v>25509</v>
          </cell>
          <cell r="B8930">
            <v>109184</v>
          </cell>
          <cell r="C8930" t="str">
            <v>QLD CY TELLER FARMING CO.</v>
          </cell>
        </row>
        <row r="8931">
          <cell r="A8931">
            <v>25512</v>
          </cell>
          <cell r="B8931">
            <v>109185</v>
          </cell>
          <cell r="C8931" t="str">
            <v>WEED HAND BURNER</v>
          </cell>
        </row>
        <row r="8932">
          <cell r="A8932">
            <v>25513</v>
          </cell>
          <cell r="B8932">
            <v>109186</v>
          </cell>
          <cell r="C8932" t="str">
            <v>162-522-STANDING-SHEPVIC</v>
          </cell>
        </row>
        <row r="8933">
          <cell r="A8933">
            <v>25514</v>
          </cell>
          <cell r="B8933">
            <v>109187</v>
          </cell>
          <cell r="C8933" t="str">
            <v>166-562-STANDING-FITZROY</v>
          </cell>
        </row>
        <row r="8934">
          <cell r="A8934">
            <v>25515</v>
          </cell>
          <cell r="B8934">
            <v>109188</v>
          </cell>
          <cell r="C8934" t="str">
            <v>167-550-STANDING-MVVICALB</v>
          </cell>
        </row>
        <row r="8935">
          <cell r="A8935">
            <v>25516</v>
          </cell>
          <cell r="B8935">
            <v>109189</v>
          </cell>
          <cell r="C8935" t="str">
            <v>METER REGULATOR-21096743</v>
          </cell>
        </row>
        <row r="8936">
          <cell r="A8936">
            <v>25517</v>
          </cell>
          <cell r="B8936">
            <v>109190</v>
          </cell>
          <cell r="C8936" t="str">
            <v>INSTAL &amp; RELOCATE REG-21087744</v>
          </cell>
        </row>
        <row r="8937">
          <cell r="A8937">
            <v>25518</v>
          </cell>
          <cell r="B8937">
            <v>109191</v>
          </cell>
          <cell r="C8937" t="str">
            <v>INSTAL &amp; RELOCATE REG-21096745</v>
          </cell>
        </row>
        <row r="8938">
          <cell r="A8938">
            <v>25519</v>
          </cell>
          <cell r="B8938">
            <v>109192</v>
          </cell>
          <cell r="C8938" t="str">
            <v>INSTAL &amp; RELOCATE REG-21096924</v>
          </cell>
        </row>
        <row r="8939">
          <cell r="A8939">
            <v>25520</v>
          </cell>
          <cell r="B8939">
            <v>109193</v>
          </cell>
          <cell r="C8939" t="str">
            <v>MAINS EXT.DOMESTIC-21059268</v>
          </cell>
        </row>
        <row r="8940">
          <cell r="A8940">
            <v>25521</v>
          </cell>
          <cell r="B8940">
            <v>109194</v>
          </cell>
          <cell r="C8940" t="str">
            <v>MAINS EXT.DOMESTIC-21095897</v>
          </cell>
        </row>
        <row r="8941">
          <cell r="A8941">
            <v>25522</v>
          </cell>
          <cell r="B8941">
            <v>109195</v>
          </cell>
          <cell r="C8941" t="str">
            <v>MAINS EXT.IND &amp; COMM.-21096587</v>
          </cell>
        </row>
        <row r="8942">
          <cell r="A8942">
            <v>25523</v>
          </cell>
          <cell r="B8942">
            <v>109196</v>
          </cell>
          <cell r="C8942" t="str">
            <v>MAINS EXT.NEW SUB DIV-21066698</v>
          </cell>
        </row>
        <row r="8943">
          <cell r="A8943">
            <v>25524</v>
          </cell>
          <cell r="B8943">
            <v>109197</v>
          </cell>
          <cell r="C8943" t="str">
            <v>MAINS EXT.NEW SUB DIV-21080113</v>
          </cell>
        </row>
        <row r="8944">
          <cell r="A8944">
            <v>25525</v>
          </cell>
          <cell r="B8944">
            <v>109198</v>
          </cell>
          <cell r="C8944" t="str">
            <v>MAINS EXT.NEW SUB DIV-21081640</v>
          </cell>
        </row>
        <row r="8945">
          <cell r="A8945">
            <v>25526</v>
          </cell>
          <cell r="B8945">
            <v>109199</v>
          </cell>
          <cell r="C8945" t="str">
            <v>MAINS EXT.NEW SUB DIV-21083724</v>
          </cell>
        </row>
        <row r="8946">
          <cell r="A8946">
            <v>25527</v>
          </cell>
          <cell r="B8946">
            <v>109200</v>
          </cell>
          <cell r="C8946" t="str">
            <v>MAINS EXT.NEW SUB DIV-21084064</v>
          </cell>
        </row>
        <row r="8947">
          <cell r="A8947">
            <v>25528</v>
          </cell>
          <cell r="B8947">
            <v>109201</v>
          </cell>
          <cell r="C8947" t="str">
            <v>MAINS EXT.NEW SUB DIV-21085747</v>
          </cell>
        </row>
        <row r="8948">
          <cell r="A8948">
            <v>25529</v>
          </cell>
          <cell r="B8948">
            <v>109202</v>
          </cell>
          <cell r="C8948" t="str">
            <v>MAINS EXT.NEW SUB DIV-21087238</v>
          </cell>
        </row>
        <row r="8949">
          <cell r="A8949">
            <v>25530</v>
          </cell>
          <cell r="B8949">
            <v>109203</v>
          </cell>
          <cell r="C8949" t="str">
            <v>MAINS EXT.NEW SUB DIV-21092479</v>
          </cell>
        </row>
        <row r="8950">
          <cell r="A8950">
            <v>25531</v>
          </cell>
          <cell r="B8950">
            <v>109204</v>
          </cell>
          <cell r="C8950" t="str">
            <v>MAINS EXT.NEW SUB DIV-21096590</v>
          </cell>
        </row>
        <row r="8951">
          <cell r="A8951">
            <v>25532</v>
          </cell>
          <cell r="B8951">
            <v>109205</v>
          </cell>
          <cell r="C8951" t="str">
            <v>MAINS RENEWALS-21094384</v>
          </cell>
        </row>
        <row r="8952">
          <cell r="A8952">
            <v>25533</v>
          </cell>
          <cell r="B8952">
            <v>109206</v>
          </cell>
          <cell r="C8952" t="str">
            <v>HR ACCOUNTING SUPPORT</v>
          </cell>
        </row>
        <row r="8953">
          <cell r="A8953">
            <v>25534</v>
          </cell>
          <cell r="B8953">
            <v>109207</v>
          </cell>
          <cell r="C8953" t="str">
            <v>FACILITIES ACCOUNTING SUPPORT</v>
          </cell>
        </row>
        <row r="8954">
          <cell r="A8954">
            <v>25535</v>
          </cell>
          <cell r="B8954">
            <v>109208</v>
          </cell>
          <cell r="C8954" t="str">
            <v>STRATEGIC ACCOUNTING SUPPORT</v>
          </cell>
        </row>
        <row r="8955">
          <cell r="A8955">
            <v>25552</v>
          </cell>
          <cell r="B8955">
            <v>109209</v>
          </cell>
          <cell r="C8955" t="str">
            <v>ADMINISTRATION-11003154</v>
          </cell>
        </row>
        <row r="8956">
          <cell r="A8956">
            <v>25553</v>
          </cell>
          <cell r="B8956">
            <v>109210</v>
          </cell>
          <cell r="C8956" t="str">
            <v>ADMINISTRATION-11004510</v>
          </cell>
        </row>
        <row r="8957">
          <cell r="A8957">
            <v>25554</v>
          </cell>
          <cell r="B8957">
            <v>109211</v>
          </cell>
          <cell r="C8957" t="str">
            <v>HELPDESK INTRANET - STG 1</v>
          </cell>
        </row>
        <row r="8958">
          <cell r="A8958">
            <v>25555</v>
          </cell>
          <cell r="B8958">
            <v>109212</v>
          </cell>
          <cell r="C8958" t="str">
            <v>MC ROCKHAMPTON BOLSOVER ST</v>
          </cell>
        </row>
        <row r="8959">
          <cell r="A8959">
            <v>25556</v>
          </cell>
          <cell r="B8959">
            <v>109213</v>
          </cell>
          <cell r="C8959" t="str">
            <v>MC NORTHLAKE FRESHWATER VILLGE</v>
          </cell>
        </row>
        <row r="8960">
          <cell r="A8960">
            <v>25557</v>
          </cell>
          <cell r="B8960">
            <v>109214</v>
          </cell>
          <cell r="C8960" t="str">
            <v>MC GLENALTA 29 ARIZONA TCE</v>
          </cell>
        </row>
        <row r="8961">
          <cell r="A8961">
            <v>25558</v>
          </cell>
          <cell r="B8961">
            <v>109215</v>
          </cell>
          <cell r="C8961" t="str">
            <v>MC CLAPHAM ANSON AVE</v>
          </cell>
        </row>
        <row r="8962">
          <cell r="A8962">
            <v>25572</v>
          </cell>
          <cell r="B8962">
            <v>109216</v>
          </cell>
          <cell r="C8962" t="str">
            <v>QLD  MC GRATHAM/2</v>
          </cell>
        </row>
        <row r="8963">
          <cell r="A8963">
            <v>25573</v>
          </cell>
          <cell r="B8963">
            <v>109217</v>
          </cell>
          <cell r="C8963" t="str">
            <v>NETWORK OP. TECH &amp; BD INTER/2</v>
          </cell>
        </row>
        <row r="8964">
          <cell r="A8964">
            <v>25574</v>
          </cell>
          <cell r="B8964">
            <v>109218</v>
          </cell>
          <cell r="C8964" t="str">
            <v>GASLOG PILOT</v>
          </cell>
        </row>
        <row r="8965">
          <cell r="A8965">
            <v>11995</v>
          </cell>
          <cell r="B8965">
            <v>104159</v>
          </cell>
          <cell r="C8965" t="str">
            <v>QLD CY MEATFORCE</v>
          </cell>
        </row>
        <row r="8966">
          <cell r="A8966">
            <v>25592</v>
          </cell>
          <cell r="B8966">
            <v>109219</v>
          </cell>
          <cell r="C8966" t="str">
            <v>SALAMANCA FOOD FAIR</v>
          </cell>
        </row>
        <row r="8967">
          <cell r="A8967">
            <v>25593</v>
          </cell>
          <cell r="B8967">
            <v>109220</v>
          </cell>
          <cell r="C8967" t="str">
            <v>QLD CY STATION SQ. SHOP CNTR</v>
          </cell>
        </row>
        <row r="8968">
          <cell r="A8968">
            <v>25594</v>
          </cell>
          <cell r="B8968">
            <v>109221</v>
          </cell>
          <cell r="C8968" t="str">
            <v>QLD CY COMISKY DESIGN &amp; BLDG</v>
          </cell>
        </row>
        <row r="8969">
          <cell r="A8969">
            <v>25595</v>
          </cell>
          <cell r="B8969">
            <v>109222</v>
          </cell>
          <cell r="C8969" t="str">
            <v>QLD BTCAPE TRIB BEACH HOUSE</v>
          </cell>
        </row>
        <row r="8970">
          <cell r="A8970">
            <v>25596</v>
          </cell>
          <cell r="B8970">
            <v>109223</v>
          </cell>
          <cell r="C8970" t="str">
            <v>LED 460 SMALL ASSET W/O 9900</v>
          </cell>
        </row>
        <row r="8971">
          <cell r="A8971">
            <v>25612</v>
          </cell>
          <cell r="B8971">
            <v>109224</v>
          </cell>
          <cell r="C8971" t="str">
            <v>QLD BT CARAVONICA REDPEAK ESTA</v>
          </cell>
        </row>
        <row r="8972">
          <cell r="A8972">
            <v>25613</v>
          </cell>
          <cell r="B8972">
            <v>109225</v>
          </cell>
          <cell r="C8972" t="str">
            <v>167-552-STANDING-SHEPNSW</v>
          </cell>
        </row>
        <row r="8973">
          <cell r="A8973">
            <v>25614</v>
          </cell>
          <cell r="B8973">
            <v>109226</v>
          </cell>
          <cell r="C8973" t="str">
            <v>METER REGULATOR-21096912</v>
          </cell>
        </row>
        <row r="8974">
          <cell r="A8974">
            <v>25615</v>
          </cell>
          <cell r="B8974">
            <v>109227</v>
          </cell>
          <cell r="C8974" t="str">
            <v>METER REGULATOR-21097608</v>
          </cell>
        </row>
        <row r="8975">
          <cell r="A8975">
            <v>25616</v>
          </cell>
          <cell r="B8975">
            <v>109228</v>
          </cell>
          <cell r="C8975" t="str">
            <v>METER REGULATOR-21097704</v>
          </cell>
        </row>
        <row r="8976">
          <cell r="A8976">
            <v>25617</v>
          </cell>
          <cell r="B8976">
            <v>109229</v>
          </cell>
          <cell r="C8976" t="str">
            <v>INSTAL &amp; RELOCATE REG-21098022</v>
          </cell>
        </row>
        <row r="8977">
          <cell r="A8977">
            <v>25618</v>
          </cell>
          <cell r="B8977">
            <v>109230</v>
          </cell>
          <cell r="C8977" t="str">
            <v>INSTAL &amp; RELOCATE REG-21098277</v>
          </cell>
        </row>
        <row r="8978">
          <cell r="A8978">
            <v>25619</v>
          </cell>
          <cell r="B8978">
            <v>109231</v>
          </cell>
          <cell r="C8978" t="str">
            <v>MAINS EXT.DOMESTIC-21091657</v>
          </cell>
        </row>
        <row r="8979">
          <cell r="A8979">
            <v>25620</v>
          </cell>
          <cell r="B8979">
            <v>109232</v>
          </cell>
          <cell r="C8979" t="str">
            <v>MAINS EXT.DOMESTIC-21093169</v>
          </cell>
        </row>
        <row r="8980">
          <cell r="A8980">
            <v>25621</v>
          </cell>
          <cell r="B8980">
            <v>109233</v>
          </cell>
          <cell r="C8980" t="str">
            <v>MAINS EXT.DOMESTIC-21095903</v>
          </cell>
        </row>
        <row r="8981">
          <cell r="A8981">
            <v>25622</v>
          </cell>
          <cell r="B8981">
            <v>109234</v>
          </cell>
          <cell r="C8981" t="str">
            <v>MAINS EXT.NEW SUB DIV-21081539</v>
          </cell>
        </row>
        <row r="8982">
          <cell r="A8982">
            <v>25623</v>
          </cell>
          <cell r="B8982">
            <v>109235</v>
          </cell>
          <cell r="C8982" t="str">
            <v>MAINS EXT.NEW SUB DIV-21085354</v>
          </cell>
        </row>
        <row r="8983">
          <cell r="A8983">
            <v>25624</v>
          </cell>
          <cell r="B8983">
            <v>109236</v>
          </cell>
          <cell r="C8983" t="str">
            <v>MAINS EXT.NEW SUB DIV-21086983</v>
          </cell>
        </row>
        <row r="8984">
          <cell r="A8984">
            <v>25625</v>
          </cell>
          <cell r="B8984">
            <v>109237</v>
          </cell>
          <cell r="C8984" t="str">
            <v>MAINS EXT.NEW SUB DIV-21087644</v>
          </cell>
        </row>
        <row r="8985">
          <cell r="A8985">
            <v>25626</v>
          </cell>
          <cell r="B8985">
            <v>109238</v>
          </cell>
          <cell r="C8985" t="str">
            <v>MAINS EXT.NEW SUB DIV-21087943</v>
          </cell>
        </row>
        <row r="8986">
          <cell r="A8986">
            <v>25627</v>
          </cell>
          <cell r="B8986">
            <v>109239</v>
          </cell>
          <cell r="C8986" t="str">
            <v>MAINS EXT.NEW SUB DIV-21088423</v>
          </cell>
        </row>
        <row r="8987">
          <cell r="A8987">
            <v>25628</v>
          </cell>
          <cell r="B8987">
            <v>109240</v>
          </cell>
          <cell r="C8987" t="str">
            <v>MAINS EXT.NEW SUB DIV-21091680</v>
          </cell>
        </row>
        <row r="8988">
          <cell r="A8988">
            <v>25629</v>
          </cell>
          <cell r="B8988">
            <v>109241</v>
          </cell>
          <cell r="C8988" t="str">
            <v>MAINS EXT.NEW SUB DIV-21093042</v>
          </cell>
        </row>
        <row r="8989">
          <cell r="A8989">
            <v>25630</v>
          </cell>
          <cell r="B8989">
            <v>109242</v>
          </cell>
          <cell r="C8989" t="str">
            <v>ANU RESERACH LAB</v>
          </cell>
        </row>
        <row r="8990">
          <cell r="A8990">
            <v>25631</v>
          </cell>
          <cell r="B8990">
            <v>109243</v>
          </cell>
          <cell r="C8990" t="str">
            <v>CHEARY RESIDENCE</v>
          </cell>
        </row>
        <row r="8991">
          <cell r="A8991">
            <v>25632</v>
          </cell>
          <cell r="B8991">
            <v>109244</v>
          </cell>
          <cell r="C8991" t="str">
            <v>QLD BT CAPE TRIB BEACH HOUSE</v>
          </cell>
        </row>
        <row r="8992">
          <cell r="A8992">
            <v>25633</v>
          </cell>
          <cell r="B8992">
            <v>109245</v>
          </cell>
          <cell r="C8992" t="str">
            <v>ROSETTA VILLAGE STG 6/2</v>
          </cell>
        </row>
        <row r="8993">
          <cell r="A8993">
            <v>25634</v>
          </cell>
          <cell r="B8993">
            <v>109246</v>
          </cell>
          <cell r="C8993" t="str">
            <v>WORSLEY ACQUISITION</v>
          </cell>
        </row>
        <row r="8994">
          <cell r="A8994">
            <v>25635</v>
          </cell>
          <cell r="B8994">
            <v>109247</v>
          </cell>
          <cell r="C8994" t="str">
            <v>BASINGTHWAITE</v>
          </cell>
        </row>
        <row r="8995">
          <cell r="A8995">
            <v>19237</v>
          </cell>
          <cell r="B8995">
            <v>105758</v>
          </cell>
          <cell r="C8995" t="str">
            <v>QLD INCAB PHASE 5 LEDGER 518</v>
          </cell>
        </row>
        <row r="8996">
          <cell r="A8996">
            <v>25652</v>
          </cell>
          <cell r="B8996">
            <v>109248</v>
          </cell>
          <cell r="C8996" t="str">
            <v>VIC PURCH INLINE 845 CORRECTOR</v>
          </cell>
        </row>
        <row r="8997">
          <cell r="A8997">
            <v>25653</v>
          </cell>
          <cell r="B8997">
            <v>109249</v>
          </cell>
          <cell r="C8997" t="str">
            <v>QLD TOOWONG KENSINGTON TCE</v>
          </cell>
        </row>
        <row r="8998">
          <cell r="A8998">
            <v>25654</v>
          </cell>
          <cell r="B8998">
            <v>109250</v>
          </cell>
          <cell r="C8998" t="str">
            <v>QLD FITZGIBBON ROGHAN RD</v>
          </cell>
        </row>
        <row r="8999">
          <cell r="A8999">
            <v>25655</v>
          </cell>
          <cell r="B8999">
            <v>109251</v>
          </cell>
          <cell r="C8999" t="str">
            <v>MC FLEXISTOW PEARCE AVE</v>
          </cell>
        </row>
        <row r="9000">
          <cell r="A9000">
            <v>25656</v>
          </cell>
          <cell r="B9000">
            <v>109252</v>
          </cell>
          <cell r="C9000" t="str">
            <v>PURCH 2 INLINE CORRECTNG INST</v>
          </cell>
        </row>
        <row r="9001">
          <cell r="A9001">
            <v>25672</v>
          </cell>
          <cell r="B9001">
            <v>109253</v>
          </cell>
          <cell r="C9001" t="str">
            <v>BAGASSE POWER</v>
          </cell>
        </row>
        <row r="9002">
          <cell r="A9002">
            <v>11574</v>
          </cell>
          <cell r="B9002">
            <v>104073</v>
          </cell>
          <cell r="C9002" t="str">
            <v>TOWNSVILLE HOSPITAL PROJECT</v>
          </cell>
        </row>
        <row r="9003">
          <cell r="A9003">
            <v>25692</v>
          </cell>
          <cell r="B9003">
            <v>109254</v>
          </cell>
          <cell r="C9003" t="str">
            <v>MC ST GEORGES GRAIGHLL RD</v>
          </cell>
        </row>
        <row r="9004">
          <cell r="A9004">
            <v>25693</v>
          </cell>
          <cell r="B9004">
            <v>109255</v>
          </cell>
          <cell r="C9004" t="str">
            <v>MC BROADVIEW JELLICOE ST</v>
          </cell>
        </row>
        <row r="9005">
          <cell r="A9005">
            <v>25694</v>
          </cell>
          <cell r="B9005">
            <v>109256</v>
          </cell>
          <cell r="C9005" t="str">
            <v>MC PARA VISTA POLST AVE</v>
          </cell>
        </row>
        <row r="9006">
          <cell r="A9006">
            <v>25695</v>
          </cell>
          <cell r="B9006">
            <v>109257</v>
          </cell>
          <cell r="C9006" t="str">
            <v>MC BROMPTON HAYMAN ST</v>
          </cell>
        </row>
        <row r="9007">
          <cell r="A9007">
            <v>25696</v>
          </cell>
          <cell r="B9007">
            <v>109258</v>
          </cell>
          <cell r="C9007" t="str">
            <v>MC PARA HILLS W KESTERS RD</v>
          </cell>
        </row>
        <row r="9008">
          <cell r="A9008">
            <v>25697</v>
          </cell>
          <cell r="B9008">
            <v>109259</v>
          </cell>
          <cell r="C9008" t="str">
            <v>MC PARADISE GEORGE RD</v>
          </cell>
        </row>
        <row r="9009">
          <cell r="A9009">
            <v>25698</v>
          </cell>
          <cell r="B9009">
            <v>109260</v>
          </cell>
          <cell r="C9009" t="str">
            <v>MC MAGIL FISHER ST</v>
          </cell>
        </row>
        <row r="9010">
          <cell r="A9010">
            <v>25712</v>
          </cell>
          <cell r="B9010">
            <v>109261</v>
          </cell>
          <cell r="C9010" t="str">
            <v>NSW TK FRISKY PET FOOD</v>
          </cell>
        </row>
        <row r="9011">
          <cell r="A9011">
            <v>25713</v>
          </cell>
          <cell r="B9011">
            <v>109262</v>
          </cell>
          <cell r="C9011" t="str">
            <v>NSW TK SIMPLOT P/I</v>
          </cell>
        </row>
        <row r="9012">
          <cell r="A9012">
            <v>25714</v>
          </cell>
          <cell r="B9012">
            <v>109263</v>
          </cell>
          <cell r="C9012" t="str">
            <v>DATA CENTRE REL'N &amp; SEP'N</v>
          </cell>
        </row>
        <row r="9013">
          <cell r="A9013">
            <v>25715</v>
          </cell>
          <cell r="B9013">
            <v>109264</v>
          </cell>
          <cell r="C9013" t="str">
            <v>QLD CY BURMAH SERVICE STATION</v>
          </cell>
        </row>
        <row r="9014">
          <cell r="A9014">
            <v>25716</v>
          </cell>
          <cell r="B9014">
            <v>109265</v>
          </cell>
          <cell r="C9014" t="str">
            <v>CHARLIE</v>
          </cell>
        </row>
        <row r="9015">
          <cell r="A9015">
            <v>25732</v>
          </cell>
          <cell r="B9015">
            <v>109266</v>
          </cell>
          <cell r="C9015" t="str">
            <v>MC MARDEN GRIVELL &amp; CALEB RD</v>
          </cell>
        </row>
        <row r="9016">
          <cell r="A9016">
            <v>25733</v>
          </cell>
          <cell r="B9016">
            <v>109267</v>
          </cell>
          <cell r="C9016" t="str">
            <v>HDS OESWR</v>
          </cell>
        </row>
        <row r="9017">
          <cell r="A9017">
            <v>25734</v>
          </cell>
          <cell r="B9017">
            <v>109268</v>
          </cell>
          <cell r="C9017" t="str">
            <v>HDS OEAMWR</v>
          </cell>
        </row>
        <row r="9018">
          <cell r="A9018">
            <v>25735</v>
          </cell>
          <cell r="B9018">
            <v>109269</v>
          </cell>
          <cell r="C9018" t="str">
            <v>HDS MIPWR</v>
          </cell>
        </row>
        <row r="9019">
          <cell r="A9019">
            <v>25736</v>
          </cell>
          <cell r="B9019">
            <v>109270</v>
          </cell>
          <cell r="C9019" t="str">
            <v>HDS OELWR</v>
          </cell>
        </row>
        <row r="9020">
          <cell r="A9020">
            <v>25737</v>
          </cell>
          <cell r="B9020">
            <v>109271</v>
          </cell>
          <cell r="C9020" t="str">
            <v>HDS OEHLWR</v>
          </cell>
        </row>
        <row r="9021">
          <cell r="A9021">
            <v>25738</v>
          </cell>
          <cell r="B9021">
            <v>109272</v>
          </cell>
          <cell r="C9021" t="str">
            <v>NLG OESWR</v>
          </cell>
        </row>
        <row r="9022">
          <cell r="A9022">
            <v>25739</v>
          </cell>
          <cell r="B9022">
            <v>109273</v>
          </cell>
          <cell r="C9022" t="str">
            <v>NLG OEAMWR</v>
          </cell>
        </row>
        <row r="9023">
          <cell r="A9023">
            <v>25740</v>
          </cell>
          <cell r="B9023">
            <v>109274</v>
          </cell>
          <cell r="C9023" t="str">
            <v>NLG MIPWR</v>
          </cell>
        </row>
        <row r="9024">
          <cell r="A9024">
            <v>25741</v>
          </cell>
          <cell r="B9024">
            <v>109275</v>
          </cell>
          <cell r="C9024" t="str">
            <v>NLG OELWR</v>
          </cell>
        </row>
        <row r="9025">
          <cell r="A9025">
            <v>25742</v>
          </cell>
          <cell r="B9025">
            <v>109276</v>
          </cell>
          <cell r="C9025" t="str">
            <v>NLG OEHLWR</v>
          </cell>
        </row>
        <row r="9026">
          <cell r="A9026">
            <v>25743</v>
          </cell>
          <cell r="B9026">
            <v>109277</v>
          </cell>
          <cell r="C9026" t="str">
            <v>ADS OESWR</v>
          </cell>
        </row>
        <row r="9027">
          <cell r="A9027">
            <v>25744</v>
          </cell>
          <cell r="B9027">
            <v>109278</v>
          </cell>
          <cell r="C9027" t="str">
            <v>ADS OEAMWR</v>
          </cell>
        </row>
        <row r="9028">
          <cell r="A9028">
            <v>25745</v>
          </cell>
          <cell r="B9028">
            <v>109279</v>
          </cell>
          <cell r="C9028" t="str">
            <v>ADS MIPWR</v>
          </cell>
        </row>
        <row r="9029">
          <cell r="A9029">
            <v>25746</v>
          </cell>
          <cell r="B9029">
            <v>109280</v>
          </cell>
          <cell r="C9029" t="str">
            <v>ADS OELWR</v>
          </cell>
        </row>
        <row r="9030">
          <cell r="A9030">
            <v>25747</v>
          </cell>
          <cell r="B9030">
            <v>109281</v>
          </cell>
          <cell r="C9030" t="str">
            <v>WORK REQ APPS DEV OEHL</v>
          </cell>
        </row>
        <row r="9031">
          <cell r="A9031">
            <v>25748</v>
          </cell>
          <cell r="B9031">
            <v>109282</v>
          </cell>
          <cell r="C9031" t="str">
            <v>WORK REQ INFRASTRUCTURE OES</v>
          </cell>
        </row>
        <row r="9032">
          <cell r="A9032">
            <v>25749</v>
          </cell>
          <cell r="B9032">
            <v>109283</v>
          </cell>
          <cell r="C9032" t="str">
            <v>INF OEAMWR</v>
          </cell>
        </row>
        <row r="9033">
          <cell r="A9033">
            <v>25750</v>
          </cell>
          <cell r="B9033">
            <v>109284</v>
          </cell>
          <cell r="C9033" t="str">
            <v>INF MIPWR</v>
          </cell>
        </row>
        <row r="9034">
          <cell r="A9034">
            <v>25751</v>
          </cell>
          <cell r="B9034">
            <v>109285</v>
          </cell>
          <cell r="C9034" t="str">
            <v>INF OELWR</v>
          </cell>
        </row>
        <row r="9035">
          <cell r="A9035">
            <v>25752</v>
          </cell>
          <cell r="B9035">
            <v>109286</v>
          </cell>
          <cell r="C9035" t="str">
            <v>INF OEHLWR</v>
          </cell>
        </row>
        <row r="9036">
          <cell r="A9036">
            <v>25772</v>
          </cell>
          <cell r="B9036">
            <v>109287</v>
          </cell>
          <cell r="C9036" t="str">
            <v>TELEMERTY UNITS INSTALL &amp; COMM</v>
          </cell>
        </row>
        <row r="9037">
          <cell r="A9037">
            <v>25792</v>
          </cell>
          <cell r="B9037">
            <v>109288</v>
          </cell>
          <cell r="C9037" t="str">
            <v>MC HALLET COVE SANPIPER TCE</v>
          </cell>
        </row>
        <row r="9038">
          <cell r="A9038">
            <v>25793</v>
          </cell>
          <cell r="B9038">
            <v>109289</v>
          </cell>
          <cell r="C9038" t="str">
            <v>MC MAWSON LAKE THE WALK STG4</v>
          </cell>
        </row>
        <row r="9039">
          <cell r="A9039">
            <v>25794</v>
          </cell>
          <cell r="B9039">
            <v>109290</v>
          </cell>
          <cell r="C9039" t="str">
            <v>MC MAWSON LAKE THE WALK STG5</v>
          </cell>
        </row>
        <row r="9040">
          <cell r="A9040">
            <v>25795</v>
          </cell>
          <cell r="B9040">
            <v>109291</v>
          </cell>
          <cell r="C9040" t="str">
            <v>QLD CY EAGLE BOYS PIZZA</v>
          </cell>
        </row>
        <row r="9041">
          <cell r="A9041">
            <v>25796</v>
          </cell>
          <cell r="B9041">
            <v>109292</v>
          </cell>
          <cell r="C9041" t="str">
            <v>MC KEPNOCH STATE HIGH SCHOOL</v>
          </cell>
        </row>
        <row r="9042">
          <cell r="A9042">
            <v>25812</v>
          </cell>
          <cell r="B9042">
            <v>109293</v>
          </cell>
          <cell r="C9042" t="str">
            <v>GLADSTN SERV INSTALL&amp;QLD AUDIT</v>
          </cell>
        </row>
        <row r="9043">
          <cell r="A9043">
            <v>25813</v>
          </cell>
          <cell r="B9043">
            <v>109294</v>
          </cell>
          <cell r="C9043" t="str">
            <v>RSM ADELAIDE KING WILLAM ST</v>
          </cell>
        </row>
        <row r="9044">
          <cell r="A9044">
            <v>3340</v>
          </cell>
          <cell r="B9044">
            <v>102335</v>
          </cell>
          <cell r="C9044" t="str">
            <v>QLD IAN JOHNSTONE STORES</v>
          </cell>
        </row>
        <row r="9045">
          <cell r="A9045">
            <v>25814</v>
          </cell>
          <cell r="B9045">
            <v>109295</v>
          </cell>
          <cell r="C9045" t="str">
            <v>VIC CY LIZ JOWITT, WARRAGUL</v>
          </cell>
        </row>
        <row r="9046">
          <cell r="A9046">
            <v>25832</v>
          </cell>
          <cell r="B9046">
            <v>109296</v>
          </cell>
          <cell r="C9046" t="str">
            <v>VIC CY STEVE OLIVER, DROUIN</v>
          </cell>
        </row>
        <row r="9047">
          <cell r="A9047">
            <v>2237</v>
          </cell>
          <cell r="B9047">
            <v>101232</v>
          </cell>
          <cell r="C9047" t="str">
            <v>VIC CYL FILLING FAC - YOUNG</v>
          </cell>
        </row>
        <row r="9048">
          <cell r="A9048">
            <v>25833</v>
          </cell>
          <cell r="B9048">
            <v>109297</v>
          </cell>
          <cell r="C9048" t="str">
            <v>VIC CY MATHEW VAN HOFSEL</v>
          </cell>
        </row>
        <row r="9049">
          <cell r="A9049">
            <v>25834</v>
          </cell>
          <cell r="B9049">
            <v>109298</v>
          </cell>
          <cell r="C9049" t="str">
            <v>VIC CY ENETECH PTY LTD</v>
          </cell>
        </row>
        <row r="9050">
          <cell r="A9050">
            <v>25852</v>
          </cell>
          <cell r="B9050">
            <v>109299</v>
          </cell>
          <cell r="C9050" t="str">
            <v>166-565-STANDING-PENINSUL</v>
          </cell>
        </row>
        <row r="9051">
          <cell r="A9051">
            <v>25853</v>
          </cell>
          <cell r="B9051">
            <v>109300</v>
          </cell>
          <cell r="C9051" t="str">
            <v>INSTAL &amp; RELOCATE REG-21098180</v>
          </cell>
        </row>
        <row r="9052">
          <cell r="A9052">
            <v>25854</v>
          </cell>
          <cell r="B9052">
            <v>109301</v>
          </cell>
          <cell r="C9052" t="str">
            <v>INSTAL &amp; RELOCATE REG-21098181</v>
          </cell>
        </row>
        <row r="9053">
          <cell r="A9053">
            <v>25855</v>
          </cell>
          <cell r="B9053">
            <v>109302</v>
          </cell>
          <cell r="C9053" t="str">
            <v>INSTAL &amp; RELOCATE REG-21098183</v>
          </cell>
        </row>
        <row r="9054">
          <cell r="A9054">
            <v>25856</v>
          </cell>
          <cell r="B9054">
            <v>109303</v>
          </cell>
          <cell r="C9054" t="str">
            <v>INSTAL &amp; RELOCATE REG-21098609</v>
          </cell>
        </row>
        <row r="9055">
          <cell r="A9055">
            <v>25857</v>
          </cell>
          <cell r="B9055">
            <v>109304</v>
          </cell>
          <cell r="C9055" t="str">
            <v>INSTAL &amp; RELOCATE REG-21099002</v>
          </cell>
        </row>
        <row r="9056">
          <cell r="A9056">
            <v>25858</v>
          </cell>
          <cell r="B9056">
            <v>109305</v>
          </cell>
          <cell r="C9056" t="str">
            <v>INSTAL &amp; RELOCATE REG-21099004</v>
          </cell>
        </row>
        <row r="9057">
          <cell r="A9057">
            <v>25859</v>
          </cell>
          <cell r="B9057">
            <v>109306</v>
          </cell>
          <cell r="C9057" t="str">
            <v>MAINS EXT.IND &amp; COMM.-21079964</v>
          </cell>
        </row>
        <row r="9058">
          <cell r="A9058">
            <v>25860</v>
          </cell>
          <cell r="B9058">
            <v>109307</v>
          </cell>
          <cell r="C9058" t="str">
            <v>MAINS EXT.IND &amp; COMM.-21095892</v>
          </cell>
        </row>
        <row r="9059">
          <cell r="A9059">
            <v>25861</v>
          </cell>
          <cell r="B9059">
            <v>109308</v>
          </cell>
          <cell r="C9059" t="str">
            <v>MAINS EXT.NEW SUB DIV-21084461</v>
          </cell>
        </row>
        <row r="9060">
          <cell r="A9060">
            <v>25862</v>
          </cell>
          <cell r="B9060">
            <v>109309</v>
          </cell>
          <cell r="C9060" t="str">
            <v>MAINS EXT.NEW SUB DIV-21085587</v>
          </cell>
        </row>
        <row r="9061">
          <cell r="A9061">
            <v>25863</v>
          </cell>
          <cell r="B9061">
            <v>109310</v>
          </cell>
          <cell r="C9061" t="str">
            <v>MAINS EXT.NEW SUB DIV-21089043</v>
          </cell>
        </row>
        <row r="9062">
          <cell r="A9062">
            <v>25864</v>
          </cell>
          <cell r="B9062">
            <v>109311</v>
          </cell>
          <cell r="C9062" t="str">
            <v>MAINS EXT.NEW SUB DIV-21089254</v>
          </cell>
        </row>
        <row r="9063">
          <cell r="A9063">
            <v>25865</v>
          </cell>
          <cell r="B9063">
            <v>109312</v>
          </cell>
          <cell r="C9063" t="str">
            <v>MAINS EXT.NEW SUB DIV-21089454</v>
          </cell>
        </row>
        <row r="9064">
          <cell r="A9064">
            <v>25866</v>
          </cell>
          <cell r="B9064">
            <v>109313</v>
          </cell>
          <cell r="C9064" t="str">
            <v>MAINS EXT.NEW SUB DIV-21090885</v>
          </cell>
        </row>
        <row r="9065">
          <cell r="A9065">
            <v>25867</v>
          </cell>
          <cell r="B9065">
            <v>109314</v>
          </cell>
          <cell r="C9065" t="str">
            <v>MAINS EXT.NEW SUB DIV-21090957</v>
          </cell>
        </row>
        <row r="9066">
          <cell r="A9066">
            <v>25868</v>
          </cell>
          <cell r="B9066">
            <v>109315</v>
          </cell>
          <cell r="C9066" t="str">
            <v>MAINS EXT.NEW SUB DIV-21091185</v>
          </cell>
        </row>
        <row r="9067">
          <cell r="A9067">
            <v>25869</v>
          </cell>
          <cell r="B9067">
            <v>109316</v>
          </cell>
          <cell r="C9067" t="str">
            <v>MAINS EXT.NEW SUB DIV-21091636</v>
          </cell>
        </row>
        <row r="9068">
          <cell r="A9068">
            <v>25870</v>
          </cell>
          <cell r="B9068">
            <v>109317</v>
          </cell>
          <cell r="C9068" t="str">
            <v>MAINS EXT.NEW SUB DIV-21092060</v>
          </cell>
        </row>
        <row r="9069">
          <cell r="A9069">
            <v>25871</v>
          </cell>
          <cell r="B9069">
            <v>109318</v>
          </cell>
          <cell r="C9069" t="str">
            <v>MAINS EXT.NEW SUB DIV-21092888</v>
          </cell>
        </row>
        <row r="9070">
          <cell r="A9070">
            <v>25872</v>
          </cell>
          <cell r="B9070">
            <v>109319</v>
          </cell>
          <cell r="C9070" t="str">
            <v>MAINS EXT.NEW SUB DIV-21094337</v>
          </cell>
        </row>
        <row r="9071">
          <cell r="A9071">
            <v>25873</v>
          </cell>
          <cell r="B9071">
            <v>109320</v>
          </cell>
          <cell r="C9071" t="str">
            <v>MAINS EXT.NEW SUB DIV-21095901</v>
          </cell>
        </row>
        <row r="9072">
          <cell r="A9072">
            <v>25874</v>
          </cell>
          <cell r="B9072">
            <v>109321</v>
          </cell>
          <cell r="C9072" t="str">
            <v>MAINS EXT.NEW SUB DIV-21099306</v>
          </cell>
        </row>
        <row r="9073">
          <cell r="A9073">
            <v>3089</v>
          </cell>
          <cell r="B9073">
            <v>102084</v>
          </cell>
          <cell r="C9073" t="str">
            <v>QLD INCAB PHASE 5</v>
          </cell>
        </row>
        <row r="9074">
          <cell r="A9074">
            <v>25875</v>
          </cell>
          <cell r="B9074">
            <v>109322</v>
          </cell>
          <cell r="C9074" t="str">
            <v>WA CY PACIFIC TRANSPORT .</v>
          </cell>
        </row>
        <row r="9075">
          <cell r="A9075">
            <v>19196</v>
          </cell>
          <cell r="B9075">
            <v>105745</v>
          </cell>
          <cell r="C9075" t="str">
            <v>WA CY GULL STRICKLAND</v>
          </cell>
        </row>
        <row r="9076">
          <cell r="A9076">
            <v>25876</v>
          </cell>
          <cell r="B9076">
            <v>109323</v>
          </cell>
          <cell r="C9076" t="str">
            <v>TAS BT TASMANIA MUSHROOMS</v>
          </cell>
        </row>
        <row r="9077">
          <cell r="A9077">
            <v>25896</v>
          </cell>
          <cell r="B9077">
            <v>109324</v>
          </cell>
          <cell r="C9077" t="str">
            <v>MC OAKDEN HERITAGE RD</v>
          </cell>
        </row>
        <row r="9078">
          <cell r="A9078">
            <v>25897</v>
          </cell>
          <cell r="B9078">
            <v>109325</v>
          </cell>
          <cell r="C9078" t="str">
            <v>MC MOBURY HTS BELLCHAMBERS CRT</v>
          </cell>
        </row>
        <row r="9079">
          <cell r="A9079">
            <v>25916</v>
          </cell>
          <cell r="B9079">
            <v>109326</v>
          </cell>
          <cell r="C9079" t="str">
            <v>QLD SUNLAND SHOPPING CENTRE</v>
          </cell>
        </row>
        <row r="9080">
          <cell r="A9080">
            <v>25917</v>
          </cell>
          <cell r="B9080">
            <v>109327</v>
          </cell>
          <cell r="C9080" t="str">
            <v>QLD CY SHELL MONKLAND</v>
          </cell>
        </row>
        <row r="9081">
          <cell r="A9081">
            <v>25918</v>
          </cell>
          <cell r="B9081">
            <v>109328</v>
          </cell>
          <cell r="C9081" t="str">
            <v>QLD IT GLADSTONE SERVER UPGRD</v>
          </cell>
        </row>
        <row r="9082">
          <cell r="A9082">
            <v>25919</v>
          </cell>
          <cell r="B9082">
            <v>109329</v>
          </cell>
          <cell r="C9082" t="str">
            <v>QLD CY COOINDA AGED HOME</v>
          </cell>
        </row>
        <row r="9083">
          <cell r="A9083">
            <v>25920</v>
          </cell>
          <cell r="B9083">
            <v>109330</v>
          </cell>
          <cell r="C9083" t="str">
            <v>QLD CY GYMPIE ELDORDO GOLD</v>
          </cell>
        </row>
        <row r="9084">
          <cell r="A9084">
            <v>25921</v>
          </cell>
          <cell r="B9084">
            <v>109331</v>
          </cell>
          <cell r="C9084" t="str">
            <v>QLD CY JM KELLY BUILDERS</v>
          </cell>
        </row>
        <row r="9085">
          <cell r="A9085">
            <v>25922</v>
          </cell>
          <cell r="B9085">
            <v>109332</v>
          </cell>
          <cell r="C9085" t="str">
            <v>MC MEDINDIE ACACIA ST</v>
          </cell>
        </row>
        <row r="9086">
          <cell r="A9086">
            <v>25923</v>
          </cell>
          <cell r="B9086">
            <v>109333</v>
          </cell>
          <cell r="C9086" t="str">
            <v>MC ELIZABETH PARK BILLING ST</v>
          </cell>
        </row>
        <row r="9087">
          <cell r="A9087">
            <v>25924</v>
          </cell>
          <cell r="B9087">
            <v>109334</v>
          </cell>
          <cell r="C9087" t="str">
            <v>QLD CY DOMINOS PIZZA MARSDEN</v>
          </cell>
        </row>
        <row r="9088">
          <cell r="A9088">
            <v>25925</v>
          </cell>
          <cell r="B9088">
            <v>109335</v>
          </cell>
          <cell r="C9088" t="str">
            <v>NSW CY ALLSEASONS COUNTRYLODGE</v>
          </cell>
        </row>
        <row r="9089">
          <cell r="A9089">
            <v>25926</v>
          </cell>
          <cell r="B9089">
            <v>109336</v>
          </cell>
          <cell r="C9089" t="str">
            <v>HR DATABASE CHANGEOVER</v>
          </cell>
        </row>
        <row r="9090">
          <cell r="A9090">
            <v>25927</v>
          </cell>
          <cell r="B9090">
            <v>109337</v>
          </cell>
          <cell r="C9090" t="str">
            <v>NSW BT BORAL ASPHALT - COFFS</v>
          </cell>
        </row>
        <row r="9091">
          <cell r="A9091">
            <v>25936</v>
          </cell>
          <cell r="B9091">
            <v>109338</v>
          </cell>
          <cell r="C9091" t="str">
            <v>VIC CY ELPASO CARAVAN PARK</v>
          </cell>
        </row>
        <row r="9092">
          <cell r="A9092">
            <v>25937</v>
          </cell>
          <cell r="B9092">
            <v>109339</v>
          </cell>
          <cell r="C9092" t="str">
            <v>ALICE ST BRISBANE 089/2000</v>
          </cell>
        </row>
        <row r="9093">
          <cell r="A9093">
            <v>25956</v>
          </cell>
          <cell r="B9093">
            <v>109340</v>
          </cell>
          <cell r="C9093" t="str">
            <v>LPG LINCOLN MARINA/2</v>
          </cell>
        </row>
        <row r="9094">
          <cell r="A9094">
            <v>25957</v>
          </cell>
          <cell r="B9094">
            <v>109341</v>
          </cell>
          <cell r="C9094" t="str">
            <v>FIELD REGULATOR-21097266</v>
          </cell>
        </row>
        <row r="9095">
          <cell r="A9095">
            <v>25958</v>
          </cell>
          <cell r="B9095">
            <v>109342</v>
          </cell>
          <cell r="C9095" t="str">
            <v>MAINS EXT.IND &amp; COMM.-21097107</v>
          </cell>
        </row>
        <row r="9096">
          <cell r="A9096">
            <v>25959</v>
          </cell>
          <cell r="B9096">
            <v>109343</v>
          </cell>
          <cell r="C9096" t="str">
            <v>MAINS EXT.NEW SUB DIV-21099971</v>
          </cell>
        </row>
        <row r="9097">
          <cell r="A9097">
            <v>25960</v>
          </cell>
          <cell r="B9097">
            <v>109344</v>
          </cell>
          <cell r="C9097" t="str">
            <v>MAINS EXT.NEW SUB DIV-21076623</v>
          </cell>
        </row>
        <row r="9098">
          <cell r="A9098">
            <v>25961</v>
          </cell>
          <cell r="B9098">
            <v>109345</v>
          </cell>
          <cell r="C9098" t="str">
            <v>INSTAL &amp; RELOCATE DIS-21097282</v>
          </cell>
        </row>
        <row r="9099">
          <cell r="A9099">
            <v>25962</v>
          </cell>
          <cell r="B9099">
            <v>109346</v>
          </cell>
          <cell r="C9099" t="str">
            <v>INSTAL &amp; RELOCATE REG-21079152</v>
          </cell>
        </row>
        <row r="9100">
          <cell r="A9100">
            <v>25963</v>
          </cell>
          <cell r="B9100">
            <v>109347</v>
          </cell>
          <cell r="C9100" t="str">
            <v>MAINS EXT.IND &amp; COMM.-21091630</v>
          </cell>
        </row>
        <row r="9101">
          <cell r="A9101">
            <v>25964</v>
          </cell>
          <cell r="B9101">
            <v>109348</v>
          </cell>
          <cell r="C9101" t="str">
            <v>MAINS EXT.NEW SUB DIV-21084069</v>
          </cell>
        </row>
        <row r="9102">
          <cell r="A9102">
            <v>25965</v>
          </cell>
          <cell r="B9102">
            <v>109349</v>
          </cell>
          <cell r="C9102" t="str">
            <v>MAINS EXT.NEW SUB DIV-21085759</v>
          </cell>
        </row>
        <row r="9103">
          <cell r="A9103">
            <v>25966</v>
          </cell>
          <cell r="B9103">
            <v>109350</v>
          </cell>
          <cell r="C9103" t="str">
            <v>MAINS EXT.NEW SUB DIV-21089453</v>
          </cell>
        </row>
        <row r="9104">
          <cell r="A9104">
            <v>25967</v>
          </cell>
          <cell r="B9104">
            <v>109351</v>
          </cell>
          <cell r="C9104" t="str">
            <v>MAINS EXT.NEW SUB DIV-21089456</v>
          </cell>
        </row>
        <row r="9105">
          <cell r="A9105">
            <v>25968</v>
          </cell>
          <cell r="B9105">
            <v>109352</v>
          </cell>
          <cell r="C9105" t="str">
            <v>MAINS EXT.NEW SUB DIV-21098302</v>
          </cell>
        </row>
        <row r="9106">
          <cell r="A9106">
            <v>25969</v>
          </cell>
          <cell r="B9106">
            <v>109353</v>
          </cell>
          <cell r="C9106" t="str">
            <v>MAINS EXT.NEW SUB DIV-21026660</v>
          </cell>
        </row>
        <row r="9107">
          <cell r="A9107">
            <v>25970</v>
          </cell>
          <cell r="B9107">
            <v>109354</v>
          </cell>
          <cell r="C9107" t="str">
            <v>METER REGULATOR-21098294</v>
          </cell>
        </row>
        <row r="9108">
          <cell r="A9108">
            <v>25971</v>
          </cell>
          <cell r="B9108">
            <v>109355</v>
          </cell>
          <cell r="C9108" t="str">
            <v>166-567-STANDING-FITZROY</v>
          </cell>
        </row>
        <row r="9109">
          <cell r="A9109">
            <v>25972</v>
          </cell>
          <cell r="B9109">
            <v>109356</v>
          </cell>
          <cell r="C9109" t="str">
            <v>166-567-STANDING-PENINSUL</v>
          </cell>
        </row>
        <row r="9110">
          <cell r="A9110">
            <v>16196</v>
          </cell>
          <cell r="B9110">
            <v>104777</v>
          </cell>
          <cell r="C9110" t="str">
            <v>RMC MT GAMBIER PENOLA KALGANYI</v>
          </cell>
        </row>
        <row r="9111">
          <cell r="A9111">
            <v>25976</v>
          </cell>
          <cell r="B9111">
            <v>109357</v>
          </cell>
          <cell r="C9111" t="str">
            <v>144-616-STANDING-MVVICSHP</v>
          </cell>
        </row>
        <row r="9112">
          <cell r="A9112">
            <v>25977</v>
          </cell>
          <cell r="B9112">
            <v>109358</v>
          </cell>
          <cell r="C9112" t="str">
            <v>MC MURRUMBA DOWNS</v>
          </cell>
        </row>
        <row r="9113">
          <cell r="A9113">
            <v>25978</v>
          </cell>
          <cell r="B9113">
            <v>109359</v>
          </cell>
          <cell r="C9113" t="str">
            <v>MC MURRUMBA DOWNS STAGE P1</v>
          </cell>
        </row>
        <row r="9114">
          <cell r="A9114">
            <v>25979</v>
          </cell>
          <cell r="B9114">
            <v>109360</v>
          </cell>
          <cell r="C9114" t="str">
            <v>BRISBANE ALICE STREET 089/2000</v>
          </cell>
        </row>
        <row r="9115">
          <cell r="A9115">
            <v>25980</v>
          </cell>
          <cell r="B9115">
            <v>109361</v>
          </cell>
          <cell r="C9115" t="str">
            <v>MC TUSMORE 3 RIVINGTON</v>
          </cell>
        </row>
        <row r="9116">
          <cell r="A9116">
            <v>25981</v>
          </cell>
          <cell r="B9116">
            <v>109362</v>
          </cell>
          <cell r="C9116" t="str">
            <v>MC NEW FARM QLD ARMSTRONG</v>
          </cell>
        </row>
        <row r="9117">
          <cell r="A9117">
            <v>25996</v>
          </cell>
          <cell r="B9117">
            <v>109363</v>
          </cell>
          <cell r="C9117" t="str">
            <v>MC NTH ADEL WALTER ST</v>
          </cell>
        </row>
        <row r="9118">
          <cell r="A9118">
            <v>25997</v>
          </cell>
          <cell r="B9118">
            <v>109364</v>
          </cell>
          <cell r="C9118" t="str">
            <v>QLD CY CECIL HOTEL</v>
          </cell>
        </row>
        <row r="9119">
          <cell r="A9119">
            <v>25998</v>
          </cell>
          <cell r="B9119">
            <v>109365</v>
          </cell>
          <cell r="C9119" t="str">
            <v>QLD METERED LPG AERODROME RD</v>
          </cell>
        </row>
        <row r="9120">
          <cell r="A9120">
            <v>25999</v>
          </cell>
          <cell r="B9120">
            <v>109366</v>
          </cell>
          <cell r="C9120" t="str">
            <v>QLD CY GREEN FROG MAG ISLAND</v>
          </cell>
        </row>
        <row r="9121">
          <cell r="A9121">
            <v>26000</v>
          </cell>
          <cell r="B9121">
            <v>109367</v>
          </cell>
          <cell r="C9121" t="str">
            <v>QLD CY HARBOURLIGHTS CARAVANPK</v>
          </cell>
        </row>
        <row r="9122">
          <cell r="A9122">
            <v>26016</v>
          </cell>
          <cell r="B9122">
            <v>109368</v>
          </cell>
          <cell r="C9122" t="str">
            <v>GLADSTONE SERVER INSTALL</v>
          </cell>
        </row>
        <row r="9123">
          <cell r="A9123">
            <v>26017</v>
          </cell>
          <cell r="B9123">
            <v>109369</v>
          </cell>
          <cell r="C9123" t="str">
            <v>QLD CY LOCLUR GLADSTONE</v>
          </cell>
        </row>
        <row r="9124">
          <cell r="A9124">
            <v>26018</v>
          </cell>
          <cell r="B9124">
            <v>109370</v>
          </cell>
          <cell r="C9124" t="str">
            <v>QLD CY MITCHELL AUST WARWICK</v>
          </cell>
        </row>
        <row r="9125">
          <cell r="A9125">
            <v>26019</v>
          </cell>
          <cell r="B9125">
            <v>109371</v>
          </cell>
          <cell r="C9125" t="str">
            <v>QLD CY SAMMYS KEBABS</v>
          </cell>
        </row>
        <row r="9126">
          <cell r="A9126">
            <v>26020</v>
          </cell>
          <cell r="B9126">
            <v>109372</v>
          </cell>
          <cell r="C9126" t="str">
            <v>QLD CY BELL PARK CARAVAN PARK</v>
          </cell>
        </row>
        <row r="9127">
          <cell r="A9127">
            <v>26036</v>
          </cell>
          <cell r="B9127">
            <v>109373</v>
          </cell>
          <cell r="C9127" t="str">
            <v>IT TIME MANAGE SYSTEM IMP</v>
          </cell>
        </row>
        <row r="9128">
          <cell r="A9128">
            <v>26037</v>
          </cell>
          <cell r="B9128">
            <v>109374</v>
          </cell>
          <cell r="C9128" t="str">
            <v>NSW CY CALTEX JAMIESON</v>
          </cell>
        </row>
        <row r="9129">
          <cell r="A9129">
            <v>20295</v>
          </cell>
          <cell r="B9129">
            <v>105994</v>
          </cell>
          <cell r="C9129" t="str">
            <v>NSW BT BLUE CIRCLECEMENT</v>
          </cell>
        </row>
        <row r="9130">
          <cell r="A9130">
            <v>26038</v>
          </cell>
          <cell r="B9130">
            <v>109375</v>
          </cell>
          <cell r="C9130" t="str">
            <v>QLD CY WELLINGTON MANOR AGED</v>
          </cell>
        </row>
        <row r="9131">
          <cell r="A9131">
            <v>26039</v>
          </cell>
          <cell r="B9131">
            <v>109376</v>
          </cell>
          <cell r="C9131" t="str">
            <v>QLD HIBISCUS LODGE PT DOUGLAS</v>
          </cell>
        </row>
        <row r="9132">
          <cell r="A9132">
            <v>16653</v>
          </cell>
          <cell r="B9132">
            <v>104923</v>
          </cell>
          <cell r="C9132" t="str">
            <v>MC MT GAMBIER HEDLEY ST</v>
          </cell>
        </row>
        <row r="9133">
          <cell r="A9133">
            <v>26056</v>
          </cell>
          <cell r="B9133">
            <v>109377</v>
          </cell>
          <cell r="C9133" t="str">
            <v>HELPDESK REORTING STG2</v>
          </cell>
        </row>
        <row r="9134">
          <cell r="A9134">
            <v>26057</v>
          </cell>
          <cell r="B9134">
            <v>109378</v>
          </cell>
          <cell r="C9134" t="str">
            <v>QLD MC EAGLE FARM LAVARACK AVE</v>
          </cell>
        </row>
        <row r="9135">
          <cell r="A9135">
            <v>26058</v>
          </cell>
          <cell r="B9135">
            <v>109379</v>
          </cell>
          <cell r="C9135" t="str">
            <v>MC LAWSON ST MORPHETTVILLE</v>
          </cell>
        </row>
        <row r="9136">
          <cell r="A9136">
            <v>26076</v>
          </cell>
          <cell r="B9136">
            <v>109380</v>
          </cell>
          <cell r="C9136" t="str">
            <v>QLD CY ALLTONE BLINDS - 2</v>
          </cell>
        </row>
        <row r="9137">
          <cell r="A9137">
            <v>26077</v>
          </cell>
          <cell r="B9137">
            <v>109381</v>
          </cell>
          <cell r="C9137" t="str">
            <v>QLD TK CASINO RET SERVICES</v>
          </cell>
        </row>
        <row r="9138">
          <cell r="A9138">
            <v>26078</v>
          </cell>
          <cell r="B9138">
            <v>109382</v>
          </cell>
          <cell r="C9138" t="str">
            <v>REGULATION &amp; COMPLIANCE</v>
          </cell>
        </row>
        <row r="9139">
          <cell r="A9139">
            <v>26079</v>
          </cell>
          <cell r="B9139">
            <v>109383</v>
          </cell>
          <cell r="C9139" t="str">
            <v>QLD TK MARA SEEDS</v>
          </cell>
        </row>
        <row r="9140">
          <cell r="A9140">
            <v>26080</v>
          </cell>
          <cell r="B9140">
            <v>109384</v>
          </cell>
          <cell r="C9140" t="str">
            <v>166-567-STANDING-THOMASTO</v>
          </cell>
        </row>
        <row r="9141">
          <cell r="A9141">
            <v>26081</v>
          </cell>
          <cell r="B9141">
            <v>109385</v>
          </cell>
          <cell r="C9141" t="str">
            <v>MAINS EXT.DOMESTIC-21097678</v>
          </cell>
        </row>
        <row r="9142">
          <cell r="A9142">
            <v>26082</v>
          </cell>
          <cell r="B9142">
            <v>109386</v>
          </cell>
          <cell r="C9142" t="str">
            <v>MAINS EXT.IND &amp; COMM.-21095158</v>
          </cell>
        </row>
        <row r="9143">
          <cell r="A9143">
            <v>26083</v>
          </cell>
          <cell r="B9143">
            <v>109387</v>
          </cell>
          <cell r="C9143" t="str">
            <v>MAINS EXT.NEW SUB DIV-21084219</v>
          </cell>
        </row>
        <row r="9144">
          <cell r="A9144">
            <v>26084</v>
          </cell>
          <cell r="B9144">
            <v>109388</v>
          </cell>
          <cell r="C9144" t="str">
            <v>MAINS EXT.NEW SUB DIV-21085086</v>
          </cell>
        </row>
        <row r="9145">
          <cell r="A9145">
            <v>26085</v>
          </cell>
          <cell r="B9145">
            <v>109389</v>
          </cell>
          <cell r="C9145" t="str">
            <v>MAINS EXT.NEW SUB DIV-21087428</v>
          </cell>
        </row>
        <row r="9146">
          <cell r="A9146">
            <v>26086</v>
          </cell>
          <cell r="B9146">
            <v>109390</v>
          </cell>
          <cell r="C9146" t="str">
            <v>MAINS EXT.NEW SUB DIV-21092942</v>
          </cell>
        </row>
        <row r="9147">
          <cell r="A9147">
            <v>26087</v>
          </cell>
          <cell r="B9147">
            <v>109391</v>
          </cell>
          <cell r="C9147" t="str">
            <v>MAINS EXT.NEW SUB DIV-21095444</v>
          </cell>
        </row>
        <row r="9148">
          <cell r="A9148">
            <v>26088</v>
          </cell>
          <cell r="B9148">
            <v>109392</v>
          </cell>
          <cell r="C9148" t="str">
            <v>MAINS EXT.NEW SUB DIV-21095485</v>
          </cell>
        </row>
        <row r="9149">
          <cell r="A9149">
            <v>26089</v>
          </cell>
          <cell r="B9149">
            <v>109393</v>
          </cell>
          <cell r="C9149" t="str">
            <v>MAINS EXT.NEW SUB DIV-21099586</v>
          </cell>
        </row>
        <row r="9150">
          <cell r="A9150">
            <v>26096</v>
          </cell>
          <cell r="B9150">
            <v>109394</v>
          </cell>
          <cell r="C9150" t="str">
            <v>516 SMALL ASSETS W/O 99/00</v>
          </cell>
        </row>
        <row r="9151">
          <cell r="A9151">
            <v>26116</v>
          </cell>
          <cell r="B9151">
            <v>109395</v>
          </cell>
          <cell r="C9151" t="str">
            <v>NETWORK MAJOR CONTRACTS VIC/2</v>
          </cell>
        </row>
        <row r="9152">
          <cell r="A9152">
            <v>26136</v>
          </cell>
          <cell r="B9152">
            <v>109396</v>
          </cell>
          <cell r="C9152" t="str">
            <v>INCITEC</v>
          </cell>
        </row>
        <row r="9153">
          <cell r="A9153">
            <v>26137</v>
          </cell>
          <cell r="B9153">
            <v>109397</v>
          </cell>
          <cell r="C9153" t="str">
            <v>QLD FREESTYLE APARTMENTS</v>
          </cell>
        </row>
        <row r="9154">
          <cell r="A9154">
            <v>26138</v>
          </cell>
          <cell r="B9154">
            <v>109398</v>
          </cell>
          <cell r="C9154" t="str">
            <v>QLD CY SANDGATE LIBERTY</v>
          </cell>
        </row>
        <row r="9155">
          <cell r="A9155">
            <v>26156</v>
          </cell>
          <cell r="B9155">
            <v>109399</v>
          </cell>
          <cell r="C9155" t="str">
            <v>QLD MC SUNBURY WOODMILL</v>
          </cell>
        </row>
        <row r="9156">
          <cell r="A9156">
            <v>26176</v>
          </cell>
          <cell r="B9156">
            <v>109400</v>
          </cell>
          <cell r="C9156" t="str">
            <v>NSW TK BOAMBEE BAY RESORT</v>
          </cell>
        </row>
        <row r="9157">
          <cell r="A9157">
            <v>26177</v>
          </cell>
          <cell r="B9157">
            <v>109401</v>
          </cell>
          <cell r="C9157" t="str">
            <v>QLD TK GLEN BUCHANAN SWIM POOL</v>
          </cell>
        </row>
        <row r="9158">
          <cell r="A9158">
            <v>26178</v>
          </cell>
          <cell r="B9158">
            <v>109402</v>
          </cell>
          <cell r="C9158" t="str">
            <v>QLD CY CHEVY'S EXPRESS CAFE</v>
          </cell>
        </row>
        <row r="9159">
          <cell r="A9159">
            <v>26179</v>
          </cell>
          <cell r="B9159">
            <v>109403</v>
          </cell>
          <cell r="C9159" t="str">
            <v>QLD CY IRISH CLUB</v>
          </cell>
        </row>
        <row r="9160">
          <cell r="A9160">
            <v>26196</v>
          </cell>
          <cell r="B9160">
            <v>109404</v>
          </cell>
          <cell r="C9160" t="str">
            <v>166-562-STANDING-PENINSUL</v>
          </cell>
        </row>
        <row r="9161">
          <cell r="A9161">
            <v>26197</v>
          </cell>
          <cell r="B9161">
            <v>109405</v>
          </cell>
          <cell r="C9161" t="str">
            <v>166-566-STANDING-MILDURA</v>
          </cell>
        </row>
        <row r="9162">
          <cell r="A9162">
            <v>26198</v>
          </cell>
          <cell r="B9162">
            <v>109406</v>
          </cell>
          <cell r="C9162" t="str">
            <v>166-567-STANDING-MVNSWSHP</v>
          </cell>
        </row>
        <row r="9163">
          <cell r="A9163">
            <v>26199</v>
          </cell>
          <cell r="B9163">
            <v>109407</v>
          </cell>
          <cell r="C9163" t="str">
            <v>166-567-STANDING-MVVICALB</v>
          </cell>
        </row>
        <row r="9164">
          <cell r="A9164">
            <v>26200</v>
          </cell>
          <cell r="B9164">
            <v>109408</v>
          </cell>
          <cell r="C9164" t="str">
            <v>166-567-STANDING-SHEPVIC</v>
          </cell>
        </row>
        <row r="9165">
          <cell r="A9165">
            <v>26201</v>
          </cell>
          <cell r="B9165">
            <v>109409</v>
          </cell>
          <cell r="C9165" t="str">
            <v>167-558-STANDING-MVVICALB</v>
          </cell>
        </row>
        <row r="9166">
          <cell r="A9166">
            <v>26202</v>
          </cell>
          <cell r="B9166">
            <v>109410</v>
          </cell>
          <cell r="C9166" t="str">
            <v>INSTAL &amp; RELOCATE REG-21100929</v>
          </cell>
        </row>
        <row r="9167">
          <cell r="A9167">
            <v>26203</v>
          </cell>
          <cell r="B9167">
            <v>109411</v>
          </cell>
          <cell r="C9167" t="str">
            <v>INSTAL &amp; RELOCATE REG-21101072</v>
          </cell>
        </row>
        <row r="9168">
          <cell r="A9168">
            <v>26204</v>
          </cell>
          <cell r="B9168">
            <v>109412</v>
          </cell>
          <cell r="C9168" t="str">
            <v>MAINS EXT.DOMESTIC-21098744</v>
          </cell>
        </row>
        <row r="9169">
          <cell r="A9169">
            <v>26205</v>
          </cell>
          <cell r="B9169">
            <v>109413</v>
          </cell>
          <cell r="C9169" t="str">
            <v>MAINS EXT.IND &amp; COMM.-21079965</v>
          </cell>
        </row>
        <row r="9170">
          <cell r="A9170">
            <v>26206</v>
          </cell>
          <cell r="B9170">
            <v>109414</v>
          </cell>
          <cell r="C9170" t="str">
            <v>MAINS EXT.IND &amp; COMM.-21098406</v>
          </cell>
        </row>
        <row r="9171">
          <cell r="A9171">
            <v>26207</v>
          </cell>
          <cell r="B9171">
            <v>109415</v>
          </cell>
          <cell r="C9171" t="str">
            <v>MAINS EXT.NEW SUB DIV-21069706</v>
          </cell>
        </row>
        <row r="9172">
          <cell r="A9172">
            <v>26208</v>
          </cell>
          <cell r="B9172">
            <v>109416</v>
          </cell>
          <cell r="C9172" t="str">
            <v>MAINS EXT.NEW SUB DIV-21076462</v>
          </cell>
        </row>
        <row r="9173">
          <cell r="A9173">
            <v>26209</v>
          </cell>
          <cell r="B9173">
            <v>109417</v>
          </cell>
          <cell r="C9173" t="str">
            <v>MAINS EXT.NEW SUB DIV-21080188</v>
          </cell>
        </row>
        <row r="9174">
          <cell r="A9174">
            <v>26210</v>
          </cell>
          <cell r="B9174">
            <v>109418</v>
          </cell>
          <cell r="C9174" t="str">
            <v>MAINS EXT.NEW SUB DIV-21082193</v>
          </cell>
        </row>
        <row r="9175">
          <cell r="A9175">
            <v>26211</v>
          </cell>
          <cell r="B9175">
            <v>109419</v>
          </cell>
          <cell r="C9175" t="str">
            <v>MAINS EXT.NEW SUB DIV-21084221</v>
          </cell>
        </row>
        <row r="9176">
          <cell r="A9176">
            <v>26212</v>
          </cell>
          <cell r="B9176">
            <v>109420</v>
          </cell>
          <cell r="C9176" t="str">
            <v>MAINS EXT.NEW SUB DIV-21087283</v>
          </cell>
        </row>
        <row r="9177">
          <cell r="A9177">
            <v>26213</v>
          </cell>
          <cell r="B9177">
            <v>109421</v>
          </cell>
          <cell r="C9177" t="str">
            <v>MAINS EXT.NEW SUB DIV-21087285</v>
          </cell>
        </row>
        <row r="9178">
          <cell r="A9178">
            <v>26214</v>
          </cell>
          <cell r="B9178">
            <v>109422</v>
          </cell>
          <cell r="C9178" t="str">
            <v>MAINS EXT.NEW SUB DIV-21087363</v>
          </cell>
        </row>
        <row r="9179">
          <cell r="A9179">
            <v>26215</v>
          </cell>
          <cell r="B9179">
            <v>109423</v>
          </cell>
          <cell r="C9179" t="str">
            <v>MAINS EXT.NEW SUB DIV-21091678</v>
          </cell>
        </row>
        <row r="9180">
          <cell r="A9180">
            <v>26216</v>
          </cell>
          <cell r="B9180">
            <v>109424</v>
          </cell>
          <cell r="C9180" t="str">
            <v>MAINS EXT.NEW SUB DIV-21092717</v>
          </cell>
        </row>
        <row r="9181">
          <cell r="A9181">
            <v>26217</v>
          </cell>
          <cell r="B9181">
            <v>109425</v>
          </cell>
          <cell r="C9181" t="str">
            <v>MAINS EXT.NEW SUB DIV-21098957</v>
          </cell>
        </row>
        <row r="9182">
          <cell r="A9182">
            <v>26218</v>
          </cell>
          <cell r="B9182">
            <v>109426</v>
          </cell>
          <cell r="C9182" t="str">
            <v>MAINS EXT.NEW SUB DIV-21101623</v>
          </cell>
        </row>
        <row r="9183">
          <cell r="A9183">
            <v>26219</v>
          </cell>
          <cell r="B9183">
            <v>109427</v>
          </cell>
          <cell r="C9183" t="str">
            <v>MC EVANSTON PK THIELE CRS</v>
          </cell>
        </row>
        <row r="9184">
          <cell r="A9184">
            <v>26220</v>
          </cell>
          <cell r="B9184">
            <v>109428</v>
          </cell>
          <cell r="C9184" t="str">
            <v>MC CAMDEN PK CLIFTON ST</v>
          </cell>
        </row>
        <row r="9185">
          <cell r="A9185">
            <v>26221</v>
          </cell>
          <cell r="B9185">
            <v>109429</v>
          </cell>
          <cell r="C9185" t="str">
            <v>MC BRIGHTON KING ST</v>
          </cell>
        </row>
        <row r="9186">
          <cell r="A9186">
            <v>26222</v>
          </cell>
          <cell r="B9186">
            <v>109430</v>
          </cell>
          <cell r="C9186" t="str">
            <v>MC CHRISTIS BCH OVERLAND TCE</v>
          </cell>
        </row>
        <row r="9187">
          <cell r="A9187">
            <v>26223</v>
          </cell>
          <cell r="B9187">
            <v>109431</v>
          </cell>
          <cell r="C9187" t="str">
            <v>MC HOPE VALLEY KAPPLER CRT</v>
          </cell>
        </row>
        <row r="9188">
          <cell r="A9188">
            <v>26224</v>
          </cell>
          <cell r="B9188">
            <v>109432</v>
          </cell>
          <cell r="C9188" t="str">
            <v>MC TRANMERE SANDO AVE</v>
          </cell>
        </row>
        <row r="9189">
          <cell r="A9189">
            <v>26225</v>
          </cell>
          <cell r="B9189">
            <v>109433</v>
          </cell>
          <cell r="C9189" t="str">
            <v>MC BLAIR ATHOL WARREN AVE</v>
          </cell>
        </row>
        <row r="9190">
          <cell r="A9190">
            <v>26226</v>
          </cell>
          <cell r="B9190">
            <v>109434</v>
          </cell>
          <cell r="C9190" t="str">
            <v>QLD MC MANGO HILL STG 11</v>
          </cell>
        </row>
        <row r="9191">
          <cell r="A9191">
            <v>26227</v>
          </cell>
          <cell r="B9191">
            <v>109435</v>
          </cell>
          <cell r="C9191" t="str">
            <v>NSW CY SANDRA'S ACADEMY ETC</v>
          </cell>
        </row>
        <row r="9192">
          <cell r="A9192">
            <v>26228</v>
          </cell>
          <cell r="B9192">
            <v>109436</v>
          </cell>
          <cell r="C9192" t="str">
            <v>NSW CY SWANSEA LAUDROMAT</v>
          </cell>
        </row>
        <row r="9193">
          <cell r="A9193">
            <v>26229</v>
          </cell>
          <cell r="B9193">
            <v>109437</v>
          </cell>
          <cell r="C9193" t="str">
            <v>QLD CY AVENTIS ANIMAL NUTRIT'N</v>
          </cell>
        </row>
        <row r="9194">
          <cell r="A9194">
            <v>1553</v>
          </cell>
          <cell r="B9194">
            <v>100549</v>
          </cell>
          <cell r="C9194" t="str">
            <v>-RMC MT GAMBIER JUBILEE HWAY</v>
          </cell>
        </row>
        <row r="9195">
          <cell r="A9195">
            <v>4156</v>
          </cell>
          <cell r="B9195">
            <v>102913</v>
          </cell>
          <cell r="C9195" t="str">
            <v>RO COURSE 7 (ROMA) - AUGUST</v>
          </cell>
        </row>
        <row r="9196">
          <cell r="A9196">
            <v>26236</v>
          </cell>
          <cell r="B9196">
            <v>109438</v>
          </cell>
          <cell r="C9196" t="str">
            <v>LPG LINCOLN MARINA/3</v>
          </cell>
        </row>
        <row r="9197">
          <cell r="A9197">
            <v>26256</v>
          </cell>
          <cell r="B9197">
            <v>109439</v>
          </cell>
          <cell r="C9197" t="str">
            <v>CAP ASSETS LEDGER 453 CR 99/00</v>
          </cell>
        </row>
        <row r="9198">
          <cell r="A9198">
            <v>7509</v>
          </cell>
          <cell r="B9198">
            <v>103539</v>
          </cell>
          <cell r="C9198" t="str">
            <v>L2 GAS FITTING (SUVA) AUG/SEPT</v>
          </cell>
        </row>
        <row r="9199">
          <cell r="A9199">
            <v>26257</v>
          </cell>
          <cell r="B9199">
            <v>109440</v>
          </cell>
          <cell r="C9199" t="str">
            <v>TAS SHINNERS CAR WASH</v>
          </cell>
        </row>
        <row r="9200">
          <cell r="A9200">
            <v>26276</v>
          </cell>
          <cell r="B9200">
            <v>109441</v>
          </cell>
          <cell r="C9200" t="str">
            <v>TAS SALAMANCA FOOD FAIR</v>
          </cell>
        </row>
        <row r="9201">
          <cell r="A9201">
            <v>26277</v>
          </cell>
          <cell r="B9201">
            <v>109442</v>
          </cell>
          <cell r="C9201" t="str">
            <v>FIGTREE FLEET MANAGE SOFTWARE</v>
          </cell>
        </row>
        <row r="9202">
          <cell r="A9202">
            <v>26278</v>
          </cell>
          <cell r="B9202">
            <v>109443</v>
          </cell>
          <cell r="C9202" t="str">
            <v>TAS CY WEBSTER WALNUTS</v>
          </cell>
        </row>
        <row r="9203">
          <cell r="A9203">
            <v>26279</v>
          </cell>
          <cell r="B9203">
            <v>109444</v>
          </cell>
          <cell r="C9203" t="str">
            <v>VIC CY KEVIN JOHN PEEL</v>
          </cell>
        </row>
        <row r="9204">
          <cell r="A9204">
            <v>26280</v>
          </cell>
          <cell r="B9204">
            <v>109445</v>
          </cell>
          <cell r="C9204" t="str">
            <v>VIC CY MELB. SPECIAL VEHICLES</v>
          </cell>
        </row>
        <row r="9205">
          <cell r="A9205">
            <v>26281</v>
          </cell>
          <cell r="B9205">
            <v>109446</v>
          </cell>
          <cell r="C9205" t="str">
            <v>QLD MN OCEAN VIEW ESTATE</v>
          </cell>
        </row>
        <row r="9206">
          <cell r="A9206">
            <v>26282</v>
          </cell>
          <cell r="B9206">
            <v>109447</v>
          </cell>
          <cell r="C9206" t="str">
            <v>VIC CY T &amp; M TRIMMERS</v>
          </cell>
        </row>
        <row r="9207">
          <cell r="A9207">
            <v>26283</v>
          </cell>
          <cell r="B9207">
            <v>109448</v>
          </cell>
          <cell r="C9207" t="str">
            <v>QLD RT CREEKSIDE DEVELOPMENTS</v>
          </cell>
        </row>
        <row r="9208">
          <cell r="A9208">
            <v>26296</v>
          </cell>
          <cell r="B9208">
            <v>109449</v>
          </cell>
          <cell r="C9208" t="str">
            <v>MC  PORT NOARLUNGAROWLEY RD</v>
          </cell>
        </row>
        <row r="9209">
          <cell r="A9209">
            <v>26297</v>
          </cell>
          <cell r="B9209">
            <v>109450</v>
          </cell>
          <cell r="C9209" t="str">
            <v>MC PORT NOARLUNGA MURRAY RD</v>
          </cell>
        </row>
        <row r="9210">
          <cell r="A9210">
            <v>26298</v>
          </cell>
          <cell r="B9210">
            <v>109451</v>
          </cell>
          <cell r="C9210" t="str">
            <v>MA BRODIE RD MORPHETT VALE</v>
          </cell>
        </row>
        <row r="9211">
          <cell r="A9211">
            <v>26316</v>
          </cell>
          <cell r="B9211">
            <v>109452</v>
          </cell>
          <cell r="C9211" t="str">
            <v>METER REGULATOR-21101641</v>
          </cell>
        </row>
        <row r="9212">
          <cell r="A9212">
            <v>26317</v>
          </cell>
          <cell r="B9212">
            <v>109453</v>
          </cell>
          <cell r="C9212" t="str">
            <v>METER REGULATOR-21101642</v>
          </cell>
        </row>
        <row r="9213">
          <cell r="A9213">
            <v>26318</v>
          </cell>
          <cell r="B9213">
            <v>109454</v>
          </cell>
          <cell r="C9213" t="str">
            <v>166-567-STANDING-MVVICSHP</v>
          </cell>
        </row>
        <row r="9214">
          <cell r="A9214">
            <v>26319</v>
          </cell>
          <cell r="B9214">
            <v>109455</v>
          </cell>
          <cell r="C9214" t="str">
            <v>MAINS EXT.DOMESTIC-21090919</v>
          </cell>
        </row>
        <row r="9215">
          <cell r="A9215">
            <v>26320</v>
          </cell>
          <cell r="B9215">
            <v>109456</v>
          </cell>
          <cell r="C9215" t="str">
            <v>MAINS EXT.DOMESTIC-21098422</v>
          </cell>
        </row>
        <row r="9216">
          <cell r="A9216">
            <v>26321</v>
          </cell>
          <cell r="B9216">
            <v>109457</v>
          </cell>
          <cell r="C9216" t="str">
            <v>MAINS EXT.NEW SUB DIV-21093013</v>
          </cell>
        </row>
        <row r="9217">
          <cell r="A9217">
            <v>26322</v>
          </cell>
          <cell r="B9217">
            <v>109458</v>
          </cell>
          <cell r="C9217" t="str">
            <v>MAINS EXT.NEW SUB DIV-21093340</v>
          </cell>
        </row>
        <row r="9218">
          <cell r="A9218">
            <v>26323</v>
          </cell>
          <cell r="B9218">
            <v>109459</v>
          </cell>
          <cell r="C9218" t="str">
            <v>MAINS EXT.NEW SUB DIV-21094409</v>
          </cell>
        </row>
        <row r="9219">
          <cell r="A9219">
            <v>26324</v>
          </cell>
          <cell r="B9219">
            <v>109460</v>
          </cell>
          <cell r="C9219" t="str">
            <v>MC WATTLE PARK CARLOROGA ST</v>
          </cell>
        </row>
        <row r="9220">
          <cell r="A9220">
            <v>26325</v>
          </cell>
          <cell r="B9220">
            <v>109461</v>
          </cell>
          <cell r="C9220" t="str">
            <v>MC CHRISTIES BCH  ESPLANADE</v>
          </cell>
        </row>
        <row r="9221">
          <cell r="A9221">
            <v>26326</v>
          </cell>
          <cell r="B9221">
            <v>109462</v>
          </cell>
          <cell r="C9221" t="str">
            <v>MC BRIGHTOH STH TILBROOK CRES</v>
          </cell>
        </row>
        <row r="9222">
          <cell r="A9222">
            <v>26327</v>
          </cell>
          <cell r="B9222">
            <v>109463</v>
          </cell>
          <cell r="C9222" t="str">
            <v>MC MOANNA WENTHWORTH ST</v>
          </cell>
        </row>
        <row r="9223">
          <cell r="A9223">
            <v>26328</v>
          </cell>
          <cell r="B9223">
            <v>109464</v>
          </cell>
          <cell r="C9223" t="str">
            <v>REGULATORY INTRANET STAGE 2</v>
          </cell>
        </row>
        <row r="9224">
          <cell r="A9224">
            <v>26329</v>
          </cell>
          <cell r="B9224">
            <v>109465</v>
          </cell>
          <cell r="C9224" t="str">
            <v>QLD CY CORAL SEA APARTMENTS</v>
          </cell>
        </row>
        <row r="9225">
          <cell r="A9225">
            <v>26330</v>
          </cell>
          <cell r="B9225">
            <v>109466</v>
          </cell>
          <cell r="C9225" t="str">
            <v>120-600-STANDING-ALBVIC</v>
          </cell>
        </row>
        <row r="9226">
          <cell r="A9226">
            <v>26336</v>
          </cell>
          <cell r="B9226">
            <v>109467</v>
          </cell>
          <cell r="C9226" t="str">
            <v>MC MAGILL BRICKNILL ST</v>
          </cell>
        </row>
        <row r="9227">
          <cell r="A9227">
            <v>26356</v>
          </cell>
          <cell r="B9227">
            <v>109468</v>
          </cell>
          <cell r="C9227" t="str">
            <v>TAS CY ECKART AUSTRALIA</v>
          </cell>
        </row>
        <row r="9228">
          <cell r="A9228">
            <v>26357</v>
          </cell>
          <cell r="B9228">
            <v>109469</v>
          </cell>
          <cell r="C9228" t="str">
            <v>SMITH RESIDENCE</v>
          </cell>
        </row>
        <row r="9229">
          <cell r="A9229">
            <v>26358</v>
          </cell>
          <cell r="B9229">
            <v>109470</v>
          </cell>
          <cell r="C9229" t="str">
            <v>YOLLA PROJECT GAS CONVERSION</v>
          </cell>
        </row>
        <row r="9230">
          <cell r="A9230">
            <v>26359</v>
          </cell>
          <cell r="B9230">
            <v>109471</v>
          </cell>
          <cell r="C9230" t="str">
            <v>ANCILLIARY SERV/SPRINT PROJ</v>
          </cell>
        </row>
        <row r="9231">
          <cell r="A9231">
            <v>26376</v>
          </cell>
          <cell r="B9231">
            <v>109472</v>
          </cell>
          <cell r="C9231" t="str">
            <v>PROSPECT RD BLAIR ATHOL</v>
          </cell>
        </row>
        <row r="9232">
          <cell r="A9232">
            <v>26377</v>
          </cell>
          <cell r="B9232">
            <v>109473</v>
          </cell>
          <cell r="C9232" t="str">
            <v>MC HIGHBURY THE PROMENADE</v>
          </cell>
        </row>
        <row r="9233">
          <cell r="A9233">
            <v>26378</v>
          </cell>
          <cell r="B9233">
            <v>109474</v>
          </cell>
          <cell r="C9233" t="str">
            <v>MC FULHAM EMILY AVENUE</v>
          </cell>
        </row>
        <row r="9234">
          <cell r="A9234">
            <v>26379</v>
          </cell>
          <cell r="B9234">
            <v>109475</v>
          </cell>
          <cell r="C9234" t="str">
            <v>MC HILLCREST PATRICA ST</v>
          </cell>
        </row>
        <row r="9235">
          <cell r="A9235">
            <v>26380</v>
          </cell>
          <cell r="B9235">
            <v>109476</v>
          </cell>
          <cell r="C9235" t="str">
            <v>MC EVANSTON PRK MORROW RD</v>
          </cell>
        </row>
        <row r="9236">
          <cell r="A9236">
            <v>26396</v>
          </cell>
          <cell r="B9236">
            <v>109477</v>
          </cell>
          <cell r="C9236" t="str">
            <v>NSW TK W&amp;S FRESH PRODUCE</v>
          </cell>
        </row>
        <row r="9237">
          <cell r="A9237">
            <v>26397</v>
          </cell>
          <cell r="B9237">
            <v>109478</v>
          </cell>
          <cell r="C9237" t="str">
            <v>GAYS ARCADE/2</v>
          </cell>
        </row>
        <row r="9238">
          <cell r="A9238">
            <v>26416</v>
          </cell>
          <cell r="B9238">
            <v>109479</v>
          </cell>
          <cell r="C9238" t="str">
            <v>VIC CY UPPER VALLEY PERF.CENTR</v>
          </cell>
        </row>
        <row r="9239">
          <cell r="A9239">
            <v>26417</v>
          </cell>
          <cell r="B9239">
            <v>109480</v>
          </cell>
          <cell r="C9239" t="str">
            <v>NSW CY MANHOOD TRANSPORT CO.</v>
          </cell>
        </row>
        <row r="9240">
          <cell r="A9240">
            <v>26418</v>
          </cell>
          <cell r="B9240">
            <v>109481</v>
          </cell>
          <cell r="C9240" t="str">
            <v>NSW CY NEWAY TRANSPORT</v>
          </cell>
        </row>
        <row r="9241">
          <cell r="A9241">
            <v>26419</v>
          </cell>
          <cell r="B9241">
            <v>109482</v>
          </cell>
          <cell r="C9241" t="str">
            <v>EMERGENCY PROCEDURES</v>
          </cell>
        </row>
        <row r="9242">
          <cell r="A9242">
            <v>26420</v>
          </cell>
          <cell r="B9242">
            <v>109483</v>
          </cell>
          <cell r="C9242" t="str">
            <v>TAS BT NEW LIFE INDUSTRIES</v>
          </cell>
        </row>
        <row r="9243">
          <cell r="A9243">
            <v>26421</v>
          </cell>
          <cell r="B9243">
            <v>109484</v>
          </cell>
          <cell r="C9243" t="str">
            <v>NEW CADD PACKAGE</v>
          </cell>
        </row>
        <row r="9244">
          <cell r="A9244">
            <v>26422</v>
          </cell>
          <cell r="B9244">
            <v>109485</v>
          </cell>
          <cell r="C9244" t="str">
            <v>QLD CY ST GEORGE CARAVAN PK</v>
          </cell>
        </row>
        <row r="9245">
          <cell r="A9245">
            <v>26436</v>
          </cell>
          <cell r="B9245">
            <v>109486</v>
          </cell>
          <cell r="C9245" t="str">
            <v>QLD TK KIRWAN AQUATIC CENTRE</v>
          </cell>
        </row>
        <row r="9246">
          <cell r="A9246">
            <v>26456</v>
          </cell>
          <cell r="B9246">
            <v>109487</v>
          </cell>
          <cell r="C9246" t="str">
            <v>VIC CY SOUTH GIPPSLAND RAILWAY</v>
          </cell>
        </row>
        <row r="9247">
          <cell r="A9247">
            <v>26457</v>
          </cell>
          <cell r="B9247">
            <v>109488</v>
          </cell>
          <cell r="C9247" t="str">
            <v>ALBURY TELEMERTY</v>
          </cell>
        </row>
        <row r="9248">
          <cell r="A9248">
            <v>26458</v>
          </cell>
          <cell r="B9248">
            <v>109489</v>
          </cell>
          <cell r="C9248" t="str">
            <v>MC DOVER GRDENS LT4 CLACTON RD</v>
          </cell>
        </row>
        <row r="9249">
          <cell r="A9249">
            <v>26459</v>
          </cell>
          <cell r="B9249">
            <v>109490</v>
          </cell>
          <cell r="C9249" t="str">
            <v>MC BRISBANE 2/96 ALBERT ST</v>
          </cell>
        </row>
        <row r="9250">
          <cell r="A9250">
            <v>26460</v>
          </cell>
          <cell r="B9250">
            <v>109491</v>
          </cell>
          <cell r="C9250" t="str">
            <v>VIC CY MR PETER MACEY</v>
          </cell>
        </row>
        <row r="9251">
          <cell r="A9251">
            <v>26461</v>
          </cell>
          <cell r="B9251">
            <v>109492</v>
          </cell>
          <cell r="C9251" t="str">
            <v>VIC CY MRS A RAYMOND</v>
          </cell>
        </row>
        <row r="9252">
          <cell r="A9252">
            <v>26462</v>
          </cell>
          <cell r="B9252">
            <v>109493</v>
          </cell>
          <cell r="C9252" t="str">
            <v>MC BOOVAL BRISBANE RD</v>
          </cell>
        </row>
        <row r="9253">
          <cell r="A9253">
            <v>26463</v>
          </cell>
          <cell r="B9253">
            <v>109494</v>
          </cell>
          <cell r="C9253" t="str">
            <v>162-525-STANDING-ALBNSW</v>
          </cell>
        </row>
        <row r="9254">
          <cell r="A9254">
            <v>26464</v>
          </cell>
          <cell r="B9254">
            <v>109495</v>
          </cell>
          <cell r="C9254" t="str">
            <v>I&amp;C METEREING CO-ORDINATION</v>
          </cell>
        </row>
        <row r="9255">
          <cell r="A9255">
            <v>26465</v>
          </cell>
          <cell r="B9255">
            <v>109496</v>
          </cell>
          <cell r="C9255" t="str">
            <v>INSTAL &amp; RELOCATE REG-21100446</v>
          </cell>
        </row>
        <row r="9256">
          <cell r="A9256">
            <v>26466</v>
          </cell>
          <cell r="B9256">
            <v>109497</v>
          </cell>
          <cell r="C9256" t="str">
            <v>INSTAL &amp; RELOCATE REG-21101420</v>
          </cell>
        </row>
        <row r="9257">
          <cell r="A9257">
            <v>26467</v>
          </cell>
          <cell r="B9257">
            <v>109498</v>
          </cell>
          <cell r="C9257" t="str">
            <v>MAINS EXT.DOMESTIC-21100427</v>
          </cell>
        </row>
        <row r="9258">
          <cell r="A9258">
            <v>26468</v>
          </cell>
          <cell r="B9258">
            <v>109499</v>
          </cell>
          <cell r="C9258" t="str">
            <v>MAINS EXT.DOMESTIC-21100954</v>
          </cell>
        </row>
        <row r="9259">
          <cell r="A9259">
            <v>26469</v>
          </cell>
          <cell r="B9259">
            <v>109500</v>
          </cell>
          <cell r="C9259" t="str">
            <v>MAINS EXT.IND &amp; COMM.-21097618</v>
          </cell>
        </row>
        <row r="9260">
          <cell r="A9260">
            <v>26470</v>
          </cell>
          <cell r="B9260">
            <v>109501</v>
          </cell>
          <cell r="C9260" t="str">
            <v>MAINS EXT.IND &amp; COMM.-21098649</v>
          </cell>
        </row>
        <row r="9261">
          <cell r="A9261">
            <v>26471</v>
          </cell>
          <cell r="B9261">
            <v>109502</v>
          </cell>
          <cell r="C9261" t="str">
            <v>MAINS EXT.NEW SUB DIV-21032901</v>
          </cell>
        </row>
        <row r="9262">
          <cell r="A9262">
            <v>26472</v>
          </cell>
          <cell r="B9262">
            <v>109503</v>
          </cell>
          <cell r="C9262" t="str">
            <v>MAINS EXT.NEW SUB DIV-21080738</v>
          </cell>
        </row>
        <row r="9263">
          <cell r="A9263">
            <v>26473</v>
          </cell>
          <cell r="B9263">
            <v>109504</v>
          </cell>
          <cell r="C9263" t="str">
            <v>MAINS EXT.NEW SUB DIV-21085502</v>
          </cell>
        </row>
        <row r="9264">
          <cell r="A9264">
            <v>26474</v>
          </cell>
          <cell r="B9264">
            <v>109505</v>
          </cell>
          <cell r="C9264" t="str">
            <v>MAINS EXT.NEW SUB DIV-21092729</v>
          </cell>
        </row>
        <row r="9265">
          <cell r="A9265">
            <v>26475</v>
          </cell>
          <cell r="B9265">
            <v>109506</v>
          </cell>
          <cell r="C9265" t="str">
            <v>MAINS EXT.NEW SUB DIV-21095200</v>
          </cell>
        </row>
        <row r="9266">
          <cell r="A9266">
            <v>26476</v>
          </cell>
          <cell r="B9266">
            <v>109507</v>
          </cell>
          <cell r="C9266" t="str">
            <v>MAINS EXT.NEW SUB DIV-21096708</v>
          </cell>
        </row>
        <row r="9267">
          <cell r="A9267">
            <v>26477</v>
          </cell>
          <cell r="B9267">
            <v>109508</v>
          </cell>
          <cell r="C9267" t="str">
            <v>MAINS EXT.NEW SUB DIV-21101280</v>
          </cell>
        </row>
        <row r="9268">
          <cell r="A9268">
            <v>26478</v>
          </cell>
          <cell r="B9268">
            <v>109509</v>
          </cell>
          <cell r="C9268" t="str">
            <v>MAINS EXT.NEW SUB DIV-21102087</v>
          </cell>
        </row>
        <row r="9269">
          <cell r="A9269">
            <v>26496</v>
          </cell>
          <cell r="B9269">
            <v>109510</v>
          </cell>
          <cell r="C9269" t="str">
            <v>NSW CY BAYDREAMER HIDEAWAY</v>
          </cell>
        </row>
        <row r="9270">
          <cell r="A9270">
            <v>26497</v>
          </cell>
          <cell r="B9270">
            <v>109511</v>
          </cell>
          <cell r="C9270" t="str">
            <v>NSW CY LAMINEX INDUSTRIES</v>
          </cell>
        </row>
        <row r="9271">
          <cell r="A9271">
            <v>26498</v>
          </cell>
          <cell r="B9271">
            <v>109512</v>
          </cell>
          <cell r="C9271" t="str">
            <v>QLD CY KLEIMEYER ENTERPRISES</v>
          </cell>
        </row>
        <row r="9272">
          <cell r="A9272">
            <v>26499</v>
          </cell>
          <cell r="B9272">
            <v>109513</v>
          </cell>
          <cell r="C9272" t="str">
            <v>QLD CY DENGS CHINESE REST.</v>
          </cell>
        </row>
        <row r="9273">
          <cell r="A9273">
            <v>26516</v>
          </cell>
          <cell r="B9273">
            <v>109514</v>
          </cell>
          <cell r="C9273" t="str">
            <v>MC QLD ROSTREVOR MAURICE AVE</v>
          </cell>
        </row>
        <row r="9274">
          <cell r="A9274">
            <v>26517</v>
          </cell>
          <cell r="B9274">
            <v>109515</v>
          </cell>
          <cell r="C9274" t="str">
            <v>MC MARYBOROUGH MCC QLD</v>
          </cell>
        </row>
        <row r="9275">
          <cell r="A9275">
            <v>26518</v>
          </cell>
          <cell r="B9275">
            <v>109516</v>
          </cell>
          <cell r="C9275" t="str">
            <v>MC QLD SIRENS RESTRARUANT</v>
          </cell>
        </row>
        <row r="9276">
          <cell r="A9276">
            <v>26519</v>
          </cell>
          <cell r="B9276">
            <v>109517</v>
          </cell>
          <cell r="C9276" t="str">
            <v>MC QLD NORTH LAKES STG 4 MANGO</v>
          </cell>
        </row>
        <row r="9277">
          <cell r="A9277">
            <v>26520</v>
          </cell>
          <cell r="B9277">
            <v>109518</v>
          </cell>
          <cell r="C9277" t="str">
            <v>MC QLD ET DRY CLEANERS</v>
          </cell>
        </row>
        <row r="9278">
          <cell r="A9278">
            <v>26521</v>
          </cell>
          <cell r="B9278">
            <v>109519</v>
          </cell>
          <cell r="C9278" t="str">
            <v>MC QLD NORTH LAKES STG  5</v>
          </cell>
        </row>
        <row r="9279">
          <cell r="A9279">
            <v>26522</v>
          </cell>
          <cell r="B9279">
            <v>109520</v>
          </cell>
          <cell r="C9279" t="str">
            <v>IN SERVICE WELDING PROCEDURE</v>
          </cell>
        </row>
        <row r="9280">
          <cell r="A9280">
            <v>26536</v>
          </cell>
          <cell r="B9280">
            <v>109521</v>
          </cell>
          <cell r="C9280" t="str">
            <v>125-112-STANDING-THOMASTO</v>
          </cell>
        </row>
        <row r="9281">
          <cell r="A9281">
            <v>26537</v>
          </cell>
          <cell r="B9281">
            <v>109522</v>
          </cell>
          <cell r="C9281" t="str">
            <v>INSTAL &amp; RELOCATE REG-21100448</v>
          </cell>
        </row>
        <row r="9282">
          <cell r="A9282">
            <v>26538</v>
          </cell>
          <cell r="B9282">
            <v>109523</v>
          </cell>
          <cell r="C9282" t="str">
            <v>INSTAL &amp; RELOCATE REG-21102220</v>
          </cell>
        </row>
        <row r="9283">
          <cell r="A9283">
            <v>26539</v>
          </cell>
          <cell r="B9283">
            <v>109524</v>
          </cell>
          <cell r="C9283" t="str">
            <v>MAINS EXT.NEW SUB DIV-21059581</v>
          </cell>
        </row>
        <row r="9284">
          <cell r="A9284">
            <v>26540</v>
          </cell>
          <cell r="B9284">
            <v>109525</v>
          </cell>
          <cell r="C9284" t="str">
            <v>MAINS EXT.NEW SUB DIV-21075634</v>
          </cell>
        </row>
        <row r="9285">
          <cell r="A9285">
            <v>26541</v>
          </cell>
          <cell r="B9285">
            <v>109526</v>
          </cell>
          <cell r="C9285" t="str">
            <v>MAINS EXT.NEW SUB DIV-21082510</v>
          </cell>
        </row>
        <row r="9286">
          <cell r="A9286">
            <v>26542</v>
          </cell>
          <cell r="B9286">
            <v>109527</v>
          </cell>
          <cell r="C9286" t="str">
            <v>MAINS EXT.NEW SUB DIV-21083513</v>
          </cell>
        </row>
        <row r="9287">
          <cell r="A9287">
            <v>26543</v>
          </cell>
          <cell r="B9287">
            <v>109528</v>
          </cell>
          <cell r="C9287" t="str">
            <v>MC FERRYDEN PARK 1 YORK TCE</v>
          </cell>
        </row>
        <row r="9288">
          <cell r="A9288">
            <v>26556</v>
          </cell>
          <cell r="B9288">
            <v>109529</v>
          </cell>
          <cell r="C9288" t="str">
            <v>VIC CY MR GARY HOLMYARD</v>
          </cell>
        </row>
        <row r="9289">
          <cell r="A9289">
            <v>26557</v>
          </cell>
          <cell r="B9289">
            <v>109530</v>
          </cell>
          <cell r="C9289" t="str">
            <v>VIC CY MR CHRIS ESH</v>
          </cell>
        </row>
        <row r="9290">
          <cell r="A9290">
            <v>26558</v>
          </cell>
          <cell r="B9290">
            <v>109531</v>
          </cell>
          <cell r="C9290" t="str">
            <v>SAFETY ENGINEERING 2</v>
          </cell>
        </row>
        <row r="9291">
          <cell r="A9291">
            <v>26559</v>
          </cell>
          <cell r="B9291">
            <v>109532</v>
          </cell>
          <cell r="C9291" t="str">
            <v>TAS CY HOLYMAN TOWNSEND</v>
          </cell>
        </row>
        <row r="9292">
          <cell r="A9292">
            <v>26560</v>
          </cell>
          <cell r="B9292">
            <v>109533</v>
          </cell>
          <cell r="C9292" t="str">
            <v>TAS LEES ORCHARDS</v>
          </cell>
        </row>
        <row r="9293">
          <cell r="A9293">
            <v>26561</v>
          </cell>
          <cell r="B9293">
            <v>109534</v>
          </cell>
          <cell r="C9293" t="str">
            <v>ADMINISTRATION-11003141</v>
          </cell>
        </row>
        <row r="9294">
          <cell r="A9294">
            <v>26562</v>
          </cell>
          <cell r="B9294">
            <v>109535</v>
          </cell>
          <cell r="C9294" t="str">
            <v>166-567-standing-peninsul</v>
          </cell>
        </row>
        <row r="9295">
          <cell r="A9295">
            <v>26563</v>
          </cell>
          <cell r="B9295">
            <v>109536</v>
          </cell>
          <cell r="C9295" t="str">
            <v>MAINS EXT.DOMESTIC-21100428</v>
          </cell>
        </row>
        <row r="9296">
          <cell r="A9296">
            <v>26564</v>
          </cell>
          <cell r="B9296">
            <v>109537</v>
          </cell>
          <cell r="C9296" t="str">
            <v>MAINS EXT.IND &amp; COMM.-21098650</v>
          </cell>
        </row>
        <row r="9297">
          <cell r="A9297">
            <v>26565</v>
          </cell>
          <cell r="B9297">
            <v>109538</v>
          </cell>
          <cell r="C9297" t="str">
            <v>MAINS EXT.NEW SUB DIV-21082245</v>
          </cell>
        </row>
        <row r="9298">
          <cell r="A9298">
            <v>26566</v>
          </cell>
          <cell r="B9298">
            <v>109539</v>
          </cell>
          <cell r="C9298" t="str">
            <v>MAINS EXT.NEW SUB DIV-21097248</v>
          </cell>
        </row>
        <row r="9299">
          <cell r="A9299">
            <v>26567</v>
          </cell>
          <cell r="B9299">
            <v>109540</v>
          </cell>
          <cell r="C9299" t="str">
            <v>MAINS EXT.NEW SUB DIV-21097302</v>
          </cell>
        </row>
        <row r="9300">
          <cell r="A9300">
            <v>26568</v>
          </cell>
          <cell r="B9300">
            <v>109541</v>
          </cell>
          <cell r="C9300" t="str">
            <v>MAINS EXT.NEW SUB DIV-21103032</v>
          </cell>
        </row>
        <row r="9301">
          <cell r="A9301">
            <v>26569</v>
          </cell>
          <cell r="B9301">
            <v>109542</v>
          </cell>
          <cell r="C9301" t="str">
            <v>MAINS RENEWALS-21079949</v>
          </cell>
        </row>
        <row r="9302">
          <cell r="A9302">
            <v>26570</v>
          </cell>
          <cell r="B9302">
            <v>109543</v>
          </cell>
          <cell r="C9302" t="str">
            <v>MAINS RENEWALS-21098702</v>
          </cell>
        </row>
        <row r="9303">
          <cell r="A9303">
            <v>26571</v>
          </cell>
          <cell r="B9303">
            <v>109544</v>
          </cell>
          <cell r="C9303" t="str">
            <v>MAINS RENEWALS-21099246</v>
          </cell>
        </row>
        <row r="9304">
          <cell r="A9304">
            <v>26572</v>
          </cell>
          <cell r="B9304">
            <v>109545</v>
          </cell>
          <cell r="C9304" t="str">
            <v>MAINS RENEWALS-21099268</v>
          </cell>
        </row>
        <row r="9305">
          <cell r="A9305">
            <v>26573</v>
          </cell>
          <cell r="B9305">
            <v>109546</v>
          </cell>
          <cell r="C9305" t="str">
            <v>UPDATE HR INTRANET SITE</v>
          </cell>
        </row>
        <row r="9306">
          <cell r="A9306">
            <v>26574</v>
          </cell>
          <cell r="B9306">
            <v>109547</v>
          </cell>
          <cell r="C9306" t="str">
            <v>NSW CY SHEPHERD POTTERY</v>
          </cell>
        </row>
        <row r="9307">
          <cell r="A9307">
            <v>26575</v>
          </cell>
          <cell r="B9307">
            <v>109548</v>
          </cell>
          <cell r="C9307" t="str">
            <v>NSW CY TREND LABORATORIES</v>
          </cell>
        </row>
        <row r="9308">
          <cell r="A9308">
            <v>26576</v>
          </cell>
          <cell r="B9308">
            <v>109549</v>
          </cell>
          <cell r="C9308" t="str">
            <v>MC PORT ADELAIDE BOWER CR</v>
          </cell>
        </row>
        <row r="9309">
          <cell r="A9309">
            <v>26577</v>
          </cell>
          <cell r="B9309">
            <v>109550</v>
          </cell>
          <cell r="C9309" t="str">
            <v>MC SOMERTON PARK BUNGEY LANE</v>
          </cell>
        </row>
        <row r="9310">
          <cell r="A9310">
            <v>26578</v>
          </cell>
          <cell r="B9310">
            <v>109551</v>
          </cell>
          <cell r="C9310" t="str">
            <v>MC PORT WILLUNGA ROWLEY</v>
          </cell>
        </row>
        <row r="9311">
          <cell r="A9311">
            <v>26579</v>
          </cell>
          <cell r="B9311">
            <v>109552</v>
          </cell>
          <cell r="C9311" t="str">
            <v>MC OAKLANDS PARK MURRAY TCE</v>
          </cell>
        </row>
        <row r="9312">
          <cell r="A9312">
            <v>26580</v>
          </cell>
          <cell r="B9312">
            <v>109553</v>
          </cell>
          <cell r="C9312" t="str">
            <v>MC TAPEROO SOLVAY RD</v>
          </cell>
        </row>
        <row r="9313">
          <cell r="A9313">
            <v>26581</v>
          </cell>
          <cell r="B9313">
            <v>109554</v>
          </cell>
          <cell r="C9313" t="str">
            <v>MC WEST RICHMOND LEICESTER</v>
          </cell>
        </row>
        <row r="9314">
          <cell r="A9314">
            <v>26582</v>
          </cell>
          <cell r="B9314">
            <v>109555</v>
          </cell>
          <cell r="C9314" t="str">
            <v>MC QLD HILLSIDE STG 2</v>
          </cell>
        </row>
        <row r="9315">
          <cell r="A9315">
            <v>26596</v>
          </cell>
          <cell r="B9315">
            <v>109556</v>
          </cell>
          <cell r="C9315" t="str">
            <v>E-PROCUREMENT</v>
          </cell>
        </row>
        <row r="9316">
          <cell r="A9316">
            <v>26597</v>
          </cell>
          <cell r="B9316">
            <v>109557</v>
          </cell>
          <cell r="C9316" t="str">
            <v>MAINS EXT.IND &amp; COMM.-21092031</v>
          </cell>
        </row>
        <row r="9317">
          <cell r="A9317">
            <v>26598</v>
          </cell>
          <cell r="B9317">
            <v>109558</v>
          </cell>
          <cell r="C9317" t="str">
            <v>MAINS EXT.NEW SUB DIV-21083785</v>
          </cell>
        </row>
        <row r="9318">
          <cell r="A9318">
            <v>26599</v>
          </cell>
          <cell r="B9318">
            <v>109559</v>
          </cell>
          <cell r="C9318" t="str">
            <v>MAINS EXT.NEW SUB DIV-21101743</v>
          </cell>
        </row>
        <row r="9319">
          <cell r="A9319">
            <v>18325</v>
          </cell>
          <cell r="B9319">
            <v>105477</v>
          </cell>
          <cell r="C9319" t="str">
            <v>ROMA PIPELINE/2-1</v>
          </cell>
        </row>
        <row r="9320">
          <cell r="A9320">
            <v>26600</v>
          </cell>
          <cell r="B9320">
            <v>109560</v>
          </cell>
          <cell r="C9320" t="str">
            <v>VIC BT HOLLYMANS</v>
          </cell>
        </row>
        <row r="9321">
          <cell r="A9321">
            <v>26616</v>
          </cell>
          <cell r="B9321">
            <v>109561</v>
          </cell>
          <cell r="C9321" t="str">
            <v>144-620-STANDING-ALBVIC</v>
          </cell>
        </row>
        <row r="9322">
          <cell r="A9322">
            <v>26617</v>
          </cell>
          <cell r="B9322">
            <v>109562</v>
          </cell>
          <cell r="C9322" t="str">
            <v>FACILITIES &amp; SERV CONSULTING</v>
          </cell>
        </row>
        <row r="9323">
          <cell r="A9323">
            <v>26618</v>
          </cell>
          <cell r="B9323">
            <v>109563</v>
          </cell>
          <cell r="C9323" t="str">
            <v>DATA CENTRE RACK EXPANSION</v>
          </cell>
        </row>
        <row r="9324">
          <cell r="A9324">
            <v>26619</v>
          </cell>
          <cell r="B9324">
            <v>109564</v>
          </cell>
          <cell r="C9324" t="str">
            <v>VIC CY MR &amp; MRS HODGES</v>
          </cell>
        </row>
        <row r="9325">
          <cell r="A9325">
            <v>26620</v>
          </cell>
          <cell r="B9325">
            <v>109565</v>
          </cell>
          <cell r="C9325" t="str">
            <v>VIC CY CASTERTON PANELS</v>
          </cell>
        </row>
        <row r="9326">
          <cell r="A9326">
            <v>26621</v>
          </cell>
          <cell r="B9326">
            <v>109566</v>
          </cell>
          <cell r="C9326" t="str">
            <v>VIC CY MR GARRY JENNINGS</v>
          </cell>
        </row>
        <row r="9327">
          <cell r="A9327">
            <v>26622</v>
          </cell>
          <cell r="B9327">
            <v>109567</v>
          </cell>
          <cell r="C9327" t="str">
            <v>VIC CY ANCHORBELLE C/PARK</v>
          </cell>
        </row>
        <row r="9328">
          <cell r="A9328">
            <v>26623</v>
          </cell>
          <cell r="B9328">
            <v>109568</v>
          </cell>
          <cell r="C9328" t="str">
            <v>VIC CY MR HARLEY MACKENZIE</v>
          </cell>
        </row>
        <row r="9329">
          <cell r="A9329">
            <v>26637</v>
          </cell>
          <cell r="B9329">
            <v>109569</v>
          </cell>
          <cell r="C9329" t="str">
            <v>QLD CY DONPRA HIRE</v>
          </cell>
        </row>
        <row r="9330">
          <cell r="A9330">
            <v>26638</v>
          </cell>
          <cell r="B9330">
            <v>109570</v>
          </cell>
          <cell r="C9330" t="str">
            <v>MC ADELAIDE SHANAN GROUP</v>
          </cell>
        </row>
        <row r="9331">
          <cell r="A9331">
            <v>26639</v>
          </cell>
          <cell r="B9331">
            <v>109571</v>
          </cell>
          <cell r="C9331" t="str">
            <v>MC GREENARCES THORNTON &amp; KAROO</v>
          </cell>
        </row>
        <row r="9332">
          <cell r="A9332">
            <v>26640</v>
          </cell>
          <cell r="B9332">
            <v>109572</v>
          </cell>
          <cell r="C9332" t="str">
            <v>QLD CY COUNTRY BAKE</v>
          </cell>
        </row>
        <row r="9333">
          <cell r="A9333">
            <v>26641</v>
          </cell>
          <cell r="B9333">
            <v>109573</v>
          </cell>
          <cell r="C9333" t="str">
            <v>QLD TK HURFORD'S HARDWARE</v>
          </cell>
        </row>
        <row r="9334">
          <cell r="A9334">
            <v>26642</v>
          </cell>
          <cell r="B9334">
            <v>109574</v>
          </cell>
          <cell r="C9334" t="str">
            <v>QLD TK DOWNS HEATING</v>
          </cell>
        </row>
        <row r="9335">
          <cell r="A9335">
            <v>26643</v>
          </cell>
          <cell r="B9335">
            <v>109575</v>
          </cell>
          <cell r="C9335" t="str">
            <v>QLD CY MOURA BOWLS CLUB</v>
          </cell>
        </row>
        <row r="9336">
          <cell r="A9336">
            <v>26644</v>
          </cell>
          <cell r="B9336">
            <v>109576</v>
          </cell>
          <cell r="C9336" t="str">
            <v>QLD CY QUEEN ARMS HOTEL</v>
          </cell>
        </row>
        <row r="9337">
          <cell r="A9337">
            <v>26645</v>
          </cell>
          <cell r="B9337">
            <v>109577</v>
          </cell>
          <cell r="C9337" t="str">
            <v>QLD CY HUDSON TIMBER HARDWARE</v>
          </cell>
        </row>
        <row r="9338">
          <cell r="A9338">
            <v>26646</v>
          </cell>
          <cell r="B9338">
            <v>109578</v>
          </cell>
          <cell r="C9338" t="str">
            <v>QLD TK SUNSHINE COAST LAUNDRY</v>
          </cell>
        </row>
        <row r="9339">
          <cell r="A9339">
            <v>26647</v>
          </cell>
          <cell r="B9339">
            <v>109579</v>
          </cell>
          <cell r="C9339" t="str">
            <v>QLD TK CATHODIC DIECASTING</v>
          </cell>
        </row>
        <row r="9340">
          <cell r="A9340">
            <v>26648</v>
          </cell>
          <cell r="B9340">
            <v>109580</v>
          </cell>
          <cell r="C9340" t="str">
            <v>QLD CY MARKET PLAZA CAFE</v>
          </cell>
        </row>
        <row r="9341">
          <cell r="A9341">
            <v>26649</v>
          </cell>
          <cell r="B9341">
            <v>109581</v>
          </cell>
          <cell r="C9341" t="str">
            <v>QLD CY HYNE &amp; SONS</v>
          </cell>
        </row>
        <row r="9342">
          <cell r="A9342">
            <v>26650</v>
          </cell>
          <cell r="B9342">
            <v>109582</v>
          </cell>
          <cell r="C9342" t="str">
            <v>QLD CY LPG BEACHFRONT TOWERS</v>
          </cell>
        </row>
        <row r="9343">
          <cell r="A9343">
            <v>26651</v>
          </cell>
          <cell r="B9343">
            <v>109583</v>
          </cell>
          <cell r="C9343" t="str">
            <v>QLD CY MOORINGS CAFE</v>
          </cell>
        </row>
        <row r="9344">
          <cell r="A9344">
            <v>26652</v>
          </cell>
          <cell r="B9344">
            <v>109584</v>
          </cell>
          <cell r="C9344" t="str">
            <v>QLD CY CHERBURG DAY CARE CNTR</v>
          </cell>
        </row>
        <row r="9345">
          <cell r="A9345">
            <v>26658</v>
          </cell>
          <cell r="B9345">
            <v>109585</v>
          </cell>
          <cell r="C9345" t="str">
            <v>IT INTERNET DEVELOPMENT</v>
          </cell>
        </row>
        <row r="9346">
          <cell r="A9346">
            <v>26678</v>
          </cell>
          <cell r="B9346">
            <v>109586</v>
          </cell>
          <cell r="C9346" t="str">
            <v>METER REGULATOR-21103412</v>
          </cell>
        </row>
        <row r="9347">
          <cell r="A9347">
            <v>26679</v>
          </cell>
          <cell r="B9347">
            <v>109587</v>
          </cell>
          <cell r="C9347" t="str">
            <v>METER REGULATOR-21103427</v>
          </cell>
        </row>
        <row r="9348">
          <cell r="A9348">
            <v>26680</v>
          </cell>
          <cell r="B9348">
            <v>109588</v>
          </cell>
          <cell r="C9348" t="str">
            <v>INSTAL &amp; RELOCATE REG-21100928</v>
          </cell>
        </row>
        <row r="9349">
          <cell r="A9349">
            <v>26681</v>
          </cell>
          <cell r="B9349">
            <v>109589</v>
          </cell>
          <cell r="C9349" t="str">
            <v>INSTAL &amp; RELOCATE REG-21102218</v>
          </cell>
        </row>
        <row r="9350">
          <cell r="A9350">
            <v>26682</v>
          </cell>
          <cell r="B9350">
            <v>109590</v>
          </cell>
          <cell r="C9350" t="str">
            <v>INSTAL &amp; RELOCATE REG-21102225</v>
          </cell>
        </row>
        <row r="9351">
          <cell r="A9351">
            <v>26683</v>
          </cell>
          <cell r="B9351">
            <v>109591</v>
          </cell>
          <cell r="C9351" t="str">
            <v>INSTAL &amp; RELOCATE REG-21104280</v>
          </cell>
        </row>
        <row r="9352">
          <cell r="A9352">
            <v>26684</v>
          </cell>
          <cell r="B9352">
            <v>109592</v>
          </cell>
          <cell r="C9352" t="str">
            <v>INSTAL &amp; RELOCATE REG-21104429</v>
          </cell>
        </row>
        <row r="9353">
          <cell r="A9353">
            <v>26685</v>
          </cell>
          <cell r="B9353">
            <v>109593</v>
          </cell>
          <cell r="C9353" t="str">
            <v>INSTAL &amp; RELOCATE REG-21104430</v>
          </cell>
        </row>
        <row r="9354">
          <cell r="A9354">
            <v>26686</v>
          </cell>
          <cell r="B9354">
            <v>109594</v>
          </cell>
          <cell r="C9354" t="str">
            <v>INSTAL &amp; RELOCATE REG-21104433</v>
          </cell>
        </row>
        <row r="9355">
          <cell r="A9355">
            <v>26687</v>
          </cell>
          <cell r="B9355">
            <v>109595</v>
          </cell>
          <cell r="C9355" t="str">
            <v>MAINS EXT.DOMESTIC-21079729</v>
          </cell>
        </row>
        <row r="9356">
          <cell r="A9356">
            <v>26688</v>
          </cell>
          <cell r="B9356">
            <v>109596</v>
          </cell>
          <cell r="C9356" t="str">
            <v>MAINS EXT.DOMESTIC-21094807</v>
          </cell>
        </row>
        <row r="9357">
          <cell r="A9357">
            <v>26689</v>
          </cell>
          <cell r="B9357">
            <v>109597</v>
          </cell>
          <cell r="C9357" t="str">
            <v>MAINS EXT.DOMESTIC-21098455</v>
          </cell>
        </row>
        <row r="9358">
          <cell r="A9358">
            <v>26690</v>
          </cell>
          <cell r="B9358">
            <v>109598</v>
          </cell>
          <cell r="C9358" t="str">
            <v>MAINS EXT.DOMESTIC-21099622</v>
          </cell>
        </row>
        <row r="9359">
          <cell r="A9359">
            <v>26691</v>
          </cell>
          <cell r="B9359">
            <v>109599</v>
          </cell>
          <cell r="C9359" t="str">
            <v>MAINS EXT.NEW SUB DIV-21073905</v>
          </cell>
        </row>
        <row r="9360">
          <cell r="A9360">
            <v>26692</v>
          </cell>
          <cell r="B9360">
            <v>109600</v>
          </cell>
          <cell r="C9360" t="str">
            <v>MAINS EXT.NEW SUB DIV-21073906</v>
          </cell>
        </row>
        <row r="9361">
          <cell r="A9361">
            <v>26693</v>
          </cell>
          <cell r="B9361">
            <v>109601</v>
          </cell>
          <cell r="C9361" t="str">
            <v>MAINS EXT.NEW SUB DIV-21074454</v>
          </cell>
        </row>
        <row r="9362">
          <cell r="A9362">
            <v>26694</v>
          </cell>
          <cell r="B9362">
            <v>109602</v>
          </cell>
          <cell r="C9362" t="str">
            <v>MAINS EXT.NEW SUB DIV-21080580</v>
          </cell>
        </row>
        <row r="9363">
          <cell r="A9363">
            <v>26695</v>
          </cell>
          <cell r="B9363">
            <v>109603</v>
          </cell>
          <cell r="C9363" t="str">
            <v>MAINS EXT.NEW SUB DIV-21084841</v>
          </cell>
        </row>
        <row r="9364">
          <cell r="A9364">
            <v>26696</v>
          </cell>
          <cell r="B9364">
            <v>109604</v>
          </cell>
          <cell r="C9364" t="str">
            <v>MAINS EXT.NEW SUB DIV-21085169</v>
          </cell>
        </row>
        <row r="9365">
          <cell r="A9365">
            <v>26697</v>
          </cell>
          <cell r="B9365">
            <v>109605</v>
          </cell>
          <cell r="C9365" t="str">
            <v>MAINS EXT.NEW SUB DIV-21087366</v>
          </cell>
        </row>
        <row r="9366">
          <cell r="A9366">
            <v>26698</v>
          </cell>
          <cell r="B9366">
            <v>109606</v>
          </cell>
          <cell r="C9366" t="str">
            <v>MAINS EXT.NEW SUB DIV-21088429</v>
          </cell>
        </row>
        <row r="9367">
          <cell r="A9367">
            <v>26699</v>
          </cell>
          <cell r="B9367">
            <v>109607</v>
          </cell>
          <cell r="C9367" t="str">
            <v>MAINS EXT.NEW SUB DIV-21091633</v>
          </cell>
        </row>
        <row r="9368">
          <cell r="A9368">
            <v>26700</v>
          </cell>
          <cell r="B9368">
            <v>109608</v>
          </cell>
          <cell r="C9368" t="str">
            <v>MAINS EXT.NEW SUB DIV-21092647</v>
          </cell>
        </row>
        <row r="9369">
          <cell r="A9369">
            <v>26701</v>
          </cell>
          <cell r="B9369">
            <v>109609</v>
          </cell>
          <cell r="C9369" t="str">
            <v>MAINS EXT.NEW SUB DIV-21092743</v>
          </cell>
        </row>
        <row r="9370">
          <cell r="A9370">
            <v>26702</v>
          </cell>
          <cell r="B9370">
            <v>109610</v>
          </cell>
          <cell r="C9370" t="str">
            <v>MAINS EXT.NEW SUB DIV-21093855</v>
          </cell>
        </row>
        <row r="9371">
          <cell r="A9371">
            <v>26703</v>
          </cell>
          <cell r="B9371">
            <v>109611</v>
          </cell>
          <cell r="C9371" t="str">
            <v>MAINS EXT.NEW SUB DIV-21093861</v>
          </cell>
        </row>
        <row r="9372">
          <cell r="A9372">
            <v>26704</v>
          </cell>
          <cell r="B9372">
            <v>109612</v>
          </cell>
          <cell r="C9372" t="str">
            <v>MAINS EXT.NEW SUB DIV-21094450</v>
          </cell>
        </row>
        <row r="9373">
          <cell r="A9373">
            <v>26705</v>
          </cell>
          <cell r="B9373">
            <v>109613</v>
          </cell>
          <cell r="C9373" t="str">
            <v>MAINS EXT.NEW SUB DIV-21096376</v>
          </cell>
        </row>
        <row r="9374">
          <cell r="A9374">
            <v>26706</v>
          </cell>
          <cell r="B9374">
            <v>109614</v>
          </cell>
          <cell r="C9374" t="str">
            <v>MAINS EXT.NEW SUB DIV-21096650</v>
          </cell>
        </row>
        <row r="9375">
          <cell r="A9375">
            <v>26707</v>
          </cell>
          <cell r="B9375">
            <v>109615</v>
          </cell>
          <cell r="C9375" t="str">
            <v>MAINS EXT.NEW SUB DIV-21096651</v>
          </cell>
        </row>
        <row r="9376">
          <cell r="A9376">
            <v>26708</v>
          </cell>
          <cell r="B9376">
            <v>109616</v>
          </cell>
          <cell r="C9376" t="str">
            <v>MAINS EXT.NEW SUB DIV-21099741</v>
          </cell>
        </row>
        <row r="9377">
          <cell r="A9377">
            <v>26709</v>
          </cell>
          <cell r="B9377">
            <v>109617</v>
          </cell>
          <cell r="C9377" t="str">
            <v>MAINS EXT.NEW SUB DIV-21099805</v>
          </cell>
        </row>
        <row r="9378">
          <cell r="A9378">
            <v>26710</v>
          </cell>
          <cell r="B9378">
            <v>109618</v>
          </cell>
          <cell r="C9378" t="str">
            <v>MAINS EXT.NEW SUB DIV-21099958</v>
          </cell>
        </row>
        <row r="9379">
          <cell r="A9379">
            <v>26711</v>
          </cell>
          <cell r="B9379">
            <v>109619</v>
          </cell>
          <cell r="C9379" t="str">
            <v>MAINS EXT.NEW SUB DIV-21101963</v>
          </cell>
        </row>
        <row r="9380">
          <cell r="A9380">
            <v>26712</v>
          </cell>
          <cell r="B9380">
            <v>109620</v>
          </cell>
          <cell r="C9380" t="str">
            <v>TAS HOBARTS CHARCOLE CHICKEM</v>
          </cell>
        </row>
        <row r="9381">
          <cell r="A9381">
            <v>26713</v>
          </cell>
          <cell r="B9381">
            <v>109621</v>
          </cell>
          <cell r="C9381" t="str">
            <v>099-056-STANDING-MILDURA</v>
          </cell>
        </row>
        <row r="9382">
          <cell r="A9382">
            <v>26714</v>
          </cell>
          <cell r="B9382">
            <v>109622</v>
          </cell>
          <cell r="C9382" t="str">
            <v>MC DAVOREN PARK CUDWORTH ST/2</v>
          </cell>
        </row>
        <row r="9383">
          <cell r="A9383">
            <v>19460</v>
          </cell>
          <cell r="B9383">
            <v>105813</v>
          </cell>
          <cell r="C9383" t="str">
            <v>MC DAVOREN PARK CUDWORTH ST</v>
          </cell>
        </row>
        <row r="9384">
          <cell r="A9384">
            <v>26715</v>
          </cell>
          <cell r="B9384">
            <v>109623</v>
          </cell>
          <cell r="C9384" t="str">
            <v>QLD PW SINGH'S CHICKEN FARM</v>
          </cell>
        </row>
        <row r="9385">
          <cell r="A9385">
            <v>26716</v>
          </cell>
          <cell r="B9385">
            <v>109624</v>
          </cell>
          <cell r="C9385" t="str">
            <v>QLD MS BEAUMONT ESTATE STG 4</v>
          </cell>
        </row>
        <row r="9386">
          <cell r="A9386">
            <v>26717</v>
          </cell>
          <cell r="B9386">
            <v>109625</v>
          </cell>
          <cell r="C9386" t="str">
            <v>MC DAVOREN PARK LAWSON ST/2</v>
          </cell>
        </row>
        <row r="9387">
          <cell r="A9387">
            <v>26718</v>
          </cell>
          <cell r="B9387">
            <v>109626</v>
          </cell>
          <cell r="C9387" t="str">
            <v>GREENHOUSE GAS PROGRAM/2</v>
          </cell>
        </row>
        <row r="9388">
          <cell r="A9388">
            <v>26719</v>
          </cell>
          <cell r="B9388">
            <v>109627</v>
          </cell>
          <cell r="C9388" t="str">
            <v>QLD SUPER SUDS LAUNDROMAT</v>
          </cell>
        </row>
        <row r="9389">
          <cell r="A9389">
            <v>26720</v>
          </cell>
          <cell r="B9389">
            <v>109628</v>
          </cell>
          <cell r="C9389" t="str">
            <v>QLD URANGA SMASH REPAIRS</v>
          </cell>
        </row>
        <row r="9390">
          <cell r="A9390">
            <v>26721</v>
          </cell>
          <cell r="B9390">
            <v>109629</v>
          </cell>
          <cell r="C9390" t="str">
            <v>QLD SUSAN RIVER PLANTATION</v>
          </cell>
        </row>
        <row r="9391">
          <cell r="A9391">
            <v>26722</v>
          </cell>
          <cell r="B9391">
            <v>109630</v>
          </cell>
          <cell r="C9391" t="str">
            <v>QLD JOE KNOTT SMASH REPAIRS</v>
          </cell>
        </row>
        <row r="9392">
          <cell r="A9392">
            <v>26723</v>
          </cell>
          <cell r="B9392">
            <v>109631</v>
          </cell>
          <cell r="C9392" t="str">
            <v>QLD FLETCHERS TIMBERS</v>
          </cell>
        </row>
        <row r="9393">
          <cell r="A9393">
            <v>26724</v>
          </cell>
          <cell r="B9393">
            <v>109632</v>
          </cell>
          <cell r="C9393" t="str">
            <v>COMMISSION 45T TANK CAVAN</v>
          </cell>
        </row>
        <row r="9394">
          <cell r="A9394">
            <v>26725</v>
          </cell>
          <cell r="B9394">
            <v>109633</v>
          </cell>
          <cell r="C9394" t="str">
            <v>MC ST GEORGES 43 CRAIGHILL</v>
          </cell>
        </row>
        <row r="9395">
          <cell r="A9395">
            <v>26726</v>
          </cell>
          <cell r="B9395">
            <v>109634</v>
          </cell>
          <cell r="C9395" t="str">
            <v>MC BLACKWOOD LOT 101 BRIGHTON</v>
          </cell>
        </row>
        <row r="9396">
          <cell r="A9396">
            <v>26727</v>
          </cell>
          <cell r="B9396">
            <v>109635</v>
          </cell>
          <cell r="C9396" t="str">
            <v>MC WEST BRIDGE HOMES</v>
          </cell>
        </row>
        <row r="9397">
          <cell r="A9397">
            <v>26728</v>
          </cell>
          <cell r="B9397">
            <v>109636</v>
          </cell>
          <cell r="C9397" t="str">
            <v>MC  TENNYSON 4 MOREDUN ST</v>
          </cell>
        </row>
        <row r="9398">
          <cell r="A9398">
            <v>1453</v>
          </cell>
          <cell r="B9398">
            <v>100449</v>
          </cell>
          <cell r="C9398" t="str">
            <v>RETIC GAS 06/98</v>
          </cell>
        </row>
        <row r="9399">
          <cell r="A9399">
            <v>26738</v>
          </cell>
          <cell r="B9399">
            <v>109637</v>
          </cell>
          <cell r="C9399" t="str">
            <v>NSW CY COUNTRY ACRES CVN PK</v>
          </cell>
        </row>
        <row r="9400">
          <cell r="A9400">
            <v>26739</v>
          </cell>
          <cell r="B9400">
            <v>109638</v>
          </cell>
          <cell r="C9400" t="str">
            <v>MC CUMMINS POWER GENERATION</v>
          </cell>
        </row>
        <row r="9401">
          <cell r="A9401">
            <v>26740</v>
          </cell>
          <cell r="B9401">
            <v>109639</v>
          </cell>
          <cell r="C9401" t="str">
            <v>MC BRIGHTON - HOVE</v>
          </cell>
        </row>
        <row r="9402">
          <cell r="A9402">
            <v>26741</v>
          </cell>
          <cell r="B9402">
            <v>109640</v>
          </cell>
          <cell r="C9402" t="str">
            <v>CROMBIE STREET HOVE</v>
          </cell>
        </row>
        <row r="9403">
          <cell r="A9403">
            <v>26742</v>
          </cell>
          <cell r="B9403">
            <v>109641</v>
          </cell>
          <cell r="C9403" t="str">
            <v>VIC CY FLEMMING'S HARDWARE</v>
          </cell>
        </row>
        <row r="9404">
          <cell r="A9404">
            <v>4878</v>
          </cell>
          <cell r="B9404">
            <v>103055</v>
          </cell>
          <cell r="C9404" t="str">
            <v>QUALITY SYSTEM PROJECT</v>
          </cell>
        </row>
        <row r="9405">
          <cell r="A9405">
            <v>5323</v>
          </cell>
          <cell r="B9405">
            <v>103170</v>
          </cell>
          <cell r="C9405" t="str">
            <v>SENIOR ACCTS TIMEBILL</v>
          </cell>
        </row>
        <row r="9406">
          <cell r="A9406">
            <v>26743</v>
          </cell>
          <cell r="B9406">
            <v>109642</v>
          </cell>
          <cell r="C9406" t="str">
            <v>TAS KINGSTON SCOUT GROUP</v>
          </cell>
        </row>
        <row r="9407">
          <cell r="A9407">
            <v>26744</v>
          </cell>
          <cell r="B9407">
            <v>109643</v>
          </cell>
          <cell r="C9407" t="str">
            <v>VIC CY AVON MOTEL</v>
          </cell>
        </row>
        <row r="9408">
          <cell r="A9408">
            <v>26745</v>
          </cell>
          <cell r="B9408">
            <v>109644</v>
          </cell>
          <cell r="C9408" t="str">
            <v>UNITRAC</v>
          </cell>
        </row>
        <row r="9409">
          <cell r="A9409">
            <v>26746</v>
          </cell>
          <cell r="B9409">
            <v>109645</v>
          </cell>
          <cell r="C9409" t="str">
            <v>QLD CY INALA PLAZA METERED</v>
          </cell>
        </row>
        <row r="9410">
          <cell r="A9410">
            <v>26766</v>
          </cell>
          <cell r="B9410">
            <v>109646</v>
          </cell>
          <cell r="C9410" t="str">
            <v>VIC CY PENNISULAR AQUA GROWERS</v>
          </cell>
        </row>
        <row r="9411">
          <cell r="A9411">
            <v>26767</v>
          </cell>
          <cell r="B9411">
            <v>109647</v>
          </cell>
          <cell r="C9411" t="str">
            <v>QLD CY THE WHALES</v>
          </cell>
        </row>
        <row r="9412">
          <cell r="A9412">
            <v>26768</v>
          </cell>
          <cell r="B9412">
            <v>109648</v>
          </cell>
          <cell r="C9412" t="str">
            <v>TAS FLAVOUR OF INDIA</v>
          </cell>
        </row>
        <row r="9413">
          <cell r="A9413">
            <v>18475</v>
          </cell>
          <cell r="B9413">
            <v>105553</v>
          </cell>
          <cell r="C9413" t="str">
            <v>MIP TELSTRA PEAKING PLANT 99/</v>
          </cell>
        </row>
        <row r="9414">
          <cell r="A9414">
            <v>26769</v>
          </cell>
          <cell r="B9414">
            <v>109649</v>
          </cell>
          <cell r="C9414" t="str">
            <v>QLD INLET REPLACEMENT</v>
          </cell>
        </row>
        <row r="9415">
          <cell r="A9415">
            <v>19014</v>
          </cell>
          <cell r="B9415">
            <v>105705</v>
          </cell>
          <cell r="C9415" t="str">
            <v>ETSA ASSETS</v>
          </cell>
        </row>
        <row r="9416">
          <cell r="A9416">
            <v>26770</v>
          </cell>
          <cell r="B9416">
            <v>109650</v>
          </cell>
          <cell r="C9416" t="str">
            <v>QLD CY PIZZA PLAZA EVERTON</v>
          </cell>
        </row>
        <row r="9417">
          <cell r="A9417">
            <v>26771</v>
          </cell>
          <cell r="B9417">
            <v>109651</v>
          </cell>
          <cell r="C9417" t="str">
            <v>QLD CY MOSS MILLS</v>
          </cell>
        </row>
        <row r="9418">
          <cell r="A9418">
            <v>26772</v>
          </cell>
          <cell r="B9418">
            <v>109652</v>
          </cell>
          <cell r="C9418" t="str">
            <v>QLD CY TNT EXPRESS</v>
          </cell>
        </row>
        <row r="9419">
          <cell r="A9419">
            <v>26773</v>
          </cell>
          <cell r="B9419">
            <v>109653</v>
          </cell>
          <cell r="C9419" t="str">
            <v>QLD CY OLD COVES WINERY</v>
          </cell>
        </row>
        <row r="9420">
          <cell r="A9420">
            <v>26774</v>
          </cell>
          <cell r="B9420">
            <v>109654</v>
          </cell>
          <cell r="C9420" t="str">
            <v>QLD CY DOWNS HEATING</v>
          </cell>
        </row>
        <row r="9421">
          <cell r="A9421">
            <v>26775</v>
          </cell>
          <cell r="B9421">
            <v>109655</v>
          </cell>
          <cell r="C9421" t="str">
            <v>QLD CY CARIBEAE SWIM SCHOOL</v>
          </cell>
        </row>
        <row r="9422">
          <cell r="A9422">
            <v>26776</v>
          </cell>
          <cell r="B9422">
            <v>109656</v>
          </cell>
          <cell r="C9422" t="str">
            <v>QLD CY BRUNSWICK TAKEAWAY</v>
          </cell>
        </row>
        <row r="9423">
          <cell r="A9423">
            <v>26777</v>
          </cell>
          <cell r="B9423">
            <v>109657</v>
          </cell>
          <cell r="C9423" t="str">
            <v>QLD TK BP CLUDEN TRUCKSTOP</v>
          </cell>
        </row>
        <row r="9424">
          <cell r="A9424">
            <v>26778</v>
          </cell>
          <cell r="B9424">
            <v>109658</v>
          </cell>
          <cell r="C9424" t="str">
            <v>QLD MS COURT HOUSE RESTAURANT</v>
          </cell>
        </row>
        <row r="9425">
          <cell r="A9425">
            <v>26779</v>
          </cell>
          <cell r="B9425">
            <v>109659</v>
          </cell>
          <cell r="C9425" t="str">
            <v>QLD PW PALMS VILLAGE</v>
          </cell>
        </row>
        <row r="9426">
          <cell r="A9426">
            <v>26789</v>
          </cell>
          <cell r="B9426">
            <v>109660</v>
          </cell>
          <cell r="C9426" t="str">
            <v>MC HENLEY BEACH ATKIN STREET</v>
          </cell>
        </row>
        <row r="9427">
          <cell r="A9427">
            <v>26790</v>
          </cell>
          <cell r="B9427">
            <v>109661</v>
          </cell>
          <cell r="C9427" t="str">
            <v>QLD TK PETER ROSE TEA TREE</v>
          </cell>
        </row>
        <row r="9428">
          <cell r="A9428">
            <v>26791</v>
          </cell>
          <cell r="B9428">
            <v>109662</v>
          </cell>
          <cell r="C9428" t="str">
            <v>NSW TK CROKL OYSTER FARM</v>
          </cell>
        </row>
        <row r="9429">
          <cell r="A9429">
            <v>26792</v>
          </cell>
          <cell r="B9429">
            <v>109663</v>
          </cell>
          <cell r="C9429" t="str">
            <v>167-550-STANDING-MILDURA</v>
          </cell>
        </row>
        <row r="9430">
          <cell r="A9430">
            <v>26793</v>
          </cell>
          <cell r="B9430">
            <v>109664</v>
          </cell>
          <cell r="C9430" t="str">
            <v>LAYING SUPPLY MAINS-21094142</v>
          </cell>
        </row>
        <row r="9431">
          <cell r="A9431">
            <v>26794</v>
          </cell>
          <cell r="B9431">
            <v>109665</v>
          </cell>
          <cell r="C9431" t="str">
            <v>MAINS EXT.DOMESTIC-21104622</v>
          </cell>
        </row>
        <row r="9432">
          <cell r="A9432">
            <v>26795</v>
          </cell>
          <cell r="B9432">
            <v>109666</v>
          </cell>
          <cell r="C9432" t="str">
            <v>MAINS EXT.IND &amp; COMM.-21074557</v>
          </cell>
        </row>
        <row r="9433">
          <cell r="A9433">
            <v>26796</v>
          </cell>
          <cell r="B9433">
            <v>109667</v>
          </cell>
          <cell r="C9433" t="str">
            <v>MAINS EXT.IND &amp; COMM.-21101181</v>
          </cell>
        </row>
        <row r="9434">
          <cell r="A9434">
            <v>26797</v>
          </cell>
          <cell r="B9434">
            <v>109668</v>
          </cell>
          <cell r="C9434" t="str">
            <v>MAINS EXT.IND &amp; COMM.-21102769</v>
          </cell>
        </row>
        <row r="9435">
          <cell r="A9435">
            <v>26798</v>
          </cell>
          <cell r="B9435">
            <v>109669</v>
          </cell>
          <cell r="C9435" t="str">
            <v>MAINS EXT.NEW SUB DIV-21028756</v>
          </cell>
        </row>
        <row r="9436">
          <cell r="A9436">
            <v>26799</v>
          </cell>
          <cell r="B9436">
            <v>109670</v>
          </cell>
          <cell r="C9436" t="str">
            <v>MAINS EXT.NEW SUB DIV-21031433</v>
          </cell>
        </row>
        <row r="9437">
          <cell r="A9437">
            <v>26800</v>
          </cell>
          <cell r="B9437">
            <v>109671</v>
          </cell>
          <cell r="C9437" t="str">
            <v>MAINS EXT.NEW SUB DIV-21087332</v>
          </cell>
        </row>
        <row r="9438">
          <cell r="A9438">
            <v>26801</v>
          </cell>
          <cell r="B9438">
            <v>109672</v>
          </cell>
          <cell r="C9438" t="str">
            <v>MAINS EXT.NEW SUB DIV-21087403</v>
          </cell>
        </row>
        <row r="9439">
          <cell r="A9439">
            <v>26802</v>
          </cell>
          <cell r="B9439">
            <v>109673</v>
          </cell>
          <cell r="C9439" t="str">
            <v>MAINS EXT.NEW SUB DIV-21092961</v>
          </cell>
        </row>
        <row r="9440">
          <cell r="A9440">
            <v>26803</v>
          </cell>
          <cell r="B9440">
            <v>109674</v>
          </cell>
          <cell r="C9440" t="str">
            <v>MAINS EXT.NEW SUB DIV-21093184</v>
          </cell>
        </row>
        <row r="9441">
          <cell r="A9441">
            <v>26804</v>
          </cell>
          <cell r="B9441">
            <v>109675</v>
          </cell>
          <cell r="C9441" t="str">
            <v>MAINS EXT.NEW SUB DIV-21101405</v>
          </cell>
        </row>
        <row r="9442">
          <cell r="A9442">
            <v>26805</v>
          </cell>
          <cell r="B9442">
            <v>109676</v>
          </cell>
          <cell r="C9442" t="str">
            <v>MAINS EXT.NEW SUB DIV-21104620</v>
          </cell>
        </row>
        <row r="9443">
          <cell r="A9443">
            <v>26806</v>
          </cell>
          <cell r="B9443">
            <v>109677</v>
          </cell>
          <cell r="C9443" t="str">
            <v>MAINS RENEWALS-21099021</v>
          </cell>
        </row>
        <row r="9444">
          <cell r="A9444">
            <v>26807</v>
          </cell>
          <cell r="B9444">
            <v>109678</v>
          </cell>
          <cell r="C9444" t="str">
            <v>MC DAVOREN PK WHITINGTON RD/2</v>
          </cell>
        </row>
        <row r="9445">
          <cell r="A9445">
            <v>26808</v>
          </cell>
          <cell r="B9445">
            <v>109679</v>
          </cell>
          <cell r="C9445" t="str">
            <v>MC DAVOREN PARK SKEWES ST/2</v>
          </cell>
        </row>
        <row r="9446">
          <cell r="A9446">
            <v>26809</v>
          </cell>
          <cell r="B9446">
            <v>109680</v>
          </cell>
          <cell r="C9446" t="str">
            <v>MC DAVOREN PARK WOMMA RD/2</v>
          </cell>
        </row>
        <row r="9447">
          <cell r="A9447">
            <v>26810</v>
          </cell>
          <cell r="B9447">
            <v>109681</v>
          </cell>
          <cell r="C9447" t="str">
            <v>MC TOORAK GARDENS STURT BARKER</v>
          </cell>
        </row>
        <row r="9448">
          <cell r="A9448">
            <v>26811</v>
          </cell>
          <cell r="B9448">
            <v>109682</v>
          </cell>
          <cell r="C9448" t="str">
            <v>MC MEDINDIE MEDINDIE LANE</v>
          </cell>
        </row>
        <row r="9449">
          <cell r="A9449">
            <v>26812</v>
          </cell>
          <cell r="B9449">
            <v>109683</v>
          </cell>
          <cell r="C9449" t="str">
            <v>MC NORTHFIELD STAGE D</v>
          </cell>
        </row>
        <row r="9450">
          <cell r="A9450">
            <v>26813</v>
          </cell>
          <cell r="B9450">
            <v>109684</v>
          </cell>
          <cell r="C9450" t="str">
            <v>MC GOLDEN GROVE STAGE 16D3</v>
          </cell>
        </row>
        <row r="9451">
          <cell r="A9451">
            <v>26814</v>
          </cell>
          <cell r="B9451">
            <v>109685</v>
          </cell>
          <cell r="C9451" t="str">
            <v>MC SHEIDOW PARK STAGE 5</v>
          </cell>
        </row>
        <row r="9452">
          <cell r="A9452">
            <v>26815</v>
          </cell>
          <cell r="B9452">
            <v>109686</v>
          </cell>
          <cell r="C9452" t="str">
            <v>MC CRAIGMORE STAGE 9</v>
          </cell>
        </row>
        <row r="9453">
          <cell r="A9453">
            <v>26816</v>
          </cell>
          <cell r="B9453">
            <v>109687</v>
          </cell>
          <cell r="C9453" t="str">
            <v>MC GOLDEN GROVE STAGE 23A-3</v>
          </cell>
        </row>
        <row r="9454">
          <cell r="A9454">
            <v>26817</v>
          </cell>
          <cell r="B9454">
            <v>109688</v>
          </cell>
          <cell r="C9454" t="str">
            <v>MC SHEIDOW PARK STAGE 8</v>
          </cell>
        </row>
        <row r="9455">
          <cell r="A9455">
            <v>26827</v>
          </cell>
          <cell r="B9455">
            <v>109689</v>
          </cell>
          <cell r="C9455" t="str">
            <v>COWRA COUNCIL OFFICES/2</v>
          </cell>
        </row>
        <row r="9456">
          <cell r="A9456">
            <v>26847</v>
          </cell>
          <cell r="B9456">
            <v>109690</v>
          </cell>
          <cell r="C9456" t="str">
            <v>VIC CY MR GAVIN MACFARLANE</v>
          </cell>
        </row>
        <row r="9457">
          <cell r="A9457">
            <v>26848</v>
          </cell>
          <cell r="B9457">
            <v>109691</v>
          </cell>
          <cell r="C9457" t="str">
            <v>VIC CY ANGIE RINGS' RESIDENCE</v>
          </cell>
        </row>
        <row r="9458">
          <cell r="A9458">
            <v>26849</v>
          </cell>
          <cell r="B9458">
            <v>109692</v>
          </cell>
          <cell r="C9458" t="str">
            <v>VIC CY TOWN &amp; COUNTRY L/DRYMAT</v>
          </cell>
        </row>
        <row r="9459">
          <cell r="A9459">
            <v>26850</v>
          </cell>
          <cell r="B9459">
            <v>109693</v>
          </cell>
          <cell r="C9459" t="str">
            <v>QLD SURGE PROTECTION</v>
          </cell>
        </row>
        <row r="9460">
          <cell r="A9460">
            <v>26851</v>
          </cell>
          <cell r="B9460">
            <v>109694</v>
          </cell>
          <cell r="C9460" t="str">
            <v>PALM VALLEY NAT GAS PIPELINE/2</v>
          </cell>
        </row>
        <row r="9461">
          <cell r="A9461">
            <v>26852</v>
          </cell>
          <cell r="B9461">
            <v>109695</v>
          </cell>
          <cell r="C9461" t="str">
            <v>QLD CY FUTURE STRATEGIES</v>
          </cell>
        </row>
        <row r="9462">
          <cell r="A9462">
            <v>26853</v>
          </cell>
          <cell r="B9462">
            <v>109696</v>
          </cell>
          <cell r="C9462" t="str">
            <v>QLD CY MISSION BEACH LAUNDRY</v>
          </cell>
        </row>
        <row r="9463">
          <cell r="A9463">
            <v>26854</v>
          </cell>
          <cell r="B9463">
            <v>109697</v>
          </cell>
          <cell r="C9463" t="str">
            <v>QLD CY INDEPNT FUEL SUPPLIES</v>
          </cell>
        </row>
        <row r="9464">
          <cell r="A9464">
            <v>26855</v>
          </cell>
          <cell r="B9464">
            <v>109698</v>
          </cell>
          <cell r="C9464" t="str">
            <v>QLD CY SCANDINNAVIAN CONE CO.</v>
          </cell>
        </row>
        <row r="9465">
          <cell r="A9465">
            <v>26856</v>
          </cell>
          <cell r="B9465">
            <v>109699</v>
          </cell>
          <cell r="C9465" t="str">
            <v>QLD CY MEINDATTA PIGGERY</v>
          </cell>
        </row>
        <row r="9466">
          <cell r="A9466">
            <v>26857</v>
          </cell>
          <cell r="B9466">
            <v>109700</v>
          </cell>
          <cell r="C9466" t="str">
            <v>QLD TK LONG TAN SWIMMING POOL</v>
          </cell>
        </row>
        <row r="9467">
          <cell r="A9467">
            <v>26858</v>
          </cell>
          <cell r="B9467">
            <v>109701</v>
          </cell>
          <cell r="C9467" t="str">
            <v>QLD MS WHITSUNDAY SANCTUARY ES</v>
          </cell>
        </row>
        <row r="9468">
          <cell r="A9468">
            <v>26859</v>
          </cell>
          <cell r="B9468">
            <v>109702</v>
          </cell>
          <cell r="C9468" t="str">
            <v>LPG RETIC PT LINCOLN MARINA/2</v>
          </cell>
        </row>
        <row r="9469">
          <cell r="A9469">
            <v>26860</v>
          </cell>
          <cell r="B9469">
            <v>109703</v>
          </cell>
          <cell r="C9469" t="str">
            <v>QUEEN VICTORIA MUSEUM/2</v>
          </cell>
        </row>
        <row r="9470">
          <cell r="A9470">
            <v>26861</v>
          </cell>
          <cell r="B9470">
            <v>109704</v>
          </cell>
          <cell r="C9470" t="str">
            <v>MC ROCKHAMPTON FITNESS CENTRE</v>
          </cell>
        </row>
        <row r="9471">
          <cell r="A9471">
            <v>26862</v>
          </cell>
          <cell r="B9471">
            <v>109705</v>
          </cell>
          <cell r="C9471" t="str">
            <v>MC EASTER ST BRIGHTON</v>
          </cell>
        </row>
        <row r="9472">
          <cell r="A9472">
            <v>26863</v>
          </cell>
          <cell r="B9472">
            <v>109706</v>
          </cell>
          <cell r="C9472" t="str">
            <v>VIC CY MRS GERBES RESIDENCE</v>
          </cell>
        </row>
        <row r="9473">
          <cell r="A9473">
            <v>26864</v>
          </cell>
          <cell r="B9473">
            <v>109707</v>
          </cell>
          <cell r="C9473" t="str">
            <v>INSTAL &amp; RELOCATE REG-21051893</v>
          </cell>
        </row>
        <row r="9474">
          <cell r="A9474">
            <v>26865</v>
          </cell>
          <cell r="B9474">
            <v>109708</v>
          </cell>
          <cell r="C9474" t="str">
            <v>TAS LENNA HOTEL</v>
          </cell>
        </row>
        <row r="9475">
          <cell r="A9475">
            <v>26878</v>
          </cell>
          <cell r="B9475">
            <v>109709</v>
          </cell>
          <cell r="C9475" t="str">
            <v>QLD CY KIRKBUILD P/L</v>
          </cell>
        </row>
        <row r="9476">
          <cell r="A9476">
            <v>26879</v>
          </cell>
          <cell r="B9476">
            <v>109710</v>
          </cell>
          <cell r="C9476" t="str">
            <v>QLD CY FORKLIFT TRANSFER</v>
          </cell>
        </row>
        <row r="9477">
          <cell r="A9477">
            <v>26880</v>
          </cell>
          <cell r="B9477">
            <v>109711</v>
          </cell>
          <cell r="C9477" t="str">
            <v>QLD CY ARTESIAN HOTEL</v>
          </cell>
        </row>
        <row r="9478">
          <cell r="A9478">
            <v>26881</v>
          </cell>
          <cell r="B9478">
            <v>109712</v>
          </cell>
          <cell r="C9478" t="str">
            <v>MC GOLDEN GRV COCONUT GROVE</v>
          </cell>
        </row>
        <row r="9479">
          <cell r="A9479">
            <v>26882</v>
          </cell>
          <cell r="B9479">
            <v>109713</v>
          </cell>
          <cell r="C9479" t="str">
            <v>MC MARYBROUGH GYMPIE NAPPY PIN</v>
          </cell>
        </row>
        <row r="9480">
          <cell r="A9480">
            <v>26883</v>
          </cell>
          <cell r="B9480">
            <v>109714</v>
          </cell>
          <cell r="C9480" t="str">
            <v>TELEMTRY UNIT ALBURY BASE HOSP</v>
          </cell>
        </row>
        <row r="9481">
          <cell r="A9481">
            <v>26898</v>
          </cell>
          <cell r="B9481">
            <v>109715</v>
          </cell>
          <cell r="C9481" t="str">
            <v>MIP BORAL ROOFING ENGY AUDIT/2</v>
          </cell>
        </row>
        <row r="9482">
          <cell r="A9482">
            <v>26899</v>
          </cell>
          <cell r="B9482">
            <v>109716</v>
          </cell>
          <cell r="C9482" t="str">
            <v>TAS BT CHARLIE KINGSTON</v>
          </cell>
        </row>
        <row r="9483">
          <cell r="A9483">
            <v>26900</v>
          </cell>
          <cell r="B9483">
            <v>109717</v>
          </cell>
          <cell r="C9483" t="str">
            <v>162-525-STANDING-PENINSUL</v>
          </cell>
        </row>
        <row r="9484">
          <cell r="A9484">
            <v>26901</v>
          </cell>
          <cell r="B9484">
            <v>109718</v>
          </cell>
          <cell r="C9484" t="str">
            <v>166-561-STANDING-MILDURA</v>
          </cell>
        </row>
        <row r="9485">
          <cell r="A9485">
            <v>26902</v>
          </cell>
          <cell r="B9485">
            <v>109719</v>
          </cell>
          <cell r="C9485" t="str">
            <v>166-562-STANDING-MILDURA</v>
          </cell>
        </row>
        <row r="9486">
          <cell r="A9486">
            <v>26903</v>
          </cell>
          <cell r="B9486">
            <v>109720</v>
          </cell>
          <cell r="C9486" t="str">
            <v>166-567-STANDING-ALBVIC</v>
          </cell>
        </row>
        <row r="9487">
          <cell r="A9487">
            <v>26904</v>
          </cell>
          <cell r="B9487">
            <v>109721</v>
          </cell>
          <cell r="C9487" t="str">
            <v>INSTAL &amp; RELOCATE REG-21106041</v>
          </cell>
        </row>
        <row r="9488">
          <cell r="A9488">
            <v>26905</v>
          </cell>
          <cell r="B9488">
            <v>109722</v>
          </cell>
          <cell r="C9488" t="str">
            <v>MAINS EXT.IND &amp; COMM.-21094420</v>
          </cell>
        </row>
        <row r="9489">
          <cell r="A9489">
            <v>26906</v>
          </cell>
          <cell r="B9489">
            <v>109723</v>
          </cell>
          <cell r="C9489" t="str">
            <v>MAINS EXT.NEW SUB DIV-21069590</v>
          </cell>
        </row>
        <row r="9490">
          <cell r="A9490">
            <v>26907</v>
          </cell>
          <cell r="B9490">
            <v>109724</v>
          </cell>
          <cell r="C9490" t="str">
            <v>MAINS EXT.NEW SUB DIV-21069644</v>
          </cell>
        </row>
        <row r="9491">
          <cell r="A9491">
            <v>26908</v>
          </cell>
          <cell r="B9491">
            <v>109725</v>
          </cell>
          <cell r="C9491" t="str">
            <v>MAINS EXT.NEW SUB DIV-21089316</v>
          </cell>
        </row>
        <row r="9492">
          <cell r="A9492">
            <v>26909</v>
          </cell>
          <cell r="B9492">
            <v>109726</v>
          </cell>
          <cell r="C9492" t="str">
            <v>MAINS EXT.NEW SUB DIV-21089318</v>
          </cell>
        </row>
        <row r="9493">
          <cell r="A9493">
            <v>26910</v>
          </cell>
          <cell r="B9493">
            <v>109727</v>
          </cell>
          <cell r="C9493" t="str">
            <v>MAINS EXT.NEW SUB DIV-21092725</v>
          </cell>
        </row>
        <row r="9494">
          <cell r="A9494">
            <v>26911</v>
          </cell>
          <cell r="B9494">
            <v>109728</v>
          </cell>
          <cell r="C9494" t="str">
            <v>MAINS EXT.NEW SUB DIV-21106043</v>
          </cell>
        </row>
        <row r="9495">
          <cell r="A9495">
            <v>26912</v>
          </cell>
          <cell r="B9495">
            <v>109729</v>
          </cell>
          <cell r="C9495" t="str">
            <v>MAINS EXT.NEW SUB DIV-21106112</v>
          </cell>
        </row>
        <row r="9496">
          <cell r="A9496">
            <v>26913</v>
          </cell>
          <cell r="B9496">
            <v>109730</v>
          </cell>
          <cell r="C9496" t="str">
            <v>METER REGULATOR-21102811</v>
          </cell>
        </row>
        <row r="9497">
          <cell r="A9497">
            <v>26914</v>
          </cell>
          <cell r="B9497">
            <v>109731</v>
          </cell>
          <cell r="C9497" t="str">
            <v>METER REGULATOR-21102816</v>
          </cell>
        </row>
        <row r="9498">
          <cell r="A9498">
            <v>26915</v>
          </cell>
          <cell r="B9498">
            <v>109732</v>
          </cell>
          <cell r="C9498" t="str">
            <v>METER REGULATOR-21102894</v>
          </cell>
        </row>
        <row r="9499">
          <cell r="A9499">
            <v>26916</v>
          </cell>
          <cell r="B9499">
            <v>109733</v>
          </cell>
          <cell r="C9499" t="str">
            <v>METER REGULATOR-21104518</v>
          </cell>
        </row>
        <row r="9500">
          <cell r="A9500">
            <v>26917</v>
          </cell>
          <cell r="B9500">
            <v>109734</v>
          </cell>
          <cell r="C9500" t="str">
            <v>METER REGULATOR-21104770</v>
          </cell>
        </row>
        <row r="9501">
          <cell r="A9501">
            <v>26918</v>
          </cell>
          <cell r="B9501">
            <v>109735</v>
          </cell>
          <cell r="C9501" t="str">
            <v>ADMINISTRATION-11002221</v>
          </cell>
        </row>
        <row r="9502">
          <cell r="A9502">
            <v>26919</v>
          </cell>
          <cell r="B9502">
            <v>109736</v>
          </cell>
          <cell r="C9502" t="str">
            <v>QLD CY DOBLO'S SEAFOOD</v>
          </cell>
        </row>
        <row r="9503">
          <cell r="A9503">
            <v>26920</v>
          </cell>
          <cell r="B9503">
            <v>109737</v>
          </cell>
          <cell r="C9503" t="str">
            <v>QLD TK JOHN FEA (GRAIN FARMER)</v>
          </cell>
        </row>
        <row r="9504">
          <cell r="A9504">
            <v>26938</v>
          </cell>
          <cell r="B9504">
            <v>109738</v>
          </cell>
          <cell r="C9504" t="str">
            <v>TELEMETRY UNIT DANDENONG TERM</v>
          </cell>
        </row>
        <row r="9505">
          <cell r="A9505">
            <v>26939</v>
          </cell>
          <cell r="B9505">
            <v>109739</v>
          </cell>
          <cell r="C9505" t="str">
            <v>HARGRAVE ST PETERHEAD STC1</v>
          </cell>
        </row>
        <row r="9506">
          <cell r="A9506">
            <v>26940</v>
          </cell>
          <cell r="B9506">
            <v>109740</v>
          </cell>
          <cell r="C9506" t="str">
            <v>MC SEAFORD RISE GRAND BLVD</v>
          </cell>
        </row>
        <row r="9507">
          <cell r="A9507">
            <v>26941</v>
          </cell>
          <cell r="B9507">
            <v>109741</v>
          </cell>
          <cell r="C9507" t="str">
            <v>MC GAWLER FOURTH ST</v>
          </cell>
        </row>
        <row r="9508">
          <cell r="A9508">
            <v>26942</v>
          </cell>
          <cell r="B9508">
            <v>109742</v>
          </cell>
          <cell r="C9508" t="str">
            <v>MC SEACOMBE GARDENS GLAMIS AVE</v>
          </cell>
        </row>
        <row r="9509">
          <cell r="A9509">
            <v>26943</v>
          </cell>
          <cell r="B9509">
            <v>109743</v>
          </cell>
          <cell r="C9509" t="str">
            <v>MC SEAFORD TONGALA ST</v>
          </cell>
        </row>
        <row r="9510">
          <cell r="A9510">
            <v>26944</v>
          </cell>
          <cell r="B9510">
            <v>109744</v>
          </cell>
          <cell r="C9510" t="str">
            <v>MC HALLETT COVE YARLOO ST</v>
          </cell>
        </row>
        <row r="9511">
          <cell r="A9511">
            <v>26945</v>
          </cell>
          <cell r="B9511">
            <v>109745</v>
          </cell>
          <cell r="C9511" t="str">
            <v>NSW CY S&amp;D RIVETT STUDIOS</v>
          </cell>
        </row>
        <row r="9512">
          <cell r="A9512">
            <v>26946</v>
          </cell>
          <cell r="B9512">
            <v>109746</v>
          </cell>
          <cell r="C9512" t="str">
            <v>NSW TK O'DONOHUE FILTER SAND</v>
          </cell>
        </row>
        <row r="9513">
          <cell r="A9513">
            <v>26958</v>
          </cell>
          <cell r="B9513">
            <v>109747</v>
          </cell>
          <cell r="C9513" t="str">
            <v>MC ROSTREVOR ST BERNARDS RD</v>
          </cell>
        </row>
        <row r="9514">
          <cell r="A9514">
            <v>1286</v>
          </cell>
          <cell r="B9514">
            <v>100282</v>
          </cell>
          <cell r="C9514" t="str">
            <v>REG OTTOWAY GRAND JUNCTION RD</v>
          </cell>
        </row>
        <row r="9515">
          <cell r="A9515">
            <v>1750</v>
          </cell>
          <cell r="B9515">
            <v>100746</v>
          </cell>
          <cell r="C9515" t="str">
            <v>MC ST CATHS NURSE HM BERRI</v>
          </cell>
        </row>
        <row r="9516">
          <cell r="A9516">
            <v>1774</v>
          </cell>
          <cell r="B9516">
            <v>100770</v>
          </cell>
          <cell r="C9516" t="str">
            <v>MC PAPRALOWIE WILLOWBROOK BLVD</v>
          </cell>
        </row>
        <row r="9517">
          <cell r="A9517">
            <v>1863</v>
          </cell>
          <cell r="B9517">
            <v>100859</v>
          </cell>
          <cell r="C9517" t="str">
            <v>INLETS DOM N/HOME DIRECT</v>
          </cell>
        </row>
        <row r="9518">
          <cell r="A9518">
            <v>26959</v>
          </cell>
          <cell r="B9518">
            <v>109748</v>
          </cell>
          <cell r="C9518" t="str">
            <v>MSC WHYALLA THEISS CONTRACTORS</v>
          </cell>
        </row>
        <row r="9519">
          <cell r="A9519">
            <v>1869</v>
          </cell>
          <cell r="B9519">
            <v>100865</v>
          </cell>
          <cell r="C9519" t="str">
            <v>INLETS COMMERCIAL DIRECT</v>
          </cell>
        </row>
        <row r="9520">
          <cell r="A9520">
            <v>1873</v>
          </cell>
          <cell r="B9520">
            <v>100869</v>
          </cell>
          <cell r="C9520" t="str">
            <v>INLETS UNITS DIRECT</v>
          </cell>
        </row>
        <row r="9521">
          <cell r="A9521">
            <v>1965</v>
          </cell>
          <cell r="B9521">
            <v>100961</v>
          </cell>
          <cell r="C9521" t="str">
            <v>METERSHOP DOMESTIC</v>
          </cell>
        </row>
        <row r="9522">
          <cell r="A9522">
            <v>1967</v>
          </cell>
          <cell r="B9522">
            <v>100963</v>
          </cell>
          <cell r="C9522" t="str">
            <v>REG MANSFIELD PARK HANSON RD</v>
          </cell>
        </row>
        <row r="9523">
          <cell r="A9523">
            <v>2004</v>
          </cell>
          <cell r="B9523">
            <v>101000</v>
          </cell>
          <cell r="C9523" t="str">
            <v>MC CRAIGMORE SUBDIVISION</v>
          </cell>
        </row>
        <row r="9524">
          <cell r="A9524">
            <v>2074</v>
          </cell>
          <cell r="B9524">
            <v>101070</v>
          </cell>
          <cell r="C9524" t="str">
            <v>MC FULHAM GDNS ELIZA JANE CRT</v>
          </cell>
        </row>
        <row r="9525">
          <cell r="A9525">
            <v>2083</v>
          </cell>
          <cell r="B9525">
            <v>101079</v>
          </cell>
          <cell r="C9525" t="str">
            <v>MC SALISBURY HEIGHTS GROVE WAY</v>
          </cell>
        </row>
        <row r="9526">
          <cell r="A9526">
            <v>2084</v>
          </cell>
          <cell r="B9526">
            <v>101080</v>
          </cell>
          <cell r="C9526" t="str">
            <v>MC GOLDEN GROVE STAGE 22A3</v>
          </cell>
        </row>
        <row r="9527">
          <cell r="A9527">
            <v>2177</v>
          </cell>
          <cell r="B9527">
            <v>101173</v>
          </cell>
          <cell r="C9527" t="str">
            <v>RMC MT GAMBIER HARTLEY CRT</v>
          </cell>
        </row>
        <row r="9528">
          <cell r="A9528">
            <v>2520</v>
          </cell>
          <cell r="B9528">
            <v>101515</v>
          </cell>
          <cell r="C9528" t="str">
            <v>QLD LAY SERV 14 UNITS N/FARM</v>
          </cell>
        </row>
        <row r="9529">
          <cell r="A9529">
            <v>2545</v>
          </cell>
          <cell r="B9529">
            <v>101540</v>
          </cell>
          <cell r="C9529" t="str">
            <v>QLD LAY SERV 120 UNITS N/FARM</v>
          </cell>
        </row>
        <row r="9530">
          <cell r="A9530">
            <v>26960</v>
          </cell>
          <cell r="B9530">
            <v>109749</v>
          </cell>
          <cell r="C9530" t="str">
            <v>CAP GEOTHERMAL FELTUS ANGROVE</v>
          </cell>
        </row>
        <row r="9531">
          <cell r="A9531">
            <v>3406</v>
          </cell>
          <cell r="B9531">
            <v>102401</v>
          </cell>
          <cell r="C9531" t="str">
            <v>MC WOODVILLE NTH LONSDALE ST</v>
          </cell>
        </row>
        <row r="9532">
          <cell r="A9532">
            <v>26961</v>
          </cell>
          <cell r="B9532">
            <v>109750</v>
          </cell>
          <cell r="C9532" t="str">
            <v>CAP GEOTHERMAL SOUTH POWER</v>
          </cell>
        </row>
        <row r="9533">
          <cell r="A9533">
            <v>3447</v>
          </cell>
          <cell r="B9533">
            <v>102442</v>
          </cell>
          <cell r="C9533" t="str">
            <v>MSC WINGFIELD FRANCIS ST</v>
          </cell>
        </row>
        <row r="9534">
          <cell r="A9534">
            <v>26962</v>
          </cell>
          <cell r="B9534">
            <v>109751</v>
          </cell>
          <cell r="C9534" t="str">
            <v>MC ST GEORGES WOOTOONA ST</v>
          </cell>
        </row>
        <row r="9535">
          <cell r="A9535">
            <v>3544</v>
          </cell>
          <cell r="B9535">
            <v>102539</v>
          </cell>
          <cell r="C9535" t="str">
            <v>MC ABERFOYLE PARK JORDAN COURT</v>
          </cell>
        </row>
        <row r="9536">
          <cell r="A9536">
            <v>3548</v>
          </cell>
          <cell r="B9536">
            <v>102543</v>
          </cell>
          <cell r="C9536" t="str">
            <v>MC OAKDEN WESTWOOD COURT</v>
          </cell>
        </row>
        <row r="9537">
          <cell r="A9537">
            <v>3598</v>
          </cell>
          <cell r="B9537">
            <v>102593</v>
          </cell>
          <cell r="C9537" t="str">
            <v>MSC UNDERDALE GARDEN TCE</v>
          </cell>
        </row>
        <row r="9538">
          <cell r="A9538">
            <v>3599</v>
          </cell>
          <cell r="B9538">
            <v>102594</v>
          </cell>
          <cell r="C9538" t="str">
            <v>MSC SALISBURY NYLEX AVE</v>
          </cell>
        </row>
        <row r="9539">
          <cell r="A9539">
            <v>3609</v>
          </cell>
          <cell r="B9539">
            <v>102604</v>
          </cell>
          <cell r="C9539" t="str">
            <v>MC HIGHBURY PECAN CLOSE</v>
          </cell>
        </row>
        <row r="9540">
          <cell r="A9540">
            <v>3630</v>
          </cell>
          <cell r="B9540">
            <v>102625</v>
          </cell>
          <cell r="C9540" t="str">
            <v>MC PARA HILLS BAYVIEW PARADE</v>
          </cell>
        </row>
        <row r="9541">
          <cell r="A9541">
            <v>3675</v>
          </cell>
          <cell r="B9541">
            <v>102670</v>
          </cell>
          <cell r="C9541" t="str">
            <v>MSC TAPEROO STRATHFIELD RD</v>
          </cell>
        </row>
        <row r="9542">
          <cell r="A9542">
            <v>3727</v>
          </cell>
          <cell r="B9542">
            <v>102722</v>
          </cell>
          <cell r="C9542" t="str">
            <v>MSC LONSDALE HULL CRT</v>
          </cell>
        </row>
        <row r="9543">
          <cell r="A9543">
            <v>3770</v>
          </cell>
          <cell r="B9543">
            <v>102765</v>
          </cell>
          <cell r="C9543" t="str">
            <v>QLD RSM ST LUCIA HIGHLAND ST</v>
          </cell>
        </row>
        <row r="9544">
          <cell r="A9544">
            <v>3811</v>
          </cell>
          <cell r="B9544">
            <v>102806</v>
          </cell>
          <cell r="C9544" t="str">
            <v>MC HILLCREST NESTOR ST</v>
          </cell>
        </row>
        <row r="9545">
          <cell r="A9545">
            <v>3812</v>
          </cell>
          <cell r="B9545">
            <v>102807</v>
          </cell>
          <cell r="C9545" t="str">
            <v>MSC LONSDALE WADSIKEE RD</v>
          </cell>
        </row>
        <row r="9546">
          <cell r="A9546">
            <v>3840</v>
          </cell>
          <cell r="B9546">
            <v>102835</v>
          </cell>
          <cell r="C9546" t="str">
            <v>QLD INLETS &amp; METERS - I&amp;C</v>
          </cell>
        </row>
        <row r="9547">
          <cell r="A9547">
            <v>3858</v>
          </cell>
          <cell r="B9547">
            <v>102853</v>
          </cell>
          <cell r="C9547" t="str">
            <v>QLD RSM EAGLE FARM KINGSFORD</v>
          </cell>
        </row>
        <row r="9548">
          <cell r="A9548">
            <v>3865</v>
          </cell>
          <cell r="B9548">
            <v>102860</v>
          </cell>
          <cell r="C9548" t="str">
            <v>MC GREENWITH REUBEN RICH 15E2</v>
          </cell>
        </row>
        <row r="9549">
          <cell r="A9549">
            <v>3952</v>
          </cell>
          <cell r="B9549">
            <v>102879</v>
          </cell>
          <cell r="C9549" t="str">
            <v>QLD MC REDCLIFFE HOSPITAL</v>
          </cell>
        </row>
        <row r="9550">
          <cell r="A9550">
            <v>4198</v>
          </cell>
          <cell r="B9550">
            <v>102932</v>
          </cell>
          <cell r="C9550" t="str">
            <v>MSC INGLE FARM MONTAGUE ROAD</v>
          </cell>
        </row>
        <row r="9551">
          <cell r="A9551">
            <v>4252</v>
          </cell>
          <cell r="B9551">
            <v>102950</v>
          </cell>
          <cell r="C9551" t="str">
            <v>MC BELAIR LINDSAY TCE</v>
          </cell>
        </row>
        <row r="9552">
          <cell r="A9552">
            <v>4342</v>
          </cell>
          <cell r="B9552">
            <v>102961</v>
          </cell>
          <cell r="C9552" t="str">
            <v>QLD RSM AUCHENFLOWER BEARD ST</v>
          </cell>
        </row>
        <row r="9553">
          <cell r="A9553">
            <v>4560</v>
          </cell>
          <cell r="B9553">
            <v>102980</v>
          </cell>
          <cell r="C9553" t="str">
            <v>MSC HENDON CIRCUIT COURT</v>
          </cell>
        </row>
        <row r="9554">
          <cell r="A9554">
            <v>4566</v>
          </cell>
          <cell r="B9554">
            <v>102986</v>
          </cell>
          <cell r="C9554" t="str">
            <v>MC CRAIGMORE MANDER CRES</v>
          </cell>
        </row>
        <row r="9555">
          <cell r="A9555">
            <v>4607</v>
          </cell>
          <cell r="B9555">
            <v>102997</v>
          </cell>
          <cell r="C9555" t="str">
            <v>MSC PT PIRIE FLORENCE ST</v>
          </cell>
        </row>
        <row r="9556">
          <cell r="A9556">
            <v>18391</v>
          </cell>
          <cell r="B9556">
            <v>105509</v>
          </cell>
          <cell r="C9556" t="str">
            <v>BOAG'S BREWERY 99/00</v>
          </cell>
        </row>
        <row r="9557">
          <cell r="A9557">
            <v>18458</v>
          </cell>
          <cell r="B9557">
            <v>105544</v>
          </cell>
          <cell r="C9557" t="str">
            <v>CAPRICORN RESORT YEPPOON 99/00</v>
          </cell>
        </row>
        <row r="9558">
          <cell r="A9558">
            <v>26963</v>
          </cell>
          <cell r="B9558">
            <v>109752</v>
          </cell>
          <cell r="C9558" t="str">
            <v>WA CY RICHARDSONS TIMBER</v>
          </cell>
        </row>
        <row r="9559">
          <cell r="A9559">
            <v>26964</v>
          </cell>
          <cell r="B9559">
            <v>109753</v>
          </cell>
          <cell r="C9559" t="str">
            <v>WA TK LAVERTON DEALER</v>
          </cell>
        </row>
        <row r="9560">
          <cell r="A9560">
            <v>26965</v>
          </cell>
          <cell r="B9560">
            <v>109754</v>
          </cell>
          <cell r="C9560" t="str">
            <v>WA CY N&amp;L TRANSPORT</v>
          </cell>
        </row>
        <row r="9561">
          <cell r="A9561">
            <v>26966</v>
          </cell>
          <cell r="B9561">
            <v>109755</v>
          </cell>
          <cell r="C9561" t="str">
            <v>WA CY ALBANY POWDER COATING</v>
          </cell>
        </row>
        <row r="9562">
          <cell r="A9562">
            <v>26967</v>
          </cell>
          <cell r="B9562">
            <v>109756</v>
          </cell>
          <cell r="C9562" t="str">
            <v>WA CY DUCKSTEIN - HENLEY BROOK</v>
          </cell>
        </row>
        <row r="9563">
          <cell r="A9563">
            <v>26968</v>
          </cell>
          <cell r="B9563">
            <v>109757</v>
          </cell>
          <cell r="C9563" t="str">
            <v>WA CY LAKE GRACE STORE</v>
          </cell>
        </row>
        <row r="9564">
          <cell r="A9564">
            <v>26969</v>
          </cell>
          <cell r="B9564">
            <v>109758</v>
          </cell>
          <cell r="C9564" t="str">
            <v>WA CY CHESTER PASS LUNCH BAR</v>
          </cell>
        </row>
        <row r="9565">
          <cell r="A9565">
            <v>26970</v>
          </cell>
          <cell r="B9565">
            <v>109759</v>
          </cell>
          <cell r="C9565" t="str">
            <v>WA CY COLIN AYRES POTATO FARMS</v>
          </cell>
        </row>
        <row r="9566">
          <cell r="A9566">
            <v>26971</v>
          </cell>
          <cell r="B9566">
            <v>109760</v>
          </cell>
          <cell r="C9566" t="str">
            <v>WA CY DYMESBURY LODGE</v>
          </cell>
        </row>
        <row r="9567">
          <cell r="A9567">
            <v>26972</v>
          </cell>
          <cell r="B9567">
            <v>109761</v>
          </cell>
          <cell r="C9567" t="str">
            <v>WA CY GULL NORTHAM</v>
          </cell>
        </row>
        <row r="9568">
          <cell r="A9568">
            <v>26973</v>
          </cell>
          <cell r="B9568">
            <v>109762</v>
          </cell>
          <cell r="C9568" t="str">
            <v>BRAMSTON TCE (RBH), HERSTON</v>
          </cell>
        </row>
        <row r="9569">
          <cell r="A9569">
            <v>26974</v>
          </cell>
          <cell r="B9569">
            <v>109763</v>
          </cell>
          <cell r="C9569" t="str">
            <v>MC WHYALLA THEISS CONTRACTORS</v>
          </cell>
        </row>
        <row r="9570">
          <cell r="A9570">
            <v>26975</v>
          </cell>
          <cell r="B9570">
            <v>109764</v>
          </cell>
          <cell r="C9570" t="str">
            <v>LPG GHARGE WORK FOR P&amp;SD</v>
          </cell>
        </row>
        <row r="9571">
          <cell r="A9571">
            <v>26993</v>
          </cell>
          <cell r="B9571">
            <v>109765</v>
          </cell>
          <cell r="C9571" t="str">
            <v>ASSET MANAGMENT SYSTEM STG2</v>
          </cell>
        </row>
        <row r="9572">
          <cell r="A9572">
            <v>26994</v>
          </cell>
          <cell r="B9572">
            <v>109766</v>
          </cell>
          <cell r="C9572" t="str">
            <v>QLD CY HOTEL MACKAY</v>
          </cell>
        </row>
        <row r="9573">
          <cell r="A9573">
            <v>26995</v>
          </cell>
          <cell r="B9573">
            <v>109767</v>
          </cell>
          <cell r="C9573" t="str">
            <v>QLD TK HUME DOORS &amp; TIMBER</v>
          </cell>
        </row>
        <row r="9574">
          <cell r="A9574">
            <v>26996</v>
          </cell>
          <cell r="B9574">
            <v>109768</v>
          </cell>
          <cell r="C9574" t="str">
            <v>QLD CY CAFE ARABELLA</v>
          </cell>
        </row>
        <row r="9575">
          <cell r="A9575">
            <v>26997</v>
          </cell>
          <cell r="B9575">
            <v>109769</v>
          </cell>
          <cell r="C9575" t="str">
            <v>QLD CY SINGH'S</v>
          </cell>
        </row>
        <row r="9576">
          <cell r="A9576">
            <v>26998</v>
          </cell>
          <cell r="B9576">
            <v>109770</v>
          </cell>
          <cell r="C9576" t="str">
            <v>QLD CY YAHOO SEAFOOD</v>
          </cell>
        </row>
        <row r="9577">
          <cell r="A9577">
            <v>26999</v>
          </cell>
          <cell r="B9577">
            <v>109771</v>
          </cell>
          <cell r="C9577" t="str">
            <v>QLD CY TUBEMAKERS</v>
          </cell>
        </row>
        <row r="9578">
          <cell r="A9578">
            <v>27000</v>
          </cell>
          <cell r="B9578">
            <v>109772</v>
          </cell>
          <cell r="C9578" t="str">
            <v>QLD CY STRAND HOTEL-MOTEL</v>
          </cell>
        </row>
        <row r="9579">
          <cell r="A9579">
            <v>27001</v>
          </cell>
          <cell r="B9579">
            <v>109773</v>
          </cell>
          <cell r="C9579" t="str">
            <v>QLD CY COAST TO COAST DONUTS</v>
          </cell>
        </row>
        <row r="9580">
          <cell r="A9580">
            <v>27013</v>
          </cell>
          <cell r="B9580">
            <v>109774</v>
          </cell>
          <cell r="C9580" t="str">
            <v>MC ADELAIDE FIELD ST ANGELAKIS</v>
          </cell>
        </row>
        <row r="9581">
          <cell r="A9581">
            <v>4979</v>
          </cell>
          <cell r="B9581">
            <v>103106</v>
          </cell>
          <cell r="C9581" t="str">
            <v>MC BRIGHTON LINWOOD TCE</v>
          </cell>
        </row>
        <row r="9582">
          <cell r="A9582">
            <v>5084</v>
          </cell>
          <cell r="B9582">
            <v>103121</v>
          </cell>
          <cell r="C9582" t="str">
            <v>QLD REG HIGH PRESSURE NETWORK</v>
          </cell>
        </row>
        <row r="9583">
          <cell r="A9583">
            <v>5406</v>
          </cell>
          <cell r="B9583">
            <v>103191</v>
          </cell>
          <cell r="C9583" t="str">
            <v>MSC VIRGINIA TOZER RD QUALITY</v>
          </cell>
        </row>
        <row r="9584">
          <cell r="A9584">
            <v>5563</v>
          </cell>
          <cell r="B9584">
            <v>103238</v>
          </cell>
          <cell r="C9584" t="str">
            <v>MC SMITHFIELD PLAINS BELL ST</v>
          </cell>
        </row>
        <row r="9585">
          <cell r="A9585">
            <v>5662</v>
          </cell>
          <cell r="B9585">
            <v>103246</v>
          </cell>
          <cell r="C9585" t="str">
            <v>QLD MC ENOGERRA TAURAMA ST</v>
          </cell>
        </row>
        <row r="9586">
          <cell r="A9586">
            <v>5923</v>
          </cell>
          <cell r="B9586">
            <v>103290</v>
          </cell>
          <cell r="C9586" t="str">
            <v>MSC PARAFIELD GARDENS KINGS RD</v>
          </cell>
        </row>
        <row r="9587">
          <cell r="A9587">
            <v>6024</v>
          </cell>
          <cell r="B9587">
            <v>103300</v>
          </cell>
          <cell r="C9587" t="str">
            <v>MC BELAIR MARINA AVE</v>
          </cell>
        </row>
        <row r="9588">
          <cell r="A9588">
            <v>6065</v>
          </cell>
          <cell r="B9588">
            <v>103306</v>
          </cell>
          <cell r="C9588" t="str">
            <v>MC GOLDEN GROVE UN NAMED RDS</v>
          </cell>
        </row>
        <row r="9589">
          <cell r="A9589">
            <v>6085</v>
          </cell>
          <cell r="B9589">
            <v>103311</v>
          </cell>
          <cell r="C9589" t="str">
            <v>MC OAKDEN BUCKINGHAM ST</v>
          </cell>
        </row>
        <row r="9590">
          <cell r="A9590">
            <v>6302</v>
          </cell>
          <cell r="B9590">
            <v>103331</v>
          </cell>
          <cell r="C9590" t="str">
            <v>QLD I&amp;M 136 ZILLMERE RD</v>
          </cell>
        </row>
        <row r="9591">
          <cell r="A9591">
            <v>6342</v>
          </cell>
          <cell r="B9591">
            <v>103334</v>
          </cell>
          <cell r="C9591" t="str">
            <v>INLET UPGRADE PROBIS DEPT 1302</v>
          </cell>
        </row>
        <row r="9592">
          <cell r="A9592">
            <v>6505</v>
          </cell>
          <cell r="B9592">
            <v>103363</v>
          </cell>
          <cell r="C9592" t="str">
            <v>MC HOVE VERGINIA ST</v>
          </cell>
        </row>
        <row r="9593">
          <cell r="A9593">
            <v>6987</v>
          </cell>
          <cell r="B9593">
            <v>103435</v>
          </cell>
          <cell r="C9593" t="str">
            <v>MC BROOKLYN PK LIPSETT TCE</v>
          </cell>
        </row>
        <row r="9594">
          <cell r="A9594">
            <v>6988</v>
          </cell>
          <cell r="B9594">
            <v>103436</v>
          </cell>
          <cell r="C9594" t="str">
            <v>MSC BROOKLYN PK LIPSETT TCE</v>
          </cell>
        </row>
        <row r="9595">
          <cell r="A9595">
            <v>7453</v>
          </cell>
          <cell r="B9595">
            <v>103516</v>
          </cell>
          <cell r="C9595" t="str">
            <v>MC QUEENSTOWN LONG ST</v>
          </cell>
        </row>
        <row r="9596">
          <cell r="A9596">
            <v>7454</v>
          </cell>
          <cell r="B9596">
            <v>103517</v>
          </cell>
          <cell r="C9596" t="str">
            <v>MC FELIXSTOW TURNER ST</v>
          </cell>
        </row>
        <row r="9597">
          <cell r="A9597">
            <v>7504</v>
          </cell>
          <cell r="B9597">
            <v>103534</v>
          </cell>
          <cell r="C9597" t="str">
            <v>RSM ST PETERS EIGHTH ST</v>
          </cell>
        </row>
        <row r="9598">
          <cell r="A9598">
            <v>7532</v>
          </cell>
          <cell r="B9598">
            <v>103542</v>
          </cell>
          <cell r="C9598" t="str">
            <v>QLD I&amp;M CLAYFIELD SANDGATE RD</v>
          </cell>
        </row>
        <row r="9599">
          <cell r="A9599">
            <v>7672</v>
          </cell>
          <cell r="B9599">
            <v>103555</v>
          </cell>
          <cell r="C9599" t="str">
            <v>MSC PLYMPTON PARK MARION RD</v>
          </cell>
        </row>
        <row r="9600">
          <cell r="A9600">
            <v>7972</v>
          </cell>
          <cell r="B9600">
            <v>103586</v>
          </cell>
          <cell r="C9600" t="str">
            <v>ME DAW PARK ROSEBERRY ST</v>
          </cell>
        </row>
        <row r="9601">
          <cell r="A9601">
            <v>8116</v>
          </cell>
          <cell r="B9601">
            <v>103604</v>
          </cell>
          <cell r="C9601" t="str">
            <v>MC SEAFORD LYNTON TERRACE</v>
          </cell>
        </row>
        <row r="9602">
          <cell r="A9602">
            <v>8117</v>
          </cell>
          <cell r="B9602">
            <v>103605</v>
          </cell>
          <cell r="C9602" t="str">
            <v>MC HILLBANK STANLEY ST</v>
          </cell>
        </row>
        <row r="9603">
          <cell r="A9603">
            <v>8192</v>
          </cell>
          <cell r="B9603">
            <v>103616</v>
          </cell>
          <cell r="C9603" t="str">
            <v>MC TORRENSVILLE HOPSON ST</v>
          </cell>
        </row>
        <row r="9604">
          <cell r="A9604">
            <v>8212</v>
          </cell>
          <cell r="B9604">
            <v>103618</v>
          </cell>
          <cell r="C9604" t="str">
            <v>MC GLEN OSMOND HILLSIDE AVE</v>
          </cell>
        </row>
        <row r="9605">
          <cell r="A9605">
            <v>8432</v>
          </cell>
          <cell r="B9605">
            <v>103639</v>
          </cell>
          <cell r="C9605" t="str">
            <v>QLD I&amp;M HASTINGS DEERING</v>
          </cell>
        </row>
        <row r="9606">
          <cell r="A9606">
            <v>8513</v>
          </cell>
          <cell r="B9606">
            <v>103646</v>
          </cell>
          <cell r="C9606" t="str">
            <v>QLD I&amp;M NEW FARM OXLADE DR</v>
          </cell>
        </row>
        <row r="9607">
          <cell r="A9607">
            <v>8732</v>
          </cell>
          <cell r="B9607">
            <v>103677</v>
          </cell>
          <cell r="C9607" t="str">
            <v>MC REGENCY PARK TIKALARA ST</v>
          </cell>
        </row>
        <row r="9608">
          <cell r="A9608">
            <v>9112</v>
          </cell>
          <cell r="B9608">
            <v>103743</v>
          </cell>
          <cell r="C9608" t="str">
            <v>QLD RSM WOODEND HARLIN RD</v>
          </cell>
        </row>
        <row r="9609">
          <cell r="A9609">
            <v>9113</v>
          </cell>
          <cell r="B9609">
            <v>103744</v>
          </cell>
          <cell r="C9609" t="str">
            <v>QLD RSM ASHGROVE FRASERS RD</v>
          </cell>
        </row>
        <row r="9610">
          <cell r="A9610">
            <v>9314</v>
          </cell>
          <cell r="B9610">
            <v>103767</v>
          </cell>
          <cell r="C9610" t="str">
            <v>MC CHANDLERS HILL CORELLA AVE</v>
          </cell>
        </row>
        <row r="9611">
          <cell r="A9611">
            <v>9372</v>
          </cell>
          <cell r="B9611">
            <v>103776</v>
          </cell>
          <cell r="C9611" t="str">
            <v>QLD I&amp;M SPRING HILL WICKHAM TC</v>
          </cell>
        </row>
        <row r="9612">
          <cell r="A9612">
            <v>9813</v>
          </cell>
          <cell r="B9612">
            <v>103830</v>
          </cell>
          <cell r="C9612" t="str">
            <v>QLD MC ENOGGERA WARDELL ST</v>
          </cell>
        </row>
        <row r="9613">
          <cell r="A9613">
            <v>10021</v>
          </cell>
          <cell r="B9613">
            <v>103853</v>
          </cell>
          <cell r="C9613" t="str">
            <v>QLD RSM MILTON GRAHAM ST</v>
          </cell>
        </row>
        <row r="9614">
          <cell r="A9614">
            <v>10132</v>
          </cell>
          <cell r="B9614">
            <v>103869</v>
          </cell>
          <cell r="C9614" t="str">
            <v>MC SHEIDOW PK BERRIMA RD</v>
          </cell>
        </row>
        <row r="9615">
          <cell r="A9615">
            <v>10152</v>
          </cell>
          <cell r="B9615">
            <v>103870</v>
          </cell>
          <cell r="C9615" t="str">
            <v>RSM WINDSOR GDNS NORTH EAST RD</v>
          </cell>
        </row>
        <row r="9616">
          <cell r="A9616">
            <v>10292</v>
          </cell>
          <cell r="B9616">
            <v>103896</v>
          </cell>
          <cell r="C9616" t="str">
            <v>QLD I&amp;M WILSTON MACGREGOR ST</v>
          </cell>
        </row>
        <row r="9617">
          <cell r="A9617">
            <v>27014</v>
          </cell>
          <cell r="B9617">
            <v>109775</v>
          </cell>
          <cell r="C9617" t="str">
            <v>MC EDEN HILLS NORTHCOTE ST</v>
          </cell>
        </row>
        <row r="9618">
          <cell r="A9618">
            <v>27015</v>
          </cell>
          <cell r="B9618">
            <v>109776</v>
          </cell>
          <cell r="C9618" t="str">
            <v>PHOENIX DATABASE IMPLEMENT</v>
          </cell>
        </row>
        <row r="9619">
          <cell r="A9619">
            <v>27034</v>
          </cell>
          <cell r="B9619">
            <v>109777</v>
          </cell>
          <cell r="C9619" t="str">
            <v>QLD GAS MTRS/REPR MTR/EXCH</v>
          </cell>
        </row>
        <row r="9620">
          <cell r="A9620">
            <v>27035</v>
          </cell>
          <cell r="B9620">
            <v>109778</v>
          </cell>
          <cell r="C9620" t="str">
            <v>QLD CY GLASBY'S CARAVAN PK</v>
          </cell>
        </row>
        <row r="9621">
          <cell r="A9621">
            <v>27036</v>
          </cell>
          <cell r="B9621">
            <v>109779</v>
          </cell>
          <cell r="C9621" t="str">
            <v>QLD CY MOTORAMA TOYOTA</v>
          </cell>
        </row>
        <row r="9622">
          <cell r="A9622">
            <v>27037</v>
          </cell>
          <cell r="B9622">
            <v>109780</v>
          </cell>
          <cell r="C9622" t="str">
            <v>WA CY CANNINGVALE WEAVINGMILLS</v>
          </cell>
        </row>
        <row r="9623">
          <cell r="A9623">
            <v>27038</v>
          </cell>
          <cell r="B9623">
            <v>109781</v>
          </cell>
          <cell r="C9623" t="str">
            <v>REMOTE SHUTDOWN ON F/LINER</v>
          </cell>
        </row>
        <row r="9624">
          <cell r="A9624">
            <v>27039</v>
          </cell>
          <cell r="B9624">
            <v>109782</v>
          </cell>
          <cell r="C9624" t="str">
            <v>002-015-STANDING-SHEPVIC</v>
          </cell>
        </row>
        <row r="9625">
          <cell r="A9625">
            <v>27040</v>
          </cell>
          <cell r="B9625">
            <v>109783</v>
          </cell>
          <cell r="C9625" t="str">
            <v>167-551-STANDING-MILDURA</v>
          </cell>
        </row>
        <row r="9626">
          <cell r="A9626">
            <v>27041</v>
          </cell>
          <cell r="B9626">
            <v>109784</v>
          </cell>
          <cell r="C9626" t="str">
            <v>INSTAL &amp; RELOCATE REG-21103446</v>
          </cell>
        </row>
        <row r="9627">
          <cell r="A9627">
            <v>27042</v>
          </cell>
          <cell r="B9627">
            <v>109785</v>
          </cell>
          <cell r="C9627" t="str">
            <v>INSTAL &amp; RELOCATE REG-21104934</v>
          </cell>
        </row>
        <row r="9628">
          <cell r="A9628">
            <v>27043</v>
          </cell>
          <cell r="B9628">
            <v>109786</v>
          </cell>
          <cell r="C9628" t="str">
            <v>INSTAL &amp; RELOCATE REG-21107644</v>
          </cell>
        </row>
        <row r="9629">
          <cell r="A9629">
            <v>27044</v>
          </cell>
          <cell r="B9629">
            <v>109787</v>
          </cell>
          <cell r="C9629" t="str">
            <v>LAYING SUPPLY MAINS-21078392</v>
          </cell>
        </row>
        <row r="9630">
          <cell r="A9630">
            <v>27045</v>
          </cell>
          <cell r="B9630">
            <v>109788</v>
          </cell>
          <cell r="C9630" t="str">
            <v>MAINS EXT.DOMESTIC-21097315</v>
          </cell>
        </row>
        <row r="9631">
          <cell r="A9631">
            <v>27046</v>
          </cell>
          <cell r="B9631">
            <v>109789</v>
          </cell>
          <cell r="C9631" t="str">
            <v>MAINS EXT.DOMESTIC-21104327</v>
          </cell>
        </row>
        <row r="9632">
          <cell r="A9632">
            <v>27047</v>
          </cell>
          <cell r="B9632">
            <v>109790</v>
          </cell>
          <cell r="C9632" t="str">
            <v>MAINS EXT.DOMESTIC-21106930</v>
          </cell>
        </row>
        <row r="9633">
          <cell r="A9633">
            <v>27048</v>
          </cell>
          <cell r="B9633">
            <v>109791</v>
          </cell>
          <cell r="C9633" t="str">
            <v>MAINS EXT.NEW SUB DIV-21031836</v>
          </cell>
        </row>
        <row r="9634">
          <cell r="A9634">
            <v>27049</v>
          </cell>
          <cell r="B9634">
            <v>109792</v>
          </cell>
          <cell r="C9634" t="str">
            <v>MAINS EXT.NEW SUB DIV-21066371</v>
          </cell>
        </row>
        <row r="9635">
          <cell r="A9635">
            <v>27050</v>
          </cell>
          <cell r="B9635">
            <v>109793</v>
          </cell>
          <cell r="C9635" t="str">
            <v>MAINS EXT.NEW SUB DIV-21066372</v>
          </cell>
        </row>
        <row r="9636">
          <cell r="A9636">
            <v>27051</v>
          </cell>
          <cell r="B9636">
            <v>109794</v>
          </cell>
          <cell r="C9636" t="str">
            <v>MAINS EXT.NEW SUB DIV-21073263</v>
          </cell>
        </row>
        <row r="9637">
          <cell r="A9637">
            <v>27052</v>
          </cell>
          <cell r="B9637">
            <v>109795</v>
          </cell>
          <cell r="C9637" t="str">
            <v>MAINS EXT.NEW SUB DIV-21087401</v>
          </cell>
        </row>
        <row r="9638">
          <cell r="A9638">
            <v>27053</v>
          </cell>
          <cell r="B9638">
            <v>109796</v>
          </cell>
          <cell r="C9638" t="str">
            <v>MAINS EXT.NEW SUB DIV-21092583</v>
          </cell>
        </row>
        <row r="9639">
          <cell r="A9639">
            <v>27054</v>
          </cell>
          <cell r="B9639">
            <v>109797</v>
          </cell>
          <cell r="C9639" t="str">
            <v>MAINS EXT.NEW SUB DIV-21093501</v>
          </cell>
        </row>
        <row r="9640">
          <cell r="A9640">
            <v>27055</v>
          </cell>
          <cell r="B9640">
            <v>109798</v>
          </cell>
          <cell r="C9640" t="str">
            <v>MAINS EXT.NEW SUB DIV-21095443</v>
          </cell>
        </row>
        <row r="9641">
          <cell r="A9641">
            <v>27056</v>
          </cell>
          <cell r="B9641">
            <v>109799</v>
          </cell>
          <cell r="C9641" t="str">
            <v>MAINS EXT.NEW SUB DIV-21096423</v>
          </cell>
        </row>
        <row r="9642">
          <cell r="A9642">
            <v>27057</v>
          </cell>
          <cell r="B9642">
            <v>109800</v>
          </cell>
          <cell r="C9642" t="str">
            <v>MAINS EXT.NEW SUB DIV-21099834</v>
          </cell>
        </row>
        <row r="9643">
          <cell r="A9643">
            <v>27058</v>
          </cell>
          <cell r="B9643">
            <v>109801</v>
          </cell>
          <cell r="C9643" t="str">
            <v>MAINS EXT.NEW SUB DIV-21101968</v>
          </cell>
        </row>
        <row r="9644">
          <cell r="A9644">
            <v>27059</v>
          </cell>
          <cell r="B9644">
            <v>109802</v>
          </cell>
          <cell r="C9644" t="str">
            <v>MAINS EXT.NEW SUB DIV-21103271</v>
          </cell>
        </row>
        <row r="9645">
          <cell r="A9645">
            <v>27060</v>
          </cell>
          <cell r="B9645">
            <v>109803</v>
          </cell>
          <cell r="C9645" t="str">
            <v>METER REGULATOR-21106114</v>
          </cell>
        </row>
        <row r="9646">
          <cell r="A9646">
            <v>27061</v>
          </cell>
          <cell r="B9646">
            <v>109804</v>
          </cell>
          <cell r="C9646" t="str">
            <v>METER REGULATOR-21106141</v>
          </cell>
        </row>
        <row r="9647">
          <cell r="A9647">
            <v>27062</v>
          </cell>
          <cell r="B9647">
            <v>109805</v>
          </cell>
          <cell r="C9647" t="str">
            <v>METER REGULATOR-21106143</v>
          </cell>
        </row>
        <row r="9648">
          <cell r="A9648">
            <v>27078</v>
          </cell>
          <cell r="B9648">
            <v>109806</v>
          </cell>
          <cell r="C9648" t="str">
            <v>127-619-STANDING-SHEPNSW</v>
          </cell>
        </row>
        <row r="9649">
          <cell r="A9649">
            <v>27079</v>
          </cell>
          <cell r="B9649">
            <v>109807</v>
          </cell>
          <cell r="C9649" t="str">
            <v>127-619-STANDING-FITZROY</v>
          </cell>
        </row>
        <row r="9650">
          <cell r="A9650">
            <v>27080</v>
          </cell>
          <cell r="B9650">
            <v>109808</v>
          </cell>
          <cell r="C9650" t="str">
            <v>MC BRIGHTON ORASTON &amp; GEMMELL</v>
          </cell>
        </row>
        <row r="9651">
          <cell r="A9651">
            <v>27081</v>
          </cell>
          <cell r="B9651">
            <v>109809</v>
          </cell>
          <cell r="C9651" t="str">
            <v>MC BOWDEN MARKET PLACE</v>
          </cell>
        </row>
        <row r="9652">
          <cell r="A9652">
            <v>27082</v>
          </cell>
          <cell r="B9652">
            <v>109810</v>
          </cell>
          <cell r="C9652" t="str">
            <v>SYMOUR &amp; NORTHCOTE RD</v>
          </cell>
        </row>
        <row r="9653">
          <cell r="A9653">
            <v>27083</v>
          </cell>
          <cell r="B9653">
            <v>109811</v>
          </cell>
          <cell r="C9653" t="str">
            <v>MC GLADSTONE GOONDOON ST</v>
          </cell>
        </row>
        <row r="9654">
          <cell r="A9654">
            <v>27084</v>
          </cell>
          <cell r="B9654">
            <v>109812</v>
          </cell>
          <cell r="C9654" t="str">
            <v>125-122-STANDING-ALBVIC</v>
          </cell>
        </row>
        <row r="9655">
          <cell r="A9655">
            <v>27085</v>
          </cell>
          <cell r="B9655">
            <v>109813</v>
          </cell>
          <cell r="C9655" t="str">
            <v>BERRI MILDURA TRANS PIPEL OPS</v>
          </cell>
        </row>
        <row r="9656">
          <cell r="A9656">
            <v>27086</v>
          </cell>
          <cell r="B9656">
            <v>109814</v>
          </cell>
          <cell r="C9656" t="str">
            <v>PALM VALLEY TRANS PIPELINE OPS</v>
          </cell>
        </row>
        <row r="9657">
          <cell r="A9657">
            <v>27087</v>
          </cell>
          <cell r="B9657">
            <v>109815</v>
          </cell>
          <cell r="C9657" t="str">
            <v>DONGARA TRANSMISS PIPELINE OPS</v>
          </cell>
        </row>
        <row r="9658">
          <cell r="A9658">
            <v>27088</v>
          </cell>
          <cell r="B9658">
            <v>109816</v>
          </cell>
          <cell r="C9658" t="str">
            <v>MOOMBA INTERCONNECT PIPE OPS</v>
          </cell>
        </row>
        <row r="9659">
          <cell r="A9659">
            <v>27089</v>
          </cell>
          <cell r="B9659">
            <v>109817</v>
          </cell>
          <cell r="C9659" t="str">
            <v>PALM VALLEY INTERCONNECT OPS</v>
          </cell>
        </row>
        <row r="9660">
          <cell r="A9660">
            <v>27090</v>
          </cell>
          <cell r="B9660">
            <v>109818</v>
          </cell>
          <cell r="C9660" t="str">
            <v>MURIN MURIN TRANS PIPE OPS</v>
          </cell>
        </row>
        <row r="9661">
          <cell r="A9661">
            <v>27093</v>
          </cell>
          <cell r="B9661">
            <v>109819</v>
          </cell>
          <cell r="C9661" t="str">
            <v>NSW TK GERROA</v>
          </cell>
        </row>
        <row r="9662">
          <cell r="A9662">
            <v>27094</v>
          </cell>
          <cell r="B9662">
            <v>109820</v>
          </cell>
          <cell r="C9662" t="str">
            <v>OES-SA UNITRAC PILOT</v>
          </cell>
        </row>
        <row r="9663">
          <cell r="A9663">
            <v>27095</v>
          </cell>
          <cell r="B9663">
            <v>109821</v>
          </cell>
          <cell r="C9663" t="str">
            <v>QLD CY SHELL S/STN - LISMORE</v>
          </cell>
        </row>
        <row r="9664">
          <cell r="A9664">
            <v>27096</v>
          </cell>
          <cell r="B9664">
            <v>109822</v>
          </cell>
          <cell r="C9664" t="str">
            <v>MC MANGO HILL NTH LAKES STG 6</v>
          </cell>
        </row>
        <row r="9665">
          <cell r="A9665">
            <v>27097</v>
          </cell>
          <cell r="B9665">
            <v>109823</v>
          </cell>
          <cell r="C9665" t="str">
            <v>MC MANGO HILL NTH LAKES STG 7A</v>
          </cell>
        </row>
        <row r="9666">
          <cell r="A9666">
            <v>27098</v>
          </cell>
          <cell r="B9666">
            <v>109824</v>
          </cell>
          <cell r="C9666" t="str">
            <v>MC POORAKA PETUNIA AVE</v>
          </cell>
        </row>
        <row r="9667">
          <cell r="A9667">
            <v>27099</v>
          </cell>
          <cell r="B9667">
            <v>109825</v>
          </cell>
          <cell r="C9667" t="str">
            <v>TAS CITY OF CLARENCE</v>
          </cell>
        </row>
        <row r="9668">
          <cell r="A9668">
            <v>27100</v>
          </cell>
          <cell r="B9668">
            <v>109826</v>
          </cell>
          <cell r="C9668" t="str">
            <v>TAS LLOYD CLARK</v>
          </cell>
        </row>
        <row r="9669">
          <cell r="A9669">
            <v>27101</v>
          </cell>
          <cell r="B9669">
            <v>109827</v>
          </cell>
          <cell r="C9669" t="str">
            <v>SEQ QUARRIES (LAWNTON)</v>
          </cell>
        </row>
        <row r="9670">
          <cell r="A9670">
            <v>27102</v>
          </cell>
          <cell r="B9670">
            <v>109828</v>
          </cell>
          <cell r="C9670" t="str">
            <v>NORTH WEST SHELF</v>
          </cell>
        </row>
        <row r="9671">
          <cell r="A9671">
            <v>27103</v>
          </cell>
          <cell r="B9671">
            <v>109829</v>
          </cell>
          <cell r="C9671" t="str">
            <v>NE GOLD</v>
          </cell>
        </row>
        <row r="9672">
          <cell r="A9672">
            <v>27104</v>
          </cell>
          <cell r="B9672">
            <v>109830</v>
          </cell>
          <cell r="C9672" t="str">
            <v>M G KOROIT</v>
          </cell>
        </row>
        <row r="9673">
          <cell r="A9673">
            <v>27105</v>
          </cell>
          <cell r="B9673">
            <v>109831</v>
          </cell>
          <cell r="C9673" t="str">
            <v>MAINS EXT.DOMESTIC-21105128</v>
          </cell>
        </row>
        <row r="9674">
          <cell r="A9674">
            <v>27106</v>
          </cell>
          <cell r="B9674">
            <v>109832</v>
          </cell>
          <cell r="C9674" t="str">
            <v>MAINS EXT.NEW SUB DIV-21085191</v>
          </cell>
        </row>
        <row r="9675">
          <cell r="A9675">
            <v>27107</v>
          </cell>
          <cell r="B9675">
            <v>109833</v>
          </cell>
          <cell r="C9675" t="str">
            <v>MAINS EXT.NEW SUB DIV-21092945</v>
          </cell>
        </row>
        <row r="9676">
          <cell r="A9676">
            <v>27108</v>
          </cell>
          <cell r="B9676">
            <v>109834</v>
          </cell>
          <cell r="C9676" t="str">
            <v>MAINS EXT.NEW SUB DIV-21104636</v>
          </cell>
        </row>
        <row r="9677">
          <cell r="A9677">
            <v>27109</v>
          </cell>
          <cell r="B9677">
            <v>109835</v>
          </cell>
          <cell r="C9677" t="str">
            <v>002-013-STANDING-SHEPVIC</v>
          </cell>
        </row>
        <row r="9678">
          <cell r="A9678">
            <v>10632</v>
          </cell>
          <cell r="B9678">
            <v>103947</v>
          </cell>
          <cell r="C9678" t="str">
            <v>QLD MC ROCKHAMPTON GERMAN ST</v>
          </cell>
        </row>
        <row r="9679">
          <cell r="A9679">
            <v>10633</v>
          </cell>
          <cell r="B9679">
            <v>103948</v>
          </cell>
          <cell r="C9679" t="str">
            <v>RSM GREENACRES WESTRALIA ST</v>
          </cell>
        </row>
        <row r="9680">
          <cell r="A9680">
            <v>10792</v>
          </cell>
          <cell r="B9680">
            <v>103972</v>
          </cell>
          <cell r="C9680" t="str">
            <v>MC PARALOWIE BOVES COURT</v>
          </cell>
        </row>
        <row r="9681">
          <cell r="A9681">
            <v>11052</v>
          </cell>
          <cell r="B9681">
            <v>103990</v>
          </cell>
          <cell r="C9681" t="str">
            <v>MC MUNNO PARA MAIN NORTH RD</v>
          </cell>
        </row>
        <row r="9682">
          <cell r="A9682">
            <v>11217</v>
          </cell>
          <cell r="B9682">
            <v>104013</v>
          </cell>
          <cell r="C9682" t="str">
            <v>QLD I&amp;M INDOOROPILLY RENNIE ST</v>
          </cell>
        </row>
        <row r="9683">
          <cell r="A9683">
            <v>11219</v>
          </cell>
          <cell r="B9683">
            <v>104015</v>
          </cell>
          <cell r="C9683" t="str">
            <v>QLD I&amp;M PADINGTON ELIZABETH ST</v>
          </cell>
        </row>
        <row r="9684">
          <cell r="A9684">
            <v>11355</v>
          </cell>
          <cell r="B9684">
            <v>104035</v>
          </cell>
          <cell r="C9684" t="str">
            <v>RSM CROYDON CROYDON AVE</v>
          </cell>
        </row>
        <row r="9685">
          <cell r="A9685">
            <v>11357</v>
          </cell>
          <cell r="B9685">
            <v>104037</v>
          </cell>
          <cell r="C9685" t="str">
            <v>RSM MORPHETT VALE RIALTO ST</v>
          </cell>
        </row>
        <row r="9686">
          <cell r="A9686">
            <v>11393</v>
          </cell>
          <cell r="B9686">
            <v>104049</v>
          </cell>
          <cell r="C9686" t="str">
            <v>QLD RSM NTH IPSWICH CUFFS LANE</v>
          </cell>
        </row>
        <row r="9687">
          <cell r="A9687">
            <v>11676</v>
          </cell>
          <cell r="B9687">
            <v>104095</v>
          </cell>
          <cell r="C9687" t="str">
            <v>QLD I&amp;M PADDINGTON FERNBERG RD</v>
          </cell>
        </row>
        <row r="9688">
          <cell r="A9688">
            <v>11692</v>
          </cell>
          <cell r="B9688">
            <v>104096</v>
          </cell>
          <cell r="C9688" t="str">
            <v>QLD RSM ASHGROVE AMARINA ST</v>
          </cell>
        </row>
        <row r="9689">
          <cell r="A9689">
            <v>11757</v>
          </cell>
          <cell r="B9689">
            <v>104107</v>
          </cell>
          <cell r="C9689" t="str">
            <v>QLD RSM PADDINGTN CARRINGTN RD</v>
          </cell>
        </row>
        <row r="9690">
          <cell r="A9690">
            <v>11761</v>
          </cell>
          <cell r="B9690">
            <v>104111</v>
          </cell>
          <cell r="C9690" t="str">
            <v>MC PARALOWIE BRAZIL DRIVE</v>
          </cell>
        </row>
        <row r="9691">
          <cell r="A9691">
            <v>11816</v>
          </cell>
          <cell r="B9691">
            <v>104124</v>
          </cell>
          <cell r="C9691" t="str">
            <v>MSC WEST BEACH CARAVAN PARK</v>
          </cell>
        </row>
        <row r="9692">
          <cell r="A9692">
            <v>11934</v>
          </cell>
          <cell r="B9692">
            <v>104145</v>
          </cell>
          <cell r="C9692" t="str">
            <v>MC PORT ADELAIDE BROUGHAM PL</v>
          </cell>
        </row>
        <row r="9693">
          <cell r="A9693">
            <v>12113</v>
          </cell>
          <cell r="B9693">
            <v>104179</v>
          </cell>
          <cell r="C9693" t="str">
            <v>QLD I&amp;M ASCOT LAPRAIK ST</v>
          </cell>
        </row>
        <row r="9694">
          <cell r="A9694">
            <v>12162</v>
          </cell>
          <cell r="B9694">
            <v>104194</v>
          </cell>
          <cell r="C9694" t="str">
            <v>QLD RSM AMRP NORTH BRISBANE</v>
          </cell>
        </row>
        <row r="9695">
          <cell r="A9695">
            <v>12300</v>
          </cell>
          <cell r="B9695">
            <v>104213</v>
          </cell>
          <cell r="C9695" t="str">
            <v>MC HECTORVILLE ALMA ST</v>
          </cell>
        </row>
        <row r="9696">
          <cell r="A9696">
            <v>12312</v>
          </cell>
          <cell r="B9696">
            <v>104218</v>
          </cell>
          <cell r="C9696" t="str">
            <v>MC BLACKWOOD BURFIELD DR</v>
          </cell>
        </row>
        <row r="9697">
          <cell r="A9697">
            <v>12336</v>
          </cell>
          <cell r="B9697">
            <v>104231</v>
          </cell>
          <cell r="C9697" t="str">
            <v>RSM HOLDEN HILL MCBEAN AVE</v>
          </cell>
        </row>
        <row r="9698">
          <cell r="A9698">
            <v>12353</v>
          </cell>
          <cell r="B9698">
            <v>104233</v>
          </cell>
          <cell r="C9698" t="str">
            <v>MC SEACLIFF SCHOLEFIELD ROAD</v>
          </cell>
        </row>
        <row r="9699">
          <cell r="A9699">
            <v>12494</v>
          </cell>
          <cell r="B9699">
            <v>104248</v>
          </cell>
          <cell r="C9699" t="str">
            <v>MC HIGHBURY HALLS RD</v>
          </cell>
        </row>
        <row r="9700">
          <cell r="A9700">
            <v>12812</v>
          </cell>
          <cell r="B9700">
            <v>104278</v>
          </cell>
          <cell r="C9700" t="str">
            <v>QLD I&amp;M WINDSOR EILDON ST</v>
          </cell>
        </row>
        <row r="9701">
          <cell r="A9701">
            <v>12852</v>
          </cell>
          <cell r="B9701">
            <v>104280</v>
          </cell>
          <cell r="C9701" t="str">
            <v>REG MC MURRAY BRIDGE HILL ST</v>
          </cell>
        </row>
        <row r="9702">
          <cell r="A9702">
            <v>12958</v>
          </cell>
          <cell r="B9702">
            <v>104295</v>
          </cell>
          <cell r="C9702" t="str">
            <v>QLD MC KEPERRA SANCTUARY</v>
          </cell>
        </row>
        <row r="9703">
          <cell r="A9703">
            <v>13014</v>
          </cell>
          <cell r="B9703">
            <v>104300</v>
          </cell>
          <cell r="C9703" t="str">
            <v>QLD RSM INDOOROOPILLY COONAN S</v>
          </cell>
        </row>
        <row r="9704">
          <cell r="A9704">
            <v>13252</v>
          </cell>
          <cell r="B9704">
            <v>104334</v>
          </cell>
          <cell r="C9704" t="str">
            <v>MC HALLETT COVE BURLINGTON RD</v>
          </cell>
        </row>
        <row r="9705">
          <cell r="A9705">
            <v>13253</v>
          </cell>
          <cell r="B9705">
            <v>104335</v>
          </cell>
          <cell r="C9705" t="str">
            <v>MC SHEIDOW PARK WORTHING DR</v>
          </cell>
        </row>
        <row r="9706">
          <cell r="A9706">
            <v>13392</v>
          </cell>
          <cell r="B9706">
            <v>104350</v>
          </cell>
          <cell r="C9706" t="str">
            <v>MC THE LEVELS COMOND CRT</v>
          </cell>
        </row>
        <row r="9707">
          <cell r="A9707">
            <v>14113</v>
          </cell>
          <cell r="B9707">
            <v>104436</v>
          </cell>
          <cell r="C9707" t="str">
            <v>MC FLINDERS PARK HOLBROOKS RD</v>
          </cell>
        </row>
        <row r="9708">
          <cell r="A9708">
            <v>14118</v>
          </cell>
          <cell r="B9708">
            <v>104441</v>
          </cell>
          <cell r="C9708" t="str">
            <v>MC LONSDALE BRISTOL CRT</v>
          </cell>
        </row>
        <row r="9709">
          <cell r="A9709">
            <v>14155</v>
          </cell>
          <cell r="B9709">
            <v>104449</v>
          </cell>
          <cell r="C9709" t="str">
            <v>QLD RSM TOOWONG SYLVAN RD</v>
          </cell>
        </row>
        <row r="9710">
          <cell r="A9710">
            <v>14172</v>
          </cell>
          <cell r="B9710">
            <v>104456</v>
          </cell>
          <cell r="C9710" t="str">
            <v>MC KLEMZIG NORTH EAST RD</v>
          </cell>
        </row>
        <row r="9711">
          <cell r="A9711">
            <v>14174</v>
          </cell>
          <cell r="B9711">
            <v>104458</v>
          </cell>
          <cell r="C9711" t="str">
            <v>MC WALKLEY HGTS RM WILLIAMS DR</v>
          </cell>
        </row>
        <row r="9712">
          <cell r="A9712">
            <v>14255</v>
          </cell>
          <cell r="B9712">
            <v>104472</v>
          </cell>
          <cell r="C9712" t="str">
            <v>QLD RSM WEST IPSWICH KEOGH ST</v>
          </cell>
        </row>
        <row r="9713">
          <cell r="A9713">
            <v>14292</v>
          </cell>
          <cell r="B9713">
            <v>104475</v>
          </cell>
          <cell r="C9713" t="str">
            <v>QLD I&amp;M DOUGLAS ST MILTON</v>
          </cell>
        </row>
        <row r="9714">
          <cell r="A9714">
            <v>14314</v>
          </cell>
          <cell r="B9714">
            <v>104480</v>
          </cell>
          <cell r="C9714" t="str">
            <v>MSC BOWYER RD WINGFIELD</v>
          </cell>
        </row>
        <row r="9715">
          <cell r="A9715">
            <v>14316</v>
          </cell>
          <cell r="B9715">
            <v>104482</v>
          </cell>
          <cell r="C9715" t="str">
            <v>QLD MC ROCKHAMPTON GEORGE ST</v>
          </cell>
        </row>
        <row r="9716">
          <cell r="A9716">
            <v>14441</v>
          </cell>
          <cell r="B9716">
            <v>104504</v>
          </cell>
          <cell r="C9716" t="str">
            <v>QLD MC MURRUMBA DOWNS R/WOOD</v>
          </cell>
        </row>
        <row r="9717">
          <cell r="A9717">
            <v>14513</v>
          </cell>
          <cell r="B9717">
            <v>104515</v>
          </cell>
          <cell r="C9717" t="str">
            <v>MC WINGFIELD 265 HANSON RD</v>
          </cell>
        </row>
        <row r="9718">
          <cell r="A9718">
            <v>14572</v>
          </cell>
          <cell r="B9718">
            <v>104520</v>
          </cell>
          <cell r="C9718" t="str">
            <v>MC FLAGSTAFF HILL STURT APPRCH</v>
          </cell>
        </row>
        <row r="9719">
          <cell r="A9719">
            <v>14872</v>
          </cell>
          <cell r="B9719">
            <v>104555</v>
          </cell>
          <cell r="C9719" t="str">
            <v>RSM NORWOOD CHARLES ST</v>
          </cell>
        </row>
        <row r="9720">
          <cell r="A9720">
            <v>14877</v>
          </cell>
          <cell r="B9720">
            <v>104560</v>
          </cell>
          <cell r="C9720" t="str">
            <v>RSM CLEARVIEW GORDON AVE</v>
          </cell>
        </row>
        <row r="9721">
          <cell r="A9721">
            <v>15122</v>
          </cell>
          <cell r="B9721">
            <v>104604</v>
          </cell>
          <cell r="C9721" t="str">
            <v>MSC ALICE SPRINGS STUART HGHWY</v>
          </cell>
        </row>
        <row r="9722">
          <cell r="A9722">
            <v>15140</v>
          </cell>
          <cell r="B9722">
            <v>104613</v>
          </cell>
          <cell r="C9722" t="str">
            <v>QLD RSM LEICHHARDT TOONARRA RD</v>
          </cell>
        </row>
        <row r="9723">
          <cell r="A9723">
            <v>15153</v>
          </cell>
          <cell r="B9723">
            <v>104617</v>
          </cell>
          <cell r="C9723" t="str">
            <v>QLD I&amp;M PADDINGTON BELLAVISTA</v>
          </cell>
        </row>
        <row r="9724">
          <cell r="A9724">
            <v>15293</v>
          </cell>
          <cell r="B9724">
            <v>104633</v>
          </cell>
          <cell r="C9724" t="str">
            <v>MSC VIRGINIA GAWLER/ROWLAND RD</v>
          </cell>
        </row>
        <row r="9725">
          <cell r="A9725">
            <v>15443</v>
          </cell>
          <cell r="B9725">
            <v>104667</v>
          </cell>
          <cell r="C9725" t="str">
            <v>MC RICHMOND WEAVER AVE</v>
          </cell>
        </row>
        <row r="9726">
          <cell r="A9726">
            <v>15448</v>
          </cell>
          <cell r="B9726">
            <v>104672</v>
          </cell>
          <cell r="C9726" t="str">
            <v>MC ELIZABETH DOWNS GAYLAND RD</v>
          </cell>
        </row>
        <row r="9727">
          <cell r="A9727">
            <v>15533</v>
          </cell>
          <cell r="B9727">
            <v>104682</v>
          </cell>
          <cell r="C9727" t="str">
            <v>QLD RSM EAST IPSWICH MERTON ST</v>
          </cell>
        </row>
        <row r="9728">
          <cell r="A9728">
            <v>15675</v>
          </cell>
          <cell r="B9728">
            <v>104695</v>
          </cell>
          <cell r="C9728" t="str">
            <v>MC GRANGE GEORGIA/STEPHENS TCE</v>
          </cell>
        </row>
        <row r="9729">
          <cell r="A9729">
            <v>15852</v>
          </cell>
          <cell r="B9729">
            <v>104707</v>
          </cell>
          <cell r="C9729" t="str">
            <v>MC ALLENBY GDNS SAMARY ST</v>
          </cell>
        </row>
        <row r="9730">
          <cell r="A9730">
            <v>15879</v>
          </cell>
          <cell r="B9730">
            <v>104715</v>
          </cell>
          <cell r="C9730" t="str">
            <v>MC CRAIGMORE STAGE E1&amp;E2</v>
          </cell>
        </row>
        <row r="9731">
          <cell r="A9731">
            <v>15882</v>
          </cell>
          <cell r="B9731">
            <v>104718</v>
          </cell>
          <cell r="C9731" t="str">
            <v>MC WYNN VALE HILLCOTT AVE</v>
          </cell>
        </row>
        <row r="9732">
          <cell r="A9732">
            <v>15922</v>
          </cell>
          <cell r="B9732">
            <v>104733</v>
          </cell>
          <cell r="C9732" t="str">
            <v>QLD RSM NORTHGATE ELWYN ST</v>
          </cell>
        </row>
        <row r="9733">
          <cell r="A9733">
            <v>15923</v>
          </cell>
          <cell r="B9733">
            <v>104734</v>
          </cell>
          <cell r="C9733" t="str">
            <v>QLD RSM NEWMARKET FINSBURY ST</v>
          </cell>
        </row>
        <row r="9734">
          <cell r="A9734">
            <v>15975</v>
          </cell>
          <cell r="B9734">
            <v>104745</v>
          </cell>
          <cell r="C9734" t="str">
            <v>MC ST MORRIS THIRD AVE</v>
          </cell>
        </row>
        <row r="9735">
          <cell r="A9735">
            <v>16175</v>
          </cell>
          <cell r="B9735">
            <v>104770</v>
          </cell>
          <cell r="C9735" t="str">
            <v>QLD I&amp;M WULKURAKA KARABIN RD</v>
          </cell>
        </row>
        <row r="9736">
          <cell r="A9736">
            <v>16200</v>
          </cell>
          <cell r="B9736">
            <v>104781</v>
          </cell>
          <cell r="C9736" t="str">
            <v>MC WEST CROYDON HEADING ST</v>
          </cell>
        </row>
        <row r="9737">
          <cell r="A9737">
            <v>16209</v>
          </cell>
          <cell r="B9737">
            <v>104790</v>
          </cell>
          <cell r="C9737" t="str">
            <v>QLD I&amp;M KEDRON PARK TCE</v>
          </cell>
        </row>
        <row r="9738">
          <cell r="A9738">
            <v>16442</v>
          </cell>
          <cell r="B9738">
            <v>104857</v>
          </cell>
          <cell r="C9738" t="str">
            <v>MC GRANGE MILITARY RD</v>
          </cell>
        </row>
        <row r="9739">
          <cell r="A9739">
            <v>16553</v>
          </cell>
          <cell r="B9739">
            <v>104889</v>
          </cell>
          <cell r="C9739" t="str">
            <v>MC HAWTHORNDENE SLOAN RD</v>
          </cell>
        </row>
        <row r="9740">
          <cell r="A9740">
            <v>16579</v>
          </cell>
          <cell r="B9740">
            <v>104903</v>
          </cell>
          <cell r="C9740" t="str">
            <v>QLD RSM IPSWICH 6-18 PARK ST</v>
          </cell>
        </row>
        <row r="9741">
          <cell r="A9741">
            <v>16580</v>
          </cell>
          <cell r="B9741">
            <v>104904</v>
          </cell>
          <cell r="C9741" t="str">
            <v>QLD RSM NTH IPSWICH SHELLEY ST</v>
          </cell>
        </row>
        <row r="9742">
          <cell r="A9742">
            <v>16716</v>
          </cell>
          <cell r="B9742">
            <v>104934</v>
          </cell>
          <cell r="C9742" t="str">
            <v>MC MAGILL 30 PENFOLD RD</v>
          </cell>
        </row>
        <row r="9743">
          <cell r="A9743">
            <v>16733</v>
          </cell>
          <cell r="B9743">
            <v>104936</v>
          </cell>
          <cell r="C9743" t="str">
            <v>QLD I&amp;M W.IPSWICH BRISBANE ST</v>
          </cell>
        </row>
        <row r="9744">
          <cell r="A9744">
            <v>16798</v>
          </cell>
          <cell r="B9744">
            <v>104952</v>
          </cell>
          <cell r="C9744" t="str">
            <v>QLD I&amp;M ROSALIE BAROONA RD</v>
          </cell>
        </row>
        <row r="9745">
          <cell r="A9745">
            <v>16803</v>
          </cell>
          <cell r="B9745">
            <v>104957</v>
          </cell>
          <cell r="C9745" t="str">
            <v>QLD I&amp;M AUCHENFLWR 31 LIMA ST</v>
          </cell>
        </row>
        <row r="9746">
          <cell r="A9746">
            <v>16804</v>
          </cell>
          <cell r="B9746">
            <v>104958</v>
          </cell>
          <cell r="C9746" t="str">
            <v>MC GLENELG NTH GOSSE AVE</v>
          </cell>
        </row>
        <row r="9747">
          <cell r="A9747">
            <v>17135</v>
          </cell>
          <cell r="B9747">
            <v>105054</v>
          </cell>
          <cell r="C9747" t="str">
            <v>QLD RSM KELVIN KELVIN GVE RD</v>
          </cell>
        </row>
        <row r="9748">
          <cell r="A9748">
            <v>17181</v>
          </cell>
          <cell r="B9748">
            <v>105074</v>
          </cell>
          <cell r="C9748" t="str">
            <v>MSC NAILSWORTH MAIN NORTH RD</v>
          </cell>
        </row>
        <row r="9749">
          <cell r="A9749">
            <v>17333</v>
          </cell>
          <cell r="B9749">
            <v>105120</v>
          </cell>
          <cell r="C9749" t="str">
            <v>MC ELIZABETH DNS JUSTINIAN ST</v>
          </cell>
        </row>
        <row r="9750">
          <cell r="A9750">
            <v>17334</v>
          </cell>
          <cell r="B9750">
            <v>105121</v>
          </cell>
          <cell r="C9750" t="str">
            <v>MC CRAIGMORE 76 ULEY RD</v>
          </cell>
        </row>
        <row r="9751">
          <cell r="A9751">
            <v>17476</v>
          </cell>
          <cell r="B9751">
            <v>105158</v>
          </cell>
          <cell r="C9751" t="str">
            <v>MC WEST BEACH ROCKINGHAM ST</v>
          </cell>
        </row>
        <row r="9752">
          <cell r="A9752">
            <v>17514</v>
          </cell>
          <cell r="B9752">
            <v>105174</v>
          </cell>
          <cell r="C9752" t="str">
            <v>MC NTH BRIGHTON MAPLE AVE</v>
          </cell>
        </row>
        <row r="9753">
          <cell r="A9753">
            <v>17519</v>
          </cell>
          <cell r="B9753">
            <v>105179</v>
          </cell>
          <cell r="C9753" t="str">
            <v>MSC ADELAIDE 85 GOUGER ST</v>
          </cell>
        </row>
        <row r="9754">
          <cell r="A9754">
            <v>17594</v>
          </cell>
          <cell r="B9754">
            <v>105197</v>
          </cell>
          <cell r="C9754" t="str">
            <v>MC MORPHETTVILLE VARIOUS STS</v>
          </cell>
        </row>
        <row r="9755">
          <cell r="A9755">
            <v>17602</v>
          </cell>
          <cell r="B9755">
            <v>105205</v>
          </cell>
          <cell r="C9755" t="str">
            <v>MC BLACKWOOD ASHBY AVE</v>
          </cell>
        </row>
        <row r="9756">
          <cell r="A9756">
            <v>17654</v>
          </cell>
          <cell r="B9756">
            <v>105219</v>
          </cell>
          <cell r="C9756" t="str">
            <v>QLD I&amp;M STAFFORD WOLVERHMTN ST</v>
          </cell>
        </row>
        <row r="9757">
          <cell r="A9757">
            <v>17797</v>
          </cell>
          <cell r="B9757">
            <v>105250</v>
          </cell>
          <cell r="C9757" t="str">
            <v>MC MOANA SEAFORD ESPLANADE</v>
          </cell>
        </row>
        <row r="9758">
          <cell r="A9758">
            <v>17833</v>
          </cell>
          <cell r="B9758">
            <v>105263</v>
          </cell>
          <cell r="C9758" t="str">
            <v>MC FINDON TYRIE AVE</v>
          </cell>
        </row>
        <row r="9759">
          <cell r="A9759">
            <v>18043</v>
          </cell>
          <cell r="B9759">
            <v>105348</v>
          </cell>
          <cell r="C9759" t="str">
            <v>QLD MC RIVERWOOD STAGE 13</v>
          </cell>
        </row>
        <row r="9760">
          <cell r="A9760">
            <v>18565</v>
          </cell>
          <cell r="B9760">
            <v>105589</v>
          </cell>
          <cell r="C9760" t="str">
            <v>MC PROSPECT DOREEN ST</v>
          </cell>
        </row>
        <row r="9761">
          <cell r="A9761">
            <v>18756</v>
          </cell>
          <cell r="B9761">
            <v>105650</v>
          </cell>
          <cell r="C9761" t="str">
            <v>MC BLACKWOOD MAIN RD</v>
          </cell>
        </row>
        <row r="9762">
          <cell r="A9762">
            <v>18821</v>
          </cell>
          <cell r="B9762">
            <v>105661</v>
          </cell>
          <cell r="C9762" t="str">
            <v>QLD MC ASPLEY ELLISON RD</v>
          </cell>
        </row>
        <row r="9763">
          <cell r="A9763">
            <v>18822</v>
          </cell>
          <cell r="B9763">
            <v>105662</v>
          </cell>
          <cell r="C9763" t="str">
            <v>QLD MC ASPLEY ROBINSON RD</v>
          </cell>
        </row>
        <row r="9764">
          <cell r="A9764">
            <v>19016</v>
          </cell>
          <cell r="B9764">
            <v>105707</v>
          </cell>
          <cell r="C9764" t="str">
            <v>MC WARRADALE DIAGONAL RD</v>
          </cell>
        </row>
        <row r="9765">
          <cell r="A9765">
            <v>19019</v>
          </cell>
          <cell r="B9765">
            <v>105710</v>
          </cell>
          <cell r="C9765" t="str">
            <v>MC BRIGHTON TILBROOK CR</v>
          </cell>
        </row>
        <row r="9766">
          <cell r="A9766">
            <v>19177</v>
          </cell>
          <cell r="B9766">
            <v>105739</v>
          </cell>
          <cell r="C9766" t="str">
            <v>MC OAKLANDS PK MURRAY TCE</v>
          </cell>
        </row>
        <row r="9767">
          <cell r="A9767">
            <v>19199</v>
          </cell>
          <cell r="B9767">
            <v>105748</v>
          </cell>
          <cell r="C9767" t="str">
            <v>MC TRANMERE RENOWN AVE</v>
          </cell>
        </row>
        <row r="9768">
          <cell r="A9768">
            <v>19515</v>
          </cell>
          <cell r="B9768">
            <v>105819</v>
          </cell>
          <cell r="C9768" t="str">
            <v>QLD MC NEWSTD 17 NEWSTEADD AVE</v>
          </cell>
        </row>
        <row r="9769">
          <cell r="A9769">
            <v>19617</v>
          </cell>
          <cell r="B9769">
            <v>105841</v>
          </cell>
          <cell r="C9769" t="str">
            <v>QLD RSM ASHGROVE AMARINA AVE</v>
          </cell>
        </row>
        <row r="9770">
          <cell r="A9770">
            <v>19759</v>
          </cell>
          <cell r="B9770">
            <v>105858</v>
          </cell>
          <cell r="C9770" t="str">
            <v>MC RIVERWOOD STAGE 1</v>
          </cell>
        </row>
        <row r="9771">
          <cell r="A9771">
            <v>19920</v>
          </cell>
          <cell r="B9771">
            <v>105906</v>
          </cell>
          <cell r="C9771" t="str">
            <v>QLD MC PADDINGTON 17 HALL ST</v>
          </cell>
        </row>
        <row r="9772">
          <cell r="A9772">
            <v>20095</v>
          </cell>
          <cell r="B9772">
            <v>105948</v>
          </cell>
          <cell r="C9772" t="str">
            <v>MC MITCHEL PARK JOANNA CRT</v>
          </cell>
        </row>
        <row r="9773">
          <cell r="A9773">
            <v>20314</v>
          </cell>
          <cell r="B9773">
            <v>105998</v>
          </cell>
          <cell r="C9773" t="str">
            <v>MC MARDEN LWR PORTRUSH RD</v>
          </cell>
        </row>
        <row r="9774">
          <cell r="A9774">
            <v>20315</v>
          </cell>
          <cell r="B9774">
            <v>105999</v>
          </cell>
          <cell r="C9774" t="str">
            <v>MC MARDEN ADELAIDE TEMPLE</v>
          </cell>
        </row>
        <row r="9775">
          <cell r="A9775">
            <v>20395</v>
          </cell>
          <cell r="B9775">
            <v>106017</v>
          </cell>
          <cell r="C9775" t="str">
            <v>MC FULLARTON 100 WINDSOR ST</v>
          </cell>
        </row>
        <row r="9776">
          <cell r="A9776">
            <v>20580</v>
          </cell>
          <cell r="B9776">
            <v>106070</v>
          </cell>
          <cell r="C9776" t="str">
            <v>MC HAWTHORNDENE 12 LIMPSFIELD</v>
          </cell>
        </row>
        <row r="9777">
          <cell r="A9777">
            <v>20678</v>
          </cell>
          <cell r="B9777">
            <v>106114</v>
          </cell>
          <cell r="C9777" t="str">
            <v>QLD RSM WINDSOR46-60CARTWRIGHT</v>
          </cell>
        </row>
        <row r="9778">
          <cell r="A9778">
            <v>20694</v>
          </cell>
          <cell r="B9778">
            <v>106121</v>
          </cell>
          <cell r="C9778" t="str">
            <v>MC KURRALTA PARK 37 SELBY ST</v>
          </cell>
        </row>
        <row r="9779">
          <cell r="A9779">
            <v>20842</v>
          </cell>
          <cell r="B9779">
            <v>106147</v>
          </cell>
          <cell r="C9779" t="str">
            <v>MC BANKSIA PK 32 NUNYAH DR</v>
          </cell>
        </row>
        <row r="9780">
          <cell r="A9780">
            <v>20844</v>
          </cell>
          <cell r="B9780">
            <v>106149</v>
          </cell>
          <cell r="C9780" t="str">
            <v>MC HOVE LOT 20 VERGINIA ST</v>
          </cell>
        </row>
        <row r="9781">
          <cell r="A9781">
            <v>21057</v>
          </cell>
          <cell r="B9781">
            <v>106226</v>
          </cell>
          <cell r="C9781" t="str">
            <v>MC HACKHAM 154 MAIN STH RD</v>
          </cell>
        </row>
        <row r="9782">
          <cell r="A9782">
            <v>21115</v>
          </cell>
          <cell r="B9782">
            <v>106229</v>
          </cell>
          <cell r="C9782" t="str">
            <v>MC GLENELG MOSELEY SQ</v>
          </cell>
        </row>
        <row r="9783">
          <cell r="A9783">
            <v>27116</v>
          </cell>
          <cell r="B9783">
            <v>109836</v>
          </cell>
          <cell r="C9783" t="str">
            <v>TONGALA NESTLE AUST TELMETRY</v>
          </cell>
        </row>
        <row r="9784">
          <cell r="A9784">
            <v>27117</v>
          </cell>
          <cell r="B9784">
            <v>109837</v>
          </cell>
          <cell r="C9784" t="str">
            <v>INSTAL &amp; RELOCATE REG-21043122</v>
          </cell>
        </row>
        <row r="9785">
          <cell r="A9785">
            <v>27118</v>
          </cell>
          <cell r="B9785">
            <v>109838</v>
          </cell>
          <cell r="C9785" t="str">
            <v>ADMINISTRATION-11004691</v>
          </cell>
        </row>
        <row r="9786">
          <cell r="A9786">
            <v>27119</v>
          </cell>
          <cell r="B9786">
            <v>109839</v>
          </cell>
          <cell r="C9786" t="str">
            <v>ADMINISTRATION-11003143</v>
          </cell>
        </row>
        <row r="9787">
          <cell r="A9787">
            <v>27137</v>
          </cell>
          <cell r="B9787">
            <v>109840</v>
          </cell>
          <cell r="C9787" t="str">
            <v>DOM GEO GANT RESIDENCE</v>
          </cell>
        </row>
        <row r="9788">
          <cell r="A9788">
            <v>27138</v>
          </cell>
          <cell r="B9788">
            <v>109841</v>
          </cell>
          <cell r="C9788" t="str">
            <v>INF OESWR</v>
          </cell>
        </row>
        <row r="9789">
          <cell r="A9789">
            <v>27139</v>
          </cell>
          <cell r="B9789">
            <v>109842</v>
          </cell>
          <cell r="C9789" t="str">
            <v>INF GENADM</v>
          </cell>
        </row>
        <row r="9790">
          <cell r="A9790">
            <v>27140</v>
          </cell>
          <cell r="B9790">
            <v>109843</v>
          </cell>
          <cell r="C9790" t="str">
            <v>INF ChCont</v>
          </cell>
        </row>
        <row r="9791">
          <cell r="A9791">
            <v>27160</v>
          </cell>
          <cell r="B9791">
            <v>109844</v>
          </cell>
          <cell r="C9791" t="str">
            <v>CAP ASSETS 590 LEDGER NR 00/01</v>
          </cell>
        </row>
        <row r="9792">
          <cell r="A9792">
            <v>27161</v>
          </cell>
          <cell r="B9792">
            <v>109845</v>
          </cell>
          <cell r="C9792" t="str">
            <v>NSW TK BEN FURNEY FLOUR MILLS</v>
          </cell>
        </row>
        <row r="9793">
          <cell r="A9793">
            <v>27162</v>
          </cell>
          <cell r="B9793">
            <v>109846</v>
          </cell>
          <cell r="C9793" t="str">
            <v>QLD CY MATILDA MAID VINEYARDS</v>
          </cell>
        </row>
        <row r="9794">
          <cell r="A9794">
            <v>27163</v>
          </cell>
          <cell r="B9794">
            <v>109847</v>
          </cell>
          <cell r="C9794" t="str">
            <v>INF OCN</v>
          </cell>
        </row>
        <row r="9795">
          <cell r="A9795">
            <v>27164</v>
          </cell>
          <cell r="B9795">
            <v>109848</v>
          </cell>
          <cell r="C9795" t="str">
            <v>INF SOEDEV</v>
          </cell>
        </row>
        <row r="9796">
          <cell r="A9796">
            <v>27165</v>
          </cell>
          <cell r="B9796">
            <v>109849</v>
          </cell>
          <cell r="C9796" t="str">
            <v>INF SOESUP</v>
          </cell>
        </row>
        <row r="9797">
          <cell r="A9797">
            <v>27166</v>
          </cell>
          <cell r="B9797">
            <v>109850</v>
          </cell>
          <cell r="C9797" t="str">
            <v>INF NG MF</v>
          </cell>
        </row>
        <row r="9798">
          <cell r="A9798">
            <v>27167</v>
          </cell>
          <cell r="B9798">
            <v>109851</v>
          </cell>
          <cell r="C9798" t="str">
            <v>INF ORA-APP</v>
          </cell>
        </row>
        <row r="9799">
          <cell r="A9799">
            <v>27168</v>
          </cell>
          <cell r="B9799">
            <v>109852</v>
          </cell>
          <cell r="C9799" t="str">
            <v>INF LPGSYS</v>
          </cell>
        </row>
        <row r="9800">
          <cell r="A9800">
            <v>27169</v>
          </cell>
          <cell r="B9800">
            <v>109853</v>
          </cell>
          <cell r="C9800" t="str">
            <v>INF NDC</v>
          </cell>
        </row>
        <row r="9801">
          <cell r="A9801">
            <v>27170</v>
          </cell>
          <cell r="B9801">
            <v>109854</v>
          </cell>
          <cell r="C9801" t="str">
            <v>INF UNIX</v>
          </cell>
        </row>
        <row r="9802">
          <cell r="A9802">
            <v>27171</v>
          </cell>
          <cell r="B9802">
            <v>109855</v>
          </cell>
          <cell r="C9802" t="str">
            <v>INF DBA</v>
          </cell>
        </row>
        <row r="9803">
          <cell r="A9803">
            <v>27172</v>
          </cell>
          <cell r="B9803">
            <v>109856</v>
          </cell>
          <cell r="C9803" t="str">
            <v>ADS GEN-ADM</v>
          </cell>
        </row>
        <row r="9804">
          <cell r="A9804">
            <v>27173</v>
          </cell>
          <cell r="B9804">
            <v>109857</v>
          </cell>
          <cell r="C9804" t="str">
            <v>ADS WEB</v>
          </cell>
        </row>
        <row r="9805">
          <cell r="A9805">
            <v>27174</v>
          </cell>
          <cell r="B9805">
            <v>109858</v>
          </cell>
          <cell r="C9805" t="str">
            <v>ADS CHRIS</v>
          </cell>
        </row>
        <row r="9806">
          <cell r="A9806">
            <v>27175</v>
          </cell>
          <cell r="B9806">
            <v>109859</v>
          </cell>
          <cell r="C9806" t="str">
            <v>ADS TIME-R</v>
          </cell>
        </row>
        <row r="9807">
          <cell r="A9807">
            <v>27176</v>
          </cell>
          <cell r="B9807">
            <v>109860</v>
          </cell>
          <cell r="C9807" t="str">
            <v>ADS INFRA</v>
          </cell>
        </row>
        <row r="9808">
          <cell r="A9808">
            <v>27177</v>
          </cell>
          <cell r="B9808">
            <v>109861</v>
          </cell>
          <cell r="C9808" t="str">
            <v>ADS QMS</v>
          </cell>
        </row>
        <row r="9809">
          <cell r="A9809">
            <v>27178</v>
          </cell>
          <cell r="B9809">
            <v>109862</v>
          </cell>
          <cell r="C9809" t="str">
            <v>ADS ORACLE</v>
          </cell>
        </row>
        <row r="9810">
          <cell r="A9810">
            <v>27179</v>
          </cell>
          <cell r="B9810">
            <v>109863</v>
          </cell>
          <cell r="C9810" t="str">
            <v>ADS ECOM</v>
          </cell>
        </row>
        <row r="9811">
          <cell r="A9811">
            <v>27180</v>
          </cell>
          <cell r="B9811">
            <v>109864</v>
          </cell>
          <cell r="C9811" t="str">
            <v>MC BRIGHTON BRIGHTON RD BI-LO</v>
          </cell>
        </row>
        <row r="9812">
          <cell r="A9812">
            <v>27181</v>
          </cell>
          <cell r="B9812">
            <v>109865</v>
          </cell>
          <cell r="C9812" t="str">
            <v>MC FINDON ARTHUR ST</v>
          </cell>
        </row>
        <row r="9813">
          <cell r="A9813">
            <v>27182</v>
          </cell>
          <cell r="B9813">
            <v>109866</v>
          </cell>
          <cell r="C9813" t="str">
            <v>QLD MC BODY CORPORATE POOL</v>
          </cell>
        </row>
        <row r="9814">
          <cell r="A9814">
            <v>27183</v>
          </cell>
          <cell r="B9814">
            <v>109867</v>
          </cell>
          <cell r="C9814" t="str">
            <v>NLG GEN-ADM</v>
          </cell>
        </row>
        <row r="9815">
          <cell r="A9815">
            <v>27184</v>
          </cell>
          <cell r="B9815">
            <v>109868</v>
          </cell>
          <cell r="C9815" t="str">
            <v>NLG NGCIS</v>
          </cell>
        </row>
        <row r="9816">
          <cell r="A9816">
            <v>27185</v>
          </cell>
          <cell r="B9816">
            <v>109869</v>
          </cell>
          <cell r="C9816" t="str">
            <v>NLG LPG-TDR</v>
          </cell>
        </row>
        <row r="9817">
          <cell r="A9817">
            <v>27186</v>
          </cell>
          <cell r="B9817">
            <v>109870</v>
          </cell>
          <cell r="C9817" t="str">
            <v>NLG INCBOP</v>
          </cell>
        </row>
        <row r="9818">
          <cell r="A9818">
            <v>27187</v>
          </cell>
          <cell r="B9818">
            <v>109871</v>
          </cell>
          <cell r="C9818" t="str">
            <v>NLG ROCKGS</v>
          </cell>
        </row>
        <row r="9819">
          <cell r="A9819">
            <v>27188</v>
          </cell>
          <cell r="B9819">
            <v>109872</v>
          </cell>
          <cell r="C9819" t="str">
            <v>NLG PNG-SUP</v>
          </cell>
        </row>
        <row r="9820">
          <cell r="A9820">
            <v>27189</v>
          </cell>
          <cell r="B9820">
            <v>109873</v>
          </cell>
          <cell r="C9820" t="str">
            <v>NLG INCB10</v>
          </cell>
        </row>
        <row r="9821">
          <cell r="A9821">
            <v>27190</v>
          </cell>
          <cell r="B9821">
            <v>109874</v>
          </cell>
          <cell r="C9821" t="str">
            <v>NLG GST</v>
          </cell>
        </row>
        <row r="9822">
          <cell r="A9822">
            <v>27191</v>
          </cell>
          <cell r="B9822">
            <v>109875</v>
          </cell>
          <cell r="C9822" t="str">
            <v>NSW TK TALLOWOOD LODGE</v>
          </cell>
        </row>
        <row r="9823">
          <cell r="A9823">
            <v>27192</v>
          </cell>
          <cell r="B9823">
            <v>109876</v>
          </cell>
          <cell r="C9823" t="str">
            <v>QLD CY ALLCORP CLEANING SVCES</v>
          </cell>
        </row>
        <row r="9824">
          <cell r="A9824">
            <v>27193</v>
          </cell>
          <cell r="B9824">
            <v>109877</v>
          </cell>
          <cell r="C9824" t="str">
            <v>QLD CY PIZZA PALACE</v>
          </cell>
        </row>
        <row r="9825">
          <cell r="A9825">
            <v>27194</v>
          </cell>
          <cell r="B9825">
            <v>109878</v>
          </cell>
          <cell r="C9825" t="str">
            <v>QLD CY POGELWOOD'S CAFE</v>
          </cell>
        </row>
        <row r="9826">
          <cell r="A9826">
            <v>27195</v>
          </cell>
          <cell r="B9826">
            <v>109879</v>
          </cell>
          <cell r="C9826" t="str">
            <v>MC BLACKWOOD MURRAY ST</v>
          </cell>
        </row>
        <row r="9827">
          <cell r="A9827">
            <v>27196</v>
          </cell>
          <cell r="B9827">
            <v>109880</v>
          </cell>
          <cell r="C9827" t="str">
            <v>MC BIRKENHEAD CLOSE ST</v>
          </cell>
        </row>
        <row r="9828">
          <cell r="A9828">
            <v>27197</v>
          </cell>
          <cell r="B9828">
            <v>109881</v>
          </cell>
          <cell r="C9828" t="str">
            <v>MC CRAIGMORE GRAND BOULEVARD</v>
          </cell>
        </row>
        <row r="9829">
          <cell r="A9829">
            <v>27198</v>
          </cell>
          <cell r="B9829">
            <v>109882</v>
          </cell>
          <cell r="C9829" t="str">
            <v>MC SALISBURY MONTANA DRIVE</v>
          </cell>
        </row>
        <row r="9830">
          <cell r="A9830">
            <v>27199</v>
          </cell>
          <cell r="B9830">
            <v>109883</v>
          </cell>
          <cell r="C9830" t="str">
            <v>CONTRACT LABOUR INST/3</v>
          </cell>
        </row>
        <row r="9831">
          <cell r="A9831">
            <v>27200</v>
          </cell>
          <cell r="B9831">
            <v>109884</v>
          </cell>
          <cell r="C9831" t="str">
            <v>CAP ASSETS 503 G&amp;I 00/01</v>
          </cell>
        </row>
        <row r="9832">
          <cell r="A9832">
            <v>27201</v>
          </cell>
          <cell r="B9832">
            <v>109885</v>
          </cell>
          <cell r="C9832" t="str">
            <v>C&amp;P GEN-ADM</v>
          </cell>
        </row>
        <row r="9833">
          <cell r="A9833">
            <v>27202</v>
          </cell>
          <cell r="B9833">
            <v>109886</v>
          </cell>
          <cell r="C9833" t="str">
            <v>C&amp;P OESWR</v>
          </cell>
        </row>
        <row r="9834">
          <cell r="A9834">
            <v>27203</v>
          </cell>
          <cell r="B9834">
            <v>109887</v>
          </cell>
          <cell r="C9834" t="str">
            <v>C&amp;P OEAMWR</v>
          </cell>
        </row>
        <row r="9835">
          <cell r="A9835">
            <v>27204</v>
          </cell>
          <cell r="B9835">
            <v>109888</v>
          </cell>
          <cell r="C9835" t="str">
            <v>C&amp;P MIPWR</v>
          </cell>
        </row>
        <row r="9836">
          <cell r="A9836">
            <v>27205</v>
          </cell>
          <cell r="B9836">
            <v>109889</v>
          </cell>
          <cell r="C9836" t="str">
            <v>C&amp;P OELWR</v>
          </cell>
        </row>
        <row r="9837">
          <cell r="A9837">
            <v>27206</v>
          </cell>
          <cell r="B9837">
            <v>109890</v>
          </cell>
          <cell r="C9837" t="str">
            <v>C&amp;P OEHLWR</v>
          </cell>
        </row>
        <row r="9838">
          <cell r="A9838">
            <v>27207</v>
          </cell>
          <cell r="B9838">
            <v>109891</v>
          </cell>
          <cell r="C9838" t="str">
            <v>ALBURY RETENTION CAMPAIGN</v>
          </cell>
        </row>
        <row r="9839">
          <cell r="A9839">
            <v>27208</v>
          </cell>
          <cell r="B9839">
            <v>109892</v>
          </cell>
          <cell r="C9839" t="str">
            <v>ADM OESWR</v>
          </cell>
        </row>
        <row r="9840">
          <cell r="A9840">
            <v>27209</v>
          </cell>
          <cell r="B9840">
            <v>109893</v>
          </cell>
          <cell r="C9840" t="str">
            <v>ADM OEAMWR</v>
          </cell>
        </row>
        <row r="9841">
          <cell r="A9841">
            <v>27210</v>
          </cell>
          <cell r="B9841">
            <v>109894</v>
          </cell>
          <cell r="C9841" t="str">
            <v>ADM MIPWR</v>
          </cell>
        </row>
        <row r="9842">
          <cell r="A9842">
            <v>27211</v>
          </cell>
          <cell r="B9842">
            <v>109895</v>
          </cell>
          <cell r="C9842" t="str">
            <v>ADM OELWR</v>
          </cell>
        </row>
        <row r="9843">
          <cell r="A9843">
            <v>27212</v>
          </cell>
          <cell r="B9843">
            <v>109896</v>
          </cell>
          <cell r="C9843" t="str">
            <v>ADM OEHLWR</v>
          </cell>
        </row>
        <row r="9844">
          <cell r="A9844">
            <v>27213</v>
          </cell>
          <cell r="B9844">
            <v>109897</v>
          </cell>
          <cell r="C9844" t="str">
            <v>ADS OES-SP</v>
          </cell>
        </row>
        <row r="9845">
          <cell r="A9845">
            <v>27214</v>
          </cell>
          <cell r="B9845">
            <v>109898</v>
          </cell>
          <cell r="C9845" t="str">
            <v>ADS OEAM-SP</v>
          </cell>
        </row>
        <row r="9846">
          <cell r="A9846">
            <v>27215</v>
          </cell>
          <cell r="B9846">
            <v>109899</v>
          </cell>
          <cell r="C9846" t="str">
            <v>ADS OEL-SP</v>
          </cell>
        </row>
        <row r="9847">
          <cell r="A9847">
            <v>27216</v>
          </cell>
          <cell r="B9847">
            <v>109900</v>
          </cell>
          <cell r="C9847" t="str">
            <v>ADS OEHL-SP</v>
          </cell>
        </row>
        <row r="9848">
          <cell r="A9848">
            <v>27217</v>
          </cell>
          <cell r="B9848">
            <v>109901</v>
          </cell>
          <cell r="C9848" t="str">
            <v>ADS GST</v>
          </cell>
        </row>
        <row r="9849">
          <cell r="A9849">
            <v>27218</v>
          </cell>
          <cell r="B9849">
            <v>109902</v>
          </cell>
          <cell r="C9849" t="str">
            <v>CAP ASSETS 531 G&amp;I 00/01</v>
          </cell>
        </row>
        <row r="9850">
          <cell r="A9850">
            <v>27219</v>
          </cell>
          <cell r="B9850">
            <v>109903</v>
          </cell>
          <cell r="C9850" t="str">
            <v>VIC CY MRS GRACE GUSMAN</v>
          </cell>
        </row>
        <row r="9851">
          <cell r="A9851">
            <v>27220</v>
          </cell>
          <cell r="B9851">
            <v>109904</v>
          </cell>
          <cell r="C9851" t="str">
            <v>099-057-STANDING-MILDURA</v>
          </cell>
        </row>
        <row r="9852">
          <cell r="A9852">
            <v>27221</v>
          </cell>
          <cell r="B9852">
            <v>109905</v>
          </cell>
          <cell r="C9852" t="str">
            <v>503 SMALL ASSET W/OFF 00/01</v>
          </cell>
        </row>
        <row r="9853">
          <cell r="A9853">
            <v>27222</v>
          </cell>
          <cell r="B9853">
            <v>109906</v>
          </cell>
          <cell r="C9853" t="str">
            <v>MC ADELAIDE NTH TCE EMBASSY</v>
          </cell>
        </row>
        <row r="9854">
          <cell r="A9854">
            <v>27223</v>
          </cell>
          <cell r="B9854">
            <v>109907</v>
          </cell>
          <cell r="C9854" t="str">
            <v>MC GLYNDE BARNETT AVE</v>
          </cell>
        </row>
        <row r="9855">
          <cell r="A9855">
            <v>27224</v>
          </cell>
          <cell r="B9855">
            <v>109908</v>
          </cell>
          <cell r="C9855" t="str">
            <v>VIC CY MR DALE WILLIAMS</v>
          </cell>
        </row>
        <row r="9856">
          <cell r="A9856">
            <v>27225</v>
          </cell>
          <cell r="B9856">
            <v>109909</v>
          </cell>
          <cell r="C9856" t="str">
            <v>HDS GEN-ADM</v>
          </cell>
        </row>
        <row r="9857">
          <cell r="A9857">
            <v>27226</v>
          </cell>
          <cell r="B9857">
            <v>109910</v>
          </cell>
          <cell r="C9857" t="str">
            <v>HDS HELPD</v>
          </cell>
        </row>
        <row r="9858">
          <cell r="A9858">
            <v>27227</v>
          </cell>
          <cell r="B9858">
            <v>109911</v>
          </cell>
          <cell r="C9858" t="str">
            <v>HDS DEST-T</v>
          </cell>
        </row>
        <row r="9859">
          <cell r="A9859">
            <v>27228</v>
          </cell>
          <cell r="B9859">
            <v>109912</v>
          </cell>
          <cell r="C9859" t="str">
            <v>VIC CY MRS L BARNES</v>
          </cell>
        </row>
        <row r="9860">
          <cell r="A9860">
            <v>27229</v>
          </cell>
          <cell r="B9860">
            <v>109913</v>
          </cell>
          <cell r="C9860" t="str">
            <v>VIC CY H&amp;B FENCING &amp; GATES</v>
          </cell>
        </row>
        <row r="9861">
          <cell r="A9861">
            <v>27230</v>
          </cell>
          <cell r="B9861">
            <v>109914</v>
          </cell>
          <cell r="C9861" t="str">
            <v>INF DC-SEP</v>
          </cell>
        </row>
        <row r="9862">
          <cell r="A9862">
            <v>27231</v>
          </cell>
          <cell r="B9862">
            <v>109915</v>
          </cell>
          <cell r="C9862" t="str">
            <v>INF BE-SEP</v>
          </cell>
        </row>
        <row r="9863">
          <cell r="A9863">
            <v>27232</v>
          </cell>
          <cell r="B9863">
            <v>109916</v>
          </cell>
          <cell r="C9863" t="str">
            <v>ADM GEN</v>
          </cell>
        </row>
        <row r="9864">
          <cell r="A9864">
            <v>27233</v>
          </cell>
          <cell r="B9864">
            <v>109917</v>
          </cell>
          <cell r="C9864" t="str">
            <v>VIC CY MS JAN MILLER</v>
          </cell>
        </row>
        <row r="9865">
          <cell r="A9865">
            <v>27234</v>
          </cell>
          <cell r="B9865">
            <v>109918</v>
          </cell>
          <cell r="C9865" t="str">
            <v>VIC CY WATERSTORE P/L</v>
          </cell>
        </row>
        <row r="9866">
          <cell r="A9866">
            <v>27235</v>
          </cell>
          <cell r="B9866">
            <v>109919</v>
          </cell>
          <cell r="C9866" t="str">
            <v>VIC RIVERGARDEN CONDOS</v>
          </cell>
        </row>
        <row r="9867">
          <cell r="A9867">
            <v>27236</v>
          </cell>
          <cell r="B9867">
            <v>109920</v>
          </cell>
          <cell r="C9867" t="str">
            <v>VIC CY SPENCER GLASS</v>
          </cell>
        </row>
        <row r="9868">
          <cell r="A9868">
            <v>27237</v>
          </cell>
          <cell r="B9868">
            <v>109921</v>
          </cell>
          <cell r="C9868" t="str">
            <v>VIC CY GASWELD</v>
          </cell>
        </row>
        <row r="9869">
          <cell r="A9869">
            <v>27238</v>
          </cell>
          <cell r="B9869">
            <v>109922</v>
          </cell>
          <cell r="C9869" t="str">
            <v>VIC CY LIBERTY HEATHERON</v>
          </cell>
        </row>
        <row r="9870">
          <cell r="A9870">
            <v>27239</v>
          </cell>
          <cell r="B9870">
            <v>109923</v>
          </cell>
          <cell r="C9870" t="str">
            <v>VIC CY MR WESLEY HUTSON</v>
          </cell>
        </row>
        <row r="9871">
          <cell r="A9871">
            <v>27240</v>
          </cell>
          <cell r="B9871">
            <v>109924</v>
          </cell>
          <cell r="C9871" t="str">
            <v>VIC CY MR DES FITZGERALD</v>
          </cell>
        </row>
        <row r="9872">
          <cell r="A9872">
            <v>27241</v>
          </cell>
          <cell r="B9872">
            <v>109925</v>
          </cell>
          <cell r="C9872" t="str">
            <v>VIC CY MR S KERR</v>
          </cell>
        </row>
        <row r="9873">
          <cell r="A9873">
            <v>27242</v>
          </cell>
          <cell r="B9873">
            <v>109926</v>
          </cell>
          <cell r="C9873" t="str">
            <v>ADS HANSEN BUSRQ</v>
          </cell>
        </row>
        <row r="9874">
          <cell r="A9874">
            <v>27255</v>
          </cell>
          <cell r="B9874">
            <v>109927</v>
          </cell>
          <cell r="C9874" t="str">
            <v>NLG OSP</v>
          </cell>
        </row>
        <row r="9875">
          <cell r="A9875">
            <v>27256</v>
          </cell>
          <cell r="B9875">
            <v>109928</v>
          </cell>
          <cell r="C9875" t="str">
            <v>CAP ASSETS 504 G&amp;I 00/01</v>
          </cell>
        </row>
        <row r="9876">
          <cell r="A9876">
            <v>27257</v>
          </cell>
          <cell r="B9876">
            <v>109929</v>
          </cell>
          <cell r="C9876" t="str">
            <v>CAP ASSETS 516 G&amp;I 00/01</v>
          </cell>
        </row>
        <row r="9877">
          <cell r="A9877">
            <v>27275</v>
          </cell>
          <cell r="B9877">
            <v>109930</v>
          </cell>
          <cell r="C9877" t="str">
            <v>CAP ASSETS 450 E&amp;S 00/01</v>
          </cell>
        </row>
        <row r="9878">
          <cell r="A9878">
            <v>27276</v>
          </cell>
          <cell r="B9878">
            <v>109931</v>
          </cell>
          <cell r="C9878" t="str">
            <v>VIC CY MELBOURNE CONDOS</v>
          </cell>
        </row>
        <row r="9879">
          <cell r="A9879">
            <v>27277</v>
          </cell>
          <cell r="B9879">
            <v>109932</v>
          </cell>
          <cell r="C9879" t="str">
            <v>CAP ASSETS 452 E&amp;S 00/01</v>
          </cell>
        </row>
        <row r="9880">
          <cell r="A9880">
            <v>27278</v>
          </cell>
          <cell r="B9880">
            <v>109933</v>
          </cell>
          <cell r="C9880" t="str">
            <v>CAP ASSETS 460 E&amp;S 00/01</v>
          </cell>
        </row>
        <row r="9881">
          <cell r="A9881">
            <v>27279</v>
          </cell>
          <cell r="B9881">
            <v>109934</v>
          </cell>
          <cell r="C9881" t="str">
            <v>CAP ASSETS 490 E&amp;S 00/01</v>
          </cell>
        </row>
        <row r="9882">
          <cell r="A9882">
            <v>27280</v>
          </cell>
          <cell r="B9882">
            <v>109935</v>
          </cell>
          <cell r="C9882" t="str">
            <v>CAP ASSETS 491 E&amp;S 00/01</v>
          </cell>
        </row>
        <row r="9883">
          <cell r="A9883">
            <v>27281</v>
          </cell>
          <cell r="B9883">
            <v>109936</v>
          </cell>
          <cell r="C9883" t="str">
            <v>VIC THE PLAZA</v>
          </cell>
        </row>
        <row r="9884">
          <cell r="A9884">
            <v>27282</v>
          </cell>
          <cell r="B9884">
            <v>109937</v>
          </cell>
          <cell r="C9884" t="str">
            <v>DOM CAP GEOTHERMAL FERGUSON</v>
          </cell>
        </row>
        <row r="9885">
          <cell r="A9885">
            <v>27283</v>
          </cell>
          <cell r="B9885">
            <v>109938</v>
          </cell>
          <cell r="C9885" t="str">
            <v>CAP ASSETS 502 E&amp;S 00/01</v>
          </cell>
        </row>
        <row r="9886">
          <cell r="A9886">
            <v>27284</v>
          </cell>
          <cell r="B9886">
            <v>109939</v>
          </cell>
          <cell r="C9886" t="str">
            <v>CAP ASSETS 504 E&amp;S 00/01</v>
          </cell>
        </row>
        <row r="9887">
          <cell r="A9887">
            <v>27285</v>
          </cell>
          <cell r="B9887">
            <v>109940</v>
          </cell>
          <cell r="C9887" t="str">
            <v>CAP ASSETS 506 E&amp;S 00/01</v>
          </cell>
        </row>
        <row r="9888">
          <cell r="A9888">
            <v>27286</v>
          </cell>
          <cell r="B9888">
            <v>109941</v>
          </cell>
          <cell r="C9888" t="str">
            <v>CAP ASSETS 508 E&amp;S 00/01</v>
          </cell>
        </row>
        <row r="9889">
          <cell r="A9889">
            <v>27287</v>
          </cell>
          <cell r="B9889">
            <v>109942</v>
          </cell>
          <cell r="C9889" t="str">
            <v>CAP ASSETS 512 E&amp;S 00/01</v>
          </cell>
        </row>
        <row r="9890">
          <cell r="A9890">
            <v>27288</v>
          </cell>
          <cell r="B9890">
            <v>109943</v>
          </cell>
          <cell r="C9890" t="str">
            <v>CAP ASSETS 517 E&amp;S 00/01</v>
          </cell>
        </row>
        <row r="9891">
          <cell r="A9891">
            <v>27289</v>
          </cell>
          <cell r="B9891">
            <v>109944</v>
          </cell>
          <cell r="C9891" t="str">
            <v>CAP ASSETS 518 E&amp;S 00/01</v>
          </cell>
        </row>
        <row r="9892">
          <cell r="A9892">
            <v>27290</v>
          </cell>
          <cell r="B9892">
            <v>109945</v>
          </cell>
          <cell r="C9892" t="str">
            <v>CAP ASSETS 519 E&amp;S 00/01</v>
          </cell>
        </row>
        <row r="9893">
          <cell r="A9893">
            <v>27291</v>
          </cell>
          <cell r="B9893">
            <v>109946</v>
          </cell>
          <cell r="C9893" t="str">
            <v>CAP ASSETS 520 E&amp;S 00/01</v>
          </cell>
        </row>
        <row r="9894">
          <cell r="A9894">
            <v>27292</v>
          </cell>
          <cell r="B9894">
            <v>109947</v>
          </cell>
          <cell r="C9894" t="str">
            <v>CAP ASSETS 521 E&amp;S 00/01</v>
          </cell>
        </row>
        <row r="9895">
          <cell r="A9895">
            <v>27293</v>
          </cell>
          <cell r="B9895">
            <v>109948</v>
          </cell>
          <cell r="C9895" t="str">
            <v>CAP ASSETS 558 E&amp;S 00/01</v>
          </cell>
        </row>
        <row r="9896">
          <cell r="A9896">
            <v>27294</v>
          </cell>
          <cell r="B9896">
            <v>109949</v>
          </cell>
          <cell r="C9896" t="str">
            <v>CAP ASSETS 590 E&amp;S 00/01</v>
          </cell>
        </row>
        <row r="9897">
          <cell r="A9897">
            <v>27295</v>
          </cell>
          <cell r="B9897">
            <v>109950</v>
          </cell>
          <cell r="C9897" t="str">
            <v>WA CY CRANES ESPERANCE GEN</v>
          </cell>
        </row>
        <row r="9898">
          <cell r="A9898">
            <v>27296</v>
          </cell>
          <cell r="B9898">
            <v>109951</v>
          </cell>
          <cell r="C9898" t="str">
            <v>WA CY ESPERANCE FREIGHTLINES</v>
          </cell>
        </row>
        <row r="9899">
          <cell r="A9899">
            <v>27297</v>
          </cell>
          <cell r="B9899">
            <v>109952</v>
          </cell>
          <cell r="C9899" t="str">
            <v>WA CY WYCOME HARDWARE</v>
          </cell>
        </row>
        <row r="9900">
          <cell r="A9900">
            <v>27301</v>
          </cell>
          <cell r="B9900">
            <v>109953</v>
          </cell>
          <cell r="C9900" t="str">
            <v>MC MAWSON LAKES SHEARWATER ST2</v>
          </cell>
        </row>
        <row r="9901">
          <cell r="A9901">
            <v>27302</v>
          </cell>
          <cell r="B9901">
            <v>109954</v>
          </cell>
          <cell r="C9901" t="str">
            <v>MC MAWSON LAKE SHEARWATR STG3B</v>
          </cell>
        </row>
        <row r="9902">
          <cell r="A9902">
            <v>27303</v>
          </cell>
          <cell r="B9902">
            <v>109955</v>
          </cell>
          <cell r="C9902" t="str">
            <v>METER REGULATOR-21107722</v>
          </cell>
        </row>
        <row r="9903">
          <cell r="A9903">
            <v>27304</v>
          </cell>
          <cell r="B9903">
            <v>109956</v>
          </cell>
          <cell r="C9903" t="str">
            <v>MC MAWSN LKE SHERWTR STG 3A&amp;6A</v>
          </cell>
        </row>
        <row r="9904">
          <cell r="A9904">
            <v>27305</v>
          </cell>
          <cell r="B9904">
            <v>109957</v>
          </cell>
          <cell r="C9904" t="str">
            <v>INSTAL &amp; RELOCATE REG-21106334</v>
          </cell>
        </row>
        <row r="9905">
          <cell r="A9905">
            <v>27306</v>
          </cell>
          <cell r="B9905">
            <v>109958</v>
          </cell>
          <cell r="C9905" t="str">
            <v>INSTAL &amp; RELOCATE REG-21106842</v>
          </cell>
        </row>
        <row r="9906">
          <cell r="A9906">
            <v>27307</v>
          </cell>
          <cell r="B9906">
            <v>109959</v>
          </cell>
          <cell r="C9906" t="str">
            <v>INSTAL &amp; RELOCATE REG-21106923</v>
          </cell>
        </row>
        <row r="9907">
          <cell r="A9907">
            <v>27308</v>
          </cell>
          <cell r="B9907">
            <v>109960</v>
          </cell>
          <cell r="C9907" t="str">
            <v>INSTAL &amp; RELOCATE REG-21106931</v>
          </cell>
        </row>
        <row r="9908">
          <cell r="A9908">
            <v>27309</v>
          </cell>
          <cell r="B9908">
            <v>109961</v>
          </cell>
          <cell r="C9908" t="str">
            <v>INSTAL &amp; RELOCATE REG-21107097</v>
          </cell>
        </row>
        <row r="9909">
          <cell r="A9909">
            <v>27310</v>
          </cell>
          <cell r="B9909">
            <v>109962</v>
          </cell>
          <cell r="C9909" t="str">
            <v>INSTAL &amp; RELOCATE REG-21108481</v>
          </cell>
        </row>
        <row r="9910">
          <cell r="A9910">
            <v>27311</v>
          </cell>
          <cell r="B9910">
            <v>109963</v>
          </cell>
          <cell r="C9910" t="str">
            <v>INSTAL &amp; RELOCATE REG-21108608</v>
          </cell>
        </row>
        <row r="9911">
          <cell r="A9911">
            <v>27312</v>
          </cell>
          <cell r="B9911">
            <v>109964</v>
          </cell>
          <cell r="C9911" t="str">
            <v>INSTAL &amp; RELOCATE REG-21108609</v>
          </cell>
        </row>
        <row r="9912">
          <cell r="A9912">
            <v>27313</v>
          </cell>
          <cell r="B9912">
            <v>109965</v>
          </cell>
          <cell r="C9912" t="str">
            <v>MAINS EXT.DOMESTIC-21098624</v>
          </cell>
        </row>
        <row r="9913">
          <cell r="A9913">
            <v>27314</v>
          </cell>
          <cell r="B9913">
            <v>109966</v>
          </cell>
          <cell r="C9913" t="str">
            <v>MAINS EXT.IND &amp; COMM.-21083091</v>
          </cell>
        </row>
        <row r="9914">
          <cell r="A9914">
            <v>27315</v>
          </cell>
          <cell r="B9914">
            <v>109967</v>
          </cell>
          <cell r="C9914" t="str">
            <v>MAINS EXT.IND &amp; COMM.-21095387</v>
          </cell>
        </row>
        <row r="9915">
          <cell r="A9915">
            <v>27316</v>
          </cell>
          <cell r="B9915">
            <v>109968</v>
          </cell>
          <cell r="C9915" t="str">
            <v>MAINS EXT.IND &amp; COMM.-21105496</v>
          </cell>
        </row>
        <row r="9916">
          <cell r="A9916">
            <v>27317</v>
          </cell>
          <cell r="B9916">
            <v>109969</v>
          </cell>
          <cell r="C9916" t="str">
            <v>MAINS EXT.IND &amp; COMM.-21106585</v>
          </cell>
        </row>
        <row r="9917">
          <cell r="A9917">
            <v>27318</v>
          </cell>
          <cell r="B9917">
            <v>109970</v>
          </cell>
          <cell r="C9917" t="str">
            <v>MAINS EXT.NEW SUB DIV-21081585</v>
          </cell>
        </row>
        <row r="9918">
          <cell r="A9918">
            <v>27319</v>
          </cell>
          <cell r="B9918">
            <v>109971</v>
          </cell>
          <cell r="C9918" t="str">
            <v>MAINS EXT.NEW SUB DIV-21084700</v>
          </cell>
        </row>
        <row r="9919">
          <cell r="A9919">
            <v>27320</v>
          </cell>
          <cell r="B9919">
            <v>109972</v>
          </cell>
          <cell r="C9919" t="str">
            <v>MAINS EXT.NEW SUB DIV-21087421</v>
          </cell>
        </row>
        <row r="9920">
          <cell r="A9920">
            <v>27321</v>
          </cell>
          <cell r="B9920">
            <v>109973</v>
          </cell>
          <cell r="C9920" t="str">
            <v>MAINS EXT.NEW SUB DIV-21087422</v>
          </cell>
        </row>
        <row r="9921">
          <cell r="A9921">
            <v>27322</v>
          </cell>
          <cell r="B9921">
            <v>109974</v>
          </cell>
          <cell r="C9921" t="str">
            <v>MAINS EXT.NEW SUB DIV-21092646</v>
          </cell>
        </row>
        <row r="9922">
          <cell r="A9922">
            <v>27323</v>
          </cell>
          <cell r="B9922">
            <v>109975</v>
          </cell>
          <cell r="C9922" t="str">
            <v>MAINS EXT.NEW SUB DIV-21096375</v>
          </cell>
        </row>
        <row r="9923">
          <cell r="A9923">
            <v>27324</v>
          </cell>
          <cell r="B9923">
            <v>109976</v>
          </cell>
          <cell r="C9923" t="str">
            <v>MAINS EXT.NEW SUB DIV-21097296</v>
          </cell>
        </row>
        <row r="9924">
          <cell r="A9924">
            <v>27325</v>
          </cell>
          <cell r="B9924">
            <v>109977</v>
          </cell>
          <cell r="C9924" t="str">
            <v>MAINS EXT.NEW SUB DIV-21097303</v>
          </cell>
        </row>
        <row r="9925">
          <cell r="A9925">
            <v>27326</v>
          </cell>
          <cell r="B9925">
            <v>109978</v>
          </cell>
          <cell r="C9925" t="str">
            <v>MAINS EXT.NEW SUB DIV-21097394</v>
          </cell>
        </row>
        <row r="9926">
          <cell r="A9926">
            <v>27327</v>
          </cell>
          <cell r="B9926">
            <v>109979</v>
          </cell>
          <cell r="C9926" t="str">
            <v>MAINS EXT.NEW SUB DIV-21097423</v>
          </cell>
        </row>
        <row r="9927">
          <cell r="A9927">
            <v>27328</v>
          </cell>
          <cell r="B9927">
            <v>109980</v>
          </cell>
          <cell r="C9927" t="str">
            <v>MAINS EXT.NEW SUB DIV-21098955</v>
          </cell>
        </row>
        <row r="9928">
          <cell r="A9928">
            <v>27329</v>
          </cell>
          <cell r="B9928">
            <v>109981</v>
          </cell>
          <cell r="C9928" t="str">
            <v>MAINS EXT.NEW SUB DIV-21100053</v>
          </cell>
        </row>
        <row r="9929">
          <cell r="A9929">
            <v>27330</v>
          </cell>
          <cell r="B9929">
            <v>109982</v>
          </cell>
          <cell r="C9929" t="str">
            <v>MAINS EXT.NEW SUB DIV-21100481</v>
          </cell>
        </row>
        <row r="9930">
          <cell r="A9930">
            <v>27331</v>
          </cell>
          <cell r="B9930">
            <v>109983</v>
          </cell>
          <cell r="C9930" t="str">
            <v>MAINS EXT.NEW SUB DIV-21101648</v>
          </cell>
        </row>
        <row r="9931">
          <cell r="A9931">
            <v>27332</v>
          </cell>
          <cell r="B9931">
            <v>109984</v>
          </cell>
          <cell r="C9931" t="str">
            <v>MAINS EXT.NEW SUB DIV-21104633</v>
          </cell>
        </row>
        <row r="9932">
          <cell r="A9932">
            <v>27333</v>
          </cell>
          <cell r="B9932">
            <v>109985</v>
          </cell>
          <cell r="C9932" t="str">
            <v>CAP ASSETS 450 G&amp;I 00/01</v>
          </cell>
        </row>
        <row r="9933">
          <cell r="A9933">
            <v>27334</v>
          </cell>
          <cell r="B9933">
            <v>109986</v>
          </cell>
          <cell r="C9933" t="str">
            <v>CAP ASSETS 452 G&amp;I 00/01</v>
          </cell>
        </row>
        <row r="9934">
          <cell r="A9934">
            <v>27335</v>
          </cell>
          <cell r="B9934">
            <v>109987</v>
          </cell>
          <cell r="C9934" t="str">
            <v>CAP ASSETS 460 G&amp;I 00/01</v>
          </cell>
        </row>
        <row r="9935">
          <cell r="A9935">
            <v>27336</v>
          </cell>
          <cell r="B9935">
            <v>109988</v>
          </cell>
          <cell r="C9935" t="str">
            <v>CAP ASSETS 490 G&amp;I 00/01</v>
          </cell>
        </row>
        <row r="9936">
          <cell r="A9936">
            <v>27337</v>
          </cell>
          <cell r="B9936">
            <v>109989</v>
          </cell>
          <cell r="C9936" t="str">
            <v>CAP ASSETS 491 G&amp;I 00/01</v>
          </cell>
        </row>
        <row r="9937">
          <cell r="A9937">
            <v>27338</v>
          </cell>
          <cell r="B9937">
            <v>109990</v>
          </cell>
          <cell r="C9937" t="str">
            <v>CAP ASSETS 502 G&amp;I 00/01</v>
          </cell>
        </row>
        <row r="9938">
          <cell r="A9938">
            <v>27339</v>
          </cell>
          <cell r="B9938">
            <v>109991</v>
          </cell>
          <cell r="C9938" t="str">
            <v>CAP ASSETS 506 G&amp;I 00/01</v>
          </cell>
        </row>
        <row r="9939">
          <cell r="A9939">
            <v>27340</v>
          </cell>
          <cell r="B9939">
            <v>109992</v>
          </cell>
          <cell r="C9939" t="str">
            <v>CAP ASSETS 508 G&amp;I 00/01</v>
          </cell>
        </row>
        <row r="9940">
          <cell r="A9940">
            <v>27341</v>
          </cell>
          <cell r="B9940">
            <v>109993</v>
          </cell>
          <cell r="C9940" t="str">
            <v>CAP ASSETS 512 G&amp;I 00/01</v>
          </cell>
        </row>
        <row r="9941">
          <cell r="A9941">
            <v>27342</v>
          </cell>
          <cell r="B9941">
            <v>109994</v>
          </cell>
          <cell r="C9941" t="str">
            <v>CAP ASSETS 517 G&amp;I 00/01</v>
          </cell>
        </row>
        <row r="9942">
          <cell r="A9942">
            <v>27343</v>
          </cell>
          <cell r="B9942">
            <v>109995</v>
          </cell>
          <cell r="C9942" t="str">
            <v>CAP ASSETS 518 G&amp;I 00/01</v>
          </cell>
        </row>
        <row r="9943">
          <cell r="A9943">
            <v>27344</v>
          </cell>
          <cell r="B9943">
            <v>109996</v>
          </cell>
          <cell r="C9943" t="str">
            <v>CAP ASSETS 519 G&amp;I 00/01</v>
          </cell>
        </row>
        <row r="9944">
          <cell r="A9944">
            <v>27345</v>
          </cell>
          <cell r="B9944">
            <v>109997</v>
          </cell>
          <cell r="C9944" t="str">
            <v>CAP ASSETS 520 G&amp;I 00/01</v>
          </cell>
        </row>
        <row r="9945">
          <cell r="A9945">
            <v>27346</v>
          </cell>
          <cell r="B9945">
            <v>109998</v>
          </cell>
          <cell r="C9945" t="str">
            <v>CAP ASSETS 521 G&amp;I 00/01</v>
          </cell>
        </row>
        <row r="9946">
          <cell r="A9946">
            <v>27347</v>
          </cell>
          <cell r="B9946">
            <v>109999</v>
          </cell>
          <cell r="C9946" t="str">
            <v>CAP ASSETS 558 G&amp;I 00/01</v>
          </cell>
        </row>
        <row r="9947">
          <cell r="A9947">
            <v>27348</v>
          </cell>
          <cell r="B9947">
            <v>110000</v>
          </cell>
          <cell r="C9947" t="str">
            <v>CAP ASSETS 590 G&amp;I 00/01</v>
          </cell>
        </row>
        <row r="9948">
          <cell r="A9948">
            <v>27349</v>
          </cell>
          <cell r="B9948">
            <v>110001</v>
          </cell>
          <cell r="C9948" t="str">
            <v>CAP ASSETS 450 NR 00/01</v>
          </cell>
        </row>
        <row r="9949">
          <cell r="A9949">
            <v>27350</v>
          </cell>
          <cell r="B9949">
            <v>110002</v>
          </cell>
          <cell r="C9949" t="str">
            <v>CAP ASSETS 452 NR 00/01</v>
          </cell>
        </row>
        <row r="9950">
          <cell r="A9950">
            <v>27351</v>
          </cell>
          <cell r="B9950">
            <v>110003</v>
          </cell>
          <cell r="C9950" t="str">
            <v>CAP ASSETS 460 NR 00/01</v>
          </cell>
        </row>
        <row r="9951">
          <cell r="A9951">
            <v>27352</v>
          </cell>
          <cell r="B9951">
            <v>110004</v>
          </cell>
          <cell r="C9951" t="str">
            <v>CAP ASSETS 490 NR 00/01</v>
          </cell>
        </row>
        <row r="9952">
          <cell r="A9952">
            <v>27353</v>
          </cell>
          <cell r="B9952">
            <v>110005</v>
          </cell>
          <cell r="C9952" t="str">
            <v>CAP ASSETS 491 NR 00/01</v>
          </cell>
        </row>
        <row r="9953">
          <cell r="A9953">
            <v>27354</v>
          </cell>
          <cell r="B9953">
            <v>110006</v>
          </cell>
          <cell r="C9953" t="str">
            <v>CAP ASSETS 502 NR 00/01</v>
          </cell>
        </row>
        <row r="9954">
          <cell r="A9954">
            <v>27355</v>
          </cell>
          <cell r="B9954">
            <v>110007</v>
          </cell>
          <cell r="C9954" t="str">
            <v>CAP ASSETS 504 NR 00/01</v>
          </cell>
        </row>
        <row r="9955">
          <cell r="A9955">
            <v>27356</v>
          </cell>
          <cell r="B9955">
            <v>110008</v>
          </cell>
          <cell r="C9955" t="str">
            <v>CAP ASSETS 506 NR 00/01</v>
          </cell>
        </row>
        <row r="9956">
          <cell r="A9956">
            <v>27357</v>
          </cell>
          <cell r="B9956">
            <v>110009</v>
          </cell>
          <cell r="C9956" t="str">
            <v>CAP ASSETS 508 NR 00/01</v>
          </cell>
        </row>
        <row r="9957">
          <cell r="A9957">
            <v>27358</v>
          </cell>
          <cell r="B9957">
            <v>110010</v>
          </cell>
          <cell r="C9957" t="str">
            <v>CAP ASSETS 512 NR 00/01</v>
          </cell>
        </row>
        <row r="9958">
          <cell r="A9958">
            <v>27359</v>
          </cell>
          <cell r="B9958">
            <v>110011</v>
          </cell>
          <cell r="C9958" t="str">
            <v>CAP ASSETS 517 NR 00/01</v>
          </cell>
        </row>
        <row r="9959">
          <cell r="A9959">
            <v>27360</v>
          </cell>
          <cell r="B9959">
            <v>110012</v>
          </cell>
          <cell r="C9959" t="str">
            <v>CAP ASSETS 518 NR 00/01</v>
          </cell>
        </row>
        <row r="9960">
          <cell r="A9960">
            <v>27361</v>
          </cell>
          <cell r="B9960">
            <v>110013</v>
          </cell>
          <cell r="C9960" t="str">
            <v>CAP ASSETS 519 NR 00/01</v>
          </cell>
        </row>
        <row r="9961">
          <cell r="A9961">
            <v>27362</v>
          </cell>
          <cell r="B9961">
            <v>110014</v>
          </cell>
          <cell r="C9961" t="str">
            <v>CAP ASSETS 520 NR 00/01</v>
          </cell>
        </row>
        <row r="9962">
          <cell r="A9962">
            <v>27363</v>
          </cell>
          <cell r="B9962">
            <v>110015</v>
          </cell>
          <cell r="C9962" t="str">
            <v>CAP ASSETS 521 NR 00/01</v>
          </cell>
        </row>
        <row r="9963">
          <cell r="A9963">
            <v>27364</v>
          </cell>
          <cell r="B9963">
            <v>110016</v>
          </cell>
          <cell r="C9963" t="str">
            <v>CAP ASSETS 558 NR 00/01</v>
          </cell>
        </row>
        <row r="9964">
          <cell r="A9964">
            <v>27365</v>
          </cell>
          <cell r="B9964">
            <v>110017</v>
          </cell>
          <cell r="C9964" t="str">
            <v>MC MAWSON LAKE SHEARWATR STG6B</v>
          </cell>
        </row>
        <row r="9965">
          <cell r="A9965">
            <v>27366</v>
          </cell>
          <cell r="B9965">
            <v>110018</v>
          </cell>
          <cell r="C9965" t="str">
            <v>MC MAWSON LAKE PENINSULA STG4</v>
          </cell>
        </row>
        <row r="9966">
          <cell r="A9966">
            <v>27367</v>
          </cell>
          <cell r="B9966">
            <v>110019</v>
          </cell>
          <cell r="C9966" t="str">
            <v>QLD MC NORTHGATE CROCKFORD ST</v>
          </cell>
        </row>
        <row r="9967">
          <cell r="A9967">
            <v>27368</v>
          </cell>
          <cell r="B9967">
            <v>110020</v>
          </cell>
          <cell r="C9967" t="str">
            <v>MC KIDMAN PK FINDON RD</v>
          </cell>
        </row>
        <row r="9968">
          <cell r="A9968">
            <v>27369</v>
          </cell>
          <cell r="B9968">
            <v>110021</v>
          </cell>
          <cell r="C9968" t="str">
            <v>MC HENLEY BEACH REEDIE AVE</v>
          </cell>
        </row>
        <row r="9969">
          <cell r="A9969">
            <v>27370</v>
          </cell>
          <cell r="B9969">
            <v>110022</v>
          </cell>
          <cell r="C9969" t="str">
            <v>MC ADELAIDE WRIGHT ST</v>
          </cell>
        </row>
        <row r="9970">
          <cell r="A9970">
            <v>27381</v>
          </cell>
          <cell r="B9970">
            <v>110023</v>
          </cell>
          <cell r="C9970" t="str">
            <v>NSW TK THE ROCK KITCHEN</v>
          </cell>
        </row>
        <row r="9971">
          <cell r="A9971">
            <v>27382</v>
          </cell>
          <cell r="B9971">
            <v>110024</v>
          </cell>
          <cell r="C9971" t="str">
            <v>SOLAR PHOTOVOLTAICS CAPITAL</v>
          </cell>
        </row>
        <row r="9972">
          <cell r="A9972">
            <v>27383</v>
          </cell>
          <cell r="B9972">
            <v>110025</v>
          </cell>
          <cell r="C9972" t="str">
            <v>QLD CY MAX HASTY</v>
          </cell>
        </row>
        <row r="9973">
          <cell r="A9973">
            <v>27384</v>
          </cell>
          <cell r="B9973">
            <v>110026</v>
          </cell>
          <cell r="C9973" t="str">
            <v>ADMINISTRATION-11003803</v>
          </cell>
        </row>
        <row r="9974">
          <cell r="A9974">
            <v>27402</v>
          </cell>
          <cell r="B9974">
            <v>110027</v>
          </cell>
          <cell r="C9974" t="str">
            <v>CONTRACT LABOUR INSTALLATIONS</v>
          </cell>
        </row>
        <row r="9975">
          <cell r="A9975">
            <v>27403</v>
          </cell>
          <cell r="B9975">
            <v>110028</v>
          </cell>
          <cell r="C9975" t="str">
            <v>CAP ASSETS 475 NR 00/01</v>
          </cell>
        </row>
        <row r="9976">
          <cell r="A9976">
            <v>19766</v>
          </cell>
          <cell r="B9976">
            <v>105865</v>
          </cell>
          <cell r="C9976" t="str">
            <v>ME ROCKHAMPTON BROTHERS CLUB</v>
          </cell>
        </row>
        <row r="9977">
          <cell r="A9977">
            <v>27404</v>
          </cell>
          <cell r="B9977">
            <v>110029</v>
          </cell>
          <cell r="C9977" t="str">
            <v>COMM CAO GEOTHERM ANSETT MAINT</v>
          </cell>
        </row>
        <row r="9978">
          <cell r="A9978">
            <v>27405</v>
          </cell>
          <cell r="B9978">
            <v>110030</v>
          </cell>
          <cell r="C9978" t="str">
            <v>COMM CAP GEOTHERM SAHT</v>
          </cell>
        </row>
        <row r="9979">
          <cell r="A9979">
            <v>27406</v>
          </cell>
          <cell r="B9979">
            <v>110031</v>
          </cell>
          <cell r="C9979" t="str">
            <v>DOM CAP GEOTHERM CONNORS FAM</v>
          </cell>
        </row>
        <row r="9980">
          <cell r="A9980">
            <v>27407</v>
          </cell>
          <cell r="B9980">
            <v>110032</v>
          </cell>
          <cell r="C9980" t="str">
            <v>QLD CY CALOUNDRA RSL</v>
          </cell>
        </row>
        <row r="9981">
          <cell r="A9981">
            <v>27408</v>
          </cell>
          <cell r="B9981">
            <v>110033</v>
          </cell>
          <cell r="C9981" t="str">
            <v>WA CY VINTAGE HARDWOOD</v>
          </cell>
        </row>
        <row r="9982">
          <cell r="A9982">
            <v>27409</v>
          </cell>
          <cell r="B9982">
            <v>110034</v>
          </cell>
          <cell r="C9982" t="str">
            <v>QLD CY SONOCO AUST PTY LTD</v>
          </cell>
        </row>
        <row r="9983">
          <cell r="A9983">
            <v>27410</v>
          </cell>
          <cell r="B9983">
            <v>110035</v>
          </cell>
          <cell r="C9983" t="str">
            <v>QLD TK P&amp;O LIZARD ISLAND</v>
          </cell>
        </row>
        <row r="9984">
          <cell r="A9984">
            <v>27411</v>
          </cell>
          <cell r="B9984">
            <v>110036</v>
          </cell>
          <cell r="C9984" t="str">
            <v>QLD TK PATANOS GLASS DESIGN</v>
          </cell>
        </row>
        <row r="9985">
          <cell r="A9985">
            <v>27412</v>
          </cell>
          <cell r="B9985">
            <v>110037</v>
          </cell>
          <cell r="C9985" t="str">
            <v>CAP ASSETS 595 G&amp;I 00/01</v>
          </cell>
        </row>
        <row r="9986">
          <cell r="A9986">
            <v>27413</v>
          </cell>
          <cell r="B9986">
            <v>110038</v>
          </cell>
          <cell r="C9986" t="str">
            <v>CAP ASSETS 595 NR 00/01</v>
          </cell>
        </row>
        <row r="9987">
          <cell r="A9987">
            <v>27414</v>
          </cell>
          <cell r="B9987">
            <v>110039</v>
          </cell>
          <cell r="C9987" t="str">
            <v>CAP ASSETS 595 E&amp;S 00/01</v>
          </cell>
        </row>
        <row r="9988">
          <cell r="A9988">
            <v>27423</v>
          </cell>
          <cell r="B9988">
            <v>110040</v>
          </cell>
          <cell r="C9988" t="str">
            <v>REMOTE METER RDG MAINTENANCE/2</v>
          </cell>
        </row>
        <row r="9989">
          <cell r="A9989">
            <v>18114</v>
          </cell>
          <cell r="B9989">
            <v>105357</v>
          </cell>
          <cell r="C9989" t="str">
            <v>REMOTE METER RDG MAINTENANCE</v>
          </cell>
        </row>
        <row r="9990">
          <cell r="A9990">
            <v>27424</v>
          </cell>
          <cell r="B9990">
            <v>110041</v>
          </cell>
          <cell r="C9990" t="str">
            <v>VIC CY BAINS (DELEK S/S)</v>
          </cell>
        </row>
        <row r="9991">
          <cell r="A9991">
            <v>27425</v>
          </cell>
          <cell r="B9991">
            <v>110042</v>
          </cell>
          <cell r="C9991" t="str">
            <v>QLD HILLSIDE ESTATE STAGE 3</v>
          </cell>
        </row>
        <row r="9992">
          <cell r="A9992">
            <v>27445</v>
          </cell>
          <cell r="B9992">
            <v>110043</v>
          </cell>
          <cell r="C9992" t="str">
            <v>CAP ASSETS 453 G&amp;I 00/01</v>
          </cell>
        </row>
        <row r="9993">
          <cell r="A9993">
            <v>27446</v>
          </cell>
          <cell r="B9993">
            <v>110044</v>
          </cell>
          <cell r="C9993" t="str">
            <v>MC MANNIGHAM 2 TAUNTON RD</v>
          </cell>
        </row>
        <row r="9994">
          <cell r="A9994">
            <v>27447</v>
          </cell>
          <cell r="B9994">
            <v>110045</v>
          </cell>
          <cell r="C9994" t="str">
            <v>MC SEACLIFF 40 ACACIA ST</v>
          </cell>
        </row>
        <row r="9995">
          <cell r="A9995">
            <v>27448</v>
          </cell>
          <cell r="B9995">
            <v>110046</v>
          </cell>
          <cell r="C9995" t="str">
            <v>MC SALISBURY WINZOR PLACE</v>
          </cell>
        </row>
        <row r="9996">
          <cell r="A9996">
            <v>27449</v>
          </cell>
          <cell r="B9996">
            <v>110047</v>
          </cell>
          <cell r="C9996" t="str">
            <v>MC QLD SHOP/CENTRE ASPLEY</v>
          </cell>
        </row>
        <row r="9997">
          <cell r="A9997">
            <v>27450</v>
          </cell>
          <cell r="B9997">
            <v>110048</v>
          </cell>
          <cell r="C9997" t="str">
            <v>GEPPS CROSS STATE SPORTS PARK</v>
          </cell>
        </row>
        <row r="9998">
          <cell r="A9998">
            <v>27466</v>
          </cell>
          <cell r="B9998">
            <v>110049</v>
          </cell>
          <cell r="C9998" t="str">
            <v>CAP ASSETS 596 NR 00/01</v>
          </cell>
        </row>
        <row r="9999">
          <cell r="A9999">
            <v>27467</v>
          </cell>
          <cell r="B9999">
            <v>110050</v>
          </cell>
          <cell r="C9999" t="str">
            <v>CAP ASSETS 454 G&amp;I 00/01</v>
          </cell>
        </row>
        <row r="10000">
          <cell r="A10000">
            <v>27468</v>
          </cell>
          <cell r="B10000">
            <v>110051</v>
          </cell>
          <cell r="C10000" t="str">
            <v>CAP ASSETS 454 E&amp;S 00/01</v>
          </cell>
        </row>
        <row r="10001">
          <cell r="A10001">
            <v>27469</v>
          </cell>
          <cell r="B10001">
            <v>110052</v>
          </cell>
          <cell r="C10001" t="str">
            <v>CAP ASSETS 494 NR 00/01</v>
          </cell>
        </row>
        <row r="10002">
          <cell r="A10002">
            <v>27470</v>
          </cell>
          <cell r="B10002">
            <v>110053</v>
          </cell>
          <cell r="C10002" t="str">
            <v>CAP ASSETS 461 NR 00/01</v>
          </cell>
        </row>
        <row r="10003">
          <cell r="A10003">
            <v>27486</v>
          </cell>
          <cell r="B10003">
            <v>110054</v>
          </cell>
          <cell r="C10003" t="str">
            <v>CAP ASSETS 454 NR 00/01</v>
          </cell>
        </row>
        <row r="10004">
          <cell r="A10004">
            <v>27487</v>
          </cell>
          <cell r="B10004">
            <v>110055</v>
          </cell>
          <cell r="C10004" t="str">
            <v>MC GEPPS CROSS CROAT SPT CNTRE</v>
          </cell>
        </row>
        <row r="10005">
          <cell r="A10005">
            <v>27488</v>
          </cell>
          <cell r="B10005">
            <v>110056</v>
          </cell>
          <cell r="C10005" t="str">
            <v>MC BROADVIEW 22 POLTAWA TC</v>
          </cell>
        </row>
        <row r="10006">
          <cell r="A10006">
            <v>27489</v>
          </cell>
          <cell r="B10006">
            <v>110057</v>
          </cell>
          <cell r="C10006" t="str">
            <v>B2B PROJECT</v>
          </cell>
        </row>
        <row r="10007">
          <cell r="A10007">
            <v>27490</v>
          </cell>
          <cell r="B10007">
            <v>110058</v>
          </cell>
          <cell r="C10007" t="str">
            <v>475 SMALL ASSET W/OFF 00/01</v>
          </cell>
        </row>
        <row r="10008">
          <cell r="A10008">
            <v>27491</v>
          </cell>
          <cell r="B10008">
            <v>110059</v>
          </cell>
          <cell r="C10008" t="str">
            <v>QLD CY MIM IDC STORES</v>
          </cell>
        </row>
        <row r="10009">
          <cell r="A10009">
            <v>27492</v>
          </cell>
          <cell r="B10009">
            <v>110060</v>
          </cell>
          <cell r="C10009" t="str">
            <v>QLD CY KAYAK DIRECT</v>
          </cell>
        </row>
        <row r="10010">
          <cell r="A10010">
            <v>27493</v>
          </cell>
          <cell r="B10010">
            <v>110061</v>
          </cell>
          <cell r="C10010" t="str">
            <v>QLD CY HARRISONS S/S</v>
          </cell>
        </row>
        <row r="10011">
          <cell r="A10011">
            <v>27494</v>
          </cell>
          <cell r="B10011">
            <v>110062</v>
          </cell>
          <cell r="C10011" t="str">
            <v>MC PARADISE HAMILTON TCE</v>
          </cell>
        </row>
        <row r="10012">
          <cell r="A10012">
            <v>27495</v>
          </cell>
          <cell r="B10012">
            <v>110063</v>
          </cell>
          <cell r="C10012" t="str">
            <v>MC CRAIGBURN FARM  GRAND BLVD</v>
          </cell>
        </row>
        <row r="10013">
          <cell r="A10013">
            <v>27496</v>
          </cell>
          <cell r="B10013">
            <v>110064</v>
          </cell>
          <cell r="C10013" t="str">
            <v>QLD CY SLADE SCHOOL WARWICK</v>
          </cell>
        </row>
        <row r="10014">
          <cell r="A10014">
            <v>27497</v>
          </cell>
          <cell r="B10014">
            <v>110065</v>
          </cell>
          <cell r="C10014" t="str">
            <v>QLD CY THERMO COATING PTY LTD</v>
          </cell>
        </row>
        <row r="10015">
          <cell r="A10015">
            <v>27498</v>
          </cell>
          <cell r="B10015">
            <v>110066</v>
          </cell>
          <cell r="C10015" t="str">
            <v>QLD TK MORETON HIRE</v>
          </cell>
        </row>
        <row r="10016">
          <cell r="A10016">
            <v>27499</v>
          </cell>
          <cell r="B10016">
            <v>110067</v>
          </cell>
          <cell r="C10016" t="str">
            <v>QLD TK MEZZA LUNA CAFE</v>
          </cell>
        </row>
        <row r="10017">
          <cell r="A10017">
            <v>27500</v>
          </cell>
          <cell r="B10017">
            <v>110068</v>
          </cell>
          <cell r="C10017" t="str">
            <v>QLD CY BELLARDOO HOLIDAY UNITS</v>
          </cell>
        </row>
        <row r="10018">
          <cell r="A10018">
            <v>27501</v>
          </cell>
          <cell r="B10018">
            <v>110069</v>
          </cell>
          <cell r="C10018" t="str">
            <v>QLD CY SAMFORD CHINESE T/AWAY</v>
          </cell>
        </row>
        <row r="10019">
          <cell r="A10019">
            <v>27507</v>
          </cell>
          <cell r="B10019">
            <v>110070</v>
          </cell>
          <cell r="C10019" t="str">
            <v>MC FERRYDEN PARK WILLOUGHBY ST</v>
          </cell>
        </row>
        <row r="10020">
          <cell r="A10020">
            <v>27508</v>
          </cell>
          <cell r="B10020">
            <v>110071</v>
          </cell>
          <cell r="C10020" t="str">
            <v>BT AYRES RCK MANAGEMENT CORP</v>
          </cell>
        </row>
        <row r="10021">
          <cell r="A10021">
            <v>27509</v>
          </cell>
          <cell r="B10021">
            <v>110072</v>
          </cell>
          <cell r="C10021" t="str">
            <v>HR DATABASE CHANGEOVER/2</v>
          </cell>
        </row>
        <row r="10022">
          <cell r="A10022">
            <v>19074</v>
          </cell>
          <cell r="B10022">
            <v>105717</v>
          </cell>
          <cell r="C10022" t="str">
            <v>NSW CY NAROOMA COLES CRESENT</v>
          </cell>
        </row>
        <row r="10023">
          <cell r="A10023">
            <v>27528</v>
          </cell>
          <cell r="B10023">
            <v>110073</v>
          </cell>
          <cell r="C10023" t="str">
            <v>WA CY GARDINER TRANSPORT</v>
          </cell>
        </row>
        <row r="10024">
          <cell r="A10024">
            <v>27529</v>
          </cell>
          <cell r="B10024">
            <v>110074</v>
          </cell>
          <cell r="C10024" t="str">
            <v>QLD CY GIRRAWEEN HOSTEL</v>
          </cell>
        </row>
        <row r="10025">
          <cell r="A10025">
            <v>27530</v>
          </cell>
          <cell r="B10025">
            <v>110075</v>
          </cell>
          <cell r="C10025" t="str">
            <v>QLD CY WILSON&amp;RIGBY CRASH</v>
          </cell>
        </row>
        <row r="10026">
          <cell r="A10026">
            <v>27531</v>
          </cell>
          <cell r="B10026">
            <v>110076</v>
          </cell>
          <cell r="C10026" t="str">
            <v>QLD CY CHARLVILLE HOTEL</v>
          </cell>
        </row>
        <row r="10027">
          <cell r="A10027">
            <v>27532</v>
          </cell>
          <cell r="B10027">
            <v>110077</v>
          </cell>
          <cell r="C10027" t="str">
            <v>MAINS EXT.IND &amp; COMM.-21105872</v>
          </cell>
        </row>
        <row r="10028">
          <cell r="A10028">
            <v>27533</v>
          </cell>
          <cell r="B10028">
            <v>110078</v>
          </cell>
          <cell r="C10028" t="str">
            <v>METER REGULATOR-21109212</v>
          </cell>
        </row>
        <row r="10029">
          <cell r="A10029">
            <v>27534</v>
          </cell>
          <cell r="B10029">
            <v>110079</v>
          </cell>
          <cell r="C10029" t="str">
            <v>METER REGULATOR-21109213</v>
          </cell>
        </row>
        <row r="10030">
          <cell r="A10030">
            <v>27535</v>
          </cell>
          <cell r="B10030">
            <v>110080</v>
          </cell>
          <cell r="C10030" t="str">
            <v>METER REGULATOR-21109218</v>
          </cell>
        </row>
        <row r="10031">
          <cell r="A10031">
            <v>27536</v>
          </cell>
          <cell r="B10031">
            <v>110081</v>
          </cell>
          <cell r="C10031" t="str">
            <v>METER REGULATOR-21109223</v>
          </cell>
        </row>
        <row r="10032">
          <cell r="A10032">
            <v>27537</v>
          </cell>
          <cell r="B10032">
            <v>110082</v>
          </cell>
          <cell r="C10032" t="str">
            <v>METER REGULATOR-21109508</v>
          </cell>
        </row>
        <row r="10033">
          <cell r="A10033">
            <v>27538</v>
          </cell>
          <cell r="B10033">
            <v>110083</v>
          </cell>
          <cell r="C10033" t="str">
            <v>METER REGULATOR-21109610</v>
          </cell>
        </row>
        <row r="10034">
          <cell r="A10034">
            <v>27539</v>
          </cell>
          <cell r="B10034">
            <v>110084</v>
          </cell>
          <cell r="C10034" t="str">
            <v>METER REGULATOR-21109611</v>
          </cell>
        </row>
        <row r="10035">
          <cell r="A10035">
            <v>27540</v>
          </cell>
          <cell r="B10035">
            <v>110085</v>
          </cell>
          <cell r="C10035" t="str">
            <v>METER REGULATOR-21110007</v>
          </cell>
        </row>
        <row r="10036">
          <cell r="A10036">
            <v>27541</v>
          </cell>
          <cell r="B10036">
            <v>110086</v>
          </cell>
          <cell r="C10036" t="str">
            <v>INSTAL &amp; RELOCATE REG-21106920</v>
          </cell>
        </row>
        <row r="10037">
          <cell r="A10037">
            <v>27542</v>
          </cell>
          <cell r="B10037">
            <v>110087</v>
          </cell>
          <cell r="C10037" t="str">
            <v>INSTAL &amp; RELOCATE REG-21110008</v>
          </cell>
        </row>
        <row r="10038">
          <cell r="A10038">
            <v>27543</v>
          </cell>
          <cell r="B10038">
            <v>110088</v>
          </cell>
          <cell r="C10038" t="str">
            <v>LAYING SUPPLY MAINS-21107646</v>
          </cell>
        </row>
        <row r="10039">
          <cell r="A10039">
            <v>27544</v>
          </cell>
          <cell r="B10039">
            <v>110089</v>
          </cell>
          <cell r="C10039" t="str">
            <v>MAINS EXT.DOMESTIC-21102900</v>
          </cell>
        </row>
        <row r="10040">
          <cell r="A10040">
            <v>27545</v>
          </cell>
          <cell r="B10040">
            <v>110090</v>
          </cell>
          <cell r="C10040" t="str">
            <v>MAINS EXT.DOMESTIC-21102904</v>
          </cell>
        </row>
        <row r="10041">
          <cell r="A10041">
            <v>27546</v>
          </cell>
          <cell r="B10041">
            <v>110091</v>
          </cell>
          <cell r="C10041" t="str">
            <v>MAINS EXT.NEW SUB DIV-21074163</v>
          </cell>
        </row>
        <row r="10042">
          <cell r="A10042">
            <v>27547</v>
          </cell>
          <cell r="B10042">
            <v>110092</v>
          </cell>
          <cell r="C10042" t="str">
            <v>MAINS EXT.NEW SUB DIV-21074164</v>
          </cell>
        </row>
        <row r="10043">
          <cell r="A10043">
            <v>27548</v>
          </cell>
          <cell r="B10043">
            <v>110093</v>
          </cell>
          <cell r="C10043" t="str">
            <v>MAINS EXT.NEW SUB DIV-21079914</v>
          </cell>
        </row>
        <row r="10044">
          <cell r="A10044">
            <v>27549</v>
          </cell>
          <cell r="B10044">
            <v>110094</v>
          </cell>
          <cell r="C10044" t="str">
            <v>MAINS EXT.NEW SUB DIV-21092947</v>
          </cell>
        </row>
        <row r="10045">
          <cell r="A10045">
            <v>27550</v>
          </cell>
          <cell r="B10045">
            <v>110095</v>
          </cell>
          <cell r="C10045" t="str">
            <v>MAINS EXT.NEW SUB DIV-21093032</v>
          </cell>
        </row>
        <row r="10046">
          <cell r="A10046">
            <v>27551</v>
          </cell>
          <cell r="B10046">
            <v>110096</v>
          </cell>
          <cell r="C10046" t="str">
            <v>MAINS EXT.NEW SUB DIV-21093229</v>
          </cell>
        </row>
        <row r="10047">
          <cell r="A10047">
            <v>27552</v>
          </cell>
          <cell r="B10047">
            <v>110097</v>
          </cell>
          <cell r="C10047" t="str">
            <v>MAINS EXT.NEW SUB DIV-21093864</v>
          </cell>
        </row>
        <row r="10048">
          <cell r="A10048">
            <v>27553</v>
          </cell>
          <cell r="B10048">
            <v>110098</v>
          </cell>
          <cell r="C10048" t="str">
            <v>MAINS EXT.NEW SUB DIV-21100999</v>
          </cell>
        </row>
        <row r="10049">
          <cell r="A10049">
            <v>27554</v>
          </cell>
          <cell r="B10049">
            <v>110099</v>
          </cell>
          <cell r="C10049" t="str">
            <v>MAINS EXT.NEW SUB DIV-21101969</v>
          </cell>
        </row>
        <row r="10050">
          <cell r="A10050">
            <v>27555</v>
          </cell>
          <cell r="B10050">
            <v>110100</v>
          </cell>
          <cell r="C10050" t="str">
            <v>MAINS EXT.NEW SUB DIV-21102813</v>
          </cell>
        </row>
        <row r="10051">
          <cell r="A10051">
            <v>27556</v>
          </cell>
          <cell r="B10051">
            <v>110101</v>
          </cell>
          <cell r="C10051" t="str">
            <v>MAINS EXT.NEW SUB DIV-21103577</v>
          </cell>
        </row>
        <row r="10052">
          <cell r="A10052">
            <v>27557</v>
          </cell>
          <cell r="B10052">
            <v>110102</v>
          </cell>
          <cell r="C10052" t="str">
            <v>MAINS EXT.NEW SUB DIV-21104536</v>
          </cell>
        </row>
        <row r="10053">
          <cell r="A10053">
            <v>27558</v>
          </cell>
          <cell r="B10053">
            <v>110103</v>
          </cell>
          <cell r="C10053" t="str">
            <v>MAINS EXT.NEW SUB DIV-21106029</v>
          </cell>
        </row>
        <row r="10054">
          <cell r="A10054">
            <v>18139</v>
          </cell>
          <cell r="B10054">
            <v>105365</v>
          </cell>
          <cell r="C10054" t="str">
            <v>CAP ASSETS 450 LEDGER NR</v>
          </cell>
        </row>
        <row r="10055">
          <cell r="A10055">
            <v>27559</v>
          </cell>
          <cell r="B10055">
            <v>110104</v>
          </cell>
          <cell r="C10055" t="str">
            <v>QLD GAS OP MAINTENANCE/3</v>
          </cell>
        </row>
        <row r="10056">
          <cell r="A10056">
            <v>18195</v>
          </cell>
          <cell r="B10056">
            <v>105421</v>
          </cell>
          <cell r="C10056" t="str">
            <v>CAP ASSETS 525 LEDGER NR 99</v>
          </cell>
        </row>
        <row r="10057">
          <cell r="A10057">
            <v>27560</v>
          </cell>
          <cell r="B10057">
            <v>110105</v>
          </cell>
          <cell r="C10057" t="str">
            <v>BT SHELL WILCANNIA</v>
          </cell>
        </row>
        <row r="10058">
          <cell r="A10058">
            <v>27561</v>
          </cell>
          <cell r="B10058">
            <v>110106</v>
          </cell>
          <cell r="C10058" t="str">
            <v>QLD CY SUNSHINE GREENHOUSES</v>
          </cell>
        </row>
        <row r="10059">
          <cell r="A10059">
            <v>27562</v>
          </cell>
          <cell r="B10059">
            <v>110107</v>
          </cell>
          <cell r="C10059" t="str">
            <v>CAP ASSETS 494 G&amp;I 00/01</v>
          </cell>
        </row>
        <row r="10060">
          <cell r="A10060">
            <v>27563</v>
          </cell>
          <cell r="B10060">
            <v>110108</v>
          </cell>
          <cell r="C10060" t="str">
            <v>CAP ASSETS 530 G&amp;I 00/01</v>
          </cell>
        </row>
        <row r="10061">
          <cell r="A10061">
            <v>27564</v>
          </cell>
          <cell r="B10061">
            <v>110109</v>
          </cell>
          <cell r="C10061" t="str">
            <v>BT PRIMO MEAT</v>
          </cell>
        </row>
        <row r="10062">
          <cell r="A10062">
            <v>27565</v>
          </cell>
          <cell r="B10062">
            <v>110110</v>
          </cell>
          <cell r="C10062" t="str">
            <v>NARRABRI (CSM)</v>
          </cell>
        </row>
        <row r="10063">
          <cell r="A10063">
            <v>27566</v>
          </cell>
          <cell r="B10063">
            <v>110111</v>
          </cell>
          <cell r="C10063" t="str">
            <v>MC BRIGHTON GEMMEL STREET</v>
          </cell>
        </row>
        <row r="10064">
          <cell r="A10064">
            <v>27567</v>
          </cell>
          <cell r="B10064">
            <v>110112</v>
          </cell>
          <cell r="C10064" t="str">
            <v>MC HAZELWOOD PARK 24 LANCELOT</v>
          </cell>
        </row>
        <row r="10065">
          <cell r="A10065">
            <v>27568</v>
          </cell>
          <cell r="B10065">
            <v>110113</v>
          </cell>
          <cell r="C10065" t="str">
            <v>ME KINGSFORD SMITH DRIVE</v>
          </cell>
        </row>
        <row r="10066">
          <cell r="A10066">
            <v>27569</v>
          </cell>
          <cell r="B10066">
            <v>110114</v>
          </cell>
          <cell r="C10066" t="str">
            <v>162-591-STANDING-FITZROY</v>
          </cell>
        </row>
        <row r="10067">
          <cell r="A10067">
            <v>27570</v>
          </cell>
          <cell r="B10067">
            <v>110115</v>
          </cell>
          <cell r="C10067" t="str">
            <v>QLD CY COUNTRY WASH HOUSE</v>
          </cell>
        </row>
        <row r="10068">
          <cell r="A10068">
            <v>8914</v>
          </cell>
          <cell r="B10068">
            <v>103696</v>
          </cell>
          <cell r="C10068" t="str">
            <v>PROJECT MANAGEMENT GUIDE</v>
          </cell>
        </row>
        <row r="10069">
          <cell r="A10069">
            <v>27571</v>
          </cell>
          <cell r="B10069">
            <v>110116</v>
          </cell>
          <cell r="C10069" t="str">
            <v>QLD CY TABLE GRAPE GROWERS</v>
          </cell>
        </row>
        <row r="10070">
          <cell r="A10070">
            <v>27572</v>
          </cell>
          <cell r="B10070">
            <v>110117</v>
          </cell>
          <cell r="C10070" t="str">
            <v>516 SMALL ASSET W/OFF 00/01</v>
          </cell>
        </row>
        <row r="10071">
          <cell r="A10071">
            <v>27573</v>
          </cell>
          <cell r="B10071">
            <v>110118</v>
          </cell>
          <cell r="C10071" t="str">
            <v>QLD WATER METER CHANGEOVERS/2</v>
          </cell>
        </row>
        <row r="10072">
          <cell r="A10072">
            <v>27574</v>
          </cell>
          <cell r="B10072">
            <v>110119</v>
          </cell>
          <cell r="C10072" t="str">
            <v>PROJECT HOGAN 00/01</v>
          </cell>
        </row>
        <row r="10073">
          <cell r="A10073">
            <v>27576</v>
          </cell>
          <cell r="B10073">
            <v>110120</v>
          </cell>
          <cell r="C10073" t="str">
            <v>WIDE BAY PIPELINE OPERATING</v>
          </cell>
        </row>
        <row r="10074">
          <cell r="A10074">
            <v>27577</v>
          </cell>
          <cell r="B10074">
            <v>110121</v>
          </cell>
          <cell r="C10074" t="str">
            <v>LEAKS NG LO ISPWICH</v>
          </cell>
        </row>
        <row r="10075">
          <cell r="A10075">
            <v>27578</v>
          </cell>
          <cell r="B10075">
            <v>110122</v>
          </cell>
          <cell r="C10075" t="str">
            <v>LEAKS NG LO ROCKHAMPTON</v>
          </cell>
        </row>
        <row r="10076">
          <cell r="A10076">
            <v>27579</v>
          </cell>
          <cell r="B10076">
            <v>110123</v>
          </cell>
          <cell r="C10076" t="str">
            <v>LEAKS NG LO GLADSTONE</v>
          </cell>
        </row>
        <row r="10077">
          <cell r="A10077">
            <v>27580</v>
          </cell>
          <cell r="B10077">
            <v>110124</v>
          </cell>
          <cell r="C10077" t="str">
            <v>LEAKS NG LO BUNDABERG</v>
          </cell>
        </row>
        <row r="10078">
          <cell r="A10078">
            <v>27581</v>
          </cell>
          <cell r="B10078">
            <v>110125</v>
          </cell>
          <cell r="C10078" t="str">
            <v>LEAKS NG LO MARYBOROUGH</v>
          </cell>
        </row>
        <row r="10079">
          <cell r="A10079">
            <v>27582</v>
          </cell>
          <cell r="B10079">
            <v>110126</v>
          </cell>
          <cell r="C10079" t="str">
            <v>LEAKS NG LO HERVEY BAY</v>
          </cell>
        </row>
        <row r="10080">
          <cell r="A10080">
            <v>27583</v>
          </cell>
          <cell r="B10080">
            <v>110127</v>
          </cell>
          <cell r="C10080" t="str">
            <v>LEAKS NG F&amp;F ROCKHAMPTON</v>
          </cell>
        </row>
        <row r="10081">
          <cell r="A10081">
            <v>27584</v>
          </cell>
          <cell r="B10081">
            <v>110128</v>
          </cell>
          <cell r="C10081" t="str">
            <v>LEAKS NG F&amp;F GLADSTONE</v>
          </cell>
        </row>
        <row r="10082">
          <cell r="A10082">
            <v>27585</v>
          </cell>
          <cell r="B10082">
            <v>110129</v>
          </cell>
          <cell r="C10082" t="str">
            <v>LEAKS NG F&amp;F BUNDABERG</v>
          </cell>
        </row>
        <row r="10083">
          <cell r="A10083">
            <v>27586</v>
          </cell>
          <cell r="B10083">
            <v>110130</v>
          </cell>
          <cell r="C10083" t="str">
            <v>LEAKS NG F&amp;F MARYBOROUGH</v>
          </cell>
        </row>
        <row r="10084">
          <cell r="A10084">
            <v>27587</v>
          </cell>
          <cell r="B10084">
            <v>110131</v>
          </cell>
          <cell r="C10084" t="str">
            <v>LEAKS NG F&amp;F HERVEY BAY</v>
          </cell>
        </row>
        <row r="10085">
          <cell r="A10085">
            <v>27588</v>
          </cell>
          <cell r="B10085">
            <v>110132</v>
          </cell>
          <cell r="C10085" t="str">
            <v>OPS &amp; MAINATNCE</v>
          </cell>
        </row>
        <row r="10086">
          <cell r="A10086">
            <v>27589</v>
          </cell>
          <cell r="B10086">
            <v>110133</v>
          </cell>
          <cell r="C10086" t="str">
            <v>LEAKS NG F&amp;F ISPWICH</v>
          </cell>
        </row>
        <row r="10087">
          <cell r="A10087">
            <v>27590</v>
          </cell>
          <cell r="B10087">
            <v>110134</v>
          </cell>
          <cell r="C10087" t="str">
            <v>MC HECTORVILLE NORTH ST</v>
          </cell>
        </row>
        <row r="10088">
          <cell r="A10088">
            <v>27591</v>
          </cell>
          <cell r="B10088">
            <v>110135</v>
          </cell>
          <cell r="C10088" t="str">
            <v>TAS BT AUSTRALIAN BULK WEAVING</v>
          </cell>
        </row>
        <row r="10089">
          <cell r="A10089">
            <v>27592</v>
          </cell>
          <cell r="B10089">
            <v>110136</v>
          </cell>
          <cell r="C10089" t="str">
            <v>VIC CY SPENCER GLASS &amp; CERAMIC</v>
          </cell>
        </row>
        <row r="10090">
          <cell r="A10090">
            <v>27593</v>
          </cell>
          <cell r="B10090">
            <v>110137</v>
          </cell>
          <cell r="C10090" t="str">
            <v>VIC CY TOWN &amp; CNTRY L/MATHOME</v>
          </cell>
        </row>
        <row r="10091">
          <cell r="A10091">
            <v>27594</v>
          </cell>
          <cell r="B10091">
            <v>110138</v>
          </cell>
          <cell r="C10091" t="str">
            <v>VIC CY MR ASHULTZ/MS V FREEMAN</v>
          </cell>
        </row>
        <row r="10092">
          <cell r="A10092">
            <v>27596</v>
          </cell>
          <cell r="B10092">
            <v>110139</v>
          </cell>
          <cell r="C10092" t="str">
            <v>INLET REPLACEMENT ISPWICH</v>
          </cell>
        </row>
        <row r="10093">
          <cell r="A10093">
            <v>27597</v>
          </cell>
          <cell r="B10093">
            <v>110140</v>
          </cell>
          <cell r="C10093" t="str">
            <v>INLET REPLACEMENT ROCKHAMPTON</v>
          </cell>
        </row>
        <row r="10094">
          <cell r="A10094">
            <v>27598</v>
          </cell>
          <cell r="B10094">
            <v>110141</v>
          </cell>
          <cell r="C10094" t="str">
            <v>INLET REPLACEMENT GLADSTONE</v>
          </cell>
        </row>
        <row r="10095">
          <cell r="A10095">
            <v>18236</v>
          </cell>
          <cell r="B10095">
            <v>105462</v>
          </cell>
          <cell r="C10095" t="str">
            <v>CAP ASSETS 519 LEDGER E&amp;S 99</v>
          </cell>
        </row>
        <row r="10096">
          <cell r="A10096">
            <v>18160</v>
          </cell>
          <cell r="B10096">
            <v>105386</v>
          </cell>
          <cell r="C10096" t="str">
            <v>CAP ASSETS 517 LEDGER G&amp;I 99</v>
          </cell>
        </row>
        <row r="10097">
          <cell r="A10097">
            <v>18194</v>
          </cell>
          <cell r="B10097">
            <v>105420</v>
          </cell>
          <cell r="C10097" t="str">
            <v>CAP ASSETS 517 LEDGER NR 99</v>
          </cell>
        </row>
        <row r="10098">
          <cell r="A10098">
            <v>27610</v>
          </cell>
          <cell r="B10098">
            <v>110142</v>
          </cell>
          <cell r="C10098" t="str">
            <v>QLD TK CALVERT'S FARM</v>
          </cell>
        </row>
        <row r="10099">
          <cell r="A10099">
            <v>27611</v>
          </cell>
          <cell r="B10099">
            <v>110143</v>
          </cell>
          <cell r="C10099" t="str">
            <v>QLD CY PRESTIGE PORTABLES</v>
          </cell>
        </row>
        <row r="10100">
          <cell r="A10100">
            <v>27612</v>
          </cell>
          <cell r="B10100">
            <v>110144</v>
          </cell>
          <cell r="C10100" t="str">
            <v>TAS HONG KONG RESTAURANT</v>
          </cell>
        </row>
        <row r="10101">
          <cell r="A10101">
            <v>27613</v>
          </cell>
          <cell r="B10101">
            <v>110145</v>
          </cell>
          <cell r="C10101" t="str">
            <v>SOUTHERN HYDRO NO 2</v>
          </cell>
        </row>
        <row r="10102">
          <cell r="A10102">
            <v>27614</v>
          </cell>
          <cell r="B10102">
            <v>110146</v>
          </cell>
          <cell r="C10102" t="str">
            <v>MAGASO</v>
          </cell>
        </row>
        <row r="10103">
          <cell r="A10103">
            <v>27615</v>
          </cell>
          <cell r="B10103">
            <v>110147</v>
          </cell>
          <cell r="C10103" t="str">
            <v>CAP ASSETS 541 G&amp;I 00/01</v>
          </cell>
        </row>
        <row r="10104">
          <cell r="A10104">
            <v>27630</v>
          </cell>
          <cell r="B10104">
            <v>110148</v>
          </cell>
          <cell r="C10104" t="str">
            <v>MC EDEN HILLS WILPENA ST</v>
          </cell>
        </row>
        <row r="10105">
          <cell r="A10105">
            <v>27631</v>
          </cell>
          <cell r="B10105">
            <v>110149</v>
          </cell>
          <cell r="C10105" t="str">
            <v>MC MORPHETT VALE STATES RD</v>
          </cell>
        </row>
        <row r="10106">
          <cell r="A10106">
            <v>27632</v>
          </cell>
          <cell r="B10106">
            <v>110150</v>
          </cell>
          <cell r="C10106" t="str">
            <v>MC ATHLESTONE GORGE RD</v>
          </cell>
        </row>
        <row r="10107">
          <cell r="A10107">
            <v>27633</v>
          </cell>
          <cell r="B10107">
            <v>110151</v>
          </cell>
          <cell r="C10107" t="str">
            <v>MC SEATON FORTOSE AVE</v>
          </cell>
        </row>
        <row r="10108">
          <cell r="A10108">
            <v>27634</v>
          </cell>
          <cell r="B10108">
            <v>110152</v>
          </cell>
          <cell r="C10108" t="str">
            <v>MC ADELAIDE HALIFAX ST</v>
          </cell>
        </row>
        <row r="10109">
          <cell r="A10109">
            <v>27635</v>
          </cell>
          <cell r="B10109">
            <v>110153</v>
          </cell>
          <cell r="C10109" t="str">
            <v>MC HAZELWOOD PARK LANCELOT AVE</v>
          </cell>
        </row>
        <row r="10110">
          <cell r="A10110">
            <v>27636</v>
          </cell>
          <cell r="B10110">
            <v>110154</v>
          </cell>
          <cell r="C10110" t="str">
            <v>MC EDWARDSTOWN ADELAIDE TCE</v>
          </cell>
        </row>
        <row r="10111">
          <cell r="A10111">
            <v>27637</v>
          </cell>
          <cell r="B10111">
            <v>110155</v>
          </cell>
          <cell r="C10111" t="str">
            <v>VIC CY BAY CITY RENTALS</v>
          </cell>
        </row>
        <row r="10112">
          <cell r="A10112">
            <v>27638</v>
          </cell>
          <cell r="B10112">
            <v>110156</v>
          </cell>
          <cell r="C10112" t="str">
            <v>CONVERSION COSTS MILDURA</v>
          </cell>
        </row>
        <row r="10113">
          <cell r="A10113">
            <v>27639</v>
          </cell>
          <cell r="B10113">
            <v>110157</v>
          </cell>
          <cell r="C10113" t="str">
            <v>CULVERT CONSTRUCTION RELOC M</v>
          </cell>
        </row>
        <row r="10114">
          <cell r="A10114">
            <v>27657</v>
          </cell>
          <cell r="B10114">
            <v>110158</v>
          </cell>
          <cell r="C10114" t="str">
            <v>MC ADELAIDE HACKNEY RD</v>
          </cell>
        </row>
        <row r="10115">
          <cell r="A10115">
            <v>27658</v>
          </cell>
          <cell r="B10115">
            <v>110159</v>
          </cell>
          <cell r="C10115" t="str">
            <v>MC BLAIR ATHOL TUDOR ST</v>
          </cell>
        </row>
        <row r="10116">
          <cell r="A10116">
            <v>27659</v>
          </cell>
          <cell r="B10116">
            <v>110160</v>
          </cell>
          <cell r="C10116" t="str">
            <v>166-567-STANDING-ALBNSW</v>
          </cell>
        </row>
        <row r="10117">
          <cell r="A10117">
            <v>27660</v>
          </cell>
          <cell r="B10117">
            <v>110161</v>
          </cell>
          <cell r="C10117" t="str">
            <v>INSTAL &amp; RELOCATE REG-21106037</v>
          </cell>
        </row>
        <row r="10118">
          <cell r="A10118">
            <v>27661</v>
          </cell>
          <cell r="B10118">
            <v>110162</v>
          </cell>
          <cell r="C10118" t="str">
            <v>INSTAL &amp; RELOCATE REG-21106840</v>
          </cell>
        </row>
        <row r="10119">
          <cell r="A10119">
            <v>27662</v>
          </cell>
          <cell r="B10119">
            <v>110163</v>
          </cell>
          <cell r="C10119" t="str">
            <v>INSTAL &amp; RELOCATE REG-21110021</v>
          </cell>
        </row>
        <row r="10120">
          <cell r="A10120">
            <v>27663</v>
          </cell>
          <cell r="B10120">
            <v>110164</v>
          </cell>
          <cell r="C10120" t="str">
            <v>INSTAL &amp; RELOCATE REG-21110023</v>
          </cell>
        </row>
        <row r="10121">
          <cell r="A10121">
            <v>27664</v>
          </cell>
          <cell r="B10121">
            <v>110165</v>
          </cell>
          <cell r="C10121" t="str">
            <v>INSTAL &amp; RELOCATE REG-21111061</v>
          </cell>
        </row>
        <row r="10122">
          <cell r="A10122">
            <v>27665</v>
          </cell>
          <cell r="B10122">
            <v>110166</v>
          </cell>
          <cell r="C10122" t="str">
            <v>MAINS EXT.DOMESTIC-21106838</v>
          </cell>
        </row>
        <row r="10123">
          <cell r="A10123">
            <v>27666</v>
          </cell>
          <cell r="B10123">
            <v>110167</v>
          </cell>
          <cell r="C10123" t="str">
            <v>MAINS EXT.DOMESTIC-21107399</v>
          </cell>
        </row>
        <row r="10124">
          <cell r="A10124">
            <v>27667</v>
          </cell>
          <cell r="B10124">
            <v>110168</v>
          </cell>
          <cell r="C10124" t="str">
            <v>MAINS EXT.DOMESTIC-21107819</v>
          </cell>
        </row>
        <row r="10125">
          <cell r="A10125">
            <v>27668</v>
          </cell>
          <cell r="B10125">
            <v>110169</v>
          </cell>
          <cell r="C10125" t="str">
            <v>MAINS EXT.DOMESTIC-21108031</v>
          </cell>
        </row>
        <row r="10126">
          <cell r="A10126">
            <v>27669</v>
          </cell>
          <cell r="B10126">
            <v>110170</v>
          </cell>
          <cell r="C10126" t="str">
            <v>MAINS EXT.IND &amp; COMM.-21108137</v>
          </cell>
        </row>
        <row r="10127">
          <cell r="A10127">
            <v>27670</v>
          </cell>
          <cell r="B10127">
            <v>110171</v>
          </cell>
          <cell r="C10127" t="str">
            <v>MAINS EXT.NEW SUB DIV-21087158</v>
          </cell>
        </row>
        <row r="10128">
          <cell r="A10128">
            <v>27671</v>
          </cell>
          <cell r="B10128">
            <v>110172</v>
          </cell>
          <cell r="C10128" t="str">
            <v>MAINS EXT.NEW SUB DIV-21087163</v>
          </cell>
        </row>
        <row r="10129">
          <cell r="A10129">
            <v>27672</v>
          </cell>
          <cell r="B10129">
            <v>110173</v>
          </cell>
          <cell r="C10129" t="str">
            <v>MAINS EXT.NEW SUB DIV-21095196</v>
          </cell>
        </row>
        <row r="10130">
          <cell r="A10130">
            <v>27673</v>
          </cell>
          <cell r="B10130">
            <v>110174</v>
          </cell>
          <cell r="C10130" t="str">
            <v>MAINS EXT.NEW SUB DIV-21098839</v>
          </cell>
        </row>
        <row r="10131">
          <cell r="A10131">
            <v>27674</v>
          </cell>
          <cell r="B10131">
            <v>110175</v>
          </cell>
          <cell r="C10131" t="str">
            <v>MAINS EXT.NEW SUB DIV-21099560</v>
          </cell>
        </row>
        <row r="10132">
          <cell r="A10132">
            <v>27675</v>
          </cell>
          <cell r="B10132">
            <v>110176</v>
          </cell>
          <cell r="C10132" t="str">
            <v>MAINS EXT.NEW SUB DIV-21103973</v>
          </cell>
        </row>
        <row r="10133">
          <cell r="A10133">
            <v>27676</v>
          </cell>
          <cell r="B10133">
            <v>110177</v>
          </cell>
          <cell r="C10133" t="str">
            <v>MAINS EXT.NEW SUB DIV-21105087</v>
          </cell>
        </row>
        <row r="10134">
          <cell r="A10134">
            <v>27677</v>
          </cell>
          <cell r="B10134">
            <v>110178</v>
          </cell>
          <cell r="C10134" t="str">
            <v>MAINS EXT.NEW SUB DIV-21107643</v>
          </cell>
        </row>
        <row r="10135">
          <cell r="A10135">
            <v>27678</v>
          </cell>
          <cell r="B10135">
            <v>110179</v>
          </cell>
          <cell r="C10135" t="str">
            <v>METER REGULATOR-21110005</v>
          </cell>
        </row>
        <row r="10136">
          <cell r="A10136">
            <v>27679</v>
          </cell>
          <cell r="B10136">
            <v>110180</v>
          </cell>
          <cell r="C10136" t="str">
            <v>METER REGULATOR-21110624</v>
          </cell>
        </row>
        <row r="10137">
          <cell r="A10137">
            <v>27680</v>
          </cell>
          <cell r="B10137">
            <v>110181</v>
          </cell>
          <cell r="C10137" t="str">
            <v>METER REGULATOR-21110626</v>
          </cell>
        </row>
        <row r="10138">
          <cell r="A10138">
            <v>27681</v>
          </cell>
          <cell r="B10138">
            <v>110182</v>
          </cell>
          <cell r="C10138" t="str">
            <v>107-107-STANDING-MILDURA</v>
          </cell>
        </row>
        <row r="10139">
          <cell r="A10139">
            <v>27682</v>
          </cell>
          <cell r="B10139">
            <v>110183</v>
          </cell>
          <cell r="C10139" t="str">
            <v>COMM CAP GEOTHERM GLENSIDE</v>
          </cell>
        </row>
        <row r="10140">
          <cell r="A10140">
            <v>27683</v>
          </cell>
          <cell r="B10140">
            <v>110184</v>
          </cell>
          <cell r="C10140" t="str">
            <v>COMM CAP GEOTHERM HERVEY BAY</v>
          </cell>
        </row>
        <row r="10141">
          <cell r="A10141">
            <v>27699</v>
          </cell>
          <cell r="B10141">
            <v>110185</v>
          </cell>
          <cell r="C10141" t="str">
            <v>ADMINISTRATION-11003862</v>
          </cell>
        </row>
        <row r="10142">
          <cell r="A10142">
            <v>27700</v>
          </cell>
          <cell r="B10142">
            <v>110186</v>
          </cell>
          <cell r="C10142" t="str">
            <v>ADMINISTRATION-11002220</v>
          </cell>
        </row>
        <row r="10143">
          <cell r="A10143">
            <v>8975</v>
          </cell>
          <cell r="B10143">
            <v>103706</v>
          </cell>
          <cell r="C10143" t="str">
            <v>VICTORIA PARK</v>
          </cell>
        </row>
        <row r="10144">
          <cell r="A10144">
            <v>27701</v>
          </cell>
          <cell r="B10144">
            <v>110187</v>
          </cell>
          <cell r="C10144" t="str">
            <v>FLO JO PROJECT</v>
          </cell>
        </row>
        <row r="10145">
          <cell r="A10145">
            <v>27738</v>
          </cell>
          <cell r="B10145">
            <v>110188</v>
          </cell>
          <cell r="C10145" t="str">
            <v>VIC CY 20 X 210KG CYLINDERS</v>
          </cell>
        </row>
        <row r="10146">
          <cell r="A10146">
            <v>27758</v>
          </cell>
          <cell r="B10146">
            <v>110189</v>
          </cell>
          <cell r="C10146" t="str">
            <v>NSW CY GRANNY'S CLEANING</v>
          </cell>
        </row>
        <row r="10147">
          <cell r="A10147">
            <v>27759</v>
          </cell>
          <cell r="B10147">
            <v>110190</v>
          </cell>
          <cell r="C10147" t="str">
            <v>NSW TK JOHN HANKLE</v>
          </cell>
        </row>
        <row r="10148">
          <cell r="A10148">
            <v>27760</v>
          </cell>
          <cell r="B10148">
            <v>110191</v>
          </cell>
          <cell r="C10148" t="str">
            <v>QLD CY AQUARIUS BACKPACKERS</v>
          </cell>
        </row>
        <row r="10149">
          <cell r="A10149">
            <v>27761</v>
          </cell>
          <cell r="B10149">
            <v>110192</v>
          </cell>
          <cell r="C10149" t="str">
            <v>QLD TK ALERT TAXIS</v>
          </cell>
        </row>
        <row r="10150">
          <cell r="A10150">
            <v>27762</v>
          </cell>
          <cell r="B10150">
            <v>110193</v>
          </cell>
          <cell r="C10150" t="str">
            <v>QLD TK VECCHETTI SMALLGOODS</v>
          </cell>
        </row>
        <row r="10151">
          <cell r="A10151">
            <v>27763</v>
          </cell>
          <cell r="B10151">
            <v>110194</v>
          </cell>
          <cell r="C10151" t="str">
            <v>QLD CY JENNING'S HOTEL</v>
          </cell>
        </row>
        <row r="10152">
          <cell r="A10152">
            <v>27764</v>
          </cell>
          <cell r="B10152">
            <v>110195</v>
          </cell>
          <cell r="C10152" t="str">
            <v>QLD CY CHEEKY MONKEY</v>
          </cell>
        </row>
        <row r="10153">
          <cell r="A10153">
            <v>27765</v>
          </cell>
          <cell r="B10153">
            <v>110196</v>
          </cell>
          <cell r="C10153" t="str">
            <v>QLD CY BYRON BAY BEACH CLUB</v>
          </cell>
        </row>
        <row r="10154">
          <cell r="A10154">
            <v>27766</v>
          </cell>
          <cell r="B10154">
            <v>110197</v>
          </cell>
          <cell r="C10154" t="str">
            <v>QLD CY LUMASCAPE</v>
          </cell>
        </row>
        <row r="10155">
          <cell r="A10155">
            <v>27767</v>
          </cell>
          <cell r="B10155">
            <v>110198</v>
          </cell>
          <cell r="C10155" t="str">
            <v>QLD CY TOLL LOGISTICS</v>
          </cell>
        </row>
        <row r="10156">
          <cell r="A10156">
            <v>27768</v>
          </cell>
          <cell r="B10156">
            <v>110199</v>
          </cell>
          <cell r="C10156" t="str">
            <v>QLD CY DENBAN PTY LTD</v>
          </cell>
        </row>
        <row r="10157">
          <cell r="A10157">
            <v>27769</v>
          </cell>
          <cell r="B10157">
            <v>110200</v>
          </cell>
          <cell r="C10157" t="str">
            <v>QLD PW SANDBAR GOURMET T/AWAY</v>
          </cell>
        </row>
        <row r="10158">
          <cell r="A10158">
            <v>27770</v>
          </cell>
          <cell r="B10158">
            <v>110201</v>
          </cell>
          <cell r="C10158" t="str">
            <v>QLD CY TINGIRANA RESTAURANT</v>
          </cell>
        </row>
        <row r="10159">
          <cell r="A10159">
            <v>27771</v>
          </cell>
          <cell r="B10159">
            <v>110202</v>
          </cell>
          <cell r="C10159" t="str">
            <v>QLD CY BIDJARA PANEL SHOP</v>
          </cell>
        </row>
        <row r="10160">
          <cell r="A10160">
            <v>27772</v>
          </cell>
          <cell r="B10160">
            <v>110203</v>
          </cell>
          <cell r="C10160" t="str">
            <v>QLD CY CHARTERS TOWERS RSL</v>
          </cell>
        </row>
        <row r="10161">
          <cell r="A10161">
            <v>27773</v>
          </cell>
          <cell r="B10161">
            <v>110204</v>
          </cell>
          <cell r="C10161" t="str">
            <v>QLD CY BUNDILLA DRYCLEANERS</v>
          </cell>
        </row>
        <row r="10162">
          <cell r="A10162">
            <v>27774</v>
          </cell>
          <cell r="B10162">
            <v>110205</v>
          </cell>
          <cell r="C10162" t="str">
            <v>MC KENSINGTON PARK BUELAH RD</v>
          </cell>
        </row>
        <row r="10163">
          <cell r="A10163">
            <v>27775</v>
          </cell>
          <cell r="B10163">
            <v>110206</v>
          </cell>
          <cell r="C10163" t="str">
            <v>MC WOODVILLE WEST JEAN ST</v>
          </cell>
        </row>
        <row r="10164">
          <cell r="A10164">
            <v>27776</v>
          </cell>
          <cell r="B10164">
            <v>110207</v>
          </cell>
          <cell r="C10164" t="str">
            <v>MC ROSTREVOR QUINN AVE</v>
          </cell>
        </row>
        <row r="10165">
          <cell r="A10165">
            <v>27777</v>
          </cell>
          <cell r="B10165">
            <v>110208</v>
          </cell>
          <cell r="C10165" t="str">
            <v>MC MANSFIELD PARK BEDFORD ST</v>
          </cell>
        </row>
        <row r="10166">
          <cell r="A10166">
            <v>27779</v>
          </cell>
          <cell r="B10166">
            <v>110209</v>
          </cell>
          <cell r="C10166" t="str">
            <v>FIRE PROTECT ALICE SPRING TERM</v>
          </cell>
        </row>
        <row r="10167">
          <cell r="A10167">
            <v>27780</v>
          </cell>
          <cell r="B10167">
            <v>110210</v>
          </cell>
          <cell r="C10167" t="str">
            <v>CAP ASSETS 510 NR 00/01</v>
          </cell>
        </row>
        <row r="10168">
          <cell r="A10168">
            <v>27781</v>
          </cell>
          <cell r="B10168">
            <v>110211</v>
          </cell>
          <cell r="C10168" t="str">
            <v>502 SMALL ASSET W/OFF 00/01</v>
          </cell>
        </row>
        <row r="10169">
          <cell r="A10169">
            <v>27782</v>
          </cell>
          <cell r="B10169">
            <v>110212</v>
          </cell>
          <cell r="C10169" t="str">
            <v>QLD CY CALLIOPE CROSSROADS</v>
          </cell>
        </row>
        <row r="10170">
          <cell r="A10170">
            <v>27783</v>
          </cell>
          <cell r="B10170">
            <v>110213</v>
          </cell>
          <cell r="C10170" t="str">
            <v>TAS BT WINTERGROVE HYDROPONICS</v>
          </cell>
        </row>
        <row r="10171">
          <cell r="A10171">
            <v>27784</v>
          </cell>
          <cell r="B10171">
            <v>110214</v>
          </cell>
          <cell r="C10171" t="str">
            <v>VIC CY COBB &amp; CO</v>
          </cell>
        </row>
        <row r="10172">
          <cell r="A10172">
            <v>27785</v>
          </cell>
          <cell r="B10172">
            <v>110215</v>
          </cell>
          <cell r="C10172" t="str">
            <v>VIC CY MR JOHN J DARAIO</v>
          </cell>
        </row>
        <row r="10173">
          <cell r="A10173">
            <v>27803</v>
          </cell>
          <cell r="B10173">
            <v>110216</v>
          </cell>
          <cell r="C10173" t="str">
            <v>TAS CY PORT ARTHUR LAUNDRETTE</v>
          </cell>
        </row>
        <row r="10174">
          <cell r="A10174">
            <v>27804</v>
          </cell>
          <cell r="B10174">
            <v>110217</v>
          </cell>
          <cell r="C10174" t="str">
            <v>MC ABERFOYLE PK 103 OAKRIGE RD</v>
          </cell>
        </row>
        <row r="10175">
          <cell r="A10175">
            <v>27805</v>
          </cell>
          <cell r="B10175">
            <v>110218</v>
          </cell>
          <cell r="C10175" t="str">
            <v>BOTANY</v>
          </cell>
        </row>
        <row r="10176">
          <cell r="A10176">
            <v>27806</v>
          </cell>
          <cell r="B10176">
            <v>110219</v>
          </cell>
          <cell r="C10176" t="str">
            <v>167-558-STANDING-ALBNSW</v>
          </cell>
        </row>
        <row r="10177">
          <cell r="A10177">
            <v>27807</v>
          </cell>
          <cell r="B10177">
            <v>110220</v>
          </cell>
          <cell r="C10177" t="str">
            <v>INSTAL &amp; RELOCATE REG-21111062</v>
          </cell>
        </row>
        <row r="10178">
          <cell r="A10178">
            <v>27808</v>
          </cell>
          <cell r="B10178">
            <v>110221</v>
          </cell>
          <cell r="C10178" t="str">
            <v>MARKETING EXP OF ENG SERVICES</v>
          </cell>
        </row>
        <row r="10179">
          <cell r="A10179">
            <v>27828</v>
          </cell>
          <cell r="B10179">
            <v>110222</v>
          </cell>
          <cell r="C10179" t="str">
            <v>QLD MTR PT DOUGLAS REEF CLUB</v>
          </cell>
        </row>
        <row r="10180">
          <cell r="A10180">
            <v>27829</v>
          </cell>
          <cell r="B10180">
            <v>110223</v>
          </cell>
          <cell r="C10180" t="str">
            <v>QLD EMERG. RETIC TRAILER</v>
          </cell>
        </row>
        <row r="10181">
          <cell r="A10181">
            <v>27830</v>
          </cell>
          <cell r="B10181">
            <v>110224</v>
          </cell>
          <cell r="C10181" t="str">
            <v>504 SMALL ASSET W/OFF 00/01</v>
          </cell>
        </row>
        <row r="10182">
          <cell r="A10182">
            <v>27831</v>
          </cell>
          <cell r="B10182">
            <v>110225</v>
          </cell>
          <cell r="C10182" t="str">
            <v>QLD TK KESWICK ISLAND</v>
          </cell>
        </row>
        <row r="10183">
          <cell r="A10183">
            <v>27832</v>
          </cell>
          <cell r="B10183">
            <v>110226</v>
          </cell>
          <cell r="C10183" t="str">
            <v>QLD CY TONY VALLI</v>
          </cell>
        </row>
        <row r="10184">
          <cell r="A10184">
            <v>27833</v>
          </cell>
          <cell r="B10184">
            <v>110227</v>
          </cell>
          <cell r="C10184" t="str">
            <v>NSW TK BORAL ASPHALT - TAREE</v>
          </cell>
        </row>
        <row r="10185">
          <cell r="A10185">
            <v>27834</v>
          </cell>
          <cell r="B10185">
            <v>110228</v>
          </cell>
          <cell r="C10185" t="str">
            <v>MC WINGFIELD HAKKINEN ST</v>
          </cell>
        </row>
        <row r="10186">
          <cell r="A10186">
            <v>27835</v>
          </cell>
          <cell r="B10186">
            <v>110229</v>
          </cell>
          <cell r="C10186" t="str">
            <v>INSTAL &amp; RELOCATE REG-21111699</v>
          </cell>
        </row>
        <row r="10187">
          <cell r="A10187">
            <v>27836</v>
          </cell>
          <cell r="B10187">
            <v>110230</v>
          </cell>
          <cell r="C10187" t="str">
            <v>MAINS EXT.DOMESTIC-21102931</v>
          </cell>
        </row>
        <row r="10188">
          <cell r="A10188">
            <v>27837</v>
          </cell>
          <cell r="B10188">
            <v>110231</v>
          </cell>
          <cell r="C10188" t="str">
            <v>MAINS EXT.DOMESTIC-21107669</v>
          </cell>
        </row>
        <row r="10189">
          <cell r="A10189">
            <v>27838</v>
          </cell>
          <cell r="B10189">
            <v>110232</v>
          </cell>
          <cell r="C10189" t="str">
            <v>MAINS EXT.IND &amp; COMM.-21109874</v>
          </cell>
        </row>
        <row r="10190">
          <cell r="A10190">
            <v>27839</v>
          </cell>
          <cell r="B10190">
            <v>110233</v>
          </cell>
          <cell r="C10190" t="str">
            <v>MAINS EXT.IND &amp; COMM.-21110241</v>
          </cell>
        </row>
        <row r="10191">
          <cell r="A10191">
            <v>27840</v>
          </cell>
          <cell r="B10191">
            <v>110234</v>
          </cell>
          <cell r="C10191" t="str">
            <v>MAINS EXT.NEW SUB DIV-21048651</v>
          </cell>
        </row>
        <row r="10192">
          <cell r="A10192">
            <v>27841</v>
          </cell>
          <cell r="B10192">
            <v>110235</v>
          </cell>
          <cell r="C10192" t="str">
            <v>MAINS EXT.NEW SUB DIV-21064637</v>
          </cell>
        </row>
        <row r="10193">
          <cell r="A10193">
            <v>27842</v>
          </cell>
          <cell r="B10193">
            <v>110236</v>
          </cell>
          <cell r="C10193" t="str">
            <v>MAINS EXT.NEW SUB DIV-21107324</v>
          </cell>
        </row>
        <row r="10194">
          <cell r="A10194">
            <v>27843</v>
          </cell>
          <cell r="B10194">
            <v>110237</v>
          </cell>
          <cell r="C10194" t="str">
            <v>METER REGULATOR-21111192</v>
          </cell>
        </row>
        <row r="10195">
          <cell r="A10195">
            <v>27851</v>
          </cell>
          <cell r="B10195">
            <v>110238</v>
          </cell>
          <cell r="C10195" t="str">
            <v>120-600-STANDING-SHEPVIC</v>
          </cell>
        </row>
        <row r="10196">
          <cell r="A10196">
            <v>27852</v>
          </cell>
          <cell r="B10196">
            <v>110239</v>
          </cell>
          <cell r="C10196" t="str">
            <v>VIC CY VARIOUS DOM. CUSTOMERS</v>
          </cell>
        </row>
        <row r="10197">
          <cell r="A10197">
            <v>27853</v>
          </cell>
          <cell r="B10197">
            <v>110240</v>
          </cell>
          <cell r="C10197" t="str">
            <v>CAP ASSETS 511 NR 00/01</v>
          </cell>
        </row>
        <row r="10198">
          <cell r="A10198">
            <v>27854</v>
          </cell>
          <cell r="B10198">
            <v>110241</v>
          </cell>
          <cell r="C10198" t="str">
            <v>162-527-STANDING-MVVICALB</v>
          </cell>
        </row>
        <row r="10199">
          <cell r="A10199">
            <v>27855</v>
          </cell>
          <cell r="B10199">
            <v>110242</v>
          </cell>
          <cell r="C10199" t="str">
            <v>METER REGULATOR-21107663</v>
          </cell>
        </row>
        <row r="10200">
          <cell r="A10200">
            <v>27856</v>
          </cell>
          <cell r="B10200">
            <v>110243</v>
          </cell>
          <cell r="C10200" t="str">
            <v>METER REGULATOR-21111190</v>
          </cell>
        </row>
        <row r="10201">
          <cell r="A10201">
            <v>27857</v>
          </cell>
          <cell r="B10201">
            <v>110244</v>
          </cell>
          <cell r="C10201" t="str">
            <v>METER REGULATOR-21111191</v>
          </cell>
        </row>
        <row r="10202">
          <cell r="A10202">
            <v>27858</v>
          </cell>
          <cell r="B10202">
            <v>110245</v>
          </cell>
          <cell r="C10202" t="str">
            <v>METER REGULATOR-21111701</v>
          </cell>
        </row>
        <row r="10203">
          <cell r="A10203">
            <v>27859</v>
          </cell>
          <cell r="B10203">
            <v>110246</v>
          </cell>
          <cell r="C10203" t="str">
            <v>METER REGULATOR-21112101</v>
          </cell>
        </row>
        <row r="10204">
          <cell r="A10204">
            <v>27860</v>
          </cell>
          <cell r="B10204">
            <v>110247</v>
          </cell>
          <cell r="C10204" t="str">
            <v>MAINS EXT.DOMESTIC-21087761</v>
          </cell>
        </row>
        <row r="10205">
          <cell r="A10205">
            <v>27861</v>
          </cell>
          <cell r="B10205">
            <v>110248</v>
          </cell>
          <cell r="C10205" t="str">
            <v>MAINS EXT.DOMESTIC-21107473</v>
          </cell>
        </row>
        <row r="10206">
          <cell r="A10206">
            <v>27862</v>
          </cell>
          <cell r="B10206">
            <v>110249</v>
          </cell>
          <cell r="C10206" t="str">
            <v>MAINS EXT.DOMESTIC-21111260</v>
          </cell>
        </row>
        <row r="10207">
          <cell r="A10207">
            <v>27863</v>
          </cell>
          <cell r="B10207">
            <v>110250</v>
          </cell>
          <cell r="C10207" t="str">
            <v>MAINS EXT.IND &amp; COMM.-21094583</v>
          </cell>
        </row>
        <row r="10208">
          <cell r="A10208">
            <v>27864</v>
          </cell>
          <cell r="B10208">
            <v>110251</v>
          </cell>
          <cell r="C10208" t="str">
            <v>MAINS EXT.NEW SUB DIV-21093215</v>
          </cell>
        </row>
        <row r="10209">
          <cell r="A10209">
            <v>27872</v>
          </cell>
          <cell r="B10209">
            <v>110252</v>
          </cell>
          <cell r="C10209" t="str">
            <v>RSM KLEMZIG WINDSOR GROVE</v>
          </cell>
        </row>
        <row r="10210">
          <cell r="A10210">
            <v>27873</v>
          </cell>
          <cell r="B10210">
            <v>110253</v>
          </cell>
          <cell r="C10210" t="str">
            <v>RSM TUSMORE VARIOUS STREETS</v>
          </cell>
        </row>
        <row r="10211">
          <cell r="A10211">
            <v>27874</v>
          </cell>
          <cell r="B10211">
            <v>110254</v>
          </cell>
          <cell r="C10211" t="str">
            <v>RSM GLENGOWRIE MAXWELL TCE</v>
          </cell>
        </row>
        <row r="10212">
          <cell r="A10212">
            <v>27875</v>
          </cell>
          <cell r="B10212">
            <v>110255</v>
          </cell>
          <cell r="C10212" t="str">
            <v>MC MOANA THIRD AVE</v>
          </cell>
        </row>
        <row r="10213">
          <cell r="A10213">
            <v>27876</v>
          </cell>
          <cell r="B10213">
            <v>110256</v>
          </cell>
          <cell r="C10213" t="str">
            <v>MC SOMERTON PRK ELGAR ST CNR</v>
          </cell>
        </row>
        <row r="10214">
          <cell r="A10214">
            <v>27877</v>
          </cell>
          <cell r="B10214">
            <v>110257</v>
          </cell>
          <cell r="C10214" t="str">
            <v>MC MAWSON LAKES SHEARWATER ST</v>
          </cell>
        </row>
        <row r="10215">
          <cell r="A10215">
            <v>27878</v>
          </cell>
          <cell r="B10215">
            <v>110258</v>
          </cell>
          <cell r="C10215" t="str">
            <v>OPS &amp; MAINTENANCE -IPSWICH</v>
          </cell>
        </row>
        <row r="10216">
          <cell r="A10216">
            <v>27879</v>
          </cell>
          <cell r="B10216">
            <v>110259</v>
          </cell>
          <cell r="C10216" t="str">
            <v>OPS &amp; MAINTENANCE -ROCKHAMPTON</v>
          </cell>
        </row>
        <row r="10217">
          <cell r="A10217">
            <v>27880</v>
          </cell>
          <cell r="B10217">
            <v>110260</v>
          </cell>
          <cell r="C10217" t="str">
            <v>OPS &amp; MAINTENANCE -GLADSTONE</v>
          </cell>
        </row>
        <row r="10218">
          <cell r="A10218">
            <v>27881</v>
          </cell>
          <cell r="B10218">
            <v>110261</v>
          </cell>
          <cell r="C10218" t="str">
            <v>OPS &amp; MAINTENANCE -BUNDABERG</v>
          </cell>
        </row>
        <row r="10219">
          <cell r="A10219">
            <v>27882</v>
          </cell>
          <cell r="B10219">
            <v>110262</v>
          </cell>
          <cell r="C10219" t="str">
            <v>OPS &amp; MAINTENANCE -MARYBOROUGH</v>
          </cell>
        </row>
        <row r="10220">
          <cell r="A10220">
            <v>27883</v>
          </cell>
          <cell r="B10220">
            <v>110263</v>
          </cell>
          <cell r="C10220" t="str">
            <v>OPS &amp; MAINTENANCE -HERVEY BAY</v>
          </cell>
        </row>
        <row r="10221">
          <cell r="A10221">
            <v>27885</v>
          </cell>
          <cell r="B10221">
            <v>110265</v>
          </cell>
          <cell r="C10221" t="str">
            <v>NSW MASS MARKET PROCESSES</v>
          </cell>
        </row>
        <row r="10222">
          <cell r="A10222">
            <v>27886</v>
          </cell>
          <cell r="B10222">
            <v>110266</v>
          </cell>
          <cell r="C10222" t="str">
            <v>QLD NARRABRI COAL SEAM METHANE</v>
          </cell>
        </row>
        <row r="10223">
          <cell r="A10223">
            <v>27887</v>
          </cell>
          <cell r="B10223">
            <v>110267</v>
          </cell>
          <cell r="C10223" t="str">
            <v>MC TRANMERE DAVIS RD</v>
          </cell>
        </row>
        <row r="10224">
          <cell r="A10224">
            <v>27888</v>
          </cell>
          <cell r="B10224">
            <v>110268</v>
          </cell>
          <cell r="C10224" t="str">
            <v>SESAHS DUE DILIGENCE FY2001</v>
          </cell>
        </row>
        <row r="10225">
          <cell r="A10225">
            <v>27889</v>
          </cell>
          <cell r="B10225">
            <v>110269</v>
          </cell>
          <cell r="C10225" t="str">
            <v>QLD ST ANDREWS HOSPITAL</v>
          </cell>
        </row>
        <row r="10226">
          <cell r="A10226">
            <v>27890</v>
          </cell>
          <cell r="B10226">
            <v>110270</v>
          </cell>
          <cell r="C10226" t="str">
            <v>VICTORIA PEAKER</v>
          </cell>
        </row>
        <row r="10227">
          <cell r="A10227">
            <v>27891</v>
          </cell>
          <cell r="B10227">
            <v>110271</v>
          </cell>
          <cell r="C10227" t="str">
            <v>SA ADELAIDE AQUATIC CENTRE</v>
          </cell>
        </row>
        <row r="10228">
          <cell r="A10228">
            <v>27892</v>
          </cell>
          <cell r="B10228">
            <v>110272</v>
          </cell>
          <cell r="C10228" t="str">
            <v>OEAM REBRANDING PROJECT</v>
          </cell>
        </row>
        <row r="10229">
          <cell r="A10229">
            <v>27893</v>
          </cell>
          <cell r="B10229">
            <v>110273</v>
          </cell>
          <cell r="C10229" t="str">
            <v>SA GAWLER HOSPITAL</v>
          </cell>
        </row>
        <row r="10230">
          <cell r="A10230">
            <v>27894</v>
          </cell>
          <cell r="B10230">
            <v>110274</v>
          </cell>
          <cell r="C10230" t="str">
            <v>NZL AUCKLAND HOSPITAL</v>
          </cell>
        </row>
        <row r="10231">
          <cell r="A10231">
            <v>27895</v>
          </cell>
          <cell r="B10231">
            <v>110275</v>
          </cell>
          <cell r="C10231" t="str">
            <v>CAP ASSETS 516 NR 00/01</v>
          </cell>
        </row>
        <row r="10232">
          <cell r="A10232">
            <v>27896</v>
          </cell>
          <cell r="B10232">
            <v>110276</v>
          </cell>
          <cell r="C10232" t="str">
            <v>ASER SERVICES CORP</v>
          </cell>
        </row>
        <row r="10233">
          <cell r="A10233">
            <v>27897</v>
          </cell>
          <cell r="B10233">
            <v>110277</v>
          </cell>
          <cell r="C10233" t="str">
            <v>CAP ASSETS 541 E&amp;S 00/01</v>
          </cell>
        </row>
        <row r="10234">
          <cell r="A10234">
            <v>27898</v>
          </cell>
          <cell r="B10234">
            <v>110278</v>
          </cell>
          <cell r="C10234" t="str">
            <v>QLD SCHEDULING ELEC. UPGRADE</v>
          </cell>
        </row>
        <row r="10235">
          <cell r="A10235">
            <v>27899</v>
          </cell>
          <cell r="B10235">
            <v>110279</v>
          </cell>
          <cell r="C10235" t="str">
            <v>NSW CY JAMES TRANSPORT</v>
          </cell>
        </row>
        <row r="10236">
          <cell r="A10236">
            <v>27900</v>
          </cell>
          <cell r="B10236">
            <v>110280</v>
          </cell>
          <cell r="C10236" t="str">
            <v>MC SOUTH PLYMPTON AYRE ST</v>
          </cell>
        </row>
        <row r="10237">
          <cell r="A10237">
            <v>27901</v>
          </cell>
          <cell r="B10237">
            <v>110281</v>
          </cell>
          <cell r="C10237" t="str">
            <v>MC 501 ASHFORD SOUTH RD</v>
          </cell>
        </row>
        <row r="10238">
          <cell r="A10238">
            <v>27902</v>
          </cell>
          <cell r="B10238">
            <v>110282</v>
          </cell>
          <cell r="C10238" t="str">
            <v>MC WOODCROFT SHAREBROOK BLVD</v>
          </cell>
        </row>
        <row r="10239">
          <cell r="A10239">
            <v>27903</v>
          </cell>
          <cell r="B10239">
            <v>110283</v>
          </cell>
          <cell r="C10239" t="str">
            <v>MC COROMANDEL  LENNON LODGE</v>
          </cell>
        </row>
        <row r="10240">
          <cell r="A10240">
            <v>27904</v>
          </cell>
          <cell r="B10240">
            <v>110284</v>
          </cell>
          <cell r="C10240" t="str">
            <v>452 SMALL ASSET W/OFF 00/01</v>
          </cell>
        </row>
        <row r="10241">
          <cell r="A10241">
            <v>27905</v>
          </cell>
          <cell r="B10241">
            <v>110285</v>
          </cell>
          <cell r="C10241" t="str">
            <v>QLD CY CROW'S NEST CARAVAN PK</v>
          </cell>
        </row>
        <row r="10242">
          <cell r="A10242">
            <v>27906</v>
          </cell>
          <cell r="B10242">
            <v>110286</v>
          </cell>
          <cell r="C10242" t="str">
            <v>QLD CY NOOSA JCTN SEAFOOD MKT</v>
          </cell>
        </row>
        <row r="10243">
          <cell r="A10243">
            <v>27907</v>
          </cell>
          <cell r="B10243">
            <v>110287</v>
          </cell>
          <cell r="C10243" t="str">
            <v>QLD CY CORAL SEA - PART 2</v>
          </cell>
        </row>
        <row r="10244">
          <cell r="A10244">
            <v>27908</v>
          </cell>
          <cell r="B10244">
            <v>110288</v>
          </cell>
          <cell r="C10244" t="str">
            <v>QLD CY DICKY BEACH LAUNDROMAT</v>
          </cell>
        </row>
        <row r="10245">
          <cell r="A10245">
            <v>27909</v>
          </cell>
          <cell r="B10245">
            <v>110289</v>
          </cell>
          <cell r="C10245" t="str">
            <v>QLD CY CALOUNDRA RSL - PART 2</v>
          </cell>
        </row>
        <row r="10246">
          <cell r="A10246">
            <v>27910</v>
          </cell>
          <cell r="B10246">
            <v>110290</v>
          </cell>
          <cell r="C10246" t="str">
            <v>QLD CY WEATHERALL SMASH</v>
          </cell>
        </row>
        <row r="10247">
          <cell r="A10247">
            <v>27911</v>
          </cell>
          <cell r="B10247">
            <v>110291</v>
          </cell>
          <cell r="C10247" t="str">
            <v>QLD MT RICH'S &amp; KOMACHI</v>
          </cell>
        </row>
        <row r="10248">
          <cell r="A10248">
            <v>27912</v>
          </cell>
          <cell r="B10248">
            <v>110292</v>
          </cell>
          <cell r="C10248" t="str">
            <v>QLD CY BUTTWELD PTY LTD</v>
          </cell>
        </row>
        <row r="10249">
          <cell r="A10249">
            <v>27913</v>
          </cell>
          <cell r="B10249">
            <v>110293</v>
          </cell>
          <cell r="C10249" t="str">
            <v>MC RELOCATE MAINS BULK STORE</v>
          </cell>
        </row>
        <row r="10250">
          <cell r="A10250">
            <v>27914</v>
          </cell>
          <cell r="B10250">
            <v>110294</v>
          </cell>
          <cell r="C10250" t="str">
            <v>QLD CY AGNES WATERS</v>
          </cell>
        </row>
        <row r="10251">
          <cell r="A10251">
            <v>27915</v>
          </cell>
          <cell r="B10251">
            <v>110295</v>
          </cell>
          <cell r="C10251" t="str">
            <v>NSW CY COAST CAMPING</v>
          </cell>
        </row>
        <row r="10252">
          <cell r="A10252">
            <v>27916</v>
          </cell>
          <cell r="B10252">
            <v>110296</v>
          </cell>
          <cell r="C10252" t="str">
            <v>BRIS RO COURSE 12 (SEPT 00)</v>
          </cell>
        </row>
        <row r="10253">
          <cell r="A10253">
            <v>27930</v>
          </cell>
          <cell r="B10253">
            <v>110297</v>
          </cell>
          <cell r="C10253" t="str">
            <v>MC WEST BEACH AFRICANE RD</v>
          </cell>
        </row>
        <row r="10254">
          <cell r="A10254">
            <v>27931</v>
          </cell>
          <cell r="B10254">
            <v>110298</v>
          </cell>
          <cell r="C10254" t="str">
            <v>VIC CY VARIOUS REDEPLOYED CYLS</v>
          </cell>
        </row>
        <row r="10255">
          <cell r="A10255">
            <v>27932</v>
          </cell>
          <cell r="B10255">
            <v>110299</v>
          </cell>
          <cell r="C10255" t="str">
            <v>MC SA HOUSE TRUST GILLES PLNS</v>
          </cell>
        </row>
        <row r="10256">
          <cell r="A10256">
            <v>27933</v>
          </cell>
          <cell r="B10256">
            <v>110300</v>
          </cell>
          <cell r="C10256" t="str">
            <v>MC ST MORRIS FOURTH AVE</v>
          </cell>
        </row>
        <row r="10257">
          <cell r="A10257">
            <v>27934</v>
          </cell>
          <cell r="B10257">
            <v>110301</v>
          </cell>
          <cell r="C10257" t="str">
            <v>MC NOVAR GARDENS ST ANDREWS ST</v>
          </cell>
        </row>
        <row r="10258">
          <cell r="A10258">
            <v>27935</v>
          </cell>
          <cell r="B10258">
            <v>110302</v>
          </cell>
          <cell r="C10258" t="str">
            <v>MOURA (CSM)</v>
          </cell>
        </row>
        <row r="10259">
          <cell r="A10259">
            <v>27936</v>
          </cell>
          <cell r="B10259">
            <v>110303</v>
          </cell>
          <cell r="C10259" t="str">
            <v>AUCKLAND HEALTHCARE</v>
          </cell>
        </row>
        <row r="10260">
          <cell r="A10260">
            <v>27937</v>
          </cell>
          <cell r="B10260">
            <v>110304</v>
          </cell>
          <cell r="C10260" t="str">
            <v>RO COURSE 12 BRISBANE  SEPT 00</v>
          </cell>
        </row>
        <row r="10261">
          <cell r="A10261">
            <v>27950</v>
          </cell>
          <cell r="B10261">
            <v>110305</v>
          </cell>
          <cell r="C10261" t="str">
            <v>QLD CY HODGENVALE RURAL CTR</v>
          </cell>
        </row>
        <row r="10262">
          <cell r="A10262">
            <v>27951</v>
          </cell>
          <cell r="B10262">
            <v>110306</v>
          </cell>
          <cell r="C10262" t="str">
            <v>LPG INLETS RECHARGE</v>
          </cell>
        </row>
        <row r="10263">
          <cell r="A10263">
            <v>27952</v>
          </cell>
          <cell r="B10263">
            <v>110307</v>
          </cell>
          <cell r="C10263" t="str">
            <v>QLD CY DOMINO'S - ALBION ST</v>
          </cell>
        </row>
        <row r="10264">
          <cell r="A10264">
            <v>27953</v>
          </cell>
          <cell r="B10264">
            <v>110308</v>
          </cell>
          <cell r="C10264" t="str">
            <v>QLD CY VICTORIA HOTEL</v>
          </cell>
        </row>
        <row r="10265">
          <cell r="A10265">
            <v>27954</v>
          </cell>
          <cell r="B10265">
            <v>110309</v>
          </cell>
          <cell r="C10265" t="str">
            <v>QLD CY AMPOL EXCLUSIVE</v>
          </cell>
        </row>
        <row r="10266">
          <cell r="A10266">
            <v>27955</v>
          </cell>
          <cell r="B10266">
            <v>110310</v>
          </cell>
          <cell r="C10266" t="str">
            <v>QLD CY KWIKSNAX</v>
          </cell>
        </row>
        <row r="10267">
          <cell r="A10267">
            <v>27956</v>
          </cell>
          <cell r="B10267">
            <v>110311</v>
          </cell>
          <cell r="C10267" t="str">
            <v>QLD CY BAY LANE</v>
          </cell>
        </row>
        <row r="10268">
          <cell r="A10268">
            <v>27957</v>
          </cell>
          <cell r="B10268">
            <v>110312</v>
          </cell>
          <cell r="C10268" t="str">
            <v>QLD CY COLES SUPERMKT (4535)</v>
          </cell>
        </row>
        <row r="10269">
          <cell r="A10269">
            <v>27958</v>
          </cell>
          <cell r="B10269">
            <v>110313</v>
          </cell>
          <cell r="C10269" t="str">
            <v>QLD TK MOSSMAN RAINTREES RDHSE</v>
          </cell>
        </row>
        <row r="10270">
          <cell r="A10270">
            <v>27959</v>
          </cell>
          <cell r="B10270">
            <v>110314</v>
          </cell>
          <cell r="C10270" t="str">
            <v>QLD CY EDEN HOUSE RESTAURANT</v>
          </cell>
        </row>
        <row r="10271">
          <cell r="A10271">
            <v>27960</v>
          </cell>
          <cell r="B10271">
            <v>110315</v>
          </cell>
          <cell r="C10271" t="str">
            <v>QLD CY PAULS LTD</v>
          </cell>
        </row>
        <row r="10272">
          <cell r="A10272">
            <v>27961</v>
          </cell>
          <cell r="B10272">
            <v>110316</v>
          </cell>
          <cell r="C10272" t="str">
            <v>CAP ASSETS 541 NR 00/01</v>
          </cell>
        </row>
        <row r="10273">
          <cell r="A10273">
            <v>27962</v>
          </cell>
          <cell r="B10273">
            <v>110317</v>
          </cell>
          <cell r="C10273" t="str">
            <v>MAINS EXT.IND &amp; COMM.-21087510</v>
          </cell>
        </row>
        <row r="10274">
          <cell r="A10274">
            <v>27963</v>
          </cell>
          <cell r="B10274">
            <v>110318</v>
          </cell>
          <cell r="C10274" t="str">
            <v>MAINS EXT.IND &amp; COMM.-21105483</v>
          </cell>
        </row>
        <row r="10275">
          <cell r="A10275">
            <v>27964</v>
          </cell>
          <cell r="B10275">
            <v>110319</v>
          </cell>
          <cell r="C10275" t="str">
            <v>MAINS EXT.IND &amp; COMM.-21106784</v>
          </cell>
        </row>
        <row r="10276">
          <cell r="A10276">
            <v>27965</v>
          </cell>
          <cell r="B10276">
            <v>110320</v>
          </cell>
          <cell r="C10276" t="str">
            <v>MAINS EXT.NEW SUB DIV-21087934</v>
          </cell>
        </row>
        <row r="10277">
          <cell r="A10277">
            <v>27966</v>
          </cell>
          <cell r="B10277">
            <v>110321</v>
          </cell>
          <cell r="C10277" t="str">
            <v>MAINS EXT.NEW SUB DIV-21095930</v>
          </cell>
        </row>
        <row r="10278">
          <cell r="A10278">
            <v>27967</v>
          </cell>
          <cell r="B10278">
            <v>110322</v>
          </cell>
          <cell r="C10278" t="str">
            <v>MAINS EXT.NEW SUB DIV-21096566</v>
          </cell>
        </row>
        <row r="10279">
          <cell r="A10279">
            <v>27968</v>
          </cell>
          <cell r="B10279">
            <v>110323</v>
          </cell>
          <cell r="C10279" t="str">
            <v>MAINS EXT.NEW SUB DIV-21108662</v>
          </cell>
        </row>
        <row r="10280">
          <cell r="A10280">
            <v>27969</v>
          </cell>
          <cell r="B10280">
            <v>110324</v>
          </cell>
          <cell r="C10280" t="str">
            <v>MAINS EXT.NEW SUB DIV-21111495</v>
          </cell>
        </row>
        <row r="10281">
          <cell r="A10281">
            <v>27970</v>
          </cell>
          <cell r="B10281">
            <v>110325</v>
          </cell>
          <cell r="C10281" t="str">
            <v>MAINS RENEWALS-21065341</v>
          </cell>
        </row>
        <row r="10282">
          <cell r="A10282">
            <v>27971</v>
          </cell>
          <cell r="B10282">
            <v>110326</v>
          </cell>
          <cell r="C10282" t="str">
            <v>CAP ASSETS 513 NR 00/01</v>
          </cell>
        </row>
        <row r="10283">
          <cell r="A10283">
            <v>27972</v>
          </cell>
          <cell r="B10283">
            <v>110327</v>
          </cell>
          <cell r="C10283" t="str">
            <v>METER REGULATOR-21109672</v>
          </cell>
        </row>
        <row r="10284">
          <cell r="A10284">
            <v>27973</v>
          </cell>
          <cell r="B10284">
            <v>110328</v>
          </cell>
          <cell r="C10284" t="str">
            <v>METER REGULATOR-21109674</v>
          </cell>
        </row>
        <row r="10285">
          <cell r="A10285">
            <v>27974</v>
          </cell>
          <cell r="B10285">
            <v>110329</v>
          </cell>
          <cell r="C10285" t="str">
            <v>METER REGULATOR-21109692</v>
          </cell>
        </row>
        <row r="10286">
          <cell r="A10286">
            <v>27975</v>
          </cell>
          <cell r="B10286">
            <v>110330</v>
          </cell>
          <cell r="C10286" t="str">
            <v>METER REGULATOR-21109695</v>
          </cell>
        </row>
        <row r="10287">
          <cell r="A10287">
            <v>27976</v>
          </cell>
          <cell r="B10287">
            <v>110331</v>
          </cell>
          <cell r="C10287" t="str">
            <v>METER REGULATOR-21109787</v>
          </cell>
        </row>
        <row r="10288">
          <cell r="A10288">
            <v>27977</v>
          </cell>
          <cell r="B10288">
            <v>110332</v>
          </cell>
          <cell r="C10288" t="str">
            <v>METER REGULATOR-21109794</v>
          </cell>
        </row>
        <row r="10289">
          <cell r="A10289">
            <v>27978</v>
          </cell>
          <cell r="B10289">
            <v>110333</v>
          </cell>
          <cell r="C10289" t="str">
            <v>METER REGULATOR-21109796</v>
          </cell>
        </row>
        <row r="10290">
          <cell r="A10290">
            <v>27979</v>
          </cell>
          <cell r="B10290">
            <v>110334</v>
          </cell>
          <cell r="C10290" t="str">
            <v>METER REGULATOR-21111067</v>
          </cell>
        </row>
        <row r="10291">
          <cell r="A10291">
            <v>27980</v>
          </cell>
          <cell r="B10291">
            <v>110335</v>
          </cell>
          <cell r="C10291" t="str">
            <v>METER REGULATOR-21111077</v>
          </cell>
        </row>
        <row r="10292">
          <cell r="A10292">
            <v>27981</v>
          </cell>
          <cell r="B10292">
            <v>110336</v>
          </cell>
          <cell r="C10292" t="str">
            <v>METER REGULATOR-21111083</v>
          </cell>
        </row>
        <row r="10293">
          <cell r="A10293">
            <v>27982</v>
          </cell>
          <cell r="B10293">
            <v>110337</v>
          </cell>
          <cell r="C10293" t="str">
            <v>METER REGULATOR-21111085</v>
          </cell>
        </row>
        <row r="10294">
          <cell r="A10294">
            <v>27983</v>
          </cell>
          <cell r="B10294">
            <v>110338</v>
          </cell>
          <cell r="C10294" t="str">
            <v>METER REGULATOR-21111091</v>
          </cell>
        </row>
        <row r="10295">
          <cell r="A10295">
            <v>27984</v>
          </cell>
          <cell r="B10295">
            <v>110339</v>
          </cell>
          <cell r="C10295" t="str">
            <v>METER REGULATOR-21111092</v>
          </cell>
        </row>
        <row r="10296">
          <cell r="A10296">
            <v>27985</v>
          </cell>
          <cell r="B10296">
            <v>110340</v>
          </cell>
          <cell r="C10296" t="str">
            <v>METER REGULATOR-21111094</v>
          </cell>
        </row>
        <row r="10297">
          <cell r="A10297">
            <v>27986</v>
          </cell>
          <cell r="B10297">
            <v>110341</v>
          </cell>
          <cell r="C10297" t="str">
            <v>METER REGULATOR-21111097</v>
          </cell>
        </row>
        <row r="10298">
          <cell r="A10298">
            <v>27987</v>
          </cell>
          <cell r="B10298">
            <v>110342</v>
          </cell>
          <cell r="C10298" t="str">
            <v>METER REGULATOR-21112100</v>
          </cell>
        </row>
        <row r="10299">
          <cell r="A10299">
            <v>27988</v>
          </cell>
          <cell r="B10299">
            <v>110343</v>
          </cell>
          <cell r="C10299" t="str">
            <v>METER REGULATOR-21112112</v>
          </cell>
        </row>
        <row r="10300">
          <cell r="A10300">
            <v>27989</v>
          </cell>
          <cell r="B10300">
            <v>110344</v>
          </cell>
          <cell r="C10300" t="str">
            <v>METER REGULATOR-21112578</v>
          </cell>
        </row>
        <row r="10301">
          <cell r="A10301">
            <v>27990</v>
          </cell>
          <cell r="B10301">
            <v>110345</v>
          </cell>
          <cell r="C10301" t="str">
            <v>METER REGULATOR-21112583</v>
          </cell>
        </row>
        <row r="10302">
          <cell r="A10302">
            <v>27991</v>
          </cell>
          <cell r="B10302">
            <v>110346</v>
          </cell>
          <cell r="C10302" t="str">
            <v>METER REGULATOR-21112585</v>
          </cell>
        </row>
        <row r="10303">
          <cell r="A10303">
            <v>27992</v>
          </cell>
          <cell r="B10303">
            <v>110347</v>
          </cell>
          <cell r="C10303" t="str">
            <v>METER REGULATOR-21112589</v>
          </cell>
        </row>
        <row r="10304">
          <cell r="A10304">
            <v>27993</v>
          </cell>
          <cell r="B10304">
            <v>110348</v>
          </cell>
          <cell r="C10304" t="str">
            <v>METER REGULATOR-21112665</v>
          </cell>
        </row>
        <row r="10305">
          <cell r="A10305">
            <v>27994</v>
          </cell>
          <cell r="B10305">
            <v>110349</v>
          </cell>
          <cell r="C10305" t="str">
            <v>METER REGULATOR-21112684</v>
          </cell>
        </row>
        <row r="10306">
          <cell r="A10306">
            <v>27995</v>
          </cell>
          <cell r="B10306">
            <v>110350</v>
          </cell>
          <cell r="C10306" t="str">
            <v>METER REGULATOR-21113102</v>
          </cell>
        </row>
        <row r="10307">
          <cell r="A10307">
            <v>28010</v>
          </cell>
          <cell r="B10307">
            <v>110351</v>
          </cell>
          <cell r="C10307" t="str">
            <v>MC SEAFORD RISE 209 GRAND BLVD</v>
          </cell>
        </row>
        <row r="10308">
          <cell r="A10308">
            <v>28011</v>
          </cell>
          <cell r="B10308">
            <v>110352</v>
          </cell>
          <cell r="C10308" t="str">
            <v>MC CRAIGMORE ADAMS RD STG10</v>
          </cell>
        </row>
        <row r="10309">
          <cell r="A10309">
            <v>28012</v>
          </cell>
          <cell r="B10309">
            <v>110353</v>
          </cell>
          <cell r="C10309" t="str">
            <v>127-619-STANDING-MILDURA</v>
          </cell>
        </row>
        <row r="10310">
          <cell r="A10310">
            <v>28013</v>
          </cell>
          <cell r="B10310">
            <v>110354</v>
          </cell>
          <cell r="C10310" t="str">
            <v>ADMINISTRATION-11003750</v>
          </cell>
        </row>
        <row r="10311">
          <cell r="A10311">
            <v>28014</v>
          </cell>
          <cell r="B10311">
            <v>110355</v>
          </cell>
          <cell r="C10311" t="str">
            <v>QLD CY VILLAGE SHOPPING CTR</v>
          </cell>
        </row>
        <row r="10312">
          <cell r="A10312">
            <v>28015</v>
          </cell>
          <cell r="B10312">
            <v>110356</v>
          </cell>
          <cell r="C10312" t="str">
            <v>QLD CY ROCCAS FINE FOODS</v>
          </cell>
        </row>
        <row r="10313">
          <cell r="A10313">
            <v>28016</v>
          </cell>
          <cell r="B10313">
            <v>110357</v>
          </cell>
          <cell r="C10313" t="str">
            <v>QLD TK BILOELA SHOPPING CTR</v>
          </cell>
        </row>
        <row r="10314">
          <cell r="A10314">
            <v>28017</v>
          </cell>
          <cell r="B10314">
            <v>110358</v>
          </cell>
          <cell r="C10314" t="str">
            <v>PROJECT FLO JO</v>
          </cell>
        </row>
        <row r="10315">
          <cell r="A10315">
            <v>28018</v>
          </cell>
          <cell r="B10315">
            <v>110359</v>
          </cell>
          <cell r="C10315" t="str">
            <v>MC CRAIGMORE ADAMS RD</v>
          </cell>
        </row>
        <row r="10316">
          <cell r="A10316">
            <v>28019</v>
          </cell>
          <cell r="B10316">
            <v>110360</v>
          </cell>
          <cell r="C10316" t="str">
            <v>MC WALKELY HGTS RM WILLIAMS DR</v>
          </cell>
        </row>
        <row r="10317">
          <cell r="A10317">
            <v>28020</v>
          </cell>
          <cell r="B10317">
            <v>110361</v>
          </cell>
          <cell r="C10317" t="str">
            <v>MC EVASTON PRK ALEXANDER AVE</v>
          </cell>
        </row>
        <row r="10318">
          <cell r="A10318">
            <v>28022</v>
          </cell>
          <cell r="B10318">
            <v>110362</v>
          </cell>
          <cell r="C10318" t="str">
            <v>QLD CY SINGH BP SITES</v>
          </cell>
        </row>
        <row r="10319">
          <cell r="A10319">
            <v>28023</v>
          </cell>
          <cell r="B10319">
            <v>110363</v>
          </cell>
          <cell r="C10319" t="str">
            <v>NSW TK FRISKY PET FOODS</v>
          </cell>
        </row>
        <row r="10320">
          <cell r="A10320">
            <v>28024</v>
          </cell>
          <cell r="B10320">
            <v>110364</v>
          </cell>
          <cell r="C10320" t="str">
            <v>NSW TK J&amp;D AZZOPARDI</v>
          </cell>
        </row>
        <row r="10321">
          <cell r="A10321">
            <v>28025</v>
          </cell>
          <cell r="B10321">
            <v>110365</v>
          </cell>
          <cell r="C10321" t="str">
            <v>MC MAGIL MCGLASSON AVE</v>
          </cell>
        </row>
        <row r="10322">
          <cell r="A10322">
            <v>28026</v>
          </cell>
          <cell r="B10322">
            <v>110366</v>
          </cell>
          <cell r="C10322" t="str">
            <v>INSTAL &amp; RELOCATE REG-21113274</v>
          </cell>
        </row>
        <row r="10323">
          <cell r="A10323">
            <v>28027</v>
          </cell>
          <cell r="B10323">
            <v>110367</v>
          </cell>
          <cell r="C10323" t="str">
            <v>INSTAL &amp; RELOCATE REG-21113541</v>
          </cell>
        </row>
        <row r="10324">
          <cell r="A10324">
            <v>28028</v>
          </cell>
          <cell r="B10324">
            <v>110368</v>
          </cell>
          <cell r="C10324" t="str">
            <v>MAINS EXT.DOMESTIC-21111486</v>
          </cell>
        </row>
        <row r="10325">
          <cell r="A10325">
            <v>28029</v>
          </cell>
          <cell r="B10325">
            <v>110369</v>
          </cell>
          <cell r="C10325" t="str">
            <v>MAINS EXT.IND &amp; COMM.-21110339</v>
          </cell>
        </row>
        <row r="10326">
          <cell r="A10326">
            <v>28030</v>
          </cell>
          <cell r="B10326">
            <v>110370</v>
          </cell>
          <cell r="C10326" t="str">
            <v>MAINS EXT.IND &amp; COMM.-21111978</v>
          </cell>
        </row>
        <row r="10327">
          <cell r="A10327">
            <v>28031</v>
          </cell>
          <cell r="B10327">
            <v>110371</v>
          </cell>
          <cell r="C10327" t="str">
            <v>MAINS EXT.NEW SUB DIV-21080578</v>
          </cell>
        </row>
        <row r="10328">
          <cell r="A10328">
            <v>28032</v>
          </cell>
          <cell r="B10328">
            <v>110372</v>
          </cell>
          <cell r="C10328" t="str">
            <v>MAINS EXT.NEW SUB DIV-21083144</v>
          </cell>
        </row>
        <row r="10329">
          <cell r="A10329">
            <v>28033</v>
          </cell>
          <cell r="B10329">
            <v>110373</v>
          </cell>
          <cell r="C10329" t="str">
            <v>MAINS EXT.NEW SUB DIV-21087336</v>
          </cell>
        </row>
        <row r="10330">
          <cell r="A10330">
            <v>28034</v>
          </cell>
          <cell r="B10330">
            <v>110374</v>
          </cell>
          <cell r="C10330" t="str">
            <v>MAINS EXT.NEW SUB DIV-21092644</v>
          </cell>
        </row>
        <row r="10331">
          <cell r="A10331">
            <v>28035</v>
          </cell>
          <cell r="B10331">
            <v>110375</v>
          </cell>
          <cell r="C10331" t="str">
            <v>MAINS EXT.NEW SUB DIV-21097464</v>
          </cell>
        </row>
        <row r="10332">
          <cell r="A10332">
            <v>28036</v>
          </cell>
          <cell r="B10332">
            <v>110376</v>
          </cell>
          <cell r="C10332" t="str">
            <v>MAINS EXT.NEW SUB DIV-21104774</v>
          </cell>
        </row>
        <row r="10333">
          <cell r="A10333">
            <v>28037</v>
          </cell>
          <cell r="B10333">
            <v>110377</v>
          </cell>
          <cell r="C10333" t="str">
            <v>MAINS EXT.NEW SUB DIV-21106782</v>
          </cell>
        </row>
        <row r="10334">
          <cell r="A10334">
            <v>28038</v>
          </cell>
          <cell r="B10334">
            <v>110378</v>
          </cell>
          <cell r="C10334" t="str">
            <v>INCAB PHASE 10</v>
          </cell>
        </row>
        <row r="10335">
          <cell r="A10335">
            <v>28045</v>
          </cell>
          <cell r="B10335">
            <v>110379</v>
          </cell>
          <cell r="C10335" t="str">
            <v>507 SMALL ASSET W/OFF 00/01</v>
          </cell>
        </row>
        <row r="10336">
          <cell r="A10336">
            <v>28046</v>
          </cell>
          <cell r="B10336">
            <v>110380</v>
          </cell>
          <cell r="C10336" t="str">
            <v>CAP ASSETS 507 NR 00/01</v>
          </cell>
        </row>
        <row r="10337">
          <cell r="A10337">
            <v>28047</v>
          </cell>
          <cell r="B10337">
            <v>110381</v>
          </cell>
          <cell r="C10337" t="str">
            <v>FLO AND JO</v>
          </cell>
        </row>
        <row r="10338">
          <cell r="A10338">
            <v>28048</v>
          </cell>
          <cell r="B10338">
            <v>110382</v>
          </cell>
          <cell r="C10338" t="str">
            <v>QLD CY ASPLETY AUST FOOTY CLUB</v>
          </cell>
        </row>
        <row r="10339">
          <cell r="A10339">
            <v>28049</v>
          </cell>
          <cell r="B10339">
            <v>110383</v>
          </cell>
          <cell r="C10339" t="str">
            <v>QLD CY CAMP ABOUT</v>
          </cell>
        </row>
        <row r="10340">
          <cell r="A10340">
            <v>28050</v>
          </cell>
          <cell r="B10340">
            <v>110384</v>
          </cell>
          <cell r="C10340" t="str">
            <v>QLD CY ABRA KABABS</v>
          </cell>
        </row>
        <row r="10341">
          <cell r="A10341">
            <v>28051</v>
          </cell>
          <cell r="B10341">
            <v>110385</v>
          </cell>
          <cell r="C10341" t="str">
            <v>QLD CY CLEVELAND GARDENS</v>
          </cell>
        </row>
        <row r="10342">
          <cell r="A10342">
            <v>28052</v>
          </cell>
          <cell r="B10342">
            <v>110386</v>
          </cell>
          <cell r="C10342" t="str">
            <v>NSW TK DISCOUNT FREIGHT</v>
          </cell>
        </row>
        <row r="10343">
          <cell r="A10343">
            <v>4820</v>
          </cell>
          <cell r="B10343">
            <v>103016</v>
          </cell>
          <cell r="C10343" t="str">
            <v>RES CH'ABLE SERVICE METRO 2</v>
          </cell>
        </row>
        <row r="10344">
          <cell r="A10344">
            <v>4901</v>
          </cell>
          <cell r="B10344">
            <v>103070</v>
          </cell>
          <cell r="C10344" t="str">
            <v>DOM MET 4 NO CHG SERVICE BEAM</v>
          </cell>
        </row>
        <row r="10345">
          <cell r="A10345">
            <v>4903</v>
          </cell>
          <cell r="B10345">
            <v>103072</v>
          </cell>
          <cell r="C10345" t="str">
            <v>DOM MET 2 PERIODIC MET CHOVER</v>
          </cell>
        </row>
        <row r="10346">
          <cell r="A10346">
            <v>4938</v>
          </cell>
          <cell r="B10346">
            <v>103092</v>
          </cell>
          <cell r="C10346" t="str">
            <v>DOM MET 2 NEW TENANT LIGHT UP</v>
          </cell>
        </row>
        <row r="10347">
          <cell r="A10347">
            <v>1354</v>
          </cell>
          <cell r="B10347">
            <v>100350</v>
          </cell>
          <cell r="C10347" t="str">
            <v>I&amp;C NETWORK FN SERVICES</v>
          </cell>
        </row>
        <row r="10348">
          <cell r="A10348">
            <v>2102</v>
          </cell>
          <cell r="B10348">
            <v>101098</v>
          </cell>
          <cell r="C10348" t="str">
            <v>I&amp;C METERS</v>
          </cell>
        </row>
        <row r="10349">
          <cell r="A10349">
            <v>4459</v>
          </cell>
          <cell r="B10349">
            <v>102971</v>
          </cell>
          <cell r="C10349" t="str">
            <v>BUS. CH'ABLE SERV.-ADEL CEN</v>
          </cell>
        </row>
        <row r="10350">
          <cell r="A10350">
            <v>28053</v>
          </cell>
          <cell r="B10350">
            <v>110387</v>
          </cell>
          <cell r="C10350" t="str">
            <v>NGV BUS REFUELLING STATION/2</v>
          </cell>
        </row>
        <row r="10351">
          <cell r="A10351">
            <v>28073</v>
          </cell>
          <cell r="B10351">
            <v>110388</v>
          </cell>
          <cell r="C10351" t="str">
            <v>558 SMALL ASSET W/OFF 00/01</v>
          </cell>
        </row>
        <row r="10352">
          <cell r="A10352">
            <v>28074</v>
          </cell>
          <cell r="B10352">
            <v>110389</v>
          </cell>
          <cell r="C10352" t="str">
            <v>QLD CY PARKSIDE TIMBER &amp; H/W</v>
          </cell>
        </row>
        <row r="10353">
          <cell r="A10353">
            <v>28075</v>
          </cell>
          <cell r="B10353">
            <v>110390</v>
          </cell>
          <cell r="C10353" t="str">
            <v>QLD CY BRIAN HUMPREYS</v>
          </cell>
        </row>
        <row r="10354">
          <cell r="A10354">
            <v>28093</v>
          </cell>
          <cell r="B10354">
            <v>110391</v>
          </cell>
          <cell r="C10354" t="str">
            <v>CAP ASSETS 526 G&amp;I 00/01</v>
          </cell>
        </row>
        <row r="10355">
          <cell r="A10355">
            <v>28094</v>
          </cell>
          <cell r="B10355">
            <v>110392</v>
          </cell>
          <cell r="C10355" t="str">
            <v>TAS BT MORGANS TIMBER</v>
          </cell>
        </row>
        <row r="10356">
          <cell r="A10356">
            <v>28095</v>
          </cell>
          <cell r="B10356">
            <v>110393</v>
          </cell>
          <cell r="C10356" t="str">
            <v>MC PARA HILLS WEST AYFIELD RD</v>
          </cell>
        </row>
        <row r="10357">
          <cell r="A10357">
            <v>28096</v>
          </cell>
          <cell r="B10357">
            <v>110394</v>
          </cell>
          <cell r="C10357" t="str">
            <v>QLD CY BRAZIL AUTO</v>
          </cell>
        </row>
        <row r="10358">
          <cell r="A10358">
            <v>28097</v>
          </cell>
          <cell r="B10358">
            <v>110395</v>
          </cell>
          <cell r="C10358" t="str">
            <v>CAP ASSETS 475 E&amp;S 00/01</v>
          </cell>
        </row>
        <row r="10359">
          <cell r="A10359">
            <v>28098</v>
          </cell>
          <cell r="B10359">
            <v>110396</v>
          </cell>
          <cell r="C10359" t="str">
            <v>QLD CY MACKAY SURL L/S CLUB</v>
          </cell>
        </row>
        <row r="10360">
          <cell r="A10360">
            <v>28099</v>
          </cell>
          <cell r="B10360">
            <v>110397</v>
          </cell>
          <cell r="C10360" t="str">
            <v>QLD CY MACKAY PET CREMATIONS</v>
          </cell>
        </row>
        <row r="10361">
          <cell r="A10361">
            <v>28100</v>
          </cell>
          <cell r="B10361">
            <v>110398</v>
          </cell>
          <cell r="C10361" t="str">
            <v>QLD CY FRANTINI</v>
          </cell>
        </row>
        <row r="10362">
          <cell r="A10362">
            <v>28101</v>
          </cell>
          <cell r="B10362">
            <v>110399</v>
          </cell>
          <cell r="C10362" t="str">
            <v>QLD CY MACKAY RESORT MOTEL</v>
          </cell>
        </row>
        <row r="10363">
          <cell r="A10363">
            <v>28102</v>
          </cell>
          <cell r="B10363">
            <v>110400</v>
          </cell>
          <cell r="C10363" t="str">
            <v>QLD TK AUSSEA HOLDINGS</v>
          </cell>
        </row>
        <row r="10364">
          <cell r="A10364">
            <v>28103</v>
          </cell>
          <cell r="B10364">
            <v>110401</v>
          </cell>
          <cell r="C10364" t="str">
            <v>QLD MC WAVELL HEIGHTS ASHGROVE</v>
          </cell>
        </row>
        <row r="10365">
          <cell r="A10365">
            <v>28104</v>
          </cell>
          <cell r="B10365">
            <v>110402</v>
          </cell>
          <cell r="C10365" t="str">
            <v>NSW CY RED CHIEF MOTEL</v>
          </cell>
        </row>
        <row r="10366">
          <cell r="A10366">
            <v>28105</v>
          </cell>
          <cell r="B10366">
            <v>110403</v>
          </cell>
          <cell r="C10366" t="str">
            <v>MC WOODVILLE GRDN THE PARKWAY</v>
          </cell>
        </row>
        <row r="10367">
          <cell r="A10367">
            <v>28106</v>
          </cell>
          <cell r="B10367">
            <v>110404</v>
          </cell>
          <cell r="C10367" t="str">
            <v>MC FULLARTON GLEN OSMOND RD</v>
          </cell>
        </row>
        <row r="10368">
          <cell r="A10368">
            <v>28107</v>
          </cell>
          <cell r="B10368">
            <v>110405</v>
          </cell>
          <cell r="C10368" t="str">
            <v>MC TROOT PARK MATTHEW ST</v>
          </cell>
        </row>
        <row r="10369">
          <cell r="A10369">
            <v>28108</v>
          </cell>
          <cell r="B10369">
            <v>110406</v>
          </cell>
          <cell r="C10369" t="str">
            <v>MC CHELTENHAM COLSTON ST</v>
          </cell>
        </row>
        <row r="10370">
          <cell r="A10370">
            <v>28109</v>
          </cell>
          <cell r="B10370">
            <v>110407</v>
          </cell>
          <cell r="C10370" t="str">
            <v>MC HENLEY BEACH 6 CUDMORE TCE</v>
          </cell>
        </row>
        <row r="10371">
          <cell r="A10371">
            <v>28110</v>
          </cell>
          <cell r="B10371">
            <v>110408</v>
          </cell>
          <cell r="C10371" t="str">
            <v>MC KLEMZIG ARGLYE ST</v>
          </cell>
        </row>
        <row r="10372">
          <cell r="A10372">
            <v>28115</v>
          </cell>
          <cell r="B10372">
            <v>110409</v>
          </cell>
          <cell r="C10372" t="str">
            <v>QLD CY MELWIRE</v>
          </cell>
        </row>
        <row r="10373">
          <cell r="A10373">
            <v>28135</v>
          </cell>
          <cell r="B10373">
            <v>110410</v>
          </cell>
          <cell r="C10373" t="str">
            <v>CONTRACT LABOUR INSTALL /2</v>
          </cell>
        </row>
        <row r="10374">
          <cell r="A10374">
            <v>28136</v>
          </cell>
          <cell r="B10374">
            <v>110411</v>
          </cell>
          <cell r="C10374" t="str">
            <v>LPG G CHAPMAN IND INST NAIRNE</v>
          </cell>
        </row>
        <row r="10375">
          <cell r="A10375">
            <v>28137</v>
          </cell>
          <cell r="B10375">
            <v>110412</v>
          </cell>
          <cell r="C10375" t="str">
            <v>NSW 10 TONNE RIGID TANKER - 2</v>
          </cell>
        </row>
        <row r="10376">
          <cell r="A10376">
            <v>28138</v>
          </cell>
          <cell r="B10376">
            <v>110413</v>
          </cell>
          <cell r="C10376" t="str">
            <v>QLD CY STH TNSVL SNACK BAR</v>
          </cell>
        </row>
        <row r="10377">
          <cell r="A10377">
            <v>28139</v>
          </cell>
          <cell r="B10377">
            <v>110414</v>
          </cell>
          <cell r="C10377" t="str">
            <v>QLD TK BANDAG</v>
          </cell>
        </row>
        <row r="10378">
          <cell r="A10378">
            <v>28140</v>
          </cell>
          <cell r="B10378">
            <v>110415</v>
          </cell>
          <cell r="C10378" t="str">
            <v>QLD CY SALVO'S MOONYAH</v>
          </cell>
        </row>
        <row r="10379">
          <cell r="A10379">
            <v>28141</v>
          </cell>
          <cell r="B10379">
            <v>110416</v>
          </cell>
          <cell r="C10379" t="str">
            <v>QLD CY TIGER FUELS</v>
          </cell>
        </row>
        <row r="10380">
          <cell r="A10380">
            <v>1308</v>
          </cell>
          <cell r="B10380">
            <v>100304</v>
          </cell>
          <cell r="C10380" t="str">
            <v>LPG G CHAPMAN IND INST</v>
          </cell>
        </row>
        <row r="10381">
          <cell r="A10381">
            <v>28155</v>
          </cell>
          <cell r="B10381">
            <v>110417</v>
          </cell>
          <cell r="C10381" t="str">
            <v>METER REGULATOR-21113972</v>
          </cell>
        </row>
        <row r="10382">
          <cell r="A10382">
            <v>28156</v>
          </cell>
          <cell r="B10382">
            <v>110418</v>
          </cell>
          <cell r="C10382" t="str">
            <v>METER REGULATOR-21113981</v>
          </cell>
        </row>
        <row r="10383">
          <cell r="A10383">
            <v>28157</v>
          </cell>
          <cell r="B10383">
            <v>110419</v>
          </cell>
          <cell r="C10383" t="str">
            <v>METER REGULATOR-21113982</v>
          </cell>
        </row>
        <row r="10384">
          <cell r="A10384">
            <v>28158</v>
          </cell>
          <cell r="B10384">
            <v>110420</v>
          </cell>
          <cell r="C10384" t="str">
            <v>METER REGULATOR-21113983</v>
          </cell>
        </row>
        <row r="10385">
          <cell r="A10385">
            <v>28159</v>
          </cell>
          <cell r="B10385">
            <v>110421</v>
          </cell>
          <cell r="C10385" t="str">
            <v>METER REGULATOR-21114246</v>
          </cell>
        </row>
        <row r="10386">
          <cell r="A10386">
            <v>28160</v>
          </cell>
          <cell r="B10386">
            <v>110422</v>
          </cell>
          <cell r="C10386" t="str">
            <v>INSTAL &amp; RELOCATE REG-21112061</v>
          </cell>
        </row>
        <row r="10387">
          <cell r="A10387">
            <v>28161</v>
          </cell>
          <cell r="B10387">
            <v>110423</v>
          </cell>
          <cell r="C10387" t="str">
            <v>INSTAL &amp; RELOCATE REG-21113540</v>
          </cell>
        </row>
        <row r="10388">
          <cell r="A10388">
            <v>28162</v>
          </cell>
          <cell r="B10388">
            <v>110424</v>
          </cell>
          <cell r="C10388" t="str">
            <v>MAINS EXT.IND &amp; COMM.-21100530</v>
          </cell>
        </row>
        <row r="10389">
          <cell r="A10389">
            <v>28163</v>
          </cell>
          <cell r="B10389">
            <v>110425</v>
          </cell>
          <cell r="C10389" t="str">
            <v>MAINS EXT.NEW SUB DIV-21091700</v>
          </cell>
        </row>
        <row r="10390">
          <cell r="A10390">
            <v>28164</v>
          </cell>
          <cell r="B10390">
            <v>110426</v>
          </cell>
          <cell r="C10390" t="str">
            <v>MAINS EXT.NEW SUB DIV-21111238</v>
          </cell>
        </row>
        <row r="10391">
          <cell r="A10391">
            <v>28175</v>
          </cell>
          <cell r="B10391">
            <v>110427</v>
          </cell>
          <cell r="C10391" t="str">
            <v>TELEMETRY MODS APPLEGOM CRT</v>
          </cell>
        </row>
        <row r="10392">
          <cell r="A10392">
            <v>28176</v>
          </cell>
          <cell r="B10392">
            <v>110428</v>
          </cell>
          <cell r="C10392" t="str">
            <v>ADMINISTRATION-11003765</v>
          </cell>
        </row>
        <row r="10393">
          <cell r="A10393">
            <v>28195</v>
          </cell>
          <cell r="B10393">
            <v>110429</v>
          </cell>
          <cell r="C10393" t="str">
            <v>MC GREENWITH REUBEN RICHARDSN</v>
          </cell>
        </row>
        <row r="10394">
          <cell r="A10394">
            <v>28196</v>
          </cell>
          <cell r="B10394">
            <v>110430</v>
          </cell>
          <cell r="C10394" t="str">
            <v>MC MAWSON LAKES STG7 ELDER CIR</v>
          </cell>
        </row>
        <row r="10395">
          <cell r="A10395">
            <v>28215</v>
          </cell>
          <cell r="B10395">
            <v>110431</v>
          </cell>
          <cell r="C10395" t="str">
            <v>QLD CY AMPOL TRUCK CITY</v>
          </cell>
        </row>
        <row r="10396">
          <cell r="A10396">
            <v>28216</v>
          </cell>
          <cell r="B10396">
            <v>110432</v>
          </cell>
          <cell r="C10396" t="str">
            <v>QLD MT MOJO'S</v>
          </cell>
        </row>
        <row r="10397">
          <cell r="A10397">
            <v>28217</v>
          </cell>
          <cell r="B10397">
            <v>110433</v>
          </cell>
          <cell r="C10397" t="str">
            <v>NSW TK MYALL LAKES RESORT</v>
          </cell>
        </row>
        <row r="10398">
          <cell r="A10398">
            <v>28218</v>
          </cell>
          <cell r="B10398">
            <v>110434</v>
          </cell>
          <cell r="C10398" t="str">
            <v>NSW TK PT GATEWAY TOURIST PK</v>
          </cell>
        </row>
        <row r="10399">
          <cell r="A10399">
            <v>28219</v>
          </cell>
          <cell r="B10399">
            <v>110435</v>
          </cell>
          <cell r="C10399" t="str">
            <v>QLD CY BRISBANE WAREHOUSING</v>
          </cell>
        </row>
        <row r="10400">
          <cell r="A10400">
            <v>28220</v>
          </cell>
          <cell r="B10400">
            <v>110436</v>
          </cell>
          <cell r="C10400" t="str">
            <v>QLD CY MORAYFIELD CTR</v>
          </cell>
        </row>
        <row r="10401">
          <cell r="A10401">
            <v>28235</v>
          </cell>
          <cell r="B10401">
            <v>110437</v>
          </cell>
          <cell r="C10401" t="str">
            <v>QLD TK WOLSTEN PK HOSPITAL</v>
          </cell>
        </row>
        <row r="10402">
          <cell r="A10402">
            <v>28236</v>
          </cell>
          <cell r="B10402">
            <v>110438</v>
          </cell>
          <cell r="C10402" t="str">
            <v>QLD CY HUNGRY JACK'S - TUGUN</v>
          </cell>
        </row>
        <row r="10403">
          <cell r="A10403">
            <v>28237</v>
          </cell>
          <cell r="B10403">
            <v>110439</v>
          </cell>
          <cell r="C10403" t="str">
            <v>QLD CY DOMINO'S - LOGAN HOLME</v>
          </cell>
        </row>
        <row r="10404">
          <cell r="A10404">
            <v>28238</v>
          </cell>
          <cell r="B10404">
            <v>110440</v>
          </cell>
          <cell r="C10404" t="str">
            <v>QLD CY UPTON'S DISPOSALS</v>
          </cell>
        </row>
        <row r="10405">
          <cell r="A10405">
            <v>21178</v>
          </cell>
          <cell r="B10405">
            <v>106244</v>
          </cell>
          <cell r="C10405" t="str">
            <v>MIP SEDA ENERGY SMART</v>
          </cell>
        </row>
        <row r="10406">
          <cell r="A10406">
            <v>28255</v>
          </cell>
          <cell r="B10406">
            <v>110441</v>
          </cell>
          <cell r="C10406" t="str">
            <v>QLD CY PEPPERCORN MOTEL</v>
          </cell>
        </row>
        <row r="10407">
          <cell r="A10407">
            <v>28256</v>
          </cell>
          <cell r="B10407">
            <v>110442</v>
          </cell>
          <cell r="C10407" t="str">
            <v>QLD TK TRICARE - LABRADORE</v>
          </cell>
        </row>
        <row r="10408">
          <cell r="A10408">
            <v>18556</v>
          </cell>
          <cell r="B10408">
            <v>105580</v>
          </cell>
          <cell r="C10408" t="str">
            <v>R&amp;M TANKS &amp; CYLINDERS - DRW</v>
          </cell>
        </row>
        <row r="10409">
          <cell r="A10409">
            <v>28275</v>
          </cell>
          <cell r="B10409">
            <v>110443</v>
          </cell>
          <cell r="C10409" t="str">
            <v>RMC EAGLE FARM LAVARCK</v>
          </cell>
        </row>
        <row r="10410">
          <cell r="A10410">
            <v>28295</v>
          </cell>
          <cell r="B10410">
            <v>110444</v>
          </cell>
          <cell r="C10410" t="str">
            <v>TAS BT BLOOMING GOOD FLOWERS</v>
          </cell>
        </row>
        <row r="10411">
          <cell r="A10411">
            <v>28296</v>
          </cell>
          <cell r="B10411">
            <v>110445</v>
          </cell>
          <cell r="C10411" t="str">
            <v>QLD CY LONGREACH RSL</v>
          </cell>
        </row>
        <row r="10412">
          <cell r="A10412">
            <v>28297</v>
          </cell>
          <cell r="B10412">
            <v>110446</v>
          </cell>
          <cell r="C10412" t="str">
            <v>QLD SAVEECHI POTTERY</v>
          </cell>
        </row>
        <row r="10413">
          <cell r="A10413">
            <v>28298</v>
          </cell>
          <cell r="B10413">
            <v>110447</v>
          </cell>
          <cell r="C10413" t="str">
            <v>QLD CY OUSTEN SWIM POOL</v>
          </cell>
        </row>
        <row r="10414">
          <cell r="A10414">
            <v>28315</v>
          </cell>
          <cell r="B10414">
            <v>110448</v>
          </cell>
          <cell r="C10414" t="str">
            <v>MC H.VALLY ALPINE &amp; CORRIEDALE</v>
          </cell>
        </row>
        <row r="10415">
          <cell r="A10415">
            <v>28316</v>
          </cell>
          <cell r="B10415">
            <v>110449</v>
          </cell>
          <cell r="C10415" t="str">
            <v>MC FULM GRDNS OFF TAPLEYS HILL</v>
          </cell>
        </row>
        <row r="10416">
          <cell r="A10416">
            <v>28317</v>
          </cell>
          <cell r="B10416">
            <v>110450</v>
          </cell>
          <cell r="C10416" t="str">
            <v>MC WALKLEY HGHTS HOMSTEAD AVE</v>
          </cell>
        </row>
        <row r="10417">
          <cell r="A10417">
            <v>28335</v>
          </cell>
          <cell r="B10417">
            <v>110451</v>
          </cell>
          <cell r="C10417" t="str">
            <v>MC SEATON KINGBORN AVE</v>
          </cell>
        </row>
        <row r="10418">
          <cell r="A10418">
            <v>28336</v>
          </cell>
          <cell r="B10418">
            <v>110452</v>
          </cell>
          <cell r="C10418" t="str">
            <v>MC GLEN OSMOND WHITTINGTON AVE</v>
          </cell>
        </row>
        <row r="10419">
          <cell r="A10419">
            <v>28337</v>
          </cell>
          <cell r="B10419">
            <v>110453</v>
          </cell>
          <cell r="C10419" t="str">
            <v>MC FINDON FALKIRK AVE</v>
          </cell>
        </row>
        <row r="10420">
          <cell r="A10420">
            <v>28338</v>
          </cell>
          <cell r="B10420">
            <v>110454</v>
          </cell>
          <cell r="C10420" t="str">
            <v>COMM CAP GEOTHERMAL SANDOWN</v>
          </cell>
        </row>
        <row r="10421">
          <cell r="A10421">
            <v>28339</v>
          </cell>
          <cell r="B10421">
            <v>110455</v>
          </cell>
          <cell r="C10421" t="str">
            <v>COMM CAP GEOTHERMAL ST JOHNS</v>
          </cell>
        </row>
        <row r="10422">
          <cell r="A10422">
            <v>28355</v>
          </cell>
          <cell r="B10422">
            <v>110456</v>
          </cell>
          <cell r="C10422" t="str">
            <v>QLD CY SMARTWAY CLEANING</v>
          </cell>
        </row>
        <row r="10423">
          <cell r="A10423">
            <v>28356</v>
          </cell>
          <cell r="B10423">
            <v>110457</v>
          </cell>
          <cell r="C10423" t="str">
            <v>QLD CY IDEAL ELECTRICAL</v>
          </cell>
        </row>
        <row r="10424">
          <cell r="A10424">
            <v>28357</v>
          </cell>
          <cell r="B10424">
            <v>110458</v>
          </cell>
          <cell r="C10424" t="str">
            <v>QLD TK FASSIFERN RETIREMENT</v>
          </cell>
        </row>
        <row r="10425">
          <cell r="A10425">
            <v>28375</v>
          </cell>
          <cell r="B10425">
            <v>110459</v>
          </cell>
          <cell r="C10425" t="str">
            <v>MC TAPEROO VICTORIA RD</v>
          </cell>
        </row>
        <row r="10426">
          <cell r="A10426">
            <v>28376</v>
          </cell>
          <cell r="B10426">
            <v>110460</v>
          </cell>
          <cell r="C10426" t="str">
            <v>MC LARGS BAY JUNCTION ST</v>
          </cell>
        </row>
        <row r="10427">
          <cell r="A10427">
            <v>28377</v>
          </cell>
          <cell r="B10427">
            <v>110461</v>
          </cell>
          <cell r="C10427" t="str">
            <v>INSPECTIONS NG BRISBANE</v>
          </cell>
        </row>
        <row r="10428">
          <cell r="A10428">
            <v>28395</v>
          </cell>
          <cell r="B10428">
            <v>110462</v>
          </cell>
          <cell r="C10428" t="str">
            <v>CHERMSIDE RD IPSWICH GIRLS GRM</v>
          </cell>
        </row>
        <row r="10429">
          <cell r="A10429">
            <v>28396</v>
          </cell>
          <cell r="B10429">
            <v>110463</v>
          </cell>
          <cell r="C10429" t="str">
            <v>INSPECTIONS NG IPSWICH</v>
          </cell>
        </row>
        <row r="10430">
          <cell r="A10430">
            <v>28397</v>
          </cell>
          <cell r="B10430">
            <v>110464</v>
          </cell>
          <cell r="C10430" t="str">
            <v>INSPECTIONS NG ROCKHAMPRTON</v>
          </cell>
        </row>
        <row r="10431">
          <cell r="A10431">
            <v>28398</v>
          </cell>
          <cell r="B10431">
            <v>110465</v>
          </cell>
          <cell r="C10431" t="str">
            <v>INSPECTIONS NG GLADSTONE</v>
          </cell>
        </row>
        <row r="10432">
          <cell r="A10432">
            <v>28399</v>
          </cell>
          <cell r="B10432">
            <v>110466</v>
          </cell>
          <cell r="C10432" t="str">
            <v>INSPECTIONS NG MARYBOROUGH</v>
          </cell>
        </row>
        <row r="10433">
          <cell r="A10433">
            <v>28400</v>
          </cell>
          <cell r="B10433">
            <v>110467</v>
          </cell>
          <cell r="C10433" t="str">
            <v>INSPECTIONS NG BUNDABERG</v>
          </cell>
        </row>
        <row r="10434">
          <cell r="A10434">
            <v>28401</v>
          </cell>
          <cell r="B10434">
            <v>110468</v>
          </cell>
          <cell r="C10434" t="str">
            <v>INSPECTIONS NG HERVEY BAY</v>
          </cell>
        </row>
        <row r="10435">
          <cell r="A10435">
            <v>28402</v>
          </cell>
          <cell r="B10435">
            <v>110469</v>
          </cell>
          <cell r="C10435" t="str">
            <v>QLD CY HUX'S SEAFOOD</v>
          </cell>
        </row>
        <row r="10436">
          <cell r="A10436">
            <v>28403</v>
          </cell>
          <cell r="B10436">
            <v>110470</v>
          </cell>
          <cell r="C10436" t="str">
            <v>QLD TK RED GUM RETREAT</v>
          </cell>
        </row>
        <row r="10437">
          <cell r="A10437">
            <v>28404</v>
          </cell>
          <cell r="B10437">
            <v>110471</v>
          </cell>
          <cell r="C10437" t="str">
            <v>QLD CY SOUTHSIDE FISH BAR</v>
          </cell>
        </row>
        <row r="10438">
          <cell r="A10438">
            <v>28405</v>
          </cell>
          <cell r="B10438">
            <v>110472</v>
          </cell>
          <cell r="C10438" t="str">
            <v>QLD TK TOBRUK POOL</v>
          </cell>
        </row>
        <row r="10439">
          <cell r="A10439">
            <v>28415</v>
          </cell>
          <cell r="B10439">
            <v>110473</v>
          </cell>
          <cell r="C10439" t="str">
            <v>OEAM TENDER EVALUATIONS</v>
          </cell>
        </row>
        <row r="10440">
          <cell r="A10440">
            <v>28416</v>
          </cell>
          <cell r="B10440">
            <v>110474</v>
          </cell>
          <cell r="C10440" t="str">
            <v>R&amp;M LPG EQUIPMENT 00/01</v>
          </cell>
        </row>
        <row r="10441">
          <cell r="A10441">
            <v>28417</v>
          </cell>
          <cell r="B10441">
            <v>110475</v>
          </cell>
          <cell r="C10441" t="str">
            <v>R&amp;M LPG VESSELS 00/01</v>
          </cell>
        </row>
        <row r="10442">
          <cell r="A10442">
            <v>28435</v>
          </cell>
          <cell r="B10442">
            <v>110476</v>
          </cell>
          <cell r="C10442" t="str">
            <v>CAP ASSETS 505 G&amp;I 00/01</v>
          </cell>
        </row>
        <row r="10443">
          <cell r="A10443">
            <v>28455</v>
          </cell>
          <cell r="B10443">
            <v>110477</v>
          </cell>
          <cell r="C10443" t="str">
            <v>QLD CY FINS &amp; FRIES</v>
          </cell>
        </row>
        <row r="10444">
          <cell r="A10444">
            <v>28456</v>
          </cell>
          <cell r="B10444">
            <v>110478</v>
          </cell>
          <cell r="C10444" t="str">
            <v>QLD CY WESTERN'S ROADHOUSE</v>
          </cell>
        </row>
        <row r="10445">
          <cell r="A10445">
            <v>28457</v>
          </cell>
          <cell r="B10445">
            <v>110479</v>
          </cell>
          <cell r="C10445" t="str">
            <v>QLD CY HODGSON VALE RURAL CNTR</v>
          </cell>
        </row>
        <row r="10446">
          <cell r="A10446">
            <v>28458</v>
          </cell>
          <cell r="B10446">
            <v>110480</v>
          </cell>
          <cell r="C10446" t="str">
            <v>QLD CY CANNING &amp; WELSH</v>
          </cell>
        </row>
        <row r="10447">
          <cell r="A10447">
            <v>28475</v>
          </cell>
          <cell r="B10447">
            <v>110481</v>
          </cell>
          <cell r="C10447" t="str">
            <v>MC ANGASTON MURRAY ST</v>
          </cell>
        </row>
        <row r="10448">
          <cell r="A10448">
            <v>28476</v>
          </cell>
          <cell r="B10448">
            <v>110482</v>
          </cell>
          <cell r="C10448" t="str">
            <v>CAP ASSETS 475 G&amp;I 00/01</v>
          </cell>
        </row>
        <row r="10449">
          <cell r="A10449">
            <v>28477</v>
          </cell>
          <cell r="B10449">
            <v>110483</v>
          </cell>
          <cell r="C10449" t="str">
            <v>FOG COOLING SYSTEM L/BROKE GR</v>
          </cell>
        </row>
        <row r="10450">
          <cell r="A10450">
            <v>28478</v>
          </cell>
          <cell r="B10450">
            <v>110484</v>
          </cell>
          <cell r="C10450" t="str">
            <v>METER REGULATOR-21114358</v>
          </cell>
        </row>
        <row r="10451">
          <cell r="A10451">
            <v>28479</v>
          </cell>
          <cell r="B10451">
            <v>110485</v>
          </cell>
          <cell r="C10451" t="str">
            <v>METER REGULATOR-21115274</v>
          </cell>
        </row>
        <row r="10452">
          <cell r="A10452">
            <v>28480</v>
          </cell>
          <cell r="B10452">
            <v>110486</v>
          </cell>
          <cell r="C10452" t="str">
            <v>METER REGULATOR-21115137</v>
          </cell>
        </row>
        <row r="10453">
          <cell r="A10453">
            <v>28481</v>
          </cell>
          <cell r="B10453">
            <v>110487</v>
          </cell>
          <cell r="C10453" t="str">
            <v>CORROSION WORK-21114636</v>
          </cell>
        </row>
        <row r="10454">
          <cell r="A10454">
            <v>28495</v>
          </cell>
          <cell r="B10454">
            <v>110488</v>
          </cell>
          <cell r="C10454" t="str">
            <v>OEE PEAKING PLANT VIC</v>
          </cell>
        </row>
        <row r="10455">
          <cell r="A10455">
            <v>28496</v>
          </cell>
          <cell r="B10455">
            <v>110489</v>
          </cell>
          <cell r="C10455" t="str">
            <v>NSW TK SOUTHLANDS DAIRY</v>
          </cell>
        </row>
        <row r="10456">
          <cell r="A10456">
            <v>28497</v>
          </cell>
          <cell r="B10456">
            <v>110490</v>
          </cell>
          <cell r="C10456" t="str">
            <v>QLD TK CARE COMMERCIAL LAUNDRY</v>
          </cell>
        </row>
        <row r="10457">
          <cell r="A10457">
            <v>28498</v>
          </cell>
          <cell r="B10457">
            <v>110491</v>
          </cell>
          <cell r="C10457" t="str">
            <v>QLD CY QUALITY CONTAINER MGT</v>
          </cell>
        </row>
        <row r="10458">
          <cell r="A10458">
            <v>18423</v>
          </cell>
          <cell r="B10458">
            <v>105525</v>
          </cell>
          <cell r="C10458" t="str">
            <v>BORAL CMG DANDENONG QUARRY 99</v>
          </cell>
        </row>
        <row r="10459">
          <cell r="A10459">
            <v>28499</v>
          </cell>
          <cell r="B10459">
            <v>110492</v>
          </cell>
          <cell r="C10459" t="str">
            <v>QLD CY DYNAMIC TURBO CHARGERS</v>
          </cell>
        </row>
        <row r="10460">
          <cell r="A10460">
            <v>28500</v>
          </cell>
          <cell r="B10460">
            <v>110493</v>
          </cell>
          <cell r="C10460" t="str">
            <v>002-015-STANDING-ALBNSW</v>
          </cell>
        </row>
        <row r="10461">
          <cell r="A10461">
            <v>28501</v>
          </cell>
          <cell r="B10461">
            <v>110494</v>
          </cell>
          <cell r="C10461" t="str">
            <v>127-200-STANDING-TRARA</v>
          </cell>
        </row>
        <row r="10462">
          <cell r="A10462">
            <v>28502</v>
          </cell>
          <cell r="B10462">
            <v>110495</v>
          </cell>
          <cell r="C10462" t="str">
            <v>144-430-STANDING-TRARA</v>
          </cell>
        </row>
        <row r="10463">
          <cell r="A10463">
            <v>28503</v>
          </cell>
          <cell r="B10463">
            <v>110496</v>
          </cell>
          <cell r="C10463" t="str">
            <v>162-527-STANDING-ALBNSW</v>
          </cell>
        </row>
        <row r="10464">
          <cell r="A10464">
            <v>28504</v>
          </cell>
          <cell r="B10464">
            <v>110497</v>
          </cell>
          <cell r="C10464" t="str">
            <v>167-590-STANDING-THOMASTO</v>
          </cell>
        </row>
        <row r="10465">
          <cell r="A10465">
            <v>28505</v>
          </cell>
          <cell r="B10465">
            <v>110498</v>
          </cell>
          <cell r="C10465" t="str">
            <v>MAINS EXT.DOMESTIC-21107171</v>
          </cell>
        </row>
        <row r="10466">
          <cell r="A10466">
            <v>28506</v>
          </cell>
          <cell r="B10466">
            <v>110499</v>
          </cell>
          <cell r="C10466" t="str">
            <v>MAINS EXT.DOMESTIC-21107653</v>
          </cell>
        </row>
        <row r="10467">
          <cell r="A10467">
            <v>28507</v>
          </cell>
          <cell r="B10467">
            <v>110500</v>
          </cell>
          <cell r="C10467" t="str">
            <v>MAINS EXT.IND &amp; COMM.-21084989</v>
          </cell>
        </row>
        <row r="10468">
          <cell r="A10468">
            <v>28508</v>
          </cell>
          <cell r="B10468">
            <v>110501</v>
          </cell>
          <cell r="C10468" t="str">
            <v>MAINS EXT.IND &amp; COMM.-21106787</v>
          </cell>
        </row>
        <row r="10469">
          <cell r="A10469">
            <v>28509</v>
          </cell>
          <cell r="B10469">
            <v>110502</v>
          </cell>
          <cell r="C10469" t="str">
            <v>MAINS EXT.IND &amp; COMM.-21109512</v>
          </cell>
        </row>
        <row r="10470">
          <cell r="A10470">
            <v>28510</v>
          </cell>
          <cell r="B10470">
            <v>110503</v>
          </cell>
          <cell r="C10470" t="str">
            <v>MAINS EXT.NEW SUB DIV-21089289</v>
          </cell>
        </row>
        <row r="10471">
          <cell r="A10471">
            <v>28511</v>
          </cell>
          <cell r="B10471">
            <v>110504</v>
          </cell>
          <cell r="C10471" t="str">
            <v>MAINS EXT.NEW SUB DIV-21092802</v>
          </cell>
        </row>
        <row r="10472">
          <cell r="A10472">
            <v>28512</v>
          </cell>
          <cell r="B10472">
            <v>110505</v>
          </cell>
          <cell r="C10472" t="str">
            <v>MAINS EXT.NEW SUB DIV-21101700</v>
          </cell>
        </row>
        <row r="10473">
          <cell r="A10473">
            <v>28513</v>
          </cell>
          <cell r="B10473">
            <v>110506</v>
          </cell>
          <cell r="C10473" t="str">
            <v>MAINS EXT.NEW SUB DIV-21102928</v>
          </cell>
        </row>
        <row r="10474">
          <cell r="A10474">
            <v>28514</v>
          </cell>
          <cell r="B10474">
            <v>110507</v>
          </cell>
          <cell r="C10474" t="str">
            <v>MAINS EXT.NEW SUB DIV-21103148</v>
          </cell>
        </row>
        <row r="10475">
          <cell r="A10475">
            <v>28515</v>
          </cell>
          <cell r="B10475">
            <v>110508</v>
          </cell>
          <cell r="C10475" t="str">
            <v>MAINS EXT.NEW SUB DIV-21112095</v>
          </cell>
        </row>
        <row r="10476">
          <cell r="A10476">
            <v>28516</v>
          </cell>
          <cell r="B10476">
            <v>110509</v>
          </cell>
          <cell r="C10476" t="str">
            <v>MAINS EXT.NEW SUB DIV-21113335</v>
          </cell>
        </row>
        <row r="10477">
          <cell r="A10477">
            <v>28517</v>
          </cell>
          <cell r="B10477">
            <v>110510</v>
          </cell>
          <cell r="C10477" t="str">
            <v>140-141-STANDING-TRARA</v>
          </cell>
        </row>
        <row r="10478">
          <cell r="A10478">
            <v>28518</v>
          </cell>
          <cell r="B10478">
            <v>110511</v>
          </cell>
          <cell r="C10478" t="str">
            <v>CORROSION WORK-21114560</v>
          </cell>
        </row>
        <row r="10479">
          <cell r="A10479">
            <v>28519</v>
          </cell>
          <cell r="B10479">
            <v>110512</v>
          </cell>
          <cell r="C10479" t="str">
            <v>CORROSION WORK-21114562</v>
          </cell>
        </row>
        <row r="10480">
          <cell r="A10480">
            <v>28520</v>
          </cell>
          <cell r="B10480">
            <v>110513</v>
          </cell>
          <cell r="C10480" t="str">
            <v>CORROSION WORK-21114563</v>
          </cell>
        </row>
        <row r="10481">
          <cell r="A10481">
            <v>28521</v>
          </cell>
          <cell r="B10481">
            <v>110514</v>
          </cell>
          <cell r="C10481" t="str">
            <v>CORROSION WORK-21114624</v>
          </cell>
        </row>
        <row r="10482">
          <cell r="A10482">
            <v>28522</v>
          </cell>
          <cell r="B10482">
            <v>110515</v>
          </cell>
          <cell r="C10482" t="str">
            <v>CORROSION WORK-21114627</v>
          </cell>
        </row>
        <row r="10483">
          <cell r="A10483">
            <v>28523</v>
          </cell>
          <cell r="B10483">
            <v>110516</v>
          </cell>
          <cell r="C10483" t="str">
            <v>CORROSION WORK-21114633</v>
          </cell>
        </row>
        <row r="10484">
          <cell r="A10484">
            <v>28524</v>
          </cell>
          <cell r="B10484">
            <v>110517</v>
          </cell>
          <cell r="C10484" t="str">
            <v>CORROSION WORK-21114641</v>
          </cell>
        </row>
        <row r="10485">
          <cell r="A10485">
            <v>28525</v>
          </cell>
          <cell r="B10485">
            <v>110518</v>
          </cell>
          <cell r="C10485" t="str">
            <v>CORROSION WORK-21114647</v>
          </cell>
        </row>
        <row r="10486">
          <cell r="A10486">
            <v>28526</v>
          </cell>
          <cell r="B10486">
            <v>110519</v>
          </cell>
          <cell r="C10486" t="str">
            <v>501 SMALL ASSET W/O 00/01</v>
          </cell>
        </row>
        <row r="10487">
          <cell r="A10487">
            <v>28527</v>
          </cell>
          <cell r="B10487">
            <v>110520</v>
          </cell>
          <cell r="C10487" t="str">
            <v>161-510-STANDING-PENINSUL</v>
          </cell>
        </row>
        <row r="10488">
          <cell r="A10488">
            <v>28528</v>
          </cell>
          <cell r="B10488">
            <v>110521</v>
          </cell>
          <cell r="C10488" t="str">
            <v>161-510-STANDING-THOMASTO</v>
          </cell>
        </row>
        <row r="10489">
          <cell r="A10489">
            <v>28529</v>
          </cell>
          <cell r="B10489">
            <v>110522</v>
          </cell>
          <cell r="C10489" t="str">
            <v>144-616-STANDING-TRARA</v>
          </cell>
        </row>
        <row r="10490">
          <cell r="A10490">
            <v>28530</v>
          </cell>
          <cell r="B10490">
            <v>110523</v>
          </cell>
          <cell r="C10490" t="str">
            <v>162-529-STANDING-ALBV</v>
          </cell>
        </row>
        <row r="10491">
          <cell r="A10491">
            <v>28531</v>
          </cell>
          <cell r="B10491">
            <v>110524</v>
          </cell>
          <cell r="C10491" t="str">
            <v>144-160-STANDING-TRARA</v>
          </cell>
        </row>
        <row r="10492">
          <cell r="A10492">
            <v>28533</v>
          </cell>
          <cell r="B10492">
            <v>110525</v>
          </cell>
          <cell r="C10492" t="str">
            <v>166-567-STANDING-ALBV</v>
          </cell>
        </row>
        <row r="10493">
          <cell r="A10493">
            <v>28534</v>
          </cell>
          <cell r="B10493">
            <v>110526</v>
          </cell>
          <cell r="C10493" t="str">
            <v>161-511-STANDING-THOMASTO</v>
          </cell>
        </row>
        <row r="10494">
          <cell r="A10494">
            <v>28535</v>
          </cell>
          <cell r="B10494">
            <v>110527</v>
          </cell>
          <cell r="C10494" t="str">
            <v>QLD PIALBA BOATHARBOUR DRV</v>
          </cell>
        </row>
        <row r="10495">
          <cell r="A10495">
            <v>28536</v>
          </cell>
          <cell r="B10495">
            <v>110528</v>
          </cell>
          <cell r="C10495" t="str">
            <v>QLD ROCKHAMPTON BOLSOVER ST</v>
          </cell>
        </row>
        <row r="10496">
          <cell r="A10496">
            <v>28555</v>
          </cell>
          <cell r="B10496">
            <v>110529</v>
          </cell>
          <cell r="C10496" t="str">
            <v>QLD CY HARDWAREHOUSE</v>
          </cell>
        </row>
        <row r="10497">
          <cell r="A10497">
            <v>28556</v>
          </cell>
          <cell r="B10497">
            <v>110530</v>
          </cell>
          <cell r="C10497" t="str">
            <v>QLD CY CARPARK CAFE</v>
          </cell>
        </row>
        <row r="10498">
          <cell r="A10498">
            <v>28557</v>
          </cell>
          <cell r="B10498">
            <v>110531</v>
          </cell>
          <cell r="C10498" t="str">
            <v>460 SMALL ASSET W/OFF 00/01</v>
          </cell>
        </row>
        <row r="10499">
          <cell r="A10499">
            <v>28575</v>
          </cell>
          <cell r="B10499">
            <v>110532</v>
          </cell>
          <cell r="C10499" t="str">
            <v>1KW FITOUT LVL12</v>
          </cell>
        </row>
        <row r="10500">
          <cell r="A10500">
            <v>28595</v>
          </cell>
          <cell r="B10500">
            <v>110533</v>
          </cell>
          <cell r="C10500" t="str">
            <v>QLD CY BBQ &amp; FIREPLACE CNTR</v>
          </cell>
        </row>
        <row r="10501">
          <cell r="A10501">
            <v>28596</v>
          </cell>
          <cell r="B10501">
            <v>110534</v>
          </cell>
          <cell r="C10501" t="str">
            <v>QLD CY KILCOY PASTORAL</v>
          </cell>
        </row>
        <row r="10502">
          <cell r="A10502">
            <v>28597</v>
          </cell>
          <cell r="B10502">
            <v>110535</v>
          </cell>
          <cell r="C10502" t="str">
            <v>QLD CY MOOLOOLAH VAL CATERING</v>
          </cell>
        </row>
        <row r="10503">
          <cell r="A10503">
            <v>28598</v>
          </cell>
          <cell r="B10503">
            <v>110536</v>
          </cell>
          <cell r="C10503" t="str">
            <v>QLD CY JC&amp;AT SEARLE</v>
          </cell>
        </row>
        <row r="10504">
          <cell r="A10504">
            <v>28599</v>
          </cell>
          <cell r="B10504">
            <v>110537</v>
          </cell>
          <cell r="C10504" t="str">
            <v>QLD CY PINTO THAI</v>
          </cell>
        </row>
        <row r="10505">
          <cell r="A10505">
            <v>28600</v>
          </cell>
          <cell r="B10505">
            <v>110538</v>
          </cell>
          <cell r="C10505" t="str">
            <v>CONTRACT LABOUR TOWNSVILLE</v>
          </cell>
        </row>
        <row r="10506">
          <cell r="A10506">
            <v>28601</v>
          </cell>
          <cell r="B10506">
            <v>110539</v>
          </cell>
          <cell r="C10506" t="str">
            <v>QLD CY LPG METERED COTTON</v>
          </cell>
        </row>
        <row r="10507">
          <cell r="A10507">
            <v>28602</v>
          </cell>
          <cell r="B10507">
            <v>110540</v>
          </cell>
          <cell r="C10507" t="str">
            <v>QLD CY PACIFIC COAST ENG</v>
          </cell>
        </row>
        <row r="10508">
          <cell r="A10508">
            <v>28603</v>
          </cell>
          <cell r="B10508">
            <v>110541</v>
          </cell>
          <cell r="C10508" t="str">
            <v>QLD CY ADF-ARMY</v>
          </cell>
        </row>
        <row r="10509">
          <cell r="A10509">
            <v>28604</v>
          </cell>
          <cell r="B10509">
            <v>110542</v>
          </cell>
          <cell r="C10509" t="str">
            <v>MC WOODVILLE SOUTH ATHLONE ST</v>
          </cell>
        </row>
        <row r="10510">
          <cell r="A10510">
            <v>28605</v>
          </cell>
          <cell r="B10510">
            <v>110543</v>
          </cell>
          <cell r="C10510" t="str">
            <v>MC HOLDEN HILL WANINGA DR</v>
          </cell>
        </row>
        <row r="10511">
          <cell r="A10511">
            <v>28606</v>
          </cell>
          <cell r="B10511">
            <v>110544</v>
          </cell>
          <cell r="C10511" t="str">
            <v>QLD CYL - ROSSMORE PK</v>
          </cell>
        </row>
        <row r="10512">
          <cell r="A10512">
            <v>28607</v>
          </cell>
          <cell r="B10512">
            <v>110545</v>
          </cell>
          <cell r="C10512" t="str">
            <v>QLD CYL - KELLYS TRANSPORT</v>
          </cell>
        </row>
        <row r="10513">
          <cell r="A10513">
            <v>28608</v>
          </cell>
          <cell r="B10513">
            <v>110546</v>
          </cell>
          <cell r="C10513" t="str">
            <v>QLD CYL - SHAPLAND SWIM SCHOOL</v>
          </cell>
        </row>
        <row r="10514">
          <cell r="A10514">
            <v>28609</v>
          </cell>
          <cell r="B10514">
            <v>110547</v>
          </cell>
          <cell r="C10514" t="str">
            <v>QLD BT - TRAIL BROS STL &amp;</v>
          </cell>
        </row>
        <row r="10515">
          <cell r="A10515">
            <v>28615</v>
          </cell>
          <cell r="B10515">
            <v>110548</v>
          </cell>
          <cell r="C10515" t="str">
            <v>CHH BOX HILL</v>
          </cell>
        </row>
        <row r="10516">
          <cell r="A10516">
            <v>28616</v>
          </cell>
          <cell r="B10516">
            <v>110549</v>
          </cell>
          <cell r="C10516" t="str">
            <v>CHH MT GAMBIER (REP)</v>
          </cell>
        </row>
        <row r="10517">
          <cell r="A10517">
            <v>28617</v>
          </cell>
          <cell r="B10517">
            <v>110550</v>
          </cell>
          <cell r="C10517" t="str">
            <v>ARNOTT'S BISCUITS LTD</v>
          </cell>
        </row>
        <row r="10518">
          <cell r="A10518">
            <v>28635</v>
          </cell>
          <cell r="B10518">
            <v>110551</v>
          </cell>
          <cell r="C10518" t="str">
            <v>MC ADELAIDE 367 ANGAS ST</v>
          </cell>
        </row>
        <row r="10519">
          <cell r="A10519">
            <v>28636</v>
          </cell>
          <cell r="B10519">
            <v>110552</v>
          </cell>
          <cell r="C10519" t="str">
            <v>R&amp;M TANKS &amp; CYLINDERS - ASP/2</v>
          </cell>
        </row>
        <row r="10520">
          <cell r="A10520">
            <v>28637</v>
          </cell>
          <cell r="B10520">
            <v>110553</v>
          </cell>
          <cell r="C10520" t="str">
            <v>MC TAINGS NOODLES</v>
          </cell>
        </row>
        <row r="10521">
          <cell r="A10521">
            <v>28655</v>
          </cell>
          <cell r="B10521">
            <v>110554</v>
          </cell>
          <cell r="C10521" t="str">
            <v>107-108-STANDING-MILDURA</v>
          </cell>
        </row>
        <row r="10522">
          <cell r="A10522">
            <v>28656</v>
          </cell>
          <cell r="B10522">
            <v>110555</v>
          </cell>
          <cell r="C10522" t="str">
            <v>127-180-STANDING-TRARA</v>
          </cell>
        </row>
        <row r="10523">
          <cell r="A10523">
            <v>28657</v>
          </cell>
          <cell r="B10523">
            <v>110556</v>
          </cell>
          <cell r="C10523" t="str">
            <v>144-420-STANDING-TRARA</v>
          </cell>
        </row>
        <row r="10524">
          <cell r="A10524">
            <v>28658</v>
          </cell>
          <cell r="B10524">
            <v>110557</v>
          </cell>
          <cell r="C10524" t="str">
            <v>166-567-STANDING-TRARA</v>
          </cell>
        </row>
        <row r="10525">
          <cell r="A10525">
            <v>28659</v>
          </cell>
          <cell r="B10525">
            <v>110558</v>
          </cell>
          <cell r="C10525" t="str">
            <v>167-551-STANDING-TRARA</v>
          </cell>
        </row>
        <row r="10526">
          <cell r="A10526">
            <v>28660</v>
          </cell>
          <cell r="B10526">
            <v>110559</v>
          </cell>
          <cell r="C10526" t="str">
            <v>167-555-STANDING-MILDURA</v>
          </cell>
        </row>
        <row r="10527">
          <cell r="A10527">
            <v>28661</v>
          </cell>
          <cell r="B10527">
            <v>110560</v>
          </cell>
          <cell r="C10527" t="str">
            <v>167-590-STANDING-FITZROY</v>
          </cell>
        </row>
        <row r="10528">
          <cell r="A10528">
            <v>28662</v>
          </cell>
          <cell r="B10528">
            <v>110561</v>
          </cell>
          <cell r="C10528" t="str">
            <v>167-590-STANDING-MVNSWALB</v>
          </cell>
        </row>
        <row r="10529">
          <cell r="A10529">
            <v>28663</v>
          </cell>
          <cell r="B10529">
            <v>110562</v>
          </cell>
          <cell r="C10529" t="str">
            <v>LAYING SUPPLY MAINS-21107651</v>
          </cell>
        </row>
        <row r="10530">
          <cell r="A10530">
            <v>28664</v>
          </cell>
          <cell r="B10530">
            <v>110563</v>
          </cell>
          <cell r="C10530" t="str">
            <v>MAINS EXT.DOMESTIC-21102922</v>
          </cell>
        </row>
        <row r="10531">
          <cell r="A10531">
            <v>28665</v>
          </cell>
          <cell r="B10531">
            <v>110564</v>
          </cell>
          <cell r="C10531" t="str">
            <v>MAINS EXT.DOMESTIC-21106822</v>
          </cell>
        </row>
        <row r="10532">
          <cell r="A10532">
            <v>28666</v>
          </cell>
          <cell r="B10532">
            <v>110565</v>
          </cell>
          <cell r="C10532" t="str">
            <v>MAINS EXT.DOMESTIC-21115179</v>
          </cell>
        </row>
        <row r="10533">
          <cell r="A10533">
            <v>28667</v>
          </cell>
          <cell r="B10533">
            <v>110566</v>
          </cell>
          <cell r="C10533" t="str">
            <v>MAINS EXT.IND &amp; COMM.-21114702</v>
          </cell>
        </row>
        <row r="10534">
          <cell r="A10534">
            <v>28668</v>
          </cell>
          <cell r="B10534">
            <v>110567</v>
          </cell>
          <cell r="C10534" t="str">
            <v>MAINS EXT.NEW SUB DIV-21085371</v>
          </cell>
        </row>
        <row r="10535">
          <cell r="A10535">
            <v>28669</v>
          </cell>
          <cell r="B10535">
            <v>110568</v>
          </cell>
          <cell r="C10535" t="str">
            <v>MAINS EXT.NEW SUB DIV-21093346</v>
          </cell>
        </row>
        <row r="10536">
          <cell r="A10536">
            <v>28670</v>
          </cell>
          <cell r="B10536">
            <v>110569</v>
          </cell>
          <cell r="C10536" t="str">
            <v>MAINS EXT.NEW SUB DIV-21097424</v>
          </cell>
        </row>
        <row r="10537">
          <cell r="A10537">
            <v>28671</v>
          </cell>
          <cell r="B10537">
            <v>110570</v>
          </cell>
          <cell r="C10537" t="str">
            <v>MAINS EXT.NEW SUB DIV-21100610</v>
          </cell>
        </row>
        <row r="10538">
          <cell r="A10538">
            <v>28672</v>
          </cell>
          <cell r="B10538">
            <v>110571</v>
          </cell>
          <cell r="C10538" t="str">
            <v>MAINS EXT.NEW SUB DIV-21101965</v>
          </cell>
        </row>
        <row r="10539">
          <cell r="A10539">
            <v>28673</v>
          </cell>
          <cell r="B10539">
            <v>110572</v>
          </cell>
          <cell r="C10539" t="str">
            <v>MAINS EXT.NEW SUB DIV-21103409</v>
          </cell>
        </row>
        <row r="10540">
          <cell r="A10540">
            <v>28674</v>
          </cell>
          <cell r="B10540">
            <v>110573</v>
          </cell>
          <cell r="C10540" t="str">
            <v>MAINS EXT.NEW SUB DIV-21104779</v>
          </cell>
        </row>
        <row r="10541">
          <cell r="A10541">
            <v>28675</v>
          </cell>
          <cell r="B10541">
            <v>110574</v>
          </cell>
          <cell r="C10541" t="str">
            <v>MAINS RENEWALS-21069042</v>
          </cell>
        </row>
        <row r="10542">
          <cell r="A10542">
            <v>28676</v>
          </cell>
          <cell r="B10542">
            <v>110575</v>
          </cell>
          <cell r="C10542" t="str">
            <v>CORROSION WORK-21114565</v>
          </cell>
        </row>
        <row r="10543">
          <cell r="A10543">
            <v>28677</v>
          </cell>
          <cell r="B10543">
            <v>110576</v>
          </cell>
          <cell r="C10543" t="str">
            <v>QLD MT ABRA KABABS</v>
          </cell>
        </row>
        <row r="10544">
          <cell r="A10544">
            <v>28678</v>
          </cell>
          <cell r="B10544">
            <v>110577</v>
          </cell>
          <cell r="C10544" t="str">
            <v>WA CY BBC - ENDEAVOUR ST</v>
          </cell>
        </row>
        <row r="10545">
          <cell r="A10545">
            <v>28695</v>
          </cell>
          <cell r="B10545">
            <v>110578</v>
          </cell>
          <cell r="C10545" t="str">
            <v>CAP ASSETS 552 G&amp;I 00/01</v>
          </cell>
        </row>
        <row r="10546">
          <cell r="A10546">
            <v>28696</v>
          </cell>
          <cell r="B10546">
            <v>110579</v>
          </cell>
          <cell r="C10546" t="str">
            <v>NSW BBQ'S GALORE</v>
          </cell>
        </row>
        <row r="10547">
          <cell r="A10547">
            <v>28697</v>
          </cell>
          <cell r="B10547">
            <v>110580</v>
          </cell>
          <cell r="C10547" t="str">
            <v>QLD CY LEICHHERDT HOTEL</v>
          </cell>
        </row>
        <row r="10548">
          <cell r="A10548">
            <v>28698</v>
          </cell>
          <cell r="B10548">
            <v>110581</v>
          </cell>
          <cell r="C10548" t="str">
            <v>QLD CY SUNSTATE COATINGS</v>
          </cell>
        </row>
        <row r="10549">
          <cell r="A10549">
            <v>28699</v>
          </cell>
          <cell r="B10549">
            <v>110582</v>
          </cell>
          <cell r="C10549" t="str">
            <v>QLD CY MALLET FOUNDRY</v>
          </cell>
        </row>
        <row r="10550">
          <cell r="A10550">
            <v>28700</v>
          </cell>
          <cell r="B10550">
            <v>110583</v>
          </cell>
          <cell r="C10550" t="str">
            <v>QLD MT STRAND SHOPS</v>
          </cell>
        </row>
        <row r="10551">
          <cell r="A10551">
            <v>28715</v>
          </cell>
          <cell r="B10551">
            <v>110584</v>
          </cell>
          <cell r="C10551" t="str">
            <v>MC QLD RIVERWOOD ESTATE STG 5</v>
          </cell>
        </row>
        <row r="10552">
          <cell r="A10552">
            <v>28716</v>
          </cell>
          <cell r="B10552">
            <v>110585</v>
          </cell>
          <cell r="C10552" t="str">
            <v>TANKER FOR GLADSTONE</v>
          </cell>
        </row>
        <row r="10553">
          <cell r="A10553">
            <v>28735</v>
          </cell>
          <cell r="B10553">
            <v>110586</v>
          </cell>
          <cell r="C10553" t="str">
            <v>MC WALKLEY HEIGHTS RET VILLAGE</v>
          </cell>
        </row>
        <row r="10554">
          <cell r="A10554">
            <v>28736</v>
          </cell>
          <cell r="B10554">
            <v>110587</v>
          </cell>
          <cell r="C10554" t="str">
            <v>MC LOCKLEYS DUNROBIN ST</v>
          </cell>
        </row>
        <row r="10555">
          <cell r="A10555">
            <v>28737</v>
          </cell>
          <cell r="B10555">
            <v>110588</v>
          </cell>
          <cell r="C10555" t="str">
            <v>MC SEACOMBE GARDENS SYME AVE</v>
          </cell>
        </row>
        <row r="10556">
          <cell r="A10556">
            <v>28738</v>
          </cell>
          <cell r="B10556">
            <v>110589</v>
          </cell>
          <cell r="C10556" t="str">
            <v>MC ST MARYS DORENE ST</v>
          </cell>
        </row>
        <row r="10557">
          <cell r="A10557">
            <v>28755</v>
          </cell>
          <cell r="B10557">
            <v>110590</v>
          </cell>
          <cell r="C10557" t="str">
            <v>QLD RAAF BASE AMBERLEY</v>
          </cell>
        </row>
        <row r="10558">
          <cell r="A10558">
            <v>28756</v>
          </cell>
          <cell r="B10558">
            <v>110591</v>
          </cell>
          <cell r="C10558" t="str">
            <v>QLD CY SEAFOOD BLUES</v>
          </cell>
        </row>
        <row r="10559">
          <cell r="A10559">
            <v>28757</v>
          </cell>
          <cell r="B10559">
            <v>110592</v>
          </cell>
          <cell r="C10559" t="str">
            <v>FACILITY FEE ROLL OUT-VIC</v>
          </cell>
        </row>
        <row r="10560">
          <cell r="A10560">
            <v>28775</v>
          </cell>
          <cell r="B10560">
            <v>110593</v>
          </cell>
          <cell r="C10560" t="str">
            <v>QLD ROMA ST PARKLNDS ROMA ST</v>
          </cell>
        </row>
        <row r="10561">
          <cell r="A10561">
            <v>28776</v>
          </cell>
          <cell r="B10561">
            <v>110594</v>
          </cell>
          <cell r="C10561" t="str">
            <v>MC CHELTENHAM COLSTON ST/2</v>
          </cell>
        </row>
        <row r="10562">
          <cell r="A10562">
            <v>28795</v>
          </cell>
          <cell r="B10562">
            <v>110595</v>
          </cell>
          <cell r="C10562" t="str">
            <v>WA CY MT BARKER LIBRARY</v>
          </cell>
        </row>
        <row r="10563">
          <cell r="A10563">
            <v>28796</v>
          </cell>
          <cell r="B10563">
            <v>110596</v>
          </cell>
          <cell r="C10563" t="str">
            <v>WA CY BALEE FOOD STOP</v>
          </cell>
        </row>
        <row r="10564">
          <cell r="A10564">
            <v>28797</v>
          </cell>
          <cell r="B10564">
            <v>110597</v>
          </cell>
          <cell r="C10564" t="str">
            <v>WA CY GARD. TSPT FORRESTVILLE</v>
          </cell>
        </row>
        <row r="10565">
          <cell r="A10565">
            <v>28798</v>
          </cell>
          <cell r="B10565">
            <v>110598</v>
          </cell>
          <cell r="C10565" t="str">
            <v>QLD BT *DO NOT USE*</v>
          </cell>
        </row>
        <row r="10566">
          <cell r="A10566">
            <v>28799</v>
          </cell>
          <cell r="B10566">
            <v>110599</v>
          </cell>
          <cell r="C10566" t="str">
            <v>QLD BT ALBANY GOLF CLUB</v>
          </cell>
        </row>
        <row r="10567">
          <cell r="A10567">
            <v>28800</v>
          </cell>
          <cell r="B10567">
            <v>110600</v>
          </cell>
          <cell r="C10567" t="str">
            <v>WA CY EARL OF SPENCER</v>
          </cell>
        </row>
        <row r="10568">
          <cell r="A10568">
            <v>28801</v>
          </cell>
          <cell r="B10568">
            <v>110601</v>
          </cell>
          <cell r="C10568" t="str">
            <v>QLD CY BON MCARTHUR TSPT</v>
          </cell>
        </row>
        <row r="10569">
          <cell r="A10569">
            <v>28802</v>
          </cell>
          <cell r="B10569">
            <v>110602</v>
          </cell>
          <cell r="C10569" t="str">
            <v>QLD TK NQX</v>
          </cell>
        </row>
        <row r="10570">
          <cell r="A10570">
            <v>28803</v>
          </cell>
          <cell r="B10570">
            <v>110603</v>
          </cell>
          <cell r="C10570" t="str">
            <v>NSW ISUZU TRUCK &amp; FITOUT</v>
          </cell>
        </row>
        <row r="10571">
          <cell r="A10571">
            <v>28815</v>
          </cell>
          <cell r="B10571">
            <v>110604</v>
          </cell>
          <cell r="C10571" t="str">
            <v>MC SPRINGFIELD BALFOUR RD</v>
          </cell>
        </row>
        <row r="10572">
          <cell r="A10572">
            <v>28835</v>
          </cell>
          <cell r="B10572">
            <v>110605</v>
          </cell>
          <cell r="C10572" t="str">
            <v>MC WOODVILLE GDNS HOOKING TCE</v>
          </cell>
        </row>
        <row r="10573">
          <cell r="A10573">
            <v>19397</v>
          </cell>
          <cell r="B10573">
            <v>105794</v>
          </cell>
          <cell r="C10573" t="str">
            <v>GST MIP</v>
          </cell>
        </row>
        <row r="10574">
          <cell r="A10574">
            <v>19400</v>
          </cell>
          <cell r="B10574">
            <v>105797</v>
          </cell>
          <cell r="C10574" t="str">
            <v>GST PROJECT OFFICE</v>
          </cell>
        </row>
        <row r="10575">
          <cell r="A10575">
            <v>19403</v>
          </cell>
          <cell r="B10575">
            <v>105800</v>
          </cell>
          <cell r="C10575" t="str">
            <v>GST HR</v>
          </cell>
        </row>
        <row r="10576">
          <cell r="A10576">
            <v>28836</v>
          </cell>
          <cell r="B10576">
            <v>110606</v>
          </cell>
          <cell r="C10576" t="str">
            <v>MC BEVERLEY HUBBARD STREET</v>
          </cell>
        </row>
        <row r="10577">
          <cell r="A10577">
            <v>28837</v>
          </cell>
          <cell r="B10577">
            <v>110607</v>
          </cell>
          <cell r="C10577" t="str">
            <v>GLENELG NORTH AFRICANE RD</v>
          </cell>
        </row>
        <row r="10578">
          <cell r="A10578">
            <v>28838</v>
          </cell>
          <cell r="B10578">
            <v>110608</v>
          </cell>
          <cell r="C10578" t="str">
            <v>PORTRUSH RD RECONSTRUCT STG 1</v>
          </cell>
        </row>
        <row r="10579">
          <cell r="A10579">
            <v>28839</v>
          </cell>
          <cell r="B10579">
            <v>110609</v>
          </cell>
          <cell r="C10579" t="str">
            <v>140-141-STANDING-ALBV</v>
          </cell>
        </row>
        <row r="10580">
          <cell r="A10580">
            <v>28840</v>
          </cell>
          <cell r="B10580">
            <v>110610</v>
          </cell>
          <cell r="C10580" t="str">
            <v>124-605-STANDING-PENINSUL</v>
          </cell>
        </row>
        <row r="10581">
          <cell r="A10581">
            <v>28841</v>
          </cell>
          <cell r="B10581">
            <v>110611</v>
          </cell>
          <cell r="C10581" t="str">
            <v>161-510-STANDING-SHEPNSW</v>
          </cell>
        </row>
        <row r="10582">
          <cell r="A10582">
            <v>28842</v>
          </cell>
          <cell r="B10582">
            <v>110612</v>
          </cell>
          <cell r="C10582" t="str">
            <v>144-160-STANDING-ALBV</v>
          </cell>
        </row>
        <row r="10583">
          <cell r="A10583">
            <v>28843</v>
          </cell>
          <cell r="B10583">
            <v>110613</v>
          </cell>
          <cell r="C10583" t="str">
            <v>127-380-STANDING-ALBV</v>
          </cell>
        </row>
        <row r="10584">
          <cell r="A10584">
            <v>28844</v>
          </cell>
          <cell r="B10584">
            <v>110614</v>
          </cell>
          <cell r="C10584" t="str">
            <v>127-330-STANDING-ALBV</v>
          </cell>
        </row>
        <row r="10585">
          <cell r="A10585">
            <v>28845</v>
          </cell>
          <cell r="B10585">
            <v>110615</v>
          </cell>
          <cell r="C10585" t="str">
            <v>144-420-STANDING-ALBV</v>
          </cell>
        </row>
        <row r="10586">
          <cell r="A10586">
            <v>28846</v>
          </cell>
          <cell r="B10586">
            <v>110616</v>
          </cell>
          <cell r="C10586" t="str">
            <v>144-280-STANDING-ALBV</v>
          </cell>
        </row>
        <row r="10587">
          <cell r="A10587">
            <v>28847</v>
          </cell>
          <cell r="B10587">
            <v>110617</v>
          </cell>
          <cell r="C10587" t="str">
            <v>144-622-STANDING-MVVICALB</v>
          </cell>
        </row>
        <row r="10588">
          <cell r="A10588">
            <v>28848</v>
          </cell>
          <cell r="B10588">
            <v>110618</v>
          </cell>
          <cell r="C10588" t="str">
            <v>127-250-STANDING-TRARA</v>
          </cell>
        </row>
        <row r="10589">
          <cell r="A10589">
            <v>28849</v>
          </cell>
          <cell r="B10589">
            <v>110619</v>
          </cell>
          <cell r="C10589" t="str">
            <v>127-330-STANDING-TRARA</v>
          </cell>
        </row>
        <row r="10590">
          <cell r="A10590">
            <v>28850</v>
          </cell>
          <cell r="B10590">
            <v>110620</v>
          </cell>
          <cell r="C10590" t="str">
            <v>144-290-STANDING-TRARA</v>
          </cell>
        </row>
        <row r="10591">
          <cell r="A10591">
            <v>28851</v>
          </cell>
          <cell r="B10591">
            <v>110621</v>
          </cell>
          <cell r="C10591" t="str">
            <v>144-410-STANDING-TRARA</v>
          </cell>
        </row>
        <row r="10592">
          <cell r="A10592">
            <v>28852</v>
          </cell>
          <cell r="B10592">
            <v>110622</v>
          </cell>
          <cell r="C10592" t="str">
            <v>144-440-STANDING-ALBV</v>
          </cell>
        </row>
        <row r="10593">
          <cell r="A10593">
            <v>28853</v>
          </cell>
          <cell r="B10593">
            <v>110623</v>
          </cell>
          <cell r="C10593" t="str">
            <v>144-490-STANDING-ALBV</v>
          </cell>
        </row>
        <row r="10594">
          <cell r="A10594">
            <v>28854</v>
          </cell>
          <cell r="B10594">
            <v>110624</v>
          </cell>
          <cell r="C10594" t="str">
            <v>167-556-STANDING-MILDURA</v>
          </cell>
        </row>
        <row r="10595">
          <cell r="A10595">
            <v>28855</v>
          </cell>
          <cell r="B10595">
            <v>110625</v>
          </cell>
          <cell r="C10595" t="str">
            <v>140-140-STANDING-TRARA</v>
          </cell>
        </row>
        <row r="10596">
          <cell r="A10596">
            <v>28856</v>
          </cell>
          <cell r="B10596">
            <v>110626</v>
          </cell>
          <cell r="C10596" t="str">
            <v>MAINS EXT.DOMESTIC-21108108</v>
          </cell>
        </row>
        <row r="10597">
          <cell r="A10597">
            <v>28857</v>
          </cell>
          <cell r="B10597">
            <v>110627</v>
          </cell>
          <cell r="C10597" t="str">
            <v>MAINS EXT.NEW SUB DIV-21096396</v>
          </cell>
        </row>
        <row r="10598">
          <cell r="A10598">
            <v>28858</v>
          </cell>
          <cell r="B10598">
            <v>110628</v>
          </cell>
          <cell r="C10598" t="str">
            <v>MAINS EXT.NEW SUB DIV-21106975</v>
          </cell>
        </row>
        <row r="10599">
          <cell r="A10599">
            <v>28859</v>
          </cell>
          <cell r="B10599">
            <v>110629</v>
          </cell>
          <cell r="C10599" t="str">
            <v>161-510-STANDING-MVVICSHP</v>
          </cell>
        </row>
        <row r="10600">
          <cell r="A10600">
            <v>28860</v>
          </cell>
          <cell r="B10600">
            <v>110630</v>
          </cell>
          <cell r="C10600" t="str">
            <v>161-510-STANDING-FITZROY</v>
          </cell>
        </row>
        <row r="10601">
          <cell r="A10601">
            <v>28861</v>
          </cell>
          <cell r="B10601">
            <v>110631</v>
          </cell>
          <cell r="C10601" t="str">
            <v>161-511-STANDING-FITZROY</v>
          </cell>
        </row>
        <row r="10602">
          <cell r="A10602">
            <v>28862</v>
          </cell>
          <cell r="B10602">
            <v>110632</v>
          </cell>
          <cell r="C10602" t="str">
            <v>QLD CY CARARRA GOLF CLUB</v>
          </cell>
        </row>
        <row r="10603">
          <cell r="A10603">
            <v>28863</v>
          </cell>
          <cell r="B10603">
            <v>110633</v>
          </cell>
          <cell r="C10603" t="str">
            <v>TAS HENDERSON HYDROPONICS</v>
          </cell>
        </row>
        <row r="10604">
          <cell r="A10604">
            <v>28864</v>
          </cell>
          <cell r="B10604">
            <v>110634</v>
          </cell>
          <cell r="C10604" t="str">
            <v>QLD CY JJ'S CAFE KINGSCLIFF</v>
          </cell>
        </row>
        <row r="10605">
          <cell r="A10605">
            <v>28865</v>
          </cell>
          <cell r="B10605">
            <v>110635</v>
          </cell>
          <cell r="C10605" t="str">
            <v>QLD CY CALTEX BEENLEIGH</v>
          </cell>
        </row>
        <row r="10606">
          <cell r="A10606">
            <v>28866</v>
          </cell>
          <cell r="B10606">
            <v>110636</v>
          </cell>
          <cell r="C10606" t="str">
            <v>QLD CY NESTLE INN CARAVAN PARK</v>
          </cell>
        </row>
        <row r="10607">
          <cell r="A10607">
            <v>28867</v>
          </cell>
          <cell r="B10607">
            <v>110637</v>
          </cell>
          <cell r="C10607" t="str">
            <v>QLD BT WOODLANDS PTY LTD</v>
          </cell>
        </row>
        <row r="10608">
          <cell r="A10608">
            <v>28875</v>
          </cell>
          <cell r="B10608">
            <v>110638</v>
          </cell>
          <cell r="C10608" t="str">
            <v>QLD MC FRESHWATER MERTHYR RD</v>
          </cell>
        </row>
        <row r="10609">
          <cell r="A10609">
            <v>28876</v>
          </cell>
          <cell r="B10609">
            <v>110639</v>
          </cell>
          <cell r="C10609" t="str">
            <v>QLD CY SMITH BROS</v>
          </cell>
        </row>
        <row r="10610">
          <cell r="A10610">
            <v>28877</v>
          </cell>
          <cell r="B10610">
            <v>110640</v>
          </cell>
          <cell r="C10610" t="str">
            <v>QLD CY COMM. HARDWARE</v>
          </cell>
        </row>
        <row r="10611">
          <cell r="A10611">
            <v>28878</v>
          </cell>
          <cell r="B10611">
            <v>110641</v>
          </cell>
          <cell r="C10611" t="str">
            <v>QLD CY AMCOR RECYC</v>
          </cell>
        </row>
        <row r="10612">
          <cell r="A10612">
            <v>28879</v>
          </cell>
          <cell r="B10612">
            <v>110642</v>
          </cell>
          <cell r="C10612" t="str">
            <v>QLD CY COOLWATERS HOL VIL</v>
          </cell>
        </row>
        <row r="10613">
          <cell r="A10613">
            <v>28880</v>
          </cell>
          <cell r="B10613">
            <v>110643</v>
          </cell>
          <cell r="C10613" t="str">
            <v>QLD TK MICHAEL MCCOSKER</v>
          </cell>
        </row>
        <row r="10614">
          <cell r="A10614">
            <v>28895</v>
          </cell>
          <cell r="B10614">
            <v>110644</v>
          </cell>
          <cell r="C10614" t="str">
            <v>IVR ORDERING SYSTEM</v>
          </cell>
        </row>
        <row r="10615">
          <cell r="A10615">
            <v>28896</v>
          </cell>
          <cell r="B10615">
            <v>110645</v>
          </cell>
          <cell r="C10615" t="str">
            <v>NSW TK JOE CERAVALLI</v>
          </cell>
        </row>
        <row r="10616">
          <cell r="A10616">
            <v>28897</v>
          </cell>
          <cell r="B10616">
            <v>110646</v>
          </cell>
          <cell r="C10616" t="str">
            <v>NSW TK FRANK SZABO</v>
          </cell>
        </row>
        <row r="10617">
          <cell r="A10617">
            <v>28898</v>
          </cell>
          <cell r="B10617">
            <v>110647</v>
          </cell>
          <cell r="C10617" t="str">
            <v>NSW TK JQAN PTY LTD</v>
          </cell>
        </row>
        <row r="10618">
          <cell r="A10618">
            <v>28899</v>
          </cell>
          <cell r="B10618">
            <v>110648</v>
          </cell>
          <cell r="C10618" t="str">
            <v>NSW TK L&amp;T AQUILINA</v>
          </cell>
        </row>
        <row r="10619">
          <cell r="A10619">
            <v>28900</v>
          </cell>
          <cell r="B10619">
            <v>110649</v>
          </cell>
          <cell r="C10619" t="str">
            <v>NSW TK SLEEP CITY</v>
          </cell>
        </row>
        <row r="10620">
          <cell r="A10620">
            <v>28901</v>
          </cell>
          <cell r="B10620">
            <v>110650</v>
          </cell>
          <cell r="C10620" t="str">
            <v>1KW RETENTION PAYMENTS</v>
          </cell>
        </row>
        <row r="10621">
          <cell r="A10621">
            <v>28902</v>
          </cell>
          <cell r="B10621">
            <v>110651</v>
          </cell>
          <cell r="C10621" t="str">
            <v>QLD CYL, MT ISA AIRPORT REST</v>
          </cell>
        </row>
        <row r="10622">
          <cell r="A10622">
            <v>28903</v>
          </cell>
          <cell r="B10622">
            <v>110652</v>
          </cell>
          <cell r="C10622" t="str">
            <v>CAP ASSETS 527 G&amp;I 00/01</v>
          </cell>
        </row>
        <row r="10623">
          <cell r="A10623">
            <v>28904</v>
          </cell>
          <cell r="B10623">
            <v>110653</v>
          </cell>
          <cell r="C10623" t="str">
            <v>QLD BT, KWIKLEAN LAUNDRY</v>
          </cell>
        </row>
        <row r="10624">
          <cell r="A10624">
            <v>28905</v>
          </cell>
          <cell r="B10624">
            <v>110654</v>
          </cell>
          <cell r="C10624" t="str">
            <v>QLD CYL, INNISFAIL HOT BREAD</v>
          </cell>
        </row>
        <row r="10625">
          <cell r="A10625">
            <v>28906</v>
          </cell>
          <cell r="B10625">
            <v>110655</v>
          </cell>
          <cell r="C10625" t="str">
            <v>QLD CYL, IPEC BUNDABERG</v>
          </cell>
        </row>
        <row r="10626">
          <cell r="A10626">
            <v>28907</v>
          </cell>
          <cell r="B10626">
            <v>110656</v>
          </cell>
          <cell r="C10626" t="str">
            <v>BRISBANE QUT GARDENS PT RD</v>
          </cell>
        </row>
        <row r="10627">
          <cell r="A10627">
            <v>28908</v>
          </cell>
          <cell r="B10627">
            <v>110657</v>
          </cell>
          <cell r="C10627" t="str">
            <v>RAYMOND MUSCAT RECHRGBLE WORK</v>
          </cell>
        </row>
        <row r="10628">
          <cell r="A10628">
            <v>28909</v>
          </cell>
          <cell r="B10628">
            <v>110658</v>
          </cell>
          <cell r="C10628" t="str">
            <v>MC QUEENSTOWN WEBB RD</v>
          </cell>
        </row>
        <row r="10629">
          <cell r="A10629">
            <v>28910</v>
          </cell>
          <cell r="B10629">
            <v>110659</v>
          </cell>
          <cell r="C10629" t="str">
            <v>MC ADELAIDE HUTT STREET</v>
          </cell>
        </row>
        <row r="10630">
          <cell r="A10630">
            <v>28911</v>
          </cell>
          <cell r="B10630">
            <v>110660</v>
          </cell>
          <cell r="C10630" t="str">
            <v>MC LINDEN PARK STURDEE ST</v>
          </cell>
        </row>
        <row r="10631">
          <cell r="A10631">
            <v>28912</v>
          </cell>
          <cell r="B10631">
            <v>110661</v>
          </cell>
          <cell r="C10631" t="str">
            <v>MC LINDEN PARK STURDEE STREET</v>
          </cell>
        </row>
        <row r="10632">
          <cell r="A10632">
            <v>28913</v>
          </cell>
          <cell r="B10632">
            <v>110662</v>
          </cell>
          <cell r="C10632" t="str">
            <v>MC COLONEL LHT GDNS FLNDERS AV</v>
          </cell>
        </row>
        <row r="10633">
          <cell r="A10633">
            <v>28914</v>
          </cell>
          <cell r="B10633">
            <v>110663</v>
          </cell>
          <cell r="C10633" t="str">
            <v>MC RICHMOND BROOKER TCE</v>
          </cell>
        </row>
        <row r="10634">
          <cell r="A10634">
            <v>28915</v>
          </cell>
          <cell r="B10634">
            <v>110664</v>
          </cell>
          <cell r="C10634" t="str">
            <v>MC BURNSIDE LOCKWOOD RD</v>
          </cell>
        </row>
        <row r="10635">
          <cell r="A10635">
            <v>28916</v>
          </cell>
          <cell r="B10635">
            <v>110665</v>
          </cell>
          <cell r="C10635" t="str">
            <v>MC HOPE VALLEY VALLEY RD</v>
          </cell>
        </row>
        <row r="10636">
          <cell r="A10636">
            <v>28917</v>
          </cell>
          <cell r="B10636">
            <v>110666</v>
          </cell>
          <cell r="C10636" t="str">
            <v>MC LINDEN PRK STURDEE ST</v>
          </cell>
        </row>
        <row r="10637">
          <cell r="A10637">
            <v>28918</v>
          </cell>
          <cell r="B10637">
            <v>110667</v>
          </cell>
          <cell r="C10637" t="str">
            <v>MC GELN OSMOND PORTRUSH RD</v>
          </cell>
        </row>
        <row r="10638">
          <cell r="A10638">
            <v>28922</v>
          </cell>
          <cell r="B10638">
            <v>110668</v>
          </cell>
          <cell r="C10638" t="str">
            <v>NSW BT L&amp;T AQUILINA KENTLYN</v>
          </cell>
        </row>
        <row r="10639">
          <cell r="A10639">
            <v>28923</v>
          </cell>
          <cell r="B10639">
            <v>110669</v>
          </cell>
          <cell r="C10639" t="str">
            <v>NSW BT JQAW PTY LTD</v>
          </cell>
        </row>
        <row r="10640">
          <cell r="A10640">
            <v>28924</v>
          </cell>
          <cell r="B10640">
            <v>110670</v>
          </cell>
          <cell r="C10640" t="str">
            <v>NSW BT HORSLEY PARK</v>
          </cell>
        </row>
        <row r="10641">
          <cell r="A10641">
            <v>28925</v>
          </cell>
          <cell r="B10641">
            <v>110671</v>
          </cell>
          <cell r="C10641" t="str">
            <v>NSW BT AUSTRAL</v>
          </cell>
        </row>
        <row r="10642">
          <cell r="A10642">
            <v>28942</v>
          </cell>
          <cell r="B10642">
            <v>110672</v>
          </cell>
          <cell r="C10642" t="str">
            <v>TAS CY LAUNCESTON GLASS &amp; ALU</v>
          </cell>
        </row>
        <row r="10643">
          <cell r="A10643">
            <v>28943</v>
          </cell>
          <cell r="B10643">
            <v>110673</v>
          </cell>
          <cell r="C10643" t="str">
            <v>TAS VILLAGE MOTEL HOBART</v>
          </cell>
        </row>
        <row r="10644">
          <cell r="A10644">
            <v>28944</v>
          </cell>
          <cell r="B10644">
            <v>110674</v>
          </cell>
          <cell r="C10644" t="str">
            <v>MC MANGO HILL NTH LAKES STG7B</v>
          </cell>
        </row>
        <row r="10645">
          <cell r="A10645">
            <v>28962</v>
          </cell>
          <cell r="B10645">
            <v>110675</v>
          </cell>
          <cell r="C10645" t="str">
            <v>MC DAVOREN PK FORDINGBRGE ST/2</v>
          </cell>
        </row>
        <row r="10646">
          <cell r="A10646">
            <v>28982</v>
          </cell>
          <cell r="B10646">
            <v>110676</v>
          </cell>
          <cell r="C10646" t="str">
            <v>QLD BT BAPTIST UNION OF QLD</v>
          </cell>
        </row>
        <row r="10647">
          <cell r="A10647">
            <v>28983</v>
          </cell>
          <cell r="B10647">
            <v>110677</v>
          </cell>
          <cell r="C10647" t="str">
            <v>QLD CY BRIS ENTERTAINMENT CNTR</v>
          </cell>
        </row>
        <row r="10648">
          <cell r="A10648">
            <v>28984</v>
          </cell>
          <cell r="B10648">
            <v>110678</v>
          </cell>
          <cell r="C10648" t="str">
            <v>QLD CY AITKENVALE DRY CLEANERS</v>
          </cell>
        </row>
        <row r="10649">
          <cell r="A10649">
            <v>29002</v>
          </cell>
          <cell r="B10649">
            <v>110679</v>
          </cell>
          <cell r="C10649" t="str">
            <v>QLD MC HERITAGE MOTEL CAIRNS</v>
          </cell>
        </row>
        <row r="10650">
          <cell r="A10650">
            <v>29022</v>
          </cell>
          <cell r="B10650">
            <v>110680</v>
          </cell>
          <cell r="C10650" t="str">
            <v>MC PARAFIELD GDNS MARTINS PLZA</v>
          </cell>
        </row>
        <row r="10651">
          <cell r="A10651">
            <v>29042</v>
          </cell>
          <cell r="B10651">
            <v>110681</v>
          </cell>
          <cell r="C10651" t="str">
            <v>NSW CY BUILDING PRODUCTS</v>
          </cell>
        </row>
        <row r="10652">
          <cell r="A10652">
            <v>29043</v>
          </cell>
          <cell r="B10652">
            <v>110682</v>
          </cell>
          <cell r="C10652" t="str">
            <v>NSW CY BAY SQUARE SEAFOOD</v>
          </cell>
        </row>
        <row r="10653">
          <cell r="A10653">
            <v>29044</v>
          </cell>
          <cell r="B10653">
            <v>110683</v>
          </cell>
          <cell r="C10653" t="str">
            <v>NSW CY D&amp;S FABRICATIONS</v>
          </cell>
        </row>
        <row r="10654">
          <cell r="A10654">
            <v>29045</v>
          </cell>
          <cell r="B10654">
            <v>110684</v>
          </cell>
          <cell r="C10654" t="str">
            <v>167-554-STANDING-MVVICALB</v>
          </cell>
        </row>
        <row r="10655">
          <cell r="A10655">
            <v>29046</v>
          </cell>
          <cell r="B10655">
            <v>110685</v>
          </cell>
          <cell r="C10655" t="str">
            <v>167-556-STANDING-TRARA</v>
          </cell>
        </row>
        <row r="10656">
          <cell r="A10656">
            <v>29047</v>
          </cell>
          <cell r="B10656">
            <v>110686</v>
          </cell>
          <cell r="C10656" t="str">
            <v>167-590-STANDING-TRARA</v>
          </cell>
        </row>
        <row r="10657">
          <cell r="A10657">
            <v>29048</v>
          </cell>
          <cell r="B10657">
            <v>110687</v>
          </cell>
          <cell r="C10657" t="str">
            <v>231-670-STANDING-TRARA</v>
          </cell>
        </row>
        <row r="10658">
          <cell r="A10658">
            <v>29049</v>
          </cell>
          <cell r="B10658">
            <v>110688</v>
          </cell>
          <cell r="C10658" t="str">
            <v>MAINS EXT.DOMESTIC-21107184</v>
          </cell>
        </row>
        <row r="10659">
          <cell r="A10659">
            <v>29050</v>
          </cell>
          <cell r="B10659">
            <v>110689</v>
          </cell>
          <cell r="C10659" t="str">
            <v>MAINS EXT.IND &amp; COMM.-21114691</v>
          </cell>
        </row>
        <row r="10660">
          <cell r="A10660">
            <v>29051</v>
          </cell>
          <cell r="B10660">
            <v>110690</v>
          </cell>
          <cell r="C10660" t="str">
            <v>MAINS EXT.IND &amp; COMM.-21114778</v>
          </cell>
        </row>
        <row r="10661">
          <cell r="A10661">
            <v>29052</v>
          </cell>
          <cell r="B10661">
            <v>110691</v>
          </cell>
          <cell r="C10661" t="str">
            <v>MAINS EXT.IND &amp; COMM.-21116633</v>
          </cell>
        </row>
        <row r="10662">
          <cell r="A10662">
            <v>29053</v>
          </cell>
          <cell r="B10662">
            <v>110692</v>
          </cell>
          <cell r="C10662" t="str">
            <v>MAINS EXT.IND &amp; COMM.-21116747</v>
          </cell>
        </row>
        <row r="10663">
          <cell r="A10663">
            <v>29054</v>
          </cell>
          <cell r="B10663">
            <v>110693</v>
          </cell>
          <cell r="C10663" t="str">
            <v>MAINS EXT.NEW SUB DIV-21089364</v>
          </cell>
        </row>
        <row r="10664">
          <cell r="A10664">
            <v>29055</v>
          </cell>
          <cell r="B10664">
            <v>110694</v>
          </cell>
          <cell r="C10664" t="str">
            <v>MAINS EXT.NEW SUB DIV-21093388</v>
          </cell>
        </row>
        <row r="10665">
          <cell r="A10665">
            <v>29056</v>
          </cell>
          <cell r="B10665">
            <v>110695</v>
          </cell>
          <cell r="C10665" t="str">
            <v>MAINS EXT.NEW SUB DIV-21096379</v>
          </cell>
        </row>
        <row r="10666">
          <cell r="A10666">
            <v>29057</v>
          </cell>
          <cell r="B10666">
            <v>110696</v>
          </cell>
          <cell r="C10666" t="str">
            <v>MAINS EXT.NEW SUB DIV-21100297</v>
          </cell>
        </row>
        <row r="10667">
          <cell r="A10667">
            <v>29058</v>
          </cell>
          <cell r="B10667">
            <v>110697</v>
          </cell>
          <cell r="C10667" t="str">
            <v>MAINS EXT.NEW SUB DIV-21100950</v>
          </cell>
        </row>
        <row r="10668">
          <cell r="A10668">
            <v>29059</v>
          </cell>
          <cell r="B10668">
            <v>110698</v>
          </cell>
          <cell r="C10668" t="str">
            <v>MAINS EXT.NEW SUB DIV-21100952</v>
          </cell>
        </row>
        <row r="10669">
          <cell r="A10669">
            <v>29060</v>
          </cell>
          <cell r="B10669">
            <v>110699</v>
          </cell>
          <cell r="C10669" t="str">
            <v>MAINS EXT.NEW SUB DIV-21107922</v>
          </cell>
        </row>
        <row r="10670">
          <cell r="A10670">
            <v>29061</v>
          </cell>
          <cell r="B10670">
            <v>110700</v>
          </cell>
          <cell r="C10670" t="str">
            <v>MAINS EXT.NEW SUB DIV-21111050</v>
          </cell>
        </row>
        <row r="10671">
          <cell r="A10671">
            <v>29062</v>
          </cell>
          <cell r="B10671">
            <v>110701</v>
          </cell>
          <cell r="C10671" t="str">
            <v>CORROSION WORK-21114629</v>
          </cell>
        </row>
        <row r="10672">
          <cell r="A10672">
            <v>29063</v>
          </cell>
          <cell r="B10672">
            <v>110702</v>
          </cell>
          <cell r="C10672" t="str">
            <v>CORROSION WORK-21114638</v>
          </cell>
        </row>
        <row r="10673">
          <cell r="A10673">
            <v>29064</v>
          </cell>
          <cell r="B10673">
            <v>110703</v>
          </cell>
          <cell r="C10673" t="str">
            <v>CORROSION WORK-21114639</v>
          </cell>
        </row>
        <row r="10674">
          <cell r="A10674">
            <v>29065</v>
          </cell>
          <cell r="B10674">
            <v>110704</v>
          </cell>
          <cell r="C10674" t="str">
            <v>120-601-STANDING-ALBV</v>
          </cell>
        </row>
        <row r="10675">
          <cell r="A10675">
            <v>29066</v>
          </cell>
          <cell r="B10675">
            <v>110705</v>
          </cell>
          <cell r="C10675" t="str">
            <v>142-153-STANDING-TRARA</v>
          </cell>
        </row>
        <row r="10676">
          <cell r="A10676">
            <v>29082</v>
          </cell>
          <cell r="B10676">
            <v>110706</v>
          </cell>
          <cell r="C10676" t="str">
            <v>161-510-STANDING-MILDURA</v>
          </cell>
        </row>
        <row r="10677">
          <cell r="A10677">
            <v>29083</v>
          </cell>
          <cell r="B10677">
            <v>110707</v>
          </cell>
          <cell r="C10677" t="str">
            <v>161-642-STANDING-THOMASTO</v>
          </cell>
        </row>
        <row r="10678">
          <cell r="A10678">
            <v>29102</v>
          </cell>
          <cell r="B10678">
            <v>110708</v>
          </cell>
          <cell r="C10678" t="str">
            <v>QLD CY GARY WOLFE PROPERTIES</v>
          </cell>
        </row>
        <row r="10679">
          <cell r="A10679">
            <v>29103</v>
          </cell>
          <cell r="B10679">
            <v>110709</v>
          </cell>
          <cell r="C10679" t="str">
            <v>QLD CY HARDWARE HOUSE</v>
          </cell>
        </row>
        <row r="10680">
          <cell r="A10680">
            <v>29104</v>
          </cell>
          <cell r="B10680">
            <v>110710</v>
          </cell>
          <cell r="C10680" t="str">
            <v>QLD CY MAX'S MITRE 10</v>
          </cell>
        </row>
        <row r="10681">
          <cell r="A10681">
            <v>29105</v>
          </cell>
          <cell r="B10681">
            <v>110711</v>
          </cell>
          <cell r="C10681" t="str">
            <v>QLD CY WYNNUM HOME HARDWARE</v>
          </cell>
        </row>
        <row r="10682">
          <cell r="A10682">
            <v>29106</v>
          </cell>
          <cell r="B10682">
            <v>110712</v>
          </cell>
          <cell r="C10682" t="str">
            <v>144-616-STANDING-ALBV</v>
          </cell>
        </row>
        <row r="10683">
          <cell r="A10683">
            <v>29122</v>
          </cell>
          <cell r="B10683">
            <v>110713</v>
          </cell>
          <cell r="C10683" t="str">
            <v>NSW CY MUSTAFA'S KEBAB HOUSE</v>
          </cell>
        </row>
        <row r="10684">
          <cell r="A10684">
            <v>29142</v>
          </cell>
          <cell r="B10684">
            <v>110714</v>
          </cell>
          <cell r="C10684" t="str">
            <v>ADMINISTRATION-11003791</v>
          </cell>
        </row>
        <row r="10685">
          <cell r="A10685">
            <v>29143</v>
          </cell>
          <cell r="B10685">
            <v>110715</v>
          </cell>
          <cell r="C10685" t="str">
            <v>MC ROCKHAMPTON CORRECTIONAL</v>
          </cell>
        </row>
        <row r="10686">
          <cell r="A10686">
            <v>29144</v>
          </cell>
          <cell r="B10686">
            <v>110716</v>
          </cell>
          <cell r="C10686" t="str">
            <v>DEVELOPMENT SEPARATION IT</v>
          </cell>
        </row>
        <row r="10687">
          <cell r="A10687">
            <v>29162</v>
          </cell>
          <cell r="B10687">
            <v>110717</v>
          </cell>
          <cell r="C10687" t="str">
            <v>NSW CY EDEN MERIMBULA SQUARE</v>
          </cell>
        </row>
        <row r="10688">
          <cell r="A10688">
            <v>29163</v>
          </cell>
          <cell r="B10688">
            <v>110718</v>
          </cell>
          <cell r="C10688" t="str">
            <v>VIC MAN DOCKET SYST LPG STAGE1</v>
          </cell>
        </row>
        <row r="10689">
          <cell r="A10689">
            <v>29182</v>
          </cell>
          <cell r="B10689">
            <v>110719</v>
          </cell>
          <cell r="C10689" t="str">
            <v>Statewest</v>
          </cell>
        </row>
        <row r="10690">
          <cell r="A10690">
            <v>29183</v>
          </cell>
          <cell r="B10690">
            <v>110720</v>
          </cell>
          <cell r="C10690" t="str">
            <v>WA CY PINK LAKE</v>
          </cell>
        </row>
        <row r="10691">
          <cell r="A10691">
            <v>29202</v>
          </cell>
          <cell r="B10691">
            <v>110721</v>
          </cell>
          <cell r="C10691" t="str">
            <v>MC FULHAM GDNS NOTTINGHAM AVE</v>
          </cell>
        </row>
        <row r="10692">
          <cell r="A10692">
            <v>29203</v>
          </cell>
          <cell r="B10692">
            <v>110722</v>
          </cell>
          <cell r="C10692" t="str">
            <v>MC HALLETT COVE PERRY BARR RD</v>
          </cell>
        </row>
        <row r="10693">
          <cell r="A10693">
            <v>29204</v>
          </cell>
          <cell r="B10693">
            <v>110723</v>
          </cell>
          <cell r="C10693" t="str">
            <v>MC MAINNINGHAM MELBOURNE CRES</v>
          </cell>
        </row>
        <row r="10694">
          <cell r="A10694">
            <v>29205</v>
          </cell>
          <cell r="B10694">
            <v>110724</v>
          </cell>
          <cell r="C10694" t="str">
            <v>MC ADELAIDE HUTT ST</v>
          </cell>
        </row>
        <row r="10695">
          <cell r="A10695">
            <v>29206</v>
          </cell>
          <cell r="B10695">
            <v>110725</v>
          </cell>
          <cell r="C10695" t="str">
            <v>MC ADELAIDE RED LANE</v>
          </cell>
        </row>
        <row r="10696">
          <cell r="A10696">
            <v>29207</v>
          </cell>
          <cell r="B10696">
            <v>110726</v>
          </cell>
          <cell r="C10696" t="str">
            <v>NSW TK VIBRO CEMENT</v>
          </cell>
        </row>
        <row r="10697">
          <cell r="A10697">
            <v>29208</v>
          </cell>
          <cell r="B10697">
            <v>110727</v>
          </cell>
          <cell r="C10697" t="str">
            <v>QLD CY RACE TRAINING</v>
          </cell>
        </row>
        <row r="10698">
          <cell r="A10698">
            <v>29222</v>
          </cell>
          <cell r="B10698">
            <v>110728</v>
          </cell>
          <cell r="C10698" t="str">
            <v>MAINS EXT.DOMESTIC-21108109</v>
          </cell>
        </row>
        <row r="10699">
          <cell r="A10699">
            <v>29223</v>
          </cell>
          <cell r="B10699">
            <v>110729</v>
          </cell>
          <cell r="C10699" t="str">
            <v>MAINS EXT.DOMESTIC-21118348</v>
          </cell>
        </row>
        <row r="10700">
          <cell r="A10700">
            <v>29224</v>
          </cell>
          <cell r="B10700">
            <v>110730</v>
          </cell>
          <cell r="C10700" t="str">
            <v>MAINS EXT.NEW SUB DIV-21097425</v>
          </cell>
        </row>
        <row r="10701">
          <cell r="A10701">
            <v>29225</v>
          </cell>
          <cell r="B10701">
            <v>110731</v>
          </cell>
          <cell r="C10701" t="str">
            <v>MAINS EXT.NEW SUB DIV-21101633</v>
          </cell>
        </row>
        <row r="10702">
          <cell r="A10702">
            <v>29226</v>
          </cell>
          <cell r="B10702">
            <v>110732</v>
          </cell>
          <cell r="C10702" t="str">
            <v>MAINS EXT.NEW SUB DIV-21106979</v>
          </cell>
        </row>
        <row r="10703">
          <cell r="A10703">
            <v>29227</v>
          </cell>
          <cell r="B10703">
            <v>110733</v>
          </cell>
          <cell r="C10703" t="str">
            <v>MAINS EXT.NEW SUB DIV-21107961</v>
          </cell>
        </row>
        <row r="10704">
          <cell r="A10704">
            <v>29228</v>
          </cell>
          <cell r="B10704">
            <v>110734</v>
          </cell>
          <cell r="C10704" t="str">
            <v>127-340-STANDING-TRARA</v>
          </cell>
        </row>
        <row r="10705">
          <cell r="A10705">
            <v>29229</v>
          </cell>
          <cell r="B10705">
            <v>110735</v>
          </cell>
          <cell r="C10705" t="str">
            <v>127-350-STANDING-TRARA</v>
          </cell>
        </row>
        <row r="10706">
          <cell r="A10706">
            <v>29230</v>
          </cell>
          <cell r="B10706">
            <v>110736</v>
          </cell>
          <cell r="C10706" t="str">
            <v>127-370-STANDING-ALBV</v>
          </cell>
        </row>
        <row r="10707">
          <cell r="A10707">
            <v>29231</v>
          </cell>
          <cell r="B10707">
            <v>110737</v>
          </cell>
          <cell r="C10707" t="str">
            <v>127-380-STANDING-TRARA</v>
          </cell>
        </row>
        <row r="10708">
          <cell r="A10708">
            <v>29232</v>
          </cell>
          <cell r="B10708">
            <v>110738</v>
          </cell>
          <cell r="C10708" t="str">
            <v>144-282-STANDING-ALBV</v>
          </cell>
        </row>
        <row r="10709">
          <cell r="A10709">
            <v>29233</v>
          </cell>
          <cell r="B10709">
            <v>110739</v>
          </cell>
          <cell r="C10709" t="str">
            <v>144-290-STANDING-ALBV</v>
          </cell>
        </row>
        <row r="10710">
          <cell r="A10710">
            <v>29234</v>
          </cell>
          <cell r="B10710">
            <v>110740</v>
          </cell>
          <cell r="C10710" t="str">
            <v>144-490-STANDING-TRARA</v>
          </cell>
        </row>
        <row r="10711">
          <cell r="A10711">
            <v>29235</v>
          </cell>
          <cell r="B10711">
            <v>110741</v>
          </cell>
          <cell r="C10711" t="str">
            <v>162-527-STANDING-MVVICSHP</v>
          </cell>
        </row>
        <row r="10712">
          <cell r="A10712">
            <v>29236</v>
          </cell>
          <cell r="B10712">
            <v>110742</v>
          </cell>
          <cell r="C10712" t="str">
            <v>162-527-STANDING-SHEPVIC</v>
          </cell>
        </row>
        <row r="10713">
          <cell r="A10713">
            <v>29237</v>
          </cell>
          <cell r="B10713">
            <v>110743</v>
          </cell>
          <cell r="C10713" t="str">
            <v>167-552-STANDING-TRARA</v>
          </cell>
        </row>
        <row r="10714">
          <cell r="A10714">
            <v>29238</v>
          </cell>
          <cell r="B10714">
            <v>110744</v>
          </cell>
          <cell r="C10714" t="str">
            <v>167-554-STANDING-TRARA</v>
          </cell>
        </row>
        <row r="10715">
          <cell r="A10715">
            <v>29239</v>
          </cell>
          <cell r="B10715">
            <v>110745</v>
          </cell>
          <cell r="C10715" t="str">
            <v>167-555-STANDING-TRARA</v>
          </cell>
        </row>
        <row r="10716">
          <cell r="A10716">
            <v>29240</v>
          </cell>
          <cell r="B10716">
            <v>110746</v>
          </cell>
          <cell r="C10716" t="str">
            <v>167-590-STANDING-ALBVIC</v>
          </cell>
        </row>
        <row r="10717">
          <cell r="A10717">
            <v>29241</v>
          </cell>
          <cell r="B10717">
            <v>110747</v>
          </cell>
          <cell r="C10717" t="str">
            <v>144-622-STANDING-ALBV</v>
          </cell>
        </row>
        <row r="10718">
          <cell r="A10718">
            <v>29242</v>
          </cell>
          <cell r="B10718">
            <v>110748</v>
          </cell>
          <cell r="C10718" t="str">
            <v>127-260-STANDING-TRARA</v>
          </cell>
        </row>
        <row r="10719">
          <cell r="A10719">
            <v>29243</v>
          </cell>
          <cell r="B10719">
            <v>110749</v>
          </cell>
          <cell r="C10719" t="str">
            <v>144-620-STANDING-TRARA</v>
          </cell>
        </row>
        <row r="10720">
          <cell r="A10720">
            <v>29244</v>
          </cell>
          <cell r="B10720">
            <v>110750</v>
          </cell>
          <cell r="C10720" t="str">
            <v>MC WOODCROFT PANALATINGA RD</v>
          </cell>
        </row>
        <row r="10721">
          <cell r="A10721">
            <v>29262</v>
          </cell>
          <cell r="B10721">
            <v>110751</v>
          </cell>
          <cell r="C10721" t="str">
            <v>TAS CY PLASTIC FAB</v>
          </cell>
        </row>
        <row r="10722">
          <cell r="A10722">
            <v>29282</v>
          </cell>
          <cell r="B10722">
            <v>110752</v>
          </cell>
          <cell r="C10722" t="str">
            <v>PROTOTYPE METER BOX INSTAL</v>
          </cell>
        </row>
        <row r="10723">
          <cell r="A10723">
            <v>29283</v>
          </cell>
          <cell r="B10723">
            <v>110753</v>
          </cell>
          <cell r="C10723" t="str">
            <v>QLD MC CYL DOCK GOLD COAST</v>
          </cell>
        </row>
        <row r="10724">
          <cell r="A10724">
            <v>29284</v>
          </cell>
          <cell r="B10724">
            <v>110754</v>
          </cell>
          <cell r="C10724" t="str">
            <v>NSW CY TREEHOPS RESTAURANT</v>
          </cell>
        </row>
        <row r="10725">
          <cell r="A10725">
            <v>29285</v>
          </cell>
          <cell r="B10725">
            <v>110755</v>
          </cell>
          <cell r="C10725" t="str">
            <v>WA CY GULL LANCELIN</v>
          </cell>
        </row>
        <row r="10726">
          <cell r="A10726">
            <v>29286</v>
          </cell>
          <cell r="B10726">
            <v>110756</v>
          </cell>
          <cell r="C10726" t="str">
            <v>WELLHEAD GAS &amp; WATER METER FAC</v>
          </cell>
        </row>
        <row r="10727">
          <cell r="A10727">
            <v>23735</v>
          </cell>
          <cell r="B10727">
            <v>108491</v>
          </cell>
          <cell r="C10727" t="str">
            <v>NSW BT BULMER</v>
          </cell>
        </row>
        <row r="10728">
          <cell r="A10728">
            <v>29302</v>
          </cell>
          <cell r="B10728">
            <v>110757</v>
          </cell>
          <cell r="C10728" t="str">
            <v>QLD CY GEM-AIR CARAVAN PK</v>
          </cell>
        </row>
        <row r="10729">
          <cell r="A10729">
            <v>29303</v>
          </cell>
          <cell r="B10729">
            <v>110758</v>
          </cell>
          <cell r="C10729" t="str">
            <v>QLD CY AUSWIDE CARAVANS</v>
          </cell>
        </row>
        <row r="10730">
          <cell r="A10730">
            <v>29304</v>
          </cell>
          <cell r="B10730">
            <v>110759</v>
          </cell>
          <cell r="C10730" t="str">
            <v>QLD CY NADA GOURMET</v>
          </cell>
        </row>
        <row r="10731">
          <cell r="A10731">
            <v>29305</v>
          </cell>
          <cell r="B10731">
            <v>110760</v>
          </cell>
          <cell r="C10731" t="str">
            <v>MC PIZZA HUT PORT ADELAIDE</v>
          </cell>
        </row>
        <row r="10732">
          <cell r="A10732">
            <v>29306</v>
          </cell>
          <cell r="B10732">
            <v>110761</v>
          </cell>
          <cell r="C10732" t="str">
            <v>MC QLD UNITING CHURCH ASPLEY</v>
          </cell>
        </row>
        <row r="10733">
          <cell r="A10733">
            <v>29322</v>
          </cell>
          <cell r="B10733">
            <v>110762</v>
          </cell>
          <cell r="C10733" t="str">
            <v>ASSESSOR COURSE BRIS OCT/NOV00</v>
          </cell>
        </row>
        <row r="10734">
          <cell r="A10734">
            <v>29323</v>
          </cell>
          <cell r="B10734">
            <v>110763</v>
          </cell>
          <cell r="C10734" t="str">
            <v>MC WALKLEY HTS RM WILLIAMS DR</v>
          </cell>
        </row>
        <row r="10735">
          <cell r="A10735">
            <v>29324</v>
          </cell>
          <cell r="B10735">
            <v>110764</v>
          </cell>
          <cell r="C10735" t="str">
            <v>MC SOMERTON PARK PARINGA AVE</v>
          </cell>
        </row>
        <row r="10736">
          <cell r="A10736">
            <v>29325</v>
          </cell>
          <cell r="B10736">
            <v>110765</v>
          </cell>
          <cell r="C10736" t="str">
            <v>MC CRAIGBURN FARMSTG9 GRND BLD</v>
          </cell>
        </row>
        <row r="10737">
          <cell r="A10737">
            <v>29326</v>
          </cell>
          <cell r="B10737">
            <v>110766</v>
          </cell>
          <cell r="C10737" t="str">
            <v>MC NURIOOPTA TRAMINERWAY STG 6</v>
          </cell>
        </row>
        <row r="10738">
          <cell r="A10738">
            <v>29342</v>
          </cell>
          <cell r="B10738">
            <v>110767</v>
          </cell>
          <cell r="C10738" t="str">
            <v>CAP ASSETS 476 G&amp;I 00/01</v>
          </cell>
        </row>
        <row r="10739">
          <cell r="A10739">
            <v>29343</v>
          </cell>
          <cell r="B10739">
            <v>110768</v>
          </cell>
          <cell r="C10739" t="str">
            <v>QLD MC COVECORP PTY LTD</v>
          </cell>
        </row>
        <row r="10740">
          <cell r="A10740">
            <v>29344</v>
          </cell>
          <cell r="B10740">
            <v>110769</v>
          </cell>
          <cell r="C10740" t="str">
            <v>NSW BT BOWRAL COOP RAILWAY PDE</v>
          </cell>
        </row>
        <row r="10741">
          <cell r="A10741">
            <v>29345</v>
          </cell>
          <cell r="B10741">
            <v>110770</v>
          </cell>
          <cell r="C10741" t="str">
            <v>NSW BT TRANSWEST UNANDERRA</v>
          </cell>
        </row>
        <row r="10742">
          <cell r="A10742">
            <v>29362</v>
          </cell>
          <cell r="B10742">
            <v>110771</v>
          </cell>
          <cell r="C10742" t="str">
            <v>NSW BT D P RADFORD P/L</v>
          </cell>
        </row>
        <row r="10743">
          <cell r="A10743">
            <v>29363</v>
          </cell>
          <cell r="B10743">
            <v>110772</v>
          </cell>
          <cell r="C10743" t="str">
            <v>MC BLACKWOOD MURRAY STREET</v>
          </cell>
        </row>
        <row r="10744">
          <cell r="A10744">
            <v>29364</v>
          </cell>
          <cell r="B10744">
            <v>110773</v>
          </cell>
          <cell r="C10744" t="str">
            <v>MC HOLDEN HILL THE PARKWAY</v>
          </cell>
        </row>
        <row r="10745">
          <cell r="A10745">
            <v>29365</v>
          </cell>
          <cell r="B10745">
            <v>110774</v>
          </cell>
          <cell r="C10745" t="str">
            <v>MC ADEL CURRIE ST ELDERS HSE</v>
          </cell>
        </row>
        <row r="10746">
          <cell r="A10746">
            <v>29366</v>
          </cell>
          <cell r="B10746">
            <v>110775</v>
          </cell>
          <cell r="C10746" t="str">
            <v>MC MT GAMBIER HERIOT ST</v>
          </cell>
        </row>
        <row r="10747">
          <cell r="A10747">
            <v>29382</v>
          </cell>
          <cell r="B10747">
            <v>110776</v>
          </cell>
          <cell r="C10747" t="str">
            <v>MAINS EXT.DOMESTIC-21104658</v>
          </cell>
        </row>
        <row r="10748">
          <cell r="A10748">
            <v>29383</v>
          </cell>
          <cell r="B10748">
            <v>110777</v>
          </cell>
          <cell r="C10748" t="str">
            <v>MAINS EXT.DOMESTIC-21108051</v>
          </cell>
        </row>
        <row r="10749">
          <cell r="A10749">
            <v>29384</v>
          </cell>
          <cell r="B10749">
            <v>110778</v>
          </cell>
          <cell r="C10749" t="str">
            <v>MAINS EXT.NEW SUB DIV-21097780</v>
          </cell>
        </row>
        <row r="10750">
          <cell r="A10750">
            <v>29385</v>
          </cell>
          <cell r="B10750">
            <v>110779</v>
          </cell>
          <cell r="C10750" t="str">
            <v>MAINS EXT.NEW SUB DIV-21100605</v>
          </cell>
        </row>
        <row r="10751">
          <cell r="A10751">
            <v>29386</v>
          </cell>
          <cell r="B10751">
            <v>110780</v>
          </cell>
          <cell r="C10751" t="str">
            <v>MAINS EXT.NEW SUB DIV-21117039</v>
          </cell>
        </row>
        <row r="10752">
          <cell r="A10752">
            <v>29387</v>
          </cell>
          <cell r="B10752">
            <v>110781</v>
          </cell>
          <cell r="C10752" t="str">
            <v>MAINS EXT.NEW SUB DIV-21117046</v>
          </cell>
        </row>
        <row r="10753">
          <cell r="A10753">
            <v>29388</v>
          </cell>
          <cell r="B10753">
            <v>110782</v>
          </cell>
          <cell r="C10753" t="str">
            <v>CORROSION WORK-21114640</v>
          </cell>
        </row>
        <row r="10754">
          <cell r="A10754">
            <v>29389</v>
          </cell>
          <cell r="B10754">
            <v>110783</v>
          </cell>
          <cell r="C10754" t="str">
            <v>CORROSION WORK-21118881</v>
          </cell>
        </row>
        <row r="10755">
          <cell r="A10755">
            <v>29390</v>
          </cell>
          <cell r="B10755">
            <v>110784</v>
          </cell>
          <cell r="C10755" t="str">
            <v>127-340-STANDING-ALBV</v>
          </cell>
        </row>
        <row r="10756">
          <cell r="A10756">
            <v>29402</v>
          </cell>
          <cell r="B10756">
            <v>110785</v>
          </cell>
          <cell r="C10756" t="str">
            <v>161-512-STANDING-FITZROY</v>
          </cell>
        </row>
        <row r="10757">
          <cell r="A10757">
            <v>29403</v>
          </cell>
          <cell r="B10757">
            <v>110786</v>
          </cell>
          <cell r="C10757" t="str">
            <v>161-511-STANDING-PENINSUL</v>
          </cell>
        </row>
        <row r="10758">
          <cell r="A10758">
            <v>29404</v>
          </cell>
          <cell r="B10758">
            <v>110787</v>
          </cell>
          <cell r="C10758" t="str">
            <v>QLD CY WAMURAN CO-OP LTD</v>
          </cell>
        </row>
        <row r="10759">
          <cell r="A10759">
            <v>29405</v>
          </cell>
          <cell r="B10759">
            <v>110788</v>
          </cell>
          <cell r="C10759" t="str">
            <v>QLD CY S&amp;S JOINERY</v>
          </cell>
        </row>
        <row r="10760">
          <cell r="A10760">
            <v>29406</v>
          </cell>
          <cell r="B10760">
            <v>110789</v>
          </cell>
          <cell r="C10760" t="str">
            <v>TAS CITY CABS HOBART</v>
          </cell>
        </row>
        <row r="10761">
          <cell r="A10761">
            <v>29422</v>
          </cell>
          <cell r="B10761">
            <v>110790</v>
          </cell>
          <cell r="C10761" t="str">
            <v>TAS BURNIE TAFE COLLEGE</v>
          </cell>
        </row>
        <row r="10762">
          <cell r="A10762">
            <v>29423</v>
          </cell>
          <cell r="B10762">
            <v>110791</v>
          </cell>
          <cell r="C10762" t="str">
            <v>QLD CY WAREHOUSE BAR &amp; GRILL</v>
          </cell>
        </row>
        <row r="10763">
          <cell r="A10763">
            <v>29424</v>
          </cell>
          <cell r="B10763">
            <v>110792</v>
          </cell>
          <cell r="C10763" t="str">
            <v>ADMINISTRATION-11003766</v>
          </cell>
        </row>
        <row r="10764">
          <cell r="A10764">
            <v>29425</v>
          </cell>
          <cell r="B10764">
            <v>110793</v>
          </cell>
          <cell r="C10764" t="str">
            <v>QLD LPG METERS</v>
          </cell>
        </row>
        <row r="10765">
          <cell r="A10765">
            <v>18156</v>
          </cell>
          <cell r="B10765">
            <v>105382</v>
          </cell>
          <cell r="C10765" t="str">
            <v>CAP ASSETS 507 LEDGER G&amp;I 99</v>
          </cell>
        </row>
        <row r="10766">
          <cell r="A10766">
            <v>29442</v>
          </cell>
          <cell r="B10766">
            <v>110794</v>
          </cell>
          <cell r="C10766" t="str">
            <v>MC BOWDEN QUIN STREET</v>
          </cell>
        </row>
        <row r="10767">
          <cell r="A10767">
            <v>29462</v>
          </cell>
          <cell r="B10767">
            <v>110795</v>
          </cell>
          <cell r="C10767" t="str">
            <v>CAP ASSETS 476 NR 00/01</v>
          </cell>
        </row>
        <row r="10768">
          <cell r="A10768">
            <v>29463</v>
          </cell>
          <cell r="B10768">
            <v>110796</v>
          </cell>
          <cell r="C10768" t="str">
            <v>E21 BORAL TRANSITION</v>
          </cell>
        </row>
        <row r="10769">
          <cell r="A10769">
            <v>29464</v>
          </cell>
          <cell r="B10769">
            <v>110797</v>
          </cell>
          <cell r="C10769" t="str">
            <v>162-522-STANDING-TRARA</v>
          </cell>
        </row>
        <row r="10770">
          <cell r="A10770">
            <v>29465</v>
          </cell>
          <cell r="B10770">
            <v>110798</v>
          </cell>
          <cell r="C10770" t="str">
            <v>CORROSION WORK-21114644</v>
          </cell>
        </row>
        <row r="10771">
          <cell r="A10771">
            <v>29466</v>
          </cell>
          <cell r="B10771">
            <v>110799</v>
          </cell>
          <cell r="C10771" t="str">
            <v>FIELD REGULATOR-21119100</v>
          </cell>
        </row>
        <row r="10772">
          <cell r="A10772">
            <v>29467</v>
          </cell>
          <cell r="B10772">
            <v>110800</v>
          </cell>
          <cell r="C10772" t="str">
            <v>FIELD REGULATOR-21119105</v>
          </cell>
        </row>
        <row r="10773">
          <cell r="A10773">
            <v>29468</v>
          </cell>
          <cell r="B10773">
            <v>110801</v>
          </cell>
          <cell r="C10773" t="str">
            <v>MAINS EXT.DOMESTIC-21115757</v>
          </cell>
        </row>
        <row r="10774">
          <cell r="A10774">
            <v>29469</v>
          </cell>
          <cell r="B10774">
            <v>110802</v>
          </cell>
          <cell r="C10774" t="str">
            <v>MAINS EXT.NEW SUB DIV-21097733</v>
          </cell>
        </row>
        <row r="10775">
          <cell r="A10775">
            <v>29470</v>
          </cell>
          <cell r="B10775">
            <v>110803</v>
          </cell>
          <cell r="C10775" t="str">
            <v>MAINS EXT.NEW SUB DIV-21115178</v>
          </cell>
        </row>
        <row r="10776">
          <cell r="A10776">
            <v>29471</v>
          </cell>
          <cell r="B10776">
            <v>110804</v>
          </cell>
          <cell r="C10776" t="str">
            <v>BILLING PROJECT</v>
          </cell>
        </row>
        <row r="10777">
          <cell r="A10777">
            <v>29472</v>
          </cell>
          <cell r="B10777">
            <v>110805</v>
          </cell>
          <cell r="C10777" t="str">
            <v>MC ADELAIDE HALIFAX STREET</v>
          </cell>
        </row>
        <row r="10778">
          <cell r="A10778">
            <v>29473</v>
          </cell>
          <cell r="B10778">
            <v>110806</v>
          </cell>
          <cell r="C10778" t="str">
            <v>COMM GEOTHERMAL HERVEY BAY</v>
          </cell>
        </row>
        <row r="10779">
          <cell r="A10779">
            <v>29474</v>
          </cell>
          <cell r="B10779">
            <v>110807</v>
          </cell>
          <cell r="C10779" t="str">
            <v>WA CY MARGARET LODGE 2</v>
          </cell>
        </row>
        <row r="10780">
          <cell r="A10780">
            <v>29482</v>
          </cell>
          <cell r="B10780">
            <v>110808</v>
          </cell>
          <cell r="C10780" t="str">
            <v>MC KURRALTA PARK 38 SELBY ST</v>
          </cell>
        </row>
        <row r="10781">
          <cell r="A10781">
            <v>29483</v>
          </cell>
          <cell r="B10781">
            <v>110809</v>
          </cell>
          <cell r="C10781" t="str">
            <v>MC ADELAIDE SULTRAM PLACE</v>
          </cell>
        </row>
        <row r="10782">
          <cell r="A10782">
            <v>29502</v>
          </cell>
          <cell r="B10782">
            <v>110810</v>
          </cell>
          <cell r="C10782" t="str">
            <v>NGV DISPENSING PROTOTYPE</v>
          </cell>
        </row>
        <row r="10783">
          <cell r="A10783">
            <v>29503</v>
          </cell>
          <cell r="B10783">
            <v>110811</v>
          </cell>
          <cell r="C10783" t="str">
            <v>MC SOMERTON PARK GILBERT RD</v>
          </cell>
        </row>
        <row r="10784">
          <cell r="A10784">
            <v>29504</v>
          </cell>
          <cell r="B10784">
            <v>110812</v>
          </cell>
          <cell r="C10784" t="str">
            <v>CAP ASSETS 530 NR 00/01</v>
          </cell>
        </row>
        <row r="10785">
          <cell r="A10785">
            <v>29505</v>
          </cell>
          <cell r="B10785">
            <v>110813</v>
          </cell>
          <cell r="C10785" t="str">
            <v>DRIVER TRAIN CERTIFICATE 3</v>
          </cell>
        </row>
        <row r="10786">
          <cell r="A10786">
            <v>29522</v>
          </cell>
          <cell r="B10786">
            <v>110814</v>
          </cell>
          <cell r="C10786" t="str">
            <v>VIC CENTURY TOWER SOUTHBANK</v>
          </cell>
        </row>
        <row r="10787">
          <cell r="A10787">
            <v>29523</v>
          </cell>
          <cell r="B10787">
            <v>110815</v>
          </cell>
          <cell r="C10787" t="str">
            <v>VIC CENTURY TWRS  MELBOURNIAN</v>
          </cell>
        </row>
        <row r="10788">
          <cell r="A10788">
            <v>29524</v>
          </cell>
          <cell r="B10788">
            <v>110816</v>
          </cell>
          <cell r="C10788" t="str">
            <v>MC DRY CREEK WATTLE AVE</v>
          </cell>
        </row>
        <row r="10789">
          <cell r="A10789">
            <v>29525</v>
          </cell>
          <cell r="B10789">
            <v>110817</v>
          </cell>
          <cell r="C10789" t="str">
            <v>WA CY OASIS PERTH</v>
          </cell>
        </row>
        <row r="10790">
          <cell r="A10790">
            <v>29526</v>
          </cell>
          <cell r="B10790">
            <v>110818</v>
          </cell>
          <cell r="C10790" t="str">
            <v>GMH ELIZABETH INSTALLN STG 2</v>
          </cell>
        </row>
        <row r="10791">
          <cell r="A10791">
            <v>29542</v>
          </cell>
          <cell r="B10791">
            <v>110819</v>
          </cell>
          <cell r="C10791" t="str">
            <v>DRIVER TRAINING CERTIFICATE 1</v>
          </cell>
        </row>
        <row r="10792">
          <cell r="A10792">
            <v>29543</v>
          </cell>
          <cell r="B10792">
            <v>110820</v>
          </cell>
          <cell r="C10792" t="str">
            <v>DRIVER TRAINIG CERTIFICATE 2</v>
          </cell>
        </row>
        <row r="10793">
          <cell r="A10793">
            <v>29544</v>
          </cell>
          <cell r="B10793">
            <v>110821</v>
          </cell>
          <cell r="C10793" t="str">
            <v>EMS ONKAPARINGA AQUATIC CENTRE</v>
          </cell>
        </row>
        <row r="10794">
          <cell r="A10794">
            <v>29545</v>
          </cell>
          <cell r="B10794">
            <v>110822</v>
          </cell>
          <cell r="C10794" t="str">
            <v>QLD DANNY'S GREAT AUSTN BIGHT</v>
          </cell>
        </row>
        <row r="10795">
          <cell r="A10795">
            <v>29546</v>
          </cell>
          <cell r="B10795">
            <v>110823</v>
          </cell>
          <cell r="C10795" t="str">
            <v>QLD NAMOI HILLS ROCKHAMPTON</v>
          </cell>
        </row>
        <row r="10796">
          <cell r="A10796">
            <v>29547</v>
          </cell>
          <cell r="B10796">
            <v>110824</v>
          </cell>
          <cell r="C10796" t="str">
            <v>QLD MC FOREST GARDENS ESTATE</v>
          </cell>
        </row>
        <row r="10797">
          <cell r="A10797">
            <v>29548</v>
          </cell>
          <cell r="B10797">
            <v>110825</v>
          </cell>
          <cell r="C10797" t="str">
            <v>QLD MC PORT GARDENS EST STG 2</v>
          </cell>
        </row>
        <row r="10798">
          <cell r="A10798">
            <v>29562</v>
          </cell>
          <cell r="B10798">
            <v>110826</v>
          </cell>
          <cell r="C10798" t="str">
            <v>QLD MC BUNDABERG SWIMMING ACAD</v>
          </cell>
        </row>
        <row r="10799">
          <cell r="A10799">
            <v>29563</v>
          </cell>
          <cell r="B10799">
            <v>110827</v>
          </cell>
          <cell r="C10799" t="str">
            <v>NSW CY HUME DOORS AND TIMBER</v>
          </cell>
        </row>
        <row r="10800">
          <cell r="A10800">
            <v>29564</v>
          </cell>
          <cell r="B10800">
            <v>110828</v>
          </cell>
          <cell r="C10800" t="str">
            <v>Onkaparinga Aquatic Centre</v>
          </cell>
        </row>
        <row r="10801">
          <cell r="A10801">
            <v>29582</v>
          </cell>
          <cell r="B10801">
            <v>110829</v>
          </cell>
          <cell r="C10801" t="str">
            <v>MC PORT PIRIE FERME ST</v>
          </cell>
        </row>
        <row r="10802">
          <cell r="A10802">
            <v>29602</v>
          </cell>
          <cell r="B10802">
            <v>110830</v>
          </cell>
          <cell r="C10802" t="str">
            <v>YOLLA BASS GAS</v>
          </cell>
        </row>
        <row r="10803">
          <cell r="A10803">
            <v>29603</v>
          </cell>
          <cell r="B10803">
            <v>110831</v>
          </cell>
          <cell r="C10803" t="str">
            <v>QLD MC HERVEY BAY KAYGEES</v>
          </cell>
        </row>
        <row r="10804">
          <cell r="A10804">
            <v>29604</v>
          </cell>
          <cell r="B10804">
            <v>110832</v>
          </cell>
          <cell r="C10804" t="str">
            <v>BOSTON</v>
          </cell>
        </row>
        <row r="10805">
          <cell r="A10805">
            <v>29622</v>
          </cell>
          <cell r="B10805">
            <v>110833</v>
          </cell>
          <cell r="C10805" t="str">
            <v>QLD CY HUNGRY JACKS CARSELDINE</v>
          </cell>
        </row>
        <row r="10806">
          <cell r="A10806">
            <v>29623</v>
          </cell>
          <cell r="B10806">
            <v>110834</v>
          </cell>
          <cell r="C10806" t="str">
            <v>QLD CY ALLIGATOR CK PPAW FM</v>
          </cell>
        </row>
        <row r="10807">
          <cell r="A10807">
            <v>29642</v>
          </cell>
          <cell r="B10807">
            <v>110835</v>
          </cell>
          <cell r="C10807" t="str">
            <v>RSM VISTA FRANK ST</v>
          </cell>
        </row>
        <row r="10808">
          <cell r="A10808">
            <v>29643</v>
          </cell>
          <cell r="B10808">
            <v>110836</v>
          </cell>
          <cell r="C10808" t="str">
            <v>QLD WATERVIEW TCS METROQUAYS</v>
          </cell>
        </row>
        <row r="10809">
          <cell r="A10809">
            <v>29644</v>
          </cell>
          <cell r="B10809">
            <v>110837</v>
          </cell>
          <cell r="C10809" t="str">
            <v>MC FINDON LOT 90 ABERDEEN CR</v>
          </cell>
        </row>
        <row r="10810">
          <cell r="A10810">
            <v>29645</v>
          </cell>
          <cell r="B10810">
            <v>110838</v>
          </cell>
          <cell r="C10810" t="str">
            <v>MC WOOLOOWIN BRIDGE ST</v>
          </cell>
        </row>
        <row r="10811">
          <cell r="A10811">
            <v>19619</v>
          </cell>
          <cell r="B10811">
            <v>105843</v>
          </cell>
          <cell r="C10811" t="str">
            <v>LEDG 528 SMALL ASSET W/O 99/00</v>
          </cell>
        </row>
        <row r="10812">
          <cell r="A10812">
            <v>29662</v>
          </cell>
          <cell r="B10812">
            <v>110839</v>
          </cell>
          <cell r="C10812" t="str">
            <v>QLD CY DOMINOS PIZZA RICHLANDS</v>
          </cell>
        </row>
        <row r="10813">
          <cell r="A10813">
            <v>29663</v>
          </cell>
          <cell r="B10813">
            <v>110840</v>
          </cell>
          <cell r="C10813" t="str">
            <v>QLD CY DOMINOS PIZZA RICHLNDS</v>
          </cell>
        </row>
        <row r="10814">
          <cell r="A10814">
            <v>29682</v>
          </cell>
          <cell r="B10814">
            <v>110841</v>
          </cell>
          <cell r="C10814" t="str">
            <v>TELFER POWER PROJECT</v>
          </cell>
        </row>
        <row r="10815">
          <cell r="A10815">
            <v>29683</v>
          </cell>
          <cell r="B10815">
            <v>110842</v>
          </cell>
          <cell r="C10815" t="str">
            <v>MC WALKLEY HEIGHTS STG 10</v>
          </cell>
        </row>
        <row r="10816">
          <cell r="A10816">
            <v>29684</v>
          </cell>
          <cell r="B10816">
            <v>110843</v>
          </cell>
          <cell r="C10816" t="str">
            <v>MC BLAKEVIEW KINGATE BVD STG 5</v>
          </cell>
        </row>
        <row r="10817">
          <cell r="A10817">
            <v>29685</v>
          </cell>
          <cell r="B10817">
            <v>110844</v>
          </cell>
          <cell r="C10817" t="str">
            <v>MC WILLASTON BYWATERS AVE</v>
          </cell>
        </row>
        <row r="10818">
          <cell r="A10818">
            <v>29686</v>
          </cell>
          <cell r="B10818">
            <v>110845</v>
          </cell>
          <cell r="C10818" t="str">
            <v>MC ATHELSTONE BURNBANK GROVE</v>
          </cell>
        </row>
        <row r="10819">
          <cell r="A10819">
            <v>29687</v>
          </cell>
          <cell r="B10819">
            <v>110846</v>
          </cell>
          <cell r="C10819" t="str">
            <v>MC SALISBURY NTH STG 2A</v>
          </cell>
        </row>
        <row r="10820">
          <cell r="A10820">
            <v>29688</v>
          </cell>
          <cell r="B10820">
            <v>110847</v>
          </cell>
          <cell r="C10820" t="str">
            <v>MC SALISBURY NTH STAGE 2C</v>
          </cell>
        </row>
        <row r="10821">
          <cell r="A10821">
            <v>29689</v>
          </cell>
          <cell r="B10821">
            <v>110848</v>
          </cell>
          <cell r="C10821" t="str">
            <v>MC CHRISTIES BCH 611,612 ESPLA</v>
          </cell>
        </row>
        <row r="10822">
          <cell r="A10822">
            <v>29690</v>
          </cell>
          <cell r="B10822">
            <v>110849</v>
          </cell>
          <cell r="C10822" t="str">
            <v>MC EDEN HILLS WONOKA ST</v>
          </cell>
        </row>
        <row r="10823">
          <cell r="A10823">
            <v>29691</v>
          </cell>
          <cell r="B10823">
            <v>110850</v>
          </cell>
          <cell r="C10823" t="str">
            <v>MC GLENGOWIE BUTLER CRES</v>
          </cell>
        </row>
        <row r="10824">
          <cell r="A10824">
            <v>29702</v>
          </cell>
          <cell r="B10824">
            <v>110851</v>
          </cell>
          <cell r="C10824" t="str">
            <v>NSW CY RIVER REFLECTION</v>
          </cell>
        </row>
        <row r="10825">
          <cell r="A10825">
            <v>29703</v>
          </cell>
          <cell r="B10825">
            <v>110852</v>
          </cell>
          <cell r="C10825" t="str">
            <v>NSW TK WELCOME REEF SAW MILL</v>
          </cell>
        </row>
        <row r="10826">
          <cell r="A10826">
            <v>29704</v>
          </cell>
          <cell r="B10826">
            <v>110853</v>
          </cell>
          <cell r="C10826" t="str">
            <v>QLD TK BLUE CARE NURSING HOME</v>
          </cell>
        </row>
        <row r="10827">
          <cell r="A10827">
            <v>29722</v>
          </cell>
          <cell r="B10827">
            <v>110854</v>
          </cell>
          <cell r="C10827" t="str">
            <v>WA CY GULL, SWAN VIEW</v>
          </cell>
        </row>
        <row r="10828">
          <cell r="A10828">
            <v>29723</v>
          </cell>
          <cell r="B10828">
            <v>110855</v>
          </cell>
          <cell r="C10828" t="str">
            <v>SOE 2.1 UPGRADE</v>
          </cell>
        </row>
        <row r="10829">
          <cell r="A10829">
            <v>29724</v>
          </cell>
          <cell r="B10829">
            <v>110856</v>
          </cell>
          <cell r="C10829" t="str">
            <v>STAND PIPE DEVELOPMENT</v>
          </cell>
        </row>
        <row r="10830">
          <cell r="A10830">
            <v>29742</v>
          </cell>
          <cell r="B10830">
            <v>110857</v>
          </cell>
          <cell r="C10830" t="str">
            <v>127-172-STANDING-ALBV</v>
          </cell>
        </row>
        <row r="10831">
          <cell r="A10831">
            <v>29743</v>
          </cell>
          <cell r="B10831">
            <v>110858</v>
          </cell>
          <cell r="C10831" t="str">
            <v>162-527-STANDING-ALBV</v>
          </cell>
        </row>
        <row r="10832">
          <cell r="A10832">
            <v>29744</v>
          </cell>
          <cell r="B10832">
            <v>110859</v>
          </cell>
          <cell r="C10832" t="str">
            <v>WA CY HUME DOORS</v>
          </cell>
        </row>
        <row r="10833">
          <cell r="A10833">
            <v>29745</v>
          </cell>
          <cell r="B10833">
            <v>110860</v>
          </cell>
          <cell r="C10833" t="str">
            <v>MAINS EXT.DOMESTIC-21086943</v>
          </cell>
        </row>
        <row r="10834">
          <cell r="A10834">
            <v>29746</v>
          </cell>
          <cell r="B10834">
            <v>110861</v>
          </cell>
          <cell r="C10834" t="str">
            <v>MAINS EXT.DOMESTIC-21107656</v>
          </cell>
        </row>
        <row r="10835">
          <cell r="A10835">
            <v>29747</v>
          </cell>
          <cell r="B10835">
            <v>110862</v>
          </cell>
          <cell r="C10835" t="str">
            <v>MAINS EXT.DOMESTIC-21120337</v>
          </cell>
        </row>
        <row r="10836">
          <cell r="A10836">
            <v>29748</v>
          </cell>
          <cell r="B10836">
            <v>110863</v>
          </cell>
          <cell r="C10836" t="str">
            <v>MAINS EXT.NEW SUB DIV-21082186</v>
          </cell>
        </row>
        <row r="10837">
          <cell r="A10837">
            <v>29749</v>
          </cell>
          <cell r="B10837">
            <v>110864</v>
          </cell>
          <cell r="C10837" t="str">
            <v>MAINS EXT.NEW SUB DIV-21095852</v>
          </cell>
        </row>
        <row r="10838">
          <cell r="A10838">
            <v>29750</v>
          </cell>
          <cell r="B10838">
            <v>110865</v>
          </cell>
          <cell r="C10838" t="str">
            <v>MAINS EXT.NEW SUB DIV-21096294</v>
          </cell>
        </row>
        <row r="10839">
          <cell r="A10839">
            <v>29751</v>
          </cell>
          <cell r="B10839">
            <v>110866</v>
          </cell>
          <cell r="C10839" t="str">
            <v>MAINS EXT.NEW SUB DIV-21099349</v>
          </cell>
        </row>
        <row r="10840">
          <cell r="A10840">
            <v>29752</v>
          </cell>
          <cell r="B10840">
            <v>110867</v>
          </cell>
          <cell r="C10840" t="str">
            <v>MAINS EXT.NEW SUB DIV-21101617</v>
          </cell>
        </row>
        <row r="10841">
          <cell r="A10841">
            <v>29753</v>
          </cell>
          <cell r="B10841">
            <v>110868</v>
          </cell>
          <cell r="C10841" t="str">
            <v>MAINS EXT.NEW SUB DIV-21112431</v>
          </cell>
        </row>
        <row r="10842">
          <cell r="A10842">
            <v>29754</v>
          </cell>
          <cell r="B10842">
            <v>110869</v>
          </cell>
          <cell r="C10842" t="str">
            <v>MAINS EXT.NEW SUB DIV-21113260</v>
          </cell>
        </row>
        <row r="10843">
          <cell r="A10843">
            <v>29755</v>
          </cell>
          <cell r="B10843">
            <v>110870</v>
          </cell>
          <cell r="C10843" t="str">
            <v>MAINS EXT.NEW SUB DIV-21114260</v>
          </cell>
        </row>
        <row r="10844">
          <cell r="A10844">
            <v>29756</v>
          </cell>
          <cell r="B10844">
            <v>110871</v>
          </cell>
          <cell r="C10844" t="str">
            <v>MAINS EXT.NEW SUB DIV-21115382</v>
          </cell>
        </row>
        <row r="10845">
          <cell r="A10845">
            <v>29757</v>
          </cell>
          <cell r="B10845">
            <v>110872</v>
          </cell>
          <cell r="C10845" t="str">
            <v>MAINS EXT.NEW SUB DIV-21117065</v>
          </cell>
        </row>
        <row r="10846">
          <cell r="A10846">
            <v>29758</v>
          </cell>
          <cell r="B10846">
            <v>110873</v>
          </cell>
          <cell r="C10846" t="str">
            <v>VIC CY DANDENONG FILL PLATFORM</v>
          </cell>
        </row>
        <row r="10847">
          <cell r="A10847">
            <v>29759</v>
          </cell>
          <cell r="B10847">
            <v>110874</v>
          </cell>
          <cell r="C10847" t="str">
            <v>161-510-STANDING-CARDINIA</v>
          </cell>
        </row>
        <row r="10848">
          <cell r="A10848">
            <v>29760</v>
          </cell>
          <cell r="B10848">
            <v>110875</v>
          </cell>
          <cell r="C10848" t="str">
            <v>144-400-STANDING-ALBV</v>
          </cell>
        </row>
        <row r="10849">
          <cell r="A10849">
            <v>29762</v>
          </cell>
          <cell r="B10849">
            <v>110876</v>
          </cell>
          <cell r="C10849" t="str">
            <v>BAS PROCESS IMPLEMENTATION</v>
          </cell>
        </row>
        <row r="10850">
          <cell r="A10850">
            <v>29763</v>
          </cell>
          <cell r="B10850">
            <v>110877</v>
          </cell>
          <cell r="C10850" t="str">
            <v>MC LYNTON BELAIR RD</v>
          </cell>
        </row>
        <row r="10851">
          <cell r="A10851">
            <v>29764</v>
          </cell>
          <cell r="B10851">
            <v>110878</v>
          </cell>
          <cell r="C10851" t="str">
            <v>MC SEMAPHORE VASSALL ST</v>
          </cell>
        </row>
        <row r="10852">
          <cell r="A10852">
            <v>29765</v>
          </cell>
          <cell r="B10852">
            <v>110879</v>
          </cell>
          <cell r="C10852" t="str">
            <v>MC ADELAIDE HOBSONS PLACE</v>
          </cell>
        </row>
        <row r="10853">
          <cell r="A10853">
            <v>29766</v>
          </cell>
          <cell r="B10853">
            <v>110880</v>
          </cell>
          <cell r="C10853" t="str">
            <v>MC BEAUMONT MILTON AVE</v>
          </cell>
        </row>
        <row r="10854">
          <cell r="A10854">
            <v>29767</v>
          </cell>
          <cell r="B10854">
            <v>110881</v>
          </cell>
          <cell r="C10854" t="str">
            <v>QLD MC BUNDABERG BAROLIN ST</v>
          </cell>
        </row>
        <row r="10855">
          <cell r="A10855">
            <v>29768</v>
          </cell>
          <cell r="B10855">
            <v>110882</v>
          </cell>
          <cell r="C10855" t="str">
            <v>QLD MC URANGAN BOAT HARBOUR DR</v>
          </cell>
        </row>
        <row r="10856">
          <cell r="A10856">
            <v>29782</v>
          </cell>
          <cell r="B10856">
            <v>110883</v>
          </cell>
          <cell r="C10856" t="str">
            <v>QLD CY GREAT ESCAPE</v>
          </cell>
        </row>
        <row r="10857">
          <cell r="A10857">
            <v>29783</v>
          </cell>
          <cell r="B10857">
            <v>110884</v>
          </cell>
          <cell r="C10857" t="str">
            <v>QLD CY LUCKQUARDO'S SEAFOOD</v>
          </cell>
        </row>
        <row r="10858">
          <cell r="A10858">
            <v>29784</v>
          </cell>
          <cell r="B10858">
            <v>110885</v>
          </cell>
          <cell r="C10858" t="str">
            <v>QLD CY OTV KRUGER</v>
          </cell>
        </row>
        <row r="10859">
          <cell r="A10859">
            <v>29785</v>
          </cell>
          <cell r="B10859">
            <v>110886</v>
          </cell>
          <cell r="C10859" t="str">
            <v>QLD CY T'VILLE AQUATIC CENTRE</v>
          </cell>
        </row>
        <row r="10860">
          <cell r="A10860">
            <v>29786</v>
          </cell>
          <cell r="B10860">
            <v>110887</v>
          </cell>
          <cell r="C10860" t="str">
            <v>CAP ASSETS 600 E&amp;S 00/01</v>
          </cell>
        </row>
        <row r="10861">
          <cell r="A10861">
            <v>29787</v>
          </cell>
          <cell r="B10861">
            <v>110888</v>
          </cell>
          <cell r="C10861" t="str">
            <v>ENGINEERING SERVICES OFF BMTN</v>
          </cell>
        </row>
        <row r="10862">
          <cell r="A10862">
            <v>29802</v>
          </cell>
          <cell r="B10862">
            <v>110889</v>
          </cell>
          <cell r="C10862" t="str">
            <v>OE RADAR ULLAGING SYSTEM</v>
          </cell>
        </row>
        <row r="10863">
          <cell r="A10863">
            <v>29803</v>
          </cell>
          <cell r="B10863">
            <v>110890</v>
          </cell>
          <cell r="C10863" t="str">
            <v>NSW PARKES EMERGENCY UPGRADE</v>
          </cell>
        </row>
        <row r="10864">
          <cell r="A10864">
            <v>29822</v>
          </cell>
          <cell r="B10864">
            <v>110891</v>
          </cell>
          <cell r="C10864" t="str">
            <v>QLD MC HILLSIDE ESTATE STG 4</v>
          </cell>
        </row>
        <row r="10865">
          <cell r="A10865">
            <v>29823</v>
          </cell>
          <cell r="B10865">
            <v>110892</v>
          </cell>
          <cell r="C10865" t="str">
            <v>QLD TK JJ RICHARDS</v>
          </cell>
        </row>
        <row r="10866">
          <cell r="A10866">
            <v>29824</v>
          </cell>
          <cell r="B10866">
            <v>110893</v>
          </cell>
          <cell r="C10866" t="str">
            <v>QLD CY LIBERTY SPRINGWOOD</v>
          </cell>
        </row>
        <row r="10867">
          <cell r="A10867">
            <v>29825</v>
          </cell>
          <cell r="B10867">
            <v>110894</v>
          </cell>
          <cell r="C10867" t="str">
            <v>QLD BEAUMONT ESTATE SHOPS</v>
          </cell>
        </row>
        <row r="10868">
          <cell r="A10868">
            <v>29826</v>
          </cell>
          <cell r="B10868">
            <v>110895</v>
          </cell>
          <cell r="C10868" t="str">
            <v>QLD CY CAMPOO</v>
          </cell>
        </row>
        <row r="10869">
          <cell r="A10869">
            <v>29827</v>
          </cell>
          <cell r="B10869">
            <v>110896</v>
          </cell>
          <cell r="C10869" t="str">
            <v>QLD MT HOLLYWOOD INN</v>
          </cell>
        </row>
        <row r="10870">
          <cell r="A10870">
            <v>29828</v>
          </cell>
          <cell r="B10870">
            <v>110897</v>
          </cell>
          <cell r="C10870" t="str">
            <v>QLD TK RAGING THUNDER</v>
          </cell>
        </row>
        <row r="10871">
          <cell r="A10871">
            <v>29829</v>
          </cell>
          <cell r="B10871">
            <v>110898</v>
          </cell>
          <cell r="C10871" t="str">
            <v>QLD CY MARLBOROUGH CONVENIENCE</v>
          </cell>
        </row>
        <row r="10872">
          <cell r="A10872">
            <v>29830</v>
          </cell>
          <cell r="B10872">
            <v>110899</v>
          </cell>
          <cell r="C10872" t="str">
            <v>QLD CY MOONROCK</v>
          </cell>
        </row>
        <row r="10873">
          <cell r="A10873">
            <v>29831</v>
          </cell>
          <cell r="B10873">
            <v>110900</v>
          </cell>
          <cell r="C10873" t="str">
            <v>Ladbroke Grove Extension</v>
          </cell>
        </row>
        <row r="10874">
          <cell r="A10874">
            <v>29842</v>
          </cell>
          <cell r="B10874">
            <v>110901</v>
          </cell>
          <cell r="C10874" t="str">
            <v>QLD MC FINEMORE CVAN PK</v>
          </cell>
        </row>
        <row r="10875">
          <cell r="A10875">
            <v>29843</v>
          </cell>
          <cell r="B10875">
            <v>110902</v>
          </cell>
          <cell r="C10875" t="str">
            <v>BORAL CONCRETE-ENERGY AUDIT</v>
          </cell>
        </row>
        <row r="10876">
          <cell r="A10876">
            <v>29844</v>
          </cell>
          <cell r="B10876">
            <v>110903</v>
          </cell>
          <cell r="C10876" t="str">
            <v>SYDNEY ADVENTIST CHURCH</v>
          </cell>
        </row>
        <row r="10877">
          <cell r="A10877">
            <v>29862</v>
          </cell>
          <cell r="B10877">
            <v>110904</v>
          </cell>
          <cell r="C10877" t="str">
            <v>QLD CY COFFEE CLUB THE GAP</v>
          </cell>
        </row>
        <row r="10878">
          <cell r="A10878">
            <v>29863</v>
          </cell>
          <cell r="B10878">
            <v>110905</v>
          </cell>
          <cell r="C10878" t="str">
            <v>QLD CY SHELL CHARLEVILLE</v>
          </cell>
        </row>
        <row r="10879">
          <cell r="A10879">
            <v>29864</v>
          </cell>
          <cell r="B10879">
            <v>110906</v>
          </cell>
          <cell r="C10879" t="str">
            <v>QLD CY TOWER HARDWARE</v>
          </cell>
        </row>
        <row r="10880">
          <cell r="A10880">
            <v>29865</v>
          </cell>
          <cell r="B10880">
            <v>110907</v>
          </cell>
          <cell r="C10880" t="str">
            <v>NSW TK VARLEY</v>
          </cell>
        </row>
        <row r="10881">
          <cell r="A10881">
            <v>29866</v>
          </cell>
          <cell r="B10881">
            <v>110908</v>
          </cell>
          <cell r="C10881" t="str">
            <v>NSW TK GOOLABRI COUNTRY RESORT</v>
          </cell>
        </row>
        <row r="10882">
          <cell r="A10882">
            <v>18357</v>
          </cell>
          <cell r="B10882">
            <v>105493</v>
          </cell>
          <cell r="C10882" t="str">
            <v>TRIM LIC &amp; MAINTENANCE 99/00</v>
          </cell>
        </row>
        <row r="10883">
          <cell r="A10883">
            <v>29867</v>
          </cell>
          <cell r="B10883">
            <v>110909</v>
          </cell>
          <cell r="C10883" t="str">
            <v>QLD CY NORTH SHORE SCOUT CAMP</v>
          </cell>
        </row>
        <row r="10884">
          <cell r="A10884">
            <v>29868</v>
          </cell>
          <cell r="B10884">
            <v>110910</v>
          </cell>
          <cell r="C10884" t="str">
            <v>QLD CY DARBY ROOM</v>
          </cell>
        </row>
        <row r="10885">
          <cell r="A10885">
            <v>29869</v>
          </cell>
          <cell r="B10885">
            <v>110911</v>
          </cell>
          <cell r="C10885" t="str">
            <v>QLD CY EAGLE BOYS KINGAROY</v>
          </cell>
        </row>
        <row r="10886">
          <cell r="A10886">
            <v>29870</v>
          </cell>
          <cell r="B10886">
            <v>110912</v>
          </cell>
          <cell r="C10886" t="str">
            <v>QLD CY NOOSA RIVER QUAYS</v>
          </cell>
        </row>
        <row r="10887">
          <cell r="A10887">
            <v>29871</v>
          </cell>
          <cell r="B10887">
            <v>110913</v>
          </cell>
          <cell r="C10887" t="str">
            <v>QLD CY HI-TECH FUEL</v>
          </cell>
        </row>
        <row r="10888">
          <cell r="A10888">
            <v>29872</v>
          </cell>
          <cell r="B10888">
            <v>110914</v>
          </cell>
          <cell r="C10888" t="str">
            <v>QLD TK THE PEARL RESORT</v>
          </cell>
        </row>
        <row r="10889">
          <cell r="A10889">
            <v>29882</v>
          </cell>
          <cell r="B10889">
            <v>110915</v>
          </cell>
          <cell r="C10889" t="str">
            <v>MC NORTH ADELAIDE MELBOURNE ST</v>
          </cell>
        </row>
        <row r="10890">
          <cell r="A10890">
            <v>29883</v>
          </cell>
          <cell r="B10890">
            <v>110916</v>
          </cell>
          <cell r="C10890" t="str">
            <v>MC FINDON NUBEENA LANE</v>
          </cell>
        </row>
        <row r="10891">
          <cell r="A10891">
            <v>29902</v>
          </cell>
          <cell r="B10891">
            <v>110917</v>
          </cell>
          <cell r="C10891" t="str">
            <v>QLD RT PORT BINNLI STG 2</v>
          </cell>
        </row>
        <row r="10892">
          <cell r="A10892">
            <v>29903</v>
          </cell>
          <cell r="B10892">
            <v>110918</v>
          </cell>
          <cell r="C10892" t="str">
            <v>127-180-STANDING-CARDINIA</v>
          </cell>
        </row>
        <row r="10893">
          <cell r="A10893">
            <v>29904</v>
          </cell>
          <cell r="B10893">
            <v>110919</v>
          </cell>
          <cell r="C10893" t="str">
            <v>127-350-STANDING-ALBV</v>
          </cell>
        </row>
        <row r="10894">
          <cell r="A10894">
            <v>29905</v>
          </cell>
          <cell r="B10894">
            <v>110920</v>
          </cell>
          <cell r="C10894" t="str">
            <v>144-400-STANDING-TRARA</v>
          </cell>
        </row>
        <row r="10895">
          <cell r="A10895">
            <v>29906</v>
          </cell>
          <cell r="B10895">
            <v>110921</v>
          </cell>
          <cell r="C10895" t="str">
            <v>162-527-STANDING-ALBVIC</v>
          </cell>
        </row>
        <row r="10896">
          <cell r="A10896">
            <v>29907</v>
          </cell>
          <cell r="B10896">
            <v>110922</v>
          </cell>
          <cell r="C10896" t="str">
            <v>140-141-STANDING-CARDINIA</v>
          </cell>
        </row>
        <row r="10897">
          <cell r="A10897">
            <v>6187</v>
          </cell>
          <cell r="B10897">
            <v>103324</v>
          </cell>
          <cell r="C10897" t="str">
            <v>PROJECT SOUSA</v>
          </cell>
        </row>
        <row r="10898">
          <cell r="A10898">
            <v>29908</v>
          </cell>
          <cell r="B10898">
            <v>110923</v>
          </cell>
          <cell r="C10898" t="str">
            <v>MAINS EXT.DOMESTIC-21100460</v>
          </cell>
        </row>
        <row r="10899">
          <cell r="A10899">
            <v>29909</v>
          </cell>
          <cell r="B10899">
            <v>110924</v>
          </cell>
          <cell r="C10899" t="str">
            <v>MAINS EXT.DOMESTIC-21116995</v>
          </cell>
        </row>
        <row r="10900">
          <cell r="A10900">
            <v>29910</v>
          </cell>
          <cell r="B10900">
            <v>110925</v>
          </cell>
          <cell r="C10900" t="str">
            <v>MAINS EXT.DOMESTIC-21117720</v>
          </cell>
        </row>
        <row r="10901">
          <cell r="A10901">
            <v>29911</v>
          </cell>
          <cell r="B10901">
            <v>110926</v>
          </cell>
          <cell r="C10901" t="str">
            <v>MAINS EXT.DOMESTIC-21121254</v>
          </cell>
        </row>
        <row r="10902">
          <cell r="A10902">
            <v>29912</v>
          </cell>
          <cell r="B10902">
            <v>110927</v>
          </cell>
          <cell r="C10902" t="str">
            <v>MAINS EXT.IND &amp; COMM.-21105102</v>
          </cell>
        </row>
        <row r="10903">
          <cell r="A10903">
            <v>29913</v>
          </cell>
          <cell r="B10903">
            <v>110928</v>
          </cell>
          <cell r="C10903" t="str">
            <v>MAINS EXT.IND &amp; COMM.-21117863</v>
          </cell>
        </row>
        <row r="10904">
          <cell r="A10904">
            <v>29914</v>
          </cell>
          <cell r="B10904">
            <v>110929</v>
          </cell>
          <cell r="C10904" t="str">
            <v>MAINS EXT.IND &amp; COMM.-21119499</v>
          </cell>
        </row>
        <row r="10905">
          <cell r="A10905">
            <v>29915</v>
          </cell>
          <cell r="B10905">
            <v>110930</v>
          </cell>
          <cell r="C10905" t="str">
            <v>MAINS EXT.NEW SUB DIV-21096397</v>
          </cell>
        </row>
        <row r="10906">
          <cell r="A10906">
            <v>29916</v>
          </cell>
          <cell r="B10906">
            <v>110931</v>
          </cell>
          <cell r="C10906" t="str">
            <v>MAINS EXT.NEW SUB DIV-21096398</v>
          </cell>
        </row>
        <row r="10907">
          <cell r="A10907">
            <v>29917</v>
          </cell>
          <cell r="B10907">
            <v>110932</v>
          </cell>
          <cell r="C10907" t="str">
            <v>MAINS EXT.NEW SUB DIV-21097426</v>
          </cell>
        </row>
        <row r="10908">
          <cell r="A10908">
            <v>29918</v>
          </cell>
          <cell r="B10908">
            <v>110933</v>
          </cell>
          <cell r="C10908" t="str">
            <v>MAINS EXT.NEW SUB DIV-21109530</v>
          </cell>
        </row>
        <row r="10909">
          <cell r="A10909">
            <v>29919</v>
          </cell>
          <cell r="B10909">
            <v>110934</v>
          </cell>
          <cell r="C10909" t="str">
            <v>MAINS EXT.NEW SUB DIV-21114669</v>
          </cell>
        </row>
        <row r="10910">
          <cell r="A10910">
            <v>29920</v>
          </cell>
          <cell r="B10910">
            <v>110935</v>
          </cell>
          <cell r="C10910" t="str">
            <v>MAINS EXT.NEW SUB DIV-21114888</v>
          </cell>
        </row>
        <row r="10911">
          <cell r="A10911">
            <v>29921</v>
          </cell>
          <cell r="B10911">
            <v>110936</v>
          </cell>
          <cell r="C10911" t="str">
            <v>MAINS EXT.NEW SUB DIV-21115259</v>
          </cell>
        </row>
        <row r="10912">
          <cell r="A10912">
            <v>29922</v>
          </cell>
          <cell r="B10912">
            <v>110937</v>
          </cell>
          <cell r="C10912" t="str">
            <v>161-510-STANDING-MVNSWSHP</v>
          </cell>
        </row>
        <row r="10913">
          <cell r="A10913">
            <v>29923</v>
          </cell>
          <cell r="B10913">
            <v>110938</v>
          </cell>
          <cell r="C10913" t="str">
            <v>161-510-STANDING-SHEPVIC</v>
          </cell>
        </row>
        <row r="10914">
          <cell r="A10914">
            <v>29924</v>
          </cell>
          <cell r="B10914">
            <v>110939</v>
          </cell>
          <cell r="C10914" t="str">
            <v>167-552-STANDING-ALBV</v>
          </cell>
        </row>
        <row r="10915">
          <cell r="A10915">
            <v>29925</v>
          </cell>
          <cell r="B10915">
            <v>110940</v>
          </cell>
          <cell r="C10915" t="str">
            <v>QLD LONE EMPLOYEE SYSTEM MARYB</v>
          </cell>
        </row>
        <row r="10916">
          <cell r="A10916">
            <v>29926</v>
          </cell>
          <cell r="B10916">
            <v>110941</v>
          </cell>
          <cell r="C10916" t="str">
            <v>MC GMH ELIZABETH ELIZ. WAY</v>
          </cell>
        </row>
        <row r="10917">
          <cell r="A10917">
            <v>29942</v>
          </cell>
          <cell r="B10917">
            <v>110942</v>
          </cell>
          <cell r="C10917" t="str">
            <v>COMM CAP GEOTH MAB DOCKLANDS</v>
          </cell>
        </row>
        <row r="10918">
          <cell r="A10918">
            <v>29962</v>
          </cell>
          <cell r="B10918">
            <v>110943</v>
          </cell>
          <cell r="C10918" t="str">
            <v>MC ADELAIDE WAYMOUTH ST</v>
          </cell>
        </row>
        <row r="10919">
          <cell r="A10919">
            <v>29963</v>
          </cell>
          <cell r="B10919">
            <v>110944</v>
          </cell>
          <cell r="C10919" t="str">
            <v>OXFORD ST SHORNCLIFFE</v>
          </cell>
        </row>
        <row r="10920">
          <cell r="A10920">
            <v>29964</v>
          </cell>
          <cell r="B10920">
            <v>110945</v>
          </cell>
          <cell r="C10920" t="str">
            <v>LINKFIELD AVE EAGLE FARM</v>
          </cell>
        </row>
        <row r="10921">
          <cell r="A10921">
            <v>29965</v>
          </cell>
          <cell r="B10921">
            <v>110946</v>
          </cell>
          <cell r="C10921" t="str">
            <v>MC CROYDON PARK HOTCHKISS CRES</v>
          </cell>
        </row>
        <row r="10922">
          <cell r="A10922">
            <v>29966</v>
          </cell>
          <cell r="B10922">
            <v>110947</v>
          </cell>
          <cell r="C10922" t="str">
            <v>MC GREENWITH BLAIR CRT</v>
          </cell>
        </row>
        <row r="10923">
          <cell r="A10923">
            <v>29982</v>
          </cell>
          <cell r="B10923">
            <v>110948</v>
          </cell>
          <cell r="C10923" t="str">
            <v>VIC BT BORAL PLASTERBO-PT MELB</v>
          </cell>
        </row>
        <row r="10924">
          <cell r="A10924">
            <v>29983</v>
          </cell>
          <cell r="B10924">
            <v>110949</v>
          </cell>
          <cell r="C10924" t="str">
            <v>VIC BT WATERSTORE - MARONG</v>
          </cell>
        </row>
        <row r="10925">
          <cell r="A10925">
            <v>30002</v>
          </cell>
          <cell r="B10925">
            <v>110950</v>
          </cell>
          <cell r="C10925" t="str">
            <v>CAP ASSETS 453 NR 00/01</v>
          </cell>
        </row>
        <row r="10926">
          <cell r="A10926">
            <v>30003</v>
          </cell>
          <cell r="B10926">
            <v>110951</v>
          </cell>
          <cell r="C10926" t="str">
            <v>NSW TK GOYEN CONTROLS</v>
          </cell>
        </row>
        <row r="10927">
          <cell r="A10927">
            <v>30004</v>
          </cell>
          <cell r="B10927">
            <v>110952</v>
          </cell>
          <cell r="C10927" t="str">
            <v>NSW GAMECO</v>
          </cell>
        </row>
        <row r="10928">
          <cell r="A10928">
            <v>30022</v>
          </cell>
          <cell r="B10928">
            <v>110953</v>
          </cell>
          <cell r="C10928" t="str">
            <v>NORTH TERRACE ADELAIDE</v>
          </cell>
        </row>
        <row r="10929">
          <cell r="A10929">
            <v>30023</v>
          </cell>
          <cell r="B10929">
            <v>110954</v>
          </cell>
          <cell r="C10929" t="str">
            <v>MC SALISBURY NORTH STG 2B</v>
          </cell>
        </row>
        <row r="10930">
          <cell r="A10930">
            <v>30024</v>
          </cell>
          <cell r="B10930">
            <v>110955</v>
          </cell>
          <cell r="C10930" t="str">
            <v>MC ELIZABETH WISHFORD RD</v>
          </cell>
        </row>
        <row r="10931">
          <cell r="A10931">
            <v>30042</v>
          </cell>
          <cell r="B10931">
            <v>110956</v>
          </cell>
          <cell r="C10931" t="str">
            <v>MC PORT NAORLUNGA ESPLANADE</v>
          </cell>
        </row>
        <row r="10932">
          <cell r="A10932">
            <v>30043</v>
          </cell>
          <cell r="B10932">
            <v>110957</v>
          </cell>
          <cell r="C10932" t="str">
            <v>COMM CAP GEOTHERMAL BOM DARWIN</v>
          </cell>
        </row>
        <row r="10933">
          <cell r="A10933">
            <v>30044</v>
          </cell>
          <cell r="B10933">
            <v>110958</v>
          </cell>
          <cell r="C10933" t="str">
            <v>107-107-STANDING-CARDINIA</v>
          </cell>
        </row>
        <row r="10934">
          <cell r="A10934">
            <v>30045</v>
          </cell>
          <cell r="B10934">
            <v>110959</v>
          </cell>
          <cell r="C10934" t="str">
            <v>101-055-STANDING-CARDINIA</v>
          </cell>
        </row>
        <row r="10935">
          <cell r="A10935">
            <v>30062</v>
          </cell>
          <cell r="B10935">
            <v>110960</v>
          </cell>
          <cell r="C10935" t="str">
            <v>CAP ASSETS 590 NR 00/01</v>
          </cell>
        </row>
        <row r="10936">
          <cell r="A10936">
            <v>30063</v>
          </cell>
          <cell r="B10936">
            <v>110961</v>
          </cell>
          <cell r="C10936" t="str">
            <v>107-106-STANDING-MILDURA</v>
          </cell>
        </row>
        <row r="10937">
          <cell r="A10937">
            <v>30082</v>
          </cell>
          <cell r="B10937">
            <v>110962</v>
          </cell>
          <cell r="C10937" t="str">
            <v>167-557-STANDING-MVNSWALB</v>
          </cell>
        </row>
        <row r="10938">
          <cell r="A10938">
            <v>30083</v>
          </cell>
          <cell r="B10938">
            <v>110963</v>
          </cell>
          <cell r="C10938" t="str">
            <v>167-590-STANDING-SHEPVIC</v>
          </cell>
        </row>
        <row r="10939">
          <cell r="A10939">
            <v>30084</v>
          </cell>
          <cell r="B10939">
            <v>110964</v>
          </cell>
          <cell r="C10939" t="str">
            <v>FIELD REGULATOR-21121522</v>
          </cell>
        </row>
        <row r="10940">
          <cell r="A10940">
            <v>30085</v>
          </cell>
          <cell r="B10940">
            <v>110965</v>
          </cell>
          <cell r="C10940" t="str">
            <v>MAINS EXT.DOMESTIC-21110782</v>
          </cell>
        </row>
        <row r="10941">
          <cell r="A10941">
            <v>30086</v>
          </cell>
          <cell r="B10941">
            <v>110966</v>
          </cell>
          <cell r="C10941" t="str">
            <v>MAINS EXT.DOMESTIC-21117722</v>
          </cell>
        </row>
        <row r="10942">
          <cell r="A10942">
            <v>30087</v>
          </cell>
          <cell r="B10942">
            <v>110967</v>
          </cell>
          <cell r="C10942" t="str">
            <v>MAINS EXT.DOMESTIC-21119942</v>
          </cell>
        </row>
        <row r="10943">
          <cell r="A10943">
            <v>30088</v>
          </cell>
          <cell r="B10943">
            <v>110968</v>
          </cell>
          <cell r="C10943" t="str">
            <v>MAINS EXT.IND &amp; COMM.-21111491</v>
          </cell>
        </row>
        <row r="10944">
          <cell r="A10944">
            <v>30089</v>
          </cell>
          <cell r="B10944">
            <v>110969</v>
          </cell>
          <cell r="C10944" t="str">
            <v>MAINS EXT.IND &amp; COMM.-21116061</v>
          </cell>
        </row>
        <row r="10945">
          <cell r="A10945">
            <v>30090</v>
          </cell>
          <cell r="B10945">
            <v>110970</v>
          </cell>
          <cell r="C10945" t="str">
            <v>MAINS EXT.IND &amp; COMM.-21119516</v>
          </cell>
        </row>
        <row r="10946">
          <cell r="A10946">
            <v>30091</v>
          </cell>
          <cell r="B10946">
            <v>110971</v>
          </cell>
          <cell r="C10946" t="str">
            <v>MAINS EXT.NEW SUB DIV-21083454</v>
          </cell>
        </row>
        <row r="10947">
          <cell r="A10947">
            <v>30092</v>
          </cell>
          <cell r="B10947">
            <v>110972</v>
          </cell>
          <cell r="C10947" t="str">
            <v>MAINS EXT.NEW SUB DIV-21092785</v>
          </cell>
        </row>
        <row r="10948">
          <cell r="A10948">
            <v>30093</v>
          </cell>
          <cell r="B10948">
            <v>110973</v>
          </cell>
          <cell r="C10948" t="str">
            <v>MAINS EXT.NEW SUB DIV-21095891</v>
          </cell>
        </row>
        <row r="10949">
          <cell r="A10949">
            <v>30094</v>
          </cell>
          <cell r="B10949">
            <v>110974</v>
          </cell>
          <cell r="C10949" t="str">
            <v>MAINS EXT.NEW SUB DIV-21114061</v>
          </cell>
        </row>
        <row r="10950">
          <cell r="A10950">
            <v>30095</v>
          </cell>
          <cell r="B10950">
            <v>110975</v>
          </cell>
          <cell r="C10950" t="str">
            <v>MAINS EXT.NEW SUB DIV-21117688</v>
          </cell>
        </row>
        <row r="10951">
          <cell r="A10951">
            <v>30096</v>
          </cell>
          <cell r="B10951">
            <v>110976</v>
          </cell>
          <cell r="C10951" t="str">
            <v>MAINS EXT.NEW SUB DIV-21119697</v>
          </cell>
        </row>
        <row r="10952">
          <cell r="A10952">
            <v>30097</v>
          </cell>
          <cell r="B10952">
            <v>110977</v>
          </cell>
          <cell r="C10952" t="str">
            <v>MAINS EXT.NEW SUB DIV-21121426</v>
          </cell>
        </row>
        <row r="10953">
          <cell r="A10953">
            <v>30098</v>
          </cell>
          <cell r="B10953">
            <v>110978</v>
          </cell>
          <cell r="C10953" t="str">
            <v>MAINS RENEWALS-21066757</v>
          </cell>
        </row>
        <row r="10954">
          <cell r="A10954">
            <v>30099</v>
          </cell>
          <cell r="B10954">
            <v>110979</v>
          </cell>
          <cell r="C10954" t="str">
            <v>MAINS RENEWALS-21072588</v>
          </cell>
        </row>
        <row r="10955">
          <cell r="A10955">
            <v>30100</v>
          </cell>
          <cell r="B10955">
            <v>110980</v>
          </cell>
          <cell r="C10955" t="str">
            <v>MAINS RENEWALS-21114665</v>
          </cell>
        </row>
        <row r="10956">
          <cell r="A10956">
            <v>30101</v>
          </cell>
          <cell r="B10956">
            <v>110981</v>
          </cell>
          <cell r="C10956" t="str">
            <v>CORROSION WORK-21114677</v>
          </cell>
        </row>
        <row r="10957">
          <cell r="A10957">
            <v>30102</v>
          </cell>
          <cell r="B10957">
            <v>110982</v>
          </cell>
          <cell r="C10957" t="str">
            <v>BERRI MILDURA TNSMISSION PLNE</v>
          </cell>
        </row>
        <row r="10958">
          <cell r="A10958">
            <v>30122</v>
          </cell>
          <cell r="B10958">
            <v>110983</v>
          </cell>
          <cell r="C10958" t="str">
            <v>NSW TRANSPORTABLE OFFICE WAGGA</v>
          </cell>
        </row>
        <row r="10959">
          <cell r="A10959">
            <v>30123</v>
          </cell>
          <cell r="B10959">
            <v>110984</v>
          </cell>
          <cell r="C10959" t="str">
            <v>BERRI MILDURA TRNSMISSION PLNE</v>
          </cell>
        </row>
        <row r="10960">
          <cell r="A10960">
            <v>30124</v>
          </cell>
          <cell r="B10960">
            <v>110985</v>
          </cell>
          <cell r="C10960" t="str">
            <v>144-620-STANDING-ALBV</v>
          </cell>
        </row>
        <row r="10961">
          <cell r="A10961">
            <v>30125</v>
          </cell>
          <cell r="B10961">
            <v>110986</v>
          </cell>
          <cell r="C10961" t="str">
            <v>127-617-STANDING-TRARA</v>
          </cell>
        </row>
        <row r="10962">
          <cell r="A10962">
            <v>30126</v>
          </cell>
          <cell r="B10962">
            <v>110987</v>
          </cell>
          <cell r="C10962" t="str">
            <v>144-622-STANDING-TRARA</v>
          </cell>
        </row>
        <row r="10963">
          <cell r="A10963">
            <v>30127</v>
          </cell>
          <cell r="B10963">
            <v>110988</v>
          </cell>
          <cell r="C10963" t="str">
            <v>QLD TK WALKERS LTD</v>
          </cell>
        </row>
        <row r="10964">
          <cell r="A10964">
            <v>30128</v>
          </cell>
          <cell r="B10964">
            <v>110989</v>
          </cell>
          <cell r="C10964" t="str">
            <v>QLD TK GOOGARRA BEACH CV PK</v>
          </cell>
        </row>
        <row r="10965">
          <cell r="A10965">
            <v>30142</v>
          </cell>
          <cell r="B10965">
            <v>110990</v>
          </cell>
          <cell r="C10965" t="str">
            <v>MAGURA ST ENOGGERA</v>
          </cell>
        </row>
        <row r="10966">
          <cell r="A10966">
            <v>30143</v>
          </cell>
          <cell r="B10966">
            <v>110991</v>
          </cell>
          <cell r="C10966" t="str">
            <v>MC LINDEN PARK TORRENS ST</v>
          </cell>
        </row>
        <row r="10967">
          <cell r="A10967">
            <v>30144</v>
          </cell>
          <cell r="B10967">
            <v>110992</v>
          </cell>
          <cell r="C10967" t="str">
            <v>QLD MADAD WACOL BRISBANE</v>
          </cell>
        </row>
        <row r="10968">
          <cell r="A10968">
            <v>30145</v>
          </cell>
          <cell r="B10968">
            <v>110993</v>
          </cell>
          <cell r="C10968" t="str">
            <v>QLD MADAD WACOL BRIS</v>
          </cell>
        </row>
        <row r="10969">
          <cell r="A10969">
            <v>30162</v>
          </cell>
          <cell r="B10969">
            <v>110994</v>
          </cell>
          <cell r="C10969" t="str">
            <v>517 SMALL ASSET W/OFF 00/01</v>
          </cell>
        </row>
        <row r="10970">
          <cell r="A10970">
            <v>30163</v>
          </cell>
          <cell r="B10970">
            <v>110995</v>
          </cell>
          <cell r="C10970" t="str">
            <v>NSW BT COOLANGATTA-BOLONG RD</v>
          </cell>
        </row>
        <row r="10971">
          <cell r="A10971">
            <v>30182</v>
          </cell>
          <cell r="B10971">
            <v>110996</v>
          </cell>
          <cell r="C10971" t="str">
            <v>NSW MULTI SITE-ULLADULLA DEPOT</v>
          </cell>
        </row>
        <row r="10972">
          <cell r="A10972">
            <v>30183</v>
          </cell>
          <cell r="B10972">
            <v>110997</v>
          </cell>
          <cell r="C10972" t="str">
            <v>CAP ASSETS 525 NR 00/01</v>
          </cell>
        </row>
        <row r="10973">
          <cell r="A10973">
            <v>30184</v>
          </cell>
          <cell r="B10973">
            <v>110998</v>
          </cell>
          <cell r="C10973" t="str">
            <v>NSW CY PT MACQUARIE-JAMBALI RD</v>
          </cell>
        </row>
        <row r="10974">
          <cell r="A10974">
            <v>16955</v>
          </cell>
          <cell r="B10974">
            <v>105018</v>
          </cell>
          <cell r="C10974" t="str">
            <v>QLD LPG RETIC EMMADALE ESTATE</v>
          </cell>
        </row>
        <row r="10975">
          <cell r="A10975">
            <v>30202</v>
          </cell>
          <cell r="B10975">
            <v>110999</v>
          </cell>
          <cell r="C10975" t="str">
            <v>108-128-STANDING-MILDURA</v>
          </cell>
        </row>
        <row r="10976">
          <cell r="A10976">
            <v>30203</v>
          </cell>
          <cell r="B10976">
            <v>111000</v>
          </cell>
          <cell r="C10976" t="str">
            <v>102-066-STANDING-MILDURA</v>
          </cell>
        </row>
        <row r="10977">
          <cell r="A10977">
            <v>30204</v>
          </cell>
          <cell r="B10977">
            <v>111001</v>
          </cell>
          <cell r="C10977" t="str">
            <v>TAS CY PLASTIC FABRICATION</v>
          </cell>
        </row>
        <row r="10978">
          <cell r="A10978">
            <v>2258</v>
          </cell>
          <cell r="B10978">
            <v>101253</v>
          </cell>
          <cell r="C10978" t="str">
            <v>VIC WAGGA CITY COUNCIL LPG OPS</v>
          </cell>
        </row>
        <row r="10979">
          <cell r="A10979">
            <v>30222</v>
          </cell>
          <cell r="B10979">
            <v>111002</v>
          </cell>
          <cell r="C10979" t="str">
            <v>MC PORT ADELAIDE ENDEAVOUR DR</v>
          </cell>
        </row>
        <row r="10980">
          <cell r="A10980">
            <v>30223</v>
          </cell>
          <cell r="B10980">
            <v>111003</v>
          </cell>
          <cell r="C10980" t="str">
            <v>RSM BEULAH PARK REGULATOR</v>
          </cell>
        </row>
        <row r="10981">
          <cell r="A10981">
            <v>30224</v>
          </cell>
          <cell r="B10981">
            <v>111004</v>
          </cell>
          <cell r="C10981" t="str">
            <v>WIND ENERGY</v>
          </cell>
        </row>
        <row r="10982">
          <cell r="A10982">
            <v>30225</v>
          </cell>
          <cell r="B10982">
            <v>111005</v>
          </cell>
          <cell r="C10982" t="str">
            <v>RSM KENSINGTON PARK YERONGA AV</v>
          </cell>
        </row>
        <row r="10983">
          <cell r="A10983">
            <v>30226</v>
          </cell>
          <cell r="B10983">
            <v>111006</v>
          </cell>
          <cell r="C10983" t="str">
            <v>NEW YORK</v>
          </cell>
        </row>
        <row r="10984">
          <cell r="A10984">
            <v>30227</v>
          </cell>
          <cell r="B10984">
            <v>111007</v>
          </cell>
          <cell r="C10984" t="str">
            <v>RSM SMITHFIELD PLAINS CRABB RD</v>
          </cell>
        </row>
        <row r="10985">
          <cell r="A10985">
            <v>30228</v>
          </cell>
          <cell r="B10985">
            <v>111008</v>
          </cell>
          <cell r="C10985" t="str">
            <v>RSM BEULAH RD BEULAH PARK</v>
          </cell>
        </row>
        <row r="10986">
          <cell r="A10986">
            <v>30229</v>
          </cell>
          <cell r="B10986">
            <v>111009</v>
          </cell>
          <cell r="C10986" t="str">
            <v>RSM TRINITY GDNS MAGILL RD</v>
          </cell>
        </row>
        <row r="10987">
          <cell r="A10987">
            <v>30242</v>
          </cell>
          <cell r="B10987">
            <v>111010</v>
          </cell>
          <cell r="C10987" t="str">
            <v>CORROSION WORK-21114676</v>
          </cell>
        </row>
        <row r="10988">
          <cell r="A10988">
            <v>30243</v>
          </cell>
          <cell r="B10988">
            <v>111011</v>
          </cell>
          <cell r="C10988" t="str">
            <v>127-340-STANDING-CARDINIA</v>
          </cell>
        </row>
        <row r="10989">
          <cell r="A10989">
            <v>30244</v>
          </cell>
          <cell r="B10989">
            <v>111012</v>
          </cell>
          <cell r="C10989" t="str">
            <v>144-281-STANDING-TRARA</v>
          </cell>
        </row>
        <row r="10990">
          <cell r="A10990">
            <v>30245</v>
          </cell>
          <cell r="B10990">
            <v>111013</v>
          </cell>
          <cell r="C10990" t="str">
            <v>166-567-STANDING-MILDURA</v>
          </cell>
        </row>
        <row r="10991">
          <cell r="A10991">
            <v>30246</v>
          </cell>
          <cell r="B10991">
            <v>111014</v>
          </cell>
          <cell r="C10991" t="str">
            <v>MAINS EXT.DOMESTIC-21115862</v>
          </cell>
        </row>
        <row r="10992">
          <cell r="A10992">
            <v>30247</v>
          </cell>
          <cell r="B10992">
            <v>111015</v>
          </cell>
          <cell r="C10992" t="str">
            <v>MAINS EXT.IND &amp; COMM.-21119954</v>
          </cell>
        </row>
        <row r="10993">
          <cell r="A10993">
            <v>30248</v>
          </cell>
          <cell r="B10993">
            <v>111016</v>
          </cell>
          <cell r="C10993" t="str">
            <v>MAINS EXT.NEW SUB DIV-21092691</v>
          </cell>
        </row>
        <row r="10994">
          <cell r="A10994">
            <v>30249</v>
          </cell>
          <cell r="B10994">
            <v>111017</v>
          </cell>
          <cell r="C10994" t="str">
            <v>MAINS EXT.NEW SUB DIV-21092692</v>
          </cell>
        </row>
        <row r="10995">
          <cell r="A10995">
            <v>30250</v>
          </cell>
          <cell r="B10995">
            <v>111018</v>
          </cell>
          <cell r="C10995" t="str">
            <v>MAINS EXT.NEW SUB DIV-21101767</v>
          </cell>
        </row>
        <row r="10996">
          <cell r="A10996">
            <v>30251</v>
          </cell>
          <cell r="B10996">
            <v>111019</v>
          </cell>
          <cell r="C10996" t="str">
            <v>MAINS EXT.NEW SUB DIV-21107924</v>
          </cell>
        </row>
        <row r="10997">
          <cell r="A10997">
            <v>30252</v>
          </cell>
          <cell r="B10997">
            <v>111020</v>
          </cell>
          <cell r="C10997" t="str">
            <v>MAINS EXT.NEW SUB DIV-21108171</v>
          </cell>
        </row>
        <row r="10998">
          <cell r="A10998">
            <v>30253</v>
          </cell>
          <cell r="B10998">
            <v>111021</v>
          </cell>
          <cell r="C10998" t="str">
            <v>MAINS EXT.NEW SUB DIV-21114164</v>
          </cell>
        </row>
        <row r="10999">
          <cell r="A10999">
            <v>30254</v>
          </cell>
          <cell r="B10999">
            <v>111022</v>
          </cell>
          <cell r="C10999" t="str">
            <v>MAINS EXT.NEW SUB DIV-21115944</v>
          </cell>
        </row>
        <row r="11000">
          <cell r="A11000">
            <v>30255</v>
          </cell>
          <cell r="B11000">
            <v>111023</v>
          </cell>
          <cell r="C11000" t="str">
            <v>MAINS EXT.NEW SUB DIV-21116641</v>
          </cell>
        </row>
        <row r="11001">
          <cell r="A11001">
            <v>30256</v>
          </cell>
          <cell r="B11001">
            <v>111024</v>
          </cell>
          <cell r="C11001" t="str">
            <v>MAINS RENEWALS-21122334</v>
          </cell>
        </row>
        <row r="11002">
          <cell r="A11002">
            <v>30257</v>
          </cell>
          <cell r="B11002">
            <v>111025</v>
          </cell>
          <cell r="C11002" t="str">
            <v>COMM CAP GEOTH SRV STN CNBRRA</v>
          </cell>
        </row>
        <row r="11003">
          <cell r="A11003">
            <v>30262</v>
          </cell>
          <cell r="B11003">
            <v>111026</v>
          </cell>
          <cell r="C11003" t="str">
            <v>161-510-STANDING-TRARA</v>
          </cell>
        </row>
        <row r="11004">
          <cell r="A11004">
            <v>30263</v>
          </cell>
          <cell r="B11004">
            <v>111027</v>
          </cell>
          <cell r="C11004" t="str">
            <v>161-510-STANDING-MVNSWALB</v>
          </cell>
        </row>
        <row r="11005">
          <cell r="A11005">
            <v>30282</v>
          </cell>
          <cell r="B11005">
            <v>111028</v>
          </cell>
          <cell r="C11005" t="str">
            <v>MC FLINDERS PARK BANKS AVENUE</v>
          </cell>
        </row>
        <row r="11006">
          <cell r="A11006">
            <v>30283</v>
          </cell>
          <cell r="B11006">
            <v>111029</v>
          </cell>
          <cell r="C11006" t="str">
            <v>MC BROADVIEW IAN ST</v>
          </cell>
        </row>
        <row r="11007">
          <cell r="A11007">
            <v>30284</v>
          </cell>
          <cell r="B11007">
            <v>111030</v>
          </cell>
          <cell r="C11007" t="str">
            <v>RSM NETHERBY FRENCH RD</v>
          </cell>
        </row>
        <row r="11008">
          <cell r="A11008">
            <v>30285</v>
          </cell>
          <cell r="B11008">
            <v>111031</v>
          </cell>
          <cell r="C11008" t="str">
            <v>RSM WOODVILLE PARK BELMORE RD</v>
          </cell>
        </row>
        <row r="11009">
          <cell r="A11009">
            <v>30286</v>
          </cell>
          <cell r="B11009">
            <v>111032</v>
          </cell>
          <cell r="C11009" t="str">
            <v>RSM NETHERBY FRENCH RD REGULTR</v>
          </cell>
        </row>
        <row r="11010">
          <cell r="A11010">
            <v>30287</v>
          </cell>
          <cell r="B11010">
            <v>111033</v>
          </cell>
          <cell r="C11010" t="str">
            <v>RSM REGULATOR WOODVILLE PK</v>
          </cell>
        </row>
        <row r="11011">
          <cell r="A11011">
            <v>30288</v>
          </cell>
          <cell r="B11011">
            <v>111034</v>
          </cell>
          <cell r="C11011" t="str">
            <v>QLD MC KALLANGUR GLENWOOD EST</v>
          </cell>
        </row>
        <row r="11012">
          <cell r="A11012">
            <v>30289</v>
          </cell>
          <cell r="B11012">
            <v>111035</v>
          </cell>
          <cell r="C11012" t="str">
            <v>QLD MC GLENWOOD EST STG B2</v>
          </cell>
        </row>
        <row r="11013">
          <cell r="A11013">
            <v>30290</v>
          </cell>
          <cell r="B11013">
            <v>111036</v>
          </cell>
          <cell r="C11013" t="str">
            <v>QLD CY BEERWAH CAMPING CENTRE</v>
          </cell>
        </row>
        <row r="11014">
          <cell r="A11014">
            <v>30291</v>
          </cell>
          <cell r="B11014">
            <v>111037</v>
          </cell>
          <cell r="C11014" t="str">
            <v>QLD CY NTH'N LEAGUES CLUB</v>
          </cell>
        </row>
        <row r="11015">
          <cell r="A11015">
            <v>30292</v>
          </cell>
          <cell r="B11015">
            <v>111038</v>
          </cell>
          <cell r="C11015" t="str">
            <v>QLD CY PETER O'BRIEN</v>
          </cell>
        </row>
        <row r="11016">
          <cell r="A11016">
            <v>30293</v>
          </cell>
          <cell r="B11016">
            <v>111039</v>
          </cell>
          <cell r="C11016" t="str">
            <v>QLD TK G&amp;S ENGINEERING</v>
          </cell>
        </row>
        <row r="11017">
          <cell r="A11017">
            <v>30294</v>
          </cell>
          <cell r="B11017">
            <v>111040</v>
          </cell>
          <cell r="C11017" t="str">
            <v>QLD CY RSL WAR VETERAN'S HOME</v>
          </cell>
        </row>
        <row r="11018">
          <cell r="A11018">
            <v>30295</v>
          </cell>
          <cell r="B11018">
            <v>111041</v>
          </cell>
          <cell r="C11018" t="str">
            <v>NSW BT SMEC-HGM ECHUCA</v>
          </cell>
        </row>
        <row r="11019">
          <cell r="A11019">
            <v>30302</v>
          </cell>
          <cell r="B11019">
            <v>111042</v>
          </cell>
          <cell r="C11019" t="str">
            <v>HO RELOCN &amp; FITOUT OF L37</v>
          </cell>
        </row>
        <row r="11020">
          <cell r="A11020">
            <v>30303</v>
          </cell>
          <cell r="B11020">
            <v>111043</v>
          </cell>
          <cell r="C11020" t="str">
            <v>RSM SOMERTON PARK ELGAR RD</v>
          </cell>
        </row>
        <row r="11021">
          <cell r="A11021">
            <v>30322</v>
          </cell>
          <cell r="B11021">
            <v>111044</v>
          </cell>
          <cell r="C11021" t="str">
            <v>WA CALTEX WANGARA</v>
          </cell>
        </row>
        <row r="11022">
          <cell r="A11022">
            <v>30323</v>
          </cell>
          <cell r="B11022">
            <v>111045</v>
          </cell>
          <cell r="C11022" t="str">
            <v>WA CY MARAGRET RIVER LODGE</v>
          </cell>
        </row>
        <row r="11023">
          <cell r="A11023">
            <v>30324</v>
          </cell>
          <cell r="B11023">
            <v>111046</v>
          </cell>
          <cell r="C11023" t="str">
            <v>WA CY BBQ GALORE BUNBURY</v>
          </cell>
        </row>
        <row r="11024">
          <cell r="A11024">
            <v>30325</v>
          </cell>
          <cell r="B11024">
            <v>111047</v>
          </cell>
          <cell r="C11024" t="str">
            <v>QLD BT AUSTN CEMETARY</v>
          </cell>
        </row>
        <row r="11025">
          <cell r="A11025">
            <v>30326</v>
          </cell>
          <cell r="B11025">
            <v>111048</v>
          </cell>
          <cell r="C11025" t="str">
            <v>QLD CY MATILDA ALBANY CREEK</v>
          </cell>
        </row>
        <row r="11026">
          <cell r="A11026">
            <v>30327</v>
          </cell>
          <cell r="B11026">
            <v>111049</v>
          </cell>
          <cell r="C11026" t="str">
            <v>QLD CY BP GRANGE</v>
          </cell>
        </row>
        <row r="11027">
          <cell r="A11027">
            <v>30328</v>
          </cell>
          <cell r="B11027">
            <v>111050</v>
          </cell>
          <cell r="C11027" t="str">
            <v>QLD CY MIMIE LEE CHINESE TAWAY</v>
          </cell>
        </row>
        <row r="11028">
          <cell r="A11028">
            <v>30329</v>
          </cell>
          <cell r="B11028">
            <v>111051</v>
          </cell>
          <cell r="C11028" t="str">
            <v>NSW BT PROSPECT HTL-WST H/WY</v>
          </cell>
        </row>
        <row r="11029">
          <cell r="A11029">
            <v>30342</v>
          </cell>
          <cell r="B11029">
            <v>111052</v>
          </cell>
          <cell r="C11029" t="str">
            <v>SAMAG POWER PROJECT</v>
          </cell>
        </row>
        <row r="11030">
          <cell r="A11030">
            <v>30343</v>
          </cell>
          <cell r="B11030">
            <v>111053</v>
          </cell>
          <cell r="C11030" t="str">
            <v>QLD RETIC EMERG. TRAILER</v>
          </cell>
        </row>
        <row r="11031">
          <cell r="A11031">
            <v>30344</v>
          </cell>
          <cell r="B11031">
            <v>111054</v>
          </cell>
          <cell r="C11031" t="str">
            <v>QLD LONE EMPL. SYSTEM MT ISA</v>
          </cell>
        </row>
        <row r="11032">
          <cell r="A11032">
            <v>30345</v>
          </cell>
          <cell r="B11032">
            <v>111055</v>
          </cell>
          <cell r="C11032" t="str">
            <v>QLD RAIL LINK MT ISA TERMINAL</v>
          </cell>
        </row>
        <row r="11033">
          <cell r="A11033">
            <v>30362</v>
          </cell>
          <cell r="B11033">
            <v>111056</v>
          </cell>
          <cell r="C11033" t="str">
            <v>MC MAWSON LAKES WINDEMERE CRES</v>
          </cell>
        </row>
        <row r="11034">
          <cell r="A11034">
            <v>30363</v>
          </cell>
          <cell r="B11034">
            <v>111057</v>
          </cell>
          <cell r="C11034" t="str">
            <v>MC ADELAIDE VINRACE ST</v>
          </cell>
        </row>
        <row r="11035">
          <cell r="A11035">
            <v>30364</v>
          </cell>
          <cell r="B11035">
            <v>111058</v>
          </cell>
          <cell r="C11035" t="str">
            <v>CORONATION DRIVE STAGE 2</v>
          </cell>
        </row>
        <row r="11036">
          <cell r="A11036">
            <v>30365</v>
          </cell>
          <cell r="B11036">
            <v>111059</v>
          </cell>
          <cell r="C11036" t="str">
            <v>REPAIR PLANNING DEPT BLD (B19)</v>
          </cell>
        </row>
        <row r="11037">
          <cell r="A11037">
            <v>23559</v>
          </cell>
          <cell r="B11037">
            <v>108441</v>
          </cell>
          <cell r="C11037" t="str">
            <v>QLD BT SANTUARY MANORS</v>
          </cell>
        </row>
        <row r="11038">
          <cell r="A11038">
            <v>30382</v>
          </cell>
          <cell r="B11038">
            <v>111060</v>
          </cell>
          <cell r="C11038" t="str">
            <v>CAP ASSETS 596 G&amp;I 00/01</v>
          </cell>
        </row>
        <row r="11039">
          <cell r="A11039">
            <v>30383</v>
          </cell>
          <cell r="B11039">
            <v>111061</v>
          </cell>
          <cell r="C11039" t="str">
            <v>QLD CY MOBIL RASMUSSEN</v>
          </cell>
        </row>
        <row r="11040">
          <cell r="A11040">
            <v>30384</v>
          </cell>
          <cell r="B11040">
            <v>111062</v>
          </cell>
          <cell r="C11040" t="str">
            <v>QLD MS KALEENTHA PK</v>
          </cell>
        </row>
        <row r="11041">
          <cell r="A11041">
            <v>30385</v>
          </cell>
          <cell r="B11041">
            <v>111063</v>
          </cell>
          <cell r="C11041" t="str">
            <v>QLD PT DOUGLAS STG 2</v>
          </cell>
        </row>
        <row r="11042">
          <cell r="A11042">
            <v>30386</v>
          </cell>
          <cell r="B11042">
            <v>111064</v>
          </cell>
          <cell r="C11042" t="str">
            <v>127-370-STANDING-TRARA</v>
          </cell>
        </row>
        <row r="11043">
          <cell r="A11043">
            <v>30387</v>
          </cell>
          <cell r="B11043">
            <v>111065</v>
          </cell>
          <cell r="C11043" t="str">
            <v>MAINS EXT.DOMESTIC-21117998</v>
          </cell>
        </row>
        <row r="11044">
          <cell r="A11044">
            <v>30388</v>
          </cell>
          <cell r="B11044">
            <v>111066</v>
          </cell>
          <cell r="C11044" t="str">
            <v>MAINS EXT.DOMESTIC-21119706</v>
          </cell>
        </row>
        <row r="11045">
          <cell r="A11045">
            <v>30389</v>
          </cell>
          <cell r="B11045">
            <v>111067</v>
          </cell>
          <cell r="C11045" t="str">
            <v>MAINS EXT.DOMESTIC-21121291</v>
          </cell>
        </row>
        <row r="11046">
          <cell r="A11046">
            <v>30390</v>
          </cell>
          <cell r="B11046">
            <v>111068</v>
          </cell>
          <cell r="C11046" t="str">
            <v>MAINS EXT.DOMESTIC-21121707</v>
          </cell>
        </row>
        <row r="11047">
          <cell r="A11047">
            <v>30391</v>
          </cell>
          <cell r="B11047">
            <v>111069</v>
          </cell>
          <cell r="C11047" t="str">
            <v>MAINS EXT.IND &amp; COMM.-21107363</v>
          </cell>
        </row>
        <row r="11048">
          <cell r="A11048">
            <v>30392</v>
          </cell>
          <cell r="B11048">
            <v>111070</v>
          </cell>
          <cell r="C11048" t="str">
            <v>MAINS EXT.IND &amp; COMM.-21114257</v>
          </cell>
        </row>
        <row r="11049">
          <cell r="A11049">
            <v>30393</v>
          </cell>
          <cell r="B11049">
            <v>111071</v>
          </cell>
          <cell r="C11049" t="str">
            <v>MAINS EXT.IND &amp; COMM.-21119995</v>
          </cell>
        </row>
        <row r="11050">
          <cell r="A11050">
            <v>30394</v>
          </cell>
          <cell r="B11050">
            <v>111072</v>
          </cell>
          <cell r="C11050" t="str">
            <v>MAINS EXT.IND &amp; COMM.-21121110</v>
          </cell>
        </row>
        <row r="11051">
          <cell r="A11051">
            <v>30395</v>
          </cell>
          <cell r="B11051">
            <v>111073</v>
          </cell>
          <cell r="C11051" t="str">
            <v>MAINS EXT.NEW SUB DIV-21093448</v>
          </cell>
        </row>
        <row r="11052">
          <cell r="A11052">
            <v>30396</v>
          </cell>
          <cell r="B11052">
            <v>111074</v>
          </cell>
          <cell r="C11052" t="str">
            <v>MAINS EXT.NEW SUB DIV-21095888</v>
          </cell>
        </row>
        <row r="11053">
          <cell r="A11053">
            <v>30397</v>
          </cell>
          <cell r="B11053">
            <v>111075</v>
          </cell>
          <cell r="C11053" t="str">
            <v>MAINS EXT.NEW SUB DIV-21098990</v>
          </cell>
        </row>
        <row r="11054">
          <cell r="A11054">
            <v>30398</v>
          </cell>
          <cell r="B11054">
            <v>111076</v>
          </cell>
          <cell r="C11054" t="str">
            <v>MAINS EXT.NEW SUB DIV-21101438</v>
          </cell>
        </row>
        <row r="11055">
          <cell r="A11055">
            <v>30399</v>
          </cell>
          <cell r="B11055">
            <v>111077</v>
          </cell>
          <cell r="C11055" t="str">
            <v>MAINS EXT.NEW SUB DIV-21102080</v>
          </cell>
        </row>
        <row r="11056">
          <cell r="A11056">
            <v>30400</v>
          </cell>
          <cell r="B11056">
            <v>111078</v>
          </cell>
          <cell r="C11056" t="str">
            <v>MAINS EXT.NEW SUB DIV-21104832</v>
          </cell>
        </row>
        <row r="11057">
          <cell r="A11057">
            <v>30401</v>
          </cell>
          <cell r="B11057">
            <v>111079</v>
          </cell>
          <cell r="C11057" t="str">
            <v>MAINS EXT.NEW SUB DIV-21107726</v>
          </cell>
        </row>
        <row r="11058">
          <cell r="A11058">
            <v>30402</v>
          </cell>
          <cell r="B11058">
            <v>111080</v>
          </cell>
          <cell r="C11058" t="str">
            <v>MAINS EXT.NEW SUB DIV-21110528</v>
          </cell>
        </row>
        <row r="11059">
          <cell r="A11059">
            <v>30403</v>
          </cell>
          <cell r="B11059">
            <v>111081</v>
          </cell>
          <cell r="C11059" t="str">
            <v>MAINS EXT.NEW SUB DIV-21111464</v>
          </cell>
        </row>
        <row r="11060">
          <cell r="A11060">
            <v>30404</v>
          </cell>
          <cell r="B11060">
            <v>111082</v>
          </cell>
          <cell r="C11060" t="str">
            <v>MAINS EXT.NEW SUB DIV-21113252</v>
          </cell>
        </row>
        <row r="11061">
          <cell r="A11061">
            <v>30405</v>
          </cell>
          <cell r="B11061">
            <v>111083</v>
          </cell>
          <cell r="C11061" t="str">
            <v>MAINS EXT.NEW SUB DIV-21113272</v>
          </cell>
        </row>
        <row r="11062">
          <cell r="A11062">
            <v>30406</v>
          </cell>
          <cell r="B11062">
            <v>111084</v>
          </cell>
          <cell r="C11062" t="str">
            <v>MAINS EXT.NEW SUB DIV-21115604</v>
          </cell>
        </row>
        <row r="11063">
          <cell r="A11063">
            <v>30407</v>
          </cell>
          <cell r="B11063">
            <v>111085</v>
          </cell>
          <cell r="C11063" t="str">
            <v>MAINS EXT.NEW SUB DIV-21117550</v>
          </cell>
        </row>
        <row r="11064">
          <cell r="A11064">
            <v>30408</v>
          </cell>
          <cell r="B11064">
            <v>111086</v>
          </cell>
          <cell r="C11064" t="str">
            <v>MAINS EXT.NEW SUB DIV-21122759</v>
          </cell>
        </row>
        <row r="11065">
          <cell r="A11065">
            <v>30409</v>
          </cell>
          <cell r="B11065">
            <v>111087</v>
          </cell>
          <cell r="C11065" t="str">
            <v>CORROSION WORK-21114642</v>
          </cell>
        </row>
        <row r="11066">
          <cell r="A11066">
            <v>30410</v>
          </cell>
          <cell r="B11066">
            <v>111088</v>
          </cell>
          <cell r="C11066" t="str">
            <v>CORROSION WORK-21114675</v>
          </cell>
        </row>
        <row r="11067">
          <cell r="A11067">
            <v>30422</v>
          </cell>
          <cell r="B11067">
            <v>111089</v>
          </cell>
          <cell r="C11067" t="str">
            <v>WIDE BAY PIPELINE INSPECTION</v>
          </cell>
        </row>
        <row r="11068">
          <cell r="A11068">
            <v>30423</v>
          </cell>
          <cell r="B11068">
            <v>111090</v>
          </cell>
          <cell r="C11068" t="str">
            <v>127-619-STANDING-MVNSWSHP</v>
          </cell>
        </row>
        <row r="11069">
          <cell r="A11069">
            <v>30442</v>
          </cell>
          <cell r="B11069">
            <v>111091</v>
          </cell>
          <cell r="C11069" t="str">
            <v>NSW BT TRANSWEST/2</v>
          </cell>
        </row>
        <row r="11070">
          <cell r="A11070">
            <v>30443</v>
          </cell>
          <cell r="B11070">
            <v>111092</v>
          </cell>
          <cell r="C11070" t="str">
            <v>NSW BT BOWRAL CO-OP RLWY PDE</v>
          </cell>
        </row>
        <row r="11071">
          <cell r="A11071">
            <v>30444</v>
          </cell>
          <cell r="B11071">
            <v>111093</v>
          </cell>
          <cell r="C11071" t="str">
            <v>QLD MC MARYBOROUGH WALKER ST</v>
          </cell>
        </row>
        <row r="11072">
          <cell r="A11072">
            <v>30445</v>
          </cell>
          <cell r="B11072">
            <v>111094</v>
          </cell>
          <cell r="C11072" t="str">
            <v>ICB - ALBION PARK RACEWAY</v>
          </cell>
        </row>
        <row r="11073">
          <cell r="A11073">
            <v>30446</v>
          </cell>
          <cell r="B11073">
            <v>111095</v>
          </cell>
          <cell r="C11073" t="str">
            <v>NSW BT SOUTHERN H\LAND CABS</v>
          </cell>
        </row>
        <row r="11074">
          <cell r="A11074">
            <v>30462</v>
          </cell>
          <cell r="B11074">
            <v>111096</v>
          </cell>
          <cell r="C11074" t="str">
            <v>CAP ASSETS 505 NR 00/01</v>
          </cell>
        </row>
        <row r="11075">
          <cell r="A11075">
            <v>30463</v>
          </cell>
          <cell r="B11075">
            <v>111097</v>
          </cell>
          <cell r="C11075" t="str">
            <v>CAP ASSETS 501 G&amp;I 00/01</v>
          </cell>
        </row>
        <row r="11076">
          <cell r="A11076">
            <v>30464</v>
          </cell>
          <cell r="B11076">
            <v>111098</v>
          </cell>
          <cell r="C11076" t="str">
            <v>TAS SALAMANCA F/F-HOBART</v>
          </cell>
        </row>
        <row r="11077">
          <cell r="A11077">
            <v>30465</v>
          </cell>
          <cell r="B11077">
            <v>111099</v>
          </cell>
          <cell r="C11077" t="str">
            <v>MTR SET COOPERS BREWERY</v>
          </cell>
        </row>
        <row r="11078">
          <cell r="A11078">
            <v>30482</v>
          </cell>
          <cell r="B11078">
            <v>111100</v>
          </cell>
          <cell r="C11078" t="str">
            <v>MS/RIDGEHAVEN/MILLER&amp;OAKWOODCT</v>
          </cell>
        </row>
        <row r="11079">
          <cell r="A11079">
            <v>30483</v>
          </cell>
          <cell r="B11079">
            <v>111101</v>
          </cell>
          <cell r="C11079" t="str">
            <v>MC/SEMAPHORE PK/399 ESPLANADE</v>
          </cell>
        </row>
        <row r="11080">
          <cell r="A11080">
            <v>30502</v>
          </cell>
          <cell r="B11080">
            <v>111102</v>
          </cell>
          <cell r="C11080" t="str">
            <v>TAS BT TOURIST PK-TARTTON ST</v>
          </cell>
        </row>
        <row r="11081">
          <cell r="A11081">
            <v>23614</v>
          </cell>
          <cell r="B11081">
            <v>108453</v>
          </cell>
          <cell r="C11081" t="str">
            <v>NSW CY TOWN PLUMBING SUPPLIES</v>
          </cell>
        </row>
        <row r="11082">
          <cell r="A11082">
            <v>30503</v>
          </cell>
          <cell r="B11082">
            <v>111103</v>
          </cell>
          <cell r="C11082" t="str">
            <v>WA/CY/GULF WEMBLEY/CAMBRIDGEST</v>
          </cell>
        </row>
        <row r="11083">
          <cell r="A11083">
            <v>30504</v>
          </cell>
          <cell r="B11083">
            <v>111104</v>
          </cell>
          <cell r="C11083" t="str">
            <v>WA/BT/MERRIDIN/CHINA SOUTHERN</v>
          </cell>
        </row>
        <row r="11084">
          <cell r="A11084">
            <v>30505</v>
          </cell>
          <cell r="B11084">
            <v>111105</v>
          </cell>
          <cell r="C11084" t="str">
            <v>WA/CY/CORIGIN/WINDMILL MOTEL</v>
          </cell>
        </row>
        <row r="11085">
          <cell r="A11085">
            <v>30506</v>
          </cell>
          <cell r="B11085">
            <v>111106</v>
          </cell>
          <cell r="C11085" t="str">
            <v>QLD CY CAZZ'S FISH AND CHIPS</v>
          </cell>
        </row>
        <row r="11086">
          <cell r="A11086">
            <v>30507</v>
          </cell>
          <cell r="B11086">
            <v>111107</v>
          </cell>
          <cell r="C11086" t="str">
            <v>QLD CY TNT AUTO LOGISTICS</v>
          </cell>
        </row>
        <row r="11087">
          <cell r="A11087">
            <v>30508</v>
          </cell>
          <cell r="B11087">
            <v>111108</v>
          </cell>
          <cell r="C11087" t="str">
            <v>WA/CY/BUNBURY/FORREST &amp; BELAIR</v>
          </cell>
        </row>
        <row r="11088">
          <cell r="A11088">
            <v>30509</v>
          </cell>
          <cell r="B11088">
            <v>111109</v>
          </cell>
          <cell r="C11088" t="str">
            <v>VIC/GAS MONITORING/THOMASTOWN</v>
          </cell>
        </row>
        <row r="11089">
          <cell r="A11089">
            <v>30510</v>
          </cell>
          <cell r="B11089">
            <v>111110</v>
          </cell>
          <cell r="C11089" t="str">
            <v>MC BURTON OFF BURTON RD</v>
          </cell>
        </row>
        <row r="11090">
          <cell r="A11090">
            <v>30528</v>
          </cell>
          <cell r="B11090">
            <v>111111</v>
          </cell>
          <cell r="C11090" t="str">
            <v>IT BROMPTON COMP RM</v>
          </cell>
        </row>
        <row r="11091">
          <cell r="A11091">
            <v>30529</v>
          </cell>
          <cell r="B11091">
            <v>111112</v>
          </cell>
          <cell r="C11091" t="str">
            <v>QLD LAB &amp; INSTALL MT ISA</v>
          </cell>
        </row>
        <row r="11092">
          <cell r="A11092">
            <v>30530</v>
          </cell>
          <cell r="B11092">
            <v>111113</v>
          </cell>
          <cell r="C11092" t="str">
            <v>QLD CY H.S. PIZZA *DO NOT USE*</v>
          </cell>
        </row>
        <row r="11093">
          <cell r="A11093">
            <v>30531</v>
          </cell>
          <cell r="B11093">
            <v>111114</v>
          </cell>
          <cell r="C11093" t="str">
            <v>QLDCY L/STONE S/COUNCIL *DNU*</v>
          </cell>
        </row>
        <row r="11094">
          <cell r="A11094">
            <v>30532</v>
          </cell>
          <cell r="B11094">
            <v>111115</v>
          </cell>
          <cell r="C11094" t="str">
            <v>QLD CY YAMANTO TAVERN</v>
          </cell>
        </row>
        <row r="11095">
          <cell r="A11095">
            <v>30548</v>
          </cell>
          <cell r="B11095">
            <v>111116</v>
          </cell>
          <cell r="C11095" t="str">
            <v>QLD CY HOT SPOT PIZZA</v>
          </cell>
        </row>
        <row r="11096">
          <cell r="A11096">
            <v>30549</v>
          </cell>
          <cell r="B11096">
            <v>111117</v>
          </cell>
          <cell r="C11096" t="str">
            <v>QLDCY LIVINGSTONE SHIRECOUNCIL</v>
          </cell>
        </row>
        <row r="11097">
          <cell r="A11097">
            <v>30550</v>
          </cell>
          <cell r="B11097">
            <v>111118</v>
          </cell>
          <cell r="C11097" t="str">
            <v>VIC BT 2 X 7.5KL - LEMITECH</v>
          </cell>
        </row>
        <row r="11098">
          <cell r="A11098">
            <v>30551</v>
          </cell>
          <cell r="B11098">
            <v>111119</v>
          </cell>
          <cell r="C11098" t="str">
            <v>VIC BT 1X7.5KL -GEOFF SHEPPART</v>
          </cell>
        </row>
        <row r="11099">
          <cell r="A11099">
            <v>30552</v>
          </cell>
          <cell r="B11099">
            <v>111120</v>
          </cell>
          <cell r="C11099" t="str">
            <v>VIC BT 3X4.3KL TANKS-RHEEM</v>
          </cell>
        </row>
        <row r="11100">
          <cell r="A11100">
            <v>30568</v>
          </cell>
          <cell r="B11100">
            <v>111121</v>
          </cell>
          <cell r="C11100" t="str">
            <v>EMS Assistance to MIP Assets</v>
          </cell>
        </row>
        <row r="11101">
          <cell r="A11101">
            <v>30569</v>
          </cell>
          <cell r="B11101">
            <v>111122</v>
          </cell>
          <cell r="C11101" t="str">
            <v>AMCOR NSW Energy Facilitation</v>
          </cell>
        </row>
        <row r="11102">
          <cell r="A11102">
            <v>30570</v>
          </cell>
          <cell r="B11102">
            <v>111123</v>
          </cell>
          <cell r="C11102" t="str">
            <v>QLD CYL PALLET STAND BUL. IS.</v>
          </cell>
        </row>
        <row r="11103">
          <cell r="A11103">
            <v>30571</v>
          </cell>
          <cell r="B11103">
            <v>111124</v>
          </cell>
          <cell r="C11103" t="str">
            <v>QLD GATE CONTROL PIKENBA</v>
          </cell>
        </row>
        <row r="11104">
          <cell r="A11104">
            <v>30588</v>
          </cell>
          <cell r="B11104">
            <v>111125</v>
          </cell>
          <cell r="C11104" t="str">
            <v>QLD CY NORSTATE PRICING</v>
          </cell>
        </row>
        <row r="11105">
          <cell r="A11105">
            <v>30589</v>
          </cell>
          <cell r="B11105">
            <v>111126</v>
          </cell>
          <cell r="C11105" t="str">
            <v>002-015-STANDING-TRARA</v>
          </cell>
        </row>
        <row r="11106">
          <cell r="A11106">
            <v>30590</v>
          </cell>
          <cell r="B11106">
            <v>111127</v>
          </cell>
          <cell r="C11106" t="str">
            <v>144-280-STANDING-TRARA</v>
          </cell>
        </row>
        <row r="11107">
          <cell r="A11107">
            <v>30591</v>
          </cell>
          <cell r="B11107">
            <v>111128</v>
          </cell>
          <cell r="C11107" t="str">
            <v>CORROSION WORK-21114673</v>
          </cell>
        </row>
        <row r="11108">
          <cell r="A11108">
            <v>30592</v>
          </cell>
          <cell r="B11108">
            <v>111129</v>
          </cell>
          <cell r="C11108" t="str">
            <v>MAINS EXT.IND &amp; COMM.-21092165</v>
          </cell>
        </row>
        <row r="11109">
          <cell r="A11109">
            <v>30593</v>
          </cell>
          <cell r="B11109">
            <v>111130</v>
          </cell>
          <cell r="C11109" t="str">
            <v>MAINS EXT.IND &amp; COMM.-21120620</v>
          </cell>
        </row>
        <row r="11110">
          <cell r="A11110">
            <v>30594</v>
          </cell>
          <cell r="B11110">
            <v>111131</v>
          </cell>
          <cell r="C11110" t="str">
            <v>MAINS EXT.NEW SUB DIV-21093016</v>
          </cell>
        </row>
        <row r="11111">
          <cell r="A11111">
            <v>30595</v>
          </cell>
          <cell r="B11111">
            <v>111132</v>
          </cell>
          <cell r="C11111" t="str">
            <v>MAINS EXT.NEW SUB DIV-21095894</v>
          </cell>
        </row>
        <row r="11112">
          <cell r="A11112">
            <v>30596</v>
          </cell>
          <cell r="B11112">
            <v>111133</v>
          </cell>
          <cell r="C11112" t="str">
            <v>MAINS EXT.NEW SUB DIV-21115951</v>
          </cell>
        </row>
        <row r="11113">
          <cell r="A11113">
            <v>30597</v>
          </cell>
          <cell r="B11113">
            <v>111134</v>
          </cell>
          <cell r="C11113" t="str">
            <v>MAINS EXT.NEW SUB DIV-21120808</v>
          </cell>
        </row>
        <row r="11114">
          <cell r="A11114">
            <v>30598</v>
          </cell>
          <cell r="B11114">
            <v>111135</v>
          </cell>
          <cell r="C11114" t="str">
            <v>MAINS EXT.NEW SUB DIV-21122152</v>
          </cell>
        </row>
        <row r="11115">
          <cell r="A11115">
            <v>30599</v>
          </cell>
          <cell r="B11115">
            <v>111136</v>
          </cell>
          <cell r="C11115" t="str">
            <v>MAINS EXT.NEW SUB DIV-21122904</v>
          </cell>
        </row>
        <row r="11116">
          <cell r="A11116">
            <v>30600</v>
          </cell>
          <cell r="B11116">
            <v>111137</v>
          </cell>
          <cell r="C11116" t="str">
            <v>QLD CY MAROON BURNETTS RD</v>
          </cell>
        </row>
        <row r="11117">
          <cell r="A11117">
            <v>30601</v>
          </cell>
          <cell r="B11117">
            <v>111138</v>
          </cell>
          <cell r="C11117" t="str">
            <v>127-618-STANDING-MILDURA</v>
          </cell>
        </row>
        <row r="11118">
          <cell r="A11118">
            <v>30602</v>
          </cell>
          <cell r="B11118">
            <v>111139</v>
          </cell>
          <cell r="C11118" t="str">
            <v>120-600-STANDING-TRARA</v>
          </cell>
        </row>
        <row r="11119">
          <cell r="A11119">
            <v>30603</v>
          </cell>
          <cell r="B11119">
            <v>111140</v>
          </cell>
          <cell r="C11119" t="str">
            <v>144-621-STANDING-TRARA</v>
          </cell>
        </row>
        <row r="11120">
          <cell r="A11120">
            <v>30608</v>
          </cell>
          <cell r="B11120">
            <v>111141</v>
          </cell>
          <cell r="C11120" t="str">
            <v>ROCHESTER REMOTE TELEMETRY</v>
          </cell>
        </row>
        <row r="11121">
          <cell r="A11121">
            <v>30628</v>
          </cell>
          <cell r="B11121">
            <v>111142</v>
          </cell>
          <cell r="C11121" t="str">
            <v>ROCHESTER REMOTE TELEMETRY-2</v>
          </cell>
        </row>
        <row r="11122">
          <cell r="A11122">
            <v>30629</v>
          </cell>
          <cell r="B11122">
            <v>111143</v>
          </cell>
          <cell r="C11122" t="str">
            <v>ROCHESTER REMOTE TELEMETRY-3</v>
          </cell>
        </row>
        <row r="11123">
          <cell r="A11123">
            <v>30630</v>
          </cell>
          <cell r="B11123">
            <v>111144</v>
          </cell>
          <cell r="C11123" t="str">
            <v>TELFER POWER PROJ</v>
          </cell>
        </row>
        <row r="11124">
          <cell r="A11124">
            <v>30648</v>
          </cell>
          <cell r="B11124">
            <v>111145</v>
          </cell>
          <cell r="C11124" t="str">
            <v>QLD/CY/NATHI INDIAN RESTAURANT</v>
          </cell>
        </row>
        <row r="11125">
          <cell r="A11125">
            <v>30649</v>
          </cell>
          <cell r="B11125">
            <v>111146</v>
          </cell>
          <cell r="C11125" t="str">
            <v>QLD/CY/HUNGRY JACKS MORAYFIELD</v>
          </cell>
        </row>
        <row r="11126">
          <cell r="A11126">
            <v>30650</v>
          </cell>
          <cell r="B11126">
            <v>111147</v>
          </cell>
          <cell r="C11126" t="str">
            <v>QLD/CY/PROGRESSRD/BURPEN BURRA</v>
          </cell>
        </row>
        <row r="11127">
          <cell r="A11127">
            <v>30651</v>
          </cell>
          <cell r="B11127">
            <v>111148</v>
          </cell>
          <cell r="C11127" t="str">
            <v>QLD/CY/BURPANGERY/STATIONRD</v>
          </cell>
        </row>
        <row r="11128">
          <cell r="A11128">
            <v>30652</v>
          </cell>
          <cell r="B11128">
            <v>111149</v>
          </cell>
          <cell r="C11128" t="str">
            <v>QLD/CY/MOFFAT BCH/BUCCLEUGH ST</v>
          </cell>
        </row>
        <row r="11129">
          <cell r="A11129">
            <v>30653</v>
          </cell>
          <cell r="B11129">
            <v>111150</v>
          </cell>
          <cell r="C11129" t="str">
            <v>QLD/CY/COTTON TREE CAR PARK</v>
          </cell>
        </row>
        <row r="11130">
          <cell r="A11130">
            <v>30654</v>
          </cell>
          <cell r="B11130">
            <v>111151</v>
          </cell>
          <cell r="C11130" t="str">
            <v>QLD/CY/BILLINGA/COOLANGATTA RD</v>
          </cell>
        </row>
        <row r="11131">
          <cell r="A11131">
            <v>30655</v>
          </cell>
          <cell r="B11131">
            <v>111152</v>
          </cell>
          <cell r="C11131" t="str">
            <v>QLD/CY/TOWNSVILLE/DAIRYMPLE RD</v>
          </cell>
        </row>
        <row r="11132">
          <cell r="A11132">
            <v>30656</v>
          </cell>
          <cell r="B11132">
            <v>111153</v>
          </cell>
          <cell r="C11132" t="str">
            <v>QLD/CY/SUNCOAST FORKLIFT</v>
          </cell>
        </row>
        <row r="11133">
          <cell r="A11133">
            <v>30657</v>
          </cell>
          <cell r="B11133">
            <v>111154</v>
          </cell>
          <cell r="C11133" t="str">
            <v>QLD/I&amp;M/BOMBAY BLISS</v>
          </cell>
        </row>
        <row r="11134">
          <cell r="A11134">
            <v>30658</v>
          </cell>
          <cell r="B11134">
            <v>111155</v>
          </cell>
          <cell r="C11134" t="str">
            <v>QLD/CY/COOPARS PLAINS/GAY ST</v>
          </cell>
        </row>
        <row r="11135">
          <cell r="A11135">
            <v>30659</v>
          </cell>
          <cell r="B11135">
            <v>111156</v>
          </cell>
          <cell r="C11135" t="str">
            <v>QLD/CY/CAFE' 292</v>
          </cell>
        </row>
        <row r="11136">
          <cell r="A11136">
            <v>30660</v>
          </cell>
          <cell r="B11136">
            <v>111157</v>
          </cell>
          <cell r="C11136" t="str">
            <v>QLD/CY/WARWICK/LONGS BRIDGE RD</v>
          </cell>
        </row>
        <row r="11137">
          <cell r="A11137">
            <v>30661</v>
          </cell>
          <cell r="B11137">
            <v>111158</v>
          </cell>
          <cell r="C11137" t="str">
            <v>QLD/CY/MIANDETTA PIGGERY</v>
          </cell>
        </row>
        <row r="11138">
          <cell r="A11138">
            <v>30662</v>
          </cell>
          <cell r="B11138">
            <v>111159</v>
          </cell>
          <cell r="C11138" t="str">
            <v>QLD/CY/BUDERIM/116 KING ST</v>
          </cell>
        </row>
        <row r="11139">
          <cell r="A11139">
            <v>30663</v>
          </cell>
          <cell r="B11139">
            <v>111160</v>
          </cell>
          <cell r="C11139" t="str">
            <v>LPG RETIC VICTORIA BRIDGE QLD</v>
          </cell>
        </row>
        <row r="11140">
          <cell r="A11140">
            <v>30664</v>
          </cell>
          <cell r="B11140">
            <v>111161</v>
          </cell>
          <cell r="C11140" t="str">
            <v>BT SANCTUARY MANORS QLD</v>
          </cell>
        </row>
        <row r="11141">
          <cell r="A11141">
            <v>30665</v>
          </cell>
          <cell r="B11141">
            <v>111162</v>
          </cell>
          <cell r="C11141" t="str">
            <v>QLD/CY/TOWNSVILLE/ERGON ENERGY</v>
          </cell>
        </row>
        <row r="11142">
          <cell r="A11142">
            <v>30666</v>
          </cell>
          <cell r="B11142">
            <v>111163</v>
          </cell>
          <cell r="C11142" t="str">
            <v>MC G/STONE PIONEER ESTATE QLD</v>
          </cell>
        </row>
        <row r="11143">
          <cell r="A11143">
            <v>30667</v>
          </cell>
          <cell r="B11143">
            <v>111164</v>
          </cell>
          <cell r="C11143" t="str">
            <v>QUALIFICATION OF ALFRED LEWIS</v>
          </cell>
        </row>
        <row r="11144">
          <cell r="A11144">
            <v>30668</v>
          </cell>
          <cell r="B11144">
            <v>111165</v>
          </cell>
          <cell r="C11144" t="str">
            <v>QLD/CY/KALLANGUR/DOHLESROCKSRD</v>
          </cell>
        </row>
        <row r="11145">
          <cell r="A11145">
            <v>30669</v>
          </cell>
          <cell r="B11145">
            <v>111166</v>
          </cell>
          <cell r="C11145" t="str">
            <v>QLD/CY/TOOBUL/SANDGATE RD</v>
          </cell>
        </row>
        <row r="11146">
          <cell r="A11146">
            <v>30670</v>
          </cell>
          <cell r="B11146">
            <v>111167</v>
          </cell>
          <cell r="C11146" t="str">
            <v>QLD/CY/DARLING DOWNS/CURR RD</v>
          </cell>
        </row>
        <row r="11147">
          <cell r="A11147">
            <v>30671</v>
          </cell>
          <cell r="B11147">
            <v>111168</v>
          </cell>
          <cell r="C11147" t="str">
            <v>QLD/CY/GLADSTONE/J.HICKEYDRIVE</v>
          </cell>
        </row>
        <row r="11148">
          <cell r="A11148">
            <v>30672</v>
          </cell>
          <cell r="B11148">
            <v>111169</v>
          </cell>
          <cell r="C11148" t="str">
            <v>MAINS EXTN-DOMESTIC EXIST AREA</v>
          </cell>
        </row>
        <row r="11149">
          <cell r="A11149">
            <v>30673</v>
          </cell>
          <cell r="B11149">
            <v>111170</v>
          </cell>
          <cell r="C11149" t="str">
            <v>MAINS EXT.NEW SUB DIV-21105122</v>
          </cell>
        </row>
        <row r="11150">
          <cell r="A11150">
            <v>30674</v>
          </cell>
          <cell r="B11150">
            <v>111171</v>
          </cell>
          <cell r="C11150" t="str">
            <v>MAINS EXT.NEW SUB DIV-21111089</v>
          </cell>
        </row>
        <row r="11151">
          <cell r="A11151">
            <v>30675</v>
          </cell>
          <cell r="B11151">
            <v>111172</v>
          </cell>
          <cell r="C11151" t="str">
            <v>MAINS EXT.NEW SUB DIV-21116483</v>
          </cell>
        </row>
        <row r="11152">
          <cell r="A11152">
            <v>30678</v>
          </cell>
          <cell r="B11152">
            <v>111173</v>
          </cell>
          <cell r="C11152" t="str">
            <v>MAINS EXT.DOMESTIC-21122409</v>
          </cell>
        </row>
        <row r="11153">
          <cell r="A11153">
            <v>30679</v>
          </cell>
          <cell r="B11153">
            <v>111174</v>
          </cell>
          <cell r="C11153" t="str">
            <v>144-621-STANDING-MILDURA</v>
          </cell>
        </row>
        <row r="11154">
          <cell r="A11154">
            <v>30680</v>
          </cell>
          <cell r="B11154">
            <v>111175</v>
          </cell>
          <cell r="C11154" t="str">
            <v>127-360-STANDING-TRARA</v>
          </cell>
        </row>
        <row r="11155">
          <cell r="A11155">
            <v>30681</v>
          </cell>
          <cell r="B11155">
            <v>111176</v>
          </cell>
          <cell r="C11155" t="str">
            <v>127-180-STANDING-ALBV</v>
          </cell>
        </row>
        <row r="11156">
          <cell r="A11156">
            <v>30682</v>
          </cell>
          <cell r="B11156">
            <v>111177</v>
          </cell>
          <cell r="C11156" t="str">
            <v>127-320-STANDING-TRARA</v>
          </cell>
        </row>
        <row r="11157">
          <cell r="A11157">
            <v>30683</v>
          </cell>
          <cell r="B11157">
            <v>111178</v>
          </cell>
          <cell r="C11157" t="str">
            <v>127-380-STANDING-CARDINIA</v>
          </cell>
        </row>
        <row r="11158">
          <cell r="A11158">
            <v>30684</v>
          </cell>
          <cell r="B11158">
            <v>111179</v>
          </cell>
          <cell r="C11158" t="str">
            <v>166-563-STANDING-PENINSUL</v>
          </cell>
        </row>
        <row r="11159">
          <cell r="A11159">
            <v>30685</v>
          </cell>
          <cell r="B11159">
            <v>111180</v>
          </cell>
          <cell r="C11159" t="str">
            <v>MAINS EXT.IND &amp; COMM.-21119684</v>
          </cell>
        </row>
        <row r="11160">
          <cell r="A11160">
            <v>30686</v>
          </cell>
          <cell r="B11160">
            <v>111181</v>
          </cell>
          <cell r="C11160" t="str">
            <v>MAINS EXT.IND &amp; COMM.-21119997</v>
          </cell>
        </row>
        <row r="11161">
          <cell r="A11161">
            <v>30687</v>
          </cell>
          <cell r="B11161">
            <v>111182</v>
          </cell>
          <cell r="C11161" t="str">
            <v>MAINS EXT.NEW SUB DIV-21106570</v>
          </cell>
        </row>
        <row r="11162">
          <cell r="A11162">
            <v>30698</v>
          </cell>
          <cell r="B11162">
            <v>111183</v>
          </cell>
          <cell r="C11162" t="str">
            <v>MC/NETHERBY/DELEMERE AVE</v>
          </cell>
        </row>
        <row r="11163">
          <cell r="A11163">
            <v>30699</v>
          </cell>
          <cell r="B11163">
            <v>111184</v>
          </cell>
          <cell r="C11163" t="str">
            <v>MC/TRANMERE/BARON &amp; DAVIES CNR</v>
          </cell>
        </row>
        <row r="11164">
          <cell r="A11164">
            <v>30700</v>
          </cell>
          <cell r="B11164">
            <v>111185</v>
          </cell>
          <cell r="C11164" t="str">
            <v>MC/LOCKLEYS/AZALEA DRIVE</v>
          </cell>
        </row>
        <row r="11165">
          <cell r="A11165">
            <v>30718</v>
          </cell>
          <cell r="B11165">
            <v>111186</v>
          </cell>
          <cell r="C11165" t="str">
            <v>QLD/MC/BRENDALE/COMBARTON ST</v>
          </cell>
        </row>
        <row r="11166">
          <cell r="A11166">
            <v>30719</v>
          </cell>
          <cell r="B11166">
            <v>111187</v>
          </cell>
          <cell r="C11166" t="str">
            <v>QLD/MC/RHAMPTON GBUNGCHERMSIDE</v>
          </cell>
        </row>
        <row r="11167">
          <cell r="A11167">
            <v>30738</v>
          </cell>
          <cell r="B11167">
            <v>111188</v>
          </cell>
          <cell r="C11167" t="str">
            <v>102-068-STANDING-CARDINIA</v>
          </cell>
        </row>
        <row r="11168">
          <cell r="A11168">
            <v>30739</v>
          </cell>
          <cell r="B11168">
            <v>111189</v>
          </cell>
          <cell r="C11168" t="str">
            <v>VIC H/WATER METER INSTALATN</v>
          </cell>
        </row>
        <row r="11169">
          <cell r="A11169">
            <v>30740</v>
          </cell>
          <cell r="B11169">
            <v>111190</v>
          </cell>
          <cell r="C11169" t="str">
            <v>QLD TNK LVL MEASURE EQUIP</v>
          </cell>
        </row>
        <row r="11170">
          <cell r="A11170">
            <v>30758</v>
          </cell>
          <cell r="B11170">
            <v>111191</v>
          </cell>
          <cell r="C11170" t="str">
            <v>QLD BT PEBBLE RESOURCES</v>
          </cell>
        </row>
        <row r="11171">
          <cell r="A11171">
            <v>30759</v>
          </cell>
          <cell r="B11171">
            <v>111192</v>
          </cell>
          <cell r="C11171" t="str">
            <v>VIC CY COMMERCIAL CUSTOMER</v>
          </cell>
        </row>
        <row r="11172">
          <cell r="A11172">
            <v>30760</v>
          </cell>
          <cell r="B11172">
            <v>111193</v>
          </cell>
          <cell r="C11172" t="str">
            <v>NSW CY AMPOL G/WOOD THORNTON</v>
          </cell>
        </row>
        <row r="11173">
          <cell r="A11173">
            <v>30761</v>
          </cell>
          <cell r="B11173">
            <v>111194</v>
          </cell>
          <cell r="C11173" t="str">
            <v>QLD/CY/GLADSTONE/OAK ST</v>
          </cell>
        </row>
        <row r="11174">
          <cell r="A11174">
            <v>30762</v>
          </cell>
          <cell r="B11174">
            <v>111195</v>
          </cell>
          <cell r="C11174" t="str">
            <v>TAS BT TYLER HOUSE  LAUNCESTON</v>
          </cell>
        </row>
        <row r="11175">
          <cell r="A11175">
            <v>30763</v>
          </cell>
          <cell r="B11175">
            <v>111196</v>
          </cell>
          <cell r="C11175" t="str">
            <v>TAS CY RIPPLES LAUNCESTON</v>
          </cell>
        </row>
        <row r="11176">
          <cell r="A11176">
            <v>30764</v>
          </cell>
          <cell r="B11176">
            <v>111197</v>
          </cell>
          <cell r="C11176" t="str">
            <v>QLD/CY/ROCKHAMPTON/ROBERTS ST</v>
          </cell>
        </row>
        <row r="11177">
          <cell r="A11177">
            <v>30765</v>
          </cell>
          <cell r="B11177">
            <v>111198</v>
          </cell>
          <cell r="C11177" t="str">
            <v>TAS BT VAESSON LEGANA</v>
          </cell>
        </row>
        <row r="11178">
          <cell r="A11178">
            <v>30766</v>
          </cell>
          <cell r="B11178">
            <v>111199</v>
          </cell>
          <cell r="C11178" t="str">
            <v>TAS CY H/WARE HOUSE L/CESTON</v>
          </cell>
        </row>
        <row r="11179">
          <cell r="A11179">
            <v>30767</v>
          </cell>
          <cell r="B11179">
            <v>111200</v>
          </cell>
          <cell r="C11179" t="str">
            <v>QLD/REG/CHANGEOVER REGULATORS</v>
          </cell>
        </row>
        <row r="11180">
          <cell r="A11180">
            <v>30768</v>
          </cell>
          <cell r="B11180">
            <v>111201</v>
          </cell>
          <cell r="C11180" t="str">
            <v>TAS FIDLER BRASSERIE</v>
          </cell>
        </row>
        <row r="11181">
          <cell r="A11181">
            <v>30769</v>
          </cell>
          <cell r="B11181">
            <v>111202</v>
          </cell>
          <cell r="C11181" t="str">
            <v>TAS CY L'TON B/PACKERS</v>
          </cell>
        </row>
        <row r="11182">
          <cell r="A11182">
            <v>30770</v>
          </cell>
          <cell r="B11182">
            <v>111203</v>
          </cell>
          <cell r="C11182" t="str">
            <v>TAS CY METZ CAFE L'TON</v>
          </cell>
        </row>
        <row r="11183">
          <cell r="A11183">
            <v>30771</v>
          </cell>
          <cell r="B11183">
            <v>111204</v>
          </cell>
          <cell r="C11183" t="str">
            <v>TAS CY BERRIDALE C/PARK H'BART</v>
          </cell>
        </row>
        <row r="11184">
          <cell r="A11184">
            <v>30772</v>
          </cell>
          <cell r="B11184">
            <v>111205</v>
          </cell>
          <cell r="C11184" t="str">
            <v>VIC REGULATORS SALE CITY GATE</v>
          </cell>
        </row>
        <row r="11185">
          <cell r="A11185">
            <v>30773</v>
          </cell>
          <cell r="B11185">
            <v>111206</v>
          </cell>
          <cell r="C11185" t="str">
            <v>QLD/REG/R'HAMPTON GAS STATION</v>
          </cell>
        </row>
        <row r="11186">
          <cell r="A11186">
            <v>30774</v>
          </cell>
          <cell r="B11186">
            <v>111207</v>
          </cell>
          <cell r="C11186" t="str">
            <v>QLD/MC/NEWMARKET/BANKS RD</v>
          </cell>
        </row>
        <row r="11187">
          <cell r="A11187">
            <v>30775</v>
          </cell>
          <cell r="B11187">
            <v>111208</v>
          </cell>
          <cell r="C11187" t="str">
            <v>VIC VARIOUS PROJECT</v>
          </cell>
        </row>
        <row r="11188">
          <cell r="A11188">
            <v>30776</v>
          </cell>
          <cell r="B11188">
            <v>111209</v>
          </cell>
          <cell r="C11188" t="str">
            <v>MC/MOANA/NASHWAUK AVE</v>
          </cell>
        </row>
        <row r="11189">
          <cell r="A11189">
            <v>30778</v>
          </cell>
          <cell r="B11189">
            <v>111210</v>
          </cell>
          <cell r="C11189" t="str">
            <v>MC/NTH ADELAIDE/MANSFIELD ST</v>
          </cell>
        </row>
        <row r="11190">
          <cell r="A11190">
            <v>30779</v>
          </cell>
          <cell r="B11190">
            <v>111211</v>
          </cell>
          <cell r="C11190" t="str">
            <v>QLD/MC/NORTHGATE/TOOMBUL&amp;LANDY</v>
          </cell>
        </row>
        <row r="11191">
          <cell r="A11191">
            <v>30798</v>
          </cell>
          <cell r="B11191">
            <v>111212</v>
          </cell>
          <cell r="C11191" t="str">
            <v>CAROLE PARK ENERGY FACILITY</v>
          </cell>
        </row>
        <row r="11192">
          <cell r="A11192">
            <v>30799</v>
          </cell>
          <cell r="B11192">
            <v>111213</v>
          </cell>
          <cell r="C11192" t="str">
            <v>STAPYLTON WASTE TO ENERGY FAC.</v>
          </cell>
        </row>
        <row r="11193">
          <cell r="A11193">
            <v>30800</v>
          </cell>
          <cell r="B11193">
            <v>111214</v>
          </cell>
          <cell r="C11193" t="str">
            <v>CAP ASSETS 529 G&amp;I 00/01</v>
          </cell>
        </row>
        <row r="11194">
          <cell r="A11194">
            <v>30818</v>
          </cell>
          <cell r="B11194">
            <v>111215</v>
          </cell>
          <cell r="C11194" t="str">
            <v>QLD RETIC TRAILER MODIFICATION</v>
          </cell>
        </row>
        <row r="11195">
          <cell r="A11195">
            <v>30819</v>
          </cell>
          <cell r="B11195">
            <v>111216</v>
          </cell>
          <cell r="C11195" t="str">
            <v>WA CY ESPERANCE STG 2</v>
          </cell>
        </row>
        <row r="11196">
          <cell r="A11196">
            <v>30820</v>
          </cell>
          <cell r="B11196">
            <v>111217</v>
          </cell>
          <cell r="C11196" t="str">
            <v>WA TK SHELL WALPOLE</v>
          </cell>
        </row>
        <row r="11197">
          <cell r="A11197">
            <v>30821</v>
          </cell>
          <cell r="B11197">
            <v>111218</v>
          </cell>
          <cell r="C11197" t="str">
            <v>WA CY ESPERANCE HOTEL STG 2</v>
          </cell>
        </row>
        <row r="11198">
          <cell r="A11198">
            <v>30838</v>
          </cell>
          <cell r="B11198">
            <v>111219</v>
          </cell>
          <cell r="C11198" t="str">
            <v>MAINS EXT.NEW SUB DIV-21123630</v>
          </cell>
        </row>
        <row r="11199">
          <cell r="A11199">
            <v>30839</v>
          </cell>
          <cell r="B11199">
            <v>111220</v>
          </cell>
          <cell r="C11199" t="str">
            <v>161-510-STANDING-ALBV</v>
          </cell>
        </row>
        <row r="11200">
          <cell r="A11200">
            <v>30840</v>
          </cell>
          <cell r="B11200">
            <v>111221</v>
          </cell>
          <cell r="C11200" t="str">
            <v>MC/LOCKLEYS/2A LASSCOCK</v>
          </cell>
        </row>
        <row r="11201">
          <cell r="A11201">
            <v>30841</v>
          </cell>
          <cell r="B11201">
            <v>111222</v>
          </cell>
          <cell r="C11201" t="str">
            <v>MC/WINDSOR GDNS/PITMAN RD</v>
          </cell>
        </row>
        <row r="11202">
          <cell r="A11202">
            <v>30858</v>
          </cell>
          <cell r="B11202">
            <v>111223</v>
          </cell>
          <cell r="C11202" t="str">
            <v>MAIN ST MAWSON LAKES</v>
          </cell>
        </row>
        <row r="11203">
          <cell r="A11203">
            <v>30859</v>
          </cell>
          <cell r="B11203">
            <v>111224</v>
          </cell>
          <cell r="C11203" t="str">
            <v>VIC CY VARIOUS DOM CUSTOMER</v>
          </cell>
        </row>
        <row r="11204">
          <cell r="A11204">
            <v>30860</v>
          </cell>
          <cell r="B11204">
            <v>111225</v>
          </cell>
          <cell r="C11204" t="str">
            <v>MC/PLYMPTON PK/SHAKESPEARE AVE</v>
          </cell>
        </row>
        <row r="11205">
          <cell r="A11205">
            <v>30861</v>
          </cell>
          <cell r="B11205">
            <v>111226</v>
          </cell>
          <cell r="C11205" t="str">
            <v>TAS HOT WATER GLOBE HTL-HOBART</v>
          </cell>
        </row>
        <row r="11206">
          <cell r="A11206">
            <v>30862</v>
          </cell>
          <cell r="B11206">
            <v>111227</v>
          </cell>
          <cell r="C11206" t="str">
            <v>TAS GAS LINE LOANS BLDG-HOBART</v>
          </cell>
        </row>
        <row r="11207">
          <cell r="A11207">
            <v>30863</v>
          </cell>
          <cell r="B11207">
            <v>111228</v>
          </cell>
          <cell r="C11207" t="str">
            <v>NSW BT DIESEL GAS HEATHERBRAE</v>
          </cell>
        </row>
        <row r="11208">
          <cell r="A11208">
            <v>30864</v>
          </cell>
          <cell r="B11208">
            <v>111229</v>
          </cell>
          <cell r="C11208" t="str">
            <v>QLD TRUCK &amp; CRANE FITOUT</v>
          </cell>
        </row>
        <row r="11209">
          <cell r="A11209">
            <v>30865</v>
          </cell>
          <cell r="B11209">
            <v>111230</v>
          </cell>
          <cell r="C11209" t="str">
            <v>NSW BT O'DONAHUE SANDS-MILLERS</v>
          </cell>
        </row>
        <row r="11210">
          <cell r="A11210">
            <v>30866</v>
          </cell>
          <cell r="B11210">
            <v>111231</v>
          </cell>
          <cell r="C11210" t="str">
            <v>NSW CY SCAMPI'S PT MACQUARIE</v>
          </cell>
        </row>
        <row r="11211">
          <cell r="A11211">
            <v>30878</v>
          </cell>
          <cell r="B11211">
            <v>111232</v>
          </cell>
          <cell r="C11211" t="str">
            <v>531 SMALL ASSET W/OFF 00/01</v>
          </cell>
        </row>
        <row r="11212">
          <cell r="A11212">
            <v>30898</v>
          </cell>
          <cell r="B11212">
            <v>111233</v>
          </cell>
          <cell r="C11212" t="str">
            <v>QLD CY PANEL &amp; PAINT</v>
          </cell>
        </row>
        <row r="11213">
          <cell r="A11213">
            <v>30899</v>
          </cell>
          <cell r="B11213">
            <v>111234</v>
          </cell>
          <cell r="C11213" t="str">
            <v>QLD CY SCARBOROUGH HOTEL/3</v>
          </cell>
        </row>
        <row r="11214">
          <cell r="A11214">
            <v>30900</v>
          </cell>
          <cell r="B11214">
            <v>111235</v>
          </cell>
          <cell r="C11214" t="str">
            <v>TAS INFINITY BERRIDALE CVAN PK</v>
          </cell>
        </row>
        <row r="11215">
          <cell r="A11215">
            <v>30901</v>
          </cell>
          <cell r="B11215">
            <v>111236</v>
          </cell>
          <cell r="C11215" t="str">
            <v>SCREENING PROJECTS - EFS</v>
          </cell>
        </row>
        <row r="11216">
          <cell r="A11216">
            <v>30902</v>
          </cell>
          <cell r="B11216">
            <v>111237</v>
          </cell>
          <cell r="C11216" t="str">
            <v>NSW BT BLUE MARLIN CT-EDEN</v>
          </cell>
        </row>
        <row r="11217">
          <cell r="A11217">
            <v>30903</v>
          </cell>
          <cell r="B11217">
            <v>111238</v>
          </cell>
          <cell r="C11217" t="str">
            <v>MC/NETLEY/NETLEY POLICE</v>
          </cell>
        </row>
        <row r="11218">
          <cell r="A11218">
            <v>30904</v>
          </cell>
          <cell r="B11218">
            <v>111239</v>
          </cell>
          <cell r="C11218" t="str">
            <v>QLD/MC/INDOOROOPILLY/NEWCOMEN</v>
          </cell>
        </row>
        <row r="11219">
          <cell r="A11219">
            <v>30905</v>
          </cell>
          <cell r="B11219">
            <v>111240</v>
          </cell>
          <cell r="C11219" t="str">
            <v>SCREENING PROJECTS-MDES</v>
          </cell>
        </row>
        <row r="11220">
          <cell r="A11220">
            <v>30918</v>
          </cell>
          <cell r="B11220">
            <v>111241</v>
          </cell>
          <cell r="C11220" t="str">
            <v>TAS BT MARINE RESOURCES</v>
          </cell>
        </row>
        <row r="11221">
          <cell r="A11221">
            <v>30919</v>
          </cell>
          <cell r="B11221">
            <v>111242</v>
          </cell>
          <cell r="C11221" t="str">
            <v>TAS MURE UPPER DECK</v>
          </cell>
        </row>
        <row r="11222">
          <cell r="A11222">
            <v>30920</v>
          </cell>
          <cell r="B11222">
            <v>111243</v>
          </cell>
          <cell r="C11222" t="str">
            <v>143-631-STANDING-TRARA</v>
          </cell>
        </row>
        <row r="11223">
          <cell r="A11223">
            <v>30921</v>
          </cell>
          <cell r="B11223">
            <v>111244</v>
          </cell>
          <cell r="C11223" t="str">
            <v>CORROSION WORK-21114523</v>
          </cell>
        </row>
        <row r="11224">
          <cell r="A11224">
            <v>30922</v>
          </cell>
          <cell r="B11224">
            <v>111245</v>
          </cell>
          <cell r="C11224" t="str">
            <v>CORROSION WORK-21114558</v>
          </cell>
        </row>
        <row r="11225">
          <cell r="A11225">
            <v>30923</v>
          </cell>
          <cell r="B11225">
            <v>111246</v>
          </cell>
          <cell r="C11225" t="str">
            <v>MAINS EXT.NEW SUB DIV-21092999</v>
          </cell>
        </row>
        <row r="11226">
          <cell r="A11226">
            <v>30924</v>
          </cell>
          <cell r="B11226">
            <v>111247</v>
          </cell>
          <cell r="C11226" t="str">
            <v>MAINS EXT.NEW SUB DIV-21093363</v>
          </cell>
        </row>
        <row r="11227">
          <cell r="A11227">
            <v>30925</v>
          </cell>
          <cell r="B11227">
            <v>111248</v>
          </cell>
          <cell r="C11227" t="str">
            <v>MAINS EXT.NEW SUB DIV-21096607</v>
          </cell>
        </row>
        <row r="11228">
          <cell r="A11228">
            <v>30926</v>
          </cell>
          <cell r="B11228">
            <v>111249</v>
          </cell>
          <cell r="C11228" t="str">
            <v>MAINS EXT.NEW SUB DIV-21099606</v>
          </cell>
        </row>
        <row r="11229">
          <cell r="A11229">
            <v>30927</v>
          </cell>
          <cell r="B11229">
            <v>111250</v>
          </cell>
          <cell r="C11229" t="str">
            <v>MAINS EXT.NEW SUB DIV-21111019</v>
          </cell>
        </row>
        <row r="11230">
          <cell r="A11230">
            <v>30928</v>
          </cell>
          <cell r="B11230">
            <v>111251</v>
          </cell>
          <cell r="C11230" t="str">
            <v>MAINS EXT.NEW SUB DIV-21111049</v>
          </cell>
        </row>
        <row r="11231">
          <cell r="A11231">
            <v>30929</v>
          </cell>
          <cell r="B11231">
            <v>111252</v>
          </cell>
          <cell r="C11231" t="str">
            <v>MAINS EXT.NEW SUB DIV-21122588</v>
          </cell>
        </row>
        <row r="11232">
          <cell r="A11232">
            <v>30930</v>
          </cell>
          <cell r="B11232">
            <v>111253</v>
          </cell>
          <cell r="C11232" t="str">
            <v>161-511-STANDING-SHEPVIC</v>
          </cell>
        </row>
        <row r="11233">
          <cell r="A11233">
            <v>30931</v>
          </cell>
          <cell r="B11233">
            <v>111254</v>
          </cell>
          <cell r="C11233" t="str">
            <v>144-622-STANDING-MVNSWALB</v>
          </cell>
        </row>
        <row r="11234">
          <cell r="A11234">
            <v>30932</v>
          </cell>
          <cell r="B11234">
            <v>111255</v>
          </cell>
          <cell r="C11234" t="str">
            <v>127-617-STANDING-CARDINIA</v>
          </cell>
        </row>
        <row r="11235">
          <cell r="A11235">
            <v>30933</v>
          </cell>
          <cell r="B11235">
            <v>111256</v>
          </cell>
          <cell r="C11235" t="str">
            <v>QLD TK RAAF BASE AMBERLY</v>
          </cell>
        </row>
        <row r="11236">
          <cell r="A11236">
            <v>30938</v>
          </cell>
          <cell r="B11236">
            <v>111257</v>
          </cell>
          <cell r="C11236" t="str">
            <v>QLD CY DENIS MALEY</v>
          </cell>
        </row>
        <row r="11237">
          <cell r="A11237">
            <v>30939</v>
          </cell>
          <cell r="B11237">
            <v>111258</v>
          </cell>
          <cell r="C11237" t="str">
            <v>QLD CY HATHI INDIAN RESTAURANT</v>
          </cell>
        </row>
        <row r="11238">
          <cell r="A11238">
            <v>30940</v>
          </cell>
          <cell r="B11238">
            <v>111259</v>
          </cell>
          <cell r="C11238" t="str">
            <v>QLD CY GLADSTONE JHICKEY DRIVE</v>
          </cell>
        </row>
        <row r="11239">
          <cell r="A11239">
            <v>30941</v>
          </cell>
          <cell r="B11239">
            <v>111260</v>
          </cell>
          <cell r="C11239" t="str">
            <v>QLD CY DARLING DOWNS CURR RD</v>
          </cell>
        </row>
        <row r="11240">
          <cell r="A11240">
            <v>30942</v>
          </cell>
          <cell r="B11240">
            <v>111261</v>
          </cell>
          <cell r="C11240" t="str">
            <v>QLD CY TOOBUL SANDGATE RD</v>
          </cell>
        </row>
        <row r="11241">
          <cell r="A11241">
            <v>30943</v>
          </cell>
          <cell r="B11241">
            <v>111262</v>
          </cell>
          <cell r="C11241" t="str">
            <v>QLD CY GOODFELLOWS HANDY HWARE</v>
          </cell>
        </row>
        <row r="11242">
          <cell r="A11242">
            <v>30944</v>
          </cell>
          <cell r="B11242">
            <v>111263</v>
          </cell>
          <cell r="C11242" t="str">
            <v>QLD CY WARWICK LONG BRIDGE RD</v>
          </cell>
        </row>
        <row r="11243">
          <cell r="A11243">
            <v>30945</v>
          </cell>
          <cell r="B11243">
            <v>111264</v>
          </cell>
          <cell r="C11243" t="str">
            <v>QLD CY COOPARS PLAINS GAY ST</v>
          </cell>
        </row>
        <row r="11244">
          <cell r="A11244">
            <v>30946</v>
          </cell>
          <cell r="B11244">
            <v>111265</v>
          </cell>
          <cell r="C11244" t="str">
            <v>QLD CY SUNCOAST FORKLIFT</v>
          </cell>
        </row>
        <row r="11245">
          <cell r="A11245">
            <v>30947</v>
          </cell>
          <cell r="B11245">
            <v>111266</v>
          </cell>
          <cell r="C11245" t="str">
            <v>QLD CY PRESTIGE PANELS</v>
          </cell>
        </row>
        <row r="11246">
          <cell r="A11246">
            <v>30948</v>
          </cell>
          <cell r="B11246">
            <v>111267</v>
          </cell>
          <cell r="C11246" t="str">
            <v>QLD CY BILLINGA COOLANGATTA RD</v>
          </cell>
        </row>
        <row r="11247">
          <cell r="A11247">
            <v>30949</v>
          </cell>
          <cell r="B11247">
            <v>111268</v>
          </cell>
          <cell r="C11247" t="str">
            <v>QLD CY COTTON TREE CAR PARK</v>
          </cell>
        </row>
        <row r="11248">
          <cell r="A11248">
            <v>30950</v>
          </cell>
          <cell r="B11248">
            <v>111269</v>
          </cell>
          <cell r="C11248" t="str">
            <v>QLD CY MOFFAT BCH BUCCLEUGH ST</v>
          </cell>
        </row>
        <row r="11249">
          <cell r="A11249">
            <v>30951</v>
          </cell>
          <cell r="B11249">
            <v>111270</v>
          </cell>
          <cell r="C11249" t="str">
            <v>QLD CY PROGRESSRD BURPENBURRA</v>
          </cell>
        </row>
        <row r="11250">
          <cell r="A11250">
            <v>30952</v>
          </cell>
          <cell r="B11250">
            <v>111271</v>
          </cell>
          <cell r="C11250" t="str">
            <v>QLD CY HUNGRY JACKS MARAYFIELD</v>
          </cell>
        </row>
        <row r="11251">
          <cell r="A11251">
            <v>30953</v>
          </cell>
          <cell r="B11251">
            <v>111272</v>
          </cell>
          <cell r="C11251" t="str">
            <v>QLD CY GLADSTONE OAK ST</v>
          </cell>
        </row>
        <row r="11252">
          <cell r="A11252">
            <v>30954</v>
          </cell>
          <cell r="B11252">
            <v>111273</v>
          </cell>
          <cell r="C11252" t="str">
            <v>QLD CY ROCKHAMPTON ROBERTS ST</v>
          </cell>
        </row>
        <row r="11253">
          <cell r="A11253">
            <v>30958</v>
          </cell>
          <cell r="B11253">
            <v>111274</v>
          </cell>
          <cell r="C11253" t="str">
            <v>CAP ASSETS 575 NR 00/01</v>
          </cell>
        </row>
        <row r="11254">
          <cell r="A11254">
            <v>30959</v>
          </cell>
          <cell r="B11254">
            <v>111275</v>
          </cell>
          <cell r="C11254" t="str">
            <v>QLD CY HAVACHAT LAUNDROMAT</v>
          </cell>
        </row>
        <row r="11255">
          <cell r="A11255">
            <v>30960</v>
          </cell>
          <cell r="B11255">
            <v>111276</v>
          </cell>
          <cell r="C11255" t="str">
            <v>QLD CY QUALITY CONCRETE</v>
          </cell>
        </row>
        <row r="11256">
          <cell r="A11256">
            <v>30961</v>
          </cell>
          <cell r="B11256">
            <v>111277</v>
          </cell>
          <cell r="C11256" t="str">
            <v>QLD CY BP ALGESTER</v>
          </cell>
        </row>
        <row r="11257">
          <cell r="A11257">
            <v>30962</v>
          </cell>
          <cell r="B11257">
            <v>111278</v>
          </cell>
          <cell r="C11257" t="str">
            <v>TAS MERSEY YACHT CLUB</v>
          </cell>
        </row>
        <row r="11258">
          <cell r="A11258">
            <v>30978</v>
          </cell>
          <cell r="B11258">
            <v>111279</v>
          </cell>
          <cell r="C11258" t="str">
            <v>QLD CY TUDOR ROSE</v>
          </cell>
        </row>
        <row r="11259">
          <cell r="A11259">
            <v>30979</v>
          </cell>
          <cell r="B11259">
            <v>111280</v>
          </cell>
          <cell r="C11259" t="str">
            <v>QLD CY SHOPS UPPER COOMERA</v>
          </cell>
        </row>
        <row r="11260">
          <cell r="A11260">
            <v>30998</v>
          </cell>
          <cell r="B11260">
            <v>111281</v>
          </cell>
          <cell r="C11260" t="str">
            <v>THOMASTOWN COMP RM UPGRADE</v>
          </cell>
        </row>
        <row r="11261">
          <cell r="A11261">
            <v>30999</v>
          </cell>
          <cell r="B11261">
            <v>111282</v>
          </cell>
          <cell r="C11261" t="str">
            <v>IT PILOT ACCESS SYSTEMS</v>
          </cell>
        </row>
        <row r="11262">
          <cell r="A11262">
            <v>31000</v>
          </cell>
          <cell r="B11262">
            <v>111283</v>
          </cell>
          <cell r="C11262" t="str">
            <v>RSM PLYMPTON 165 METRES</v>
          </cell>
        </row>
        <row r="11263">
          <cell r="A11263">
            <v>31001</v>
          </cell>
          <cell r="B11263">
            <v>111284</v>
          </cell>
          <cell r="C11263" t="str">
            <v>MC SALISBURY NORTH S POWELL</v>
          </cell>
        </row>
        <row r="11264">
          <cell r="A11264">
            <v>31002</v>
          </cell>
          <cell r="B11264">
            <v>111285</v>
          </cell>
          <cell r="C11264" t="str">
            <v>QLD BT NAMBOUR BLACKALL TCE</v>
          </cell>
        </row>
        <row r="11265">
          <cell r="A11265">
            <v>31003</v>
          </cell>
          <cell r="B11265">
            <v>111286</v>
          </cell>
          <cell r="C11265" t="str">
            <v>MC FULLARTON JULIA FARR SERV'S</v>
          </cell>
        </row>
        <row r="11266">
          <cell r="A11266">
            <v>31004</v>
          </cell>
          <cell r="B11266">
            <v>111287</v>
          </cell>
          <cell r="C11266" t="str">
            <v>MC PARA HILLS BAYVUE PDE</v>
          </cell>
        </row>
        <row r="11267">
          <cell r="A11267">
            <v>31005</v>
          </cell>
          <cell r="B11267">
            <v>111288</v>
          </cell>
          <cell r="C11267" t="str">
            <v>MC COROMANDEL VAL. KRISTEN CRT</v>
          </cell>
        </row>
        <row r="11268">
          <cell r="A11268">
            <v>31006</v>
          </cell>
          <cell r="B11268">
            <v>111289</v>
          </cell>
          <cell r="C11268" t="str">
            <v>CAP ASSETS 499 G&amp;I 00/01</v>
          </cell>
        </row>
        <row r="11269">
          <cell r="A11269">
            <v>31018</v>
          </cell>
          <cell r="B11269">
            <v>111290</v>
          </cell>
          <cell r="C11269" t="str">
            <v>UNI SA NAT GAS V ELECTRICITY</v>
          </cell>
        </row>
        <row r="11270">
          <cell r="A11270">
            <v>31019</v>
          </cell>
          <cell r="B11270">
            <v>111291</v>
          </cell>
          <cell r="C11270" t="str">
            <v>PRINCE CHARLES HOSPITAL</v>
          </cell>
        </row>
        <row r="11271">
          <cell r="A11271">
            <v>31020</v>
          </cell>
          <cell r="B11271">
            <v>111292</v>
          </cell>
          <cell r="C11271" t="str">
            <v>MSC JULIA FARR</v>
          </cell>
        </row>
        <row r="11272">
          <cell r="A11272">
            <v>31038</v>
          </cell>
          <cell r="B11272">
            <v>111293</v>
          </cell>
          <cell r="C11272" t="str">
            <v>QLD CY REDLANDS COLLEGE</v>
          </cell>
        </row>
        <row r="11273">
          <cell r="A11273">
            <v>31039</v>
          </cell>
          <cell r="B11273">
            <v>111294</v>
          </cell>
          <cell r="C11273" t="str">
            <v>QLD CY HEATHER'S EATERY</v>
          </cell>
        </row>
        <row r="11274">
          <cell r="A11274">
            <v>31040</v>
          </cell>
          <cell r="B11274">
            <v>111295</v>
          </cell>
          <cell r="C11274" t="str">
            <v>QLD CY REECE PLUMBING MT ISA</v>
          </cell>
        </row>
        <row r="11275">
          <cell r="A11275">
            <v>31041</v>
          </cell>
          <cell r="B11275">
            <v>111296</v>
          </cell>
          <cell r="C11275" t="str">
            <v>QLD CY AMPOL RICHMOND</v>
          </cell>
        </row>
        <row r="11276">
          <cell r="A11276">
            <v>31042</v>
          </cell>
          <cell r="B11276">
            <v>111297</v>
          </cell>
          <cell r="C11276" t="str">
            <v>QLD TK RICHMOND MOTEL</v>
          </cell>
        </row>
        <row r="11277">
          <cell r="A11277">
            <v>31043</v>
          </cell>
          <cell r="B11277">
            <v>111298</v>
          </cell>
          <cell r="C11277" t="str">
            <v>QLD CY MONTIEN THAI RESTAURANT</v>
          </cell>
        </row>
        <row r="11278">
          <cell r="A11278">
            <v>31044</v>
          </cell>
          <cell r="B11278">
            <v>111299</v>
          </cell>
          <cell r="C11278" t="str">
            <v>QLD CY ACS CLEANING SOUTHPORT</v>
          </cell>
        </row>
        <row r="11279">
          <cell r="A11279">
            <v>31045</v>
          </cell>
          <cell r="B11279">
            <v>111300</v>
          </cell>
          <cell r="C11279" t="str">
            <v>QLD CY DONPRA HIRE BUNDELL</v>
          </cell>
        </row>
        <row r="11280">
          <cell r="A11280">
            <v>31046</v>
          </cell>
          <cell r="B11280">
            <v>111301</v>
          </cell>
          <cell r="C11280" t="str">
            <v>RO COURSES 13 &amp; 14 (PERTH)</v>
          </cell>
        </row>
        <row r="11281">
          <cell r="A11281">
            <v>31047</v>
          </cell>
          <cell r="B11281">
            <v>111302</v>
          </cell>
          <cell r="C11281" t="str">
            <v>CAMS 2000 UPGRADE</v>
          </cell>
        </row>
        <row r="11282">
          <cell r="A11282">
            <v>31048</v>
          </cell>
          <cell r="B11282">
            <v>111303</v>
          </cell>
          <cell r="C11282" t="str">
            <v>LAYING SUPPLY MAINS-21121729</v>
          </cell>
        </row>
        <row r="11283">
          <cell r="A11283">
            <v>31049</v>
          </cell>
          <cell r="B11283">
            <v>111304</v>
          </cell>
          <cell r="C11283" t="str">
            <v>LAYING SUPPLY MAINS-21121732</v>
          </cell>
        </row>
        <row r="11284">
          <cell r="A11284">
            <v>31050</v>
          </cell>
          <cell r="B11284">
            <v>111305</v>
          </cell>
          <cell r="C11284" t="str">
            <v>MAINS EXT.DOMESTIC-21110787</v>
          </cell>
        </row>
        <row r="11285">
          <cell r="A11285">
            <v>31051</v>
          </cell>
          <cell r="B11285">
            <v>111306</v>
          </cell>
          <cell r="C11285" t="str">
            <v>MAINS EXT.DOMESTIC-21113315</v>
          </cell>
        </row>
        <row r="11286">
          <cell r="A11286">
            <v>31052</v>
          </cell>
          <cell r="B11286">
            <v>111307</v>
          </cell>
          <cell r="C11286" t="str">
            <v>MAINS EXT.DOMESTIC-21124131</v>
          </cell>
        </row>
        <row r="11287">
          <cell r="A11287">
            <v>31053</v>
          </cell>
          <cell r="B11287">
            <v>111308</v>
          </cell>
          <cell r="C11287" t="str">
            <v>MAINS EXT.IND &amp; COMM.-21069009</v>
          </cell>
        </row>
        <row r="11288">
          <cell r="A11288">
            <v>31054</v>
          </cell>
          <cell r="B11288">
            <v>111309</v>
          </cell>
          <cell r="C11288" t="str">
            <v>MAINS EXT.IND &amp; COMM.-21124090</v>
          </cell>
        </row>
        <row r="11289">
          <cell r="A11289">
            <v>31055</v>
          </cell>
          <cell r="B11289">
            <v>111310</v>
          </cell>
          <cell r="C11289" t="str">
            <v>MAINS EXT.IND &amp; COMM.-21124132</v>
          </cell>
        </row>
        <row r="11290">
          <cell r="A11290">
            <v>31056</v>
          </cell>
          <cell r="B11290">
            <v>111311</v>
          </cell>
          <cell r="C11290" t="str">
            <v>MAINS EXT.IND &amp; COMM.-21124362</v>
          </cell>
        </row>
        <row r="11291">
          <cell r="A11291">
            <v>31057</v>
          </cell>
          <cell r="B11291">
            <v>111312</v>
          </cell>
          <cell r="C11291" t="str">
            <v>MAINS EXT.NEW SUB DIV-21096629</v>
          </cell>
        </row>
        <row r="11292">
          <cell r="A11292">
            <v>31058</v>
          </cell>
          <cell r="B11292">
            <v>111313</v>
          </cell>
          <cell r="C11292" t="str">
            <v>MAINS EXT.NEW SUB DIV-21098991</v>
          </cell>
        </row>
        <row r="11293">
          <cell r="A11293">
            <v>31059</v>
          </cell>
          <cell r="B11293">
            <v>111314</v>
          </cell>
          <cell r="C11293" t="str">
            <v>MAINS EXT.NEW SUB DIV-21098994</v>
          </cell>
        </row>
        <row r="11294">
          <cell r="A11294">
            <v>31060</v>
          </cell>
          <cell r="B11294">
            <v>111315</v>
          </cell>
          <cell r="C11294" t="str">
            <v>MAINS EXT.NEW SUB DIV-21106790</v>
          </cell>
        </row>
        <row r="11295">
          <cell r="A11295">
            <v>31061</v>
          </cell>
          <cell r="B11295">
            <v>111316</v>
          </cell>
          <cell r="C11295" t="str">
            <v>MAINS EXT.NEW SUB DIV-21114065</v>
          </cell>
        </row>
        <row r="11296">
          <cell r="A11296">
            <v>31062</v>
          </cell>
          <cell r="B11296">
            <v>111317</v>
          </cell>
          <cell r="C11296" t="str">
            <v>MAINS EXT.NEW SUB DIV-21116481</v>
          </cell>
        </row>
        <row r="11297">
          <cell r="A11297">
            <v>31063</v>
          </cell>
          <cell r="B11297">
            <v>111318</v>
          </cell>
          <cell r="C11297" t="str">
            <v>120-601-STANDING-CARDINIA</v>
          </cell>
        </row>
        <row r="11298">
          <cell r="A11298">
            <v>31064</v>
          </cell>
          <cell r="B11298">
            <v>111319</v>
          </cell>
          <cell r="C11298" t="str">
            <v>167-552-STANDING-CARDINIA</v>
          </cell>
        </row>
        <row r="11299">
          <cell r="A11299">
            <v>31065</v>
          </cell>
          <cell r="B11299">
            <v>111320</v>
          </cell>
          <cell r="C11299" t="str">
            <v>CORROSION WORK-21114496</v>
          </cell>
        </row>
        <row r="11300">
          <cell r="A11300">
            <v>31066</v>
          </cell>
          <cell r="B11300">
            <v>111321</v>
          </cell>
          <cell r="C11300" t="str">
            <v>CORROSION WORK-21114497</v>
          </cell>
        </row>
        <row r="11301">
          <cell r="A11301">
            <v>31067</v>
          </cell>
          <cell r="B11301">
            <v>111322</v>
          </cell>
          <cell r="C11301" t="str">
            <v>CORROSION WORK-21114520</v>
          </cell>
        </row>
        <row r="11302">
          <cell r="A11302">
            <v>31068</v>
          </cell>
          <cell r="B11302">
            <v>111323</v>
          </cell>
          <cell r="C11302" t="str">
            <v>CORROSION WORK-21114521</v>
          </cell>
        </row>
        <row r="11303">
          <cell r="A11303">
            <v>31069</v>
          </cell>
          <cell r="B11303">
            <v>111324</v>
          </cell>
          <cell r="C11303" t="str">
            <v>CORROSION WORK-21114531</v>
          </cell>
        </row>
        <row r="11304">
          <cell r="A11304">
            <v>31070</v>
          </cell>
          <cell r="B11304">
            <v>111325</v>
          </cell>
          <cell r="C11304" t="str">
            <v>CORROSION WORK-21114535</v>
          </cell>
        </row>
        <row r="11305">
          <cell r="A11305">
            <v>31071</v>
          </cell>
          <cell r="B11305">
            <v>111326</v>
          </cell>
          <cell r="C11305" t="str">
            <v>CORROSION WORK-21114536</v>
          </cell>
        </row>
        <row r="11306">
          <cell r="A11306">
            <v>31072</v>
          </cell>
          <cell r="B11306">
            <v>111327</v>
          </cell>
          <cell r="C11306" t="str">
            <v>CORROSION WORK-21114538</v>
          </cell>
        </row>
        <row r="11307">
          <cell r="A11307">
            <v>31073</v>
          </cell>
          <cell r="B11307">
            <v>111328</v>
          </cell>
          <cell r="C11307" t="str">
            <v>CORROSION WORK-21114539</v>
          </cell>
        </row>
        <row r="11308">
          <cell r="A11308">
            <v>31074</v>
          </cell>
          <cell r="B11308">
            <v>111329</v>
          </cell>
          <cell r="C11308" t="str">
            <v>CORROSION WORK-21114540</v>
          </cell>
        </row>
        <row r="11309">
          <cell r="A11309">
            <v>31075</v>
          </cell>
          <cell r="B11309">
            <v>111330</v>
          </cell>
          <cell r="C11309" t="str">
            <v>CORROSION WORK-21114555</v>
          </cell>
        </row>
        <row r="11310">
          <cell r="A11310">
            <v>31076</v>
          </cell>
          <cell r="B11310">
            <v>111331</v>
          </cell>
          <cell r="C11310" t="str">
            <v>CORROSION WORK-21114557</v>
          </cell>
        </row>
        <row r="11311">
          <cell r="A11311">
            <v>31077</v>
          </cell>
          <cell r="B11311">
            <v>111332</v>
          </cell>
          <cell r="C11311" t="str">
            <v>127-618-STANDING-ALBNSW</v>
          </cell>
        </row>
        <row r="11312">
          <cell r="A11312">
            <v>31078</v>
          </cell>
          <cell r="B11312">
            <v>111333</v>
          </cell>
          <cell r="C11312" t="str">
            <v>144-621-STANDING-ALBV</v>
          </cell>
        </row>
        <row r="11313">
          <cell r="A11313">
            <v>31098</v>
          </cell>
          <cell r="B11313">
            <v>111334</v>
          </cell>
          <cell r="C11313" t="str">
            <v>QLD MT ISOBELL CONSTRUCTION</v>
          </cell>
        </row>
        <row r="11314">
          <cell r="A11314">
            <v>31099</v>
          </cell>
          <cell r="B11314">
            <v>111335</v>
          </cell>
          <cell r="C11314" t="str">
            <v>162-591-STANDING-THOMASTO</v>
          </cell>
        </row>
        <row r="11315">
          <cell r="A11315">
            <v>31100</v>
          </cell>
          <cell r="B11315">
            <v>111336</v>
          </cell>
          <cell r="C11315" t="str">
            <v>MAINS EXT.NEW SUB DIV-21120009</v>
          </cell>
        </row>
        <row r="11316">
          <cell r="A11316">
            <v>31101</v>
          </cell>
          <cell r="B11316">
            <v>111337</v>
          </cell>
          <cell r="C11316" t="str">
            <v>CAP ASSETS 506 CR 00/01</v>
          </cell>
        </row>
        <row r="11317">
          <cell r="A11317">
            <v>31102</v>
          </cell>
          <cell r="B11317">
            <v>111338</v>
          </cell>
          <cell r="C11317" t="str">
            <v>WA RELOCATE BELMONT OFFICE</v>
          </cell>
        </row>
        <row r="11318">
          <cell r="A11318">
            <v>31103</v>
          </cell>
          <cell r="B11318">
            <v>111339</v>
          </cell>
          <cell r="C11318" t="str">
            <v>099-056-STANDING-CARDINIA</v>
          </cell>
        </row>
        <row r="11319">
          <cell r="A11319">
            <v>31104</v>
          </cell>
          <cell r="B11319">
            <v>111340</v>
          </cell>
          <cell r="C11319" t="str">
            <v>108-128-STANDING-CARDINIA</v>
          </cell>
        </row>
        <row r="11320">
          <cell r="A11320">
            <v>31118</v>
          </cell>
          <cell r="B11320">
            <v>111341</v>
          </cell>
          <cell r="C11320" t="str">
            <v>MC PARKSIDE CNR NELLY &amp; BLYTH</v>
          </cell>
        </row>
        <row r="11321">
          <cell r="A11321">
            <v>31119</v>
          </cell>
          <cell r="B11321">
            <v>111342</v>
          </cell>
          <cell r="C11321" t="str">
            <v>MC CAMDEN PK PATRICIA AVE</v>
          </cell>
        </row>
        <row r="11322">
          <cell r="A11322">
            <v>31139</v>
          </cell>
          <cell r="B11322">
            <v>111343</v>
          </cell>
          <cell r="C11322" t="str">
            <v>QLD DELUGE DRAINAGE SYSTEM</v>
          </cell>
        </row>
        <row r="11323">
          <cell r="A11323">
            <v>31140</v>
          </cell>
          <cell r="B11323">
            <v>111344</v>
          </cell>
          <cell r="C11323" t="str">
            <v>TAS BT STRAHAN BP</v>
          </cell>
        </row>
        <row r="11324">
          <cell r="A11324">
            <v>31141</v>
          </cell>
          <cell r="B11324">
            <v>111345</v>
          </cell>
          <cell r="C11324" t="str">
            <v>MIP CNG REFUELLING ADEL BUS</v>
          </cell>
        </row>
        <row r="11325">
          <cell r="A11325">
            <v>31142</v>
          </cell>
          <cell r="B11325">
            <v>111346</v>
          </cell>
          <cell r="C11325" t="str">
            <v>MC RIDGE HAVEN MULKURRA ST</v>
          </cell>
        </row>
        <row r="11326">
          <cell r="A11326">
            <v>31143</v>
          </cell>
          <cell r="B11326">
            <v>111347</v>
          </cell>
          <cell r="C11326" t="str">
            <v>QLD FIRE DETECTION SYS</v>
          </cell>
        </row>
        <row r="11327">
          <cell r="A11327">
            <v>31158</v>
          </cell>
          <cell r="B11327">
            <v>111348</v>
          </cell>
          <cell r="C11327" t="str">
            <v>PILOT PROJECT GASLOG UNITS</v>
          </cell>
        </row>
        <row r="11328">
          <cell r="A11328">
            <v>31178</v>
          </cell>
          <cell r="B11328">
            <v>111349</v>
          </cell>
          <cell r="C11328" t="str">
            <v>WA BT DUNSBOROUGH SIMMOS</v>
          </cell>
        </row>
        <row r="11329">
          <cell r="A11329">
            <v>31179</v>
          </cell>
          <cell r="B11329">
            <v>111350</v>
          </cell>
          <cell r="C11329" t="str">
            <v>NSW-STA-LIECHHARDT</v>
          </cell>
        </row>
        <row r="11330">
          <cell r="A11330">
            <v>31180</v>
          </cell>
          <cell r="B11330">
            <v>111351</v>
          </cell>
          <cell r="C11330" t="str">
            <v>NSW BT MORRISON ENG WYONG</v>
          </cell>
        </row>
        <row r="11331">
          <cell r="A11331">
            <v>31181</v>
          </cell>
          <cell r="B11331">
            <v>111352</v>
          </cell>
          <cell r="C11331" t="str">
            <v>NSW BT CAMDEN LAKESIDE CLUB</v>
          </cell>
        </row>
        <row r="11332">
          <cell r="A11332">
            <v>31198</v>
          </cell>
          <cell r="B11332">
            <v>111353</v>
          </cell>
          <cell r="C11332" t="str">
            <v>QLD MC KEDRON ARALUEN ST</v>
          </cell>
        </row>
        <row r="11333">
          <cell r="A11333">
            <v>31199</v>
          </cell>
          <cell r="B11333">
            <v>111354</v>
          </cell>
          <cell r="C11333" t="str">
            <v>QLD MC MANGO HILL BRIS STAGE 8</v>
          </cell>
        </row>
        <row r="11334">
          <cell r="A11334">
            <v>31200</v>
          </cell>
          <cell r="B11334">
            <v>111355</v>
          </cell>
          <cell r="C11334" t="str">
            <v>QLD MC MANGO HILL STAGE 9</v>
          </cell>
        </row>
        <row r="11335">
          <cell r="A11335">
            <v>31201</v>
          </cell>
          <cell r="B11335">
            <v>111356</v>
          </cell>
          <cell r="C11335" t="str">
            <v>QLD CYLINDER CRATES</v>
          </cell>
        </row>
        <row r="11336">
          <cell r="A11336">
            <v>31218</v>
          </cell>
          <cell r="B11336">
            <v>111357</v>
          </cell>
          <cell r="C11336" t="str">
            <v>MANUAL DOCKET SCANNING - PILOT</v>
          </cell>
        </row>
        <row r="11337">
          <cell r="A11337">
            <v>31219</v>
          </cell>
          <cell r="B11337">
            <v>111358</v>
          </cell>
          <cell r="C11337" t="str">
            <v>MC MAWSON LAKES TOWN CENTRE</v>
          </cell>
        </row>
        <row r="11338">
          <cell r="A11338">
            <v>31220</v>
          </cell>
          <cell r="B11338">
            <v>111359</v>
          </cell>
          <cell r="C11338" t="str">
            <v>WIVENHOE</v>
          </cell>
        </row>
        <row r="11339">
          <cell r="A11339">
            <v>31238</v>
          </cell>
          <cell r="B11339">
            <v>111360</v>
          </cell>
          <cell r="C11339" t="str">
            <v>MC MALVERN VIGE SHOPPING CTRE</v>
          </cell>
        </row>
        <row r="11340">
          <cell r="A11340">
            <v>31239</v>
          </cell>
          <cell r="B11340">
            <v>111361</v>
          </cell>
          <cell r="C11340" t="str">
            <v>MC GOLDEN GROVE COCONUT GROVE</v>
          </cell>
        </row>
        <row r="11341">
          <cell r="A11341">
            <v>31240</v>
          </cell>
          <cell r="B11341">
            <v>111362</v>
          </cell>
          <cell r="C11341" t="str">
            <v>MC FULHAM ORWIN COURT</v>
          </cell>
        </row>
        <row r="11342">
          <cell r="A11342">
            <v>31241</v>
          </cell>
          <cell r="B11342">
            <v>111363</v>
          </cell>
          <cell r="C11342" t="str">
            <v>QLD RSM KEDRON 1590 METRES</v>
          </cell>
        </row>
        <row r="11343">
          <cell r="A11343">
            <v>31242</v>
          </cell>
          <cell r="B11343">
            <v>111364</v>
          </cell>
          <cell r="C11343" t="str">
            <v>FREEMASONS, SANDGATE</v>
          </cell>
        </row>
        <row r="11344">
          <cell r="A11344">
            <v>31258</v>
          </cell>
          <cell r="B11344">
            <v>111365</v>
          </cell>
          <cell r="C11344" t="str">
            <v>NSW BT WARRARONG ESTATE</v>
          </cell>
        </row>
        <row r="11345">
          <cell r="A11345">
            <v>31259</v>
          </cell>
          <cell r="B11345">
            <v>111366</v>
          </cell>
          <cell r="C11345" t="str">
            <v>E21 CONTESTIBLE CHANEL SUP</v>
          </cell>
        </row>
        <row r="11346">
          <cell r="A11346">
            <v>31260</v>
          </cell>
          <cell r="B11346">
            <v>111367</v>
          </cell>
          <cell r="C11346" t="str">
            <v>CAP ASSETS 524 G&amp;I 00/01</v>
          </cell>
        </row>
        <row r="11347">
          <cell r="A11347">
            <v>31261</v>
          </cell>
          <cell r="B11347">
            <v>111368</v>
          </cell>
          <cell r="C11347" t="str">
            <v>NSW CARPORT ROOF PT MACQUARIE</v>
          </cell>
        </row>
        <row r="11348">
          <cell r="A11348">
            <v>31262</v>
          </cell>
          <cell r="B11348">
            <v>111369</v>
          </cell>
          <cell r="C11348" t="str">
            <v>E21 CONTESTIBLE SPONSORSHIP-2</v>
          </cell>
        </row>
        <row r="11349">
          <cell r="A11349">
            <v>31263</v>
          </cell>
          <cell r="B11349">
            <v>111370</v>
          </cell>
          <cell r="C11349" t="str">
            <v>E21 OFF-SYS RES CUS HOS</v>
          </cell>
        </row>
        <row r="11350">
          <cell r="A11350">
            <v>31278</v>
          </cell>
          <cell r="B11350">
            <v>111371</v>
          </cell>
          <cell r="C11350" t="str">
            <v>E21 OFF-SYS RES CUS DIS. HOME</v>
          </cell>
        </row>
        <row r="11351">
          <cell r="A11351">
            <v>31279</v>
          </cell>
          <cell r="B11351">
            <v>111372</v>
          </cell>
          <cell r="C11351" t="str">
            <v>144-280-STANDING-MILDURA</v>
          </cell>
        </row>
        <row r="11352">
          <cell r="A11352">
            <v>31280</v>
          </cell>
          <cell r="B11352">
            <v>111373</v>
          </cell>
          <cell r="C11352" t="str">
            <v>162-591-STANDING-PENINSUL</v>
          </cell>
        </row>
        <row r="11353">
          <cell r="A11353">
            <v>31281</v>
          </cell>
          <cell r="B11353">
            <v>111374</v>
          </cell>
          <cell r="C11353" t="str">
            <v>166-565-STANDING-SHEPVIC</v>
          </cell>
        </row>
        <row r="11354">
          <cell r="A11354">
            <v>31282</v>
          </cell>
          <cell r="B11354">
            <v>111375</v>
          </cell>
          <cell r="C11354" t="str">
            <v>167-557-STANDING-TRARA</v>
          </cell>
        </row>
        <row r="11355">
          <cell r="A11355">
            <v>31283</v>
          </cell>
          <cell r="B11355">
            <v>111376</v>
          </cell>
          <cell r="C11355" t="str">
            <v>167-590-STANDING-PENINSUL</v>
          </cell>
        </row>
        <row r="11356">
          <cell r="A11356">
            <v>31284</v>
          </cell>
          <cell r="B11356">
            <v>111377</v>
          </cell>
          <cell r="C11356" t="str">
            <v>231-694-STANDING-TRARA</v>
          </cell>
        </row>
        <row r="11357">
          <cell r="A11357">
            <v>31285</v>
          </cell>
          <cell r="B11357">
            <v>111378</v>
          </cell>
          <cell r="C11357" t="str">
            <v>CORROSION WORK-21114674</v>
          </cell>
        </row>
        <row r="11358">
          <cell r="A11358">
            <v>31286</v>
          </cell>
          <cell r="B11358">
            <v>111379</v>
          </cell>
          <cell r="C11358" t="str">
            <v>MAINS EXT.DOMESTIC-21111496</v>
          </cell>
        </row>
        <row r="11359">
          <cell r="A11359">
            <v>31287</v>
          </cell>
          <cell r="B11359">
            <v>111380</v>
          </cell>
          <cell r="C11359" t="str">
            <v>MAINS EXT.IND &amp; COMM.-21083241</v>
          </cell>
        </row>
        <row r="11360">
          <cell r="A11360">
            <v>31288</v>
          </cell>
          <cell r="B11360">
            <v>111381</v>
          </cell>
          <cell r="C11360" t="str">
            <v>MAINS EXT.IND &amp; COMM.-21119651</v>
          </cell>
        </row>
        <row r="11361">
          <cell r="A11361">
            <v>31289</v>
          </cell>
          <cell r="B11361">
            <v>111382</v>
          </cell>
          <cell r="C11361" t="str">
            <v>MAINS EXT.NEW SUB DIV-21087939</v>
          </cell>
        </row>
        <row r="11362">
          <cell r="A11362">
            <v>31290</v>
          </cell>
          <cell r="B11362">
            <v>111383</v>
          </cell>
          <cell r="C11362" t="str">
            <v>MAINS EXT.NEW SUB DIV-21092815</v>
          </cell>
        </row>
        <row r="11363">
          <cell r="A11363">
            <v>31291</v>
          </cell>
          <cell r="B11363">
            <v>111384</v>
          </cell>
          <cell r="C11363" t="str">
            <v>MAINS EXT.NEW SUB DIV-21092817</v>
          </cell>
        </row>
        <row r="11364">
          <cell r="A11364">
            <v>31292</v>
          </cell>
          <cell r="B11364">
            <v>111385</v>
          </cell>
          <cell r="C11364" t="str">
            <v>MAINS EXT.NEW SUB DIV-21096703</v>
          </cell>
        </row>
        <row r="11365">
          <cell r="A11365">
            <v>31293</v>
          </cell>
          <cell r="B11365">
            <v>111386</v>
          </cell>
          <cell r="C11365" t="str">
            <v>MAINS EXT.NEW SUB DIV-21102587</v>
          </cell>
        </row>
        <row r="11366">
          <cell r="A11366">
            <v>31294</v>
          </cell>
          <cell r="B11366">
            <v>111387</v>
          </cell>
          <cell r="C11366" t="str">
            <v>MAINS EXT.NEW SUB DIV-21119215</v>
          </cell>
        </row>
        <row r="11367">
          <cell r="A11367">
            <v>31295</v>
          </cell>
          <cell r="B11367">
            <v>111388</v>
          </cell>
          <cell r="C11367" t="str">
            <v>MAINS EXT.NEW SUB DIV-21120326</v>
          </cell>
        </row>
        <row r="11368">
          <cell r="A11368">
            <v>31296</v>
          </cell>
          <cell r="B11368">
            <v>111389</v>
          </cell>
          <cell r="C11368" t="str">
            <v>MAINS EXT.NEW SUB DIV-21124103</v>
          </cell>
        </row>
        <row r="11369">
          <cell r="A11369">
            <v>31297</v>
          </cell>
          <cell r="B11369">
            <v>111390</v>
          </cell>
          <cell r="C11369" t="str">
            <v>E21 OFF SYS RES CUS ADV BUILD</v>
          </cell>
        </row>
        <row r="11370">
          <cell r="A11370">
            <v>31298</v>
          </cell>
          <cell r="B11370">
            <v>111391</v>
          </cell>
          <cell r="C11370" t="str">
            <v>E21 OFF SYS RESCUS HIA</v>
          </cell>
        </row>
        <row r="11371">
          <cell r="A11371">
            <v>31299</v>
          </cell>
          <cell r="B11371">
            <v>111392</v>
          </cell>
          <cell r="C11371" t="str">
            <v>E21 OFF SYS RES CUS PROM BUILD</v>
          </cell>
        </row>
        <row r="11372">
          <cell r="A11372">
            <v>31300</v>
          </cell>
          <cell r="B11372">
            <v>111393</v>
          </cell>
          <cell r="C11372" t="str">
            <v>E21 OFF SYS RES CUS DISP SPONS</v>
          </cell>
        </row>
        <row r="11373">
          <cell r="A11373">
            <v>31301</v>
          </cell>
          <cell r="B11373">
            <v>111394</v>
          </cell>
          <cell r="C11373" t="str">
            <v>E21 OFF SYS RES CUS SUBS/REBAT</v>
          </cell>
        </row>
        <row r="11374">
          <cell r="A11374">
            <v>31302</v>
          </cell>
          <cell r="B11374">
            <v>111395</v>
          </cell>
          <cell r="C11374" t="str">
            <v>MURRAY VALL'Y TOWNS INCENTIVES</v>
          </cell>
        </row>
        <row r="11375">
          <cell r="A11375">
            <v>20952</v>
          </cell>
          <cell r="B11375">
            <v>106182</v>
          </cell>
          <cell r="C11375" t="str">
            <v>Murray Valley Towns Incentives</v>
          </cell>
        </row>
        <row r="11376">
          <cell r="A11376">
            <v>31303</v>
          </cell>
          <cell r="B11376">
            <v>111396</v>
          </cell>
          <cell r="C11376" t="str">
            <v>MURRAY VALLEY TOWNS EVENTS</v>
          </cell>
        </row>
        <row r="11377">
          <cell r="A11377">
            <v>31304</v>
          </cell>
          <cell r="B11377">
            <v>111397</v>
          </cell>
          <cell r="C11377" t="str">
            <v>WEST GIPPSLAND TWN INCENTIVES</v>
          </cell>
        </row>
        <row r="11378">
          <cell r="A11378">
            <v>31305</v>
          </cell>
          <cell r="B11378">
            <v>111398</v>
          </cell>
          <cell r="C11378" t="str">
            <v>WST GIPPSLAND TWN PRESS/ADV</v>
          </cell>
        </row>
        <row r="11379">
          <cell r="A11379">
            <v>31306</v>
          </cell>
          <cell r="B11379">
            <v>111399</v>
          </cell>
          <cell r="C11379" t="str">
            <v>E21 REVISIT NEW RETIC TWNS</v>
          </cell>
        </row>
        <row r="11380">
          <cell r="A11380">
            <v>20955</v>
          </cell>
          <cell r="B11380">
            <v>106185</v>
          </cell>
          <cell r="C11380" t="str">
            <v>West Gippsland Twn Incentives</v>
          </cell>
        </row>
        <row r="11381">
          <cell r="A11381">
            <v>20956</v>
          </cell>
          <cell r="B11381">
            <v>106186</v>
          </cell>
          <cell r="C11381" t="str">
            <v>West Gippsland Twns Press/Adv</v>
          </cell>
        </row>
        <row r="11382">
          <cell r="A11382">
            <v>31307</v>
          </cell>
          <cell r="B11382">
            <v>111400</v>
          </cell>
          <cell r="C11382" t="str">
            <v>E 21 GENERIC GIVEAWAYS</v>
          </cell>
        </row>
        <row r="11383">
          <cell r="A11383">
            <v>31308</v>
          </cell>
          <cell r="B11383">
            <v>111401</v>
          </cell>
          <cell r="C11383" t="str">
            <v>NT I&amp;M SUNSET COURT</v>
          </cell>
        </row>
        <row r="11384">
          <cell r="A11384">
            <v>31318</v>
          </cell>
          <cell r="B11384">
            <v>111402</v>
          </cell>
          <cell r="C11384" t="str">
            <v>GST PROJECT OFFICE PHASE 2</v>
          </cell>
        </row>
        <row r="11385">
          <cell r="A11385">
            <v>31338</v>
          </cell>
          <cell r="B11385">
            <v>111403</v>
          </cell>
          <cell r="C11385" t="str">
            <v>RO COURSE 16 (BRISBANE) FEB01</v>
          </cell>
        </row>
        <row r="11386">
          <cell r="A11386">
            <v>31339</v>
          </cell>
          <cell r="B11386">
            <v>111404</v>
          </cell>
          <cell r="C11386" t="str">
            <v>QLD CY AMPOL MT MORGAN</v>
          </cell>
        </row>
        <row r="11387">
          <cell r="A11387">
            <v>31340</v>
          </cell>
          <cell r="B11387">
            <v>111405</v>
          </cell>
          <cell r="C11387" t="str">
            <v>QLD CY ISPA KEBABS</v>
          </cell>
        </row>
        <row r="11388">
          <cell r="A11388">
            <v>31342</v>
          </cell>
          <cell r="B11388">
            <v>111407</v>
          </cell>
          <cell r="C11388" t="str">
            <v>NETVIZ INFO &amp; MGMT IMPLEMENT</v>
          </cell>
        </row>
        <row r="11389">
          <cell r="A11389">
            <v>31343</v>
          </cell>
          <cell r="B11389">
            <v>111408</v>
          </cell>
          <cell r="C11389" t="str">
            <v>OPERATION PROCESS AUTOMATION</v>
          </cell>
        </row>
        <row r="11390">
          <cell r="A11390">
            <v>31358</v>
          </cell>
          <cell r="B11390">
            <v>111409</v>
          </cell>
          <cell r="C11390" t="str">
            <v>QLD MIM CRUCIBLE DRYER</v>
          </cell>
        </row>
        <row r="11391">
          <cell r="A11391">
            <v>31378</v>
          </cell>
          <cell r="B11391">
            <v>111410</v>
          </cell>
          <cell r="C11391" t="str">
            <v>COMMONWEALTH PLACE - CAP GEO.</v>
          </cell>
        </row>
        <row r="11392">
          <cell r="A11392">
            <v>31379</v>
          </cell>
          <cell r="B11392">
            <v>111411</v>
          </cell>
          <cell r="C11392" t="str">
            <v>NSW BT CRESCENT OIL-PT MACQUAR</v>
          </cell>
        </row>
        <row r="11393">
          <cell r="A11393">
            <v>31381</v>
          </cell>
          <cell r="B11393">
            <v>111412</v>
          </cell>
          <cell r="C11393" t="str">
            <v>NSW BT OFF SET ALPHINE</v>
          </cell>
        </row>
        <row r="11394">
          <cell r="A11394">
            <v>31382</v>
          </cell>
          <cell r="B11394">
            <v>111413</v>
          </cell>
          <cell r="C11394" t="str">
            <v>TAS CY GALAXY HOTEL-LCNTON</v>
          </cell>
        </row>
        <row r="11395">
          <cell r="A11395">
            <v>31383</v>
          </cell>
          <cell r="B11395">
            <v>111414</v>
          </cell>
          <cell r="C11395" t="str">
            <v>TAS CY &amp; IFINITY -HAPPY CHEF</v>
          </cell>
        </row>
        <row r="11396">
          <cell r="A11396">
            <v>31384</v>
          </cell>
          <cell r="B11396">
            <v>111415</v>
          </cell>
          <cell r="C11396" t="str">
            <v>SA PEAKER</v>
          </cell>
        </row>
        <row r="11397">
          <cell r="A11397">
            <v>31398</v>
          </cell>
          <cell r="B11397">
            <v>111416</v>
          </cell>
          <cell r="C11397" t="str">
            <v>RETAIL CNG SITES</v>
          </cell>
        </row>
        <row r="11398">
          <cell r="A11398">
            <v>31399</v>
          </cell>
          <cell r="B11398">
            <v>111417</v>
          </cell>
          <cell r="C11398" t="str">
            <v>SA WINGFIELD - CALTEX</v>
          </cell>
        </row>
        <row r="11399">
          <cell r="A11399">
            <v>31400</v>
          </cell>
          <cell r="B11399">
            <v>111418</v>
          </cell>
          <cell r="C11399" t="str">
            <v>QLD WEIGHBRIDGE BULWER IS.</v>
          </cell>
        </row>
        <row r="11400">
          <cell r="A11400">
            <v>31401</v>
          </cell>
          <cell r="B11400">
            <v>111419</v>
          </cell>
          <cell r="C11400" t="str">
            <v>SA SEAFORD - AMPOL</v>
          </cell>
        </row>
        <row r="11401">
          <cell r="A11401">
            <v>31402</v>
          </cell>
          <cell r="B11401">
            <v>111420</v>
          </cell>
          <cell r="C11401" t="str">
            <v>SA MT GAMBIER - MOBIL</v>
          </cell>
        </row>
        <row r="11402">
          <cell r="A11402">
            <v>31403</v>
          </cell>
          <cell r="B11402">
            <v>111421</v>
          </cell>
          <cell r="C11402" t="str">
            <v>VIC GEELONG-SHELL</v>
          </cell>
        </row>
        <row r="11403">
          <cell r="A11403">
            <v>31404</v>
          </cell>
          <cell r="B11403">
            <v>111422</v>
          </cell>
          <cell r="C11403" t="str">
            <v>VIC CLAYTON - SHELL</v>
          </cell>
        </row>
        <row r="11404">
          <cell r="A11404">
            <v>31405</v>
          </cell>
          <cell r="B11404">
            <v>111423</v>
          </cell>
          <cell r="C11404" t="str">
            <v>VIC PRESTON EAST - 7 ELEVEN</v>
          </cell>
        </row>
        <row r="11405">
          <cell r="A11405">
            <v>31406</v>
          </cell>
          <cell r="B11405">
            <v>111424</v>
          </cell>
          <cell r="C11405" t="str">
            <v>VIC CAMPBELLFIELD - AMPOL</v>
          </cell>
        </row>
        <row r="11406">
          <cell r="A11406">
            <v>31407</v>
          </cell>
          <cell r="B11406">
            <v>111425</v>
          </cell>
          <cell r="C11406" t="str">
            <v>NSW WETHERILL PARK -SHELL</v>
          </cell>
        </row>
        <row r="11407">
          <cell r="A11407">
            <v>31408</v>
          </cell>
          <cell r="B11407">
            <v>111426</v>
          </cell>
          <cell r="C11407" t="str">
            <v>QLD HAMILTON - CALTEX</v>
          </cell>
        </row>
        <row r="11408">
          <cell r="A11408">
            <v>31418</v>
          </cell>
          <cell r="B11408">
            <v>111427</v>
          </cell>
          <cell r="C11408" t="str">
            <v>QLD CY CREEK RD FISH &amp; CHIPS</v>
          </cell>
        </row>
        <row r="11409">
          <cell r="A11409">
            <v>31419</v>
          </cell>
          <cell r="B11409">
            <v>111428</v>
          </cell>
          <cell r="C11409" t="str">
            <v>VIC COSMOS CD 50 C/ WATER MTRS</v>
          </cell>
        </row>
        <row r="11410">
          <cell r="A11410">
            <v>31420</v>
          </cell>
          <cell r="B11410">
            <v>111429</v>
          </cell>
          <cell r="C11410" t="str">
            <v>BRISBANE CC REFUSE COLLECTION</v>
          </cell>
        </row>
        <row r="11411">
          <cell r="A11411">
            <v>31438</v>
          </cell>
          <cell r="B11411">
            <v>111430</v>
          </cell>
          <cell r="C11411" t="str">
            <v>MC MARINO FORREST AVE</v>
          </cell>
        </row>
        <row r="11412">
          <cell r="A11412">
            <v>31439</v>
          </cell>
          <cell r="B11412">
            <v>111431</v>
          </cell>
          <cell r="C11412" t="str">
            <v>MC HENLEYBCH NORTHLEYAVE</v>
          </cell>
        </row>
        <row r="11413">
          <cell r="A11413">
            <v>31440</v>
          </cell>
          <cell r="B11413">
            <v>111432</v>
          </cell>
          <cell r="C11413" t="str">
            <v>RSM HENLEYBCHSTH SEAVIEWRD</v>
          </cell>
        </row>
        <row r="11414">
          <cell r="A11414">
            <v>31441</v>
          </cell>
          <cell r="B11414">
            <v>111433</v>
          </cell>
          <cell r="C11414" t="str">
            <v>QLD MC WEATHERALL CRASH</v>
          </cell>
        </row>
        <row r="11415">
          <cell r="A11415">
            <v>31442</v>
          </cell>
          <cell r="B11415">
            <v>111434</v>
          </cell>
          <cell r="C11415" t="str">
            <v>QLD MC POWERHOUSE RESTAURANT</v>
          </cell>
        </row>
        <row r="11416">
          <cell r="A11416">
            <v>31443</v>
          </cell>
          <cell r="B11416">
            <v>111435</v>
          </cell>
          <cell r="C11416" t="str">
            <v>QLD CY PROTECTOR ALUMINIUM</v>
          </cell>
        </row>
        <row r="11417">
          <cell r="A11417">
            <v>31444</v>
          </cell>
          <cell r="B11417">
            <v>111436</v>
          </cell>
          <cell r="C11417" t="str">
            <v>MC MITCHAM KAURI RD</v>
          </cell>
        </row>
        <row r="11418">
          <cell r="A11418">
            <v>31445</v>
          </cell>
          <cell r="B11418">
            <v>111437</v>
          </cell>
          <cell r="C11418" t="str">
            <v>BLISS RESIDENCE - GEOTHERMAL</v>
          </cell>
        </row>
        <row r="11419">
          <cell r="A11419">
            <v>31446</v>
          </cell>
          <cell r="B11419">
            <v>111438</v>
          </cell>
          <cell r="C11419" t="str">
            <v>QLD CY TRULOFF PRAWN FARM</v>
          </cell>
        </row>
        <row r="11420">
          <cell r="A11420">
            <v>31447</v>
          </cell>
          <cell r="B11420">
            <v>111439</v>
          </cell>
          <cell r="C11420" t="str">
            <v>QLD CY BANORA SERVICE CENTRE</v>
          </cell>
        </row>
        <row r="11421">
          <cell r="A11421">
            <v>31448</v>
          </cell>
          <cell r="B11421">
            <v>111440</v>
          </cell>
          <cell r="C11421" t="str">
            <v>MC GLENELG NTH ORANA AVE</v>
          </cell>
        </row>
        <row r="11422">
          <cell r="A11422">
            <v>31449</v>
          </cell>
          <cell r="B11422">
            <v>111441</v>
          </cell>
          <cell r="C11422" t="str">
            <v>FACILITY ROLL OUT-VIC</v>
          </cell>
        </row>
        <row r="11423">
          <cell r="A11423">
            <v>31458</v>
          </cell>
          <cell r="B11423">
            <v>111442</v>
          </cell>
          <cell r="C11423" t="str">
            <v>KELSEY RESIDENCE - GEOTHERMAL</v>
          </cell>
        </row>
        <row r="11424">
          <cell r="A11424">
            <v>31459</v>
          </cell>
          <cell r="B11424">
            <v>111443</v>
          </cell>
          <cell r="C11424" t="str">
            <v>NSW BT FLEMING H/WARE WAGGA</v>
          </cell>
        </row>
        <row r="11425">
          <cell r="A11425">
            <v>31460</v>
          </cell>
          <cell r="B11425">
            <v>111444</v>
          </cell>
          <cell r="C11425" t="str">
            <v>MAINS EXT.DOMESTIC-21117721</v>
          </cell>
        </row>
        <row r="11426">
          <cell r="A11426">
            <v>31461</v>
          </cell>
          <cell r="B11426">
            <v>111445</v>
          </cell>
          <cell r="C11426" t="str">
            <v>MAINS EXT.IND &amp; COMM.-21121351</v>
          </cell>
        </row>
        <row r="11427">
          <cell r="A11427">
            <v>31462</v>
          </cell>
          <cell r="B11427">
            <v>111446</v>
          </cell>
          <cell r="C11427" t="str">
            <v>MAINS EXT.IND &amp; COMM.-21127908</v>
          </cell>
        </row>
        <row r="11428">
          <cell r="A11428">
            <v>31463</v>
          </cell>
          <cell r="B11428">
            <v>111447</v>
          </cell>
          <cell r="C11428" t="str">
            <v>MAINS EXT.NEW SUB DIV-21119088</v>
          </cell>
        </row>
        <row r="11429">
          <cell r="A11429">
            <v>31464</v>
          </cell>
          <cell r="B11429">
            <v>111448</v>
          </cell>
          <cell r="C11429" t="str">
            <v>MAINS EXT.NEW SUB DIV-21122809</v>
          </cell>
        </row>
        <row r="11430">
          <cell r="A11430">
            <v>31465</v>
          </cell>
          <cell r="B11430">
            <v>111449</v>
          </cell>
          <cell r="C11430" t="str">
            <v>MAINS EXT.NEW SUB DIV-21123608</v>
          </cell>
        </row>
        <row r="11431">
          <cell r="A11431">
            <v>31466</v>
          </cell>
          <cell r="B11431">
            <v>111450</v>
          </cell>
          <cell r="C11431" t="str">
            <v>CORROSION WORK-21127867</v>
          </cell>
        </row>
        <row r="11432">
          <cell r="A11432">
            <v>31467</v>
          </cell>
          <cell r="B11432">
            <v>111451</v>
          </cell>
          <cell r="C11432" t="str">
            <v>127-171-STANDING-ALBV</v>
          </cell>
        </row>
        <row r="11433">
          <cell r="A11433">
            <v>31468</v>
          </cell>
          <cell r="B11433">
            <v>111452</v>
          </cell>
          <cell r="C11433" t="str">
            <v>127-172-STANDING-CARDINIA</v>
          </cell>
        </row>
        <row r="11434">
          <cell r="A11434">
            <v>31469</v>
          </cell>
          <cell r="B11434">
            <v>111453</v>
          </cell>
          <cell r="C11434" t="str">
            <v>127-342-STANDING-TRARA</v>
          </cell>
        </row>
        <row r="11435">
          <cell r="A11435">
            <v>31470</v>
          </cell>
          <cell r="B11435">
            <v>111454</v>
          </cell>
          <cell r="C11435" t="str">
            <v>144-281-STANDING-ALBV</v>
          </cell>
        </row>
        <row r="11436">
          <cell r="A11436">
            <v>31471</v>
          </cell>
          <cell r="B11436">
            <v>111455</v>
          </cell>
          <cell r="C11436" t="str">
            <v>162-525-STANDING-SHEPVIC</v>
          </cell>
        </row>
        <row r="11437">
          <cell r="A11437">
            <v>31478</v>
          </cell>
          <cell r="B11437">
            <v>111456</v>
          </cell>
          <cell r="C11437" t="str">
            <v>QLD TK MIM HEAT DRYING KILN</v>
          </cell>
        </row>
        <row r="11438">
          <cell r="A11438">
            <v>31479</v>
          </cell>
          <cell r="B11438">
            <v>111457</v>
          </cell>
          <cell r="C11438" t="str">
            <v>QLD CY CAPERS ON BUDERIM</v>
          </cell>
        </row>
        <row r="11439">
          <cell r="A11439">
            <v>31480</v>
          </cell>
          <cell r="B11439">
            <v>111458</v>
          </cell>
          <cell r="C11439" t="str">
            <v>108-125-STANDING-MILDURA</v>
          </cell>
        </row>
        <row r="11440">
          <cell r="A11440">
            <v>31481</v>
          </cell>
          <cell r="B11440">
            <v>111459</v>
          </cell>
          <cell r="C11440" t="str">
            <v>QLD ADMIN RELOC'N BULWER IS.</v>
          </cell>
        </row>
        <row r="11441">
          <cell r="A11441">
            <v>31498</v>
          </cell>
          <cell r="B11441">
            <v>111460</v>
          </cell>
          <cell r="C11441" t="str">
            <v>NSW CY MERIMBULA SQUARE-EDEN</v>
          </cell>
        </row>
        <row r="11442">
          <cell r="A11442">
            <v>31518</v>
          </cell>
          <cell r="B11442">
            <v>111461</v>
          </cell>
          <cell r="C11442" t="str">
            <v>VIC COLD WTR MTR-63 DORCAS ST</v>
          </cell>
        </row>
        <row r="11443">
          <cell r="A11443">
            <v>31519</v>
          </cell>
          <cell r="B11443">
            <v>111462</v>
          </cell>
          <cell r="C11443" t="str">
            <v>WA CY BALGA 391 WANNEROO RD</v>
          </cell>
        </row>
        <row r="11444">
          <cell r="A11444">
            <v>31520</v>
          </cell>
          <cell r="B11444">
            <v>111463</v>
          </cell>
          <cell r="C11444" t="str">
            <v>WA CY URCHINS CAFE'</v>
          </cell>
        </row>
        <row r="11445">
          <cell r="A11445">
            <v>31521</v>
          </cell>
          <cell r="B11445">
            <v>111464</v>
          </cell>
          <cell r="C11445" t="str">
            <v>WA CY FERN GROVE WINERY</v>
          </cell>
        </row>
        <row r="11446">
          <cell r="A11446">
            <v>31522</v>
          </cell>
          <cell r="B11446">
            <v>111465</v>
          </cell>
          <cell r="C11446" t="str">
            <v>WA CY PREMIER CAFE'</v>
          </cell>
        </row>
        <row r="11447">
          <cell r="A11447">
            <v>31523</v>
          </cell>
          <cell r="B11447">
            <v>111466</v>
          </cell>
          <cell r="C11447" t="str">
            <v>WA BT SIMMOS ICE COMPANY</v>
          </cell>
        </row>
        <row r="11448">
          <cell r="A11448">
            <v>31524</v>
          </cell>
          <cell r="B11448">
            <v>111467</v>
          </cell>
          <cell r="C11448" t="str">
            <v>WA CY BBQ GALORE BNBURY</v>
          </cell>
        </row>
        <row r="11449">
          <cell r="A11449">
            <v>31538</v>
          </cell>
          <cell r="B11449">
            <v>111468</v>
          </cell>
          <cell r="C11449" t="str">
            <v>QLD CY TASLAKE PTY LTD</v>
          </cell>
        </row>
        <row r="11450">
          <cell r="A11450">
            <v>31539</v>
          </cell>
          <cell r="B11450">
            <v>111469</v>
          </cell>
          <cell r="C11450" t="str">
            <v>QLD CY THAI HUT</v>
          </cell>
        </row>
        <row r="11451">
          <cell r="A11451">
            <v>31540</v>
          </cell>
          <cell r="B11451">
            <v>111470</v>
          </cell>
          <cell r="C11451" t="str">
            <v>QLD MT CAIRNS BASE HOSPITAL</v>
          </cell>
        </row>
        <row r="11452">
          <cell r="A11452">
            <v>13692</v>
          </cell>
          <cell r="B11452">
            <v>104387</v>
          </cell>
          <cell r="C11452" t="str">
            <v>QLD RETIC BELLA VISTA ESTATE</v>
          </cell>
        </row>
        <row r="11453">
          <cell r="A11453">
            <v>31558</v>
          </cell>
          <cell r="B11453">
            <v>111471</v>
          </cell>
          <cell r="C11453" t="str">
            <v>MC ADELAIDE 376 SOUTH TCE</v>
          </cell>
        </row>
        <row r="11454">
          <cell r="A11454">
            <v>31559</v>
          </cell>
          <cell r="B11454">
            <v>111472</v>
          </cell>
          <cell r="C11454" t="str">
            <v>MC LOCKLEYS STRATHMORE AVE</v>
          </cell>
        </row>
        <row r="11455">
          <cell r="A11455">
            <v>31560</v>
          </cell>
          <cell r="B11455">
            <v>111473</v>
          </cell>
          <cell r="C11455" t="str">
            <v>MC INGLE FARM HADYN ST</v>
          </cell>
        </row>
        <row r="11456">
          <cell r="A11456">
            <v>31561</v>
          </cell>
          <cell r="B11456">
            <v>111474</v>
          </cell>
          <cell r="C11456" t="str">
            <v>ENERGY TRADING SYSTEM - 4</v>
          </cell>
        </row>
        <row r="11457">
          <cell r="A11457">
            <v>31578</v>
          </cell>
          <cell r="B11457">
            <v>111475</v>
          </cell>
          <cell r="C11457" t="str">
            <v>QLD TK BOUNTY BAKERY</v>
          </cell>
        </row>
        <row r="11458">
          <cell r="A11458">
            <v>31579</v>
          </cell>
          <cell r="B11458">
            <v>111476</v>
          </cell>
          <cell r="C11458" t="str">
            <v>TAS BT DEVONPORT TAFE/3</v>
          </cell>
        </row>
        <row r="11459">
          <cell r="A11459">
            <v>31580</v>
          </cell>
          <cell r="B11459">
            <v>111477</v>
          </cell>
          <cell r="C11459" t="str">
            <v>TAS BURNIE TAFE COLLEGE/2</v>
          </cell>
        </row>
        <row r="11460">
          <cell r="A11460">
            <v>31581</v>
          </cell>
          <cell r="B11460">
            <v>111478</v>
          </cell>
          <cell r="C11460" t="str">
            <v>MC HAMSTEAD GDNS 2A FALCON AVE</v>
          </cell>
        </row>
        <row r="11461">
          <cell r="A11461">
            <v>31582</v>
          </cell>
          <cell r="B11461">
            <v>111479</v>
          </cell>
          <cell r="C11461" t="str">
            <v>TOOWOOMBA HOSPITAL</v>
          </cell>
        </row>
        <row r="11462">
          <cell r="A11462">
            <v>31583</v>
          </cell>
          <cell r="B11462">
            <v>111480</v>
          </cell>
          <cell r="C11462" t="str">
            <v>DANPORK</v>
          </cell>
        </row>
        <row r="11463">
          <cell r="A11463">
            <v>31584</v>
          </cell>
          <cell r="B11463">
            <v>111481</v>
          </cell>
          <cell r="C11463" t="str">
            <v>HYATT HOTEL-ADELAIDE</v>
          </cell>
        </row>
        <row r="11464">
          <cell r="A11464">
            <v>31585</v>
          </cell>
          <cell r="B11464">
            <v>111482</v>
          </cell>
          <cell r="C11464" t="str">
            <v>SOUTHERN FOOD GROUP</v>
          </cell>
        </row>
        <row r="11465">
          <cell r="A11465">
            <v>31586</v>
          </cell>
          <cell r="B11465">
            <v>111483</v>
          </cell>
          <cell r="C11465" t="str">
            <v>QLD COTTON</v>
          </cell>
        </row>
        <row r="11466">
          <cell r="A11466">
            <v>31587</v>
          </cell>
          <cell r="B11466">
            <v>111484</v>
          </cell>
          <cell r="C11466" t="str">
            <v>SESAHS</v>
          </cell>
        </row>
        <row r="11467">
          <cell r="A11467">
            <v>31588</v>
          </cell>
          <cell r="B11467">
            <v>111485</v>
          </cell>
          <cell r="C11467" t="str">
            <v>ASTRA ZENECA</v>
          </cell>
        </row>
        <row r="11468">
          <cell r="A11468">
            <v>31589</v>
          </cell>
          <cell r="B11468">
            <v>111486</v>
          </cell>
          <cell r="C11468" t="str">
            <v>ACCOR-NOVOTEL HOME BUSH BAY</v>
          </cell>
        </row>
        <row r="11469">
          <cell r="A11469">
            <v>31590</v>
          </cell>
          <cell r="B11469">
            <v>111487</v>
          </cell>
          <cell r="C11469" t="str">
            <v>AUSTRALIAN COUNTRY CHOICE</v>
          </cell>
        </row>
        <row r="11470">
          <cell r="A11470">
            <v>31591</v>
          </cell>
          <cell r="B11470">
            <v>111488</v>
          </cell>
          <cell r="C11470" t="str">
            <v>ROYAL WOMENS HOSPITAL-MELB</v>
          </cell>
        </row>
        <row r="11471">
          <cell r="A11471">
            <v>31592</v>
          </cell>
          <cell r="B11471">
            <v>111489</v>
          </cell>
          <cell r="C11471" t="str">
            <v>ADELAIDE AIRPORT</v>
          </cell>
        </row>
        <row r="11472">
          <cell r="A11472">
            <v>31593</v>
          </cell>
          <cell r="B11472">
            <v>111490</v>
          </cell>
          <cell r="C11472" t="str">
            <v>MIP CORP DOOR TO OFFICE 13.17</v>
          </cell>
        </row>
        <row r="11473">
          <cell r="A11473">
            <v>31594</v>
          </cell>
          <cell r="B11473">
            <v>111491</v>
          </cell>
          <cell r="C11473" t="str">
            <v>CAP ASSETS 529 NR 00/01</v>
          </cell>
        </row>
        <row r="11474">
          <cell r="A11474">
            <v>31598</v>
          </cell>
          <cell r="B11474">
            <v>111492</v>
          </cell>
          <cell r="C11474" t="str">
            <v>GARDENS POINT CAMPUS QUT BRIS</v>
          </cell>
        </row>
        <row r="11475">
          <cell r="A11475">
            <v>31618</v>
          </cell>
          <cell r="B11475">
            <v>111493</v>
          </cell>
          <cell r="C11475" t="str">
            <v>MC HOVE 54 &amp; 56 HULBERT AVE</v>
          </cell>
        </row>
        <row r="11476">
          <cell r="A11476">
            <v>31638</v>
          </cell>
          <cell r="B11476">
            <v>111494</v>
          </cell>
          <cell r="C11476" t="str">
            <v>MC BROADVIEW 53 GALWAY AVE</v>
          </cell>
        </row>
        <row r="11477">
          <cell r="A11477">
            <v>31639</v>
          </cell>
          <cell r="B11477">
            <v>111495</v>
          </cell>
          <cell r="C11477" t="str">
            <v>REG SALISBURY NTH DIMENT RD</v>
          </cell>
        </row>
        <row r="11478">
          <cell r="A11478">
            <v>31640</v>
          </cell>
          <cell r="B11478">
            <v>111496</v>
          </cell>
          <cell r="C11478" t="str">
            <v>QLD RSM COURIER MAIL BUILDING</v>
          </cell>
        </row>
        <row r="11479">
          <cell r="A11479">
            <v>31658</v>
          </cell>
          <cell r="B11479">
            <v>111497</v>
          </cell>
          <cell r="C11479" t="str">
            <v>120-601-STANDING-MILDURA</v>
          </cell>
        </row>
        <row r="11480">
          <cell r="A11480">
            <v>31659</v>
          </cell>
          <cell r="B11480">
            <v>111498</v>
          </cell>
          <cell r="C11480" t="str">
            <v>CORROSION WORK-21114544</v>
          </cell>
        </row>
        <row r="11481">
          <cell r="A11481">
            <v>31660</v>
          </cell>
          <cell r="B11481">
            <v>111499</v>
          </cell>
          <cell r="C11481" t="str">
            <v>MAINS EXT.DOMESTIC-21115865</v>
          </cell>
        </row>
        <row r="11482">
          <cell r="A11482">
            <v>31661</v>
          </cell>
          <cell r="B11482">
            <v>111500</v>
          </cell>
          <cell r="C11482" t="str">
            <v>MAINS EXT.IND &amp; COMM.-21125226</v>
          </cell>
        </row>
        <row r="11483">
          <cell r="A11483">
            <v>31662</v>
          </cell>
          <cell r="B11483">
            <v>111501</v>
          </cell>
          <cell r="C11483" t="str">
            <v>MAINS EXT.NEW SUB DIV-21102147</v>
          </cell>
        </row>
        <row r="11484">
          <cell r="A11484">
            <v>31663</v>
          </cell>
          <cell r="B11484">
            <v>111502</v>
          </cell>
          <cell r="C11484" t="str">
            <v>MAINS EXT.NEW SUB DIV-21115014</v>
          </cell>
        </row>
        <row r="11485">
          <cell r="A11485">
            <v>31664</v>
          </cell>
          <cell r="B11485">
            <v>111503</v>
          </cell>
          <cell r="C11485" t="str">
            <v>MAINS EXT.NEW SUB DIV-21119963</v>
          </cell>
        </row>
        <row r="11486">
          <cell r="A11486">
            <v>31665</v>
          </cell>
          <cell r="B11486">
            <v>111504</v>
          </cell>
          <cell r="C11486" t="str">
            <v>MAINS EXT.NEW SUB DIV-21122519</v>
          </cell>
        </row>
        <row r="11487">
          <cell r="A11487">
            <v>31666</v>
          </cell>
          <cell r="B11487">
            <v>111505</v>
          </cell>
          <cell r="C11487" t="str">
            <v>MAINS EXT.NEW SUB DIV-21122903</v>
          </cell>
        </row>
        <row r="11488">
          <cell r="A11488">
            <v>31667</v>
          </cell>
          <cell r="B11488">
            <v>111506</v>
          </cell>
          <cell r="C11488" t="str">
            <v>MAINS EXT.NEW SUB DIV-21122905</v>
          </cell>
        </row>
        <row r="11489">
          <cell r="A11489">
            <v>31668</v>
          </cell>
          <cell r="B11489">
            <v>111507</v>
          </cell>
          <cell r="C11489" t="str">
            <v>MAINS EXT.NEW SUB DIV-21123747</v>
          </cell>
        </row>
        <row r="11490">
          <cell r="A11490">
            <v>31669</v>
          </cell>
          <cell r="B11490">
            <v>111508</v>
          </cell>
          <cell r="C11490" t="str">
            <v>MAINS EXT.NEW SUB DIV-21124747</v>
          </cell>
        </row>
        <row r="11491">
          <cell r="A11491">
            <v>31670</v>
          </cell>
          <cell r="B11491">
            <v>111509</v>
          </cell>
          <cell r="C11491" t="str">
            <v>MAINS EXT.NEW SUB DIV-21127413</v>
          </cell>
        </row>
        <row r="11492">
          <cell r="A11492">
            <v>31678</v>
          </cell>
          <cell r="B11492">
            <v>111510</v>
          </cell>
          <cell r="C11492" t="str">
            <v>QLD TK CANE FIBRE PRODUCTS</v>
          </cell>
        </row>
        <row r="11493">
          <cell r="A11493">
            <v>31679</v>
          </cell>
          <cell r="B11493">
            <v>111511</v>
          </cell>
          <cell r="C11493" t="str">
            <v>WA CY CALTEX LANGFORD</v>
          </cell>
        </row>
        <row r="11494">
          <cell r="A11494">
            <v>31680</v>
          </cell>
          <cell r="B11494">
            <v>111512</v>
          </cell>
          <cell r="C11494" t="str">
            <v>NSW T&amp;D FENCE FACTORY</v>
          </cell>
        </row>
        <row r="11495">
          <cell r="A11495">
            <v>31698</v>
          </cell>
          <cell r="B11495">
            <v>111513</v>
          </cell>
          <cell r="C11495" t="str">
            <v>TAS CY BURNER DOBEL INDUSTRIES</v>
          </cell>
        </row>
        <row r="11496">
          <cell r="A11496">
            <v>31718</v>
          </cell>
          <cell r="B11496">
            <v>111514</v>
          </cell>
          <cell r="C11496" t="str">
            <v>PENRICE SODA OSBOURNE</v>
          </cell>
        </row>
        <row r="11497">
          <cell r="A11497">
            <v>31719</v>
          </cell>
          <cell r="B11497">
            <v>111515</v>
          </cell>
          <cell r="C11497" t="str">
            <v>161-512-STANDING-SHEPVIC</v>
          </cell>
        </row>
        <row r="11498">
          <cell r="A11498">
            <v>31720</v>
          </cell>
          <cell r="B11498">
            <v>111516</v>
          </cell>
          <cell r="C11498" t="str">
            <v>MILHAM ST THE DOMAIN MARION</v>
          </cell>
        </row>
        <row r="11499">
          <cell r="A11499">
            <v>31721</v>
          </cell>
          <cell r="B11499">
            <v>111517</v>
          </cell>
          <cell r="C11499" t="str">
            <v>144-620-STANDING-MILDURA</v>
          </cell>
        </row>
        <row r="11500">
          <cell r="A11500">
            <v>31722</v>
          </cell>
          <cell r="B11500">
            <v>111518</v>
          </cell>
          <cell r="C11500" t="str">
            <v>MC PAYNEHAM 56 AVELAND AVE</v>
          </cell>
        </row>
        <row r="11501">
          <cell r="A11501">
            <v>31723</v>
          </cell>
          <cell r="B11501">
            <v>111519</v>
          </cell>
          <cell r="C11501" t="str">
            <v>REDCLIFFE HOSPITAL</v>
          </cell>
        </row>
        <row r="11502">
          <cell r="A11502">
            <v>31724</v>
          </cell>
          <cell r="B11502">
            <v>111520</v>
          </cell>
          <cell r="C11502" t="str">
            <v>TOWNSVILLE HOSPITAL</v>
          </cell>
        </row>
        <row r="11503">
          <cell r="A11503">
            <v>31738</v>
          </cell>
          <cell r="B11503">
            <v>111521</v>
          </cell>
          <cell r="C11503" t="str">
            <v>CAP ASSETS 501 NR 00/01</v>
          </cell>
        </row>
        <row r="11504">
          <cell r="A11504">
            <v>31739</v>
          </cell>
          <cell r="B11504">
            <v>111522</v>
          </cell>
          <cell r="C11504" t="str">
            <v>SALE OF DOMESTIC REGULATORS</v>
          </cell>
        </row>
        <row r="11505">
          <cell r="A11505">
            <v>31740</v>
          </cell>
          <cell r="B11505">
            <v>111523</v>
          </cell>
          <cell r="C11505" t="str">
            <v>PWR ASSETS-REMOTE OPS FEASB'TY</v>
          </cell>
        </row>
        <row r="11506">
          <cell r="A11506">
            <v>31741</v>
          </cell>
          <cell r="B11506">
            <v>111524</v>
          </cell>
          <cell r="C11506" t="str">
            <v>BP BULWER ISLAND</v>
          </cell>
        </row>
        <row r="11507">
          <cell r="A11507">
            <v>31742</v>
          </cell>
          <cell r="B11507">
            <v>111525</v>
          </cell>
          <cell r="C11507" t="str">
            <v>NSW BT CONSOLIDATED PAPER</v>
          </cell>
        </row>
        <row r="11508">
          <cell r="A11508">
            <v>31743</v>
          </cell>
          <cell r="B11508">
            <v>111526</v>
          </cell>
          <cell r="C11508" t="str">
            <v>NSW DISPENSER PARKES TERMINAL</v>
          </cell>
        </row>
        <row r="11509">
          <cell r="A11509">
            <v>31744</v>
          </cell>
          <cell r="B11509">
            <v>111527</v>
          </cell>
          <cell r="C11509" t="str">
            <v>NSW HUNTER VALLEY RETREAT</v>
          </cell>
        </row>
        <row r="11510">
          <cell r="A11510">
            <v>31745</v>
          </cell>
          <cell r="B11510">
            <v>111528</v>
          </cell>
          <cell r="C11510" t="str">
            <v>NSW WOODWARD RD CO-OP</v>
          </cell>
        </row>
        <row r="11511">
          <cell r="A11511">
            <v>31746</v>
          </cell>
          <cell r="B11511">
            <v>111529</v>
          </cell>
          <cell r="C11511" t="str">
            <v>CSP - DO NOT USE</v>
          </cell>
        </row>
        <row r="11512">
          <cell r="A11512">
            <v>31747</v>
          </cell>
          <cell r="B11512">
            <v>111530</v>
          </cell>
          <cell r="C11512" t="str">
            <v>INTERIM CSP PHASE 2</v>
          </cell>
        </row>
        <row r="11513">
          <cell r="A11513">
            <v>31759</v>
          </cell>
          <cell r="B11513">
            <v>111531</v>
          </cell>
          <cell r="C11513" t="str">
            <v>167-557-STANDING-ALBV</v>
          </cell>
        </row>
        <row r="11514">
          <cell r="A11514">
            <v>31760</v>
          </cell>
          <cell r="B11514">
            <v>111532</v>
          </cell>
          <cell r="C11514" t="str">
            <v>LAYING SUPPLY MAINS-21124164</v>
          </cell>
        </row>
        <row r="11515">
          <cell r="A11515">
            <v>31761</v>
          </cell>
          <cell r="B11515">
            <v>111533</v>
          </cell>
          <cell r="C11515" t="str">
            <v>LAYING SUPPLY MAINS-21124167</v>
          </cell>
        </row>
        <row r="11516">
          <cell r="A11516">
            <v>31762</v>
          </cell>
          <cell r="B11516">
            <v>111534</v>
          </cell>
          <cell r="C11516" t="str">
            <v>MAINS EXT.DOMESTIC-21117719</v>
          </cell>
        </row>
        <row r="11517">
          <cell r="A11517">
            <v>31763</v>
          </cell>
          <cell r="B11517">
            <v>111535</v>
          </cell>
          <cell r="C11517" t="str">
            <v>MAINS EXT.DOMESTIC-21118807</v>
          </cell>
        </row>
        <row r="11518">
          <cell r="A11518">
            <v>31764</v>
          </cell>
          <cell r="B11518">
            <v>111536</v>
          </cell>
          <cell r="C11518" t="str">
            <v>MAINS EXT.DOMESTIC-21122240</v>
          </cell>
        </row>
        <row r="11519">
          <cell r="A11519">
            <v>31765</v>
          </cell>
          <cell r="B11519">
            <v>111537</v>
          </cell>
          <cell r="C11519" t="str">
            <v>MAINS EXT.DOMESTIC-21126145</v>
          </cell>
        </row>
        <row r="11520">
          <cell r="A11520">
            <v>31766</v>
          </cell>
          <cell r="B11520">
            <v>111538</v>
          </cell>
          <cell r="C11520" t="str">
            <v>MAINS EXT.IND &amp; COMM.-21063914</v>
          </cell>
        </row>
        <row r="11521">
          <cell r="A11521">
            <v>31767</v>
          </cell>
          <cell r="B11521">
            <v>111539</v>
          </cell>
          <cell r="C11521" t="str">
            <v>MAINS EXT.IND &amp; COMM.-21127084</v>
          </cell>
        </row>
        <row r="11522">
          <cell r="A11522">
            <v>31768</v>
          </cell>
          <cell r="B11522">
            <v>111540</v>
          </cell>
          <cell r="C11522" t="str">
            <v>MAINS EXT.IND &amp; COMM.-21130790</v>
          </cell>
        </row>
        <row r="11523">
          <cell r="A11523">
            <v>31769</v>
          </cell>
          <cell r="B11523">
            <v>111541</v>
          </cell>
          <cell r="C11523" t="str">
            <v>MAINS EXT.NEW SUB DIV-21101000</v>
          </cell>
        </row>
        <row r="11524">
          <cell r="A11524">
            <v>31770</v>
          </cell>
          <cell r="B11524">
            <v>111542</v>
          </cell>
          <cell r="C11524" t="str">
            <v>MAINS EXT.NEW SUB DIV-21114666</v>
          </cell>
        </row>
        <row r="11525">
          <cell r="A11525">
            <v>31771</v>
          </cell>
          <cell r="B11525">
            <v>111543</v>
          </cell>
          <cell r="C11525" t="str">
            <v>MAINS EXT.NEW SUB DIV-21114667</v>
          </cell>
        </row>
        <row r="11526">
          <cell r="A11526">
            <v>31772</v>
          </cell>
          <cell r="B11526">
            <v>111544</v>
          </cell>
          <cell r="C11526" t="str">
            <v>MAINS EXT.NEW SUB DIV-21119233</v>
          </cell>
        </row>
        <row r="11527">
          <cell r="A11527">
            <v>31773</v>
          </cell>
          <cell r="B11527">
            <v>111545</v>
          </cell>
          <cell r="C11527" t="str">
            <v>MAINS EXT.NEW SUB DIV-21119234</v>
          </cell>
        </row>
        <row r="11528">
          <cell r="A11528">
            <v>31774</v>
          </cell>
          <cell r="B11528">
            <v>111546</v>
          </cell>
          <cell r="C11528" t="str">
            <v>MAINS EXT.NEW SUB DIV-21127381</v>
          </cell>
        </row>
        <row r="11529">
          <cell r="A11529">
            <v>31775</v>
          </cell>
          <cell r="B11529">
            <v>111547</v>
          </cell>
          <cell r="C11529" t="str">
            <v>MAINS EXT.NEW SUB DIV-21127382</v>
          </cell>
        </row>
        <row r="11530">
          <cell r="A11530">
            <v>31776</v>
          </cell>
          <cell r="B11530">
            <v>111548</v>
          </cell>
          <cell r="C11530" t="str">
            <v>MAINS EXT.NEW SUB DIV-21128391</v>
          </cell>
        </row>
        <row r="11531">
          <cell r="A11531">
            <v>31779</v>
          </cell>
          <cell r="B11531">
            <v>111549</v>
          </cell>
          <cell r="C11531" t="str">
            <v>BT NARRACOORTE MOBIL</v>
          </cell>
        </row>
        <row r="11532">
          <cell r="A11532">
            <v>31780</v>
          </cell>
          <cell r="B11532">
            <v>111550</v>
          </cell>
          <cell r="C11532" t="str">
            <v>RO COURSE 16 ROMA 28FEB-2MAR</v>
          </cell>
        </row>
        <row r="11533">
          <cell r="A11533">
            <v>31781</v>
          </cell>
          <cell r="B11533">
            <v>111551</v>
          </cell>
          <cell r="C11533" t="str">
            <v>RO COURSE 17 ROMA 12-16MAR</v>
          </cell>
        </row>
        <row r="11534">
          <cell r="A11534">
            <v>31782</v>
          </cell>
          <cell r="B11534">
            <v>111552</v>
          </cell>
          <cell r="C11534" t="str">
            <v>ASSESSOR COURSE ADELAIDE MAR01</v>
          </cell>
        </row>
        <row r="11535">
          <cell r="A11535">
            <v>31783</v>
          </cell>
          <cell r="B11535">
            <v>111553</v>
          </cell>
          <cell r="C11535" t="str">
            <v>1KW L5 FITOUT CHANGE</v>
          </cell>
        </row>
        <row r="11536">
          <cell r="A11536">
            <v>31784</v>
          </cell>
          <cell r="B11536">
            <v>111554</v>
          </cell>
          <cell r="C11536" t="str">
            <v>1KW L13 FITOUT</v>
          </cell>
        </row>
        <row r="11537">
          <cell r="A11537">
            <v>31799</v>
          </cell>
          <cell r="B11537">
            <v>111555</v>
          </cell>
          <cell r="C11537" t="str">
            <v>VIC AIRCOMPRESSOR THOMASTOWN</v>
          </cell>
        </row>
        <row r="11538">
          <cell r="A11538">
            <v>31800</v>
          </cell>
          <cell r="B11538">
            <v>111556</v>
          </cell>
          <cell r="C11538" t="str">
            <v>VIC PC SCREENS</v>
          </cell>
        </row>
        <row r="11539">
          <cell r="A11539">
            <v>31819</v>
          </cell>
          <cell r="B11539">
            <v>111557</v>
          </cell>
          <cell r="C11539" t="str">
            <v>MC HOVE COLTON AVE</v>
          </cell>
        </row>
        <row r="11540">
          <cell r="A11540">
            <v>31820</v>
          </cell>
          <cell r="B11540">
            <v>111558</v>
          </cell>
          <cell r="C11540" t="str">
            <v>QLD GLADSTONE BRESLIN ST</v>
          </cell>
        </row>
        <row r="11541">
          <cell r="A11541">
            <v>31839</v>
          </cell>
          <cell r="B11541">
            <v>111559</v>
          </cell>
          <cell r="C11541" t="str">
            <v>MC HOPE VALLEY HONEYSUCKLE DR</v>
          </cell>
        </row>
        <row r="11542">
          <cell r="A11542">
            <v>31840</v>
          </cell>
          <cell r="B11542">
            <v>111560</v>
          </cell>
          <cell r="C11542" t="str">
            <v>MC HOPE VALLEY MAYFRED AVE</v>
          </cell>
        </row>
        <row r="11543">
          <cell r="A11543">
            <v>31841</v>
          </cell>
          <cell r="B11543">
            <v>111561</v>
          </cell>
          <cell r="C11543" t="str">
            <v>MC MT GAMBIER GRANGE PL</v>
          </cell>
        </row>
        <row r="11544">
          <cell r="A11544">
            <v>31842</v>
          </cell>
          <cell r="B11544">
            <v>111562</v>
          </cell>
          <cell r="C11544" t="str">
            <v>MC MT GAMBIER GRANGE PLACE</v>
          </cell>
        </row>
        <row r="11545">
          <cell r="A11545">
            <v>31843</v>
          </cell>
          <cell r="B11545">
            <v>111563</v>
          </cell>
          <cell r="C11545" t="str">
            <v>MC MT GAMBIER DAMPIER CT</v>
          </cell>
        </row>
        <row r="11546">
          <cell r="A11546">
            <v>31844</v>
          </cell>
          <cell r="B11546">
            <v>111564</v>
          </cell>
          <cell r="C11546" t="str">
            <v>MC MT GAMBIER TREVORROW ST</v>
          </cell>
        </row>
        <row r="11547">
          <cell r="A11547">
            <v>31859</v>
          </cell>
          <cell r="B11547">
            <v>111565</v>
          </cell>
          <cell r="C11547" t="str">
            <v>QLD CY BEER FREIGHT SERVICES</v>
          </cell>
        </row>
        <row r="11548">
          <cell r="A11548">
            <v>31860</v>
          </cell>
          <cell r="B11548">
            <v>111566</v>
          </cell>
          <cell r="C11548" t="str">
            <v>QLD CY MITRE 10 OAKLEY</v>
          </cell>
        </row>
        <row r="11549">
          <cell r="A11549">
            <v>31861</v>
          </cell>
          <cell r="B11549">
            <v>111567</v>
          </cell>
          <cell r="C11549" t="str">
            <v>QLD CY NTHRN LINEN SERVICES</v>
          </cell>
        </row>
        <row r="11550">
          <cell r="A11550">
            <v>31862</v>
          </cell>
          <cell r="B11550">
            <v>111568</v>
          </cell>
          <cell r="C11550" t="str">
            <v>QLD TK MAREEBA HOSPITAL</v>
          </cell>
        </row>
        <row r="11551">
          <cell r="A11551">
            <v>31879</v>
          </cell>
          <cell r="B11551">
            <v>111569</v>
          </cell>
          <cell r="C11551" t="str">
            <v>TAS CADBURY CONFECTIONARY</v>
          </cell>
        </row>
        <row r="11552">
          <cell r="A11552">
            <v>31880</v>
          </cell>
          <cell r="B11552">
            <v>111570</v>
          </cell>
          <cell r="C11552" t="str">
            <v>TAS CROPLINES COFFEE</v>
          </cell>
        </row>
        <row r="11553">
          <cell r="A11553">
            <v>31881</v>
          </cell>
          <cell r="B11553">
            <v>111571</v>
          </cell>
          <cell r="C11553" t="str">
            <v>TAS VAN DEMENA OVENS</v>
          </cell>
        </row>
        <row r="11554">
          <cell r="A11554">
            <v>31882</v>
          </cell>
          <cell r="B11554">
            <v>111572</v>
          </cell>
          <cell r="C11554" t="str">
            <v>QLD CY STH BURNETT BEEF</v>
          </cell>
        </row>
        <row r="11555">
          <cell r="A11555">
            <v>31883</v>
          </cell>
          <cell r="B11555">
            <v>111573</v>
          </cell>
          <cell r="C11555" t="str">
            <v>QLD CY DEFIANCE MILLING</v>
          </cell>
        </row>
        <row r="11556">
          <cell r="A11556">
            <v>31884</v>
          </cell>
          <cell r="B11556">
            <v>111574</v>
          </cell>
          <cell r="C11556" t="str">
            <v>QLD CY BEENLEIGH  PINES</v>
          </cell>
        </row>
        <row r="11557">
          <cell r="A11557">
            <v>31885</v>
          </cell>
          <cell r="B11557">
            <v>111575</v>
          </cell>
          <cell r="C11557" t="str">
            <v>QLD CY FLAG STAR EVERTON PK</v>
          </cell>
        </row>
        <row r="11558">
          <cell r="A11558">
            <v>31886</v>
          </cell>
          <cell r="B11558">
            <v>111576</v>
          </cell>
          <cell r="C11558" t="str">
            <v>QLD CY BOULEVARD CT RESTAURANT</v>
          </cell>
        </row>
        <row r="11559">
          <cell r="A11559">
            <v>31887</v>
          </cell>
          <cell r="B11559">
            <v>111577</v>
          </cell>
          <cell r="C11559" t="str">
            <v>QLD CY BBQ'S GALORE BALLINA</v>
          </cell>
        </row>
        <row r="11560">
          <cell r="A11560">
            <v>31888</v>
          </cell>
          <cell r="B11560">
            <v>111578</v>
          </cell>
          <cell r="C11560" t="str">
            <v>QLD CY FOREST PLACE</v>
          </cell>
        </row>
        <row r="11561">
          <cell r="A11561">
            <v>31889</v>
          </cell>
          <cell r="B11561">
            <v>111579</v>
          </cell>
          <cell r="C11561" t="str">
            <v>TAS ROYAL ON GEORGE HOTEL</v>
          </cell>
        </row>
        <row r="11562">
          <cell r="A11562">
            <v>31890</v>
          </cell>
          <cell r="B11562">
            <v>111580</v>
          </cell>
          <cell r="C11562" t="str">
            <v>TAS BT QUEEN VIC MESEUM</v>
          </cell>
        </row>
        <row r="11563">
          <cell r="A11563">
            <v>31902</v>
          </cell>
          <cell r="B11563">
            <v>111581</v>
          </cell>
          <cell r="C11563" t="str">
            <v>TAS BY QUEEN VIC MEUSEUM CAFE</v>
          </cell>
        </row>
        <row r="11564">
          <cell r="A11564">
            <v>31903</v>
          </cell>
          <cell r="B11564">
            <v>111582</v>
          </cell>
          <cell r="C11564" t="str">
            <v>TAS BT UNI OF TASMANIA</v>
          </cell>
        </row>
        <row r="11565">
          <cell r="A11565">
            <v>31904</v>
          </cell>
          <cell r="B11565">
            <v>111583</v>
          </cell>
          <cell r="C11565" t="str">
            <v>NSW RETREAT MOBILE HOME VILL</v>
          </cell>
        </row>
        <row r="11566">
          <cell r="A11566">
            <v>31905</v>
          </cell>
          <cell r="B11566">
            <v>111584</v>
          </cell>
          <cell r="C11566" t="str">
            <v>MC NORTH PLYMPTON ERRINTON ST</v>
          </cell>
        </row>
        <row r="11567">
          <cell r="A11567">
            <v>31906</v>
          </cell>
          <cell r="B11567">
            <v>111585</v>
          </cell>
          <cell r="C11567" t="str">
            <v>BANDIANA/3</v>
          </cell>
        </row>
        <row r="11568">
          <cell r="A11568">
            <v>31907</v>
          </cell>
          <cell r="B11568">
            <v>111586</v>
          </cell>
          <cell r="C11568" t="str">
            <v>PARATIHOI LODGE (NZ)</v>
          </cell>
        </row>
        <row r="11569">
          <cell r="A11569">
            <v>31908</v>
          </cell>
          <cell r="B11569">
            <v>111587</v>
          </cell>
          <cell r="C11569" t="str">
            <v>MC WOODVILLE GDNS SEVENTH AVE</v>
          </cell>
        </row>
        <row r="11570">
          <cell r="A11570">
            <v>31909</v>
          </cell>
          <cell r="B11570">
            <v>111588</v>
          </cell>
          <cell r="C11570" t="str">
            <v>MC MAGILL DAVENPORT TERRACE</v>
          </cell>
        </row>
        <row r="11571">
          <cell r="A11571">
            <v>31910</v>
          </cell>
          <cell r="B11571">
            <v>111589</v>
          </cell>
          <cell r="C11571" t="str">
            <v>SHARJAH VILLA/2</v>
          </cell>
        </row>
        <row r="11572">
          <cell r="A11572">
            <v>31911</v>
          </cell>
          <cell r="B11572">
            <v>111590</v>
          </cell>
          <cell r="C11572" t="str">
            <v>SANDOWN VILLAGE UPGRADE/3</v>
          </cell>
        </row>
        <row r="11573">
          <cell r="A11573">
            <v>31912</v>
          </cell>
          <cell r="B11573">
            <v>111591</v>
          </cell>
          <cell r="C11573" t="str">
            <v>QUEEN VICTORIA MUSEUM/3</v>
          </cell>
        </row>
        <row r="11574">
          <cell r="A11574">
            <v>31913</v>
          </cell>
          <cell r="B11574">
            <v>111592</v>
          </cell>
          <cell r="C11574" t="str">
            <v>HOTEL GRAND CHANCELLOR/3</v>
          </cell>
        </row>
        <row r="11575">
          <cell r="A11575">
            <v>31914</v>
          </cell>
          <cell r="B11575">
            <v>111593</v>
          </cell>
          <cell r="C11575" t="str">
            <v>SOUTHERN CROSS HOMES TAS INC/2</v>
          </cell>
        </row>
        <row r="11576">
          <cell r="A11576">
            <v>31915</v>
          </cell>
          <cell r="B11576">
            <v>111594</v>
          </cell>
          <cell r="C11576" t="str">
            <v>GAYS ARCADE/3</v>
          </cell>
        </row>
        <row r="11577">
          <cell r="A11577">
            <v>31916</v>
          </cell>
          <cell r="B11577">
            <v>111595</v>
          </cell>
          <cell r="C11577" t="str">
            <v>COWRA COUNCIL OFFICES/3</v>
          </cell>
        </row>
        <row r="11578">
          <cell r="A11578">
            <v>31917</v>
          </cell>
          <cell r="B11578">
            <v>111596</v>
          </cell>
          <cell r="C11578" t="str">
            <v>FELTUS ANGROVE</v>
          </cell>
        </row>
        <row r="11579">
          <cell r="A11579">
            <v>31918</v>
          </cell>
          <cell r="B11579">
            <v>111597</v>
          </cell>
          <cell r="C11579" t="str">
            <v>SOUTH POWER</v>
          </cell>
        </row>
        <row r="11580">
          <cell r="A11580">
            <v>31919</v>
          </cell>
          <cell r="B11580">
            <v>111598</v>
          </cell>
          <cell r="C11580" t="str">
            <v>GANT RESIDENCE</v>
          </cell>
        </row>
        <row r="11581">
          <cell r="A11581">
            <v>31920</v>
          </cell>
          <cell r="B11581">
            <v>111599</v>
          </cell>
          <cell r="C11581" t="str">
            <v>FERGUSON</v>
          </cell>
        </row>
        <row r="11582">
          <cell r="A11582">
            <v>31921</v>
          </cell>
          <cell r="B11582">
            <v>111600</v>
          </cell>
          <cell r="C11582" t="str">
            <v>ANSETT MAINTENANCE</v>
          </cell>
        </row>
        <row r="11583">
          <cell r="A11583">
            <v>31922</v>
          </cell>
          <cell r="B11583">
            <v>111601</v>
          </cell>
          <cell r="C11583" t="str">
            <v>SAHT</v>
          </cell>
        </row>
        <row r="11584">
          <cell r="A11584">
            <v>31923</v>
          </cell>
          <cell r="B11584">
            <v>111602</v>
          </cell>
          <cell r="C11584" t="str">
            <v>CONNORS FAMILY</v>
          </cell>
        </row>
        <row r="11585">
          <cell r="A11585">
            <v>31924</v>
          </cell>
          <cell r="B11585">
            <v>111603</v>
          </cell>
          <cell r="C11585" t="str">
            <v>GLENSIDE</v>
          </cell>
        </row>
        <row r="11586">
          <cell r="A11586">
            <v>31925</v>
          </cell>
          <cell r="B11586">
            <v>111604</v>
          </cell>
          <cell r="C11586" t="str">
            <v>SRV STN CANBERRA</v>
          </cell>
        </row>
        <row r="11587">
          <cell r="A11587">
            <v>31926</v>
          </cell>
          <cell r="B11587">
            <v>111605</v>
          </cell>
          <cell r="C11587" t="str">
            <v>BOM DARWIN</v>
          </cell>
        </row>
        <row r="11588">
          <cell r="A11588">
            <v>31927</v>
          </cell>
          <cell r="B11588">
            <v>111606</v>
          </cell>
          <cell r="C11588" t="str">
            <v>MAB DOCKLANDS</v>
          </cell>
        </row>
        <row r="11589">
          <cell r="A11589">
            <v>31928</v>
          </cell>
          <cell r="B11589">
            <v>111607</v>
          </cell>
          <cell r="C11589" t="str">
            <v>ST JOHNS</v>
          </cell>
        </row>
        <row r="11590">
          <cell r="A11590">
            <v>31930</v>
          </cell>
          <cell r="B11590">
            <v>111609</v>
          </cell>
          <cell r="C11590" t="str">
            <v>HERVEY BAY</v>
          </cell>
        </row>
        <row r="11591">
          <cell r="A11591">
            <v>31942</v>
          </cell>
          <cell r="B11591">
            <v>111610</v>
          </cell>
          <cell r="C11591" t="str">
            <v>MAINS EXT.DOMESTIC-21121741</v>
          </cell>
        </row>
        <row r="11592">
          <cell r="A11592">
            <v>31943</v>
          </cell>
          <cell r="B11592">
            <v>111611</v>
          </cell>
          <cell r="C11592" t="str">
            <v>MAINS EXT.DOMESTIC-21126401</v>
          </cell>
        </row>
        <row r="11593">
          <cell r="A11593">
            <v>31944</v>
          </cell>
          <cell r="B11593">
            <v>111612</v>
          </cell>
          <cell r="C11593" t="str">
            <v>MAINS EXT.NEW SUB DIV-21114494</v>
          </cell>
        </row>
        <row r="11594">
          <cell r="A11594">
            <v>31945</v>
          </cell>
          <cell r="B11594">
            <v>111613</v>
          </cell>
          <cell r="C11594" t="str">
            <v>MAINS EXT.NEW SUB DIV-21114495</v>
          </cell>
        </row>
        <row r="11595">
          <cell r="A11595">
            <v>31946</v>
          </cell>
          <cell r="B11595">
            <v>111614</v>
          </cell>
          <cell r="C11595" t="str">
            <v>MAINS EXT.NEW SUB DIV-21122089</v>
          </cell>
        </row>
        <row r="11596">
          <cell r="A11596">
            <v>31947</v>
          </cell>
          <cell r="B11596">
            <v>111615</v>
          </cell>
          <cell r="C11596" t="str">
            <v>MAINS EXT.NEW SUB DIV-21122523</v>
          </cell>
        </row>
        <row r="11597">
          <cell r="A11597">
            <v>31948</v>
          </cell>
          <cell r="B11597">
            <v>111616</v>
          </cell>
          <cell r="C11597" t="str">
            <v>MAINS EXT.NEW SUB DIV-21124756</v>
          </cell>
        </row>
        <row r="11598">
          <cell r="A11598">
            <v>31949</v>
          </cell>
          <cell r="B11598">
            <v>111617</v>
          </cell>
          <cell r="C11598" t="str">
            <v>MAINS EXT.NEW SUB DIV-21130416</v>
          </cell>
        </row>
        <row r="11599">
          <cell r="A11599">
            <v>31950</v>
          </cell>
          <cell r="B11599">
            <v>111618</v>
          </cell>
          <cell r="C11599" t="str">
            <v>MAINS RENEWALS-21122582</v>
          </cell>
        </row>
        <row r="11600">
          <cell r="A11600">
            <v>31951</v>
          </cell>
          <cell r="B11600">
            <v>111619</v>
          </cell>
          <cell r="C11600" t="str">
            <v>MAINS RENEWALS-21126140</v>
          </cell>
        </row>
        <row r="11601">
          <cell r="A11601">
            <v>19514</v>
          </cell>
          <cell r="B11601">
            <v>105818</v>
          </cell>
          <cell r="C11601" t="str">
            <v>ETS MILLENNIUM TESTING</v>
          </cell>
        </row>
        <row r="11602">
          <cell r="A11602">
            <v>31962</v>
          </cell>
          <cell r="B11602">
            <v>111620</v>
          </cell>
          <cell r="C11602" t="str">
            <v>NSW CY COMM FISHERMANS CO-OP</v>
          </cell>
        </row>
        <row r="11603">
          <cell r="A11603">
            <v>15032</v>
          </cell>
          <cell r="B11603">
            <v>104584</v>
          </cell>
          <cell r="C11603" t="str">
            <v>LITHGOW HOSPITAL</v>
          </cell>
        </row>
        <row r="11604">
          <cell r="A11604">
            <v>15034</v>
          </cell>
          <cell r="B11604">
            <v>104586</v>
          </cell>
          <cell r="C11604" t="str">
            <v>PAYNESVILLE PROJECT</v>
          </cell>
        </row>
        <row r="11605">
          <cell r="A11605">
            <v>19896</v>
          </cell>
          <cell r="B11605">
            <v>105898</v>
          </cell>
          <cell r="C11605" t="str">
            <v>FLETCHER SWIMMING POOL</v>
          </cell>
        </row>
        <row r="11606">
          <cell r="A11606">
            <v>31982</v>
          </cell>
          <cell r="B11606">
            <v>111621</v>
          </cell>
          <cell r="C11606" t="str">
            <v>MC ROSE PARK THOMAS LANE</v>
          </cell>
        </row>
        <row r="11607">
          <cell r="A11607">
            <v>31983</v>
          </cell>
          <cell r="B11607">
            <v>111622</v>
          </cell>
          <cell r="C11607" t="str">
            <v>MC FLAGSTAFF HILL SKYLINE DVE</v>
          </cell>
        </row>
        <row r="11608">
          <cell r="A11608">
            <v>31984</v>
          </cell>
          <cell r="B11608">
            <v>111623</v>
          </cell>
          <cell r="C11608" t="str">
            <v>MC BACKPACKERS HOSTEL</v>
          </cell>
        </row>
        <row r="11609">
          <cell r="A11609">
            <v>32002</v>
          </cell>
          <cell r="B11609">
            <v>111624</v>
          </cell>
          <cell r="C11609" t="str">
            <v>TAS MAYPOLE BAKERY</v>
          </cell>
        </row>
        <row r="11610">
          <cell r="A11610">
            <v>32003</v>
          </cell>
          <cell r="B11610">
            <v>111625</v>
          </cell>
          <cell r="C11610" t="str">
            <v>TAS CY ROKEBY LAUNDRAT</v>
          </cell>
        </row>
        <row r="11611">
          <cell r="A11611">
            <v>32004</v>
          </cell>
          <cell r="B11611">
            <v>111626</v>
          </cell>
          <cell r="C11611" t="str">
            <v>TAS GEORGE RIVER AQUA CTR</v>
          </cell>
        </row>
        <row r="11612">
          <cell r="A11612">
            <v>32005</v>
          </cell>
          <cell r="B11612">
            <v>111627</v>
          </cell>
          <cell r="C11612" t="str">
            <v>TAS WHITE SANDS RESORT</v>
          </cell>
        </row>
        <row r="11613">
          <cell r="A11613">
            <v>32006</v>
          </cell>
          <cell r="B11613">
            <v>111628</v>
          </cell>
          <cell r="C11613" t="str">
            <v>TAS HOME HILL WINERY</v>
          </cell>
        </row>
        <row r="11614">
          <cell r="A11614">
            <v>32007</v>
          </cell>
          <cell r="B11614">
            <v>111629</v>
          </cell>
          <cell r="C11614" t="str">
            <v>TAS CY PRINCE OF WALES HOTEL</v>
          </cell>
        </row>
        <row r="11615">
          <cell r="A11615">
            <v>32008</v>
          </cell>
          <cell r="B11615">
            <v>111630</v>
          </cell>
          <cell r="C11615" t="str">
            <v>BLISS RESIDENCE</v>
          </cell>
        </row>
        <row r="11616">
          <cell r="A11616">
            <v>32009</v>
          </cell>
          <cell r="B11616">
            <v>111631</v>
          </cell>
          <cell r="C11616" t="str">
            <v>KELSEY RESIDENCE</v>
          </cell>
        </row>
        <row r="11617">
          <cell r="A11617">
            <v>32010</v>
          </cell>
          <cell r="B11617">
            <v>111632</v>
          </cell>
          <cell r="C11617" t="str">
            <v>COMMONWEALTH PLACE</v>
          </cell>
        </row>
        <row r="11618">
          <cell r="A11618">
            <v>32022</v>
          </cell>
          <cell r="B11618">
            <v>111633</v>
          </cell>
          <cell r="C11618" t="str">
            <v>NSW BT JJ FARM SYDNEY</v>
          </cell>
        </row>
        <row r="11619">
          <cell r="A11619">
            <v>32042</v>
          </cell>
          <cell r="B11619">
            <v>111634</v>
          </cell>
          <cell r="C11619" t="str">
            <v>ADMINISTRATION-11003753</v>
          </cell>
        </row>
        <row r="11620">
          <cell r="A11620">
            <v>32043</v>
          </cell>
          <cell r="B11620">
            <v>111635</v>
          </cell>
          <cell r="C11620" t="str">
            <v>NSW DELUXE DRY CLEANERS</v>
          </cell>
        </row>
        <row r="11621">
          <cell r="A11621">
            <v>32062</v>
          </cell>
          <cell r="B11621">
            <v>111636</v>
          </cell>
          <cell r="C11621" t="str">
            <v>NSW SPECIALIST CRUSHING`</v>
          </cell>
        </row>
        <row r="11622">
          <cell r="A11622">
            <v>32063</v>
          </cell>
          <cell r="B11622">
            <v>111637</v>
          </cell>
          <cell r="C11622" t="str">
            <v>NSW BT P&amp;J SPITERI</v>
          </cell>
        </row>
        <row r="11623">
          <cell r="A11623">
            <v>32064</v>
          </cell>
          <cell r="B11623">
            <v>111638</v>
          </cell>
          <cell r="C11623" t="str">
            <v>NSW WESTERN SAFETY FENCES</v>
          </cell>
        </row>
        <row r="11624">
          <cell r="A11624">
            <v>32065</v>
          </cell>
          <cell r="B11624">
            <v>111639</v>
          </cell>
          <cell r="C11624" t="str">
            <v>NSW BT ZEFARA BROS</v>
          </cell>
        </row>
        <row r="11625">
          <cell r="A11625">
            <v>32066</v>
          </cell>
          <cell r="B11625">
            <v>111640</v>
          </cell>
          <cell r="C11625" t="str">
            <v>TAS TOWNSEND BAKERY</v>
          </cell>
        </row>
        <row r="11626">
          <cell r="A11626">
            <v>32067</v>
          </cell>
          <cell r="B11626">
            <v>111641</v>
          </cell>
          <cell r="C11626" t="str">
            <v>TAS DALEY FRESH DRY CLEANERS</v>
          </cell>
        </row>
        <row r="11627">
          <cell r="A11627">
            <v>32068</v>
          </cell>
          <cell r="B11627">
            <v>111642</v>
          </cell>
          <cell r="C11627" t="str">
            <v>RESIDENTIAL BUILDERS STRATEGY</v>
          </cell>
        </row>
        <row r="11628">
          <cell r="A11628">
            <v>32069</v>
          </cell>
          <cell r="B11628">
            <v>111643</v>
          </cell>
          <cell r="C11628" t="str">
            <v>RESIDENT'L BUILDERS STRATEGY</v>
          </cell>
        </row>
        <row r="11629">
          <cell r="A11629">
            <v>32070</v>
          </cell>
          <cell r="B11629">
            <v>111644</v>
          </cell>
          <cell r="C11629" t="str">
            <v>MC SALISBURY EAST BRIDGE RD</v>
          </cell>
        </row>
        <row r="11630">
          <cell r="A11630">
            <v>32082</v>
          </cell>
          <cell r="B11630">
            <v>111645</v>
          </cell>
          <cell r="C11630" t="str">
            <v>QLD CY COPPER COUNTRY INN</v>
          </cell>
        </row>
        <row r="11631">
          <cell r="A11631">
            <v>32083</v>
          </cell>
          <cell r="B11631">
            <v>111646</v>
          </cell>
          <cell r="C11631" t="str">
            <v>QLD CY WOORINGAL PARTNERSHIP</v>
          </cell>
        </row>
        <row r="11632">
          <cell r="A11632">
            <v>32084</v>
          </cell>
          <cell r="B11632">
            <v>111647</v>
          </cell>
          <cell r="C11632" t="str">
            <v>QLD CY RYKE FUELS</v>
          </cell>
        </row>
        <row r="11633">
          <cell r="A11633">
            <v>32085</v>
          </cell>
          <cell r="B11633">
            <v>111648</v>
          </cell>
          <cell r="C11633" t="str">
            <v>QLD J STOREY</v>
          </cell>
        </row>
        <row r="11634">
          <cell r="A11634">
            <v>32086</v>
          </cell>
          <cell r="B11634">
            <v>111649</v>
          </cell>
          <cell r="C11634" t="str">
            <v>QLD CY SUNCOAST WASTE WATER</v>
          </cell>
        </row>
        <row r="11635">
          <cell r="A11635">
            <v>32087</v>
          </cell>
          <cell r="B11635">
            <v>111650</v>
          </cell>
          <cell r="C11635" t="str">
            <v>QLD MT PT HERITAGE UNITS</v>
          </cell>
        </row>
        <row r="11636">
          <cell r="A11636">
            <v>32088</v>
          </cell>
          <cell r="B11636">
            <v>111651</v>
          </cell>
          <cell r="C11636" t="str">
            <v>QLD MS COSMOPOLITAN UNITS</v>
          </cell>
        </row>
        <row r="11637">
          <cell r="A11637">
            <v>32089</v>
          </cell>
          <cell r="B11637">
            <v>111652</v>
          </cell>
          <cell r="C11637" t="str">
            <v>QLD CY EAGLE BOYS MUDGEERABA</v>
          </cell>
        </row>
        <row r="11638">
          <cell r="A11638">
            <v>32102</v>
          </cell>
          <cell r="B11638">
            <v>111653</v>
          </cell>
          <cell r="C11638" t="str">
            <v>QLD CY NEWTECH PROPERTY</v>
          </cell>
        </row>
        <row r="11639">
          <cell r="A11639">
            <v>32103</v>
          </cell>
          <cell r="B11639">
            <v>111654</v>
          </cell>
          <cell r="C11639" t="str">
            <v>QLD CY BROADWATER PLAZA</v>
          </cell>
        </row>
        <row r="11640">
          <cell r="A11640">
            <v>32104</v>
          </cell>
          <cell r="B11640">
            <v>111655</v>
          </cell>
          <cell r="C11640" t="str">
            <v>CAP ASSETS 522 G&amp;I 00/01</v>
          </cell>
        </row>
        <row r="11641">
          <cell r="A11641">
            <v>32105</v>
          </cell>
          <cell r="B11641">
            <v>111656</v>
          </cell>
          <cell r="C11641" t="str">
            <v>WA RELOCAT'N OF BELMONT OFFICE</v>
          </cell>
        </row>
        <row r="11642">
          <cell r="A11642">
            <v>32106</v>
          </cell>
          <cell r="B11642">
            <v>111657</v>
          </cell>
          <cell r="C11642" t="str">
            <v>QLD VOLVO CHASIS AND WORKS</v>
          </cell>
        </row>
        <row r="11643">
          <cell r="A11643">
            <v>32122</v>
          </cell>
          <cell r="B11643">
            <v>111658</v>
          </cell>
          <cell r="C11643" t="str">
            <v>RSM HOPE VALLEY VALLEY RD</v>
          </cell>
        </row>
        <row r="11644">
          <cell r="A11644">
            <v>32123</v>
          </cell>
          <cell r="B11644">
            <v>111659</v>
          </cell>
          <cell r="C11644" t="str">
            <v>LOWER MAIN AT HERVEY BAY</v>
          </cell>
        </row>
        <row r="11645">
          <cell r="A11645">
            <v>32124</v>
          </cell>
          <cell r="B11645">
            <v>111660</v>
          </cell>
          <cell r="C11645" t="str">
            <v>LOCATIONS</v>
          </cell>
        </row>
        <row r="11646">
          <cell r="A11646">
            <v>32125</v>
          </cell>
          <cell r="B11646">
            <v>111661</v>
          </cell>
          <cell r="C11646" t="str">
            <v>QLD BUTANE UPGR CAIRNS TERM</v>
          </cell>
        </row>
        <row r="11647">
          <cell r="A11647">
            <v>32142</v>
          </cell>
          <cell r="B11647">
            <v>111662</v>
          </cell>
          <cell r="C11647" t="str">
            <v>MC SALISBURY KIMBER ST</v>
          </cell>
        </row>
        <row r="11648">
          <cell r="A11648">
            <v>32143</v>
          </cell>
          <cell r="B11648">
            <v>111663</v>
          </cell>
          <cell r="C11648" t="str">
            <v>MC CROYDON PARK DAYS RD</v>
          </cell>
        </row>
        <row r="11649">
          <cell r="A11649">
            <v>32162</v>
          </cell>
          <cell r="B11649">
            <v>111664</v>
          </cell>
          <cell r="C11649" t="str">
            <v>MC KILKENNY PINDA TCE</v>
          </cell>
        </row>
        <row r="11650">
          <cell r="A11650">
            <v>32163</v>
          </cell>
          <cell r="B11650">
            <v>111665</v>
          </cell>
          <cell r="C11650" t="str">
            <v>RELOCATE PT DARWIN TERMINAL</v>
          </cell>
        </row>
        <row r="11651">
          <cell r="A11651">
            <v>32182</v>
          </cell>
          <cell r="B11651">
            <v>111666</v>
          </cell>
          <cell r="C11651" t="str">
            <v>162-528-STANDING-FITZROY</v>
          </cell>
        </row>
        <row r="11652">
          <cell r="A11652">
            <v>32183</v>
          </cell>
          <cell r="B11652">
            <v>111667</v>
          </cell>
          <cell r="C11652" t="str">
            <v>002-034-STANDING-ALBVIC</v>
          </cell>
        </row>
        <row r="11653">
          <cell r="A11653">
            <v>32184</v>
          </cell>
          <cell r="B11653">
            <v>111668</v>
          </cell>
          <cell r="C11653" t="str">
            <v>127-171-STANDING-MILDURA</v>
          </cell>
        </row>
        <row r="11654">
          <cell r="A11654">
            <v>32185</v>
          </cell>
          <cell r="B11654">
            <v>111669</v>
          </cell>
          <cell r="C11654" t="str">
            <v>167-555-STANDING-ALBV</v>
          </cell>
        </row>
        <row r="11655">
          <cell r="A11655">
            <v>32186</v>
          </cell>
          <cell r="B11655">
            <v>111670</v>
          </cell>
          <cell r="C11655" t="str">
            <v>167-554-STANDING-ALBV</v>
          </cell>
        </row>
        <row r="11656">
          <cell r="A11656">
            <v>32187</v>
          </cell>
          <cell r="B11656">
            <v>111671</v>
          </cell>
          <cell r="C11656" t="str">
            <v>CORROSION WORK-21131845</v>
          </cell>
        </row>
        <row r="11657">
          <cell r="A11657">
            <v>32188</v>
          </cell>
          <cell r="B11657">
            <v>111672</v>
          </cell>
          <cell r="C11657" t="str">
            <v>NSW CY TIPTOP B/KERY-NEWCASTLE</v>
          </cell>
        </row>
        <row r="11658">
          <cell r="A11658">
            <v>32189</v>
          </cell>
          <cell r="B11658">
            <v>111673</v>
          </cell>
          <cell r="C11658" t="str">
            <v>MAINS EXT.DOMESTIC-21115869</v>
          </cell>
        </row>
        <row r="11659">
          <cell r="A11659">
            <v>32190</v>
          </cell>
          <cell r="B11659">
            <v>111674</v>
          </cell>
          <cell r="C11659" t="str">
            <v>MAINS EXT.DOMESTIC-21126402</v>
          </cell>
        </row>
        <row r="11660">
          <cell r="A11660">
            <v>32191</v>
          </cell>
          <cell r="B11660">
            <v>111675</v>
          </cell>
          <cell r="C11660" t="str">
            <v>MAINS EXT.DOMESTIC-21128991</v>
          </cell>
        </row>
        <row r="11661">
          <cell r="A11661">
            <v>32192</v>
          </cell>
          <cell r="B11661">
            <v>111676</v>
          </cell>
          <cell r="C11661" t="str">
            <v>MAINS EXT.IND &amp; COMM.-21126400</v>
          </cell>
        </row>
        <row r="11662">
          <cell r="A11662">
            <v>32193</v>
          </cell>
          <cell r="B11662">
            <v>111677</v>
          </cell>
          <cell r="C11662" t="str">
            <v>MAINS EXT.IND &amp; COMM.-21130674</v>
          </cell>
        </row>
        <row r="11663">
          <cell r="A11663">
            <v>32194</v>
          </cell>
          <cell r="B11663">
            <v>111678</v>
          </cell>
          <cell r="C11663" t="str">
            <v>TAS HWU GEEVSTONE TAKEAWAY</v>
          </cell>
        </row>
        <row r="11664">
          <cell r="A11664">
            <v>32195</v>
          </cell>
          <cell r="B11664">
            <v>111679</v>
          </cell>
          <cell r="C11664" t="str">
            <v>MAINS EXT.NEW SUB DIV-21085018</v>
          </cell>
        </row>
        <row r="11665">
          <cell r="A11665">
            <v>32196</v>
          </cell>
          <cell r="B11665">
            <v>111680</v>
          </cell>
          <cell r="C11665" t="str">
            <v>MAINS EXT.NEW SUB DIV-21102179</v>
          </cell>
        </row>
        <row r="11666">
          <cell r="A11666">
            <v>32197</v>
          </cell>
          <cell r="B11666">
            <v>111681</v>
          </cell>
          <cell r="C11666" t="str">
            <v>MAINS EXT.NEW SUB DIV-21103544</v>
          </cell>
        </row>
        <row r="11667">
          <cell r="A11667">
            <v>32198</v>
          </cell>
          <cell r="B11667">
            <v>111682</v>
          </cell>
          <cell r="C11667" t="str">
            <v>MAINS EXT.NEW SUB DIV-21106810</v>
          </cell>
        </row>
        <row r="11668">
          <cell r="A11668">
            <v>32199</v>
          </cell>
          <cell r="B11668">
            <v>111683</v>
          </cell>
          <cell r="C11668" t="str">
            <v>MAINS EXT.NEW SUB DIV-21107096</v>
          </cell>
        </row>
        <row r="11669">
          <cell r="A11669">
            <v>32200</v>
          </cell>
          <cell r="B11669">
            <v>111684</v>
          </cell>
          <cell r="C11669" t="str">
            <v>MAINS EXT.NEW SUB DIV-21111320</v>
          </cell>
        </row>
        <row r="11670">
          <cell r="A11670">
            <v>32201</v>
          </cell>
          <cell r="B11670">
            <v>111685</v>
          </cell>
          <cell r="C11670" t="str">
            <v>MAINS EXT.NEW SUB DIV-21119899</v>
          </cell>
        </row>
        <row r="11671">
          <cell r="A11671">
            <v>32202</v>
          </cell>
          <cell r="B11671">
            <v>111686</v>
          </cell>
          <cell r="C11671" t="str">
            <v>MAINS EXT.NEW SUB DIV-21121452</v>
          </cell>
        </row>
        <row r="11672">
          <cell r="A11672">
            <v>32203</v>
          </cell>
          <cell r="B11672">
            <v>111687</v>
          </cell>
          <cell r="C11672" t="str">
            <v>MAINS EXT.NEW SUB DIV-21124472</v>
          </cell>
        </row>
        <row r="11673">
          <cell r="A11673">
            <v>32204</v>
          </cell>
          <cell r="B11673">
            <v>111688</v>
          </cell>
          <cell r="C11673" t="str">
            <v>MAINS EXT.NEW SUB DIV-21124621</v>
          </cell>
        </row>
        <row r="11674">
          <cell r="A11674">
            <v>32205</v>
          </cell>
          <cell r="B11674">
            <v>111689</v>
          </cell>
          <cell r="C11674" t="str">
            <v>MAINS EXT.NEW SUB DIV-21129487</v>
          </cell>
        </row>
        <row r="11675">
          <cell r="A11675">
            <v>32206</v>
          </cell>
          <cell r="B11675">
            <v>111690</v>
          </cell>
          <cell r="C11675" t="str">
            <v>MAINS RENEWALS-21129942</v>
          </cell>
        </row>
        <row r="11676">
          <cell r="A11676">
            <v>32207</v>
          </cell>
          <cell r="B11676">
            <v>111691</v>
          </cell>
          <cell r="C11676" t="str">
            <v>TAS SMITHS COFFEE CO-LCNTON</v>
          </cell>
        </row>
        <row r="11677">
          <cell r="A11677">
            <v>32208</v>
          </cell>
          <cell r="B11677">
            <v>111692</v>
          </cell>
          <cell r="C11677" t="str">
            <v>TAS SILK HILL WINERY-DEVIOT</v>
          </cell>
        </row>
        <row r="11678">
          <cell r="A11678">
            <v>32209</v>
          </cell>
          <cell r="B11678">
            <v>111693</v>
          </cell>
          <cell r="C11678" t="str">
            <v>120-600-STANDING-ALBV</v>
          </cell>
        </row>
        <row r="11679">
          <cell r="A11679">
            <v>32210</v>
          </cell>
          <cell r="B11679">
            <v>111694</v>
          </cell>
          <cell r="C11679" t="str">
            <v>144-621-STANDING-SHEPNSW</v>
          </cell>
        </row>
        <row r="11680">
          <cell r="A11680">
            <v>32222</v>
          </cell>
          <cell r="B11680">
            <v>111695</v>
          </cell>
          <cell r="C11680" t="str">
            <v>QLD MC REDCLIFFE DOWNS STREET</v>
          </cell>
        </row>
        <row r="11681">
          <cell r="A11681">
            <v>32223</v>
          </cell>
          <cell r="B11681">
            <v>111696</v>
          </cell>
          <cell r="C11681" t="str">
            <v>MC DUDLEY PARK PYM ST</v>
          </cell>
        </row>
        <row r="11682">
          <cell r="A11682">
            <v>32224</v>
          </cell>
          <cell r="B11682">
            <v>111697</v>
          </cell>
          <cell r="C11682" t="str">
            <v>CHESTER ST NEW FARM</v>
          </cell>
        </row>
        <row r="11683">
          <cell r="A11683">
            <v>32225</v>
          </cell>
          <cell r="B11683">
            <v>111698</v>
          </cell>
          <cell r="C11683" t="str">
            <v>RO COURSE 18 (BRISBANE)</v>
          </cell>
        </row>
        <row r="11684">
          <cell r="A11684">
            <v>32226</v>
          </cell>
          <cell r="B11684">
            <v>111699</v>
          </cell>
          <cell r="C11684" t="str">
            <v>TAS BT 5.5 TONNE &amp; VOLVO FL6</v>
          </cell>
        </row>
        <row r="11685">
          <cell r="A11685">
            <v>32227</v>
          </cell>
          <cell r="B11685">
            <v>111700</v>
          </cell>
          <cell r="C11685" t="str">
            <v>TAS BT 10 TONNE &amp; VOLVO FM12</v>
          </cell>
        </row>
        <row r="11686">
          <cell r="A11686">
            <v>32228</v>
          </cell>
          <cell r="B11686">
            <v>111701</v>
          </cell>
          <cell r="C11686" t="str">
            <v>MC CLOVELLY PARK HENDON STREET</v>
          </cell>
        </row>
        <row r="11687">
          <cell r="A11687">
            <v>32229</v>
          </cell>
          <cell r="B11687">
            <v>111702</v>
          </cell>
          <cell r="C11687" t="str">
            <v>MC PLYMPTON SOUTH JOHN STREET</v>
          </cell>
        </row>
        <row r="11688">
          <cell r="A11688">
            <v>32230</v>
          </cell>
          <cell r="B11688">
            <v>111703</v>
          </cell>
          <cell r="C11688" t="str">
            <v>MC GAWLER EAST EUCALYPT DRIVE</v>
          </cell>
        </row>
        <row r="11689">
          <cell r="A11689">
            <v>32231</v>
          </cell>
          <cell r="B11689">
            <v>111704</v>
          </cell>
          <cell r="C11689" t="str">
            <v>QLD CY HOME H/WARE CHARLEVILLE</v>
          </cell>
        </row>
        <row r="11690">
          <cell r="A11690">
            <v>32232</v>
          </cell>
          <cell r="B11690">
            <v>111705</v>
          </cell>
          <cell r="C11690" t="str">
            <v>QLD CY HIDE AWAY BAY</v>
          </cell>
        </row>
        <row r="11691">
          <cell r="A11691">
            <v>32233</v>
          </cell>
          <cell r="B11691">
            <v>111706</v>
          </cell>
          <cell r="C11691" t="str">
            <v>QLD CY ALSTONVILLE SQUASH</v>
          </cell>
        </row>
        <row r="11692">
          <cell r="A11692">
            <v>32234</v>
          </cell>
          <cell r="B11692">
            <v>111707</v>
          </cell>
          <cell r="C11692" t="str">
            <v>WA MV ROLLOVER DEVICE</v>
          </cell>
        </row>
        <row r="11693">
          <cell r="A11693">
            <v>32235</v>
          </cell>
          <cell r="B11693">
            <v>111708</v>
          </cell>
          <cell r="C11693" t="str">
            <v>QLD TK GATTON AGED CARE</v>
          </cell>
        </row>
        <row r="11694">
          <cell r="A11694">
            <v>32236</v>
          </cell>
          <cell r="B11694">
            <v>111709</v>
          </cell>
          <cell r="C11694" t="str">
            <v>OES RAMP MOVE 1KW</v>
          </cell>
        </row>
        <row r="11695">
          <cell r="A11695">
            <v>32237</v>
          </cell>
          <cell r="B11695">
            <v>111710</v>
          </cell>
          <cell r="C11695" t="str">
            <v>FRC WHOLESALE - PRICING</v>
          </cell>
        </row>
        <row r="11696">
          <cell r="A11696">
            <v>32238</v>
          </cell>
          <cell r="B11696">
            <v>111711</v>
          </cell>
          <cell r="C11696" t="str">
            <v>FRC WHOLESALE - OVERHEADS</v>
          </cell>
        </row>
        <row r="11697">
          <cell r="A11697">
            <v>32239</v>
          </cell>
          <cell r="B11697">
            <v>111712</v>
          </cell>
          <cell r="C11697" t="str">
            <v>FRC WHOLESALE - TRANSFERS</v>
          </cell>
        </row>
        <row r="11698">
          <cell r="A11698">
            <v>32240</v>
          </cell>
          <cell r="B11698">
            <v>111713</v>
          </cell>
          <cell r="C11698" t="str">
            <v>MARLU CURLU INDUSTRIAL ESTATE</v>
          </cell>
        </row>
        <row r="11699">
          <cell r="A11699">
            <v>32241</v>
          </cell>
          <cell r="B11699">
            <v>111714</v>
          </cell>
          <cell r="C11699" t="str">
            <v>FRC WHOLESALE - SETTLEMENTS</v>
          </cell>
        </row>
        <row r="11700">
          <cell r="A11700">
            <v>32242</v>
          </cell>
          <cell r="B11700">
            <v>111715</v>
          </cell>
          <cell r="C11700" t="str">
            <v>FRC WHOLESALE - SYSTEMS</v>
          </cell>
        </row>
        <row r="11701">
          <cell r="A11701">
            <v>32245</v>
          </cell>
          <cell r="B11701">
            <v>111716</v>
          </cell>
          <cell r="C11701" t="str">
            <v>QLD MV LPG TRUCK MOREE</v>
          </cell>
        </row>
        <row r="11702">
          <cell r="A11702">
            <v>32246</v>
          </cell>
          <cell r="B11702">
            <v>111717</v>
          </cell>
          <cell r="C11702" t="str">
            <v>MC CHRISTIES BEACH ELGIN ST</v>
          </cell>
        </row>
        <row r="11703">
          <cell r="A11703">
            <v>32247</v>
          </cell>
          <cell r="B11703">
            <v>111718</v>
          </cell>
          <cell r="C11703" t="str">
            <v>MC RIVER WALK DEVELOPMENT</v>
          </cell>
        </row>
        <row r="11704">
          <cell r="A11704">
            <v>32248</v>
          </cell>
          <cell r="B11704">
            <v>111719</v>
          </cell>
          <cell r="C11704" t="str">
            <v>MC WALKLEY HEIGHTS WALKLEYS RD</v>
          </cell>
        </row>
        <row r="11705">
          <cell r="A11705">
            <v>32249</v>
          </cell>
          <cell r="B11705">
            <v>111720</v>
          </cell>
          <cell r="C11705" t="str">
            <v>MC WALKLEY HEIGHTS MARTINDALE</v>
          </cell>
        </row>
        <row r="11706">
          <cell r="A11706">
            <v>32265</v>
          </cell>
          <cell r="B11706">
            <v>111721</v>
          </cell>
          <cell r="C11706" t="str">
            <v>MC PARKSIDE CHINNER ST</v>
          </cell>
        </row>
        <row r="11707">
          <cell r="A11707">
            <v>32266</v>
          </cell>
          <cell r="B11707">
            <v>111722</v>
          </cell>
          <cell r="C11707" t="str">
            <v>MC SOMERTON PARK PANTON CRES</v>
          </cell>
        </row>
        <row r="11708">
          <cell r="A11708">
            <v>32285</v>
          </cell>
          <cell r="B11708">
            <v>111723</v>
          </cell>
          <cell r="C11708" t="str">
            <v>MAINS EXT.DOMESTIC-21111024</v>
          </cell>
        </row>
        <row r="11709">
          <cell r="A11709">
            <v>32286</v>
          </cell>
          <cell r="B11709">
            <v>111724</v>
          </cell>
          <cell r="C11709" t="str">
            <v>MAINS EXT.DOMESTIC-21114861</v>
          </cell>
        </row>
        <row r="11710">
          <cell r="A11710">
            <v>32287</v>
          </cell>
          <cell r="B11710">
            <v>111725</v>
          </cell>
          <cell r="C11710" t="str">
            <v>MAINS EXT.NEW SUB DIV-21104930</v>
          </cell>
        </row>
        <row r="11711">
          <cell r="A11711">
            <v>32288</v>
          </cell>
          <cell r="B11711">
            <v>111726</v>
          </cell>
          <cell r="C11711" t="str">
            <v>MAINS EXT.NEW SUB DIV-21106929</v>
          </cell>
        </row>
        <row r="11712">
          <cell r="A11712">
            <v>32289</v>
          </cell>
          <cell r="B11712">
            <v>111727</v>
          </cell>
          <cell r="C11712" t="str">
            <v>MAINS EXT.NEW SUB DIV-21111345</v>
          </cell>
        </row>
        <row r="11713">
          <cell r="A11713">
            <v>32290</v>
          </cell>
          <cell r="B11713">
            <v>111728</v>
          </cell>
          <cell r="C11713" t="str">
            <v>MAINS EXT.NEW SUB DIV-21113633</v>
          </cell>
        </row>
        <row r="11714">
          <cell r="A11714">
            <v>32291</v>
          </cell>
          <cell r="B11714">
            <v>111729</v>
          </cell>
          <cell r="C11714" t="str">
            <v>MAINS EXT.NEW SUB DIV-21126465</v>
          </cell>
        </row>
        <row r="11715">
          <cell r="A11715">
            <v>32292</v>
          </cell>
          <cell r="B11715">
            <v>111730</v>
          </cell>
          <cell r="C11715" t="str">
            <v>MAINS EXT.NEW SUB DIV-21126998</v>
          </cell>
        </row>
        <row r="11716">
          <cell r="A11716">
            <v>32293</v>
          </cell>
          <cell r="B11716">
            <v>111731</v>
          </cell>
          <cell r="C11716" t="str">
            <v>MAINS RENEWALS-21071690</v>
          </cell>
        </row>
        <row r="11717">
          <cell r="A11717">
            <v>32294</v>
          </cell>
          <cell r="B11717">
            <v>111732</v>
          </cell>
          <cell r="C11717" t="str">
            <v>MAINS RENEWALS-21071692</v>
          </cell>
        </row>
        <row r="11718">
          <cell r="A11718">
            <v>32295</v>
          </cell>
          <cell r="B11718">
            <v>111733</v>
          </cell>
          <cell r="C11718" t="str">
            <v>MAINS RENEWALS-21126405</v>
          </cell>
        </row>
        <row r="11719">
          <cell r="A11719">
            <v>32305</v>
          </cell>
          <cell r="B11719">
            <v>111734</v>
          </cell>
          <cell r="C11719" t="str">
            <v>ADMINISTRATION-11004264</v>
          </cell>
        </row>
        <row r="11720">
          <cell r="A11720">
            <v>32306</v>
          </cell>
          <cell r="B11720">
            <v>111735</v>
          </cell>
          <cell r="C11720" t="str">
            <v>ADMINISTRATION-11004400</v>
          </cell>
        </row>
        <row r="11721">
          <cell r="A11721">
            <v>32307</v>
          </cell>
          <cell r="B11721">
            <v>111736</v>
          </cell>
          <cell r="C11721" t="str">
            <v>108-125-STANDING-CARDINIA</v>
          </cell>
        </row>
        <row r="11722">
          <cell r="A11722">
            <v>32308</v>
          </cell>
          <cell r="B11722">
            <v>111737</v>
          </cell>
          <cell r="C11722" t="str">
            <v>NSW CY KIAMA LAUNDROMAT</v>
          </cell>
        </row>
        <row r="11723">
          <cell r="A11723">
            <v>32309</v>
          </cell>
          <cell r="B11723">
            <v>111738</v>
          </cell>
          <cell r="C11723" t="str">
            <v>MACDONALD JOHNSTON</v>
          </cell>
        </row>
        <row r="11724">
          <cell r="A11724">
            <v>32310</v>
          </cell>
          <cell r="B11724">
            <v>111739</v>
          </cell>
          <cell r="C11724" t="str">
            <v>CAP ASSETS 575 G&amp;I 00/01</v>
          </cell>
        </row>
        <row r="11725">
          <cell r="A11725">
            <v>32311</v>
          </cell>
          <cell r="B11725">
            <v>111740</v>
          </cell>
          <cell r="C11725" t="str">
            <v>TAS BT PETER FULSENG-HOBART</v>
          </cell>
        </row>
        <row r="11726">
          <cell r="A11726">
            <v>32312</v>
          </cell>
          <cell r="B11726">
            <v>111741</v>
          </cell>
          <cell r="C11726" t="str">
            <v>TAS WOOLSTORE-HOBART</v>
          </cell>
        </row>
        <row r="11727">
          <cell r="A11727">
            <v>32325</v>
          </cell>
          <cell r="B11727">
            <v>111742</v>
          </cell>
          <cell r="C11727" t="str">
            <v>VIC TO SA PIPELINE</v>
          </cell>
        </row>
        <row r="11728">
          <cell r="A11728">
            <v>32326</v>
          </cell>
          <cell r="B11728">
            <v>111743</v>
          </cell>
          <cell r="C11728" t="str">
            <v>MC KENT TOWN COLLEGE RD</v>
          </cell>
        </row>
        <row r="11729">
          <cell r="A11729">
            <v>32327</v>
          </cell>
          <cell r="B11729">
            <v>111744</v>
          </cell>
          <cell r="C11729" t="str">
            <v>MC SEAFORD RISE GRAND BVD</v>
          </cell>
        </row>
        <row r="11730">
          <cell r="A11730">
            <v>32328</v>
          </cell>
          <cell r="B11730">
            <v>111745</v>
          </cell>
          <cell r="C11730" t="str">
            <v>MC MARIAHS</v>
          </cell>
        </row>
        <row r="11731">
          <cell r="A11731">
            <v>32329</v>
          </cell>
          <cell r="B11731">
            <v>111746</v>
          </cell>
          <cell r="C11731" t="str">
            <v>MC BURNSIDE ALLEN ST</v>
          </cell>
        </row>
        <row r="11732">
          <cell r="A11732">
            <v>32330</v>
          </cell>
          <cell r="B11732">
            <v>111747</v>
          </cell>
          <cell r="C11732" t="str">
            <v>MC MAGILL CNR EDWIN &amp; SHIRLEY</v>
          </cell>
        </row>
        <row r="11733">
          <cell r="A11733">
            <v>32331</v>
          </cell>
          <cell r="B11733">
            <v>111748</v>
          </cell>
          <cell r="C11733" t="str">
            <v>BT NURIOOTPA AUTOGAS</v>
          </cell>
        </row>
        <row r="11734">
          <cell r="A11734">
            <v>32332</v>
          </cell>
          <cell r="B11734">
            <v>111749</v>
          </cell>
          <cell r="C11734" t="str">
            <v>167-557-STANDING-SHEPNSW</v>
          </cell>
        </row>
        <row r="11735">
          <cell r="A11735">
            <v>32333</v>
          </cell>
          <cell r="B11735">
            <v>111750</v>
          </cell>
          <cell r="C11735" t="str">
            <v>MAINS EXT.DOMESTIC-21131286</v>
          </cell>
        </row>
        <row r="11736">
          <cell r="A11736">
            <v>32334</v>
          </cell>
          <cell r="B11736">
            <v>111751</v>
          </cell>
          <cell r="C11736" t="str">
            <v>MAINS EXT.IND &amp; COMM.-21126763</v>
          </cell>
        </row>
        <row r="11737">
          <cell r="A11737">
            <v>32335</v>
          </cell>
          <cell r="B11737">
            <v>111752</v>
          </cell>
          <cell r="C11737" t="str">
            <v>MAINS EXT.NEW SUB DIV-21105108</v>
          </cell>
        </row>
        <row r="11738">
          <cell r="A11738">
            <v>32336</v>
          </cell>
          <cell r="B11738">
            <v>111753</v>
          </cell>
          <cell r="C11738" t="str">
            <v>MAINS EXT.NEW SUB DIV-21113619</v>
          </cell>
        </row>
        <row r="11739">
          <cell r="A11739">
            <v>32337</v>
          </cell>
          <cell r="B11739">
            <v>111754</v>
          </cell>
          <cell r="C11739" t="str">
            <v>MAINS RENEWALS-21071688</v>
          </cell>
        </row>
        <row r="11740">
          <cell r="A11740">
            <v>32338</v>
          </cell>
          <cell r="B11740">
            <v>111755</v>
          </cell>
          <cell r="C11740" t="str">
            <v>MAINS RENEWALS-21130460</v>
          </cell>
        </row>
        <row r="11741">
          <cell r="A11741">
            <v>32339</v>
          </cell>
          <cell r="B11741">
            <v>111756</v>
          </cell>
          <cell r="C11741" t="str">
            <v>RELOCATE TUNA PROCESSORS TANK</v>
          </cell>
        </row>
        <row r="11742">
          <cell r="A11742">
            <v>32340</v>
          </cell>
          <cell r="B11742">
            <v>111757</v>
          </cell>
          <cell r="C11742" t="str">
            <v>METER REMOVALS</v>
          </cell>
        </row>
        <row r="11743">
          <cell r="A11743">
            <v>32341</v>
          </cell>
          <cell r="B11743">
            <v>111758</v>
          </cell>
          <cell r="C11743" t="str">
            <v>QLD TK A.S. GRAIN DRYING</v>
          </cell>
        </row>
        <row r="11744">
          <cell r="A11744">
            <v>32342</v>
          </cell>
          <cell r="B11744">
            <v>111759</v>
          </cell>
          <cell r="C11744" t="str">
            <v>QLD CY MITRE 10 ST GEORGE</v>
          </cell>
        </row>
        <row r="11745">
          <cell r="A11745">
            <v>32343</v>
          </cell>
          <cell r="B11745">
            <v>111760</v>
          </cell>
          <cell r="C11745" t="str">
            <v>QLD TK WELLER BROS.</v>
          </cell>
        </row>
        <row r="11746">
          <cell r="A11746">
            <v>32344</v>
          </cell>
          <cell r="B11746">
            <v>111761</v>
          </cell>
          <cell r="C11746" t="str">
            <v>QLD UPGRD TERMINAL WIRING SYST</v>
          </cell>
        </row>
        <row r="11747">
          <cell r="A11747">
            <v>32345</v>
          </cell>
          <cell r="B11747">
            <v>111762</v>
          </cell>
          <cell r="C11747" t="str">
            <v>MABS LOTS 10, 6 &amp; 7</v>
          </cell>
        </row>
        <row r="11748">
          <cell r="A11748">
            <v>32365</v>
          </cell>
          <cell r="B11748">
            <v>111763</v>
          </cell>
          <cell r="C11748" t="str">
            <v>QLD MT THE LINKS</v>
          </cell>
        </row>
        <row r="11749">
          <cell r="A11749">
            <v>32366</v>
          </cell>
          <cell r="B11749">
            <v>111764</v>
          </cell>
          <cell r="C11749" t="str">
            <v>CAP ASSETS 518 CR 00/01</v>
          </cell>
        </row>
        <row r="11750">
          <cell r="A11750">
            <v>32385</v>
          </cell>
          <cell r="B11750">
            <v>111765</v>
          </cell>
          <cell r="C11750" t="str">
            <v>MC PENNINGTON CARLTON CRES</v>
          </cell>
        </row>
        <row r="11751">
          <cell r="A11751">
            <v>32386</v>
          </cell>
          <cell r="B11751">
            <v>111766</v>
          </cell>
          <cell r="C11751" t="str">
            <v>VIC PORTABLE OFFICE WAGGA</v>
          </cell>
        </row>
        <row r="11752">
          <cell r="A11752">
            <v>32387</v>
          </cell>
          <cell r="B11752">
            <v>111767</v>
          </cell>
          <cell r="C11752" t="str">
            <v>WA CY CALTEX BALLAJURA</v>
          </cell>
        </row>
        <row r="11753">
          <cell r="A11753">
            <v>32388</v>
          </cell>
          <cell r="B11753">
            <v>111768</v>
          </cell>
          <cell r="C11753" t="str">
            <v>WA CY ALKOONI WINES</v>
          </cell>
        </row>
        <row r="11754">
          <cell r="A11754">
            <v>32389</v>
          </cell>
          <cell r="B11754">
            <v>111769</v>
          </cell>
          <cell r="C11754" t="str">
            <v>BROWNE STREET NEW FARM</v>
          </cell>
        </row>
        <row r="11755">
          <cell r="A11755">
            <v>32390</v>
          </cell>
          <cell r="B11755">
            <v>111770</v>
          </cell>
          <cell r="C11755" t="str">
            <v>NSW DELUGE EXTENSION PMQ TERM</v>
          </cell>
        </row>
        <row r="11756">
          <cell r="A11756">
            <v>32391</v>
          </cell>
          <cell r="B11756">
            <v>111771</v>
          </cell>
          <cell r="C11756" t="str">
            <v>QLD TK CONTAINER PK MORETON</v>
          </cell>
        </row>
        <row r="11757">
          <cell r="A11757">
            <v>32405</v>
          </cell>
          <cell r="B11757">
            <v>111772</v>
          </cell>
          <cell r="C11757" t="str">
            <v>MC GOLDEN GVE SURREY FARM DVE</v>
          </cell>
        </row>
        <row r="11758">
          <cell r="A11758">
            <v>32406</v>
          </cell>
          <cell r="B11758">
            <v>111773</v>
          </cell>
          <cell r="C11758" t="str">
            <v>MC GOLDEN GROVE BERNACCHI CRT</v>
          </cell>
        </row>
        <row r="11759">
          <cell r="A11759">
            <v>32425</v>
          </cell>
          <cell r="B11759">
            <v>111774</v>
          </cell>
          <cell r="C11759" t="str">
            <v>161-642-STANDING-SHEPVIC</v>
          </cell>
        </row>
        <row r="11760">
          <cell r="A11760">
            <v>32426</v>
          </cell>
          <cell r="B11760">
            <v>111775</v>
          </cell>
          <cell r="C11760" t="str">
            <v>DO NOT USE THIS ONE</v>
          </cell>
        </row>
        <row r="11761">
          <cell r="A11761">
            <v>32427</v>
          </cell>
          <cell r="B11761">
            <v>111776</v>
          </cell>
          <cell r="C11761" t="str">
            <v>127-260-STANDING-ALBV</v>
          </cell>
        </row>
        <row r="11762">
          <cell r="A11762">
            <v>32428</v>
          </cell>
          <cell r="B11762">
            <v>111777</v>
          </cell>
          <cell r="C11762" t="str">
            <v>MC SALISBURY EVAN STREET</v>
          </cell>
        </row>
        <row r="11763">
          <cell r="A11763">
            <v>32445</v>
          </cell>
          <cell r="B11763">
            <v>111778</v>
          </cell>
          <cell r="C11763" t="str">
            <v>MC FINDON 901 THAIN AVE</v>
          </cell>
        </row>
        <row r="11764">
          <cell r="A11764">
            <v>32446</v>
          </cell>
          <cell r="B11764">
            <v>111779</v>
          </cell>
          <cell r="C11764" t="str">
            <v>WA CY MARGARET RUVER</v>
          </cell>
        </row>
        <row r="11765">
          <cell r="A11765">
            <v>32465</v>
          </cell>
          <cell r="B11765">
            <v>111780</v>
          </cell>
          <cell r="C11765" t="str">
            <v>WA BT GULL HUMINGHAM</v>
          </cell>
        </row>
        <row r="11766">
          <cell r="A11766">
            <v>32466</v>
          </cell>
          <cell r="B11766">
            <v>111781</v>
          </cell>
          <cell r="C11766" t="str">
            <v>WA CY FRANKLIN ROADHOUSE</v>
          </cell>
        </row>
        <row r="11767">
          <cell r="A11767">
            <v>32467</v>
          </cell>
          <cell r="B11767">
            <v>111782</v>
          </cell>
          <cell r="C11767" t="str">
            <v>WA CY PEMBERTON WASHING&amp;PACK'G</v>
          </cell>
        </row>
        <row r="11768">
          <cell r="A11768">
            <v>32468</v>
          </cell>
          <cell r="B11768">
            <v>111783</v>
          </cell>
          <cell r="C11768" t="str">
            <v>WA CY ORIGIN ENERGY KWINANA</v>
          </cell>
        </row>
        <row r="11769">
          <cell r="A11769">
            <v>32485</v>
          </cell>
          <cell r="B11769">
            <v>111784</v>
          </cell>
          <cell r="C11769" t="str">
            <v>477 SMALL ASSET W/OFF 00/01</v>
          </cell>
        </row>
        <row r="11770">
          <cell r="A11770">
            <v>32486</v>
          </cell>
          <cell r="B11770">
            <v>111785</v>
          </cell>
          <cell r="C11770" t="str">
            <v>MC GOLDEN GROVE THE GROVE WAY</v>
          </cell>
        </row>
        <row r="11771">
          <cell r="A11771">
            <v>32505</v>
          </cell>
          <cell r="B11771">
            <v>111786</v>
          </cell>
          <cell r="C11771" t="str">
            <v>QLD MC CRESTWOOD STAGE</v>
          </cell>
        </row>
        <row r="11772">
          <cell r="A11772">
            <v>32506</v>
          </cell>
          <cell r="B11772">
            <v>111787</v>
          </cell>
          <cell r="C11772" t="str">
            <v>MC POLY AIRE PTY LTD</v>
          </cell>
        </row>
        <row r="11773">
          <cell r="A11773">
            <v>32507</v>
          </cell>
          <cell r="B11773">
            <v>111788</v>
          </cell>
          <cell r="C11773" t="str">
            <v>TT - PORT ADELAIDE</v>
          </cell>
        </row>
        <row r="11774">
          <cell r="A11774">
            <v>32508</v>
          </cell>
          <cell r="B11774">
            <v>111789</v>
          </cell>
          <cell r="C11774" t="str">
            <v>SOUTHLINK - LONSDALE</v>
          </cell>
        </row>
        <row r="11775">
          <cell r="A11775">
            <v>32509</v>
          </cell>
          <cell r="B11775">
            <v>111790</v>
          </cell>
          <cell r="C11775" t="str">
            <v>NSW MICK NEAL-PT MACQUARIE</v>
          </cell>
        </row>
        <row r="11776">
          <cell r="A11776">
            <v>32510</v>
          </cell>
          <cell r="B11776">
            <v>111791</v>
          </cell>
          <cell r="C11776" t="str">
            <v>QLD MC BASEMENT RESTAURANT</v>
          </cell>
        </row>
        <row r="11777">
          <cell r="A11777">
            <v>32511</v>
          </cell>
          <cell r="B11777">
            <v>111792</v>
          </cell>
          <cell r="C11777" t="str">
            <v>TAS CY LATROBE FOOTBALL CLUB</v>
          </cell>
        </row>
        <row r="11778">
          <cell r="A11778">
            <v>32512</v>
          </cell>
          <cell r="B11778">
            <v>111793</v>
          </cell>
          <cell r="C11778" t="str">
            <v>TAS BT WESTCOASTER MOTOR INN</v>
          </cell>
        </row>
        <row r="11779">
          <cell r="A11779">
            <v>32513</v>
          </cell>
          <cell r="B11779">
            <v>111794</v>
          </cell>
          <cell r="C11779" t="str">
            <v>TAS CY ALDERSGATE AGED HOME</v>
          </cell>
        </row>
        <row r="11780">
          <cell r="A11780">
            <v>32514</v>
          </cell>
          <cell r="B11780">
            <v>111795</v>
          </cell>
          <cell r="C11780" t="str">
            <v>TAS COCK &amp; BULL HOTEL</v>
          </cell>
        </row>
        <row r="11781">
          <cell r="A11781">
            <v>32515</v>
          </cell>
          <cell r="B11781">
            <v>111796</v>
          </cell>
          <cell r="C11781" t="str">
            <v>TAS HEATER J R REID</v>
          </cell>
        </row>
        <row r="11782">
          <cell r="A11782">
            <v>32516</v>
          </cell>
          <cell r="B11782">
            <v>111797</v>
          </cell>
          <cell r="C11782" t="str">
            <v>QLD MC BERNIE PIES</v>
          </cell>
        </row>
        <row r="11783">
          <cell r="A11783">
            <v>32517</v>
          </cell>
          <cell r="B11783">
            <v>111798</v>
          </cell>
          <cell r="C11783" t="str">
            <v>MC MANSFIELD PK HARCOURT ST</v>
          </cell>
        </row>
        <row r="11784">
          <cell r="A11784">
            <v>32518</v>
          </cell>
          <cell r="B11784">
            <v>111799</v>
          </cell>
          <cell r="C11784" t="str">
            <v>MC TOORAK GDNS LLOYD ST</v>
          </cell>
        </row>
        <row r="11785">
          <cell r="A11785">
            <v>32519</v>
          </cell>
          <cell r="B11785">
            <v>111800</v>
          </cell>
          <cell r="C11785" t="str">
            <v>MC GDN GRV SHEARWATER STAGE 5</v>
          </cell>
        </row>
        <row r="11786">
          <cell r="A11786">
            <v>32525</v>
          </cell>
          <cell r="B11786">
            <v>111801</v>
          </cell>
          <cell r="C11786" t="str">
            <v>QLD MC IPSWICH TOONGARRA RD</v>
          </cell>
        </row>
        <row r="11787">
          <cell r="A11787">
            <v>32526</v>
          </cell>
          <cell r="B11787">
            <v>111802</v>
          </cell>
          <cell r="C11787" t="str">
            <v>QLD MC NTH RHAMPTON GLENMORERD</v>
          </cell>
        </row>
        <row r="11788">
          <cell r="A11788">
            <v>32527</v>
          </cell>
          <cell r="B11788">
            <v>111803</v>
          </cell>
          <cell r="C11788" t="str">
            <v>MC NORTH ADELAIDE 485 METERS</v>
          </cell>
        </row>
        <row r="11789">
          <cell r="A11789">
            <v>32528</v>
          </cell>
          <cell r="B11789">
            <v>111804</v>
          </cell>
          <cell r="C11789" t="str">
            <v>MC ROSEWATER - 1100 METERS</v>
          </cell>
        </row>
        <row r="11790">
          <cell r="A11790">
            <v>32529</v>
          </cell>
          <cell r="B11790">
            <v>111805</v>
          </cell>
          <cell r="C11790" t="str">
            <v>BT TANDOU COTTON GIN</v>
          </cell>
        </row>
        <row r="11791">
          <cell r="A11791">
            <v>32545</v>
          </cell>
          <cell r="B11791">
            <v>111806</v>
          </cell>
          <cell r="C11791" t="str">
            <v>MC HAMPSTEAD GDNS THE PARKWAY</v>
          </cell>
        </row>
        <row r="11792">
          <cell r="A11792">
            <v>32546</v>
          </cell>
          <cell r="B11792">
            <v>111807</v>
          </cell>
          <cell r="C11792" t="str">
            <v>MC VALLEYVIEW GOSSE PLACE</v>
          </cell>
        </row>
        <row r="11793">
          <cell r="A11793">
            <v>32565</v>
          </cell>
          <cell r="B11793">
            <v>111808</v>
          </cell>
          <cell r="C11793" t="str">
            <v>TAS BT TANKWORLD-LAUNC</v>
          </cell>
        </row>
        <row r="11794">
          <cell r="A11794">
            <v>32566</v>
          </cell>
          <cell r="B11794">
            <v>111809</v>
          </cell>
          <cell r="C11794" t="str">
            <v>MC GOLDEN GVE SHEARWATER DVE</v>
          </cell>
        </row>
        <row r="11795">
          <cell r="A11795">
            <v>32567</v>
          </cell>
          <cell r="B11795">
            <v>111810</v>
          </cell>
          <cell r="C11795" t="str">
            <v>MONASH UNIVERSITY SCIENCE CNTR</v>
          </cell>
        </row>
        <row r="11796">
          <cell r="A11796">
            <v>32568</v>
          </cell>
          <cell r="B11796">
            <v>111811</v>
          </cell>
          <cell r="C11796" t="str">
            <v>NSW CY GROMOR ENTERPRISES</v>
          </cell>
        </row>
        <row r="11797">
          <cell r="A11797">
            <v>32585</v>
          </cell>
          <cell r="B11797">
            <v>111812</v>
          </cell>
          <cell r="C11797" t="str">
            <v>MARGARET RIVER RESIDENCE</v>
          </cell>
        </row>
        <row r="11798">
          <cell r="A11798">
            <v>32586</v>
          </cell>
          <cell r="B11798">
            <v>111813</v>
          </cell>
          <cell r="C11798" t="str">
            <v>CHARLES STURT COUNCIL</v>
          </cell>
        </row>
        <row r="11799">
          <cell r="A11799">
            <v>32605</v>
          </cell>
          <cell r="B11799">
            <v>111814</v>
          </cell>
          <cell r="C11799" t="str">
            <v>BT VITALGAS</v>
          </cell>
        </row>
        <row r="11800">
          <cell r="A11800">
            <v>32606</v>
          </cell>
          <cell r="B11800">
            <v>111815</v>
          </cell>
          <cell r="C11800" t="str">
            <v>MC NOVAR GDNS HOYLAKE ST</v>
          </cell>
        </row>
        <row r="11801">
          <cell r="A11801">
            <v>32607</v>
          </cell>
          <cell r="B11801">
            <v>111816</v>
          </cell>
          <cell r="C11801" t="str">
            <v>QLD RELOCATE NEWSTEAD TO BANYO</v>
          </cell>
        </row>
        <row r="11802">
          <cell r="A11802">
            <v>32625</v>
          </cell>
          <cell r="B11802">
            <v>111817</v>
          </cell>
          <cell r="C11802" t="str">
            <v>CAP ASSETS 528 G&amp;I 00/01</v>
          </cell>
        </row>
        <row r="11803">
          <cell r="A11803">
            <v>32626</v>
          </cell>
          <cell r="B11803">
            <v>111818</v>
          </cell>
          <cell r="C11803" t="str">
            <v>SA GAS SUPPLY PEAT METER</v>
          </cell>
        </row>
        <row r="11804">
          <cell r="A11804">
            <v>32627</v>
          </cell>
          <cell r="B11804">
            <v>111819</v>
          </cell>
          <cell r="C11804" t="str">
            <v>TAS ARMCO RAILING OLD TERMINAL</v>
          </cell>
        </row>
        <row r="11805">
          <cell r="A11805">
            <v>32628</v>
          </cell>
          <cell r="B11805">
            <v>111820</v>
          </cell>
          <cell r="C11805" t="str">
            <v>TAS UPGRADE KEY SYSTEM-HBT</v>
          </cell>
        </row>
        <row r="11806">
          <cell r="A11806">
            <v>32629</v>
          </cell>
          <cell r="B11806">
            <v>111821</v>
          </cell>
          <cell r="C11806" t="str">
            <v>TAS RAILING REAR EXIT RD</v>
          </cell>
        </row>
        <row r="11807">
          <cell r="A11807">
            <v>32630</v>
          </cell>
          <cell r="B11807">
            <v>111822</v>
          </cell>
          <cell r="C11807" t="str">
            <v>TAS CONCRETE FILLED BOARDS</v>
          </cell>
        </row>
        <row r="11808">
          <cell r="A11808">
            <v>32631</v>
          </cell>
          <cell r="B11808">
            <v>111823</v>
          </cell>
          <cell r="C11808" t="str">
            <v>CAP ASSETS 513 E&amp;S 00/01</v>
          </cell>
        </row>
        <row r="11809">
          <cell r="A11809">
            <v>32632</v>
          </cell>
          <cell r="B11809">
            <v>111824</v>
          </cell>
          <cell r="C11809" t="str">
            <v>COMMERCIAL LANE GAWLER</v>
          </cell>
        </row>
        <row r="11810">
          <cell r="A11810">
            <v>32633</v>
          </cell>
          <cell r="B11810">
            <v>111825</v>
          </cell>
          <cell r="C11810" t="str">
            <v>MC HILTON 12 LILEY STREET</v>
          </cell>
        </row>
        <row r="11811">
          <cell r="A11811">
            <v>32634</v>
          </cell>
          <cell r="B11811">
            <v>111826</v>
          </cell>
          <cell r="C11811" t="str">
            <v>CAP ASSETS 541  NR 00/01</v>
          </cell>
        </row>
        <row r="11812">
          <cell r="A11812">
            <v>32635</v>
          </cell>
          <cell r="B11812">
            <v>111827</v>
          </cell>
          <cell r="C11812" t="str">
            <v>NSW CY SOLO RESOURCE</v>
          </cell>
        </row>
        <row r="11813">
          <cell r="A11813">
            <v>32636</v>
          </cell>
          <cell r="B11813">
            <v>111828</v>
          </cell>
          <cell r="C11813" t="str">
            <v>MC REDEEMER LUTHERAN SCHOOL</v>
          </cell>
        </row>
        <row r="11814">
          <cell r="A11814">
            <v>32637</v>
          </cell>
          <cell r="B11814">
            <v>111829</v>
          </cell>
          <cell r="C11814" t="str">
            <v>TAS HEATER Zs RD, WINE BAR</v>
          </cell>
        </row>
        <row r="11815">
          <cell r="A11815">
            <v>32638</v>
          </cell>
          <cell r="B11815">
            <v>111830</v>
          </cell>
          <cell r="C11815" t="str">
            <v>TAS SCOTTSDALE FOOTBALL CLUB</v>
          </cell>
        </row>
        <row r="11816">
          <cell r="A11816">
            <v>32639</v>
          </cell>
          <cell r="B11816">
            <v>111831</v>
          </cell>
          <cell r="C11816" t="str">
            <v>ITG BANYO ROOM - BNE</v>
          </cell>
        </row>
        <row r="11817">
          <cell r="A11817">
            <v>32645</v>
          </cell>
          <cell r="B11817">
            <v>111832</v>
          </cell>
          <cell r="C11817" t="str">
            <v>QLD MC FORTITUDE VLY MCLACHLAN</v>
          </cell>
        </row>
        <row r="11818">
          <cell r="A11818">
            <v>32665</v>
          </cell>
          <cell r="B11818">
            <v>111833</v>
          </cell>
          <cell r="C11818" t="str">
            <v>CAP ASSETS 531 NR 00/01</v>
          </cell>
        </row>
        <row r="11819">
          <cell r="A11819">
            <v>32666</v>
          </cell>
          <cell r="B11819">
            <v>111834</v>
          </cell>
          <cell r="C11819" t="str">
            <v>QLD MC H&amp;G CONTRACTORS</v>
          </cell>
        </row>
        <row r="11820">
          <cell r="A11820">
            <v>32667</v>
          </cell>
          <cell r="B11820">
            <v>111835</v>
          </cell>
          <cell r="C11820" t="str">
            <v>QLD MC KEPERRA SANCT. STAGE 4E</v>
          </cell>
        </row>
        <row r="11821">
          <cell r="A11821">
            <v>32668</v>
          </cell>
          <cell r="B11821">
            <v>111836</v>
          </cell>
          <cell r="C11821" t="str">
            <v>QLD MC DYMAN FOAMS</v>
          </cell>
        </row>
        <row r="11822">
          <cell r="A11822">
            <v>32686</v>
          </cell>
          <cell r="B11822">
            <v>111837</v>
          </cell>
          <cell r="C11822" t="str">
            <v>TAS RIVERSIDE MOTEL-LCNTN</v>
          </cell>
        </row>
        <row r="11823">
          <cell r="A11823">
            <v>32687</v>
          </cell>
          <cell r="B11823">
            <v>111838</v>
          </cell>
          <cell r="C11823" t="str">
            <v>MC HEYSEN AVE HOLDEN HILL</v>
          </cell>
        </row>
        <row r="11824">
          <cell r="A11824">
            <v>32688</v>
          </cell>
          <cell r="B11824">
            <v>111839</v>
          </cell>
          <cell r="C11824" t="str">
            <v>MC ENGLISH FISH &amp; CHIPS</v>
          </cell>
        </row>
        <row r="11825">
          <cell r="A11825">
            <v>32708</v>
          </cell>
          <cell r="B11825">
            <v>111840</v>
          </cell>
          <cell r="C11825" t="str">
            <v>QLD CONSOLIDATED MEATS</v>
          </cell>
        </row>
        <row r="11826">
          <cell r="A11826">
            <v>32709</v>
          </cell>
          <cell r="B11826">
            <v>111841</v>
          </cell>
          <cell r="C11826" t="str">
            <v>QLD CY HONG YUEN</v>
          </cell>
        </row>
        <row r="11827">
          <cell r="A11827">
            <v>32710</v>
          </cell>
          <cell r="B11827">
            <v>111842</v>
          </cell>
          <cell r="C11827" t="str">
            <v>QLD CY ALL CORP CLEANING</v>
          </cell>
        </row>
        <row r="11828">
          <cell r="A11828">
            <v>32711</v>
          </cell>
          <cell r="B11828">
            <v>111843</v>
          </cell>
          <cell r="C11828" t="str">
            <v>QLD CY R&amp;C EATERY</v>
          </cell>
        </row>
        <row r="11829">
          <cell r="A11829">
            <v>32712</v>
          </cell>
          <cell r="B11829">
            <v>111844</v>
          </cell>
          <cell r="C11829" t="str">
            <v>QLD TK MARIST COLLEGE</v>
          </cell>
        </row>
        <row r="11830">
          <cell r="A11830">
            <v>32713</v>
          </cell>
          <cell r="B11830">
            <v>111845</v>
          </cell>
          <cell r="C11830" t="str">
            <v>TAS MIRRAGONG LONGFORD-LCNTN</v>
          </cell>
        </row>
        <row r="11831">
          <cell r="A11831">
            <v>32714</v>
          </cell>
          <cell r="B11831">
            <v>111846</v>
          </cell>
          <cell r="C11831" t="str">
            <v>TAS THE GRANGE-CAMPBELTOWN</v>
          </cell>
        </row>
        <row r="11832">
          <cell r="A11832">
            <v>32715</v>
          </cell>
          <cell r="B11832">
            <v>111847</v>
          </cell>
          <cell r="C11832" t="str">
            <v>NSW BT RETREAT MOBILE HOME</v>
          </cell>
        </row>
        <row r="11833">
          <cell r="A11833">
            <v>32716</v>
          </cell>
          <cell r="B11833">
            <v>111848</v>
          </cell>
          <cell r="C11833" t="str">
            <v>MC FULHAM GDNS BROWNING AVE</v>
          </cell>
        </row>
        <row r="11834">
          <cell r="A11834">
            <v>32717</v>
          </cell>
          <cell r="B11834">
            <v>111849</v>
          </cell>
          <cell r="C11834" t="str">
            <v>MC DERNANCOURT LYONS RD</v>
          </cell>
        </row>
        <row r="11835">
          <cell r="A11835">
            <v>32718</v>
          </cell>
          <cell r="B11835">
            <v>111850</v>
          </cell>
          <cell r="C11835" t="str">
            <v>MC MT GAMBIER HIGH ST</v>
          </cell>
        </row>
        <row r="11836">
          <cell r="A11836">
            <v>32728</v>
          </cell>
          <cell r="B11836">
            <v>111851</v>
          </cell>
          <cell r="C11836" t="str">
            <v>QLD CY BP NIGHTOWL</v>
          </cell>
        </row>
        <row r="11837">
          <cell r="A11837">
            <v>32748</v>
          </cell>
          <cell r="B11837">
            <v>111852</v>
          </cell>
          <cell r="C11837" t="str">
            <v>QLD MC CRESCENT LAGOON POOL</v>
          </cell>
        </row>
        <row r="11838">
          <cell r="A11838">
            <v>32749</v>
          </cell>
          <cell r="B11838">
            <v>111853</v>
          </cell>
          <cell r="C11838" t="str">
            <v>QLD MC R/HAMPTON PAINT &amp; PANEL</v>
          </cell>
        </row>
        <row r="11839">
          <cell r="A11839">
            <v>32750</v>
          </cell>
          <cell r="B11839">
            <v>111854</v>
          </cell>
          <cell r="C11839" t="str">
            <v>MC ACI PORT ROAD KILKENNY</v>
          </cell>
        </row>
        <row r="11840">
          <cell r="A11840">
            <v>32751</v>
          </cell>
          <cell r="B11840">
            <v>111855</v>
          </cell>
          <cell r="C11840" t="str">
            <v>I&amp;M ACI PORT ROAD KILKENNY</v>
          </cell>
        </row>
        <row r="11841">
          <cell r="A11841">
            <v>32768</v>
          </cell>
          <cell r="B11841">
            <v>111856</v>
          </cell>
          <cell r="C11841" t="str">
            <v>QLD TK ASPHALTS AGGREGATES</v>
          </cell>
        </row>
        <row r="11842">
          <cell r="A11842">
            <v>32769</v>
          </cell>
          <cell r="B11842">
            <v>111857</v>
          </cell>
          <cell r="C11842" t="str">
            <v>QLD TK WARWICK BACON</v>
          </cell>
        </row>
        <row r="11843">
          <cell r="A11843">
            <v>32770</v>
          </cell>
          <cell r="B11843">
            <v>111858</v>
          </cell>
          <cell r="C11843" t="str">
            <v>QLD TK CHERBURG FOOD</v>
          </cell>
        </row>
        <row r="11844">
          <cell r="A11844">
            <v>32771</v>
          </cell>
          <cell r="B11844">
            <v>111859</v>
          </cell>
          <cell r="C11844" t="str">
            <v>MC SHEIDOW PK - STAGE 10</v>
          </cell>
        </row>
        <row r="11845">
          <cell r="A11845">
            <v>32772</v>
          </cell>
          <cell r="B11845">
            <v>111860</v>
          </cell>
          <cell r="C11845" t="str">
            <v>MC W/CROFT PANALATINGA RD</v>
          </cell>
        </row>
        <row r="11846">
          <cell r="A11846">
            <v>32773</v>
          </cell>
          <cell r="B11846">
            <v>111861</v>
          </cell>
          <cell r="C11846" t="str">
            <v>MC MAWSON LAKES THE STRAND</v>
          </cell>
        </row>
        <row r="11847">
          <cell r="A11847">
            <v>32774</v>
          </cell>
          <cell r="B11847">
            <v>111862</v>
          </cell>
          <cell r="C11847" t="str">
            <v>MC MAWSON LAKE THE STRAND</v>
          </cell>
        </row>
        <row r="11848">
          <cell r="A11848">
            <v>32775</v>
          </cell>
          <cell r="B11848">
            <v>111863</v>
          </cell>
          <cell r="C11848" t="str">
            <v>MC H/COVE STG 2 ELIZABETH ST</v>
          </cell>
        </row>
        <row r="11849">
          <cell r="A11849">
            <v>32776</v>
          </cell>
          <cell r="B11849">
            <v>111864</v>
          </cell>
          <cell r="C11849" t="str">
            <v>MC NURIOOTPA GREENOCK RD STG 1</v>
          </cell>
        </row>
        <row r="11850">
          <cell r="A11850">
            <v>32777</v>
          </cell>
          <cell r="B11850">
            <v>111865</v>
          </cell>
          <cell r="C11850" t="str">
            <v>MC MEDINDIE 15&amp;17 ARTHUR ST</v>
          </cell>
        </row>
        <row r="11851">
          <cell r="A11851">
            <v>32778</v>
          </cell>
          <cell r="B11851">
            <v>111866</v>
          </cell>
          <cell r="C11851" t="str">
            <v>MC COROMANDEL SITTELLA CRES</v>
          </cell>
        </row>
        <row r="11852">
          <cell r="A11852">
            <v>32779</v>
          </cell>
          <cell r="B11852">
            <v>111867</v>
          </cell>
          <cell r="C11852" t="str">
            <v>MC PAYNEHAM STH PORTRUSH RD</v>
          </cell>
        </row>
        <row r="11853">
          <cell r="A11853">
            <v>32791</v>
          </cell>
          <cell r="B11853">
            <v>111868</v>
          </cell>
          <cell r="C11853" t="str">
            <v>POLARIS PHASE 2 - COMPLETION</v>
          </cell>
        </row>
        <row r="11854">
          <cell r="A11854">
            <v>32792</v>
          </cell>
          <cell r="B11854">
            <v>111869</v>
          </cell>
          <cell r="C11854" t="str">
            <v>CSP - ORACLE INTEGRATION</v>
          </cell>
        </row>
        <row r="11855">
          <cell r="A11855">
            <v>32811</v>
          </cell>
          <cell r="B11855">
            <v>111870</v>
          </cell>
          <cell r="C11855" t="str">
            <v>TAS CY LEGANA TAVERN</v>
          </cell>
        </row>
        <row r="11856">
          <cell r="A11856">
            <v>32812</v>
          </cell>
          <cell r="B11856">
            <v>111871</v>
          </cell>
          <cell r="C11856" t="str">
            <v>TAS CY BATMAN FAWKNER INN</v>
          </cell>
        </row>
        <row r="11857">
          <cell r="A11857">
            <v>32813</v>
          </cell>
          <cell r="B11857">
            <v>111872</v>
          </cell>
          <cell r="C11857" t="str">
            <v>TAS CY ORNAMENTAL FISH FARM</v>
          </cell>
        </row>
        <row r="11858">
          <cell r="A11858">
            <v>32814</v>
          </cell>
          <cell r="B11858">
            <v>111873</v>
          </cell>
          <cell r="C11858" t="str">
            <v>SETTLEMENTS-W/SALE PRICING SYS</v>
          </cell>
        </row>
        <row r="11859">
          <cell r="A11859">
            <v>32815</v>
          </cell>
          <cell r="B11859">
            <v>111874</v>
          </cell>
          <cell r="C11859" t="str">
            <v>W/SALE PRICING-SYSTEMS PROJECT</v>
          </cell>
        </row>
        <row r="11860">
          <cell r="A11860">
            <v>32816</v>
          </cell>
          <cell r="B11860">
            <v>111875</v>
          </cell>
          <cell r="C11860" t="str">
            <v>MC ELIZABETH STH MANNINGFORD</v>
          </cell>
        </row>
        <row r="11861">
          <cell r="A11861">
            <v>32817</v>
          </cell>
          <cell r="B11861">
            <v>111876</v>
          </cell>
          <cell r="C11861" t="str">
            <v>MC MOANA 83 SECOND AVE</v>
          </cell>
        </row>
        <row r="11862">
          <cell r="A11862">
            <v>32818</v>
          </cell>
          <cell r="B11862">
            <v>111877</v>
          </cell>
          <cell r="C11862" t="str">
            <v>MC FLAGSTAFF HILL BLACKS RD</v>
          </cell>
        </row>
        <row r="11863">
          <cell r="A11863">
            <v>32819</v>
          </cell>
          <cell r="B11863">
            <v>111878</v>
          </cell>
          <cell r="C11863" t="str">
            <v>NSW BT POPLARS MOTOR INN</v>
          </cell>
        </row>
        <row r="11864">
          <cell r="A11864">
            <v>32820</v>
          </cell>
          <cell r="B11864">
            <v>111879</v>
          </cell>
          <cell r="C11864" t="str">
            <v>QLD CY EMU PARK PIZZAS</v>
          </cell>
        </row>
        <row r="11865">
          <cell r="A11865">
            <v>32831</v>
          </cell>
          <cell r="B11865">
            <v>111880</v>
          </cell>
          <cell r="C11865" t="str">
            <v>541 SMALL ASSET W/OFF 00/01</v>
          </cell>
        </row>
        <row r="11866">
          <cell r="A11866">
            <v>32851</v>
          </cell>
          <cell r="B11866">
            <v>111881</v>
          </cell>
          <cell r="C11866" t="str">
            <v>QLD MC RSL WAR VETERANS HOME</v>
          </cell>
        </row>
        <row r="11867">
          <cell r="A11867">
            <v>32852</v>
          </cell>
          <cell r="B11867">
            <v>111882</v>
          </cell>
          <cell r="C11867" t="str">
            <v>MC TRIMMER PDE SEATON</v>
          </cell>
        </row>
        <row r="11868">
          <cell r="A11868">
            <v>32853</v>
          </cell>
          <cell r="B11868">
            <v>111883</v>
          </cell>
          <cell r="C11868" t="str">
            <v>OSBORNE RD MITCHELTON</v>
          </cell>
        </row>
        <row r="11869">
          <cell r="A11869">
            <v>32854</v>
          </cell>
          <cell r="B11869">
            <v>111884</v>
          </cell>
          <cell r="C11869" t="str">
            <v>NSW CY TOMMERONG LPO</v>
          </cell>
        </row>
        <row r="11870">
          <cell r="A11870">
            <v>32855</v>
          </cell>
          <cell r="B11870">
            <v>111885</v>
          </cell>
          <cell r="C11870" t="str">
            <v>NSW CY ST GEORGES BASIN</v>
          </cell>
        </row>
        <row r="11871">
          <cell r="A11871">
            <v>32856</v>
          </cell>
          <cell r="B11871">
            <v>111886</v>
          </cell>
          <cell r="C11871" t="str">
            <v>NSW TK WYEE POINT SWIM</v>
          </cell>
        </row>
        <row r="11872">
          <cell r="A11872">
            <v>32857</v>
          </cell>
          <cell r="B11872">
            <v>111887</v>
          </cell>
          <cell r="C11872" t="str">
            <v>NSW CY DOLPHIN SHORES</v>
          </cell>
        </row>
        <row r="11873">
          <cell r="A11873">
            <v>32858</v>
          </cell>
          <cell r="B11873">
            <v>111888</v>
          </cell>
          <cell r="C11873" t="str">
            <v>NSW TK POPLARS MOTOR INN</v>
          </cell>
        </row>
        <row r="11874">
          <cell r="A11874">
            <v>32871</v>
          </cell>
          <cell r="B11874">
            <v>111889</v>
          </cell>
          <cell r="C11874" t="str">
            <v>MC SEACLIFF MARINE PDE</v>
          </cell>
        </row>
        <row r="11875">
          <cell r="A11875">
            <v>32872</v>
          </cell>
          <cell r="B11875">
            <v>111890</v>
          </cell>
          <cell r="C11875" t="str">
            <v>MC SEACOMBE GDNS DORIAN AVE</v>
          </cell>
        </row>
        <row r="11876">
          <cell r="A11876">
            <v>32873</v>
          </cell>
          <cell r="B11876">
            <v>111891</v>
          </cell>
          <cell r="C11876" t="str">
            <v>MC BIRKENHEAD EMILY ST</v>
          </cell>
        </row>
        <row r="11877">
          <cell r="A11877">
            <v>32874</v>
          </cell>
          <cell r="B11877">
            <v>111892</v>
          </cell>
          <cell r="C11877" t="str">
            <v>MC LARGS NTH MILITARY RD</v>
          </cell>
        </row>
        <row r="11878">
          <cell r="A11878">
            <v>32875</v>
          </cell>
          <cell r="B11878">
            <v>111893</v>
          </cell>
          <cell r="C11878" t="str">
            <v>QLD CY MALONEY &amp; RUSH</v>
          </cell>
        </row>
        <row r="11879">
          <cell r="A11879">
            <v>32891</v>
          </cell>
          <cell r="B11879">
            <v>111894</v>
          </cell>
          <cell r="C11879" t="str">
            <v>QLD MC SEA HAVEN MARINA'S P/L</v>
          </cell>
        </row>
        <row r="11880">
          <cell r="A11880">
            <v>32892</v>
          </cell>
          <cell r="B11880">
            <v>111895</v>
          </cell>
          <cell r="C11880" t="str">
            <v>QLD MC ASPLEY COIN LAUNDRY</v>
          </cell>
        </row>
        <row r="11881">
          <cell r="A11881">
            <v>32893</v>
          </cell>
          <cell r="B11881">
            <v>111896</v>
          </cell>
          <cell r="C11881" t="str">
            <v>TELEMETRY UPGRADE</v>
          </cell>
        </row>
        <row r="11882">
          <cell r="A11882">
            <v>32911</v>
          </cell>
          <cell r="B11882">
            <v>111897</v>
          </cell>
          <cell r="C11882" t="str">
            <v>NSW AIRCON PT BOTANY</v>
          </cell>
        </row>
        <row r="11883">
          <cell r="A11883">
            <v>32912</v>
          </cell>
          <cell r="B11883">
            <v>111898</v>
          </cell>
          <cell r="C11883" t="str">
            <v>QLD TK PIONEER NQ</v>
          </cell>
        </row>
        <row r="11884">
          <cell r="A11884">
            <v>32913</v>
          </cell>
          <cell r="B11884">
            <v>111899</v>
          </cell>
          <cell r="C11884" t="str">
            <v>VISY PAPER COOLAROO COGEN</v>
          </cell>
        </row>
        <row r="11885">
          <cell r="A11885">
            <v>32914</v>
          </cell>
          <cell r="B11885">
            <v>111900</v>
          </cell>
          <cell r="C11885" t="str">
            <v>TAS BCD PINE PRODUCTS</v>
          </cell>
        </row>
        <row r="11886">
          <cell r="A11886">
            <v>32915</v>
          </cell>
          <cell r="B11886">
            <v>111901</v>
          </cell>
          <cell r="C11886" t="str">
            <v>TAS PIPERS BROOK VINEYARD</v>
          </cell>
        </row>
        <row r="11887">
          <cell r="A11887">
            <v>32916</v>
          </cell>
          <cell r="B11887">
            <v>111902</v>
          </cell>
          <cell r="C11887" t="str">
            <v>TAS GROVE FRUIT JUICES</v>
          </cell>
        </row>
        <row r="11888">
          <cell r="A11888">
            <v>32917</v>
          </cell>
          <cell r="B11888">
            <v>111903</v>
          </cell>
          <cell r="C11888" t="str">
            <v>TAS BT GIBSONS AQUA, CAMBRIDGE</v>
          </cell>
        </row>
        <row r="11889">
          <cell r="A11889">
            <v>32931</v>
          </cell>
          <cell r="B11889">
            <v>111904</v>
          </cell>
          <cell r="C11889" t="str">
            <v>MC SALISBURY WHITES RD</v>
          </cell>
        </row>
        <row r="11890">
          <cell r="A11890">
            <v>32932</v>
          </cell>
          <cell r="B11890">
            <v>111905</v>
          </cell>
          <cell r="C11890" t="str">
            <v>QLD MT DARARI'S ITALIAN REST.</v>
          </cell>
        </row>
        <row r="11891">
          <cell r="A11891">
            <v>32933</v>
          </cell>
          <cell r="B11891">
            <v>111906</v>
          </cell>
          <cell r="C11891" t="str">
            <v>QLD CY SALTBUSH DELI</v>
          </cell>
        </row>
        <row r="11892">
          <cell r="A11892">
            <v>32934</v>
          </cell>
          <cell r="B11892">
            <v>111907</v>
          </cell>
          <cell r="C11892" t="str">
            <v>COMMERCIAL LANE GAWLER/2</v>
          </cell>
        </row>
        <row r="11893">
          <cell r="A11893">
            <v>32935</v>
          </cell>
          <cell r="B11893">
            <v>111908</v>
          </cell>
          <cell r="C11893" t="str">
            <v>QLD CY HAPPY GAS</v>
          </cell>
        </row>
        <row r="11894">
          <cell r="A11894">
            <v>32936</v>
          </cell>
          <cell r="B11894">
            <v>111909</v>
          </cell>
          <cell r="C11894" t="str">
            <v>QLD TK ALSCO 03</v>
          </cell>
        </row>
        <row r="11895">
          <cell r="A11895">
            <v>32937</v>
          </cell>
          <cell r="B11895">
            <v>111910</v>
          </cell>
          <cell r="C11895" t="str">
            <v>QLD MC GERSHWIN PTY LTD</v>
          </cell>
        </row>
        <row r="11896">
          <cell r="A11896">
            <v>32938</v>
          </cell>
          <cell r="B11896">
            <v>111911</v>
          </cell>
          <cell r="C11896" t="str">
            <v>VIC CY DALTON FINE PAPER</v>
          </cell>
        </row>
        <row r="11897">
          <cell r="A11897">
            <v>32951</v>
          </cell>
          <cell r="B11897">
            <v>111912</v>
          </cell>
          <cell r="C11897" t="str">
            <v>NSW BT S&amp;G HORRIS-WAGGA</v>
          </cell>
        </row>
        <row r="11898">
          <cell r="A11898">
            <v>32952</v>
          </cell>
          <cell r="B11898">
            <v>111913</v>
          </cell>
          <cell r="C11898" t="str">
            <v>NSW BT GREAT NATURE HLDGS-SYD</v>
          </cell>
        </row>
        <row r="11899">
          <cell r="A11899">
            <v>32953</v>
          </cell>
          <cell r="B11899">
            <v>111914</v>
          </cell>
          <cell r="C11899" t="str">
            <v>NSW CY ABLE ENGINEERING-SYD</v>
          </cell>
        </row>
        <row r="11900">
          <cell r="A11900">
            <v>32954</v>
          </cell>
          <cell r="B11900">
            <v>111915</v>
          </cell>
          <cell r="C11900" t="str">
            <v>NSW CY BAY MARLIN &amp; REEF &amp;REEF</v>
          </cell>
        </row>
        <row r="11901">
          <cell r="A11901">
            <v>32955</v>
          </cell>
          <cell r="B11901">
            <v>111916</v>
          </cell>
          <cell r="C11901" t="str">
            <v>NSW BT&amp;CY PROVIDENCE LODGE</v>
          </cell>
        </row>
        <row r="11902">
          <cell r="A11902">
            <v>32956</v>
          </cell>
          <cell r="B11902">
            <v>111917</v>
          </cell>
          <cell r="C11902" t="str">
            <v>NSW BT MERCY AGED CARE-LISMORE</v>
          </cell>
        </row>
        <row r="11903">
          <cell r="A11903">
            <v>32971</v>
          </cell>
          <cell r="B11903">
            <v>111918</v>
          </cell>
          <cell r="C11903" t="str">
            <v>NT PMC'S BY CONTRACTOR</v>
          </cell>
        </row>
        <row r="11904">
          <cell r="A11904">
            <v>32972</v>
          </cell>
          <cell r="B11904">
            <v>111919</v>
          </cell>
          <cell r="C11904" t="str">
            <v>NT LEAK SURVEY BY CONTRACTOR</v>
          </cell>
        </row>
        <row r="11905">
          <cell r="A11905">
            <v>32973</v>
          </cell>
          <cell r="B11905">
            <v>111920</v>
          </cell>
          <cell r="C11905" t="str">
            <v>TAS BT WESTCOASTER INN/2</v>
          </cell>
        </row>
        <row r="11906">
          <cell r="A11906">
            <v>32974</v>
          </cell>
          <cell r="B11906">
            <v>111921</v>
          </cell>
          <cell r="C11906" t="str">
            <v>TAS BRACKNELL HOTEL-TAS</v>
          </cell>
        </row>
        <row r="11907">
          <cell r="A11907">
            <v>32991</v>
          </cell>
          <cell r="B11907">
            <v>111922</v>
          </cell>
          <cell r="C11907" t="str">
            <v>SANDOWN STANDBY HEAT EXCHANGE</v>
          </cell>
        </row>
        <row r="11908">
          <cell r="A11908">
            <v>32992</v>
          </cell>
          <cell r="B11908">
            <v>111923</v>
          </cell>
          <cell r="C11908" t="str">
            <v>NSW BT CAMPBELLS-SYD</v>
          </cell>
        </row>
        <row r="11909">
          <cell r="A11909">
            <v>33011</v>
          </cell>
          <cell r="B11909">
            <v>111924</v>
          </cell>
          <cell r="C11909" t="str">
            <v>INLETS - ALICE SPRINGS</v>
          </cell>
        </row>
        <row r="11910">
          <cell r="A11910">
            <v>33012</v>
          </cell>
          <cell r="B11910">
            <v>111925</v>
          </cell>
          <cell r="C11910" t="str">
            <v>METERS - ALICE SPRINGS</v>
          </cell>
        </row>
        <row r="11911">
          <cell r="A11911">
            <v>33013</v>
          </cell>
          <cell r="B11911">
            <v>111926</v>
          </cell>
          <cell r="C11911" t="str">
            <v>JOSLIN ST WAYVILLE</v>
          </cell>
        </row>
        <row r="11912">
          <cell r="A11912">
            <v>33014</v>
          </cell>
          <cell r="B11912">
            <v>111927</v>
          </cell>
          <cell r="C11912" t="str">
            <v>QLD MC GATEWAY PRODUCTS</v>
          </cell>
        </row>
        <row r="11913">
          <cell r="A11913">
            <v>33031</v>
          </cell>
          <cell r="B11913">
            <v>111928</v>
          </cell>
          <cell r="C11913" t="str">
            <v>MC SOMERTON PK WILTON AVE</v>
          </cell>
        </row>
        <row r="11914">
          <cell r="A11914">
            <v>33032</v>
          </cell>
          <cell r="B11914">
            <v>111929</v>
          </cell>
          <cell r="C11914" t="str">
            <v>MC SEMAPHORE PK FIFTH AVE</v>
          </cell>
        </row>
        <row r="11915">
          <cell r="A11915">
            <v>33033</v>
          </cell>
          <cell r="B11915">
            <v>111930</v>
          </cell>
          <cell r="C11915" t="str">
            <v>MC MYRTLE BANK PALMER AVE</v>
          </cell>
        </row>
        <row r="11916">
          <cell r="A11916">
            <v>33034</v>
          </cell>
          <cell r="B11916">
            <v>111931</v>
          </cell>
          <cell r="C11916" t="str">
            <v>MC WOODVILLE STH DAVIS RD</v>
          </cell>
        </row>
        <row r="11917">
          <cell r="A11917">
            <v>33035</v>
          </cell>
          <cell r="B11917">
            <v>111932</v>
          </cell>
          <cell r="C11917" t="str">
            <v>TELEMETRY KATNOOK ODORISING</v>
          </cell>
        </row>
        <row r="11918">
          <cell r="A11918">
            <v>33051</v>
          </cell>
          <cell r="B11918">
            <v>111933</v>
          </cell>
          <cell r="C11918" t="str">
            <v>WASTE SERVICES NSW</v>
          </cell>
        </row>
        <row r="11919">
          <cell r="A11919">
            <v>33071</v>
          </cell>
          <cell r="B11919">
            <v>111934</v>
          </cell>
          <cell r="C11919" t="str">
            <v>QLD MC JUBILEE TERRACE BARDON</v>
          </cell>
        </row>
        <row r="11920">
          <cell r="A11920">
            <v>33072</v>
          </cell>
          <cell r="B11920">
            <v>111935</v>
          </cell>
          <cell r="C11920" t="str">
            <v>QLD MC WARDELL ST ASHGROVE</v>
          </cell>
        </row>
        <row r="11921">
          <cell r="A11921">
            <v>33073</v>
          </cell>
          <cell r="B11921">
            <v>111936</v>
          </cell>
          <cell r="C11921" t="str">
            <v>QLD MC MACGREGOR TCE BARDON</v>
          </cell>
        </row>
        <row r="11922">
          <cell r="A11922">
            <v>33074</v>
          </cell>
          <cell r="B11922">
            <v>111937</v>
          </cell>
          <cell r="C11922" t="str">
            <v>HASLAM RESIDENCE</v>
          </cell>
        </row>
        <row r="11923">
          <cell r="A11923">
            <v>33075</v>
          </cell>
          <cell r="B11923">
            <v>111938</v>
          </cell>
          <cell r="C11923" t="str">
            <v>MC ATHELSTONE IAN STREET</v>
          </cell>
        </row>
        <row r="11924">
          <cell r="A11924">
            <v>33076</v>
          </cell>
          <cell r="B11924">
            <v>111939</v>
          </cell>
          <cell r="C11924" t="str">
            <v>MC MARDEN BUICK CRESCENT</v>
          </cell>
        </row>
        <row r="11925">
          <cell r="A11925">
            <v>33077</v>
          </cell>
          <cell r="B11925">
            <v>111940</v>
          </cell>
          <cell r="C11925" t="str">
            <v>IMPROVING SUPPLY AT WEST BEACH</v>
          </cell>
        </row>
        <row r="11926">
          <cell r="A11926">
            <v>33078</v>
          </cell>
          <cell r="B11926">
            <v>111941</v>
          </cell>
          <cell r="C11926" t="str">
            <v>MC OAK MIRACLE</v>
          </cell>
        </row>
        <row r="11927">
          <cell r="A11927">
            <v>33091</v>
          </cell>
          <cell r="B11927">
            <v>111942</v>
          </cell>
          <cell r="C11927" t="str">
            <v>TAS ELECTRONIC MAPPING-L'ton</v>
          </cell>
        </row>
        <row r="11928">
          <cell r="A11928">
            <v>33111</v>
          </cell>
          <cell r="B11928">
            <v>111943</v>
          </cell>
          <cell r="C11928" t="str">
            <v>MC HENLEY BEACH MITTON AVE</v>
          </cell>
        </row>
        <row r="11929">
          <cell r="A11929">
            <v>33112</v>
          </cell>
          <cell r="B11929">
            <v>111944</v>
          </cell>
          <cell r="C11929" t="str">
            <v>GLEMGAS APPLIANCES</v>
          </cell>
        </row>
        <row r="11930">
          <cell r="A11930">
            <v>33113</v>
          </cell>
          <cell r="B11930">
            <v>111945</v>
          </cell>
          <cell r="C11930" t="str">
            <v>NT BT DARWIN RETIC SYSTEM</v>
          </cell>
        </row>
        <row r="11931">
          <cell r="A11931">
            <v>33114</v>
          </cell>
          <cell r="B11931">
            <v>111946</v>
          </cell>
          <cell r="C11931" t="str">
            <v>QLD TK ROSSLYN BAY KIOSK</v>
          </cell>
        </row>
        <row r="11932">
          <cell r="A11932">
            <v>33115</v>
          </cell>
          <cell r="B11932">
            <v>111947</v>
          </cell>
          <cell r="C11932" t="str">
            <v>NSW BT SHAWS DARWIN TRANSPORT</v>
          </cell>
        </row>
        <row r="11933">
          <cell r="A11933">
            <v>33116</v>
          </cell>
          <cell r="B11933">
            <v>111948</v>
          </cell>
          <cell r="C11933" t="str">
            <v>NSW BT COATES SHORCO</v>
          </cell>
        </row>
        <row r="11934">
          <cell r="A11934">
            <v>33117</v>
          </cell>
          <cell r="B11934">
            <v>111949</v>
          </cell>
          <cell r="C11934" t="str">
            <v>RO COURSE 19 (LAUNCESTON)</v>
          </cell>
        </row>
        <row r="11935">
          <cell r="A11935">
            <v>33118</v>
          </cell>
          <cell r="B11935">
            <v>111950</v>
          </cell>
          <cell r="C11935" t="str">
            <v>TAS BRIGHTON COUNCIL</v>
          </cell>
        </row>
        <row r="11936">
          <cell r="A11936">
            <v>33119</v>
          </cell>
          <cell r="B11936">
            <v>111951</v>
          </cell>
          <cell r="C11936" t="str">
            <v>RO COURSE 20 (ROMA)</v>
          </cell>
        </row>
        <row r="11937">
          <cell r="A11937">
            <v>33135</v>
          </cell>
          <cell r="B11937">
            <v>111952</v>
          </cell>
          <cell r="C11937" t="str">
            <v>TAS HWU MOUNTAIN VIEW NUSERY</v>
          </cell>
        </row>
        <row r="11938">
          <cell r="A11938">
            <v>33136</v>
          </cell>
          <cell r="B11938">
            <v>111953</v>
          </cell>
          <cell r="C11938" t="str">
            <v>TAS GLEN DHU CARAVAN PARK</v>
          </cell>
        </row>
        <row r="11939">
          <cell r="A11939">
            <v>33137</v>
          </cell>
          <cell r="B11939">
            <v>111954</v>
          </cell>
          <cell r="C11939" t="str">
            <v>TAS RICE &amp; NOODLE HOUSE</v>
          </cell>
        </row>
        <row r="11940">
          <cell r="A11940">
            <v>33138</v>
          </cell>
          <cell r="B11940">
            <v>111955</v>
          </cell>
          <cell r="C11940" t="str">
            <v>MC WOODVILLE STH GLENEIRA AVE</v>
          </cell>
        </row>
        <row r="11941">
          <cell r="A11941">
            <v>33139</v>
          </cell>
          <cell r="B11941">
            <v>111956</v>
          </cell>
          <cell r="C11941" t="str">
            <v>TAS ST PATRICKS COLLEGE</v>
          </cell>
        </row>
        <row r="11942">
          <cell r="A11942">
            <v>33140</v>
          </cell>
          <cell r="B11942">
            <v>111957</v>
          </cell>
          <cell r="C11942" t="str">
            <v>TAS HWU PONTVILLE PARK</v>
          </cell>
        </row>
        <row r="11943">
          <cell r="A11943">
            <v>33141</v>
          </cell>
          <cell r="B11943">
            <v>111958</v>
          </cell>
          <cell r="C11943" t="str">
            <v>QLD MC WEST STAFFORD SEAFOOD</v>
          </cell>
        </row>
        <row r="11944">
          <cell r="A11944">
            <v>33158</v>
          </cell>
          <cell r="B11944">
            <v>111962</v>
          </cell>
          <cell r="C11944" t="str">
            <v>MONSBENT</v>
          </cell>
        </row>
        <row r="11945">
          <cell r="A11945">
            <v>33156</v>
          </cell>
          <cell r="B11945">
            <v>111960</v>
          </cell>
          <cell r="C11945" t="str">
            <v>ROYAL ADELAIDE HOSPITAL</v>
          </cell>
        </row>
        <row r="11946">
          <cell r="A11946">
            <v>33157</v>
          </cell>
          <cell r="B11946">
            <v>111961</v>
          </cell>
          <cell r="C11946" t="str">
            <v>BARRET BURSTON MALTING</v>
          </cell>
        </row>
        <row r="11947">
          <cell r="A11947">
            <v>33159</v>
          </cell>
          <cell r="B11947">
            <v>111963</v>
          </cell>
          <cell r="C11947" t="str">
            <v>MICHELLS QLD</v>
          </cell>
        </row>
        <row r="11948">
          <cell r="A11948">
            <v>33160</v>
          </cell>
          <cell r="B11948">
            <v>111964</v>
          </cell>
          <cell r="C11948" t="str">
            <v>MICHELLS S.A.</v>
          </cell>
        </row>
        <row r="11949">
          <cell r="A11949">
            <v>33161</v>
          </cell>
          <cell r="B11949">
            <v>111965</v>
          </cell>
          <cell r="C11949" t="str">
            <v>ADCHEM</v>
          </cell>
        </row>
        <row r="11950">
          <cell r="A11950">
            <v>33175</v>
          </cell>
          <cell r="B11950">
            <v>111966</v>
          </cell>
          <cell r="C11950" t="str">
            <v>MC BOWER RD ETHELTON</v>
          </cell>
        </row>
        <row r="11951">
          <cell r="A11951">
            <v>33176</v>
          </cell>
          <cell r="B11951">
            <v>111967</v>
          </cell>
          <cell r="C11951" t="str">
            <v>MC JAMES ST VISTA</v>
          </cell>
        </row>
        <row r="11952">
          <cell r="A11952">
            <v>33177</v>
          </cell>
          <cell r="B11952">
            <v>111968</v>
          </cell>
          <cell r="C11952" t="str">
            <v>MAIN ST MAWSON LAKES/2</v>
          </cell>
        </row>
        <row r="11953">
          <cell r="A11953">
            <v>33195</v>
          </cell>
          <cell r="B11953">
            <v>111969</v>
          </cell>
          <cell r="C11953" t="str">
            <v>QLD CY ROLLING SURF</v>
          </cell>
        </row>
        <row r="11954">
          <cell r="A11954">
            <v>33196</v>
          </cell>
          <cell r="B11954">
            <v>111970</v>
          </cell>
          <cell r="C11954" t="str">
            <v>QLD CY SHAPLAND - MOFFAT BEACH</v>
          </cell>
        </row>
        <row r="11955">
          <cell r="A11955">
            <v>33197</v>
          </cell>
          <cell r="B11955">
            <v>111971</v>
          </cell>
          <cell r="C11955" t="str">
            <v>QLD BT CABARITA HOTEL BOGANGAR</v>
          </cell>
        </row>
        <row r="11956">
          <cell r="A11956">
            <v>33198</v>
          </cell>
          <cell r="B11956">
            <v>111972</v>
          </cell>
          <cell r="C11956" t="str">
            <v>RO COURSE 20 (BRISBANE)</v>
          </cell>
        </row>
        <row r="11957">
          <cell r="A11957">
            <v>33199</v>
          </cell>
          <cell r="B11957">
            <v>111973</v>
          </cell>
          <cell r="C11957" t="str">
            <v>QLD BT TWELVE OAKS POULTRY</v>
          </cell>
        </row>
        <row r="11958">
          <cell r="A11958">
            <v>33200</v>
          </cell>
          <cell r="B11958">
            <v>111974</v>
          </cell>
          <cell r="C11958" t="str">
            <v>QLD CY MATILDA ZILLMERE</v>
          </cell>
        </row>
        <row r="11959">
          <cell r="A11959">
            <v>33201</v>
          </cell>
          <cell r="B11959">
            <v>111975</v>
          </cell>
          <cell r="C11959" t="str">
            <v>QLD CY HARBOUR MASTER NOOSA</v>
          </cell>
        </row>
        <row r="11960">
          <cell r="A11960">
            <v>33202</v>
          </cell>
          <cell r="B11960">
            <v>111976</v>
          </cell>
          <cell r="C11960" t="str">
            <v>TERMINAL DRAWINGS</v>
          </cell>
        </row>
        <row r="11961">
          <cell r="A11961">
            <v>33215</v>
          </cell>
          <cell r="B11961">
            <v>111977</v>
          </cell>
          <cell r="C11961" t="str">
            <v>MS ESPLANADE MOANA</v>
          </cell>
        </row>
        <row r="11962">
          <cell r="A11962">
            <v>33216</v>
          </cell>
          <cell r="B11962">
            <v>111978</v>
          </cell>
          <cell r="C11962" t="str">
            <v>MS QUEEN VICTORIA APTMTS</v>
          </cell>
        </row>
        <row r="11963">
          <cell r="A11963">
            <v>33217</v>
          </cell>
          <cell r="B11963">
            <v>111979</v>
          </cell>
          <cell r="C11963" t="str">
            <v>NSW PJ CREMONA ROUSE HILL</v>
          </cell>
        </row>
        <row r="11964">
          <cell r="A11964">
            <v>33218</v>
          </cell>
          <cell r="B11964">
            <v>111980</v>
          </cell>
          <cell r="C11964" t="str">
            <v>MS THE ELMS WALKLEY HTS STG 2</v>
          </cell>
        </row>
        <row r="11965">
          <cell r="A11965">
            <v>33219</v>
          </cell>
          <cell r="B11965">
            <v>111981</v>
          </cell>
          <cell r="C11965" t="str">
            <v>MS SHEARWATER DVE STG 7</v>
          </cell>
        </row>
        <row r="11966">
          <cell r="A11966">
            <v>33220</v>
          </cell>
          <cell r="B11966">
            <v>111982</v>
          </cell>
          <cell r="C11966" t="str">
            <v>TAS AMCOR FIBRE PACKAGING</v>
          </cell>
        </row>
        <row r="11967">
          <cell r="A11967">
            <v>33221</v>
          </cell>
          <cell r="B11967">
            <v>111983</v>
          </cell>
          <cell r="C11967" t="str">
            <v>TAS BODYWORKS OF PERTH</v>
          </cell>
        </row>
        <row r="11968">
          <cell r="A11968">
            <v>33222</v>
          </cell>
          <cell r="B11968">
            <v>111984</v>
          </cell>
          <cell r="C11968" t="str">
            <v>CAP ASSETS 510 G&amp;I 00/01</v>
          </cell>
        </row>
        <row r="11969">
          <cell r="A11969">
            <v>33235</v>
          </cell>
          <cell r="B11969">
            <v>111985</v>
          </cell>
          <cell r="C11969" t="str">
            <v>MS BOLIVAR RD BURTON</v>
          </cell>
        </row>
        <row r="11970">
          <cell r="A11970">
            <v>33255</v>
          </cell>
          <cell r="B11970">
            <v>111986</v>
          </cell>
          <cell r="C11970" t="str">
            <v>MC MURRAY BRIDGE BACON</v>
          </cell>
        </row>
        <row r="11971">
          <cell r="A11971">
            <v>33256</v>
          </cell>
          <cell r="B11971">
            <v>111987</v>
          </cell>
          <cell r="C11971" t="str">
            <v>MSC MURRAY BRIDGE BACON</v>
          </cell>
        </row>
        <row r="11972">
          <cell r="A11972">
            <v>33257</v>
          </cell>
          <cell r="B11972">
            <v>111988</v>
          </cell>
          <cell r="C11972" t="str">
            <v>QLD LIGHTING BULWER IS.</v>
          </cell>
        </row>
        <row r="11973">
          <cell r="A11973">
            <v>33258</v>
          </cell>
          <cell r="B11973">
            <v>111989</v>
          </cell>
          <cell r="C11973" t="str">
            <v>VIC GRANDVIEW QNS TOWER</v>
          </cell>
        </row>
        <row r="11974">
          <cell r="A11974">
            <v>33259</v>
          </cell>
          <cell r="B11974">
            <v>111990</v>
          </cell>
          <cell r="C11974" t="str">
            <v>VIC GRANDVIEW FOWKNER TOWER</v>
          </cell>
        </row>
        <row r="11975">
          <cell r="A11975">
            <v>33260</v>
          </cell>
          <cell r="B11975">
            <v>111991</v>
          </cell>
          <cell r="C11975" t="str">
            <v>MC SUNDOWNER CT GOLDEN GROVE</v>
          </cell>
        </row>
        <row r="11976">
          <cell r="A11976">
            <v>33261</v>
          </cell>
          <cell r="B11976">
            <v>111992</v>
          </cell>
          <cell r="C11976" t="str">
            <v>OEAM MANUFACTURING PIT HANDLES</v>
          </cell>
        </row>
        <row r="11977">
          <cell r="A11977">
            <v>33262</v>
          </cell>
          <cell r="B11977">
            <v>111993</v>
          </cell>
          <cell r="C11977" t="str">
            <v>OEAM MANUFACTURING SENSING P/W</v>
          </cell>
        </row>
        <row r="11978">
          <cell r="A11978">
            <v>33263</v>
          </cell>
          <cell r="B11978">
            <v>111994</v>
          </cell>
          <cell r="C11978" t="str">
            <v>TAS CHARINGA COTTAGES</v>
          </cell>
        </row>
        <row r="11979">
          <cell r="A11979">
            <v>33264</v>
          </cell>
          <cell r="B11979">
            <v>111995</v>
          </cell>
          <cell r="C11979" t="str">
            <v>MC GERMEIN ST SEMAPHORE</v>
          </cell>
        </row>
        <row r="11980">
          <cell r="A11980">
            <v>33265</v>
          </cell>
          <cell r="B11980">
            <v>111996</v>
          </cell>
          <cell r="C11980" t="str">
            <v>MC HANAFORD RD BLACKWOOD</v>
          </cell>
        </row>
        <row r="11981">
          <cell r="A11981">
            <v>33266</v>
          </cell>
          <cell r="B11981">
            <v>111997</v>
          </cell>
          <cell r="C11981" t="str">
            <v>MC PACKARD ST NTH PLYMPTON</v>
          </cell>
        </row>
        <row r="11982">
          <cell r="A11982">
            <v>33267</v>
          </cell>
          <cell r="B11982">
            <v>111998</v>
          </cell>
          <cell r="C11982" t="str">
            <v>MC TORR AVE BRIGHTON</v>
          </cell>
        </row>
        <row r="11983">
          <cell r="A11983">
            <v>33275</v>
          </cell>
          <cell r="B11983">
            <v>111999</v>
          </cell>
          <cell r="C11983" t="str">
            <v>MC HORTON AVE SALISBURY NTH</v>
          </cell>
        </row>
        <row r="11984">
          <cell r="A11984">
            <v>33276</v>
          </cell>
          <cell r="B11984">
            <v>112000</v>
          </cell>
          <cell r="C11984" t="str">
            <v>MC ANDREWS FARM STG 15</v>
          </cell>
        </row>
        <row r="11985">
          <cell r="A11985">
            <v>33277</v>
          </cell>
          <cell r="B11985">
            <v>112001</v>
          </cell>
          <cell r="C11985" t="str">
            <v>MC SOUTHBANK BLVD STGS 11&amp;12</v>
          </cell>
        </row>
        <row r="11986">
          <cell r="A11986">
            <v>33278</v>
          </cell>
          <cell r="B11986">
            <v>112002</v>
          </cell>
          <cell r="C11986" t="str">
            <v>MC BLAKEVIEW STAGE 20B</v>
          </cell>
        </row>
        <row r="11987">
          <cell r="A11987">
            <v>33279</v>
          </cell>
          <cell r="B11987">
            <v>112003</v>
          </cell>
          <cell r="C11987" t="str">
            <v>MC BLAKEVIEW STAGES 6 &amp; 7</v>
          </cell>
        </row>
        <row r="11988">
          <cell r="A11988">
            <v>33295</v>
          </cell>
          <cell r="B11988">
            <v>112004</v>
          </cell>
          <cell r="C11988" t="str">
            <v>505 SMALL ASSET W/OFF 00/01</v>
          </cell>
        </row>
        <row r="11989">
          <cell r="A11989">
            <v>33296</v>
          </cell>
          <cell r="B11989">
            <v>112005</v>
          </cell>
          <cell r="C11989" t="str">
            <v>506 SMALL ASSET W/OFF 00/01</v>
          </cell>
        </row>
        <row r="11990">
          <cell r="A11990">
            <v>33315</v>
          </cell>
          <cell r="B11990">
            <v>112006</v>
          </cell>
          <cell r="C11990" t="str">
            <v>MR PANORAMA - 136 METRES</v>
          </cell>
        </row>
        <row r="11991">
          <cell r="A11991">
            <v>33335</v>
          </cell>
          <cell r="B11991">
            <v>112007</v>
          </cell>
          <cell r="C11991" t="str">
            <v>TAS TALLTIMBERS DEVNPT</v>
          </cell>
        </row>
        <row r="11992">
          <cell r="A11992">
            <v>33336</v>
          </cell>
          <cell r="B11992">
            <v>112008</v>
          </cell>
          <cell r="C11992" t="str">
            <v>TAS COOLEY HOTEL - HOBART</v>
          </cell>
        </row>
        <row r="11993">
          <cell r="A11993">
            <v>33337</v>
          </cell>
          <cell r="B11993">
            <v>112009</v>
          </cell>
          <cell r="C11993" t="str">
            <v>TAS CALTEX EPPING FORREST</v>
          </cell>
        </row>
        <row r="11994">
          <cell r="A11994">
            <v>33338</v>
          </cell>
          <cell r="B11994">
            <v>112010</v>
          </cell>
          <cell r="C11994" t="str">
            <v>TAS WIGNALL'S SMALLGOODS</v>
          </cell>
        </row>
        <row r="11995">
          <cell r="A11995">
            <v>33355</v>
          </cell>
          <cell r="B11995">
            <v>112011</v>
          </cell>
          <cell r="C11995" t="str">
            <v>GENTRACK SERVER</v>
          </cell>
        </row>
        <row r="11996">
          <cell r="A11996">
            <v>33356</v>
          </cell>
          <cell r="B11996">
            <v>112012</v>
          </cell>
          <cell r="C11996" t="str">
            <v>QLD JOC PROC. MOVE</v>
          </cell>
        </row>
        <row r="11997">
          <cell r="A11997">
            <v>33357</v>
          </cell>
          <cell r="B11997">
            <v>112013</v>
          </cell>
          <cell r="C11997" t="str">
            <v>ME MARLBOROUGH ST HENLEY STH</v>
          </cell>
        </row>
        <row r="11998">
          <cell r="A11998">
            <v>33358</v>
          </cell>
          <cell r="B11998">
            <v>112014</v>
          </cell>
          <cell r="C11998" t="str">
            <v>ME ANDREW SMITH DVE</v>
          </cell>
        </row>
        <row r="11999">
          <cell r="A11999">
            <v>33359</v>
          </cell>
          <cell r="B11999">
            <v>112015</v>
          </cell>
          <cell r="C11999" t="str">
            <v>ME UNION ST SALISBURY</v>
          </cell>
        </row>
        <row r="12000">
          <cell r="A12000">
            <v>33360</v>
          </cell>
          <cell r="B12000">
            <v>112016</v>
          </cell>
          <cell r="C12000" t="str">
            <v>ME WINCHESTER AVE MAGILL</v>
          </cell>
        </row>
        <row r="12001">
          <cell r="A12001">
            <v>33361</v>
          </cell>
          <cell r="B12001">
            <v>112017</v>
          </cell>
          <cell r="C12001" t="str">
            <v>QLD PASINI'S RESTAURANT</v>
          </cell>
        </row>
        <row r="12002">
          <cell r="A12002">
            <v>33362</v>
          </cell>
          <cell r="B12002">
            <v>112018</v>
          </cell>
          <cell r="C12002" t="str">
            <v>QLD MITCHELL ST UNITS</v>
          </cell>
        </row>
        <row r="12003">
          <cell r="A12003">
            <v>33363</v>
          </cell>
          <cell r="B12003">
            <v>112019</v>
          </cell>
          <cell r="C12003" t="str">
            <v>QLD CY MIA MIA BAKERY</v>
          </cell>
        </row>
        <row r="12004">
          <cell r="A12004">
            <v>33364</v>
          </cell>
          <cell r="B12004">
            <v>112020</v>
          </cell>
          <cell r="C12004" t="str">
            <v>QLD CY MONO CRASH REPAIRS</v>
          </cell>
        </row>
        <row r="12005">
          <cell r="A12005">
            <v>33365</v>
          </cell>
          <cell r="B12005">
            <v>112021</v>
          </cell>
          <cell r="C12005" t="str">
            <v>VIC NRC RADIO BENCH</v>
          </cell>
        </row>
        <row r="12006">
          <cell r="A12006">
            <v>33366</v>
          </cell>
          <cell r="B12006">
            <v>112022</v>
          </cell>
          <cell r="C12006" t="str">
            <v>POWERCOR ACQUISITION</v>
          </cell>
        </row>
        <row r="12007">
          <cell r="A12007">
            <v>33367</v>
          </cell>
          <cell r="B12007">
            <v>112023</v>
          </cell>
          <cell r="C12007" t="str">
            <v>QLD VOLVO TANKER 1</v>
          </cell>
        </row>
        <row r="12008">
          <cell r="A12008">
            <v>33368</v>
          </cell>
          <cell r="B12008">
            <v>112024</v>
          </cell>
          <cell r="C12008" t="str">
            <v>QLD VOLVO TANKER 2</v>
          </cell>
        </row>
        <row r="12009">
          <cell r="A12009">
            <v>33375</v>
          </cell>
          <cell r="B12009">
            <v>112025</v>
          </cell>
          <cell r="C12009" t="str">
            <v>NSW BT STEVEN LICHTENBERGER</v>
          </cell>
        </row>
        <row r="12010">
          <cell r="A12010">
            <v>33376</v>
          </cell>
          <cell r="B12010">
            <v>112026</v>
          </cell>
          <cell r="C12010" t="str">
            <v>NSW BT PAUL SCIBBERAS</v>
          </cell>
        </row>
        <row r="12011">
          <cell r="A12011">
            <v>33377</v>
          </cell>
          <cell r="B12011">
            <v>112027</v>
          </cell>
          <cell r="C12011" t="str">
            <v>NSW BT DAPTO SANDS &amp; SOILS</v>
          </cell>
        </row>
        <row r="12012">
          <cell r="A12012">
            <v>33378</v>
          </cell>
          <cell r="B12012">
            <v>112028</v>
          </cell>
          <cell r="C12012" t="str">
            <v>NSW CY FORTUNE ENTERPRISE</v>
          </cell>
        </row>
        <row r="12013">
          <cell r="A12013">
            <v>33379</v>
          </cell>
          <cell r="B12013">
            <v>112029</v>
          </cell>
          <cell r="C12013" t="str">
            <v>MR ASCOT PK</v>
          </cell>
        </row>
        <row r="12014">
          <cell r="A12014">
            <v>33380</v>
          </cell>
          <cell r="B12014">
            <v>112030</v>
          </cell>
          <cell r="C12014" t="str">
            <v>1KW L6 MODIFY &amp; FITOUT</v>
          </cell>
        </row>
        <row r="12015">
          <cell r="A12015">
            <v>33395</v>
          </cell>
          <cell r="B12015">
            <v>112031</v>
          </cell>
          <cell r="C12015" t="str">
            <v>ME OLEANDER ST WEST</v>
          </cell>
        </row>
        <row r="12016">
          <cell r="A12016">
            <v>33396</v>
          </cell>
          <cell r="B12016">
            <v>112032</v>
          </cell>
          <cell r="C12016" t="str">
            <v>ME LANGI ST INGLE FARM</v>
          </cell>
        </row>
        <row r="12017">
          <cell r="A12017">
            <v>33397</v>
          </cell>
          <cell r="B12017">
            <v>112033</v>
          </cell>
          <cell r="C12017" t="str">
            <v>ME CUTTING RD MARION</v>
          </cell>
        </row>
        <row r="12018">
          <cell r="A12018">
            <v>33398</v>
          </cell>
          <cell r="B12018">
            <v>112034</v>
          </cell>
          <cell r="C12018" t="str">
            <v>ME KILDONAN RD WARRADALE</v>
          </cell>
        </row>
        <row r="12019">
          <cell r="A12019">
            <v>33399</v>
          </cell>
          <cell r="B12019">
            <v>112035</v>
          </cell>
          <cell r="C12019" t="str">
            <v>ME CONNOR AVE WVLLE STH</v>
          </cell>
        </row>
        <row r="12020">
          <cell r="A12020">
            <v>33400</v>
          </cell>
          <cell r="B12020">
            <v>112036</v>
          </cell>
          <cell r="C12020" t="str">
            <v>TAS BT ELIZA PURTON HOME</v>
          </cell>
        </row>
        <row r="12021">
          <cell r="A12021">
            <v>33401</v>
          </cell>
          <cell r="B12021">
            <v>112037</v>
          </cell>
          <cell r="C12021" t="str">
            <v>LAUNCESTON NETWORK MAPPING</v>
          </cell>
        </row>
        <row r="12022">
          <cell r="A12022">
            <v>33402</v>
          </cell>
          <cell r="B12022">
            <v>112038</v>
          </cell>
          <cell r="C12022" t="str">
            <v>TAS HEATER WASH SHOP</v>
          </cell>
        </row>
        <row r="12023">
          <cell r="A12023">
            <v>33403</v>
          </cell>
          <cell r="B12023">
            <v>112039</v>
          </cell>
          <cell r="C12023" t="str">
            <v>TAS CY UNI OF TAS BISTRO</v>
          </cell>
        </row>
        <row r="12024">
          <cell r="A12024">
            <v>33404</v>
          </cell>
          <cell r="B12024">
            <v>112040</v>
          </cell>
          <cell r="C12024" t="str">
            <v>TAS CY UNI OF TAS KITCHEN</v>
          </cell>
        </row>
        <row r="12025">
          <cell r="A12025">
            <v>33405</v>
          </cell>
          <cell r="B12025">
            <v>112041</v>
          </cell>
          <cell r="C12025" t="str">
            <v>TAS CY MICHAEL'S LARDER</v>
          </cell>
        </row>
        <row r="12026">
          <cell r="A12026">
            <v>33406</v>
          </cell>
          <cell r="B12026">
            <v>112042</v>
          </cell>
          <cell r="C12026" t="str">
            <v>TAS CY SIDMOUTH GENERAL STORE</v>
          </cell>
        </row>
        <row r="12027">
          <cell r="A12027">
            <v>33407</v>
          </cell>
          <cell r="B12027">
            <v>112043</v>
          </cell>
          <cell r="C12027" t="str">
            <v>NSW CY PEARLER PTY LTD</v>
          </cell>
        </row>
        <row r="12028">
          <cell r="A12028">
            <v>33408</v>
          </cell>
          <cell r="B12028">
            <v>112044</v>
          </cell>
          <cell r="C12028" t="str">
            <v>NSW BT DA HOLDINGS</v>
          </cell>
        </row>
        <row r="12029">
          <cell r="A12029">
            <v>33415</v>
          </cell>
          <cell r="B12029">
            <v>112045</v>
          </cell>
          <cell r="C12029" t="str">
            <v>POWERCOR REBRANDING PROJECT</v>
          </cell>
        </row>
        <row r="12030">
          <cell r="A12030">
            <v>33416</v>
          </cell>
          <cell r="B12030">
            <v>112046</v>
          </cell>
          <cell r="C12030" t="str">
            <v>QLD TK TIPPERARY OIL &amp; GAS</v>
          </cell>
        </row>
        <row r="12031">
          <cell r="A12031">
            <v>33435</v>
          </cell>
          <cell r="B12031">
            <v>112047</v>
          </cell>
          <cell r="C12031" t="str">
            <v>WESTERN SYDNEY HEALTH SERVICES</v>
          </cell>
        </row>
        <row r="12032">
          <cell r="A12032">
            <v>33436</v>
          </cell>
          <cell r="B12032">
            <v>112048</v>
          </cell>
          <cell r="C12032" t="str">
            <v>RO COURSE 22 (SYDNEY)</v>
          </cell>
        </row>
        <row r="12033">
          <cell r="A12033">
            <v>33437</v>
          </cell>
          <cell r="B12033">
            <v>112049</v>
          </cell>
          <cell r="C12033" t="str">
            <v>RO COURSE 23 (BRISBANE)</v>
          </cell>
        </row>
        <row r="12034">
          <cell r="A12034">
            <v>33438</v>
          </cell>
          <cell r="B12034">
            <v>112050</v>
          </cell>
          <cell r="C12034" t="str">
            <v>TAMWORTH DEPOT SECURITY SYSTEM</v>
          </cell>
        </row>
        <row r="12035">
          <cell r="A12035">
            <v>33439</v>
          </cell>
          <cell r="B12035">
            <v>112051</v>
          </cell>
          <cell r="C12035" t="str">
            <v>QLD MC NORTH LEAGUES CLUB</v>
          </cell>
        </row>
        <row r="12036">
          <cell r="A12036">
            <v>33440</v>
          </cell>
          <cell r="B12036">
            <v>112052</v>
          </cell>
          <cell r="C12036" t="str">
            <v>QLD MC O'DOWDS IRISH PUB</v>
          </cell>
        </row>
        <row r="12037">
          <cell r="A12037">
            <v>33441</v>
          </cell>
          <cell r="B12037">
            <v>112053</v>
          </cell>
          <cell r="C12037" t="str">
            <v>MISC CROSS CHARGE DEPT 1051</v>
          </cell>
        </row>
        <row r="12038">
          <cell r="A12038">
            <v>33442</v>
          </cell>
          <cell r="B12038">
            <v>112054</v>
          </cell>
          <cell r="C12038" t="str">
            <v>PARKES TERMINAL SEC. UPGRADE</v>
          </cell>
        </row>
        <row r="12039">
          <cell r="A12039">
            <v>33455</v>
          </cell>
          <cell r="B12039">
            <v>112055</v>
          </cell>
          <cell r="C12039" t="str">
            <v>ME RIDLEY GROVE/ORKNEY ST</v>
          </cell>
        </row>
        <row r="12040">
          <cell r="A12040">
            <v>33456</v>
          </cell>
          <cell r="B12040">
            <v>112056</v>
          </cell>
          <cell r="C12040" t="str">
            <v>ME BAGSTERS RD SALS. NTH</v>
          </cell>
        </row>
        <row r="12041">
          <cell r="A12041">
            <v>33457</v>
          </cell>
          <cell r="B12041">
            <v>112057</v>
          </cell>
          <cell r="C12041" t="str">
            <v>MC POWER ST ADELAIDE</v>
          </cell>
        </row>
        <row r="12042">
          <cell r="A12042">
            <v>33458</v>
          </cell>
          <cell r="B12042">
            <v>112058</v>
          </cell>
          <cell r="C12042" t="str">
            <v>IT ENDEVOR PROJECT</v>
          </cell>
        </row>
        <row r="12043">
          <cell r="A12043">
            <v>33475</v>
          </cell>
          <cell r="B12043">
            <v>112059</v>
          </cell>
          <cell r="C12043" t="str">
            <v>REG CABINETS BROMPTON</v>
          </cell>
        </row>
        <row r="12044">
          <cell r="A12044">
            <v>33495</v>
          </cell>
          <cell r="B12044">
            <v>112060</v>
          </cell>
          <cell r="C12044" t="str">
            <v>MC WEST THEBARTON HOTEL</v>
          </cell>
        </row>
        <row r="12045">
          <cell r="A12045">
            <v>33496</v>
          </cell>
          <cell r="B12045">
            <v>112061</v>
          </cell>
          <cell r="C12045" t="str">
            <v>MC PERTH ST PT NORLUNGA</v>
          </cell>
        </row>
        <row r="12046">
          <cell r="A12046">
            <v>33497</v>
          </cell>
          <cell r="B12046">
            <v>112062</v>
          </cell>
          <cell r="C12046" t="str">
            <v>MC PEG &amp; IRON LAUNDRY</v>
          </cell>
        </row>
        <row r="12047">
          <cell r="A12047">
            <v>33498</v>
          </cell>
          <cell r="B12047">
            <v>112063</v>
          </cell>
          <cell r="C12047" t="str">
            <v>QLD TK ENOGERRA ARMY BASE</v>
          </cell>
        </row>
        <row r="12048">
          <cell r="A12048">
            <v>33499</v>
          </cell>
          <cell r="B12048">
            <v>112064</v>
          </cell>
          <cell r="C12048" t="str">
            <v>NSW LOADING BAY EXTENSION</v>
          </cell>
        </row>
        <row r="12049">
          <cell r="A12049">
            <v>33500</v>
          </cell>
          <cell r="B12049">
            <v>112065</v>
          </cell>
          <cell r="C12049" t="str">
            <v>NSW CYLINDER DOCK UPGRADE</v>
          </cell>
        </row>
        <row r="12050">
          <cell r="A12050">
            <v>33501</v>
          </cell>
          <cell r="B12050">
            <v>112066</v>
          </cell>
          <cell r="C12050" t="str">
            <v>TAS UTILITY BODY &amp; CABINETS</v>
          </cell>
        </row>
        <row r="12051">
          <cell r="A12051">
            <v>33502</v>
          </cell>
          <cell r="B12051">
            <v>112067</v>
          </cell>
          <cell r="C12051" t="str">
            <v>SA OEAM UTILITY VEHICLE</v>
          </cell>
        </row>
        <row r="12052">
          <cell r="A12052">
            <v>33515</v>
          </cell>
          <cell r="B12052">
            <v>112068</v>
          </cell>
          <cell r="C12052" t="str">
            <v>MC ALICE/BARTON BLAIR ATHOL</v>
          </cell>
        </row>
        <row r="12053">
          <cell r="A12053">
            <v>33516</v>
          </cell>
          <cell r="B12053">
            <v>112069</v>
          </cell>
          <cell r="C12053" t="str">
            <v>MC NIOKA CT BEAMONT</v>
          </cell>
        </row>
        <row r="12054">
          <cell r="A12054">
            <v>33517</v>
          </cell>
          <cell r="B12054">
            <v>112070</v>
          </cell>
          <cell r="C12054" t="str">
            <v>TAS BT ACCESSWAY-LCNTN</v>
          </cell>
        </row>
        <row r="12055">
          <cell r="A12055">
            <v>33518</v>
          </cell>
          <cell r="B12055">
            <v>112071</v>
          </cell>
          <cell r="C12055" t="str">
            <v>TAS UPGRADE SECURITY SYSTEM</v>
          </cell>
        </row>
        <row r="12056">
          <cell r="A12056">
            <v>33519</v>
          </cell>
          <cell r="B12056">
            <v>112072</v>
          </cell>
          <cell r="C12056" t="str">
            <v>TAS METER JUST SOUP - LCNTN</v>
          </cell>
        </row>
        <row r="12057">
          <cell r="A12057">
            <v>33520</v>
          </cell>
          <cell r="B12057">
            <v>112073</v>
          </cell>
          <cell r="C12057" t="str">
            <v>TAS BARILLA CARAVAN &amp; CABIN</v>
          </cell>
        </row>
        <row r="12058">
          <cell r="A12058">
            <v>33521</v>
          </cell>
          <cell r="B12058">
            <v>112074</v>
          </cell>
          <cell r="C12058" t="str">
            <v>TAS HEATER ZEEHAN H/WARE</v>
          </cell>
        </row>
        <row r="12059">
          <cell r="A12059">
            <v>33522</v>
          </cell>
          <cell r="B12059">
            <v>112075</v>
          </cell>
          <cell r="C12059" t="str">
            <v>NSW BT CARLTON UNITED BREWERY</v>
          </cell>
        </row>
        <row r="12060">
          <cell r="A12060">
            <v>33523</v>
          </cell>
          <cell r="B12060">
            <v>112076</v>
          </cell>
          <cell r="C12060" t="str">
            <v>QLD MT UNITS PT DOUGLAS</v>
          </cell>
        </row>
        <row r="12061">
          <cell r="A12061">
            <v>33524</v>
          </cell>
          <cell r="B12061">
            <v>112077</v>
          </cell>
          <cell r="C12061" t="str">
            <v>MC DERLANGER ST COLLINSWOOD</v>
          </cell>
        </row>
        <row r="12062">
          <cell r="A12062">
            <v>33525</v>
          </cell>
          <cell r="B12062">
            <v>112078</v>
          </cell>
          <cell r="C12062" t="str">
            <v>TAS CY YORK MANSIONS</v>
          </cell>
        </row>
        <row r="12063">
          <cell r="A12063">
            <v>33526</v>
          </cell>
          <cell r="B12063">
            <v>112079</v>
          </cell>
          <cell r="C12063" t="str">
            <v>TAS CY RIVERSIDE LIONS</v>
          </cell>
        </row>
        <row r="12064">
          <cell r="A12064">
            <v>33527</v>
          </cell>
          <cell r="B12064">
            <v>112080</v>
          </cell>
          <cell r="C12064" t="str">
            <v>TAS CY MOLE CREEK HOTEL</v>
          </cell>
        </row>
        <row r="12065">
          <cell r="A12065">
            <v>33528</v>
          </cell>
          <cell r="B12065">
            <v>112081</v>
          </cell>
          <cell r="C12065" t="str">
            <v>TAS CY EMPIRE HOTEL</v>
          </cell>
        </row>
        <row r="12066">
          <cell r="A12066">
            <v>33535</v>
          </cell>
          <cell r="B12066">
            <v>112082</v>
          </cell>
          <cell r="C12066" t="str">
            <v>MARS CONFECTIONARY - AUDIT</v>
          </cell>
        </row>
        <row r="12067">
          <cell r="A12067">
            <v>33555</v>
          </cell>
          <cell r="B12067">
            <v>112083</v>
          </cell>
          <cell r="C12067" t="str">
            <v>IT MVS/QUICKREF PROD. TOOL</v>
          </cell>
        </row>
        <row r="12068">
          <cell r="A12068">
            <v>33556</v>
          </cell>
          <cell r="B12068">
            <v>112084</v>
          </cell>
          <cell r="C12068" t="str">
            <v>IT STORAGETEK TAPE LIBRARY</v>
          </cell>
        </row>
        <row r="12069">
          <cell r="A12069">
            <v>33575</v>
          </cell>
          <cell r="B12069">
            <v>112085</v>
          </cell>
          <cell r="C12069" t="str">
            <v>QLD ROCKY CORRECTIONAL CTR</v>
          </cell>
        </row>
        <row r="12070">
          <cell r="A12070">
            <v>33576</v>
          </cell>
          <cell r="B12070">
            <v>112086</v>
          </cell>
          <cell r="C12070" t="str">
            <v>HR CHRIS BUSINESS RULES</v>
          </cell>
        </row>
        <row r="12071">
          <cell r="A12071">
            <v>33577</v>
          </cell>
          <cell r="B12071">
            <v>112087</v>
          </cell>
          <cell r="C12071" t="str">
            <v>MC ELIZABETH PK INNES ST</v>
          </cell>
        </row>
        <row r="12072">
          <cell r="A12072">
            <v>33578</v>
          </cell>
          <cell r="B12072">
            <v>112088</v>
          </cell>
          <cell r="C12072" t="str">
            <v>HDS OESWR 01/02</v>
          </cell>
        </row>
        <row r="12073">
          <cell r="A12073">
            <v>33579</v>
          </cell>
          <cell r="B12073">
            <v>112089</v>
          </cell>
          <cell r="C12073" t="str">
            <v>HDS OEAMWR 01/02</v>
          </cell>
        </row>
        <row r="12074">
          <cell r="A12074">
            <v>33580</v>
          </cell>
          <cell r="B12074">
            <v>112090</v>
          </cell>
          <cell r="C12074" t="str">
            <v>HDS GENWR 01/02</v>
          </cell>
        </row>
        <row r="12075">
          <cell r="A12075">
            <v>33581</v>
          </cell>
          <cell r="B12075">
            <v>112091</v>
          </cell>
          <cell r="C12075" t="str">
            <v>HDS OELWR 01/02</v>
          </cell>
        </row>
        <row r="12076">
          <cell r="A12076">
            <v>33582</v>
          </cell>
          <cell r="B12076">
            <v>112092</v>
          </cell>
          <cell r="C12076" t="str">
            <v>HDS OEHLWR 01/02</v>
          </cell>
        </row>
        <row r="12077">
          <cell r="A12077">
            <v>33583</v>
          </cell>
          <cell r="B12077">
            <v>112093</v>
          </cell>
          <cell r="C12077" t="str">
            <v>ADS CHRIWR</v>
          </cell>
        </row>
        <row r="12078">
          <cell r="A12078">
            <v>33584</v>
          </cell>
          <cell r="B12078">
            <v>112094</v>
          </cell>
          <cell r="C12078" t="str">
            <v>ADS HSEMWR</v>
          </cell>
        </row>
        <row r="12079">
          <cell r="A12079">
            <v>33585</v>
          </cell>
          <cell r="B12079">
            <v>112095</v>
          </cell>
          <cell r="C12079" t="str">
            <v>ADS PROCWR</v>
          </cell>
        </row>
        <row r="12080">
          <cell r="A12080">
            <v>33586</v>
          </cell>
          <cell r="B12080">
            <v>112096</v>
          </cell>
          <cell r="C12080" t="str">
            <v>ADS FSCWR</v>
          </cell>
        </row>
        <row r="12081">
          <cell r="A12081">
            <v>33587</v>
          </cell>
          <cell r="B12081">
            <v>112097</v>
          </cell>
          <cell r="C12081" t="str">
            <v>ADS OESWR 01/02</v>
          </cell>
        </row>
        <row r="12082">
          <cell r="A12082">
            <v>33588</v>
          </cell>
          <cell r="B12082">
            <v>112098</v>
          </cell>
          <cell r="C12082" t="str">
            <v>ADS OEAMWR 01/02</v>
          </cell>
        </row>
        <row r="12083">
          <cell r="A12083">
            <v>33589</v>
          </cell>
          <cell r="B12083">
            <v>112099</v>
          </cell>
          <cell r="C12083" t="str">
            <v>ADS GENWR</v>
          </cell>
        </row>
        <row r="12084">
          <cell r="A12084">
            <v>33590</v>
          </cell>
          <cell r="B12084">
            <v>112100</v>
          </cell>
          <cell r="C12084" t="str">
            <v>ADS OELWR 01/02</v>
          </cell>
        </row>
        <row r="12085">
          <cell r="A12085">
            <v>33591</v>
          </cell>
          <cell r="B12085">
            <v>112101</v>
          </cell>
          <cell r="C12085" t="str">
            <v>ADS OEHLWR</v>
          </cell>
        </row>
        <row r="12086">
          <cell r="A12086">
            <v>33592</v>
          </cell>
          <cell r="B12086">
            <v>112102</v>
          </cell>
          <cell r="C12086" t="str">
            <v>ADM OESWR 01/02</v>
          </cell>
        </row>
        <row r="12087">
          <cell r="A12087">
            <v>33593</v>
          </cell>
          <cell r="B12087">
            <v>112103</v>
          </cell>
          <cell r="C12087" t="str">
            <v>ADM OEAMWR 01/02</v>
          </cell>
        </row>
        <row r="12088">
          <cell r="A12088">
            <v>33594</v>
          </cell>
          <cell r="B12088">
            <v>112104</v>
          </cell>
          <cell r="C12088" t="str">
            <v>ADM GENWR</v>
          </cell>
        </row>
        <row r="12089">
          <cell r="A12089">
            <v>33595</v>
          </cell>
          <cell r="B12089">
            <v>112105</v>
          </cell>
          <cell r="C12089" t="str">
            <v>ADM OELWR 01/02</v>
          </cell>
        </row>
        <row r="12090">
          <cell r="A12090">
            <v>33596</v>
          </cell>
          <cell r="B12090">
            <v>112106</v>
          </cell>
          <cell r="C12090" t="str">
            <v>ADM OEHLWR 01/02</v>
          </cell>
        </row>
        <row r="12091">
          <cell r="A12091">
            <v>33597</v>
          </cell>
          <cell r="B12091">
            <v>112107</v>
          </cell>
          <cell r="C12091" t="str">
            <v>INF OESWR 01/02</v>
          </cell>
        </row>
        <row r="12092">
          <cell r="A12092">
            <v>33598</v>
          </cell>
          <cell r="B12092">
            <v>112108</v>
          </cell>
          <cell r="C12092" t="str">
            <v>INF OEAMWR 01/02</v>
          </cell>
        </row>
        <row r="12093">
          <cell r="A12093">
            <v>33599</v>
          </cell>
          <cell r="B12093">
            <v>112109</v>
          </cell>
          <cell r="C12093" t="str">
            <v>INF GENWR</v>
          </cell>
        </row>
        <row r="12094">
          <cell r="A12094">
            <v>33600</v>
          </cell>
          <cell r="B12094">
            <v>112110</v>
          </cell>
          <cell r="C12094" t="str">
            <v>INF OELWR 01/02</v>
          </cell>
        </row>
        <row r="12095">
          <cell r="A12095">
            <v>33601</v>
          </cell>
          <cell r="B12095">
            <v>112111</v>
          </cell>
          <cell r="C12095" t="str">
            <v>INF OEHLWR 01/02</v>
          </cell>
        </row>
        <row r="12096">
          <cell r="A12096">
            <v>33602</v>
          </cell>
          <cell r="B12096">
            <v>112112</v>
          </cell>
          <cell r="C12096" t="str">
            <v>CTP GenAdm</v>
          </cell>
        </row>
        <row r="12097">
          <cell r="A12097">
            <v>33603</v>
          </cell>
          <cell r="B12097">
            <v>112113</v>
          </cell>
          <cell r="C12097" t="str">
            <v>CTP OESWR</v>
          </cell>
        </row>
        <row r="12098">
          <cell r="A12098">
            <v>33604</v>
          </cell>
          <cell r="B12098">
            <v>112114</v>
          </cell>
          <cell r="C12098" t="str">
            <v>CTP OEAMWR</v>
          </cell>
        </row>
        <row r="12099">
          <cell r="A12099">
            <v>33605</v>
          </cell>
          <cell r="B12099">
            <v>112115</v>
          </cell>
          <cell r="C12099" t="str">
            <v>CTP GENWR</v>
          </cell>
        </row>
        <row r="12100">
          <cell r="A12100">
            <v>33606</v>
          </cell>
          <cell r="B12100">
            <v>112116</v>
          </cell>
          <cell r="C12100" t="str">
            <v>CTP OELWR</v>
          </cell>
        </row>
        <row r="12101">
          <cell r="A12101">
            <v>33607</v>
          </cell>
          <cell r="B12101">
            <v>112117</v>
          </cell>
          <cell r="C12101" t="str">
            <v>CTP OEHLWR</v>
          </cell>
        </row>
        <row r="12102">
          <cell r="A12102">
            <v>33608</v>
          </cell>
          <cell r="B12102">
            <v>112118</v>
          </cell>
          <cell r="C12102" t="str">
            <v>MC HEWETT MCKINLAY DR</v>
          </cell>
        </row>
        <row r="12103">
          <cell r="A12103">
            <v>33615</v>
          </cell>
          <cell r="B12103">
            <v>112119</v>
          </cell>
          <cell r="C12103" t="str">
            <v>AMCOR FAIRFIELD MILL: COGEN</v>
          </cell>
        </row>
        <row r="12104">
          <cell r="A12104">
            <v>33616</v>
          </cell>
          <cell r="B12104">
            <v>112120</v>
          </cell>
          <cell r="C12104" t="str">
            <v>MC GALLIPOLI BARRAKS ENOGGERA</v>
          </cell>
        </row>
        <row r="12105">
          <cell r="A12105">
            <v>33617</v>
          </cell>
          <cell r="B12105">
            <v>112121</v>
          </cell>
          <cell r="C12105" t="str">
            <v>MC MANGO HILL STAGES 12 &amp;13</v>
          </cell>
        </row>
        <row r="12106">
          <cell r="A12106">
            <v>33618</v>
          </cell>
          <cell r="B12106">
            <v>112122</v>
          </cell>
          <cell r="C12106" t="str">
            <v>MC ROCKHAMPTON LAKES CREEK RD</v>
          </cell>
        </row>
        <row r="12107">
          <cell r="A12107">
            <v>33619</v>
          </cell>
          <cell r="B12107">
            <v>112123</v>
          </cell>
          <cell r="C12107" t="str">
            <v>MC ROCKHAMPTON BETAPOLY</v>
          </cell>
        </row>
        <row r="12108">
          <cell r="A12108">
            <v>33620</v>
          </cell>
          <cell r="B12108">
            <v>112124</v>
          </cell>
          <cell r="C12108" t="str">
            <v>SCADA SYSTEM FLOW COMPUTERS</v>
          </cell>
        </row>
        <row r="12109">
          <cell r="A12109">
            <v>33635</v>
          </cell>
          <cell r="B12109">
            <v>112125</v>
          </cell>
          <cell r="C12109" t="str">
            <v>IT CA-IDMS ADS/ALIVE</v>
          </cell>
        </row>
        <row r="12110">
          <cell r="A12110">
            <v>33655</v>
          </cell>
          <cell r="B12110">
            <v>112126</v>
          </cell>
          <cell r="C12110" t="str">
            <v>NSW BT APS CHEMICALS</v>
          </cell>
        </row>
        <row r="12111">
          <cell r="A12111">
            <v>33656</v>
          </cell>
          <cell r="B12111">
            <v>112127</v>
          </cell>
          <cell r="C12111" t="str">
            <v>NSW BT TURNER PET</v>
          </cell>
        </row>
        <row r="12112">
          <cell r="A12112">
            <v>33657</v>
          </cell>
          <cell r="B12112">
            <v>112128</v>
          </cell>
          <cell r="C12112" t="str">
            <v>TAS HEATER ENV &amp; LAND MGT</v>
          </cell>
        </row>
        <row r="12113">
          <cell r="A12113">
            <v>33675</v>
          </cell>
          <cell r="B12113">
            <v>112129</v>
          </cell>
          <cell r="C12113" t="str">
            <v>476 SMALL ASSET W/OFF 00/01</v>
          </cell>
        </row>
        <row r="12114">
          <cell r="A12114">
            <v>33695</v>
          </cell>
          <cell r="B12114">
            <v>112130</v>
          </cell>
          <cell r="C12114" t="str">
            <v>FITOUT L8 33KW ST</v>
          </cell>
        </row>
        <row r="12115">
          <cell r="A12115">
            <v>33696</v>
          </cell>
          <cell r="B12115">
            <v>112131</v>
          </cell>
          <cell r="C12115" t="str">
            <v>QLD CY ARLINGTON</v>
          </cell>
        </row>
        <row r="12116">
          <cell r="A12116">
            <v>33697</v>
          </cell>
          <cell r="B12116">
            <v>112132</v>
          </cell>
          <cell r="C12116" t="str">
            <v>NLG OESWR 01/02</v>
          </cell>
        </row>
        <row r="12117">
          <cell r="A12117">
            <v>33698</v>
          </cell>
          <cell r="B12117">
            <v>112133</v>
          </cell>
          <cell r="C12117" t="str">
            <v>NLG OEAMWR 01/02</v>
          </cell>
        </row>
        <row r="12118">
          <cell r="A12118">
            <v>33699</v>
          </cell>
          <cell r="B12118">
            <v>112134</v>
          </cell>
          <cell r="C12118" t="str">
            <v>NLG GENWR</v>
          </cell>
        </row>
        <row r="12119">
          <cell r="A12119">
            <v>33700</v>
          </cell>
          <cell r="B12119">
            <v>112135</v>
          </cell>
          <cell r="C12119" t="str">
            <v>NLG OELWR 01/02</v>
          </cell>
        </row>
        <row r="12120">
          <cell r="A12120">
            <v>33701</v>
          </cell>
          <cell r="B12120">
            <v>112136</v>
          </cell>
          <cell r="C12120" t="str">
            <v>NLG OEHLWR 01/02</v>
          </cell>
        </row>
        <row r="12121">
          <cell r="A12121">
            <v>33702</v>
          </cell>
          <cell r="B12121">
            <v>112137</v>
          </cell>
          <cell r="C12121" t="str">
            <v>NLG LPGWR</v>
          </cell>
        </row>
        <row r="12122">
          <cell r="A12122">
            <v>33703</v>
          </cell>
          <cell r="B12122">
            <v>112138</v>
          </cell>
          <cell r="C12122" t="str">
            <v>MC VALLEY VEIW GRAND JCT RD</v>
          </cell>
        </row>
        <row r="12123">
          <cell r="A12123">
            <v>33704</v>
          </cell>
          <cell r="B12123">
            <v>112139</v>
          </cell>
          <cell r="C12123" t="str">
            <v>MC ROYSTON PK OAKLANDS AVE</v>
          </cell>
        </row>
        <row r="12124">
          <cell r="A12124">
            <v>33705</v>
          </cell>
          <cell r="B12124">
            <v>112140</v>
          </cell>
          <cell r="C12124" t="str">
            <v>MC CAMPBLETOWN GORGE/ DAY ST</v>
          </cell>
        </row>
        <row r="12125">
          <cell r="A12125">
            <v>33706</v>
          </cell>
          <cell r="B12125">
            <v>112141</v>
          </cell>
          <cell r="C12125" t="str">
            <v>MC FELIXSTOW FISHER ST</v>
          </cell>
        </row>
        <row r="12126">
          <cell r="A12126">
            <v>33707</v>
          </cell>
          <cell r="B12126">
            <v>112142</v>
          </cell>
          <cell r="C12126" t="str">
            <v>MC HILLCREST KELHAM ST</v>
          </cell>
        </row>
        <row r="12127">
          <cell r="A12127">
            <v>33708</v>
          </cell>
          <cell r="B12127">
            <v>112143</v>
          </cell>
          <cell r="C12127" t="str">
            <v>MC MARINO BUNDARRA DR</v>
          </cell>
        </row>
        <row r="12128">
          <cell r="A12128">
            <v>33709</v>
          </cell>
          <cell r="B12128">
            <v>112144</v>
          </cell>
          <cell r="C12128" t="str">
            <v>ME  VALE PK - 25 METRES</v>
          </cell>
        </row>
        <row r="12129">
          <cell r="A12129">
            <v>33715</v>
          </cell>
          <cell r="B12129">
            <v>112145</v>
          </cell>
          <cell r="C12129" t="str">
            <v>B.P.M BOSCH &amp; RINNAL UNITS</v>
          </cell>
        </row>
        <row r="12130">
          <cell r="A12130">
            <v>33716</v>
          </cell>
          <cell r="B12130">
            <v>112146</v>
          </cell>
          <cell r="C12130" t="str">
            <v>BEAUTY POINT MOTEL BOSCH UNITS</v>
          </cell>
        </row>
        <row r="12131">
          <cell r="A12131">
            <v>33717</v>
          </cell>
          <cell r="B12131">
            <v>112147</v>
          </cell>
          <cell r="C12131" t="str">
            <v>LETHBORG SMALLGOODS INFINITY</v>
          </cell>
        </row>
        <row r="12132">
          <cell r="A12132">
            <v>33718</v>
          </cell>
          <cell r="B12132">
            <v>112148</v>
          </cell>
          <cell r="C12132" t="str">
            <v>QLD DRESS CIRCLE</v>
          </cell>
        </row>
        <row r="12133">
          <cell r="A12133">
            <v>33719</v>
          </cell>
          <cell r="B12133">
            <v>112149</v>
          </cell>
          <cell r="C12133" t="str">
            <v>QLD TONY'S CAFE</v>
          </cell>
        </row>
        <row r="12134">
          <cell r="A12134">
            <v>33720</v>
          </cell>
          <cell r="B12134">
            <v>112150</v>
          </cell>
          <cell r="C12134" t="str">
            <v>QLD POTTSVILLE FORGE</v>
          </cell>
        </row>
        <row r="12135">
          <cell r="A12135">
            <v>33721</v>
          </cell>
          <cell r="B12135">
            <v>112151</v>
          </cell>
          <cell r="C12135" t="str">
            <v>QLD CY GEOFF PICKERING</v>
          </cell>
        </row>
        <row r="12136">
          <cell r="A12136">
            <v>33722</v>
          </cell>
          <cell r="B12136">
            <v>112152</v>
          </cell>
          <cell r="C12136" t="str">
            <v>QLD LPGD PRIMAC</v>
          </cell>
        </row>
        <row r="12137">
          <cell r="A12137">
            <v>33723</v>
          </cell>
          <cell r="B12137">
            <v>112153</v>
          </cell>
          <cell r="C12137" t="str">
            <v>NSW CY TOOMERONG</v>
          </cell>
        </row>
        <row r="12138">
          <cell r="A12138">
            <v>33724</v>
          </cell>
          <cell r="B12138">
            <v>112154</v>
          </cell>
          <cell r="C12138" t="str">
            <v>NSW CY ABLE ENGINEERING</v>
          </cell>
        </row>
        <row r="12139">
          <cell r="A12139">
            <v>33725</v>
          </cell>
          <cell r="B12139">
            <v>112155</v>
          </cell>
          <cell r="C12139" t="str">
            <v>NSW CY PRM ARCHITECTS VINCENTI</v>
          </cell>
        </row>
        <row r="12140">
          <cell r="A12140">
            <v>33726</v>
          </cell>
          <cell r="B12140">
            <v>112156</v>
          </cell>
          <cell r="C12140" t="str">
            <v>NSW CY DOLPHIN SHORES MOTEL</v>
          </cell>
        </row>
        <row r="12141">
          <cell r="A12141">
            <v>33727</v>
          </cell>
          <cell r="B12141">
            <v>112157</v>
          </cell>
          <cell r="C12141" t="str">
            <v>NSW CY STHPACIFIC SWIM SCHOOL</v>
          </cell>
        </row>
        <row r="12142">
          <cell r="A12142">
            <v>33728</v>
          </cell>
          <cell r="B12142">
            <v>112158</v>
          </cell>
          <cell r="C12142" t="str">
            <v>NSW JERVIS BAY NURSERY</v>
          </cell>
        </row>
        <row r="12143">
          <cell r="A12143">
            <v>33729</v>
          </cell>
          <cell r="B12143">
            <v>112159</v>
          </cell>
          <cell r="C12143" t="str">
            <v>QUARANTINE PWR STN CAPTL PROJ.</v>
          </cell>
        </row>
        <row r="12144">
          <cell r="A12144">
            <v>33730</v>
          </cell>
          <cell r="B12144">
            <v>112160</v>
          </cell>
          <cell r="C12144" t="str">
            <v>TAS CY LAUNCESTON ELPHIN VIL</v>
          </cell>
        </row>
        <row r="12145">
          <cell r="A12145">
            <v>33731</v>
          </cell>
          <cell r="B12145">
            <v>112161</v>
          </cell>
          <cell r="C12145" t="str">
            <v>TAS LAUNCESTON HATHERLEY HOUSE</v>
          </cell>
        </row>
        <row r="12146">
          <cell r="A12146">
            <v>33732</v>
          </cell>
          <cell r="B12146">
            <v>112162</v>
          </cell>
          <cell r="C12146" t="str">
            <v>QLD CECIL HOTEL</v>
          </cell>
        </row>
        <row r="12147">
          <cell r="A12147">
            <v>33733</v>
          </cell>
          <cell r="B12147">
            <v>112163</v>
          </cell>
          <cell r="C12147" t="str">
            <v>QLD CY EMERALD EXPLORER'S INN</v>
          </cell>
        </row>
        <row r="12148">
          <cell r="A12148">
            <v>33734</v>
          </cell>
          <cell r="B12148">
            <v>112164</v>
          </cell>
          <cell r="C12148" t="str">
            <v>QLD CY SYDNEY WAREHOUSING</v>
          </cell>
        </row>
        <row r="12149">
          <cell r="A12149">
            <v>33735</v>
          </cell>
          <cell r="B12149">
            <v>112165</v>
          </cell>
          <cell r="C12149" t="str">
            <v>QLD CY PRESTIGE SMASH REPAIRS</v>
          </cell>
        </row>
        <row r="12150">
          <cell r="A12150">
            <v>33736</v>
          </cell>
          <cell r="B12150">
            <v>112166</v>
          </cell>
          <cell r="C12150" t="str">
            <v>QLD CY DENNIS SPRAYPAINTING</v>
          </cell>
        </row>
        <row r="12151">
          <cell r="A12151">
            <v>33737</v>
          </cell>
          <cell r="B12151">
            <v>112167</v>
          </cell>
          <cell r="C12151" t="str">
            <v>CONTROL-M</v>
          </cell>
        </row>
        <row r="12152">
          <cell r="A12152">
            <v>33738</v>
          </cell>
          <cell r="B12152">
            <v>112168</v>
          </cell>
          <cell r="C12152" t="str">
            <v>QLD CY FILLING SCALES MACKAY</v>
          </cell>
        </row>
        <row r="12153">
          <cell r="A12153">
            <v>33739</v>
          </cell>
          <cell r="B12153">
            <v>112169</v>
          </cell>
          <cell r="C12153" t="str">
            <v>QLD CY IMPACT PROTECT MACKAY</v>
          </cell>
        </row>
        <row r="12154">
          <cell r="A12154">
            <v>33740</v>
          </cell>
          <cell r="B12154">
            <v>112170</v>
          </cell>
          <cell r="C12154" t="str">
            <v>QLD ALARM SYSTEM MACKAY HARB</v>
          </cell>
        </row>
        <row r="12155">
          <cell r="A12155">
            <v>33741</v>
          </cell>
          <cell r="B12155">
            <v>112171</v>
          </cell>
          <cell r="C12155" t="str">
            <v>NORSCKE SCOG ALBURY -COG</v>
          </cell>
        </row>
        <row r="12156">
          <cell r="A12156">
            <v>33755</v>
          </cell>
          <cell r="B12156">
            <v>112172</v>
          </cell>
          <cell r="C12156" t="str">
            <v>QLD MARYBOROUGH ROCKY ST</v>
          </cell>
        </row>
        <row r="12157">
          <cell r="A12157">
            <v>33775</v>
          </cell>
          <cell r="B12157">
            <v>112173</v>
          </cell>
          <cell r="C12157" t="str">
            <v>MC BEAUMONT SUNNYSIDE RD</v>
          </cell>
        </row>
        <row r="12158">
          <cell r="A12158">
            <v>33776</v>
          </cell>
          <cell r="B12158">
            <v>112174</v>
          </cell>
          <cell r="C12158" t="str">
            <v>MC LARGS NTH CARNARON TCE</v>
          </cell>
        </row>
        <row r="12159">
          <cell r="A12159">
            <v>33777</v>
          </cell>
          <cell r="B12159">
            <v>112175</v>
          </cell>
          <cell r="C12159" t="str">
            <v>MC CAPBELLTOWN CLAIRVILLE RD</v>
          </cell>
        </row>
        <row r="12160">
          <cell r="A12160">
            <v>33778</v>
          </cell>
          <cell r="B12160">
            <v>112176</v>
          </cell>
          <cell r="C12160" t="str">
            <v>MC FAIRVIEW PK DELMONTE CL</v>
          </cell>
        </row>
        <row r="12161">
          <cell r="A12161">
            <v>33779</v>
          </cell>
          <cell r="B12161">
            <v>112177</v>
          </cell>
          <cell r="C12161" t="str">
            <v>IT STORAGETEK LIBRARY</v>
          </cell>
        </row>
        <row r="12162">
          <cell r="A12162">
            <v>33780</v>
          </cell>
          <cell r="B12162">
            <v>112178</v>
          </cell>
          <cell r="C12162" t="str">
            <v>STS CONFIG - POWERCOR</v>
          </cell>
        </row>
        <row r="12163">
          <cell r="A12163">
            <v>33781</v>
          </cell>
          <cell r="B12163">
            <v>112179</v>
          </cell>
          <cell r="C12163" t="str">
            <v>VIC TO SA PIPELINE CAPTL PROJ.</v>
          </cell>
        </row>
        <row r="12164">
          <cell r="A12164">
            <v>33782</v>
          </cell>
          <cell r="B12164">
            <v>112180</v>
          </cell>
          <cell r="C12164" t="str">
            <v>QLD NTH ROCKHAM BESERKER ST</v>
          </cell>
        </row>
        <row r="12165">
          <cell r="A12165">
            <v>33783</v>
          </cell>
          <cell r="B12165">
            <v>112181</v>
          </cell>
          <cell r="C12165" t="str">
            <v>NLG GENADM</v>
          </cell>
        </row>
        <row r="12166">
          <cell r="A12166">
            <v>33784</v>
          </cell>
          <cell r="B12166">
            <v>112182</v>
          </cell>
          <cell r="C12166" t="str">
            <v>NLG NGCIS 01/02</v>
          </cell>
        </row>
        <row r="12167">
          <cell r="A12167">
            <v>33785</v>
          </cell>
          <cell r="B12167">
            <v>112183</v>
          </cell>
          <cell r="C12167" t="str">
            <v>NLG LPGCIS</v>
          </cell>
        </row>
        <row r="12168">
          <cell r="A12168">
            <v>33786</v>
          </cell>
          <cell r="B12168">
            <v>112184</v>
          </cell>
          <cell r="C12168" t="str">
            <v>NLG TECHSP</v>
          </cell>
        </row>
        <row r="12169">
          <cell r="A12169">
            <v>33787</v>
          </cell>
          <cell r="B12169">
            <v>112185</v>
          </cell>
          <cell r="C12169" t="str">
            <v>NLG M/WARE</v>
          </cell>
        </row>
        <row r="12170">
          <cell r="A12170">
            <v>33788</v>
          </cell>
          <cell r="B12170">
            <v>112186</v>
          </cell>
          <cell r="C12170" t="str">
            <v>NLG CRM</v>
          </cell>
        </row>
        <row r="12171">
          <cell r="A12171">
            <v>33789</v>
          </cell>
          <cell r="B12171">
            <v>112187</v>
          </cell>
          <cell r="C12171" t="str">
            <v>NLG OEAMSP</v>
          </cell>
        </row>
        <row r="12172">
          <cell r="A12172">
            <v>33790</v>
          </cell>
          <cell r="B12172">
            <v>112188</v>
          </cell>
          <cell r="C12172" t="str">
            <v>NLG ROCKGAS</v>
          </cell>
        </row>
        <row r="12173">
          <cell r="A12173">
            <v>33791</v>
          </cell>
          <cell r="B12173">
            <v>112189</v>
          </cell>
          <cell r="C12173" t="str">
            <v>INF GENADM 01/02</v>
          </cell>
        </row>
        <row r="12174">
          <cell r="A12174">
            <v>33792</v>
          </cell>
          <cell r="B12174">
            <v>112190</v>
          </cell>
          <cell r="C12174" t="str">
            <v>INF ChCont 01/02</v>
          </cell>
        </row>
        <row r="12175">
          <cell r="A12175">
            <v>33793</v>
          </cell>
          <cell r="B12175">
            <v>112191</v>
          </cell>
          <cell r="C12175" t="str">
            <v>INF OCN 01/02</v>
          </cell>
        </row>
        <row r="12176">
          <cell r="A12176">
            <v>33794</v>
          </cell>
          <cell r="B12176">
            <v>112192</v>
          </cell>
          <cell r="C12176" t="str">
            <v>INF OraApp</v>
          </cell>
        </row>
        <row r="12177">
          <cell r="A12177">
            <v>33795</v>
          </cell>
          <cell r="B12177">
            <v>112193</v>
          </cell>
          <cell r="C12177" t="str">
            <v>Trans press inlet CamdenBusDep</v>
          </cell>
        </row>
        <row r="12178">
          <cell r="A12178">
            <v>33796</v>
          </cell>
          <cell r="B12178">
            <v>112194</v>
          </cell>
          <cell r="C12178" t="str">
            <v>VICTORIAN COMBINED CYCLE</v>
          </cell>
        </row>
        <row r="12179">
          <cell r="A12179">
            <v>33797</v>
          </cell>
          <cell r="B12179">
            <v>112195</v>
          </cell>
          <cell r="C12179" t="str">
            <v>INF LPGCIS</v>
          </cell>
        </row>
        <row r="12180">
          <cell r="A12180">
            <v>33798</v>
          </cell>
          <cell r="B12180">
            <v>112196</v>
          </cell>
          <cell r="C12180" t="str">
            <v>INF FO CIS</v>
          </cell>
        </row>
        <row r="12181">
          <cell r="A12181">
            <v>33799</v>
          </cell>
          <cell r="B12181">
            <v>112197</v>
          </cell>
          <cell r="C12181" t="str">
            <v>INF UNIX 01/02</v>
          </cell>
        </row>
        <row r="12182">
          <cell r="A12182">
            <v>33800</v>
          </cell>
          <cell r="B12182">
            <v>112198</v>
          </cell>
          <cell r="C12182" t="str">
            <v>INF DBA 01/02</v>
          </cell>
        </row>
        <row r="12183">
          <cell r="A12183">
            <v>33801</v>
          </cell>
          <cell r="B12183">
            <v>112199</v>
          </cell>
          <cell r="C12183" t="str">
            <v>INF SOEDev 01/02</v>
          </cell>
        </row>
        <row r="12184">
          <cell r="A12184">
            <v>33802</v>
          </cell>
          <cell r="B12184">
            <v>112200</v>
          </cell>
          <cell r="C12184" t="str">
            <v>INF SOESup 01/02</v>
          </cell>
        </row>
        <row r="12185">
          <cell r="A12185">
            <v>33803</v>
          </cell>
          <cell r="B12185">
            <v>112201</v>
          </cell>
          <cell r="C12185" t="str">
            <v>INF NDC 01/02</v>
          </cell>
        </row>
        <row r="12186">
          <cell r="A12186">
            <v>33804</v>
          </cell>
          <cell r="B12186">
            <v>112202</v>
          </cell>
          <cell r="C12186" t="str">
            <v>INF NGCIS</v>
          </cell>
        </row>
        <row r="12187">
          <cell r="A12187">
            <v>33805</v>
          </cell>
          <cell r="B12187">
            <v>112203</v>
          </cell>
          <cell r="C12187" t="str">
            <v>ADM TAPES &amp; KEYFOBS</v>
          </cell>
        </row>
        <row r="12188">
          <cell r="A12188">
            <v>33806</v>
          </cell>
          <cell r="B12188">
            <v>112204</v>
          </cell>
          <cell r="C12188" t="str">
            <v>ADS GenAdm 01/02</v>
          </cell>
        </row>
        <row r="12189">
          <cell r="A12189">
            <v>33807</v>
          </cell>
          <cell r="B12189">
            <v>112205</v>
          </cell>
          <cell r="C12189" t="str">
            <v>ADS CHRIS 01/02</v>
          </cell>
        </row>
        <row r="12190">
          <cell r="A12190">
            <v>33808</v>
          </cell>
          <cell r="B12190">
            <v>112206</v>
          </cell>
          <cell r="C12190" t="str">
            <v>ADS HSEMS 01/02</v>
          </cell>
        </row>
        <row r="12191">
          <cell r="A12191">
            <v>33809</v>
          </cell>
          <cell r="B12191">
            <v>112207</v>
          </cell>
          <cell r="C12191" t="str">
            <v>ADS Proc 01/02</v>
          </cell>
        </row>
        <row r="12192">
          <cell r="A12192">
            <v>33810</v>
          </cell>
          <cell r="B12192">
            <v>112208</v>
          </cell>
          <cell r="C12192" t="str">
            <v>ADS FSC 01/02</v>
          </cell>
        </row>
        <row r="12193">
          <cell r="A12193">
            <v>33811</v>
          </cell>
          <cell r="B12193">
            <v>112209</v>
          </cell>
          <cell r="C12193" t="str">
            <v>ADS GEN 01/02</v>
          </cell>
        </row>
        <row r="12194">
          <cell r="A12194">
            <v>33812</v>
          </cell>
          <cell r="B12194">
            <v>112210</v>
          </cell>
          <cell r="C12194" t="str">
            <v>ADS OEAM 01/02</v>
          </cell>
        </row>
        <row r="12195">
          <cell r="A12195">
            <v>33813</v>
          </cell>
          <cell r="B12195">
            <v>112211</v>
          </cell>
          <cell r="C12195" t="str">
            <v>ADS OEL 01/02</v>
          </cell>
        </row>
        <row r="12196">
          <cell r="A12196">
            <v>33814</v>
          </cell>
          <cell r="B12196">
            <v>112212</v>
          </cell>
          <cell r="C12196" t="str">
            <v>ADS OEHL 01/02</v>
          </cell>
        </row>
        <row r="12197">
          <cell r="A12197">
            <v>33815</v>
          </cell>
          <cell r="B12197">
            <v>112213</v>
          </cell>
          <cell r="C12197" t="str">
            <v>ADS GAdmSL 01/02</v>
          </cell>
        </row>
        <row r="12198">
          <cell r="A12198">
            <v>33816</v>
          </cell>
          <cell r="B12198">
            <v>112214</v>
          </cell>
          <cell r="C12198" t="str">
            <v>ADS HRSL 01/02</v>
          </cell>
        </row>
        <row r="12199">
          <cell r="A12199">
            <v>33817</v>
          </cell>
          <cell r="B12199">
            <v>112215</v>
          </cell>
          <cell r="C12199" t="str">
            <v>ADS OEAMSL 01/02</v>
          </cell>
        </row>
        <row r="12200">
          <cell r="A12200">
            <v>33818</v>
          </cell>
          <cell r="B12200">
            <v>112216</v>
          </cell>
          <cell r="C12200" t="str">
            <v>ADS GENSL 01/02</v>
          </cell>
        </row>
        <row r="12201">
          <cell r="A12201">
            <v>33819</v>
          </cell>
          <cell r="B12201">
            <v>112217</v>
          </cell>
          <cell r="C12201" t="str">
            <v>ADS FSCSL 01/02</v>
          </cell>
        </row>
        <row r="12202">
          <cell r="A12202">
            <v>33820</v>
          </cell>
          <cell r="B12202">
            <v>112218</v>
          </cell>
          <cell r="C12202" t="str">
            <v>ADS ProcSL 01/02</v>
          </cell>
        </row>
        <row r="12203">
          <cell r="A12203">
            <v>33821</v>
          </cell>
          <cell r="B12203">
            <v>112219</v>
          </cell>
          <cell r="C12203" t="str">
            <v>ADS OELHW 01/02</v>
          </cell>
        </row>
        <row r="12204">
          <cell r="A12204">
            <v>33822</v>
          </cell>
          <cell r="B12204">
            <v>112220</v>
          </cell>
          <cell r="C12204" t="str">
            <v>ADS OELSL 01/02</v>
          </cell>
        </row>
        <row r="12205">
          <cell r="A12205">
            <v>33823</v>
          </cell>
          <cell r="B12205">
            <v>112221</v>
          </cell>
          <cell r="C12205" t="str">
            <v>HDS GenAdm 01/02</v>
          </cell>
        </row>
        <row r="12206">
          <cell r="A12206">
            <v>33824</v>
          </cell>
          <cell r="B12206">
            <v>112222</v>
          </cell>
          <cell r="C12206" t="str">
            <v>HDS HelpD 01/02</v>
          </cell>
        </row>
        <row r="12207">
          <cell r="A12207">
            <v>33825</v>
          </cell>
          <cell r="B12207">
            <v>112223</v>
          </cell>
          <cell r="C12207" t="str">
            <v>HDS DeskT 01/02</v>
          </cell>
        </row>
        <row r="12208">
          <cell r="A12208">
            <v>33835</v>
          </cell>
          <cell r="B12208">
            <v>112224</v>
          </cell>
          <cell r="C12208" t="str">
            <v>ADM Gen 01/02</v>
          </cell>
        </row>
        <row r="12209">
          <cell r="A12209">
            <v>33855</v>
          </cell>
          <cell r="B12209">
            <v>112225</v>
          </cell>
          <cell r="C12209" t="str">
            <v>MC SEACOMBE GNDS KURRAJONG PL</v>
          </cell>
        </row>
        <row r="12210">
          <cell r="A12210">
            <v>33856</v>
          </cell>
          <cell r="B12210">
            <v>112226</v>
          </cell>
          <cell r="C12210" t="str">
            <v>MC RIDGEHAVEN SCENIC WAY</v>
          </cell>
        </row>
        <row r="12211">
          <cell r="A12211">
            <v>33857</v>
          </cell>
          <cell r="B12211">
            <v>112227</v>
          </cell>
          <cell r="C12211" t="str">
            <v>MC WEST BEACH SEAVIEW RD</v>
          </cell>
        </row>
        <row r="12212">
          <cell r="A12212">
            <v>33858</v>
          </cell>
          <cell r="B12212">
            <v>112228</v>
          </cell>
          <cell r="C12212" t="str">
            <v>MC REDCLIFFE CUSTOMER 1-6</v>
          </cell>
        </row>
        <row r="12213">
          <cell r="A12213">
            <v>33859</v>
          </cell>
          <cell r="B12213">
            <v>112229</v>
          </cell>
          <cell r="C12213" t="str">
            <v>MC REDCLIFFE CUSTOMER 7&amp;8</v>
          </cell>
        </row>
        <row r="12214">
          <cell r="A12214">
            <v>33860</v>
          </cell>
          <cell r="B12214">
            <v>112230</v>
          </cell>
          <cell r="C12214" t="str">
            <v>MC GILLIS PLAINS GRAND JCT RD</v>
          </cell>
        </row>
        <row r="12215">
          <cell r="A12215">
            <v>33861</v>
          </cell>
          <cell r="B12215">
            <v>112231</v>
          </cell>
          <cell r="C12215" t="str">
            <v>MC MOANA 3RD AVE ROH DA VAUS</v>
          </cell>
        </row>
        <row r="12216">
          <cell r="A12216">
            <v>33875</v>
          </cell>
          <cell r="B12216">
            <v>112232</v>
          </cell>
          <cell r="C12216" t="str">
            <v>QLD I&amp;M THE LINKS STAGES 4 &amp;5</v>
          </cell>
        </row>
        <row r="12217">
          <cell r="A12217">
            <v>33876</v>
          </cell>
          <cell r="B12217">
            <v>112233</v>
          </cell>
          <cell r="C12217" t="str">
            <v>QLD I&amp;M BELLA VISTA ESTATE</v>
          </cell>
        </row>
        <row r="12218">
          <cell r="A12218">
            <v>33877</v>
          </cell>
          <cell r="B12218">
            <v>112234</v>
          </cell>
          <cell r="C12218" t="str">
            <v>QLD CY SOVERIGN HOTEL</v>
          </cell>
        </row>
        <row r="12219">
          <cell r="A12219">
            <v>33878</v>
          </cell>
          <cell r="B12219">
            <v>112235</v>
          </cell>
          <cell r="C12219" t="str">
            <v>POWERCOR IT INTEGRATION</v>
          </cell>
        </row>
        <row r="12220">
          <cell r="A12220">
            <v>33895</v>
          </cell>
          <cell r="B12220">
            <v>112236</v>
          </cell>
          <cell r="C12220" t="str">
            <v>CAP ASSETS 590 G&amp;I O1/02</v>
          </cell>
        </row>
        <row r="12221">
          <cell r="A12221">
            <v>33915</v>
          </cell>
          <cell r="B12221">
            <v>112237</v>
          </cell>
          <cell r="C12221" t="str">
            <v>QLD CY KANGAROO FUEL</v>
          </cell>
        </row>
        <row r="12222">
          <cell r="A12222">
            <v>33916</v>
          </cell>
          <cell r="B12222">
            <v>112238</v>
          </cell>
          <cell r="C12222" t="str">
            <v>QLD CY OZ KEBAB ALBANY CREEK</v>
          </cell>
        </row>
        <row r="12223">
          <cell r="A12223">
            <v>33917</v>
          </cell>
          <cell r="B12223">
            <v>112239</v>
          </cell>
          <cell r="C12223" t="str">
            <v>QLD CY TUANGSUK THAI REST</v>
          </cell>
        </row>
        <row r="12224">
          <cell r="A12224">
            <v>33918</v>
          </cell>
          <cell r="B12224">
            <v>112240</v>
          </cell>
          <cell r="C12224" t="str">
            <v>QLD CY THE COFFEE CLUB</v>
          </cell>
        </row>
        <row r="12225">
          <cell r="A12225">
            <v>33919</v>
          </cell>
          <cell r="B12225">
            <v>112241</v>
          </cell>
          <cell r="C12225" t="str">
            <v>QLD CY RIMNAL PTY LTD</v>
          </cell>
        </row>
        <row r="12226">
          <cell r="A12226">
            <v>33920</v>
          </cell>
          <cell r="B12226">
            <v>112242</v>
          </cell>
          <cell r="C12226" t="str">
            <v>QLD I&amp;M PARK RIDGE ESTATE</v>
          </cell>
        </row>
        <row r="12227">
          <cell r="A12227">
            <v>33921</v>
          </cell>
          <cell r="B12227">
            <v>112243</v>
          </cell>
          <cell r="C12227" t="str">
            <v>QLD BT CHERBOURGH QUAL MEATS</v>
          </cell>
        </row>
        <row r="12228">
          <cell r="A12228">
            <v>33922</v>
          </cell>
          <cell r="B12228">
            <v>112244</v>
          </cell>
          <cell r="C12228" t="str">
            <v>TAS CY LLOYDS HOTEL</v>
          </cell>
        </row>
        <row r="12229">
          <cell r="A12229">
            <v>33923</v>
          </cell>
          <cell r="B12229">
            <v>112245</v>
          </cell>
          <cell r="C12229" t="str">
            <v>TAS CY LLOYDS KITCHEN &amp; T/AWAY</v>
          </cell>
        </row>
        <row r="12230">
          <cell r="A12230">
            <v>33924</v>
          </cell>
          <cell r="B12230">
            <v>112246</v>
          </cell>
          <cell r="C12230" t="str">
            <v>NSW CY PARKES TERMINAL</v>
          </cell>
        </row>
        <row r="12231">
          <cell r="A12231">
            <v>33925</v>
          </cell>
          <cell r="B12231">
            <v>112247</v>
          </cell>
          <cell r="C12231" t="str">
            <v>NSW CY EAGLE BOYS PIZZA</v>
          </cell>
        </row>
        <row r="12232">
          <cell r="A12232">
            <v>33926</v>
          </cell>
          <cell r="B12232">
            <v>112248</v>
          </cell>
          <cell r="C12232" t="str">
            <v>NSW CY CARMINE SERVICES</v>
          </cell>
        </row>
        <row r="12233">
          <cell r="A12233">
            <v>33927</v>
          </cell>
          <cell r="B12233">
            <v>112249</v>
          </cell>
          <cell r="C12233" t="str">
            <v>NSW CY ST GEORGES BASIN H/WARE</v>
          </cell>
        </row>
        <row r="12234">
          <cell r="A12234">
            <v>33928</v>
          </cell>
          <cell r="B12234">
            <v>112250</v>
          </cell>
          <cell r="C12234" t="str">
            <v>NSW CY NARRONG FARM</v>
          </cell>
        </row>
        <row r="12235">
          <cell r="A12235">
            <v>33929</v>
          </cell>
          <cell r="B12235">
            <v>112251</v>
          </cell>
          <cell r="C12235" t="str">
            <v>NSW CY WALLAGORANG PASTORAL CO</v>
          </cell>
        </row>
        <row r="12236">
          <cell r="A12236">
            <v>33930</v>
          </cell>
          <cell r="B12236">
            <v>112252</v>
          </cell>
          <cell r="C12236" t="str">
            <v>NSW CY RIVERSIDE CARAVAN PK</v>
          </cell>
        </row>
        <row r="12237">
          <cell r="A12237">
            <v>33931</v>
          </cell>
          <cell r="B12237">
            <v>112253</v>
          </cell>
          <cell r="C12237" t="str">
            <v>NSW CY GOULBURN AIRPORT MOTEL</v>
          </cell>
        </row>
        <row r="12238">
          <cell r="A12238">
            <v>33932</v>
          </cell>
          <cell r="B12238">
            <v>112254</v>
          </cell>
          <cell r="C12238" t="str">
            <v>NSW CY GEBS CNR STORE</v>
          </cell>
        </row>
        <row r="12239">
          <cell r="A12239">
            <v>33933</v>
          </cell>
          <cell r="B12239">
            <v>112255</v>
          </cell>
          <cell r="C12239" t="str">
            <v>CAP ASSETS 590 G&amp;I 01/02</v>
          </cell>
        </row>
        <row r="12240">
          <cell r="A12240">
            <v>33934</v>
          </cell>
          <cell r="B12240">
            <v>112256</v>
          </cell>
          <cell r="C12240" t="str">
            <v>CAP ASSETS 575 G&amp;I 01/02</v>
          </cell>
        </row>
        <row r="12241">
          <cell r="A12241">
            <v>33935</v>
          </cell>
          <cell r="B12241">
            <v>112257</v>
          </cell>
          <cell r="C12241" t="str">
            <v>CAP ASSETS 526 01/02</v>
          </cell>
        </row>
        <row r="12242">
          <cell r="A12242">
            <v>33936</v>
          </cell>
          <cell r="B12242">
            <v>112258</v>
          </cell>
          <cell r="C12242" t="str">
            <v>CAP ASSETS 513</v>
          </cell>
        </row>
        <row r="12243">
          <cell r="A12243">
            <v>33937</v>
          </cell>
          <cell r="B12243">
            <v>112259</v>
          </cell>
          <cell r="C12243" t="str">
            <v>TAS REG SELF'S POINT WHARF</v>
          </cell>
        </row>
        <row r="12244">
          <cell r="A12244">
            <v>33938</v>
          </cell>
          <cell r="B12244">
            <v>112260</v>
          </cell>
          <cell r="C12244" t="str">
            <v>TAS CY GIBSONS AQUACULTURE</v>
          </cell>
        </row>
        <row r="12245">
          <cell r="A12245">
            <v>33955</v>
          </cell>
          <cell r="B12245">
            <v>112261</v>
          </cell>
          <cell r="C12245" t="str">
            <v>CAP ASSETS 452 01/02</v>
          </cell>
        </row>
        <row r="12246">
          <cell r="A12246">
            <v>33956</v>
          </cell>
          <cell r="B12246">
            <v>112262</v>
          </cell>
          <cell r="C12246" t="str">
            <v>POWERCOR IMPL PROC/RELCN</v>
          </cell>
        </row>
        <row r="12247">
          <cell r="A12247">
            <v>33957</v>
          </cell>
          <cell r="B12247">
            <v>112263</v>
          </cell>
          <cell r="C12247" t="str">
            <v>MC GILLES ST ADABCO</v>
          </cell>
        </row>
        <row r="12248">
          <cell r="A12248">
            <v>33975</v>
          </cell>
          <cell r="B12248">
            <v>112264</v>
          </cell>
          <cell r="C12248" t="str">
            <v>CAP ASSETS 504 G&amp;I 01/02</v>
          </cell>
        </row>
        <row r="12249">
          <cell r="A12249">
            <v>33976</v>
          </cell>
          <cell r="B12249">
            <v>112265</v>
          </cell>
          <cell r="C12249" t="str">
            <v>NSW CY SHOALHAVEN HOT WATER</v>
          </cell>
        </row>
        <row r="12250">
          <cell r="A12250">
            <v>33977</v>
          </cell>
          <cell r="B12250">
            <v>112266</v>
          </cell>
          <cell r="C12250" t="str">
            <v>TAS CY TASMANIAN KILN DRIED</v>
          </cell>
        </row>
        <row r="12251">
          <cell r="A12251">
            <v>33978</v>
          </cell>
          <cell r="B12251">
            <v>112267</v>
          </cell>
          <cell r="C12251" t="str">
            <v>TAS CY ALL YR ROUND HOTEL</v>
          </cell>
        </row>
        <row r="12252">
          <cell r="A12252">
            <v>33979</v>
          </cell>
          <cell r="B12252">
            <v>112268</v>
          </cell>
          <cell r="C12252" t="str">
            <v>TAS CY THE ORIGINAL PIZZA CLUB</v>
          </cell>
        </row>
        <row r="12253">
          <cell r="A12253">
            <v>33980</v>
          </cell>
          <cell r="B12253">
            <v>112269</v>
          </cell>
          <cell r="C12253" t="str">
            <v>TAS REG PIERRES ON GEORGE</v>
          </cell>
        </row>
        <row r="12254">
          <cell r="A12254">
            <v>33981</v>
          </cell>
          <cell r="B12254">
            <v>112270</v>
          </cell>
          <cell r="C12254" t="str">
            <v>MC GAWLER EAST GOSFORD ST</v>
          </cell>
        </row>
        <row r="12255">
          <cell r="A12255">
            <v>33982</v>
          </cell>
          <cell r="B12255">
            <v>112271</v>
          </cell>
          <cell r="C12255" t="str">
            <v>MC ELIZABETH DOWNS BARRINGTON</v>
          </cell>
        </row>
        <row r="12256">
          <cell r="A12256">
            <v>33983</v>
          </cell>
          <cell r="B12256">
            <v>112272</v>
          </cell>
          <cell r="C12256" t="str">
            <v>CAP ASSETS 596 NR 01/02</v>
          </cell>
        </row>
        <row r="12257">
          <cell r="A12257">
            <v>33984</v>
          </cell>
          <cell r="B12257">
            <v>112273</v>
          </cell>
          <cell r="C12257" t="str">
            <v>MC GRANGE MONACO CR</v>
          </cell>
        </row>
        <row r="12258">
          <cell r="A12258">
            <v>33985</v>
          </cell>
          <cell r="B12258">
            <v>112274</v>
          </cell>
          <cell r="C12258" t="str">
            <v>MC CAMPBELLTOWN CLAIRVILLE RD</v>
          </cell>
        </row>
        <row r="12259">
          <cell r="A12259">
            <v>33986</v>
          </cell>
          <cell r="B12259">
            <v>112275</v>
          </cell>
          <cell r="C12259" t="str">
            <v>MC MAGILL WINCHESTER AVE</v>
          </cell>
        </row>
        <row r="12260">
          <cell r="A12260">
            <v>33987</v>
          </cell>
          <cell r="B12260">
            <v>112276</v>
          </cell>
          <cell r="C12260" t="str">
            <v>NSW BT DP RADFORD P/L 2</v>
          </cell>
        </row>
        <row r="12261">
          <cell r="A12261">
            <v>33988</v>
          </cell>
          <cell r="B12261">
            <v>112277</v>
          </cell>
          <cell r="C12261" t="str">
            <v>QLD CY MARYBOR EX CYLINDER BUS</v>
          </cell>
        </row>
        <row r="12262">
          <cell r="A12262">
            <v>33989</v>
          </cell>
          <cell r="B12262">
            <v>112278</v>
          </cell>
          <cell r="C12262" t="str">
            <v>QLD CY LOCLUR</v>
          </cell>
        </row>
        <row r="12263">
          <cell r="A12263">
            <v>33990</v>
          </cell>
          <cell r="B12263">
            <v>112279</v>
          </cell>
          <cell r="C12263" t="str">
            <v>QLD LAKE COOLUNDA ROADHOUSE</v>
          </cell>
        </row>
        <row r="12264">
          <cell r="A12264">
            <v>33991</v>
          </cell>
          <cell r="B12264">
            <v>112280</v>
          </cell>
          <cell r="C12264" t="str">
            <v>QLD CY CRACKLIN PORK REDLANDS</v>
          </cell>
        </row>
        <row r="12265">
          <cell r="A12265">
            <v>33995</v>
          </cell>
          <cell r="B12265">
            <v>112281</v>
          </cell>
          <cell r="C12265" t="str">
            <v>BROMPTON REPLACEMENT C/BOARDS</v>
          </cell>
        </row>
        <row r="12266">
          <cell r="A12266">
            <v>33996</v>
          </cell>
          <cell r="B12266">
            <v>112282</v>
          </cell>
          <cell r="C12266" t="str">
            <v>TAS CY WING RURAL</v>
          </cell>
        </row>
        <row r="12267">
          <cell r="A12267">
            <v>34015</v>
          </cell>
          <cell r="B12267">
            <v>112283</v>
          </cell>
          <cell r="C12267" t="str">
            <v>MC ALICE SPRINGS STREHLOW ST</v>
          </cell>
        </row>
        <row r="12268">
          <cell r="A12268">
            <v>34016</v>
          </cell>
          <cell r="B12268">
            <v>112284</v>
          </cell>
          <cell r="C12268" t="str">
            <v>CAP ASSETS 475 NR 01/02</v>
          </cell>
        </row>
        <row r="12269">
          <cell r="A12269">
            <v>34017</v>
          </cell>
          <cell r="B12269">
            <v>112285</v>
          </cell>
          <cell r="C12269" t="str">
            <v>CAP ASSETS 516 G&amp;I 01/02</v>
          </cell>
        </row>
        <row r="12270">
          <cell r="A12270">
            <v>34035</v>
          </cell>
          <cell r="B12270">
            <v>112286</v>
          </cell>
          <cell r="C12270" t="str">
            <v>CAP ASSETS 498 G&amp;I 01/02</v>
          </cell>
        </row>
        <row r="12271">
          <cell r="A12271">
            <v>34055</v>
          </cell>
          <cell r="B12271">
            <v>112287</v>
          </cell>
          <cell r="C12271" t="str">
            <v>CAP ASSETS 453 NR 01/02</v>
          </cell>
        </row>
        <row r="12272">
          <cell r="A12272">
            <v>34056</v>
          </cell>
          <cell r="B12272">
            <v>112288</v>
          </cell>
          <cell r="C12272" t="str">
            <v>CAP ASSETS 452 G&amp;I 01/02</v>
          </cell>
        </row>
        <row r="12273">
          <cell r="A12273">
            <v>34075</v>
          </cell>
          <cell r="B12273">
            <v>112289</v>
          </cell>
          <cell r="C12273" t="str">
            <v>TAS CY WELLINTON BISTRO</v>
          </cell>
        </row>
        <row r="12274">
          <cell r="A12274">
            <v>34076</v>
          </cell>
          <cell r="B12274">
            <v>112290</v>
          </cell>
          <cell r="C12274" t="str">
            <v>TAS CY CLARENDON ARMS HOTEL</v>
          </cell>
        </row>
        <row r="12275">
          <cell r="A12275">
            <v>34095</v>
          </cell>
          <cell r="B12275">
            <v>112291</v>
          </cell>
          <cell r="C12275" t="str">
            <v>MC NORMAN CRES CAVAN</v>
          </cell>
        </row>
        <row r="12276">
          <cell r="A12276">
            <v>34096</v>
          </cell>
          <cell r="B12276">
            <v>112292</v>
          </cell>
          <cell r="C12276" t="str">
            <v>MC WEST BEACH MILITARY RD</v>
          </cell>
        </row>
        <row r="12277">
          <cell r="A12277">
            <v>34097</v>
          </cell>
          <cell r="B12277">
            <v>112293</v>
          </cell>
          <cell r="C12277" t="str">
            <v>QLD MC ASHGROVE WATERWORKS RD</v>
          </cell>
        </row>
        <row r="12278">
          <cell r="A12278">
            <v>34098</v>
          </cell>
          <cell r="B12278">
            <v>112294</v>
          </cell>
          <cell r="C12278" t="str">
            <v>QLD MC ASHGROVE STEWART RD</v>
          </cell>
        </row>
        <row r="12279">
          <cell r="A12279">
            <v>34099</v>
          </cell>
          <cell r="B12279">
            <v>112295</v>
          </cell>
          <cell r="C12279" t="str">
            <v>QLD NTH LAKES ESTATE CRESTWOOD</v>
          </cell>
        </row>
        <row r="12280">
          <cell r="A12280">
            <v>34100</v>
          </cell>
          <cell r="B12280">
            <v>112296</v>
          </cell>
          <cell r="C12280" t="str">
            <v>QLD MC ALDERLEY ELGIN ST</v>
          </cell>
        </row>
        <row r="12281">
          <cell r="A12281">
            <v>34101</v>
          </cell>
          <cell r="B12281">
            <v>112297</v>
          </cell>
          <cell r="C12281" t="str">
            <v>QLD MC BUNDABERG ENTERPRISE ST</v>
          </cell>
        </row>
        <row r="12282">
          <cell r="A12282">
            <v>34102</v>
          </cell>
          <cell r="B12282">
            <v>112298</v>
          </cell>
          <cell r="C12282" t="str">
            <v>QLD MC TINANA GYMPIE RD</v>
          </cell>
        </row>
        <row r="12283">
          <cell r="A12283">
            <v>34103</v>
          </cell>
          <cell r="B12283">
            <v>112299</v>
          </cell>
          <cell r="C12283" t="str">
            <v>MC SEMAPHORE - 40 METRES</v>
          </cell>
        </row>
        <row r="12284">
          <cell r="A12284">
            <v>34104</v>
          </cell>
          <cell r="B12284">
            <v>112300</v>
          </cell>
          <cell r="C12284" t="str">
            <v>QLD CY MIANDETTA PIGGERY</v>
          </cell>
        </row>
        <row r="12285">
          <cell r="A12285">
            <v>34105</v>
          </cell>
          <cell r="B12285">
            <v>112301</v>
          </cell>
          <cell r="C12285" t="str">
            <v>QLD CY MT TAMBORINE HARDWARE</v>
          </cell>
        </row>
        <row r="12286">
          <cell r="A12286">
            <v>34106</v>
          </cell>
          <cell r="B12286">
            <v>112302</v>
          </cell>
          <cell r="C12286" t="str">
            <v>CORROSION PROTECTION - 1401</v>
          </cell>
        </row>
        <row r="12287">
          <cell r="A12287">
            <v>34107</v>
          </cell>
          <cell r="B12287">
            <v>112303</v>
          </cell>
          <cell r="C12287" t="str">
            <v>ADS HanSpc</v>
          </cell>
        </row>
        <row r="12288">
          <cell r="A12288">
            <v>34108</v>
          </cell>
          <cell r="B12288">
            <v>112304</v>
          </cell>
          <cell r="C12288" t="str">
            <v>DAMAGE REPAIRS 1416</v>
          </cell>
        </row>
        <row r="12289">
          <cell r="A12289">
            <v>34109</v>
          </cell>
          <cell r="B12289">
            <v>112305</v>
          </cell>
          <cell r="C12289" t="str">
            <v>DAMAGE REPAIRS - 1431</v>
          </cell>
        </row>
        <row r="12290">
          <cell r="A12290">
            <v>34110</v>
          </cell>
          <cell r="B12290">
            <v>112306</v>
          </cell>
          <cell r="C12290" t="str">
            <v>DAMAGE REPAIRS - 1413</v>
          </cell>
        </row>
        <row r="12291">
          <cell r="A12291">
            <v>34111</v>
          </cell>
          <cell r="B12291">
            <v>112307</v>
          </cell>
          <cell r="C12291" t="str">
            <v>DAMAGE REPAIRS - 1406</v>
          </cell>
        </row>
        <row r="12292">
          <cell r="A12292">
            <v>34112</v>
          </cell>
          <cell r="B12292">
            <v>112308</v>
          </cell>
          <cell r="C12292" t="str">
            <v>DAMAGE REPAIRS - 1422</v>
          </cell>
        </row>
        <row r="12293">
          <cell r="A12293">
            <v>34113</v>
          </cell>
          <cell r="B12293">
            <v>112309</v>
          </cell>
          <cell r="C12293" t="str">
            <v>DAMAGE REPAIRS - 1452</v>
          </cell>
        </row>
        <row r="12294">
          <cell r="A12294">
            <v>34114</v>
          </cell>
          <cell r="B12294">
            <v>112310</v>
          </cell>
          <cell r="C12294" t="str">
            <v>ROMA SLA - 1401</v>
          </cell>
        </row>
        <row r="12295">
          <cell r="A12295">
            <v>34115</v>
          </cell>
          <cell r="B12295">
            <v>112311</v>
          </cell>
          <cell r="C12295" t="str">
            <v>NETWORK CONTROL &amp; MONITORING</v>
          </cell>
        </row>
        <row r="12296">
          <cell r="A12296">
            <v>34116</v>
          </cell>
          <cell r="B12296">
            <v>112312</v>
          </cell>
          <cell r="C12296" t="str">
            <v>VEHICLE SERVICING - 1401</v>
          </cell>
        </row>
        <row r="12297">
          <cell r="A12297">
            <v>34117</v>
          </cell>
          <cell r="B12297">
            <v>112313</v>
          </cell>
          <cell r="C12297" t="str">
            <v>ONE CALL LOCATIONS - 1401</v>
          </cell>
        </row>
        <row r="12298">
          <cell r="A12298">
            <v>34118</v>
          </cell>
          <cell r="B12298">
            <v>112314</v>
          </cell>
          <cell r="C12298" t="str">
            <v>LEAK SURVEY - 1416</v>
          </cell>
        </row>
        <row r="12299">
          <cell r="A12299">
            <v>34119</v>
          </cell>
          <cell r="B12299">
            <v>112315</v>
          </cell>
          <cell r="C12299" t="str">
            <v>LEAK SURVEY- 1431</v>
          </cell>
        </row>
        <row r="12300">
          <cell r="A12300">
            <v>34120</v>
          </cell>
          <cell r="B12300">
            <v>112316</v>
          </cell>
          <cell r="C12300" t="str">
            <v>LEAK SURVEY - 1413</v>
          </cell>
        </row>
        <row r="12301">
          <cell r="A12301">
            <v>34121</v>
          </cell>
          <cell r="B12301">
            <v>112317</v>
          </cell>
          <cell r="C12301" t="str">
            <v>LEAK SURVEY - 1406</v>
          </cell>
        </row>
        <row r="12302">
          <cell r="A12302">
            <v>34122</v>
          </cell>
          <cell r="B12302">
            <v>112318</v>
          </cell>
          <cell r="C12302" t="str">
            <v>LEAK SURVEY - 1422</v>
          </cell>
        </row>
        <row r="12303">
          <cell r="A12303">
            <v>34123</v>
          </cell>
          <cell r="B12303">
            <v>112319</v>
          </cell>
          <cell r="C12303" t="str">
            <v>LEAK SURVEY - 1452</v>
          </cell>
        </row>
        <row r="12304">
          <cell r="A12304">
            <v>34124</v>
          </cell>
          <cell r="B12304">
            <v>112320</v>
          </cell>
          <cell r="C12304" t="str">
            <v>METER INTEST - 1401</v>
          </cell>
        </row>
        <row r="12305">
          <cell r="A12305">
            <v>34125</v>
          </cell>
          <cell r="B12305">
            <v>112321</v>
          </cell>
          <cell r="C12305" t="str">
            <v>LEAK REPAIR INT GENERATED-1416</v>
          </cell>
        </row>
        <row r="12306">
          <cell r="A12306">
            <v>34126</v>
          </cell>
          <cell r="B12306">
            <v>112322</v>
          </cell>
          <cell r="C12306" t="str">
            <v>LEAK REPAIR INT GENERATED-1431</v>
          </cell>
        </row>
        <row r="12307">
          <cell r="A12307">
            <v>34135</v>
          </cell>
          <cell r="B12307">
            <v>112323</v>
          </cell>
          <cell r="C12307" t="str">
            <v>LEAK REPAIR INT GENERATED-1413</v>
          </cell>
        </row>
        <row r="12308">
          <cell r="A12308">
            <v>34136</v>
          </cell>
          <cell r="B12308">
            <v>112324</v>
          </cell>
          <cell r="C12308" t="str">
            <v>LEAK REPAIR INT GENERATED-1406</v>
          </cell>
        </row>
        <row r="12309">
          <cell r="A12309">
            <v>34137</v>
          </cell>
          <cell r="B12309">
            <v>112325</v>
          </cell>
          <cell r="C12309" t="str">
            <v>LEAK REPAIR INT GENERATED-1422</v>
          </cell>
        </row>
        <row r="12310">
          <cell r="A12310">
            <v>34138</v>
          </cell>
          <cell r="B12310">
            <v>112326</v>
          </cell>
          <cell r="C12310" t="str">
            <v>LEAK REPAIR INT GENERATED-1452</v>
          </cell>
        </row>
        <row r="12311">
          <cell r="A12311">
            <v>34139</v>
          </cell>
          <cell r="B12311">
            <v>112327</v>
          </cell>
          <cell r="C12311" t="str">
            <v>CAP ASSETS 508 G&amp;I 01/02</v>
          </cell>
        </row>
        <row r="12312">
          <cell r="A12312">
            <v>34140</v>
          </cell>
          <cell r="B12312">
            <v>112328</v>
          </cell>
          <cell r="C12312" t="str">
            <v>NSW CY KOORAGANG ISL TERMINAL</v>
          </cell>
        </row>
        <row r="12313">
          <cell r="A12313">
            <v>34141</v>
          </cell>
          <cell r="B12313">
            <v>112329</v>
          </cell>
          <cell r="C12313" t="str">
            <v>TAS CY WARATAH ROADHOUSE</v>
          </cell>
        </row>
        <row r="12314">
          <cell r="A12314">
            <v>34142</v>
          </cell>
          <cell r="B12314">
            <v>112330</v>
          </cell>
          <cell r="C12314" t="str">
            <v>QLD AMRP BLOCK RENEWAL 01/02</v>
          </cell>
        </row>
        <row r="12315">
          <cell r="A12315">
            <v>34143</v>
          </cell>
          <cell r="B12315">
            <v>112331</v>
          </cell>
          <cell r="C12315" t="str">
            <v>QLD CY SAPPHIRE TRADING POST</v>
          </cell>
        </row>
        <row r="12316">
          <cell r="A12316">
            <v>34144</v>
          </cell>
          <cell r="B12316">
            <v>112332</v>
          </cell>
          <cell r="C12316" t="str">
            <v>QLD CY BLUE GEM STORE &amp; VAN PK</v>
          </cell>
        </row>
        <row r="12317">
          <cell r="A12317">
            <v>34145</v>
          </cell>
          <cell r="B12317">
            <v>112333</v>
          </cell>
          <cell r="C12317" t="str">
            <v>QLD CY AUSCO BUILDING SYSTEMS</v>
          </cell>
        </row>
        <row r="12318">
          <cell r="A12318">
            <v>34146</v>
          </cell>
          <cell r="B12318">
            <v>112334</v>
          </cell>
          <cell r="C12318" t="str">
            <v>TAS CY DELORAINE HOTEL</v>
          </cell>
        </row>
        <row r="12319">
          <cell r="A12319">
            <v>34147</v>
          </cell>
          <cell r="B12319">
            <v>112335</v>
          </cell>
          <cell r="C12319" t="str">
            <v>CORROSION PROTECTION - 1416</v>
          </cell>
        </row>
        <row r="12320">
          <cell r="A12320">
            <v>34155</v>
          </cell>
          <cell r="B12320">
            <v>112336</v>
          </cell>
          <cell r="C12320" t="str">
            <v>TAS CY GLENORCHY FOOTBALL CLUB</v>
          </cell>
        </row>
        <row r="12321">
          <cell r="A12321">
            <v>34175</v>
          </cell>
          <cell r="B12321">
            <v>112337</v>
          </cell>
          <cell r="C12321" t="str">
            <v>CORROSION PROTECTION - 1431</v>
          </cell>
        </row>
        <row r="12322">
          <cell r="A12322">
            <v>34176</v>
          </cell>
          <cell r="B12322">
            <v>112338</v>
          </cell>
          <cell r="C12322" t="str">
            <v>CORROSION PROTECTION - 1413</v>
          </cell>
        </row>
        <row r="12323">
          <cell r="A12323">
            <v>34177</v>
          </cell>
          <cell r="B12323">
            <v>112339</v>
          </cell>
          <cell r="C12323" t="str">
            <v>CORROSION PROTECTION - 1406</v>
          </cell>
        </row>
        <row r="12324">
          <cell r="A12324">
            <v>34178</v>
          </cell>
          <cell r="B12324">
            <v>112340</v>
          </cell>
          <cell r="C12324" t="str">
            <v>CORROSION PROTECTION - 1422</v>
          </cell>
        </row>
        <row r="12325">
          <cell r="A12325">
            <v>34179</v>
          </cell>
          <cell r="B12325">
            <v>112341</v>
          </cell>
          <cell r="C12325" t="str">
            <v>CORROSION PROTECTION - 1452</v>
          </cell>
        </row>
        <row r="12326">
          <cell r="A12326">
            <v>34180</v>
          </cell>
          <cell r="B12326">
            <v>112342</v>
          </cell>
          <cell r="C12326" t="str">
            <v>NETWORK TELEMETRY - 1401</v>
          </cell>
        </row>
        <row r="12327">
          <cell r="A12327">
            <v>34181</v>
          </cell>
          <cell r="B12327">
            <v>112343</v>
          </cell>
          <cell r="C12327" t="str">
            <v>NETWORK TELEMETRY - 1416</v>
          </cell>
        </row>
        <row r="12328">
          <cell r="A12328">
            <v>34182</v>
          </cell>
          <cell r="B12328">
            <v>112344</v>
          </cell>
          <cell r="C12328" t="str">
            <v>NETWORK TELEMETRY - 1431</v>
          </cell>
        </row>
        <row r="12329">
          <cell r="A12329">
            <v>34183</v>
          </cell>
          <cell r="B12329">
            <v>112345</v>
          </cell>
          <cell r="C12329" t="str">
            <v>NETWORK TELEMETRY - 1413</v>
          </cell>
        </row>
        <row r="12330">
          <cell r="A12330">
            <v>34184</v>
          </cell>
          <cell r="B12330">
            <v>112346</v>
          </cell>
          <cell r="C12330" t="str">
            <v>NETWORK TELEMETRY - 1406</v>
          </cell>
        </row>
        <row r="12331">
          <cell r="A12331">
            <v>34185</v>
          </cell>
          <cell r="B12331">
            <v>112347</v>
          </cell>
          <cell r="C12331" t="str">
            <v>NETWORK TELEMETRY - 1422</v>
          </cell>
        </row>
        <row r="12332">
          <cell r="A12332">
            <v>34186</v>
          </cell>
          <cell r="B12332">
            <v>112348</v>
          </cell>
          <cell r="C12332" t="str">
            <v>NETWORK TELEMETRY - 1452</v>
          </cell>
        </row>
        <row r="12333">
          <cell r="A12333">
            <v>34187</v>
          </cell>
          <cell r="B12333">
            <v>112349</v>
          </cell>
          <cell r="C12333" t="str">
            <v>ENGINEERING SERVICES BRISBANE</v>
          </cell>
        </row>
        <row r="12334">
          <cell r="A12334">
            <v>34188</v>
          </cell>
          <cell r="B12334">
            <v>112350</v>
          </cell>
          <cell r="C12334" t="str">
            <v>TAS CY DERWENT SAILING SQUAD</v>
          </cell>
        </row>
        <row r="12335">
          <cell r="A12335">
            <v>34189</v>
          </cell>
          <cell r="B12335">
            <v>112351</v>
          </cell>
          <cell r="C12335" t="str">
            <v>TAS CY ALLPORT HOSTEL</v>
          </cell>
        </row>
        <row r="12336">
          <cell r="A12336">
            <v>34190</v>
          </cell>
          <cell r="B12336">
            <v>112352</v>
          </cell>
          <cell r="C12336" t="str">
            <v>QLD MC BRIGHTON 12TH AVE</v>
          </cell>
        </row>
        <row r="12337">
          <cell r="A12337">
            <v>34191</v>
          </cell>
          <cell r="B12337">
            <v>112353</v>
          </cell>
          <cell r="C12337" t="str">
            <v>QLD MC TENERIFFE VERNON TCE</v>
          </cell>
        </row>
        <row r="12338">
          <cell r="A12338">
            <v>34192</v>
          </cell>
          <cell r="B12338">
            <v>112354</v>
          </cell>
          <cell r="C12338" t="str">
            <v>MC MARINO KINSALE CRT</v>
          </cell>
        </row>
        <row r="12339">
          <cell r="A12339">
            <v>34193</v>
          </cell>
          <cell r="B12339">
            <v>112355</v>
          </cell>
          <cell r="C12339" t="str">
            <v>MC DOVER GARDENS SHINNICK ST</v>
          </cell>
        </row>
        <row r="12340">
          <cell r="A12340">
            <v>34194</v>
          </cell>
          <cell r="B12340">
            <v>112356</v>
          </cell>
          <cell r="C12340" t="str">
            <v>MC NTH PLYMPTON BRANSBY AVE</v>
          </cell>
        </row>
        <row r="12341">
          <cell r="A12341">
            <v>34195</v>
          </cell>
          <cell r="B12341">
            <v>112357</v>
          </cell>
          <cell r="C12341" t="str">
            <v>MC NETLEY HARVEY AVE</v>
          </cell>
        </row>
        <row r="12342">
          <cell r="A12342">
            <v>34196</v>
          </cell>
          <cell r="B12342">
            <v>112358</v>
          </cell>
          <cell r="C12342" t="str">
            <v>MC HAPPY VALLEY CANDY RD</v>
          </cell>
        </row>
        <row r="12343">
          <cell r="A12343">
            <v>34197</v>
          </cell>
          <cell r="B12343">
            <v>112359</v>
          </cell>
          <cell r="C12343" t="str">
            <v>LADBROKE GR-PORT BUILDING</v>
          </cell>
        </row>
        <row r="12344">
          <cell r="A12344">
            <v>34215</v>
          </cell>
          <cell r="B12344">
            <v>112360</v>
          </cell>
          <cell r="C12344" t="str">
            <v>TRANSMISSION LINE MAINT - 1401</v>
          </cell>
        </row>
        <row r="12345">
          <cell r="A12345">
            <v>34216</v>
          </cell>
          <cell r="B12345">
            <v>112361</v>
          </cell>
          <cell r="C12345" t="str">
            <v>TRANSMISSION LINE MAINT - 1416</v>
          </cell>
        </row>
        <row r="12346">
          <cell r="A12346">
            <v>34235</v>
          </cell>
          <cell r="B12346">
            <v>112362</v>
          </cell>
          <cell r="C12346" t="str">
            <v>RIVERLAND TRANS PIPELINE OP</v>
          </cell>
        </row>
        <row r="12347">
          <cell r="A12347">
            <v>34236</v>
          </cell>
          <cell r="B12347">
            <v>112363</v>
          </cell>
          <cell r="C12347" t="str">
            <v>TAS DE HANN BODYWORKS</v>
          </cell>
        </row>
        <row r="12348">
          <cell r="A12348">
            <v>34237</v>
          </cell>
          <cell r="B12348">
            <v>112364</v>
          </cell>
          <cell r="C12348" t="str">
            <v>TAS CY RICHMONS CAB &amp; TOUR PK</v>
          </cell>
        </row>
        <row r="12349">
          <cell r="A12349">
            <v>34238</v>
          </cell>
          <cell r="B12349">
            <v>112365</v>
          </cell>
          <cell r="C12349" t="str">
            <v>TAS BT MJ BLOKKER</v>
          </cell>
        </row>
        <row r="12350">
          <cell r="A12350">
            <v>34240</v>
          </cell>
          <cell r="B12350">
            <v>112366</v>
          </cell>
          <cell r="C12350" t="str">
            <v>TAS CY BANJO'S LINDISFARNE</v>
          </cell>
        </row>
        <row r="12351">
          <cell r="A12351">
            <v>34241</v>
          </cell>
          <cell r="B12351">
            <v>112367</v>
          </cell>
          <cell r="C12351" t="str">
            <v>TAS CY MORNINGTON PK HOME</v>
          </cell>
        </row>
        <row r="12352">
          <cell r="A12352">
            <v>34242</v>
          </cell>
          <cell r="B12352">
            <v>112368</v>
          </cell>
          <cell r="C12352" t="str">
            <v>QLD CY JAMES COOK UNI STUDENT</v>
          </cell>
        </row>
        <row r="12353">
          <cell r="A12353">
            <v>34244</v>
          </cell>
          <cell r="B12353">
            <v>112369</v>
          </cell>
          <cell r="C12353" t="str">
            <v>QLD CY SINKERMAN SINKERS</v>
          </cell>
        </row>
        <row r="12354">
          <cell r="A12354">
            <v>34245</v>
          </cell>
          <cell r="B12354">
            <v>112370</v>
          </cell>
          <cell r="C12354" t="str">
            <v>QLD GLADSTONE TERM UPGRADE</v>
          </cell>
        </row>
        <row r="12355">
          <cell r="A12355">
            <v>34246</v>
          </cell>
          <cell r="B12355">
            <v>112371</v>
          </cell>
          <cell r="C12355" t="str">
            <v>QLD GLADSTONE CONCRETE SLAB</v>
          </cell>
        </row>
        <row r="12356">
          <cell r="A12356">
            <v>34247</v>
          </cell>
          <cell r="B12356">
            <v>112372</v>
          </cell>
          <cell r="C12356" t="str">
            <v>MC FERRYDEN PK - 1187 METRES</v>
          </cell>
        </row>
        <row r="12357">
          <cell r="A12357">
            <v>34248</v>
          </cell>
          <cell r="B12357">
            <v>112373</v>
          </cell>
          <cell r="C12357" t="str">
            <v>CAP ASSETS 476 NR 01/02</v>
          </cell>
        </row>
        <row r="12358">
          <cell r="A12358">
            <v>34249</v>
          </cell>
          <cell r="B12358">
            <v>112374</v>
          </cell>
          <cell r="C12358" t="str">
            <v>MC ROSSLYN PK THE PARADE</v>
          </cell>
        </row>
        <row r="12359">
          <cell r="A12359">
            <v>34250</v>
          </cell>
          <cell r="B12359">
            <v>112375</v>
          </cell>
          <cell r="C12359" t="str">
            <v>MC PORT NORLUNGA STH OXFORD ST</v>
          </cell>
        </row>
        <row r="12360">
          <cell r="A12360">
            <v>34251</v>
          </cell>
          <cell r="B12360">
            <v>112376</v>
          </cell>
          <cell r="C12360" t="str">
            <v>MC ADELAIDE GILBERT ST</v>
          </cell>
        </row>
        <row r="12361">
          <cell r="A12361">
            <v>34252</v>
          </cell>
          <cell r="B12361">
            <v>112377</v>
          </cell>
          <cell r="C12361" t="str">
            <v>MC WEST RICHMOND MARION RD</v>
          </cell>
        </row>
        <row r="12362">
          <cell r="A12362">
            <v>34253</v>
          </cell>
          <cell r="B12362">
            <v>112378</v>
          </cell>
          <cell r="C12362" t="str">
            <v>CUSTOMER SERVICE - 1401</v>
          </cell>
        </row>
        <row r="12363">
          <cell r="A12363">
            <v>34254</v>
          </cell>
          <cell r="B12363">
            <v>112379</v>
          </cell>
          <cell r="C12363" t="str">
            <v>CUSTOMER SERVICE - 1416</v>
          </cell>
        </row>
        <row r="12364">
          <cell r="A12364">
            <v>34255</v>
          </cell>
          <cell r="B12364">
            <v>112380</v>
          </cell>
          <cell r="C12364" t="str">
            <v>CUSTOMER SERVICE - 1431</v>
          </cell>
        </row>
        <row r="12365">
          <cell r="A12365">
            <v>34256</v>
          </cell>
          <cell r="B12365">
            <v>112381</v>
          </cell>
          <cell r="C12365" t="str">
            <v>CUSTOMER SERVICE - 1413</v>
          </cell>
        </row>
        <row r="12366">
          <cell r="A12366">
            <v>34257</v>
          </cell>
          <cell r="B12366">
            <v>112382</v>
          </cell>
          <cell r="C12366" t="str">
            <v>CUSTOMER SERVICE - 1406</v>
          </cell>
        </row>
        <row r="12367">
          <cell r="A12367">
            <v>34258</v>
          </cell>
          <cell r="B12367">
            <v>112383</v>
          </cell>
          <cell r="C12367" t="str">
            <v>CUSTOMER SERVICE - 1422</v>
          </cell>
        </row>
        <row r="12368">
          <cell r="A12368">
            <v>34259</v>
          </cell>
          <cell r="B12368">
            <v>112384</v>
          </cell>
          <cell r="C12368" t="str">
            <v>CUSTOMER SERVICE - 1452</v>
          </cell>
        </row>
        <row r="12369">
          <cell r="A12369">
            <v>34260</v>
          </cell>
          <cell r="B12369">
            <v>112385</v>
          </cell>
          <cell r="C12369" t="str">
            <v>SYSTEMS OPERATIONS - 1416</v>
          </cell>
        </row>
        <row r="12370">
          <cell r="A12370">
            <v>34261</v>
          </cell>
          <cell r="B12370">
            <v>112386</v>
          </cell>
          <cell r="C12370" t="str">
            <v>SYSTEMS OPERATIONS - 1431</v>
          </cell>
        </row>
        <row r="12371">
          <cell r="A12371">
            <v>34262</v>
          </cell>
          <cell r="B12371">
            <v>112387</v>
          </cell>
          <cell r="C12371" t="str">
            <v>SYSTEMS OPERATIONS - 1413</v>
          </cell>
        </row>
        <row r="12372">
          <cell r="A12372">
            <v>34263</v>
          </cell>
          <cell r="B12372">
            <v>112388</v>
          </cell>
          <cell r="C12372" t="str">
            <v>SYSTEMS OPERATIONS - 1406</v>
          </cell>
        </row>
        <row r="12373">
          <cell r="A12373">
            <v>34264</v>
          </cell>
          <cell r="B12373">
            <v>112389</v>
          </cell>
          <cell r="C12373" t="str">
            <v>SYSTETMS OPERATIONSSS - 1422</v>
          </cell>
        </row>
        <row r="12374">
          <cell r="A12374">
            <v>34265</v>
          </cell>
          <cell r="B12374">
            <v>112390</v>
          </cell>
          <cell r="C12374" t="str">
            <v>SYSTEMS OPERATIONS - 1452</v>
          </cell>
        </row>
        <row r="12375">
          <cell r="A12375">
            <v>34266</v>
          </cell>
          <cell r="B12375">
            <v>112391</v>
          </cell>
          <cell r="C12375" t="str">
            <v>NSW EDEN TERMINAL SECURITY SYS</v>
          </cell>
        </row>
        <row r="12376">
          <cell r="A12376">
            <v>34267</v>
          </cell>
          <cell r="B12376">
            <v>112392</v>
          </cell>
          <cell r="C12376" t="str">
            <v>QLD CY TOWERS LAUNDRY</v>
          </cell>
        </row>
        <row r="12377">
          <cell r="A12377">
            <v>34268</v>
          </cell>
          <cell r="B12377">
            <v>112393</v>
          </cell>
          <cell r="C12377" t="str">
            <v>QLD CY BUDERIMB LOOMS</v>
          </cell>
        </row>
        <row r="12378">
          <cell r="A12378">
            <v>34269</v>
          </cell>
          <cell r="B12378">
            <v>112394</v>
          </cell>
          <cell r="C12378" t="str">
            <v>QLD CY CHERBOURG COM COUNCIL</v>
          </cell>
        </row>
        <row r="12379">
          <cell r="A12379">
            <v>34270</v>
          </cell>
          <cell r="B12379">
            <v>112395</v>
          </cell>
          <cell r="C12379" t="str">
            <v>QLD CY SEASALT</v>
          </cell>
        </row>
        <row r="12380">
          <cell r="A12380">
            <v>34271</v>
          </cell>
          <cell r="B12380">
            <v>112396</v>
          </cell>
          <cell r="C12380" t="str">
            <v>QLD CY MYCONDS RESORT</v>
          </cell>
        </row>
        <row r="12381">
          <cell r="A12381">
            <v>34272</v>
          </cell>
          <cell r="B12381">
            <v>112397</v>
          </cell>
          <cell r="C12381" t="str">
            <v>QLD CY PIZZA SHOP</v>
          </cell>
        </row>
        <row r="12382">
          <cell r="A12382">
            <v>34273</v>
          </cell>
          <cell r="B12382">
            <v>112398</v>
          </cell>
          <cell r="C12382" t="str">
            <v>QLD CY METERED LPG CHINOOK ST</v>
          </cell>
        </row>
        <row r="12383">
          <cell r="A12383">
            <v>34274</v>
          </cell>
          <cell r="B12383">
            <v>112399</v>
          </cell>
          <cell r="C12383" t="str">
            <v>QLD REG LPG MTRD S/SHINE  SLSC</v>
          </cell>
        </row>
        <row r="12384">
          <cell r="A12384">
            <v>34275</v>
          </cell>
          <cell r="B12384">
            <v>112400</v>
          </cell>
          <cell r="C12384" t="str">
            <v>QLD REG THE BLUE OLIVE</v>
          </cell>
        </row>
        <row r="12385">
          <cell r="A12385">
            <v>34276</v>
          </cell>
          <cell r="B12385">
            <v>112401</v>
          </cell>
          <cell r="C12385" t="str">
            <v>QLD CY CAR PRO</v>
          </cell>
        </row>
        <row r="12386">
          <cell r="A12386">
            <v>34277</v>
          </cell>
          <cell r="B12386">
            <v>112402</v>
          </cell>
          <cell r="C12386" t="str">
            <v>QLD CY DR THOMPSON</v>
          </cell>
        </row>
        <row r="12387">
          <cell r="A12387">
            <v>34278</v>
          </cell>
          <cell r="B12387">
            <v>112403</v>
          </cell>
          <cell r="C12387" t="str">
            <v>QLD CY SUPREME PIES</v>
          </cell>
        </row>
        <row r="12388">
          <cell r="A12388">
            <v>34279</v>
          </cell>
          <cell r="B12388">
            <v>112404</v>
          </cell>
          <cell r="C12388" t="str">
            <v>QLD CY PARRANA FISH</v>
          </cell>
        </row>
        <row r="12389">
          <cell r="A12389">
            <v>34293</v>
          </cell>
          <cell r="B12389">
            <v>112405</v>
          </cell>
          <cell r="C12389" t="str">
            <v>QLD CY MTRD LPG BEACH S/CTRE</v>
          </cell>
        </row>
        <row r="12390">
          <cell r="A12390">
            <v>34294</v>
          </cell>
          <cell r="B12390">
            <v>112406</v>
          </cell>
          <cell r="C12390" t="str">
            <v>QLD BT QANTAS FLIGHT CATERING</v>
          </cell>
        </row>
        <row r="12391">
          <cell r="A12391">
            <v>34295</v>
          </cell>
          <cell r="B12391">
            <v>112407</v>
          </cell>
          <cell r="C12391" t="str">
            <v>CAP ASSETS 724 NR 01/02</v>
          </cell>
        </row>
        <row r="12392">
          <cell r="A12392">
            <v>34313</v>
          </cell>
          <cell r="B12392">
            <v>112408</v>
          </cell>
          <cell r="C12392" t="str">
            <v>SOLAR RETAIL</v>
          </cell>
        </row>
        <row r="12393">
          <cell r="A12393">
            <v>34314</v>
          </cell>
          <cell r="B12393">
            <v>112409</v>
          </cell>
          <cell r="C12393" t="str">
            <v>CAP ASSETS 537 G&amp;I 01/02</v>
          </cell>
        </row>
        <row r="12394">
          <cell r="A12394">
            <v>34315</v>
          </cell>
          <cell r="B12394">
            <v>112410</v>
          </cell>
          <cell r="C12394" t="str">
            <v>CAP ASSETS 494 NR 01/02</v>
          </cell>
        </row>
        <row r="12395">
          <cell r="A12395">
            <v>34316</v>
          </cell>
          <cell r="B12395">
            <v>112411</v>
          </cell>
          <cell r="C12395" t="str">
            <v>CAP ASSETS 512 NR 01/02</v>
          </cell>
        </row>
        <row r="12396">
          <cell r="A12396">
            <v>34333</v>
          </cell>
          <cell r="B12396">
            <v>112412</v>
          </cell>
          <cell r="C12396" t="str">
            <v>MC ANGLE PK SOUTH RD</v>
          </cell>
        </row>
        <row r="12397">
          <cell r="A12397">
            <v>34334</v>
          </cell>
          <cell r="B12397">
            <v>112413</v>
          </cell>
          <cell r="C12397" t="str">
            <v>MC SALISBURY EVANS ST/POST AVE</v>
          </cell>
        </row>
        <row r="12398">
          <cell r="A12398">
            <v>34335</v>
          </cell>
          <cell r="B12398">
            <v>112414</v>
          </cell>
          <cell r="C12398" t="str">
            <v>MC WINDSOR GDNS - STAGE 2</v>
          </cell>
        </row>
        <row r="12399">
          <cell r="A12399">
            <v>34336</v>
          </cell>
          <cell r="B12399">
            <v>112415</v>
          </cell>
          <cell r="C12399" t="str">
            <v>MC WEST BEACH WINSTON CRES</v>
          </cell>
        </row>
        <row r="12400">
          <cell r="A12400">
            <v>34337</v>
          </cell>
          <cell r="B12400">
            <v>112416</v>
          </cell>
          <cell r="C12400" t="str">
            <v>MC FLAGSTAFF HILL CORSAIR ST</v>
          </cell>
        </row>
        <row r="12401">
          <cell r="A12401">
            <v>34338</v>
          </cell>
          <cell r="B12401">
            <v>112417</v>
          </cell>
          <cell r="C12401" t="str">
            <v>TAS BT LEMONTHYME LODGE</v>
          </cell>
        </row>
        <row r="12402">
          <cell r="A12402">
            <v>34353</v>
          </cell>
          <cell r="B12402">
            <v>112418</v>
          </cell>
          <cell r="C12402" t="str">
            <v>NSW CY JACK SIMPSON FUELS</v>
          </cell>
        </row>
        <row r="12403">
          <cell r="A12403">
            <v>34354</v>
          </cell>
          <cell r="B12403">
            <v>112419</v>
          </cell>
          <cell r="C12403" t="str">
            <v>NSW CY EDEN TERMINAL</v>
          </cell>
        </row>
        <row r="12404">
          <cell r="A12404">
            <v>34355</v>
          </cell>
          <cell r="B12404">
            <v>112420</v>
          </cell>
          <cell r="C12404" t="str">
            <v>NSW CY REFLECTIONS RESTURANT</v>
          </cell>
        </row>
        <row r="12405">
          <cell r="A12405">
            <v>34356</v>
          </cell>
          <cell r="B12405">
            <v>112421</v>
          </cell>
          <cell r="C12405" t="str">
            <v>NSW CY PETER SMITHY PLUMBING</v>
          </cell>
        </row>
        <row r="12406">
          <cell r="A12406">
            <v>34357</v>
          </cell>
          <cell r="B12406">
            <v>112422</v>
          </cell>
          <cell r="C12406" t="str">
            <v>NSW CY KEN FORSHAW CONSTRUCT</v>
          </cell>
        </row>
        <row r="12407">
          <cell r="A12407">
            <v>34373</v>
          </cell>
          <cell r="B12407">
            <v>112423</v>
          </cell>
          <cell r="C12407" t="str">
            <v>MC POORAKA WILLIAMS CRT</v>
          </cell>
        </row>
        <row r="12408">
          <cell r="A12408">
            <v>34374</v>
          </cell>
          <cell r="B12408">
            <v>112424</v>
          </cell>
          <cell r="C12408" t="str">
            <v>NSW CY NORTH NOWRA CHINESE</v>
          </cell>
        </row>
        <row r="12409">
          <cell r="A12409">
            <v>34393</v>
          </cell>
          <cell r="B12409">
            <v>112425</v>
          </cell>
          <cell r="C12409" t="str">
            <v>475 SMALL ASSET W/OFF 01/02</v>
          </cell>
        </row>
        <row r="12410">
          <cell r="A12410">
            <v>34394</v>
          </cell>
          <cell r="B12410">
            <v>112426</v>
          </cell>
          <cell r="C12410" t="str">
            <v>MC MAWSONS LAKES - STAGE 9</v>
          </cell>
        </row>
        <row r="12411">
          <cell r="A12411">
            <v>34395</v>
          </cell>
          <cell r="B12411">
            <v>112427</v>
          </cell>
          <cell r="C12411" t="str">
            <v>MC WALKERVILLE - 40 MTRS</v>
          </cell>
        </row>
        <row r="12412">
          <cell r="A12412">
            <v>34413</v>
          </cell>
          <cell r="B12412">
            <v>112428</v>
          </cell>
          <cell r="C12412" t="str">
            <v>MC TEA TREE GULLEY WALTERS ST</v>
          </cell>
        </row>
        <row r="12413">
          <cell r="A12413">
            <v>34414</v>
          </cell>
          <cell r="B12413">
            <v>112429</v>
          </cell>
          <cell r="C12413" t="str">
            <v>MC FIRLE RYAN AVE</v>
          </cell>
        </row>
        <row r="12414">
          <cell r="A12414">
            <v>34415</v>
          </cell>
          <cell r="B12414">
            <v>112430</v>
          </cell>
          <cell r="C12414" t="str">
            <v>NSW CY SHOALHAVENHOT WATER</v>
          </cell>
        </row>
        <row r="12415">
          <cell r="A12415">
            <v>34416</v>
          </cell>
          <cell r="B12415">
            <v>112431</v>
          </cell>
          <cell r="C12415" t="str">
            <v>MC SOMERTON PK SKIPTON</v>
          </cell>
        </row>
        <row r="12416">
          <cell r="A12416">
            <v>34417</v>
          </cell>
          <cell r="B12416">
            <v>112432</v>
          </cell>
          <cell r="C12416" t="str">
            <v>MC PT NORLUNGA STH FREM. RD</v>
          </cell>
        </row>
        <row r="12417">
          <cell r="A12417">
            <v>34418</v>
          </cell>
          <cell r="B12417">
            <v>112433</v>
          </cell>
          <cell r="C12417" t="str">
            <v>MC STH BRIGHTON ROWE</v>
          </cell>
        </row>
        <row r="12418">
          <cell r="A12418">
            <v>34419</v>
          </cell>
          <cell r="B12418">
            <v>112434</v>
          </cell>
          <cell r="C12418" t="str">
            <v>MC ROSTREVOR TREVOR ST</v>
          </cell>
        </row>
        <row r="12419">
          <cell r="A12419">
            <v>34420</v>
          </cell>
          <cell r="B12419">
            <v>112435</v>
          </cell>
          <cell r="C12419" t="str">
            <v>MC HALLETT COVE PERRA ST</v>
          </cell>
        </row>
        <row r="12420">
          <cell r="A12420">
            <v>34421</v>
          </cell>
          <cell r="B12420">
            <v>112436</v>
          </cell>
          <cell r="C12420" t="str">
            <v>MC WAYMOUTH ST ADELAIDE</v>
          </cell>
        </row>
        <row r="12421">
          <cell r="A12421">
            <v>34422</v>
          </cell>
          <cell r="B12421">
            <v>112437</v>
          </cell>
          <cell r="C12421" t="str">
            <v>MSC DIAS REF 2-3-1-180</v>
          </cell>
        </row>
        <row r="12422">
          <cell r="A12422">
            <v>34423</v>
          </cell>
          <cell r="B12422">
            <v>112438</v>
          </cell>
          <cell r="C12422" t="str">
            <v>MC WOODCROFT- STAGES 1&amp;2</v>
          </cell>
        </row>
        <row r="12423">
          <cell r="A12423">
            <v>34424</v>
          </cell>
          <cell r="B12423">
            <v>112439</v>
          </cell>
          <cell r="C12423" t="str">
            <v>MC GLANDORE PLEAS/WINDANA</v>
          </cell>
        </row>
        <row r="12424">
          <cell r="A12424">
            <v>34425</v>
          </cell>
          <cell r="B12424">
            <v>112440</v>
          </cell>
          <cell r="C12424" t="str">
            <v>MC WALKLEY HEIGHTS "THE ELMS"</v>
          </cell>
        </row>
        <row r="12425">
          <cell r="A12425">
            <v>34426</v>
          </cell>
          <cell r="B12425">
            <v>112441</v>
          </cell>
          <cell r="C12425" t="str">
            <v>MC WYNN VALE SAUVIGNON MEWS</v>
          </cell>
        </row>
        <row r="12426">
          <cell r="A12426">
            <v>34427</v>
          </cell>
          <cell r="B12426">
            <v>112442</v>
          </cell>
          <cell r="C12426" t="str">
            <v>MC RIDLEYTON HYTHE/MONMOUTH</v>
          </cell>
        </row>
        <row r="12427">
          <cell r="A12427">
            <v>34428</v>
          </cell>
          <cell r="B12427">
            <v>112443</v>
          </cell>
          <cell r="C12427" t="str">
            <v>MC BURTON CLAXTON/APPLEYARD</v>
          </cell>
        </row>
        <row r="12428">
          <cell r="A12428">
            <v>34429</v>
          </cell>
          <cell r="B12428">
            <v>112444</v>
          </cell>
          <cell r="C12428" t="str">
            <v>MC BURTON STAGE 2</v>
          </cell>
        </row>
        <row r="12429">
          <cell r="A12429">
            <v>34430</v>
          </cell>
          <cell r="B12429">
            <v>112445</v>
          </cell>
          <cell r="C12429" t="str">
            <v>MC PARALOWIE CAROLINE DR</v>
          </cell>
        </row>
        <row r="12430">
          <cell r="A12430">
            <v>34431</v>
          </cell>
          <cell r="B12430">
            <v>112446</v>
          </cell>
          <cell r="C12430" t="str">
            <v>MC GREENWITTH STAGE 19B-4</v>
          </cell>
        </row>
        <row r="12431">
          <cell r="A12431">
            <v>34432</v>
          </cell>
          <cell r="B12431">
            <v>112447</v>
          </cell>
          <cell r="C12431" t="str">
            <v>MC SEAFORD LAVENDER GROVE</v>
          </cell>
        </row>
        <row r="12432">
          <cell r="A12432">
            <v>34433</v>
          </cell>
          <cell r="B12432">
            <v>112448</v>
          </cell>
          <cell r="C12432" t="str">
            <v>TAS CY GLENORCHY COUNCIL</v>
          </cell>
        </row>
        <row r="12433">
          <cell r="A12433">
            <v>34434</v>
          </cell>
          <cell r="B12433">
            <v>112449</v>
          </cell>
          <cell r="C12433" t="str">
            <v>TAS CY TAFE COLLEGE CLARMONT</v>
          </cell>
        </row>
        <row r="12434">
          <cell r="A12434">
            <v>34453</v>
          </cell>
          <cell r="B12434">
            <v>112450</v>
          </cell>
          <cell r="C12434" t="str">
            <v>CAP ASSETS 454 NR 01/02</v>
          </cell>
        </row>
        <row r="12435">
          <cell r="A12435">
            <v>34454</v>
          </cell>
          <cell r="B12435">
            <v>112451</v>
          </cell>
          <cell r="C12435" t="str">
            <v>NSW CY NAJA ESTEPHAN</v>
          </cell>
        </row>
        <row r="12436">
          <cell r="A12436">
            <v>34455</v>
          </cell>
          <cell r="B12436">
            <v>112452</v>
          </cell>
          <cell r="C12436" t="str">
            <v>NSW CY PORT MACQUARIE TERMINAL</v>
          </cell>
        </row>
        <row r="12437">
          <cell r="A12437">
            <v>34456</v>
          </cell>
          <cell r="B12437">
            <v>112453</v>
          </cell>
          <cell r="C12437" t="str">
            <v>NSW CY EL'JAYS BISTRO</v>
          </cell>
        </row>
        <row r="12438">
          <cell r="A12438">
            <v>34457</v>
          </cell>
          <cell r="B12438">
            <v>112454</v>
          </cell>
          <cell r="C12438" t="str">
            <v>TAS CY MOWBRAY POOL</v>
          </cell>
        </row>
        <row r="12439">
          <cell r="A12439">
            <v>34458</v>
          </cell>
          <cell r="B12439">
            <v>112455</v>
          </cell>
          <cell r="C12439" t="str">
            <v>QLD CY DAINTREE PALMS HOTEL</v>
          </cell>
        </row>
        <row r="12440">
          <cell r="A12440">
            <v>34473</v>
          </cell>
          <cell r="B12440">
            <v>112456</v>
          </cell>
          <cell r="C12440" t="str">
            <v>QLD CY GREAT WESTERN MOTOR INN</v>
          </cell>
        </row>
        <row r="12441">
          <cell r="A12441">
            <v>34474</v>
          </cell>
          <cell r="B12441">
            <v>112457</v>
          </cell>
          <cell r="C12441" t="str">
            <v>CAP ASSETS 502 NR 01/02</v>
          </cell>
        </row>
        <row r="12442">
          <cell r="A12442">
            <v>34475</v>
          </cell>
          <cell r="B12442">
            <v>112458</v>
          </cell>
          <cell r="C12442" t="str">
            <v>MC ADELAIDE ROSE ST</v>
          </cell>
        </row>
        <row r="12443">
          <cell r="A12443">
            <v>34476</v>
          </cell>
          <cell r="B12443">
            <v>112459</v>
          </cell>
          <cell r="C12443" t="str">
            <v>THYLACINE/GEOGRAPHE</v>
          </cell>
        </row>
        <row r="12444">
          <cell r="A12444">
            <v>34477</v>
          </cell>
          <cell r="B12444">
            <v>112460</v>
          </cell>
          <cell r="C12444" t="str">
            <v>REGATTA HOTEL</v>
          </cell>
        </row>
        <row r="12445">
          <cell r="A12445">
            <v>34478</v>
          </cell>
          <cell r="B12445">
            <v>112461</v>
          </cell>
          <cell r="C12445" t="str">
            <v>WA CY NORNALUP RIVERSIDE CAFE</v>
          </cell>
        </row>
        <row r="12446">
          <cell r="A12446">
            <v>34479</v>
          </cell>
          <cell r="B12446">
            <v>112462</v>
          </cell>
          <cell r="C12446" t="str">
            <v>WA CY ASHPHALT HAZELMERE</v>
          </cell>
        </row>
        <row r="12447">
          <cell r="A12447">
            <v>34480</v>
          </cell>
          <cell r="B12447">
            <v>112463</v>
          </cell>
          <cell r="C12447" t="str">
            <v>WA CY PREMIUM CASTINGS</v>
          </cell>
        </row>
        <row r="12448">
          <cell r="A12448">
            <v>34481</v>
          </cell>
          <cell r="B12448">
            <v>112464</v>
          </cell>
          <cell r="C12448" t="str">
            <v>SCREENING PROJ - EFS</v>
          </cell>
        </row>
        <row r="12449">
          <cell r="A12449">
            <v>34482</v>
          </cell>
          <cell r="B12449">
            <v>112465</v>
          </cell>
          <cell r="C12449" t="str">
            <v>MIP CNG REFUEL ADEL BUS</v>
          </cell>
        </row>
        <row r="12450">
          <cell r="A12450">
            <v>34483</v>
          </cell>
          <cell r="B12450">
            <v>112466</v>
          </cell>
          <cell r="C12450" t="str">
            <v>RETAIL CNG SITE</v>
          </cell>
        </row>
        <row r="12451">
          <cell r="A12451">
            <v>34484</v>
          </cell>
          <cell r="B12451">
            <v>112467</v>
          </cell>
          <cell r="C12451" t="str">
            <v>SA WINFIELD CALTEX</v>
          </cell>
        </row>
        <row r="12452">
          <cell r="A12452">
            <v>34485</v>
          </cell>
          <cell r="B12452">
            <v>112468</v>
          </cell>
          <cell r="C12452" t="str">
            <v>SA SEAFORD AMPOL</v>
          </cell>
        </row>
        <row r="12453">
          <cell r="A12453">
            <v>34486</v>
          </cell>
          <cell r="B12453">
            <v>112469</v>
          </cell>
          <cell r="C12453" t="str">
            <v>SA MOUNT GAMBIER MOBIL</v>
          </cell>
        </row>
        <row r="12454">
          <cell r="A12454">
            <v>34487</v>
          </cell>
          <cell r="B12454">
            <v>112470</v>
          </cell>
          <cell r="C12454" t="str">
            <v>VIC GEELONG SHELL</v>
          </cell>
        </row>
        <row r="12455">
          <cell r="A12455">
            <v>34488</v>
          </cell>
          <cell r="B12455">
            <v>112471</v>
          </cell>
          <cell r="C12455" t="str">
            <v>VIC CLAYTON SHELL</v>
          </cell>
        </row>
        <row r="12456">
          <cell r="A12456">
            <v>34489</v>
          </cell>
          <cell r="B12456">
            <v>112472</v>
          </cell>
          <cell r="C12456" t="str">
            <v>VIC PRESTON EAST 7 ELEVEN</v>
          </cell>
        </row>
        <row r="12457">
          <cell r="A12457">
            <v>34490</v>
          </cell>
          <cell r="B12457">
            <v>112473</v>
          </cell>
          <cell r="C12457" t="str">
            <v>NSW WETHERILL PARK SHELL</v>
          </cell>
        </row>
        <row r="12458">
          <cell r="A12458">
            <v>34491</v>
          </cell>
          <cell r="B12458">
            <v>112474</v>
          </cell>
          <cell r="C12458" t="str">
            <v>QLD HAMILTON CALTEX</v>
          </cell>
        </row>
        <row r="12459">
          <cell r="A12459">
            <v>34492</v>
          </cell>
          <cell r="B12459">
            <v>112475</v>
          </cell>
          <cell r="C12459" t="str">
            <v>BRISBANE CC REFUSE COLL</v>
          </cell>
        </row>
        <row r="12460">
          <cell r="A12460">
            <v>34493</v>
          </cell>
          <cell r="B12460">
            <v>112476</v>
          </cell>
          <cell r="C12460" t="str">
            <v>TOOWOOMBA HOSP</v>
          </cell>
        </row>
        <row r="12461">
          <cell r="A12461">
            <v>34494</v>
          </cell>
          <cell r="B12461">
            <v>112477</v>
          </cell>
          <cell r="C12461" t="str">
            <v>DANPORK 2</v>
          </cell>
        </row>
        <row r="12462">
          <cell r="A12462">
            <v>34495</v>
          </cell>
          <cell r="B12462">
            <v>112478</v>
          </cell>
          <cell r="C12462" t="str">
            <v>SESAHS 2</v>
          </cell>
        </row>
        <row r="12463">
          <cell r="A12463">
            <v>34496</v>
          </cell>
          <cell r="B12463">
            <v>112479</v>
          </cell>
          <cell r="C12463" t="str">
            <v>ROYAL WOMENS HOSPITAL MELB</v>
          </cell>
        </row>
        <row r="12464">
          <cell r="A12464">
            <v>34497</v>
          </cell>
          <cell r="B12464">
            <v>112480</v>
          </cell>
          <cell r="C12464" t="str">
            <v>ADELAIDE AIR</v>
          </cell>
        </row>
        <row r="12465">
          <cell r="A12465">
            <v>34498</v>
          </cell>
          <cell r="B12465">
            <v>112481</v>
          </cell>
          <cell r="C12465" t="str">
            <v>SANDOWN VILLAGE UPGR</v>
          </cell>
        </row>
        <row r="12466">
          <cell r="A12466">
            <v>34499</v>
          </cell>
          <cell r="B12466">
            <v>112482</v>
          </cell>
          <cell r="C12466" t="str">
            <v>QUEEN VISTOIA MUSEUM</v>
          </cell>
        </row>
        <row r="12467">
          <cell r="A12467">
            <v>34500</v>
          </cell>
          <cell r="B12467">
            <v>112483</v>
          </cell>
          <cell r="C12467" t="str">
            <v>HOTEL GRAND CHANCEL</v>
          </cell>
        </row>
        <row r="12468">
          <cell r="A12468">
            <v>34501</v>
          </cell>
          <cell r="B12468">
            <v>112484</v>
          </cell>
          <cell r="C12468" t="str">
            <v>SOUTHERN CROSS HOMES TAS</v>
          </cell>
        </row>
        <row r="12469">
          <cell r="A12469">
            <v>34502</v>
          </cell>
          <cell r="B12469">
            <v>112485</v>
          </cell>
          <cell r="C12469" t="str">
            <v>FELTUS ANGRVE</v>
          </cell>
        </row>
        <row r="12470">
          <cell r="A12470">
            <v>34503</v>
          </cell>
          <cell r="B12470">
            <v>112486</v>
          </cell>
          <cell r="C12470" t="str">
            <v>FERGUSON 2</v>
          </cell>
        </row>
        <row r="12471">
          <cell r="A12471">
            <v>34504</v>
          </cell>
          <cell r="B12471">
            <v>112487</v>
          </cell>
          <cell r="C12471" t="str">
            <v>ANSETT MAINT</v>
          </cell>
        </row>
        <row r="12472">
          <cell r="A12472">
            <v>34505</v>
          </cell>
          <cell r="B12472">
            <v>112488</v>
          </cell>
          <cell r="C12472" t="str">
            <v>SAHT 2</v>
          </cell>
        </row>
        <row r="12473">
          <cell r="A12473">
            <v>34506</v>
          </cell>
          <cell r="B12473">
            <v>112489</v>
          </cell>
          <cell r="C12473" t="str">
            <v>CONNORS FAM</v>
          </cell>
        </row>
        <row r="12474">
          <cell r="A12474">
            <v>34507</v>
          </cell>
          <cell r="B12474">
            <v>112490</v>
          </cell>
          <cell r="C12474" t="str">
            <v>GLENSIDE 2</v>
          </cell>
        </row>
        <row r="12475">
          <cell r="A12475">
            <v>34508</v>
          </cell>
          <cell r="B12475">
            <v>112491</v>
          </cell>
          <cell r="C12475" t="str">
            <v>BOM DARWIN 2</v>
          </cell>
        </row>
        <row r="12476">
          <cell r="A12476">
            <v>34509</v>
          </cell>
          <cell r="B12476">
            <v>112492</v>
          </cell>
          <cell r="C12476" t="str">
            <v>MAB DOCKLAND</v>
          </cell>
        </row>
        <row r="12477">
          <cell r="A12477">
            <v>34510</v>
          </cell>
          <cell r="B12477">
            <v>112493</v>
          </cell>
          <cell r="C12477" t="str">
            <v>ST JOHN</v>
          </cell>
        </row>
        <row r="12478">
          <cell r="A12478">
            <v>31929</v>
          </cell>
          <cell r="B12478">
            <v>111608</v>
          </cell>
          <cell r="C12478" t="str">
            <v>SANDOWN</v>
          </cell>
        </row>
        <row r="12479">
          <cell r="A12479">
            <v>34511</v>
          </cell>
          <cell r="B12479">
            <v>112494</v>
          </cell>
          <cell r="C12479" t="str">
            <v>SANDOWN 2</v>
          </cell>
        </row>
        <row r="12480">
          <cell r="A12480">
            <v>34512</v>
          </cell>
          <cell r="B12480">
            <v>112495</v>
          </cell>
          <cell r="C12480" t="str">
            <v>HERVEY B</v>
          </cell>
        </row>
        <row r="12481">
          <cell r="A12481">
            <v>34513</v>
          </cell>
          <cell r="B12481">
            <v>112496</v>
          </cell>
          <cell r="C12481" t="str">
            <v>KESLEY RES</v>
          </cell>
        </row>
        <row r="12482">
          <cell r="A12482">
            <v>34514</v>
          </cell>
          <cell r="B12482">
            <v>112497</v>
          </cell>
          <cell r="C12482" t="str">
            <v>COMMONWEALTH PL</v>
          </cell>
        </row>
        <row r="12483">
          <cell r="A12483">
            <v>34515</v>
          </cell>
          <cell r="B12483">
            <v>112498</v>
          </cell>
          <cell r="C12483" t="str">
            <v>MABS LOTS 10,6,7</v>
          </cell>
        </row>
        <row r="12484">
          <cell r="A12484">
            <v>34516</v>
          </cell>
          <cell r="B12484">
            <v>112499</v>
          </cell>
          <cell r="C12484" t="str">
            <v>TT PORT ADELAIDE</v>
          </cell>
        </row>
        <row r="12485">
          <cell r="A12485">
            <v>34517</v>
          </cell>
          <cell r="B12485">
            <v>112500</v>
          </cell>
          <cell r="C12485" t="str">
            <v>MONASH UNI SCIENCE CTRE</v>
          </cell>
        </row>
        <row r="12486">
          <cell r="A12486">
            <v>34518</v>
          </cell>
          <cell r="B12486">
            <v>112501</v>
          </cell>
          <cell r="C12486" t="str">
            <v>SANDOWN STANDBY HEAT EX</v>
          </cell>
        </row>
        <row r="12487">
          <cell r="A12487">
            <v>34519</v>
          </cell>
          <cell r="B12487">
            <v>112502</v>
          </cell>
          <cell r="C12487" t="str">
            <v>HASLAM RES</v>
          </cell>
        </row>
        <row r="12488">
          <cell r="A12488">
            <v>34533</v>
          </cell>
          <cell r="B12488">
            <v>112503</v>
          </cell>
          <cell r="C12488" t="str">
            <v>RAH</v>
          </cell>
        </row>
        <row r="12489">
          <cell r="A12489">
            <v>34534</v>
          </cell>
          <cell r="B12489">
            <v>112504</v>
          </cell>
          <cell r="C12489" t="str">
            <v>BARRET BURSTON MALT</v>
          </cell>
        </row>
        <row r="12490">
          <cell r="A12490">
            <v>34535</v>
          </cell>
          <cell r="B12490">
            <v>112505</v>
          </cell>
          <cell r="C12490" t="str">
            <v>MONSBEN</v>
          </cell>
        </row>
        <row r="12491">
          <cell r="A12491">
            <v>34536</v>
          </cell>
          <cell r="B12491">
            <v>112506</v>
          </cell>
          <cell r="C12491" t="str">
            <v>MICHELLS QUEENSLAND</v>
          </cell>
        </row>
        <row r="12492">
          <cell r="A12492">
            <v>34537</v>
          </cell>
          <cell r="B12492">
            <v>112507</v>
          </cell>
          <cell r="C12492" t="str">
            <v>MICHELLS SOUTH AUSTRALIA</v>
          </cell>
        </row>
        <row r="12493">
          <cell r="A12493">
            <v>34538</v>
          </cell>
          <cell r="B12493">
            <v>112508</v>
          </cell>
          <cell r="C12493" t="str">
            <v>ADCHEM 2</v>
          </cell>
        </row>
        <row r="12494">
          <cell r="A12494">
            <v>34539</v>
          </cell>
          <cell r="B12494">
            <v>112509</v>
          </cell>
          <cell r="C12494" t="str">
            <v>WESTERN SYDNEY HEALTH SERV</v>
          </cell>
        </row>
        <row r="12495">
          <cell r="A12495">
            <v>34540</v>
          </cell>
          <cell r="B12495">
            <v>112510</v>
          </cell>
          <cell r="C12495" t="str">
            <v>CAP ASSETS 475 G&amp;I 01/02</v>
          </cell>
        </row>
        <row r="12496">
          <cell r="A12496">
            <v>34541</v>
          </cell>
          <cell r="B12496">
            <v>112511</v>
          </cell>
          <cell r="C12496" t="str">
            <v>MC FIRLE MARGARET ST</v>
          </cell>
        </row>
        <row r="12497">
          <cell r="A12497">
            <v>34542</v>
          </cell>
          <cell r="B12497">
            <v>112512</v>
          </cell>
          <cell r="C12497" t="str">
            <v>130 TELEMETRY SITES</v>
          </cell>
        </row>
        <row r="12498">
          <cell r="A12498">
            <v>34543</v>
          </cell>
          <cell r="B12498">
            <v>112513</v>
          </cell>
          <cell r="C12498" t="str">
            <v>UNALLOC GARAGE ELEC TEST COSTS</v>
          </cell>
        </row>
        <row r="12499">
          <cell r="A12499">
            <v>34544</v>
          </cell>
          <cell r="B12499">
            <v>112514</v>
          </cell>
          <cell r="C12499" t="str">
            <v>UNALLOC GARAGE STORES COSTS</v>
          </cell>
        </row>
        <row r="12500">
          <cell r="A12500">
            <v>34545</v>
          </cell>
          <cell r="B12500">
            <v>112515</v>
          </cell>
          <cell r="C12500" t="str">
            <v>OTHER EXTERNAL MTCE WORKS</v>
          </cell>
        </row>
        <row r="12501">
          <cell r="A12501">
            <v>34546</v>
          </cell>
          <cell r="B12501">
            <v>112516</v>
          </cell>
          <cell r="C12501" t="str">
            <v>OTHER EXT CONSTRUCTION WKS</v>
          </cell>
        </row>
        <row r="12502">
          <cell r="A12502">
            <v>34547</v>
          </cell>
          <cell r="B12502">
            <v>112517</v>
          </cell>
          <cell r="C12502" t="str">
            <v>WELDING SERVICES</v>
          </cell>
        </row>
        <row r="12503">
          <cell r="A12503">
            <v>34548</v>
          </cell>
          <cell r="B12503">
            <v>112518</v>
          </cell>
          <cell r="C12503" t="str">
            <v>I&amp;C FABN &amp; INSTALLATION</v>
          </cell>
        </row>
        <row r="12504">
          <cell r="A12504">
            <v>34549</v>
          </cell>
          <cell r="B12504">
            <v>112519</v>
          </cell>
          <cell r="C12504" t="str">
            <v>I&amp;C METER CHANGE</v>
          </cell>
        </row>
        <row r="12505">
          <cell r="A12505">
            <v>34550</v>
          </cell>
          <cell r="B12505">
            <v>112520</v>
          </cell>
          <cell r="C12505" t="str">
            <v>NON LEAK EASEMENT MTCE</v>
          </cell>
        </row>
        <row r="12506">
          <cell r="A12506">
            <v>34551</v>
          </cell>
          <cell r="B12506">
            <v>112521</v>
          </cell>
          <cell r="C12506" t="str">
            <v>DISTRIBUTION PIPELINE PATROL</v>
          </cell>
        </row>
        <row r="12507">
          <cell r="A12507">
            <v>34552</v>
          </cell>
          <cell r="B12507">
            <v>112522</v>
          </cell>
          <cell r="C12507" t="str">
            <v>NON LEAK REPAIRS</v>
          </cell>
        </row>
        <row r="12508">
          <cell r="A12508">
            <v>34553</v>
          </cell>
          <cell r="B12508">
            <v>112523</v>
          </cell>
          <cell r="C12508" t="str">
            <v>QLD CY COCONUTS RESORT</v>
          </cell>
        </row>
        <row r="12509">
          <cell r="A12509">
            <v>34554</v>
          </cell>
          <cell r="B12509">
            <v>112524</v>
          </cell>
          <cell r="C12509" t="str">
            <v>QLD CY MARLEY PLASTICS</v>
          </cell>
        </row>
        <row r="12510">
          <cell r="A12510">
            <v>34555</v>
          </cell>
          <cell r="B12510">
            <v>112525</v>
          </cell>
          <cell r="C12510" t="str">
            <v>TAS CY COOLEY'S HOTEL</v>
          </cell>
        </row>
        <row r="12511">
          <cell r="A12511">
            <v>34556</v>
          </cell>
          <cell r="B12511">
            <v>112526</v>
          </cell>
          <cell r="C12511" t="str">
            <v>CAP ASSETS 780 G&amp;I 01/02</v>
          </cell>
        </row>
        <row r="12512">
          <cell r="A12512">
            <v>34557</v>
          </cell>
          <cell r="B12512">
            <v>112527</v>
          </cell>
          <cell r="C12512" t="str">
            <v>VIC DONNYBROOK-SHELL</v>
          </cell>
        </row>
        <row r="12513">
          <cell r="A12513">
            <v>34558</v>
          </cell>
          <cell r="B12513">
            <v>112528</v>
          </cell>
          <cell r="C12513" t="str">
            <v>QPS2</v>
          </cell>
        </row>
        <row r="12514">
          <cell r="A12514">
            <v>34559</v>
          </cell>
          <cell r="B12514">
            <v>112529</v>
          </cell>
          <cell r="C12514" t="str">
            <v>MC DRY CREEK HIGHT ST</v>
          </cell>
        </row>
        <row r="12515">
          <cell r="A12515">
            <v>34560</v>
          </cell>
          <cell r="B12515">
            <v>112530</v>
          </cell>
          <cell r="C12515" t="str">
            <v>MC MAGILL MOULES RD</v>
          </cell>
        </row>
        <row r="12516">
          <cell r="A12516">
            <v>34561</v>
          </cell>
          <cell r="B12516">
            <v>112531</v>
          </cell>
          <cell r="C12516" t="str">
            <v>MC TRANMERE MILTON AVE</v>
          </cell>
        </row>
        <row r="12517">
          <cell r="A12517">
            <v>34562</v>
          </cell>
          <cell r="B12517">
            <v>112532</v>
          </cell>
          <cell r="C12517" t="str">
            <v>MC CHRISTIES BEACH AVENELL AVE</v>
          </cell>
        </row>
        <row r="12518">
          <cell r="A12518">
            <v>34573</v>
          </cell>
          <cell r="B12518">
            <v>112533</v>
          </cell>
          <cell r="C12518" t="str">
            <v>POWERCOR REBRANDING</v>
          </cell>
        </row>
        <row r="12519">
          <cell r="A12519">
            <v>34574</v>
          </cell>
          <cell r="B12519">
            <v>112534</v>
          </cell>
          <cell r="C12519" t="str">
            <v>POWERCOR IT SOE&amp;OCN 2-CAPITAL</v>
          </cell>
        </row>
        <row r="12520">
          <cell r="A12520">
            <v>34575</v>
          </cell>
          <cell r="B12520">
            <v>112535</v>
          </cell>
          <cell r="C12520" t="str">
            <v>POWERCOR IT SOE&amp;OCN 2-ITGN</v>
          </cell>
        </row>
        <row r="12521">
          <cell r="A12521">
            <v>34576</v>
          </cell>
          <cell r="B12521">
            <v>112536</v>
          </cell>
          <cell r="C12521" t="str">
            <v>TAS CY PRICKLY CACTUS</v>
          </cell>
        </row>
        <row r="12522">
          <cell r="A12522">
            <v>34577</v>
          </cell>
          <cell r="B12522">
            <v>112537</v>
          </cell>
          <cell r="C12522" t="str">
            <v>CAP ASSETS 558 NR 01/02</v>
          </cell>
        </row>
        <row r="12523">
          <cell r="A12523">
            <v>18617</v>
          </cell>
          <cell r="B12523">
            <v>105613</v>
          </cell>
          <cell r="C12523" t="str">
            <v>PALM VALLEY PIPELINE</v>
          </cell>
        </row>
        <row r="12524">
          <cell r="A12524">
            <v>34593</v>
          </cell>
          <cell r="B12524">
            <v>112538</v>
          </cell>
          <cell r="C12524" t="str">
            <v>CAP ASSETS 532 NR 01/02</v>
          </cell>
        </row>
        <row r="12525">
          <cell r="A12525">
            <v>34613</v>
          </cell>
          <cell r="B12525">
            <v>112539</v>
          </cell>
          <cell r="C12525" t="str">
            <v>MURRAY GOULBURN - SNG INSTALL</v>
          </cell>
        </row>
        <row r="12526">
          <cell r="A12526">
            <v>34614</v>
          </cell>
          <cell r="B12526">
            <v>112540</v>
          </cell>
          <cell r="C12526" t="str">
            <v>QLD NTH CY BENWELL RD TOWNS</v>
          </cell>
        </row>
        <row r="12527">
          <cell r="A12527">
            <v>34615</v>
          </cell>
          <cell r="B12527">
            <v>112541</v>
          </cell>
          <cell r="C12527" t="str">
            <v>QLD CY NORSTATE GAS</v>
          </cell>
        </row>
        <row r="12528">
          <cell r="A12528">
            <v>34616</v>
          </cell>
          <cell r="B12528">
            <v>112542</v>
          </cell>
          <cell r="C12528" t="str">
            <v>QLD CY GURU'S INDIAN T/AWAY</v>
          </cell>
        </row>
        <row r="12529">
          <cell r="A12529">
            <v>34617</v>
          </cell>
          <cell r="B12529">
            <v>112543</v>
          </cell>
          <cell r="C12529" t="str">
            <v>QLD CY DUNCAN SHIPLEY SMITH</v>
          </cell>
        </row>
        <row r="12530">
          <cell r="A12530">
            <v>34618</v>
          </cell>
          <cell r="B12530">
            <v>112544</v>
          </cell>
          <cell r="C12530" t="str">
            <v>QLD CY NQ FRESH PRODUCE</v>
          </cell>
        </row>
        <row r="12531">
          <cell r="A12531">
            <v>34619</v>
          </cell>
          <cell r="B12531">
            <v>112545</v>
          </cell>
          <cell r="C12531" t="str">
            <v>QLD CY ROYAL HOTEL TEXAS</v>
          </cell>
        </row>
        <row r="12532">
          <cell r="A12532">
            <v>34620</v>
          </cell>
          <cell r="B12532">
            <v>112546</v>
          </cell>
          <cell r="C12532" t="str">
            <v>MC CAMPBELLTOWN TRAFFORD ST</v>
          </cell>
        </row>
        <row r="12533">
          <cell r="A12533">
            <v>34621</v>
          </cell>
          <cell r="B12533">
            <v>112547</v>
          </cell>
          <cell r="C12533" t="str">
            <v>MC TAPEROO MOLDAVIA WALK</v>
          </cell>
        </row>
        <row r="12534">
          <cell r="A12534">
            <v>34622</v>
          </cell>
          <cell r="B12534">
            <v>112548</v>
          </cell>
          <cell r="C12534" t="str">
            <v>MC HIGHBURY BECKMAN AVE</v>
          </cell>
        </row>
        <row r="12535">
          <cell r="A12535">
            <v>34623</v>
          </cell>
          <cell r="B12535">
            <v>112549</v>
          </cell>
          <cell r="C12535" t="str">
            <v>MC SALISBURY ANN ST</v>
          </cell>
        </row>
        <row r="12536">
          <cell r="A12536">
            <v>34624</v>
          </cell>
          <cell r="B12536">
            <v>112550</v>
          </cell>
          <cell r="C12536" t="str">
            <v>MC ENFIELD RIDGEWAY AVE</v>
          </cell>
        </row>
        <row r="12537">
          <cell r="A12537">
            <v>1404</v>
          </cell>
          <cell r="B12537">
            <v>100400</v>
          </cell>
          <cell r="C12537" t="str">
            <v>TTM DRY CREEK TO INGLE FARM</v>
          </cell>
        </row>
        <row r="12538">
          <cell r="A12538">
            <v>34633</v>
          </cell>
          <cell r="B12538">
            <v>112551</v>
          </cell>
          <cell r="C12538" t="str">
            <v>SOLAR PHOTOVOLT PWR COND DEVLT</v>
          </cell>
        </row>
        <row r="12539">
          <cell r="A12539">
            <v>34634</v>
          </cell>
          <cell r="B12539">
            <v>112552</v>
          </cell>
          <cell r="C12539" t="str">
            <v>SOLAR PHOTOVOLT POWER CND DVLT</v>
          </cell>
        </row>
        <row r="12540">
          <cell r="A12540">
            <v>11536</v>
          </cell>
          <cell r="B12540">
            <v>104068</v>
          </cell>
          <cell r="C12540" t="str">
            <v>ATARUS STINGER</v>
          </cell>
        </row>
        <row r="12541">
          <cell r="A12541">
            <v>34653</v>
          </cell>
          <cell r="B12541">
            <v>112553</v>
          </cell>
          <cell r="C12541" t="str">
            <v>MC WELLAND FREDERICK RD</v>
          </cell>
        </row>
        <row r="12542">
          <cell r="A12542">
            <v>34654</v>
          </cell>
          <cell r="B12542">
            <v>112554</v>
          </cell>
          <cell r="C12542" t="str">
            <v>MC COROMANDEL VALLEY</v>
          </cell>
        </row>
        <row r="12543">
          <cell r="A12543">
            <v>34655</v>
          </cell>
          <cell r="B12543">
            <v>112555</v>
          </cell>
          <cell r="C12543" t="str">
            <v>MC MYRTLE BANK 1 PALMER AVE</v>
          </cell>
        </row>
        <row r="12544">
          <cell r="A12544">
            <v>34656</v>
          </cell>
          <cell r="B12544">
            <v>112556</v>
          </cell>
          <cell r="C12544" t="str">
            <v>QLD CY SKYLINE CARAVANS</v>
          </cell>
        </row>
        <row r="12545">
          <cell r="A12545">
            <v>34657</v>
          </cell>
          <cell r="B12545">
            <v>112557</v>
          </cell>
          <cell r="C12545" t="str">
            <v>QLD CY MISSION BEACH RESORT</v>
          </cell>
        </row>
        <row r="12546">
          <cell r="A12546">
            <v>34673</v>
          </cell>
          <cell r="B12546">
            <v>112558</v>
          </cell>
          <cell r="C12546" t="str">
            <v>POWERCOR DATAMART SERVER</v>
          </cell>
        </row>
        <row r="12547">
          <cell r="A12547">
            <v>34674</v>
          </cell>
          <cell r="B12547">
            <v>112559</v>
          </cell>
          <cell r="C12547" t="str">
            <v>CAP ASSETS 452 E&amp;S 01/02</v>
          </cell>
        </row>
        <row r="12548">
          <cell r="A12548">
            <v>34675</v>
          </cell>
          <cell r="B12548">
            <v>112560</v>
          </cell>
          <cell r="C12548" t="str">
            <v>QLD CY  85-91 DRAPER ST</v>
          </cell>
        </row>
        <row r="12549">
          <cell r="A12549">
            <v>34676</v>
          </cell>
          <cell r="B12549">
            <v>112561</v>
          </cell>
          <cell r="C12549" t="str">
            <v>MC RIDLEYTON TORRENS RD</v>
          </cell>
        </row>
        <row r="12550">
          <cell r="A12550">
            <v>34677</v>
          </cell>
          <cell r="B12550">
            <v>112562</v>
          </cell>
          <cell r="C12550" t="str">
            <v>MC SEAFORD RISE GRAND BL</v>
          </cell>
        </row>
        <row r="12551">
          <cell r="A12551">
            <v>34678</v>
          </cell>
          <cell r="B12551">
            <v>112563</v>
          </cell>
          <cell r="C12551" t="str">
            <v>TAS CY QUALITY MEATS</v>
          </cell>
        </row>
        <row r="12552">
          <cell r="A12552">
            <v>34679</v>
          </cell>
          <cell r="B12552">
            <v>112564</v>
          </cell>
          <cell r="C12552" t="str">
            <v>NSW CY CANBERRA DEPOT</v>
          </cell>
        </row>
        <row r="12553">
          <cell r="A12553">
            <v>34680</v>
          </cell>
          <cell r="B12553">
            <v>112565</v>
          </cell>
          <cell r="C12553" t="str">
            <v>NSW CY JOHN BUTTIGIEG</v>
          </cell>
        </row>
        <row r="12554">
          <cell r="A12554">
            <v>34681</v>
          </cell>
          <cell r="B12554">
            <v>112566</v>
          </cell>
          <cell r="C12554" t="str">
            <v>STROBEL RESIDENCE</v>
          </cell>
        </row>
        <row r="12555">
          <cell r="A12555">
            <v>34682</v>
          </cell>
          <cell r="B12555">
            <v>112567</v>
          </cell>
          <cell r="C12555" t="str">
            <v>NSW CY KLONDO ENGINEERING</v>
          </cell>
        </row>
        <row r="12556">
          <cell r="A12556">
            <v>34683</v>
          </cell>
          <cell r="B12556">
            <v>112568</v>
          </cell>
          <cell r="C12556" t="str">
            <v>NSW BT RANS MANAGEMENT</v>
          </cell>
        </row>
        <row r="12557">
          <cell r="A12557">
            <v>34684</v>
          </cell>
          <cell r="B12557">
            <v>112569</v>
          </cell>
          <cell r="C12557" t="str">
            <v>VIC-DONNYBROOK-SHELL</v>
          </cell>
        </row>
        <row r="12558">
          <cell r="A12558">
            <v>34685</v>
          </cell>
          <cell r="B12558">
            <v>112570</v>
          </cell>
          <cell r="C12558" t="str">
            <v>COWRA COUNCIL</v>
          </cell>
        </row>
        <row r="12559">
          <cell r="A12559">
            <v>34693</v>
          </cell>
          <cell r="B12559">
            <v>112571</v>
          </cell>
          <cell r="C12559" t="str">
            <v>QLD I&amp;M SHAR JEHAN IND T/WAY</v>
          </cell>
        </row>
        <row r="12560">
          <cell r="A12560">
            <v>34694</v>
          </cell>
          <cell r="B12560">
            <v>112572</v>
          </cell>
          <cell r="C12560" t="str">
            <v>QLD CY ABLE FREIGHT</v>
          </cell>
        </row>
        <row r="12561">
          <cell r="A12561">
            <v>34695</v>
          </cell>
          <cell r="B12561">
            <v>112573</v>
          </cell>
          <cell r="C12561" t="str">
            <v>TAS BT LEMONTHYME CRADLE MT</v>
          </cell>
        </row>
        <row r="12562">
          <cell r="A12562">
            <v>34696</v>
          </cell>
          <cell r="B12562">
            <v>112574</v>
          </cell>
          <cell r="C12562" t="str">
            <v>MC SOMERTON PK NORTH ST</v>
          </cell>
        </row>
        <row r="12563">
          <cell r="A12563">
            <v>34697</v>
          </cell>
          <cell r="B12563">
            <v>112575</v>
          </cell>
          <cell r="C12563" t="str">
            <v>MC WARRADALE 211 DIAGONAL RD</v>
          </cell>
        </row>
        <row r="12564">
          <cell r="A12564">
            <v>34698</v>
          </cell>
          <cell r="B12564">
            <v>112576</v>
          </cell>
          <cell r="C12564" t="str">
            <v>ROBE TCE MEDINDIE</v>
          </cell>
        </row>
        <row r="12565">
          <cell r="A12565">
            <v>34699</v>
          </cell>
          <cell r="B12565">
            <v>112577</v>
          </cell>
          <cell r="C12565" t="str">
            <v>PROJECT HOGAN 01/02</v>
          </cell>
        </row>
        <row r="12566">
          <cell r="A12566">
            <v>34700</v>
          </cell>
          <cell r="B12566">
            <v>112578</v>
          </cell>
          <cell r="C12566" t="str">
            <v>NATIONAL PIPELINES</v>
          </cell>
        </row>
        <row r="12567">
          <cell r="A12567">
            <v>34701</v>
          </cell>
          <cell r="B12567">
            <v>112579</v>
          </cell>
          <cell r="C12567" t="str">
            <v>VIC PORTABLE OFFICE WAGGA/2</v>
          </cell>
        </row>
        <row r="12568">
          <cell r="A12568">
            <v>34702</v>
          </cell>
          <cell r="B12568">
            <v>112580</v>
          </cell>
          <cell r="C12568" t="str">
            <v>WA CY BP RDHOUSE ARMIDALE</v>
          </cell>
        </row>
        <row r="12569">
          <cell r="A12569">
            <v>34703</v>
          </cell>
          <cell r="B12569">
            <v>112581</v>
          </cell>
          <cell r="C12569" t="str">
            <v>POWERCOR INT/CRM PC'S/1</v>
          </cell>
        </row>
        <row r="12570">
          <cell r="A12570">
            <v>34704</v>
          </cell>
          <cell r="B12570">
            <v>112582</v>
          </cell>
          <cell r="C12570" t="str">
            <v>POWERCOR SERVER W&amp;T</v>
          </cell>
        </row>
        <row r="12571">
          <cell r="A12571">
            <v>34705</v>
          </cell>
          <cell r="B12571">
            <v>112583</v>
          </cell>
          <cell r="C12571" t="str">
            <v>ATARUS STING</v>
          </cell>
        </row>
        <row r="12572">
          <cell r="A12572">
            <v>34706</v>
          </cell>
          <cell r="B12572">
            <v>112584</v>
          </cell>
          <cell r="C12572" t="str">
            <v>CONVERS COSTS MILDURA</v>
          </cell>
        </row>
        <row r="12573">
          <cell r="A12573">
            <v>34707</v>
          </cell>
          <cell r="B12573">
            <v>112585</v>
          </cell>
          <cell r="C12573" t="str">
            <v>QLD ENVESTRA DEVELOP EXPEND</v>
          </cell>
        </row>
        <row r="12574">
          <cell r="A12574">
            <v>34708</v>
          </cell>
          <cell r="B12574">
            <v>112586</v>
          </cell>
          <cell r="C12574" t="str">
            <v>MILDURA MKT DEVELOPMENT</v>
          </cell>
        </row>
        <row r="12575">
          <cell r="A12575">
            <v>34709</v>
          </cell>
          <cell r="B12575">
            <v>112587</v>
          </cell>
          <cell r="C12575" t="str">
            <v>UNI SA NAT GAS VS ELECTRICITY</v>
          </cell>
        </row>
        <row r="12576">
          <cell r="A12576">
            <v>34710</v>
          </cell>
          <cell r="B12576">
            <v>112588</v>
          </cell>
          <cell r="C12576" t="str">
            <v>VIC GASMART ACTIVITY</v>
          </cell>
        </row>
        <row r="12577">
          <cell r="A12577">
            <v>34711</v>
          </cell>
          <cell r="B12577">
            <v>112589</v>
          </cell>
          <cell r="C12577" t="str">
            <v>VIC ADVERTISING GENERIC</v>
          </cell>
        </row>
        <row r="12578">
          <cell r="A12578">
            <v>34712</v>
          </cell>
          <cell r="B12578">
            <v>112590</v>
          </cell>
          <cell r="C12578" t="str">
            <v>VIC DEVELOPER/INFLUENCER</v>
          </cell>
        </row>
        <row r="12579">
          <cell r="A12579">
            <v>34713</v>
          </cell>
          <cell r="B12579">
            <v>112591</v>
          </cell>
          <cell r="C12579" t="str">
            <v>VIC CARDINIA SHIRE EXP</v>
          </cell>
        </row>
        <row r="12580">
          <cell r="A12580">
            <v>34725</v>
          </cell>
          <cell r="B12580">
            <v>112592</v>
          </cell>
          <cell r="C12580" t="str">
            <v>TAS CY CRADLE MT TOURIST PK</v>
          </cell>
        </row>
        <row r="12581">
          <cell r="A12581">
            <v>34726</v>
          </cell>
          <cell r="B12581">
            <v>112593</v>
          </cell>
          <cell r="C12581" t="str">
            <v>TAS CY BARRY HILL TIMBERS</v>
          </cell>
        </row>
        <row r="12582">
          <cell r="A12582">
            <v>34727</v>
          </cell>
          <cell r="B12582">
            <v>112594</v>
          </cell>
          <cell r="C12582" t="str">
            <v>TAS CY GLEN DHU CARAVAN PK</v>
          </cell>
        </row>
        <row r="12583">
          <cell r="A12583">
            <v>34728</v>
          </cell>
          <cell r="B12583">
            <v>112595</v>
          </cell>
          <cell r="C12583" t="str">
            <v>MSC KILKENNY SHARE ST</v>
          </cell>
        </row>
        <row r="12584">
          <cell r="A12584">
            <v>34729</v>
          </cell>
          <cell r="B12584">
            <v>112596</v>
          </cell>
          <cell r="C12584" t="str">
            <v>MC REYNELLA OLD STH RD</v>
          </cell>
        </row>
        <row r="12585">
          <cell r="A12585">
            <v>34730</v>
          </cell>
          <cell r="B12585">
            <v>112597</v>
          </cell>
          <cell r="C12585" t="str">
            <v>MC ATHELSTONE EVEREST AVE</v>
          </cell>
        </row>
        <row r="12586">
          <cell r="A12586">
            <v>34731</v>
          </cell>
          <cell r="B12586">
            <v>112598</v>
          </cell>
          <cell r="C12586" t="str">
            <v>POWERCOR WS PC'S/1</v>
          </cell>
        </row>
        <row r="12587">
          <cell r="A12587">
            <v>34745</v>
          </cell>
          <cell r="B12587">
            <v>112599</v>
          </cell>
          <cell r="C12587" t="str">
            <v>SHORT MAINS BRISBANE</v>
          </cell>
        </row>
        <row r="12588">
          <cell r="A12588">
            <v>34746</v>
          </cell>
          <cell r="B12588">
            <v>112600</v>
          </cell>
          <cell r="C12588" t="str">
            <v>SHORT MAINS IPSWICH</v>
          </cell>
        </row>
        <row r="12589">
          <cell r="A12589">
            <v>34747</v>
          </cell>
          <cell r="B12589">
            <v>112601</v>
          </cell>
          <cell r="C12589" t="str">
            <v>SHORT MAINS ROCKHAMPTON</v>
          </cell>
        </row>
        <row r="12590">
          <cell r="A12590">
            <v>34748</v>
          </cell>
          <cell r="B12590">
            <v>112602</v>
          </cell>
          <cell r="C12590" t="str">
            <v>SHORT MAINS GLADSTONE</v>
          </cell>
        </row>
        <row r="12591">
          <cell r="A12591">
            <v>34749</v>
          </cell>
          <cell r="B12591">
            <v>112603</v>
          </cell>
          <cell r="C12591" t="str">
            <v>SHORT MAINS BUNDABERG</v>
          </cell>
        </row>
        <row r="12592">
          <cell r="A12592">
            <v>34750</v>
          </cell>
          <cell r="B12592">
            <v>112604</v>
          </cell>
          <cell r="C12592" t="str">
            <v>SHORT MAINS MARYBOROUGH</v>
          </cell>
        </row>
        <row r="12593">
          <cell r="A12593">
            <v>34751</v>
          </cell>
          <cell r="B12593">
            <v>112605</v>
          </cell>
          <cell r="C12593" t="str">
            <v>SHORT MAINS HERVEY BAY</v>
          </cell>
        </row>
        <row r="12594">
          <cell r="A12594">
            <v>34752</v>
          </cell>
          <cell r="B12594">
            <v>112606</v>
          </cell>
          <cell r="C12594" t="str">
            <v>LEAK SURVEY REP CLASS 1 - 1401</v>
          </cell>
        </row>
        <row r="12595">
          <cell r="A12595">
            <v>34753</v>
          </cell>
          <cell r="B12595">
            <v>112607</v>
          </cell>
          <cell r="C12595" t="str">
            <v>LEAK SURVEY REP CLASS 1 - 1416</v>
          </cell>
        </row>
        <row r="12596">
          <cell r="A12596">
            <v>34754</v>
          </cell>
          <cell r="B12596">
            <v>112608</v>
          </cell>
          <cell r="C12596" t="str">
            <v>LEAK SURVEY REP CLASS 1 - 1431</v>
          </cell>
        </row>
        <row r="12597">
          <cell r="A12597">
            <v>34755</v>
          </cell>
          <cell r="B12597">
            <v>112609</v>
          </cell>
          <cell r="C12597" t="str">
            <v>LEAK SURVEY REP CLASS 1 - 1413</v>
          </cell>
        </row>
        <row r="12598">
          <cell r="A12598">
            <v>34756</v>
          </cell>
          <cell r="B12598">
            <v>112610</v>
          </cell>
          <cell r="C12598" t="str">
            <v>LEAK SURVEY REP CLASS 1 - 1406</v>
          </cell>
        </row>
        <row r="12599">
          <cell r="A12599">
            <v>34757</v>
          </cell>
          <cell r="B12599">
            <v>112611</v>
          </cell>
          <cell r="C12599" t="str">
            <v>LEAK SURVEY REP CLASS 1 - 1422</v>
          </cell>
        </row>
        <row r="12600">
          <cell r="A12600">
            <v>34758</v>
          </cell>
          <cell r="B12600">
            <v>112612</v>
          </cell>
          <cell r="C12600" t="str">
            <v>LEAK SUREY REP CLASS 1 - 1452</v>
          </cell>
        </row>
        <row r="12601">
          <cell r="A12601">
            <v>34759</v>
          </cell>
          <cell r="B12601">
            <v>112613</v>
          </cell>
          <cell r="C12601" t="str">
            <v>LEAK SURVEY REP CLASS 2 - 1401</v>
          </cell>
        </row>
        <row r="12602">
          <cell r="A12602">
            <v>34760</v>
          </cell>
          <cell r="B12602">
            <v>112614</v>
          </cell>
          <cell r="C12602" t="str">
            <v>LEAK SURVEY REP CLASS 2 - 1416</v>
          </cell>
        </row>
        <row r="12603">
          <cell r="A12603">
            <v>34761</v>
          </cell>
          <cell r="B12603">
            <v>112615</v>
          </cell>
          <cell r="C12603" t="str">
            <v>LEAK SURVEY REP CLASS 2 - 1431</v>
          </cell>
        </row>
        <row r="12604">
          <cell r="A12604">
            <v>34762</v>
          </cell>
          <cell r="B12604">
            <v>112616</v>
          </cell>
          <cell r="C12604" t="str">
            <v>LEAK SURVEY REP CLASS 2 - 1413</v>
          </cell>
        </row>
        <row r="12605">
          <cell r="A12605">
            <v>34763</v>
          </cell>
          <cell r="B12605">
            <v>112617</v>
          </cell>
          <cell r="C12605" t="str">
            <v>LEAK SURVEY REP CLASS 2 - 1406</v>
          </cell>
        </row>
        <row r="12606">
          <cell r="A12606">
            <v>34764</v>
          </cell>
          <cell r="B12606">
            <v>112618</v>
          </cell>
          <cell r="C12606" t="str">
            <v>LEAK SURVEY REP CLASS 2 - 1422</v>
          </cell>
        </row>
        <row r="12607">
          <cell r="A12607">
            <v>34765</v>
          </cell>
          <cell r="B12607">
            <v>112619</v>
          </cell>
          <cell r="C12607" t="str">
            <v>LEAK SURVEY REP CLASS 2 - 1452</v>
          </cell>
        </row>
        <row r="12608">
          <cell r="A12608">
            <v>34766</v>
          </cell>
          <cell r="B12608">
            <v>112620</v>
          </cell>
          <cell r="C12608" t="str">
            <v>LEAK SURVEY REP CLASS 3 - 1401</v>
          </cell>
        </row>
        <row r="12609">
          <cell r="A12609">
            <v>34767</v>
          </cell>
          <cell r="B12609">
            <v>112621</v>
          </cell>
          <cell r="C12609" t="str">
            <v>LEAK SURVEY REP CLASS 3 - 1416</v>
          </cell>
        </row>
        <row r="12610">
          <cell r="A12610">
            <v>34768</v>
          </cell>
          <cell r="B12610">
            <v>112622</v>
          </cell>
          <cell r="C12610" t="str">
            <v>LEAK SURVEY REP CLASS 3 - 1431</v>
          </cell>
        </row>
        <row r="12611">
          <cell r="A12611">
            <v>34769</v>
          </cell>
          <cell r="B12611">
            <v>112623</v>
          </cell>
          <cell r="C12611" t="str">
            <v>LEAK SURVEY REP CLASS 3 - 1413</v>
          </cell>
        </row>
        <row r="12612">
          <cell r="A12612">
            <v>34770</v>
          </cell>
          <cell r="B12612">
            <v>112624</v>
          </cell>
          <cell r="C12612" t="str">
            <v>LEAK SURVEY REP CLSAS 3 - 1406</v>
          </cell>
        </row>
        <row r="12613">
          <cell r="A12613">
            <v>34771</v>
          </cell>
          <cell r="B12613">
            <v>112625</v>
          </cell>
          <cell r="C12613" t="str">
            <v>LEAK SURVEY REP CLASS 3 - 1422</v>
          </cell>
        </row>
        <row r="12614">
          <cell r="A12614">
            <v>34772</v>
          </cell>
          <cell r="B12614">
            <v>112626</v>
          </cell>
          <cell r="C12614" t="str">
            <v>LEAK SURVEY REP CLASS 3 - 1452</v>
          </cell>
        </row>
        <row r="12615">
          <cell r="A12615">
            <v>34773</v>
          </cell>
          <cell r="B12615">
            <v>112627</v>
          </cell>
          <cell r="C12615" t="str">
            <v>LEAK REP INT GENERATED - 1401</v>
          </cell>
        </row>
        <row r="12616">
          <cell r="A12616">
            <v>34774</v>
          </cell>
          <cell r="B12616">
            <v>112628</v>
          </cell>
          <cell r="C12616" t="str">
            <v>LEAK REP INT GENERATED - 1416</v>
          </cell>
        </row>
        <row r="12617">
          <cell r="A12617">
            <v>34775</v>
          </cell>
          <cell r="B12617">
            <v>112629</v>
          </cell>
          <cell r="C12617" t="str">
            <v>LEAK REP INT GENEREATED - 1431</v>
          </cell>
        </row>
        <row r="12618">
          <cell r="A12618">
            <v>34776</v>
          </cell>
          <cell r="B12618">
            <v>112630</v>
          </cell>
          <cell r="C12618" t="str">
            <v>LEAK REP INT GENERATED - 1413</v>
          </cell>
        </row>
        <row r="12619">
          <cell r="A12619">
            <v>34777</v>
          </cell>
          <cell r="B12619">
            <v>112631</v>
          </cell>
          <cell r="C12619" t="str">
            <v>LEAK REP INT GENERATED - 1406</v>
          </cell>
        </row>
        <row r="12620">
          <cell r="A12620">
            <v>34778</v>
          </cell>
          <cell r="B12620">
            <v>112632</v>
          </cell>
          <cell r="C12620" t="str">
            <v>LEAK REP INT GENERATED - 1422</v>
          </cell>
        </row>
        <row r="12621">
          <cell r="A12621">
            <v>34779</v>
          </cell>
          <cell r="B12621">
            <v>112633</v>
          </cell>
          <cell r="C12621" t="str">
            <v>LEAK REP INT GENERATED - 1452</v>
          </cell>
        </row>
        <row r="12622">
          <cell r="A12622">
            <v>34780</v>
          </cell>
          <cell r="B12622">
            <v>112634</v>
          </cell>
          <cell r="C12622" t="str">
            <v>EST FOR CHARGEABLE WKS</v>
          </cell>
        </row>
        <row r="12623">
          <cell r="A12623">
            <v>34781</v>
          </cell>
          <cell r="B12623">
            <v>112635</v>
          </cell>
          <cell r="C12623" t="str">
            <v>EST FOR NONCHARGABLE CAP WKS</v>
          </cell>
        </row>
        <row r="12624">
          <cell r="A12624">
            <v>34785</v>
          </cell>
          <cell r="B12624">
            <v>112636</v>
          </cell>
          <cell r="C12624" t="str">
            <v>SYSTEM OP LOCKYEAR VALLEY</v>
          </cell>
        </row>
        <row r="12625">
          <cell r="A12625">
            <v>34786</v>
          </cell>
          <cell r="B12625">
            <v>112637</v>
          </cell>
          <cell r="C12625" t="str">
            <v>OPS &amp; MAINT - LOCKYEAR VALLEY</v>
          </cell>
        </row>
        <row r="12626">
          <cell r="A12626">
            <v>34787</v>
          </cell>
          <cell r="B12626">
            <v>112638</v>
          </cell>
          <cell r="C12626" t="str">
            <v>NETWORK TELEM LOCKYR VALLEY</v>
          </cell>
        </row>
        <row r="12627">
          <cell r="A12627">
            <v>34788</v>
          </cell>
          <cell r="B12627">
            <v>112639</v>
          </cell>
          <cell r="C12627" t="str">
            <v>CAP ASSETS 513 NR 01/02</v>
          </cell>
        </row>
        <row r="12628">
          <cell r="A12628">
            <v>34789</v>
          </cell>
          <cell r="B12628">
            <v>112640</v>
          </cell>
          <cell r="C12628" t="str">
            <v>MARGARET RIVER RES</v>
          </cell>
        </row>
        <row r="12629">
          <cell r="A12629">
            <v>34790</v>
          </cell>
          <cell r="B12629">
            <v>112641</v>
          </cell>
          <cell r="C12629" t="str">
            <v>NSW CY SUSSEX INLET HOUSEBOATS</v>
          </cell>
        </row>
        <row r="12630">
          <cell r="A12630">
            <v>34791</v>
          </cell>
          <cell r="B12630">
            <v>112642</v>
          </cell>
          <cell r="C12630" t="str">
            <v>NSW CY LONG</v>
          </cell>
        </row>
        <row r="12631">
          <cell r="A12631">
            <v>34792</v>
          </cell>
          <cell r="B12631">
            <v>112643</v>
          </cell>
          <cell r="C12631" t="str">
            <v>NSW CY PAPER BARK CAMP</v>
          </cell>
        </row>
        <row r="12632">
          <cell r="A12632">
            <v>34793</v>
          </cell>
          <cell r="B12632">
            <v>112644</v>
          </cell>
          <cell r="C12632" t="str">
            <v>NSW BT OFFSET ALPINE</v>
          </cell>
        </row>
        <row r="12633">
          <cell r="A12633">
            <v>34794</v>
          </cell>
          <cell r="B12633">
            <v>112645</v>
          </cell>
          <cell r="C12633" t="str">
            <v>MC BRIGHTON 20 KING ST</v>
          </cell>
        </row>
        <row r="12634">
          <cell r="A12634">
            <v>34805</v>
          </cell>
          <cell r="B12634">
            <v>112646</v>
          </cell>
          <cell r="C12634" t="str">
            <v>CAP ASSETS 513 E&amp;S 01/02</v>
          </cell>
        </row>
        <row r="12635">
          <cell r="A12635">
            <v>34806</v>
          </cell>
          <cell r="B12635">
            <v>112647</v>
          </cell>
          <cell r="C12635" t="str">
            <v>CAP ASSETS 519 E&amp;S 01/02</v>
          </cell>
        </row>
        <row r="12636">
          <cell r="A12636">
            <v>34807</v>
          </cell>
          <cell r="B12636">
            <v>112648</v>
          </cell>
          <cell r="C12636" t="str">
            <v>CAP ASSETS 518 G&amp;I 01/02</v>
          </cell>
        </row>
        <row r="12637">
          <cell r="A12637">
            <v>34808</v>
          </cell>
          <cell r="B12637">
            <v>112649</v>
          </cell>
          <cell r="C12637" t="str">
            <v>CAP ASSETS 502 G&amp;I 01/02</v>
          </cell>
        </row>
        <row r="12638">
          <cell r="A12638">
            <v>34825</v>
          </cell>
          <cell r="B12638">
            <v>112650</v>
          </cell>
          <cell r="C12638" t="str">
            <v>CAP ASSETS 536 NR 01/02</v>
          </cell>
        </row>
        <row r="12639">
          <cell r="A12639">
            <v>34826</v>
          </cell>
          <cell r="B12639">
            <v>112651</v>
          </cell>
          <cell r="C12639" t="str">
            <v>QLD CY WHERE'S TOM</v>
          </cell>
        </row>
        <row r="12640">
          <cell r="A12640">
            <v>34827</v>
          </cell>
          <cell r="B12640">
            <v>112652</v>
          </cell>
          <cell r="C12640" t="str">
            <v>QLD CY CUST ALUMINIUM HANDRAIL</v>
          </cell>
        </row>
        <row r="12641">
          <cell r="A12641">
            <v>34828</v>
          </cell>
          <cell r="B12641">
            <v>112653</v>
          </cell>
          <cell r="C12641" t="str">
            <v>QLD CY  DICKY BLUES</v>
          </cell>
        </row>
        <row r="12642">
          <cell r="A12642">
            <v>34829</v>
          </cell>
          <cell r="B12642">
            <v>112654</v>
          </cell>
          <cell r="C12642" t="str">
            <v>QLD CY KMART AU ST SUNLAND</v>
          </cell>
        </row>
        <row r="12643">
          <cell r="A12643">
            <v>34830</v>
          </cell>
          <cell r="B12643">
            <v>112655</v>
          </cell>
          <cell r="C12643" t="str">
            <v>QLD CY MURGON GOLF CLUB</v>
          </cell>
        </row>
        <row r="12644">
          <cell r="A12644">
            <v>34831</v>
          </cell>
          <cell r="B12644">
            <v>112656</v>
          </cell>
          <cell r="C12644" t="str">
            <v>QLD CY KUAN-YIN VEG REST</v>
          </cell>
        </row>
        <row r="12645">
          <cell r="A12645">
            <v>34832</v>
          </cell>
          <cell r="B12645">
            <v>112657</v>
          </cell>
          <cell r="C12645" t="str">
            <v>QLD CY NOOSA GDNS</v>
          </cell>
        </row>
        <row r="12646">
          <cell r="A12646">
            <v>34833</v>
          </cell>
          <cell r="B12646">
            <v>112658</v>
          </cell>
          <cell r="C12646" t="str">
            <v>QLD CY CATALINA</v>
          </cell>
        </row>
        <row r="12647">
          <cell r="A12647">
            <v>34834</v>
          </cell>
          <cell r="B12647">
            <v>112659</v>
          </cell>
          <cell r="C12647" t="str">
            <v>QLD CY MORSE PANEL WORKS</v>
          </cell>
        </row>
        <row r="12648">
          <cell r="A12648">
            <v>34835</v>
          </cell>
          <cell r="B12648">
            <v>112660</v>
          </cell>
          <cell r="C12648" t="str">
            <v>CUSTOMER SERV LOCKYEAR VALLEY</v>
          </cell>
        </row>
        <row r="12649">
          <cell r="A12649">
            <v>34836</v>
          </cell>
          <cell r="B12649">
            <v>112661</v>
          </cell>
          <cell r="C12649" t="str">
            <v>CAP ASSETS 531 G&amp;I 01/02</v>
          </cell>
        </row>
        <row r="12650">
          <cell r="A12650">
            <v>34845</v>
          </cell>
          <cell r="B12650">
            <v>112662</v>
          </cell>
          <cell r="C12650" t="str">
            <v>QLDMC DECEPTION BAY WEBSTER RD</v>
          </cell>
        </row>
        <row r="12651">
          <cell r="A12651">
            <v>34846</v>
          </cell>
          <cell r="B12651">
            <v>112663</v>
          </cell>
          <cell r="C12651" t="str">
            <v>QLD MC CHERMSIDE GYMPIE RD</v>
          </cell>
        </row>
        <row r="12652">
          <cell r="A12652">
            <v>34847</v>
          </cell>
          <cell r="B12652">
            <v>112664</v>
          </cell>
          <cell r="C12652" t="str">
            <v>VIC BT BENALLA SPINNERS</v>
          </cell>
        </row>
        <row r="12653">
          <cell r="A12653">
            <v>34848</v>
          </cell>
          <cell r="B12653">
            <v>112665</v>
          </cell>
          <cell r="C12653" t="str">
            <v>CAP ASSETS 510 E&amp;S 01/02</v>
          </cell>
        </row>
        <row r="12654">
          <cell r="A12654">
            <v>34849</v>
          </cell>
          <cell r="B12654">
            <v>112666</v>
          </cell>
          <cell r="C12654" t="str">
            <v>QLD NTH I&amp;M LP GAS TERMINAL</v>
          </cell>
        </row>
        <row r="12655">
          <cell r="A12655">
            <v>34865</v>
          </cell>
          <cell r="B12655">
            <v>112667</v>
          </cell>
          <cell r="C12655" t="str">
            <v>CP LOCKYEAR VALLEY</v>
          </cell>
        </row>
        <row r="12656">
          <cell r="A12656">
            <v>34866</v>
          </cell>
          <cell r="B12656">
            <v>112668</v>
          </cell>
          <cell r="C12656" t="str">
            <v>LEAK SURVEY LOCKYR VALLEY</v>
          </cell>
        </row>
        <row r="12657">
          <cell r="A12657">
            <v>34867</v>
          </cell>
          <cell r="B12657">
            <v>112669</v>
          </cell>
          <cell r="C12657" t="str">
            <v>LEAK PINPOINTING LOCKYR VALLEY</v>
          </cell>
        </row>
        <row r="12658">
          <cell r="A12658">
            <v>34885</v>
          </cell>
          <cell r="B12658">
            <v>112670</v>
          </cell>
          <cell r="C12658" t="str">
            <v>MC HENLEY BEACH STH AUST DR</v>
          </cell>
        </row>
        <row r="12659">
          <cell r="A12659">
            <v>34886</v>
          </cell>
          <cell r="B12659">
            <v>112671</v>
          </cell>
          <cell r="C12659" t="str">
            <v>CAP ASSETS 495 NR 01/02</v>
          </cell>
        </row>
        <row r="12660">
          <cell r="A12660">
            <v>34887</v>
          </cell>
          <cell r="B12660">
            <v>112672</v>
          </cell>
          <cell r="C12660" t="str">
            <v>RISK ASSESMENT/MGT HSEMS</v>
          </cell>
        </row>
        <row r="12661">
          <cell r="A12661">
            <v>34888</v>
          </cell>
          <cell r="B12661">
            <v>112673</v>
          </cell>
          <cell r="C12661" t="str">
            <v>CAP ASSETS 482 NR 01/02</v>
          </cell>
        </row>
        <row r="12662">
          <cell r="A12662">
            <v>34889</v>
          </cell>
          <cell r="B12662">
            <v>112674</v>
          </cell>
          <cell r="C12662" t="str">
            <v>CAP ASSETS 476 G&amp;I 01/02</v>
          </cell>
        </row>
        <row r="12663">
          <cell r="A12663">
            <v>34890</v>
          </cell>
          <cell r="B12663">
            <v>112675</v>
          </cell>
          <cell r="C12663" t="str">
            <v>QLD MC SHELL PINKENBA</v>
          </cell>
        </row>
        <row r="12664">
          <cell r="A12664">
            <v>34891</v>
          </cell>
          <cell r="B12664">
            <v>112676</v>
          </cell>
          <cell r="C12664" t="str">
            <v>MC ANGASTON STOCKWELL ROAD</v>
          </cell>
        </row>
        <row r="12665">
          <cell r="A12665">
            <v>34892</v>
          </cell>
          <cell r="B12665">
            <v>112677</v>
          </cell>
          <cell r="C12665" t="str">
            <v>HANSEN RESIDENCE</v>
          </cell>
        </row>
        <row r="12666">
          <cell r="A12666">
            <v>34893</v>
          </cell>
          <cell r="B12666">
            <v>112678</v>
          </cell>
          <cell r="C12666" t="str">
            <v>BT WILCANNIA ROADHOUSE</v>
          </cell>
        </row>
        <row r="12667">
          <cell r="A12667">
            <v>34894</v>
          </cell>
          <cell r="B12667">
            <v>112679</v>
          </cell>
          <cell r="C12667" t="str">
            <v>ORAFTI CHILDERS</v>
          </cell>
        </row>
        <row r="12668">
          <cell r="A12668">
            <v>34905</v>
          </cell>
          <cell r="B12668">
            <v>112680</v>
          </cell>
          <cell r="C12668" t="str">
            <v>MC KENT TOWN FULLARTON RD</v>
          </cell>
        </row>
        <row r="12669">
          <cell r="A12669">
            <v>34925</v>
          </cell>
          <cell r="B12669">
            <v>112681</v>
          </cell>
          <cell r="C12669" t="str">
            <v>NGV CONSTRUCTIO PROJ MGT SETUP</v>
          </cell>
        </row>
        <row r="12670">
          <cell r="A12670">
            <v>34926</v>
          </cell>
          <cell r="B12670">
            <v>112682</v>
          </cell>
          <cell r="C12670" t="str">
            <v>452 SMALL ASSET W/OFF 01/02</v>
          </cell>
        </row>
        <row r="12671">
          <cell r="A12671">
            <v>34945</v>
          </cell>
          <cell r="B12671">
            <v>112683</v>
          </cell>
          <cell r="C12671" t="str">
            <v>MC NORTH ADELAIDE CHILDERS ST</v>
          </cell>
        </row>
        <row r="12672">
          <cell r="A12672">
            <v>34946</v>
          </cell>
          <cell r="B12672">
            <v>112684</v>
          </cell>
          <cell r="C12672" t="str">
            <v>MC GOLDEN GR ST 20B8 RANELAGH</v>
          </cell>
        </row>
        <row r="12673">
          <cell r="A12673">
            <v>34947</v>
          </cell>
          <cell r="B12673">
            <v>112685</v>
          </cell>
          <cell r="C12673" t="str">
            <v>MC NORTHGATE SPRINGWAY WAY</v>
          </cell>
        </row>
        <row r="12674">
          <cell r="A12674">
            <v>34948</v>
          </cell>
          <cell r="B12674">
            <v>112686</v>
          </cell>
          <cell r="C12674" t="str">
            <v>MC WINDSOR GDNS SEYMOUR AVE</v>
          </cell>
        </row>
        <row r="12675">
          <cell r="A12675">
            <v>34949</v>
          </cell>
          <cell r="B12675">
            <v>112687</v>
          </cell>
          <cell r="C12675" t="str">
            <v>MC WINDSOR GDNS BLAKE CRT</v>
          </cell>
        </row>
        <row r="12676">
          <cell r="A12676">
            <v>34950</v>
          </cell>
          <cell r="B12676">
            <v>112688</v>
          </cell>
          <cell r="C12676" t="str">
            <v>MC MASLIN BEACH COMMERCIAL RD</v>
          </cell>
        </row>
        <row r="12677">
          <cell r="A12677">
            <v>34951</v>
          </cell>
          <cell r="B12677">
            <v>112689</v>
          </cell>
          <cell r="C12677" t="str">
            <v>MC MURRAY BRIDGE STANDEN RD</v>
          </cell>
        </row>
        <row r="12678">
          <cell r="A12678">
            <v>34952</v>
          </cell>
          <cell r="B12678">
            <v>112690</v>
          </cell>
          <cell r="C12678" t="str">
            <v>MC MT GAMBIER REDOAK PLACE</v>
          </cell>
        </row>
        <row r="12679">
          <cell r="A12679">
            <v>34953</v>
          </cell>
          <cell r="B12679">
            <v>112691</v>
          </cell>
          <cell r="C12679" t="str">
            <v>MC MT GAMBIER CALLAHAN PLACE</v>
          </cell>
        </row>
        <row r="12680">
          <cell r="A12680">
            <v>34965</v>
          </cell>
          <cell r="B12680">
            <v>112692</v>
          </cell>
          <cell r="C12680" t="str">
            <v>MELB CALL CENTRE SETUP</v>
          </cell>
        </row>
        <row r="12681">
          <cell r="A12681">
            <v>34966</v>
          </cell>
          <cell r="B12681">
            <v>112693</v>
          </cell>
          <cell r="C12681" t="str">
            <v>FRC SLA POWERCOR MONTHLY PYMT</v>
          </cell>
        </row>
        <row r="12682">
          <cell r="A12682">
            <v>34967</v>
          </cell>
          <cell r="B12682">
            <v>112694</v>
          </cell>
          <cell r="C12682" t="str">
            <v>FRC PROJECT TEAM COSTS</v>
          </cell>
        </row>
        <row r="12683">
          <cell r="A12683">
            <v>34968</v>
          </cell>
          <cell r="B12683">
            <v>112695</v>
          </cell>
          <cell r="C12683" t="str">
            <v>CAP ASSETS 596 G&amp;I 01/02</v>
          </cell>
        </row>
        <row r="12684">
          <cell r="A12684">
            <v>34969</v>
          </cell>
          <cell r="B12684">
            <v>112696</v>
          </cell>
          <cell r="C12684" t="str">
            <v>502 SMALL ASSET W/OFF 01/02</v>
          </cell>
        </row>
        <row r="12685">
          <cell r="A12685">
            <v>34970</v>
          </cell>
          <cell r="B12685">
            <v>112697</v>
          </cell>
          <cell r="C12685" t="str">
            <v>QLD MT MAGELLAN UNITS STGS 1&amp;2</v>
          </cell>
        </row>
        <row r="12686">
          <cell r="A12686">
            <v>34971</v>
          </cell>
          <cell r="B12686">
            <v>112698</v>
          </cell>
          <cell r="C12686" t="str">
            <v>QLD TK RSL WAR VETS</v>
          </cell>
        </row>
        <row r="12687">
          <cell r="A12687">
            <v>34972</v>
          </cell>
          <cell r="B12687">
            <v>112699</v>
          </cell>
          <cell r="C12687" t="str">
            <v>MC PORT ADELAIDE DALE ST</v>
          </cell>
        </row>
        <row r="12688">
          <cell r="A12688">
            <v>34973</v>
          </cell>
          <cell r="B12688">
            <v>112700</v>
          </cell>
          <cell r="C12688" t="str">
            <v>MC CHRISTIES BEACH TAUNTON RD</v>
          </cell>
        </row>
        <row r="12689">
          <cell r="A12689">
            <v>34974</v>
          </cell>
          <cell r="B12689">
            <v>112701</v>
          </cell>
          <cell r="C12689" t="str">
            <v>NSW CY BLUE GECKO BAR &amp; REST</v>
          </cell>
        </row>
        <row r="12690">
          <cell r="A12690">
            <v>34985</v>
          </cell>
          <cell r="B12690">
            <v>112702</v>
          </cell>
          <cell r="C12690" t="str">
            <v>MC GLEN OSMOND PLAYFORD RD</v>
          </cell>
        </row>
        <row r="12691">
          <cell r="A12691">
            <v>34986</v>
          </cell>
          <cell r="B12691">
            <v>112703</v>
          </cell>
          <cell r="C12691" t="str">
            <v>MULTI USER INLETS - OEAM</v>
          </cell>
        </row>
        <row r="12692">
          <cell r="A12692">
            <v>34987</v>
          </cell>
          <cell r="B12692">
            <v>112704</v>
          </cell>
          <cell r="C12692" t="str">
            <v>ALSTON CONTRACTING</v>
          </cell>
        </row>
        <row r="12693">
          <cell r="A12693">
            <v>34988</v>
          </cell>
          <cell r="B12693">
            <v>112705</v>
          </cell>
          <cell r="C12693" t="str">
            <v>MULTI USER INLET - CONT</v>
          </cell>
        </row>
        <row r="12694">
          <cell r="A12694">
            <v>34989</v>
          </cell>
          <cell r="B12694">
            <v>112706</v>
          </cell>
          <cell r="C12694" t="str">
            <v>MC MARION RETIREMENT VILLAGE</v>
          </cell>
        </row>
        <row r="12695">
          <cell r="A12695">
            <v>34990</v>
          </cell>
          <cell r="B12695">
            <v>112707</v>
          </cell>
          <cell r="C12695" t="str">
            <v>MC WALKLEY HEIGHTS STAGE 18</v>
          </cell>
        </row>
        <row r="12696">
          <cell r="A12696">
            <v>34991</v>
          </cell>
          <cell r="B12696">
            <v>112708</v>
          </cell>
          <cell r="C12696" t="str">
            <v>MC MT GAMBIER ARLINGTON TCE</v>
          </cell>
        </row>
        <row r="12697">
          <cell r="A12697">
            <v>35005</v>
          </cell>
          <cell r="B12697">
            <v>112709</v>
          </cell>
          <cell r="C12697" t="str">
            <v>DONGARA TRANSMIS PIPELINE OPS</v>
          </cell>
        </row>
        <row r="12698">
          <cell r="A12698">
            <v>35006</v>
          </cell>
          <cell r="B12698">
            <v>112710</v>
          </cell>
          <cell r="C12698" t="str">
            <v>MOOMBA INTERCONNECT PIPE OP</v>
          </cell>
        </row>
        <row r="12699">
          <cell r="A12699">
            <v>35007</v>
          </cell>
          <cell r="B12699">
            <v>112712</v>
          </cell>
          <cell r="C12699" t="str">
            <v>CAP ASSETS 558 G&amp;I 01/02</v>
          </cell>
        </row>
        <row r="12700">
          <cell r="A12700">
            <v>35008</v>
          </cell>
          <cell r="B12700">
            <v>112713</v>
          </cell>
          <cell r="C12700" t="str">
            <v>RO COURSE 24 (ROMA) 12-23 AUG</v>
          </cell>
        </row>
        <row r="12701">
          <cell r="A12701">
            <v>35009</v>
          </cell>
          <cell r="B12701">
            <v>112714</v>
          </cell>
          <cell r="C12701" t="str">
            <v>PALM VALLRY INTERCONNECT OP</v>
          </cell>
        </row>
        <row r="12702">
          <cell r="A12702">
            <v>35010</v>
          </cell>
          <cell r="B12702">
            <v>112715</v>
          </cell>
          <cell r="C12702" t="str">
            <v>MURIN MURIN TRANS PIPE OP</v>
          </cell>
        </row>
        <row r="12703">
          <cell r="A12703">
            <v>35011</v>
          </cell>
          <cell r="B12703">
            <v>112716</v>
          </cell>
          <cell r="C12703" t="str">
            <v>NSW BT AUST SOLAR TIMBERS</v>
          </cell>
        </row>
        <row r="12704">
          <cell r="A12704">
            <v>35012</v>
          </cell>
          <cell r="B12704">
            <v>112717</v>
          </cell>
          <cell r="C12704" t="str">
            <v>NSW CY MAITLAND AUTO LAUNDRY</v>
          </cell>
        </row>
        <row r="12705">
          <cell r="A12705">
            <v>35013</v>
          </cell>
          <cell r="B12705">
            <v>112718</v>
          </cell>
          <cell r="C12705" t="str">
            <v>NSW BT B &amp; B TOWERS TRANSPORT</v>
          </cell>
        </row>
        <row r="12706">
          <cell r="A12706">
            <v>35014</v>
          </cell>
          <cell r="B12706">
            <v>112719</v>
          </cell>
          <cell r="C12706" t="str">
            <v>ME HAMPSTEAD GDNS - 36 METRES</v>
          </cell>
        </row>
        <row r="12707">
          <cell r="A12707">
            <v>35015</v>
          </cell>
          <cell r="B12707">
            <v>112720</v>
          </cell>
          <cell r="C12707" t="str">
            <v>MC PLYMPTON PK MARION RD</v>
          </cell>
        </row>
        <row r="12708">
          <cell r="A12708">
            <v>35016</v>
          </cell>
          <cell r="B12708">
            <v>112721</v>
          </cell>
          <cell r="C12708" t="str">
            <v>MC WEST HINDMARSH GREY AVE</v>
          </cell>
        </row>
        <row r="12709">
          <cell r="A12709">
            <v>35017</v>
          </cell>
          <cell r="B12709">
            <v>112722</v>
          </cell>
          <cell r="C12709" t="str">
            <v>MC MOANA FORTH AVE</v>
          </cell>
        </row>
        <row r="12710">
          <cell r="A12710">
            <v>35018</v>
          </cell>
          <cell r="B12710">
            <v>112723</v>
          </cell>
          <cell r="C12710" t="str">
            <v>QLD MC INDOOROOPILLY VINCENT</v>
          </cell>
        </row>
        <row r="12711">
          <cell r="A12711">
            <v>35019</v>
          </cell>
          <cell r="B12711">
            <v>112724</v>
          </cell>
          <cell r="C12711" t="str">
            <v>TAS HEATER TIGERS LAIR CAFE</v>
          </cell>
        </row>
        <row r="12712">
          <cell r="A12712">
            <v>35020</v>
          </cell>
          <cell r="B12712">
            <v>112725</v>
          </cell>
          <cell r="C12712" t="str">
            <v>QLD MC MITCHELTON GLEN RET</v>
          </cell>
        </row>
        <row r="12713">
          <cell r="A12713">
            <v>35021</v>
          </cell>
          <cell r="B12713">
            <v>112726</v>
          </cell>
          <cell r="C12713" t="str">
            <v>TAS HWS QUAMBY GOLF &amp; GUEST</v>
          </cell>
        </row>
        <row r="12714">
          <cell r="A12714">
            <v>35022</v>
          </cell>
          <cell r="B12714">
            <v>112727</v>
          </cell>
          <cell r="C12714" t="str">
            <v>TAS HWS WESTCOASTER</v>
          </cell>
        </row>
        <row r="12715">
          <cell r="A12715">
            <v>35023</v>
          </cell>
          <cell r="B12715">
            <v>112728</v>
          </cell>
          <cell r="C12715" t="str">
            <v>TAS HWS HADLEYS UNITS</v>
          </cell>
        </row>
        <row r="12716">
          <cell r="A12716">
            <v>35024</v>
          </cell>
          <cell r="B12716">
            <v>112729</v>
          </cell>
          <cell r="C12716" t="str">
            <v>TAS HWS HADLEYS HOTEL</v>
          </cell>
        </row>
        <row r="12717">
          <cell r="A12717">
            <v>35025</v>
          </cell>
          <cell r="B12717">
            <v>112730</v>
          </cell>
          <cell r="C12717" t="str">
            <v>TAS BT TAS RAIL</v>
          </cell>
        </row>
        <row r="12718">
          <cell r="A12718">
            <v>35026</v>
          </cell>
          <cell r="B12718">
            <v>112731</v>
          </cell>
          <cell r="C12718" t="str">
            <v>TAS HWS GLEN DHU STG 3</v>
          </cell>
        </row>
        <row r="12719">
          <cell r="A12719">
            <v>35027</v>
          </cell>
          <cell r="B12719">
            <v>112732</v>
          </cell>
          <cell r="C12719" t="str">
            <v>505 SMALL ASSET W/OFF 01/02</v>
          </cell>
        </row>
        <row r="12720">
          <cell r="A12720">
            <v>5204</v>
          </cell>
          <cell r="B12720">
            <v>103142</v>
          </cell>
          <cell r="C12720" t="str">
            <v>QLD MC TRINITY BEACH EARL HILL</v>
          </cell>
        </row>
        <row r="12721">
          <cell r="A12721">
            <v>35045</v>
          </cell>
          <cell r="B12721">
            <v>112733</v>
          </cell>
          <cell r="C12721" t="str">
            <v>BP Bulwer Island</v>
          </cell>
        </row>
        <row r="12722">
          <cell r="A12722">
            <v>35065</v>
          </cell>
          <cell r="B12722">
            <v>112734</v>
          </cell>
          <cell r="C12722" t="str">
            <v>MC EVANSTON PK AMES DRIVE</v>
          </cell>
        </row>
        <row r="12723">
          <cell r="A12723">
            <v>35066</v>
          </cell>
          <cell r="B12723">
            <v>112735</v>
          </cell>
          <cell r="C12723" t="str">
            <v>MC HEWETT STAGE 3 MCKINLAY SQ</v>
          </cell>
        </row>
        <row r="12724">
          <cell r="A12724">
            <v>35067</v>
          </cell>
          <cell r="B12724">
            <v>112736</v>
          </cell>
          <cell r="C12724" t="str">
            <v>MC PARAFIELD GDNS MARTINS RD</v>
          </cell>
        </row>
        <row r="12725">
          <cell r="A12725">
            <v>35068</v>
          </cell>
          <cell r="B12725">
            <v>112737</v>
          </cell>
          <cell r="C12725" t="str">
            <v>MC MAGILL CRANBROOKE AVE</v>
          </cell>
        </row>
        <row r="12726">
          <cell r="A12726">
            <v>35069</v>
          </cell>
          <cell r="B12726">
            <v>112738</v>
          </cell>
          <cell r="C12726" t="str">
            <v>WIDE BAY CP</v>
          </cell>
        </row>
        <row r="12727">
          <cell r="A12727">
            <v>35070</v>
          </cell>
          <cell r="B12727">
            <v>112739</v>
          </cell>
          <cell r="C12727" t="str">
            <v>METER READING</v>
          </cell>
        </row>
        <row r="12728">
          <cell r="A12728">
            <v>35071</v>
          </cell>
          <cell r="B12728">
            <v>112740</v>
          </cell>
          <cell r="C12728" t="str">
            <v>QLD MS WILLOW GARDENS</v>
          </cell>
        </row>
        <row r="12729">
          <cell r="A12729">
            <v>35072</v>
          </cell>
          <cell r="B12729">
            <v>112741</v>
          </cell>
          <cell r="C12729" t="str">
            <v>QLD LPG UPGRADE HARDI IPLEX</v>
          </cell>
        </row>
        <row r="12730">
          <cell r="A12730">
            <v>35073</v>
          </cell>
          <cell r="B12730">
            <v>112742</v>
          </cell>
          <cell r="C12730" t="str">
            <v>QLD TK MAROOCHYDORE COUNCIL</v>
          </cell>
        </row>
        <row r="12731">
          <cell r="A12731">
            <v>35074</v>
          </cell>
          <cell r="B12731">
            <v>112743</v>
          </cell>
          <cell r="C12731" t="str">
            <v>QLD CY LEXIES OF MARCOOLA</v>
          </cell>
        </row>
        <row r="12732">
          <cell r="A12732">
            <v>35075</v>
          </cell>
          <cell r="B12732">
            <v>112744</v>
          </cell>
          <cell r="C12732" t="str">
            <v>POWERCOR TRAVEL &amp; ACCOM</v>
          </cell>
        </row>
        <row r="12733">
          <cell r="A12733">
            <v>31341</v>
          </cell>
          <cell r="B12733">
            <v>111406</v>
          </cell>
          <cell r="C12733" t="str">
            <v>QLD CY LOREZA'S COFFEE LOUNGE</v>
          </cell>
        </row>
        <row r="12734">
          <cell r="A12734">
            <v>35085</v>
          </cell>
          <cell r="B12734">
            <v>112745</v>
          </cell>
          <cell r="C12734" t="str">
            <v>ME MODBURY NORTH - 190 METRES</v>
          </cell>
        </row>
        <row r="12735">
          <cell r="A12735">
            <v>35105</v>
          </cell>
          <cell r="B12735">
            <v>112746</v>
          </cell>
          <cell r="C12735" t="str">
            <v>QLD MC REDCLIFFE MARINE PARADE</v>
          </cell>
        </row>
        <row r="12736">
          <cell r="A12736">
            <v>35106</v>
          </cell>
          <cell r="B12736">
            <v>112747</v>
          </cell>
          <cell r="C12736" t="str">
            <v>QLD MC MARYBOROUGH HOSP CAFE</v>
          </cell>
        </row>
        <row r="12737">
          <cell r="A12737">
            <v>35107</v>
          </cell>
          <cell r="B12737">
            <v>112748</v>
          </cell>
          <cell r="C12737" t="str">
            <v>MC PARALOWIE STAGE 1</v>
          </cell>
        </row>
        <row r="12738">
          <cell r="A12738">
            <v>35108</v>
          </cell>
          <cell r="B12738">
            <v>112749</v>
          </cell>
          <cell r="C12738" t="str">
            <v>MC NURIOOPTA GREENOCK RD</v>
          </cell>
        </row>
        <row r="12739">
          <cell r="A12739">
            <v>35109</v>
          </cell>
          <cell r="B12739">
            <v>112750</v>
          </cell>
          <cell r="C12739" t="str">
            <v>MC BEVERLEY HUBBARD ST</v>
          </cell>
        </row>
        <row r="12740">
          <cell r="A12740">
            <v>35110</v>
          </cell>
          <cell r="B12740">
            <v>112751</v>
          </cell>
          <cell r="C12740" t="str">
            <v>MC NEWTON YOUNG ST</v>
          </cell>
        </row>
        <row r="12741">
          <cell r="A12741">
            <v>35111</v>
          </cell>
          <cell r="B12741">
            <v>112752</v>
          </cell>
          <cell r="C12741" t="str">
            <v>MC WOODCROFT MORNINGSIDE DR</v>
          </cell>
        </row>
        <row r="12742">
          <cell r="A12742">
            <v>35112</v>
          </cell>
          <cell r="B12742">
            <v>112753</v>
          </cell>
          <cell r="C12742" t="str">
            <v>504 SMALL ASSET W/OFF 01/02</v>
          </cell>
        </row>
        <row r="12743">
          <cell r="A12743">
            <v>35113</v>
          </cell>
          <cell r="B12743">
            <v>112754</v>
          </cell>
          <cell r="C12743" t="str">
            <v>MT GAMBIER RESIDENTIAL INSTAL</v>
          </cell>
        </row>
        <row r="12744">
          <cell r="A12744">
            <v>35114</v>
          </cell>
          <cell r="B12744">
            <v>112755</v>
          </cell>
          <cell r="C12744" t="str">
            <v>QLD CY COLGATE PALMOLIVE</v>
          </cell>
        </row>
        <row r="12745">
          <cell r="A12745">
            <v>35115</v>
          </cell>
          <cell r="B12745">
            <v>112756</v>
          </cell>
          <cell r="C12745" t="str">
            <v>CAP ASSETS 505 G&amp;I 01/02</v>
          </cell>
        </row>
        <row r="12746">
          <cell r="A12746">
            <v>35116</v>
          </cell>
          <cell r="B12746">
            <v>112757</v>
          </cell>
          <cell r="C12746" t="str">
            <v>MT GAMBIER BUSINESS INSTALL</v>
          </cell>
        </row>
        <row r="12747">
          <cell r="A12747">
            <v>35117</v>
          </cell>
          <cell r="B12747">
            <v>112758</v>
          </cell>
          <cell r="C12747" t="str">
            <v>MT GAMBIER RES SERVER</v>
          </cell>
        </row>
        <row r="12748">
          <cell r="A12748">
            <v>35118</v>
          </cell>
          <cell r="B12748">
            <v>112759</v>
          </cell>
          <cell r="C12748" t="str">
            <v>MT GAMBIER BUS SERVER</v>
          </cell>
        </row>
        <row r="12749">
          <cell r="A12749">
            <v>35119</v>
          </cell>
          <cell r="B12749">
            <v>112760</v>
          </cell>
          <cell r="C12749" t="str">
            <v>PT PIRIE RES INSTAL</v>
          </cell>
        </row>
        <row r="12750">
          <cell r="A12750">
            <v>35120</v>
          </cell>
          <cell r="B12750">
            <v>112761</v>
          </cell>
          <cell r="C12750" t="str">
            <v>PT PIRIE BUSINESS INS</v>
          </cell>
        </row>
        <row r="12751">
          <cell r="A12751">
            <v>4839</v>
          </cell>
          <cell r="B12751">
            <v>103035</v>
          </cell>
          <cell r="C12751" t="str">
            <v>PT PIRIE BUS INSTALL</v>
          </cell>
        </row>
        <row r="12752">
          <cell r="A12752">
            <v>35121</v>
          </cell>
          <cell r="B12752">
            <v>112762</v>
          </cell>
          <cell r="C12752" t="str">
            <v>PT PIRIE RESDENTIAL SERV</v>
          </cell>
        </row>
        <row r="12753">
          <cell r="A12753">
            <v>35122</v>
          </cell>
          <cell r="B12753">
            <v>112763</v>
          </cell>
          <cell r="C12753" t="str">
            <v>PT PIRIE BUSINESS SERV</v>
          </cell>
        </row>
        <row r="12754">
          <cell r="A12754">
            <v>35123</v>
          </cell>
          <cell r="B12754">
            <v>112764</v>
          </cell>
          <cell r="C12754" t="str">
            <v>CAP ASSETS 536 G&amp;I 01/02</v>
          </cell>
        </row>
        <row r="12755">
          <cell r="A12755">
            <v>35124</v>
          </cell>
          <cell r="B12755">
            <v>112765</v>
          </cell>
          <cell r="C12755" t="str">
            <v>CAP ASSETS 539 G&amp;I 01/02</v>
          </cell>
        </row>
        <row r="12756">
          <cell r="A12756">
            <v>35125</v>
          </cell>
          <cell r="B12756">
            <v>112766</v>
          </cell>
          <cell r="C12756" t="str">
            <v>WHYALLA RESIDENTIAL INSTAL</v>
          </cell>
        </row>
        <row r="12757">
          <cell r="A12757">
            <v>35126</v>
          </cell>
          <cell r="B12757">
            <v>112767</v>
          </cell>
          <cell r="C12757" t="str">
            <v>WHYALLA BUSINESS INSTALLATION</v>
          </cell>
        </row>
        <row r="12758">
          <cell r="A12758">
            <v>35127</v>
          </cell>
          <cell r="B12758">
            <v>112768</v>
          </cell>
          <cell r="C12758" t="str">
            <v>WHYALLA RESIDENTL SERVICE</v>
          </cell>
        </row>
        <row r="12759">
          <cell r="A12759">
            <v>35128</v>
          </cell>
          <cell r="B12759">
            <v>112769</v>
          </cell>
          <cell r="C12759" t="str">
            <v>WHYALLA BUSINESS SERV</v>
          </cell>
        </row>
        <row r="12760">
          <cell r="A12760">
            <v>35129</v>
          </cell>
          <cell r="B12760">
            <v>112770</v>
          </cell>
          <cell r="C12760" t="str">
            <v>MILDURA RESIDENTL INSTALLATION</v>
          </cell>
        </row>
        <row r="12761">
          <cell r="A12761">
            <v>35130</v>
          </cell>
          <cell r="B12761">
            <v>112771</v>
          </cell>
          <cell r="C12761" t="str">
            <v>MILDURA BUSINESS INSTALLATION</v>
          </cell>
        </row>
        <row r="12762">
          <cell r="A12762">
            <v>35131</v>
          </cell>
          <cell r="B12762">
            <v>112772</v>
          </cell>
          <cell r="C12762" t="str">
            <v>MILDURA RESIDENTIAL SERVICE</v>
          </cell>
        </row>
        <row r="12763">
          <cell r="A12763">
            <v>4836</v>
          </cell>
          <cell r="B12763">
            <v>103032</v>
          </cell>
          <cell r="C12763" t="str">
            <v>MILDURA RESID SERVICE</v>
          </cell>
        </row>
        <row r="12764">
          <cell r="A12764">
            <v>35132</v>
          </cell>
          <cell r="B12764">
            <v>112773</v>
          </cell>
          <cell r="C12764" t="str">
            <v>MILDURA BUSINESS SERV</v>
          </cell>
        </row>
        <row r="12765">
          <cell r="A12765">
            <v>35133</v>
          </cell>
          <cell r="B12765">
            <v>112774</v>
          </cell>
          <cell r="C12765" t="str">
            <v>THIRD CREEK RECONSTRUCTION</v>
          </cell>
        </row>
        <row r="12766">
          <cell r="A12766">
            <v>35134</v>
          </cell>
          <cell r="B12766">
            <v>112775</v>
          </cell>
          <cell r="C12766" t="str">
            <v>395 BEAMS RD TAIGUM</v>
          </cell>
        </row>
        <row r="12767">
          <cell r="A12767">
            <v>35135</v>
          </cell>
          <cell r="B12767">
            <v>112776</v>
          </cell>
          <cell r="C12767" t="str">
            <v>QLD MC TENERIFFE BEETSON ST</v>
          </cell>
        </row>
        <row r="12768">
          <cell r="A12768">
            <v>35136</v>
          </cell>
          <cell r="B12768">
            <v>112777</v>
          </cell>
          <cell r="C12768" t="str">
            <v>SA Small Cogen</v>
          </cell>
        </row>
        <row r="12769">
          <cell r="A12769">
            <v>35145</v>
          </cell>
          <cell r="B12769">
            <v>112778</v>
          </cell>
          <cell r="C12769" t="str">
            <v>TAS HEATER BLUE SKIES</v>
          </cell>
        </row>
        <row r="12770">
          <cell r="A12770">
            <v>35146</v>
          </cell>
          <cell r="B12770">
            <v>112779</v>
          </cell>
          <cell r="C12770" t="str">
            <v>TAS HEATERS PENGUIN CARAVAN PK</v>
          </cell>
        </row>
        <row r="12771">
          <cell r="A12771">
            <v>35147</v>
          </cell>
          <cell r="B12771">
            <v>112780</v>
          </cell>
          <cell r="C12771" t="str">
            <v>POWERCOR - CID SYSTEM PURCHASE</v>
          </cell>
        </row>
        <row r="12772">
          <cell r="A12772">
            <v>35165</v>
          </cell>
          <cell r="B12772">
            <v>112781</v>
          </cell>
          <cell r="C12772" t="str">
            <v>QLD MC FASTA PASTA SHIELD ST</v>
          </cell>
        </row>
        <row r="12773">
          <cell r="A12773">
            <v>35166</v>
          </cell>
          <cell r="B12773">
            <v>112782</v>
          </cell>
          <cell r="C12773" t="str">
            <v>QLD MC PORT O CALL RESORT</v>
          </cell>
        </row>
        <row r="12774">
          <cell r="A12774">
            <v>35167</v>
          </cell>
          <cell r="B12774">
            <v>112783</v>
          </cell>
          <cell r="C12774" t="str">
            <v>QLD MC DAIKYO BACKPACKERS</v>
          </cell>
        </row>
        <row r="12775">
          <cell r="A12775">
            <v>35168</v>
          </cell>
          <cell r="B12775">
            <v>112784</v>
          </cell>
          <cell r="C12775" t="str">
            <v>QLD BT COOLOOLA MILK GYMPIE</v>
          </cell>
        </row>
        <row r="12776">
          <cell r="A12776">
            <v>35169</v>
          </cell>
          <cell r="B12776">
            <v>112785</v>
          </cell>
          <cell r="C12776" t="str">
            <v>QLD MC TAIGUM BEAMS RD</v>
          </cell>
        </row>
        <row r="12777">
          <cell r="A12777">
            <v>35170</v>
          </cell>
          <cell r="B12777">
            <v>112786</v>
          </cell>
          <cell r="C12777" t="str">
            <v>CAP ASSETS 492 NR 01/02</v>
          </cell>
        </row>
        <row r="12778">
          <cell r="A12778">
            <v>35171</v>
          </cell>
          <cell r="B12778">
            <v>112787</v>
          </cell>
          <cell r="C12778" t="str">
            <v>MC SEAFORD THE ESPLANADE</v>
          </cell>
        </row>
        <row r="12779">
          <cell r="A12779">
            <v>35172</v>
          </cell>
          <cell r="B12779">
            <v>112788</v>
          </cell>
          <cell r="C12779" t="str">
            <v>MC PANARAMA ALPHA CRES</v>
          </cell>
        </row>
        <row r="12780">
          <cell r="A12780">
            <v>35173</v>
          </cell>
          <cell r="B12780">
            <v>112789</v>
          </cell>
          <cell r="C12780" t="str">
            <v>MC HOLDEN HILL ARGYLE ST</v>
          </cell>
        </row>
        <row r="12781">
          <cell r="A12781">
            <v>35174</v>
          </cell>
          <cell r="B12781">
            <v>112790</v>
          </cell>
          <cell r="C12781" t="str">
            <v>MC HENLEY BEACH GRANGE RD</v>
          </cell>
        </row>
        <row r="12782">
          <cell r="A12782">
            <v>35175</v>
          </cell>
          <cell r="B12782">
            <v>112791</v>
          </cell>
          <cell r="C12782" t="str">
            <v>MC GREENACRES WHYSALL RD</v>
          </cell>
        </row>
        <row r="12783">
          <cell r="A12783">
            <v>35176</v>
          </cell>
          <cell r="B12783">
            <v>112792</v>
          </cell>
          <cell r="C12783" t="str">
            <v>MC GLENELG NORTH BLACKBURN AVE</v>
          </cell>
        </row>
        <row r="12784">
          <cell r="A12784">
            <v>35177</v>
          </cell>
          <cell r="B12784">
            <v>112793</v>
          </cell>
          <cell r="C12784" t="str">
            <v>MC CLOVELLY PARK SCOTTISH AVE</v>
          </cell>
        </row>
        <row r="12785">
          <cell r="A12785">
            <v>35178</v>
          </cell>
          <cell r="B12785">
            <v>112794</v>
          </cell>
          <cell r="C12785" t="str">
            <v>MC BRIGHTON NASH ST</v>
          </cell>
        </row>
        <row r="12786">
          <cell r="A12786">
            <v>35179</v>
          </cell>
          <cell r="B12786">
            <v>112795</v>
          </cell>
          <cell r="C12786" t="str">
            <v>MC WOODVILLE WEST FINDON RD</v>
          </cell>
        </row>
        <row r="12787">
          <cell r="A12787">
            <v>35180</v>
          </cell>
          <cell r="B12787">
            <v>112796</v>
          </cell>
          <cell r="C12787" t="str">
            <v>MC TAPEROO NORMA ST</v>
          </cell>
        </row>
        <row r="12788">
          <cell r="A12788">
            <v>35181</v>
          </cell>
          <cell r="B12788">
            <v>112797</v>
          </cell>
          <cell r="C12788" t="str">
            <v>MC STH BRIGHTON TAYLOR LANE</v>
          </cell>
        </row>
        <row r="12789">
          <cell r="A12789">
            <v>35185</v>
          </cell>
          <cell r="B12789">
            <v>112798</v>
          </cell>
          <cell r="C12789" t="str">
            <v>NSW BT D&amp;S AFFLICK P/L</v>
          </cell>
        </row>
        <row r="12790">
          <cell r="A12790">
            <v>35186</v>
          </cell>
          <cell r="B12790">
            <v>112799</v>
          </cell>
          <cell r="C12790" t="str">
            <v>POWERCOR PAL INTEGRATION</v>
          </cell>
        </row>
        <row r="12791">
          <cell r="A12791">
            <v>35205</v>
          </cell>
          <cell r="B12791">
            <v>112800</v>
          </cell>
          <cell r="C12791" t="str">
            <v>MARLU CURLU - KETTERING RD</v>
          </cell>
        </row>
        <row r="12792">
          <cell r="A12792">
            <v>35206</v>
          </cell>
          <cell r="B12792">
            <v>112801</v>
          </cell>
          <cell r="C12792" t="str">
            <v>MS STRATTON ST NEWSTEAD</v>
          </cell>
        </row>
        <row r="12793">
          <cell r="A12793">
            <v>35225</v>
          </cell>
          <cell r="B12793">
            <v>112802</v>
          </cell>
          <cell r="C12793" t="str">
            <v>POWERCOR INTEGRATION - OTHER</v>
          </cell>
        </row>
        <row r="12794">
          <cell r="A12794">
            <v>35226</v>
          </cell>
          <cell r="B12794">
            <v>112803</v>
          </cell>
          <cell r="C12794" t="str">
            <v>MC DELAND AVE GAWLER</v>
          </cell>
        </row>
        <row r="12795">
          <cell r="A12795">
            <v>35227</v>
          </cell>
          <cell r="B12795">
            <v>112804</v>
          </cell>
          <cell r="C12795" t="str">
            <v>MC JEFFS ST CAMBELLTOWN</v>
          </cell>
        </row>
        <row r="12796">
          <cell r="A12796">
            <v>35245</v>
          </cell>
          <cell r="B12796">
            <v>112805</v>
          </cell>
          <cell r="C12796" t="str">
            <v>CAP ASSETS 512 CR 01/02</v>
          </cell>
        </row>
        <row r="12797">
          <cell r="A12797">
            <v>35265</v>
          </cell>
          <cell r="B12797">
            <v>112806</v>
          </cell>
          <cell r="C12797" t="str">
            <v>POWERCOR WS MIGRATION</v>
          </cell>
        </row>
        <row r="12798">
          <cell r="A12798">
            <v>35285</v>
          </cell>
          <cell r="B12798">
            <v>112807</v>
          </cell>
          <cell r="C12798" t="str">
            <v>POWERCOR - CONSULT TO FRC/CRM</v>
          </cell>
        </row>
        <row r="12799">
          <cell r="A12799">
            <v>35286</v>
          </cell>
          <cell r="B12799">
            <v>112808</v>
          </cell>
          <cell r="C12799" t="str">
            <v>TAS RIVER ARMS HOTEL</v>
          </cell>
        </row>
        <row r="12800">
          <cell r="A12800">
            <v>35287</v>
          </cell>
          <cell r="B12800">
            <v>112809</v>
          </cell>
          <cell r="C12800" t="str">
            <v>TAS HEATER ALEXANDER HOTEL</v>
          </cell>
        </row>
        <row r="12801">
          <cell r="A12801">
            <v>35288</v>
          </cell>
          <cell r="B12801">
            <v>112810</v>
          </cell>
          <cell r="C12801" t="str">
            <v>TAS HEATER LIGHTHOUSE HOTEL</v>
          </cell>
        </row>
        <row r="12802">
          <cell r="A12802">
            <v>35289</v>
          </cell>
          <cell r="B12802">
            <v>112811</v>
          </cell>
          <cell r="C12802" t="str">
            <v>TAS HEATER FORMBY HOTEL</v>
          </cell>
        </row>
        <row r="12803">
          <cell r="A12803">
            <v>35290</v>
          </cell>
          <cell r="B12803">
            <v>112812</v>
          </cell>
          <cell r="C12803" t="str">
            <v>TAS HEATER FURNERS HOTEL</v>
          </cell>
        </row>
        <row r="12804">
          <cell r="A12804">
            <v>35291</v>
          </cell>
          <cell r="B12804">
            <v>112813</v>
          </cell>
          <cell r="C12804" t="str">
            <v>TAS QUEENS HEAD CAFE</v>
          </cell>
        </row>
        <row r="12805">
          <cell r="A12805">
            <v>35292</v>
          </cell>
          <cell r="B12805">
            <v>112814</v>
          </cell>
          <cell r="C12805" t="str">
            <v>TAS HWU PENGUIN CARAVAN PK</v>
          </cell>
        </row>
        <row r="12806">
          <cell r="A12806">
            <v>35293</v>
          </cell>
          <cell r="B12806">
            <v>112815</v>
          </cell>
          <cell r="C12806" t="str">
            <v>TAS HWU BLUE SKIES</v>
          </cell>
        </row>
        <row r="12807">
          <cell r="A12807">
            <v>35305</v>
          </cell>
          <cell r="B12807">
            <v>112816</v>
          </cell>
          <cell r="C12807" t="str">
            <v>CAP ASSETS 494 G&amp;I 01/02</v>
          </cell>
        </row>
        <row r="12808">
          <cell r="A12808">
            <v>35306</v>
          </cell>
          <cell r="B12808">
            <v>112817</v>
          </cell>
          <cell r="C12808" t="str">
            <v>NSW BY AANUKA BEACH RST</v>
          </cell>
        </row>
        <row r="12809">
          <cell r="A12809">
            <v>35307</v>
          </cell>
          <cell r="B12809">
            <v>112818</v>
          </cell>
          <cell r="C12809" t="str">
            <v>CAP ASSETS 499 G&amp;I 01/02</v>
          </cell>
        </row>
        <row r="12810">
          <cell r="A12810">
            <v>35325</v>
          </cell>
          <cell r="B12810">
            <v>112819</v>
          </cell>
          <cell r="C12810" t="str">
            <v>RECEIVABLES/BANK ALTERATIONS</v>
          </cell>
        </row>
        <row r="12811">
          <cell r="A12811">
            <v>35326</v>
          </cell>
          <cell r="B12811">
            <v>112820</v>
          </cell>
          <cell r="C12811" t="str">
            <v>CISOV TO ORACLE INTERFACE</v>
          </cell>
        </row>
        <row r="12812">
          <cell r="A12812">
            <v>35327</v>
          </cell>
          <cell r="B12812">
            <v>112821</v>
          </cell>
          <cell r="C12812" t="str">
            <v>DOCUMENT SALES CYCLE</v>
          </cell>
        </row>
        <row r="12813">
          <cell r="A12813">
            <v>35328</v>
          </cell>
          <cell r="B12813">
            <v>112822</v>
          </cell>
          <cell r="C12813" t="str">
            <v>STS UNBILLED ACCRUAL</v>
          </cell>
        </row>
        <row r="12814">
          <cell r="A12814">
            <v>35329</v>
          </cell>
          <cell r="B12814">
            <v>112823</v>
          </cell>
          <cell r="C12814" t="str">
            <v>BANK/DEBTORS REC COSTS</v>
          </cell>
        </row>
        <row r="12815">
          <cell r="A12815">
            <v>35330</v>
          </cell>
          <cell r="B12815">
            <v>112824</v>
          </cell>
          <cell r="C12815" t="str">
            <v>NSW BT KEVIN BAWLEY</v>
          </cell>
        </row>
        <row r="12816">
          <cell r="A12816">
            <v>35345</v>
          </cell>
          <cell r="B12816">
            <v>112825</v>
          </cell>
          <cell r="C12816" t="str">
            <v>COMM SERV &amp; DEV JOHN OXLEY L4</v>
          </cell>
        </row>
        <row r="12817">
          <cell r="A12817">
            <v>35346</v>
          </cell>
          <cell r="B12817">
            <v>112826</v>
          </cell>
          <cell r="C12817" t="str">
            <v>QLD CY MULTI GAS</v>
          </cell>
        </row>
        <row r="12818">
          <cell r="A12818">
            <v>35347</v>
          </cell>
          <cell r="B12818">
            <v>112827</v>
          </cell>
          <cell r="C12818" t="str">
            <v>QLD BT COOLOOLA MILK</v>
          </cell>
        </row>
        <row r="12819">
          <cell r="A12819">
            <v>35348</v>
          </cell>
          <cell r="B12819">
            <v>112828</v>
          </cell>
          <cell r="C12819" t="str">
            <v>QLD MC FASTA PASTA</v>
          </cell>
        </row>
        <row r="12820">
          <cell r="A12820">
            <v>35349</v>
          </cell>
          <cell r="B12820">
            <v>112829</v>
          </cell>
          <cell r="C12820" t="str">
            <v>QLD MC DALKYO BACKPACKERS</v>
          </cell>
        </row>
        <row r="12821">
          <cell r="A12821">
            <v>35350</v>
          </cell>
          <cell r="B12821">
            <v>112830</v>
          </cell>
          <cell r="C12821" t="str">
            <v>QLD MC PORT O'CALL RESORT</v>
          </cell>
        </row>
        <row r="12822">
          <cell r="A12822">
            <v>35351</v>
          </cell>
          <cell r="B12822">
            <v>112831</v>
          </cell>
          <cell r="C12822" t="str">
            <v>VOLVO TANKER - PARKES</v>
          </cell>
        </row>
        <row r="12823">
          <cell r="A12823">
            <v>35352</v>
          </cell>
          <cell r="B12823">
            <v>112832</v>
          </cell>
          <cell r="C12823" t="str">
            <v>VOLVO TANKER - WAGGA</v>
          </cell>
        </row>
        <row r="12824">
          <cell r="A12824">
            <v>35353</v>
          </cell>
          <cell r="B12824">
            <v>112833</v>
          </cell>
          <cell r="C12824" t="str">
            <v>CAP ASSETS 460 NR 01/02</v>
          </cell>
        </row>
        <row r="12825">
          <cell r="A12825">
            <v>35354</v>
          </cell>
          <cell r="B12825">
            <v>112834</v>
          </cell>
          <cell r="C12825" t="str">
            <v>MC RIDGEHAVEN DVE BELLEVUE HTS</v>
          </cell>
        </row>
        <row r="12826">
          <cell r="A12826">
            <v>35355</v>
          </cell>
          <cell r="B12826">
            <v>112835</v>
          </cell>
          <cell r="C12826" t="str">
            <v>MC SHEPHERDS HILL RD</v>
          </cell>
        </row>
        <row r="12827">
          <cell r="A12827">
            <v>35356</v>
          </cell>
          <cell r="B12827">
            <v>112836</v>
          </cell>
          <cell r="C12827" t="str">
            <v>MC HUGHES ST NTH WVLLE</v>
          </cell>
        </row>
        <row r="12828">
          <cell r="A12828">
            <v>35357</v>
          </cell>
          <cell r="B12828">
            <v>112837</v>
          </cell>
          <cell r="C12828" t="str">
            <v>MC PRICE RD MELROSE PK</v>
          </cell>
        </row>
        <row r="12829">
          <cell r="A12829">
            <v>35358</v>
          </cell>
          <cell r="B12829">
            <v>112838</v>
          </cell>
          <cell r="C12829" t="str">
            <v>MC PLYMOUTH ST DEVON PK</v>
          </cell>
        </row>
        <row r="12830">
          <cell r="A12830">
            <v>35359</v>
          </cell>
          <cell r="B12830">
            <v>112839</v>
          </cell>
          <cell r="C12830" t="str">
            <v>MC WAITE ST URRBRAE</v>
          </cell>
        </row>
        <row r="12831">
          <cell r="A12831">
            <v>35360</v>
          </cell>
          <cell r="B12831">
            <v>112840</v>
          </cell>
          <cell r="C12831" t="str">
            <v>MC WRIGHT ST RENOWN PK</v>
          </cell>
        </row>
        <row r="12832">
          <cell r="A12832">
            <v>35361</v>
          </cell>
          <cell r="B12832">
            <v>112841</v>
          </cell>
          <cell r="C12832" t="str">
            <v>MC ALLENDALE AVE STONYFELL</v>
          </cell>
        </row>
        <row r="12833">
          <cell r="A12833">
            <v>35362</v>
          </cell>
          <cell r="B12833">
            <v>112842</v>
          </cell>
          <cell r="C12833" t="str">
            <v>MC RAMSAY RD REYNELLA</v>
          </cell>
        </row>
        <row r="12834">
          <cell r="A12834">
            <v>35365</v>
          </cell>
          <cell r="B12834">
            <v>112843</v>
          </cell>
          <cell r="C12834" t="str">
            <v>MC SUNHAVEN AVE ATHELSTONE</v>
          </cell>
        </row>
        <row r="12835">
          <cell r="A12835">
            <v>35366</v>
          </cell>
          <cell r="B12835">
            <v>112844</v>
          </cell>
          <cell r="C12835" t="str">
            <v>MC CARNARVAN ST LARGS NTH</v>
          </cell>
        </row>
        <row r="12836">
          <cell r="A12836">
            <v>35367</v>
          </cell>
          <cell r="B12836">
            <v>112845</v>
          </cell>
          <cell r="C12836" t="str">
            <v>MC POOLE ST OSBORNE</v>
          </cell>
        </row>
        <row r="12837">
          <cell r="A12837">
            <v>35368</v>
          </cell>
          <cell r="B12837">
            <v>112846</v>
          </cell>
          <cell r="C12837" t="str">
            <v>MC DONALD AVE VALLEY VIEW</v>
          </cell>
        </row>
        <row r="12838">
          <cell r="A12838">
            <v>35369</v>
          </cell>
          <cell r="B12838">
            <v>112847</v>
          </cell>
          <cell r="C12838" t="str">
            <v>MC BERRIMA ST GLENELG</v>
          </cell>
        </row>
        <row r="12839">
          <cell r="A12839">
            <v>35370</v>
          </cell>
          <cell r="B12839">
            <v>112848</v>
          </cell>
          <cell r="C12839" t="str">
            <v>SOIL CONTAMINATION-LAUNCESTON</v>
          </cell>
        </row>
        <row r="12840">
          <cell r="A12840">
            <v>35371</v>
          </cell>
          <cell r="B12840">
            <v>112849</v>
          </cell>
          <cell r="C12840" t="str">
            <v>SOIL CONTAMINATION-GLEN INNES</v>
          </cell>
        </row>
        <row r="12841">
          <cell r="A12841">
            <v>35372</v>
          </cell>
          <cell r="B12841">
            <v>112850</v>
          </cell>
          <cell r="C12841" t="str">
            <v>SOIL CONTAMINATION-WAGGA WAGGA</v>
          </cell>
        </row>
        <row r="12842">
          <cell r="A12842">
            <v>35373</v>
          </cell>
          <cell r="B12842">
            <v>112851</v>
          </cell>
          <cell r="C12842" t="str">
            <v>SOIL CONTAMINATION-FORTITUDE</v>
          </cell>
        </row>
        <row r="12843">
          <cell r="A12843">
            <v>35374</v>
          </cell>
          <cell r="B12843">
            <v>112852</v>
          </cell>
          <cell r="C12843" t="str">
            <v>SOIL CONTAMINATION-LISMORE,NSW</v>
          </cell>
        </row>
        <row r="12844">
          <cell r="A12844">
            <v>35375</v>
          </cell>
          <cell r="B12844">
            <v>112853</v>
          </cell>
          <cell r="C12844" t="str">
            <v>SOIL CONTAMINATION-WYOMING,NSW</v>
          </cell>
        </row>
        <row r="12845">
          <cell r="A12845">
            <v>35376</v>
          </cell>
          <cell r="B12845">
            <v>112854</v>
          </cell>
          <cell r="C12845" t="str">
            <v>SOIL CONTAMINATION-QUEANBEYAN</v>
          </cell>
        </row>
        <row r="12846">
          <cell r="A12846">
            <v>35377</v>
          </cell>
          <cell r="B12846">
            <v>112855</v>
          </cell>
          <cell r="C12846" t="str">
            <v>SOIL CONTAMINATION-KOORAGANG</v>
          </cell>
        </row>
        <row r="12847">
          <cell r="A12847">
            <v>35378</v>
          </cell>
          <cell r="B12847">
            <v>112856</v>
          </cell>
          <cell r="C12847" t="str">
            <v>QLD MC MEZZA DELIGHTS</v>
          </cell>
        </row>
        <row r="12848">
          <cell r="A12848">
            <v>35379</v>
          </cell>
          <cell r="B12848">
            <v>112857</v>
          </cell>
          <cell r="C12848" t="str">
            <v>CAP ASSETS 537 CR 01/02</v>
          </cell>
        </row>
        <row r="12849">
          <cell r="A12849">
            <v>35380</v>
          </cell>
          <cell r="B12849">
            <v>112858</v>
          </cell>
          <cell r="C12849" t="str">
            <v>WIND - S.E.</v>
          </cell>
        </row>
        <row r="12850">
          <cell r="A12850">
            <v>35381</v>
          </cell>
          <cell r="B12850">
            <v>112859</v>
          </cell>
          <cell r="C12850" t="str">
            <v>WIND FLEURIEU</v>
          </cell>
        </row>
        <row r="12851">
          <cell r="A12851">
            <v>35382</v>
          </cell>
          <cell r="B12851">
            <v>112860</v>
          </cell>
          <cell r="C12851" t="str">
            <v>QLD CY PLG MTRD KINGAROY SHOPS</v>
          </cell>
        </row>
        <row r="12852">
          <cell r="A12852">
            <v>35383</v>
          </cell>
          <cell r="B12852">
            <v>112861</v>
          </cell>
          <cell r="C12852" t="str">
            <v>VICTORIAN GENERATOR</v>
          </cell>
        </row>
        <row r="12853">
          <cell r="A12853">
            <v>35384</v>
          </cell>
          <cell r="B12853">
            <v>112862</v>
          </cell>
          <cell r="C12853" t="str">
            <v>QLD TK REGIS HEALTH</v>
          </cell>
        </row>
        <row r="12854">
          <cell r="A12854">
            <v>35385</v>
          </cell>
          <cell r="B12854">
            <v>112863</v>
          </cell>
          <cell r="C12854" t="str">
            <v>QLD CY STANTHORPE APPLE SHED</v>
          </cell>
        </row>
        <row r="12855">
          <cell r="A12855">
            <v>35386</v>
          </cell>
          <cell r="B12855">
            <v>112864</v>
          </cell>
          <cell r="C12855" t="str">
            <v>CAP ASSETS 490 G&amp;I 01/02</v>
          </cell>
        </row>
        <row r="12856">
          <cell r="A12856">
            <v>35405</v>
          </cell>
          <cell r="B12856">
            <v>112865</v>
          </cell>
          <cell r="C12856" t="str">
            <v>CAP ASSETS 542 NR 01/02</v>
          </cell>
        </row>
        <row r="12857">
          <cell r="A12857">
            <v>35406</v>
          </cell>
          <cell r="B12857">
            <v>112866</v>
          </cell>
          <cell r="C12857" t="str">
            <v>CAP ASSETS 452 NR 01/02</v>
          </cell>
        </row>
        <row r="12858">
          <cell r="A12858">
            <v>35425</v>
          </cell>
          <cell r="B12858">
            <v>112867</v>
          </cell>
          <cell r="C12858" t="str">
            <v>537 SMALL ASSET W/OFF 01/02</v>
          </cell>
        </row>
        <row r="12859">
          <cell r="A12859">
            <v>35426</v>
          </cell>
          <cell r="B12859">
            <v>112868</v>
          </cell>
          <cell r="C12859" t="str">
            <v>TAS TK STANLEY CARAVAN PK</v>
          </cell>
        </row>
        <row r="12860">
          <cell r="A12860">
            <v>35427</v>
          </cell>
          <cell r="B12860">
            <v>112869</v>
          </cell>
          <cell r="C12860" t="str">
            <v>TAS HWU MONTGOMERY'S HOTEL</v>
          </cell>
        </row>
        <row r="12861">
          <cell r="A12861">
            <v>35428</v>
          </cell>
          <cell r="B12861">
            <v>112870</v>
          </cell>
          <cell r="C12861" t="str">
            <v>TAS CY DYNASTY CHINESE REST.</v>
          </cell>
        </row>
        <row r="12862">
          <cell r="A12862">
            <v>35429</v>
          </cell>
          <cell r="B12862">
            <v>112871</v>
          </cell>
          <cell r="C12862" t="str">
            <v>TAS CY DENBY'S RESTAURANT</v>
          </cell>
        </row>
        <row r="12863">
          <cell r="A12863">
            <v>35430</v>
          </cell>
          <cell r="B12863">
            <v>112872</v>
          </cell>
          <cell r="C12863" t="str">
            <v>TAS CY THE PAVILLION</v>
          </cell>
        </row>
        <row r="12864">
          <cell r="A12864">
            <v>35431</v>
          </cell>
          <cell r="B12864">
            <v>112873</v>
          </cell>
          <cell r="C12864" t="str">
            <v>TAS HWU BAYSIDE INN STG 1</v>
          </cell>
        </row>
        <row r="12865">
          <cell r="A12865">
            <v>35432</v>
          </cell>
          <cell r="B12865">
            <v>112874</v>
          </cell>
          <cell r="C12865" t="str">
            <v>TAS HWU BAYSIDE INN STG 2</v>
          </cell>
        </row>
        <row r="12866">
          <cell r="A12866">
            <v>35433</v>
          </cell>
          <cell r="B12866">
            <v>112875</v>
          </cell>
          <cell r="C12866" t="str">
            <v>TAS HWU BAYSIDE INN STG 3</v>
          </cell>
        </row>
        <row r="12867">
          <cell r="A12867">
            <v>35434</v>
          </cell>
          <cell r="B12867">
            <v>112876</v>
          </cell>
          <cell r="C12867" t="str">
            <v>TAS HWU BAYSIDE INN STG 4</v>
          </cell>
        </row>
        <row r="12868">
          <cell r="A12868">
            <v>35435</v>
          </cell>
          <cell r="B12868">
            <v>112877</v>
          </cell>
          <cell r="C12868" t="str">
            <v>TAS HWU BAYSIDE INN STG 5</v>
          </cell>
        </row>
        <row r="12869">
          <cell r="A12869">
            <v>35436</v>
          </cell>
          <cell r="B12869">
            <v>112878</v>
          </cell>
          <cell r="C12869" t="str">
            <v>TAS HWU BAYSIDE INN STG 6</v>
          </cell>
        </row>
        <row r="12870">
          <cell r="A12870">
            <v>35445</v>
          </cell>
          <cell r="B12870">
            <v>112879</v>
          </cell>
          <cell r="C12870" t="str">
            <v>CAP ASSETS 511 E&amp;S 01/02</v>
          </cell>
        </row>
        <row r="12871">
          <cell r="A12871">
            <v>35446</v>
          </cell>
          <cell r="B12871">
            <v>112880</v>
          </cell>
          <cell r="C12871" t="str">
            <v>OFFICE UPGRADE - DANDENONG</v>
          </cell>
        </row>
        <row r="12872">
          <cell r="A12872">
            <v>35447</v>
          </cell>
          <cell r="B12872">
            <v>112881</v>
          </cell>
          <cell r="C12872" t="str">
            <v>QLD WATER/AIR CON MACKAY TERM.</v>
          </cell>
        </row>
        <row r="12873">
          <cell r="A12873">
            <v>35465</v>
          </cell>
          <cell r="B12873">
            <v>112882</v>
          </cell>
          <cell r="C12873" t="str">
            <v>CAP ASSETS 595 G&amp;I 01/02</v>
          </cell>
        </row>
        <row r="12874">
          <cell r="A12874">
            <v>35466</v>
          </cell>
          <cell r="B12874">
            <v>112883</v>
          </cell>
          <cell r="C12874" t="str">
            <v>QLD FREIGHTLINER PRIME MOVER</v>
          </cell>
        </row>
        <row r="12875">
          <cell r="A12875">
            <v>35467</v>
          </cell>
          <cell r="B12875">
            <v>112884</v>
          </cell>
          <cell r="C12875" t="str">
            <v>TELEMETRY INSTALL SA</v>
          </cell>
        </row>
        <row r="12876">
          <cell r="A12876">
            <v>35485</v>
          </cell>
          <cell r="B12876">
            <v>112885</v>
          </cell>
          <cell r="C12876" t="str">
            <v>SESAHS 3</v>
          </cell>
        </row>
        <row r="12877">
          <cell r="A12877">
            <v>35505</v>
          </cell>
          <cell r="B12877">
            <v>112886</v>
          </cell>
          <cell r="C12877" t="str">
            <v>MIP OSBORNE COGEN PLANT</v>
          </cell>
        </row>
        <row r="12878">
          <cell r="A12878">
            <v>35506</v>
          </cell>
          <cell r="B12878">
            <v>112887</v>
          </cell>
          <cell r="C12878" t="str">
            <v>ONESTEEL WHYALLA COGEN</v>
          </cell>
        </row>
        <row r="12879">
          <cell r="A12879">
            <v>35507</v>
          </cell>
          <cell r="B12879">
            <v>112888</v>
          </cell>
          <cell r="C12879" t="str">
            <v>BRIDGESTONE COGEN</v>
          </cell>
        </row>
        <row r="12880">
          <cell r="A12880">
            <v>35508</v>
          </cell>
          <cell r="B12880">
            <v>112889</v>
          </cell>
          <cell r="C12880" t="str">
            <v>CAP ASSETS 495 G&amp;I 01/02</v>
          </cell>
        </row>
        <row r="12881">
          <cell r="A12881">
            <v>35525</v>
          </cell>
          <cell r="B12881">
            <v>112890</v>
          </cell>
          <cell r="C12881" t="str">
            <v>CAP ASSETS 600 NR 01/02</v>
          </cell>
        </row>
        <row r="12882">
          <cell r="A12882">
            <v>35526</v>
          </cell>
          <cell r="B12882">
            <v>112891</v>
          </cell>
          <cell r="C12882" t="str">
            <v>NSW BT TUMUT RIVER ORCHARDS</v>
          </cell>
        </row>
        <row r="12883">
          <cell r="A12883">
            <v>35527</v>
          </cell>
          <cell r="B12883">
            <v>112892</v>
          </cell>
          <cell r="C12883" t="str">
            <v>QLD BT ALSCO-PRESTIGE</v>
          </cell>
        </row>
        <row r="12884">
          <cell r="A12884">
            <v>35528</v>
          </cell>
          <cell r="B12884">
            <v>112893</v>
          </cell>
          <cell r="C12884" t="str">
            <v>VIC TERMINAL UPGRADE</v>
          </cell>
        </row>
        <row r="12885">
          <cell r="A12885">
            <v>35529</v>
          </cell>
          <cell r="B12885">
            <v>112894</v>
          </cell>
          <cell r="C12885" t="str">
            <v>QLD TK MALANDA AGED CARE</v>
          </cell>
        </row>
        <row r="12886">
          <cell r="A12886">
            <v>35530</v>
          </cell>
          <cell r="B12886">
            <v>112895</v>
          </cell>
          <cell r="C12886" t="str">
            <v>QLD NTH SCALES - MT ISA</v>
          </cell>
        </row>
        <row r="12887">
          <cell r="A12887">
            <v>35531</v>
          </cell>
          <cell r="B12887">
            <v>112896</v>
          </cell>
          <cell r="C12887" t="str">
            <v>QLD CY BALACLAVA HOTEL</v>
          </cell>
        </row>
        <row r="12888">
          <cell r="A12888">
            <v>35532</v>
          </cell>
          <cell r="B12888">
            <v>112897</v>
          </cell>
          <cell r="C12888" t="str">
            <v>QLD TK COAL &amp; CATTLE HOTEL</v>
          </cell>
        </row>
        <row r="12889">
          <cell r="A12889">
            <v>35533</v>
          </cell>
          <cell r="B12889">
            <v>112898</v>
          </cell>
          <cell r="C12889" t="str">
            <v>QLD TK KYNUNA ROADHOUSE</v>
          </cell>
        </row>
        <row r="12890">
          <cell r="A12890">
            <v>35534</v>
          </cell>
          <cell r="B12890">
            <v>112899</v>
          </cell>
          <cell r="C12890" t="str">
            <v>QLD CY SMASHCARE GEEBUNG</v>
          </cell>
        </row>
        <row r="12891">
          <cell r="A12891">
            <v>35545</v>
          </cell>
          <cell r="B12891">
            <v>112900</v>
          </cell>
          <cell r="C12891" t="str">
            <v>MC AUST PROPERTY - ROSETTA ST</v>
          </cell>
        </row>
        <row r="12892">
          <cell r="A12892">
            <v>35546</v>
          </cell>
          <cell r="B12892">
            <v>112901</v>
          </cell>
          <cell r="C12892" t="str">
            <v>MC CEDAR AVE ROYAL PK</v>
          </cell>
        </row>
        <row r="12893">
          <cell r="A12893">
            <v>35547</v>
          </cell>
          <cell r="B12893">
            <v>112902</v>
          </cell>
          <cell r="C12893" t="str">
            <v>CAP ASSETS 520 NR 01/02</v>
          </cell>
        </row>
        <row r="12894">
          <cell r="A12894">
            <v>35548</v>
          </cell>
          <cell r="B12894">
            <v>112903</v>
          </cell>
          <cell r="C12894" t="str">
            <v>MC REYNOLDS AVE DERNANCOURT</v>
          </cell>
        </row>
        <row r="12895">
          <cell r="A12895">
            <v>35549</v>
          </cell>
          <cell r="B12895">
            <v>112904</v>
          </cell>
          <cell r="C12895" t="str">
            <v>MC LOADER AVE GLYNDE</v>
          </cell>
        </row>
        <row r="12896">
          <cell r="A12896">
            <v>35550</v>
          </cell>
          <cell r="B12896">
            <v>112905</v>
          </cell>
          <cell r="C12896" t="str">
            <v>MC URRBRAE REGULATOR</v>
          </cell>
        </row>
        <row r="12897">
          <cell r="A12897">
            <v>35551</v>
          </cell>
          <cell r="B12897">
            <v>112906</v>
          </cell>
          <cell r="C12897" t="str">
            <v>MC MORGAN RD MELROSE PK</v>
          </cell>
        </row>
        <row r="12898">
          <cell r="A12898">
            <v>35552</v>
          </cell>
          <cell r="B12898">
            <v>112907</v>
          </cell>
          <cell r="C12898" t="str">
            <v>MC EVE RD BELLEVUE HTS</v>
          </cell>
        </row>
        <row r="12899">
          <cell r="A12899">
            <v>35553</v>
          </cell>
          <cell r="B12899">
            <v>112908</v>
          </cell>
          <cell r="C12899" t="str">
            <v>MC BOWER ST WOODVILLE</v>
          </cell>
        </row>
        <row r="12900">
          <cell r="A12900">
            <v>35554</v>
          </cell>
          <cell r="B12900">
            <v>112909</v>
          </cell>
          <cell r="C12900" t="str">
            <v>MC WOODVILLE REGULATOR</v>
          </cell>
        </row>
        <row r="12901">
          <cell r="A12901">
            <v>35555</v>
          </cell>
          <cell r="B12901">
            <v>112910</v>
          </cell>
          <cell r="C12901" t="str">
            <v>MC REGULATOR EDEN HILLS</v>
          </cell>
        </row>
        <row r="12902">
          <cell r="A12902">
            <v>35556</v>
          </cell>
          <cell r="B12902">
            <v>112911</v>
          </cell>
          <cell r="C12902" t="str">
            <v>MC MILL TCE EDEN HILLS</v>
          </cell>
        </row>
        <row r="12903">
          <cell r="A12903">
            <v>35557</v>
          </cell>
          <cell r="B12903">
            <v>112912</v>
          </cell>
          <cell r="C12903" t="str">
            <v>MC HILLCREST DVE EDEN HILLS</v>
          </cell>
        </row>
        <row r="12904">
          <cell r="A12904">
            <v>35558</v>
          </cell>
          <cell r="B12904">
            <v>112913</v>
          </cell>
          <cell r="C12904" t="str">
            <v>MC SIMONE CRES MORPHETT VALE</v>
          </cell>
        </row>
        <row r="12905">
          <cell r="A12905">
            <v>35559</v>
          </cell>
          <cell r="B12905">
            <v>112914</v>
          </cell>
          <cell r="C12905" t="str">
            <v>07-OCT-05</v>
          </cell>
        </row>
        <row r="12906">
          <cell r="A12906">
            <v>35560</v>
          </cell>
          <cell r="B12906">
            <v>112915</v>
          </cell>
          <cell r="C12906" t="str">
            <v>MC EMERTON RD NEWMARKET</v>
          </cell>
        </row>
        <row r="12907">
          <cell r="A12907">
            <v>35565</v>
          </cell>
          <cell r="B12907">
            <v>112916</v>
          </cell>
          <cell r="C12907" t="str">
            <v>NSW TAMWORTH TAXI CARD MACHINE</v>
          </cell>
        </row>
        <row r="12908">
          <cell r="A12908">
            <v>35566</v>
          </cell>
          <cell r="B12908">
            <v>112917</v>
          </cell>
          <cell r="C12908" t="str">
            <v>CAP ASSETS 555 G&amp;I 01/02</v>
          </cell>
        </row>
        <row r="12909">
          <cell r="A12909">
            <v>35585</v>
          </cell>
          <cell r="B12909">
            <v>112918</v>
          </cell>
          <cell r="C12909" t="str">
            <v>CAP ASSETS 524 G&amp;I 01/02</v>
          </cell>
        </row>
        <row r="12910">
          <cell r="A12910">
            <v>35586</v>
          </cell>
          <cell r="B12910">
            <v>112919</v>
          </cell>
          <cell r="C12910" t="str">
            <v>QLD FORD COURIER UTE FITOUT</v>
          </cell>
        </row>
        <row r="12911">
          <cell r="A12911">
            <v>35587</v>
          </cell>
          <cell r="B12911">
            <v>112920</v>
          </cell>
          <cell r="C12911" t="str">
            <v>REBRANDING PROJECT DEMERGER/2</v>
          </cell>
        </row>
        <row r="12912">
          <cell r="A12912">
            <v>35605</v>
          </cell>
          <cell r="B12912">
            <v>112921</v>
          </cell>
          <cell r="C12912" t="str">
            <v>NSW AUTOGAS BP SILVALITE</v>
          </cell>
        </row>
        <row r="12913">
          <cell r="A12913">
            <v>35625</v>
          </cell>
          <cell r="B12913">
            <v>112922</v>
          </cell>
          <cell r="C12913" t="str">
            <v>TAS HWU HELENS CARAVAN PK</v>
          </cell>
        </row>
        <row r="12914">
          <cell r="A12914">
            <v>35645</v>
          </cell>
          <cell r="B12914">
            <v>112923</v>
          </cell>
          <cell r="C12914" t="str">
            <v>CAP ASSETS 521 E&amp;S 01/02</v>
          </cell>
        </row>
        <row r="12915">
          <cell r="A12915">
            <v>35646</v>
          </cell>
          <cell r="B12915">
            <v>112924</v>
          </cell>
          <cell r="C12915" t="str">
            <v>CAP ASSETS 530 G&amp;I  01/02</v>
          </cell>
        </row>
        <row r="12916">
          <cell r="A12916">
            <v>35647</v>
          </cell>
          <cell r="B12916">
            <v>112925</v>
          </cell>
          <cell r="C12916" t="str">
            <v>CAP ASSETS 505 NR 01/02</v>
          </cell>
        </row>
        <row r="12917">
          <cell r="A12917">
            <v>35665</v>
          </cell>
          <cell r="B12917">
            <v>112926</v>
          </cell>
          <cell r="C12917" t="str">
            <v>QLD MC RUBY STREET</v>
          </cell>
        </row>
        <row r="12918">
          <cell r="A12918">
            <v>35666</v>
          </cell>
          <cell r="B12918">
            <v>112927</v>
          </cell>
          <cell r="C12918" t="str">
            <v>QLD MC LESTRANGE TERRACE</v>
          </cell>
        </row>
        <row r="12919">
          <cell r="A12919">
            <v>35667</v>
          </cell>
          <cell r="B12919">
            <v>112928</v>
          </cell>
          <cell r="C12919" t="str">
            <v>QLD MC LARSEN STREET</v>
          </cell>
        </row>
        <row r="12920">
          <cell r="A12920">
            <v>35668</v>
          </cell>
          <cell r="B12920">
            <v>112929</v>
          </cell>
          <cell r="C12920" t="str">
            <v>QLD MC BAROONA ROAD</v>
          </cell>
        </row>
        <row r="12921">
          <cell r="A12921">
            <v>35669</v>
          </cell>
          <cell r="B12921">
            <v>112930</v>
          </cell>
          <cell r="C12921" t="str">
            <v>MC NORTHGATE ASHBROOK DRIVE</v>
          </cell>
        </row>
        <row r="12922">
          <cell r="A12922">
            <v>35670</v>
          </cell>
          <cell r="B12922">
            <v>112931</v>
          </cell>
          <cell r="C12922" t="str">
            <v>MC BLAKEVIEW GARDEN STREET</v>
          </cell>
        </row>
        <row r="12923">
          <cell r="A12923">
            <v>35671</v>
          </cell>
          <cell r="B12923">
            <v>112932</v>
          </cell>
          <cell r="C12923" t="str">
            <v>MC SALISBURY HGTS ROCHESTER DR</v>
          </cell>
        </row>
        <row r="12924">
          <cell r="A12924">
            <v>35672</v>
          </cell>
          <cell r="B12924">
            <v>112933</v>
          </cell>
          <cell r="C12924" t="str">
            <v>MC ANGLE VALE ORIETTA CRT</v>
          </cell>
        </row>
        <row r="12925">
          <cell r="A12925">
            <v>35673</v>
          </cell>
          <cell r="B12925">
            <v>112934</v>
          </cell>
          <cell r="C12925" t="str">
            <v>MC NORTHGATE STG 1 MEADOWBANK</v>
          </cell>
        </row>
        <row r="12926">
          <cell r="A12926">
            <v>35674</v>
          </cell>
          <cell r="B12926">
            <v>112935</v>
          </cell>
          <cell r="C12926" t="str">
            <v>FLETCHER RD/ JETTY RD STORMWAT</v>
          </cell>
        </row>
        <row r="12927">
          <cell r="A12927">
            <v>35685</v>
          </cell>
          <cell r="B12927">
            <v>112936</v>
          </cell>
          <cell r="C12927" t="str">
            <v>L6 RESTRUCTURE MODIFICATION</v>
          </cell>
        </row>
        <row r="12928">
          <cell r="A12928">
            <v>35686</v>
          </cell>
          <cell r="B12928">
            <v>112937</v>
          </cell>
          <cell r="C12928" t="str">
            <v>CAP ASSETS 525 G&amp;I 01/02</v>
          </cell>
        </row>
        <row r="12929">
          <cell r="A12929">
            <v>35705</v>
          </cell>
          <cell r="B12929">
            <v>112938</v>
          </cell>
          <cell r="C12929" t="str">
            <v>POWERCOR - EAI (ACCENTURE)</v>
          </cell>
        </row>
        <row r="12930">
          <cell r="A12930">
            <v>35706</v>
          </cell>
          <cell r="B12930">
            <v>112939</v>
          </cell>
          <cell r="C12930" t="str">
            <v>POWERCOR - VITRA SOFTWARE</v>
          </cell>
        </row>
        <row r="12931">
          <cell r="A12931">
            <v>35707</v>
          </cell>
          <cell r="B12931">
            <v>112940</v>
          </cell>
          <cell r="C12931" t="str">
            <v>ME QUEEN ST BRISBANE</v>
          </cell>
        </row>
        <row r="12932">
          <cell r="A12932">
            <v>35708</v>
          </cell>
          <cell r="B12932">
            <v>112941</v>
          </cell>
          <cell r="C12932" t="str">
            <v>SA ENV EXP PARTIAL INLETS</v>
          </cell>
        </row>
        <row r="12933">
          <cell r="A12933">
            <v>35709</v>
          </cell>
          <cell r="B12933">
            <v>112942</v>
          </cell>
          <cell r="C12933" t="str">
            <v>ME RIVER WALK LAND DIV</v>
          </cell>
        </row>
        <row r="12934">
          <cell r="A12934">
            <v>35710</v>
          </cell>
          <cell r="B12934">
            <v>112943</v>
          </cell>
          <cell r="C12934" t="str">
            <v>MC PARAFIELD GDNS (SALS. HWY)</v>
          </cell>
        </row>
        <row r="12935">
          <cell r="A12935">
            <v>35711</v>
          </cell>
          <cell r="B12935">
            <v>112944</v>
          </cell>
          <cell r="C12935" t="str">
            <v>MC PINDA ST EDEN HILLS</v>
          </cell>
        </row>
        <row r="12936">
          <cell r="A12936">
            <v>35712</v>
          </cell>
          <cell r="B12936">
            <v>112945</v>
          </cell>
          <cell r="C12936" t="str">
            <v>MC MANN ST NOARLUNGA</v>
          </cell>
        </row>
        <row r="12937">
          <cell r="A12937">
            <v>35713</v>
          </cell>
          <cell r="B12937">
            <v>112946</v>
          </cell>
          <cell r="C12937" t="str">
            <v>MC SECOND AVE MOANA</v>
          </cell>
        </row>
        <row r="12938">
          <cell r="A12938">
            <v>35714</v>
          </cell>
          <cell r="B12938">
            <v>112947</v>
          </cell>
          <cell r="C12938" t="str">
            <v>MC HENLEY BCH RD</v>
          </cell>
        </row>
        <row r="12939">
          <cell r="A12939">
            <v>35715</v>
          </cell>
          <cell r="B12939">
            <v>112948</v>
          </cell>
          <cell r="C12939" t="str">
            <v>MC HIGH ST TOOWONG</v>
          </cell>
        </row>
        <row r="12940">
          <cell r="A12940">
            <v>35716</v>
          </cell>
          <cell r="B12940">
            <v>112949</v>
          </cell>
          <cell r="C12940" t="str">
            <v>MC KAPARA NURSING HOME</v>
          </cell>
        </row>
        <row r="12941">
          <cell r="A12941">
            <v>35725</v>
          </cell>
          <cell r="B12941">
            <v>112950</v>
          </cell>
          <cell r="C12941" t="str">
            <v>NSW AUTOGAS DISPENSER PARKES</v>
          </cell>
        </row>
        <row r="12942">
          <cell r="A12942">
            <v>35726</v>
          </cell>
          <cell r="B12942">
            <v>112951</v>
          </cell>
          <cell r="C12942" t="str">
            <v>QLD CY HJ'S SMITHFIELD/W.R.</v>
          </cell>
        </row>
        <row r="12943">
          <cell r="A12943">
            <v>35727</v>
          </cell>
          <cell r="B12943">
            <v>112952</v>
          </cell>
          <cell r="C12943" t="str">
            <v>QLD CY KEPPEL BAY MARINA</v>
          </cell>
        </row>
        <row r="12944">
          <cell r="A12944">
            <v>35728</v>
          </cell>
          <cell r="B12944">
            <v>112953</v>
          </cell>
          <cell r="C12944" t="str">
            <v>QLD CY ANNANDALE SHOP CTR</v>
          </cell>
        </row>
        <row r="12945">
          <cell r="A12945">
            <v>35729</v>
          </cell>
          <cell r="B12945">
            <v>112954</v>
          </cell>
          <cell r="C12945" t="str">
            <v>VIC CY MAIDEN GULLY POOL</v>
          </cell>
        </row>
        <row r="12946">
          <cell r="A12946">
            <v>35730</v>
          </cell>
          <cell r="B12946">
            <v>112955</v>
          </cell>
          <cell r="C12946" t="str">
            <v>VIC CY DJ'S FOOTBRIDGE DINER</v>
          </cell>
        </row>
        <row r="12947">
          <cell r="A12947">
            <v>35731</v>
          </cell>
          <cell r="B12947">
            <v>112956</v>
          </cell>
          <cell r="C12947" t="str">
            <v>VIC STRATH HARDWARE PRODUCE</v>
          </cell>
        </row>
        <row r="12948">
          <cell r="A12948">
            <v>35732</v>
          </cell>
          <cell r="B12948">
            <v>112957</v>
          </cell>
          <cell r="C12948" t="str">
            <v>VIC LONGWARRY CHICKEN</v>
          </cell>
        </row>
        <row r="12949">
          <cell r="A12949">
            <v>35733</v>
          </cell>
          <cell r="B12949">
            <v>112958</v>
          </cell>
          <cell r="C12949" t="str">
            <v>VIC RALPH MEATS</v>
          </cell>
        </row>
        <row r="12950">
          <cell r="A12950">
            <v>35734</v>
          </cell>
          <cell r="B12950">
            <v>112959</v>
          </cell>
          <cell r="C12950" t="str">
            <v>TAS PIER HOTEL</v>
          </cell>
        </row>
        <row r="12951">
          <cell r="A12951">
            <v>35745</v>
          </cell>
          <cell r="B12951">
            <v>112960</v>
          </cell>
          <cell r="C12951" t="str">
            <v>MC HOLBROOKS RD UNDERDALE</v>
          </cell>
        </row>
        <row r="12952">
          <cell r="A12952">
            <v>35746</v>
          </cell>
          <cell r="B12952">
            <v>112961</v>
          </cell>
          <cell r="C12952" t="str">
            <v>CAP ASSETS 538 G&amp;I 01/02</v>
          </cell>
        </row>
        <row r="12953">
          <cell r="A12953">
            <v>35747</v>
          </cell>
          <cell r="B12953">
            <v>112962</v>
          </cell>
          <cell r="C12953" t="str">
            <v>ME WESTWOOD STG 4</v>
          </cell>
        </row>
        <row r="12954">
          <cell r="A12954">
            <v>35748</v>
          </cell>
          <cell r="B12954">
            <v>112963</v>
          </cell>
          <cell r="C12954" t="str">
            <v>ME EAGLE ST BRISBANE</v>
          </cell>
        </row>
        <row r="12955">
          <cell r="A12955">
            <v>35765</v>
          </cell>
          <cell r="B12955">
            <v>112964</v>
          </cell>
          <cell r="C12955" t="str">
            <v>ME LYELL McEWIN HOSPITAL</v>
          </cell>
        </row>
        <row r="12956">
          <cell r="A12956">
            <v>35785</v>
          </cell>
          <cell r="B12956">
            <v>112965</v>
          </cell>
          <cell r="C12956" t="str">
            <v>OEP LADBROKE GROVE</v>
          </cell>
        </row>
        <row r="12957">
          <cell r="A12957">
            <v>35786</v>
          </cell>
          <cell r="B12957">
            <v>112966</v>
          </cell>
          <cell r="C12957" t="str">
            <v>REBRANDING PROJECT DEMERGER/3</v>
          </cell>
        </row>
        <row r="12958">
          <cell r="A12958">
            <v>35805</v>
          </cell>
          <cell r="B12958">
            <v>112967</v>
          </cell>
          <cell r="C12958" t="str">
            <v>CAP ASSETS 780 NR 01/02</v>
          </cell>
        </row>
        <row r="12959">
          <cell r="A12959">
            <v>35825</v>
          </cell>
          <cell r="B12959">
            <v>112968</v>
          </cell>
          <cell r="C12959" t="str">
            <v>MC COLLINS ST PENNINGTON</v>
          </cell>
        </row>
        <row r="12960">
          <cell r="A12960">
            <v>35826</v>
          </cell>
          <cell r="B12960">
            <v>112969</v>
          </cell>
          <cell r="C12960" t="str">
            <v>MC GRANEY CT MT GAMBIER</v>
          </cell>
        </row>
        <row r="12961">
          <cell r="A12961">
            <v>35827</v>
          </cell>
          <cell r="B12961">
            <v>112970</v>
          </cell>
          <cell r="C12961" t="str">
            <v>CAROLE PARK/2</v>
          </cell>
        </row>
        <row r="12962">
          <cell r="A12962">
            <v>35828</v>
          </cell>
          <cell r="B12962">
            <v>112971</v>
          </cell>
          <cell r="C12962" t="str">
            <v>VIC HOTWATER METERS (VARIOUS)</v>
          </cell>
        </row>
        <row r="12963">
          <cell r="A12963">
            <v>35829</v>
          </cell>
          <cell r="B12963">
            <v>112972</v>
          </cell>
          <cell r="C12963" t="str">
            <v>VIC COSMOS CD COLD WATER MTRS</v>
          </cell>
        </row>
        <row r="12964">
          <cell r="A12964">
            <v>35845</v>
          </cell>
          <cell r="B12964">
            <v>112973</v>
          </cell>
          <cell r="C12964" t="str">
            <v>QLD STH SERVICE BODY</v>
          </cell>
        </row>
        <row r="12965">
          <cell r="A12965">
            <v>35846</v>
          </cell>
          <cell r="B12965">
            <v>112974</v>
          </cell>
          <cell r="C12965" t="str">
            <v>QLD CTL TERMINAL SECURITY SYS</v>
          </cell>
        </row>
        <row r="12966">
          <cell r="A12966">
            <v>35847</v>
          </cell>
          <cell r="B12966">
            <v>112975</v>
          </cell>
          <cell r="C12966" t="str">
            <v>MC NEWBERRY MORPHETTVILLE</v>
          </cell>
        </row>
        <row r="12967">
          <cell r="A12967">
            <v>35848</v>
          </cell>
          <cell r="B12967">
            <v>112976</v>
          </cell>
          <cell r="C12967" t="str">
            <v>VIC CY LIBERTY LALOR</v>
          </cell>
        </row>
        <row r="12968">
          <cell r="A12968">
            <v>35849</v>
          </cell>
          <cell r="B12968">
            <v>112977</v>
          </cell>
          <cell r="C12968" t="str">
            <v>MC TOLMER CT MITCHAM</v>
          </cell>
        </row>
        <row r="12969">
          <cell r="A12969">
            <v>35850</v>
          </cell>
          <cell r="B12969">
            <v>112978</v>
          </cell>
          <cell r="C12969" t="str">
            <v>MC GLENBURNIE AVE TORRENS PK</v>
          </cell>
        </row>
        <row r="12970">
          <cell r="A12970">
            <v>35851</v>
          </cell>
          <cell r="B12970">
            <v>112979</v>
          </cell>
          <cell r="C12970" t="str">
            <v>MC BERLEIT ST CROYDON PK</v>
          </cell>
        </row>
        <row r="12971">
          <cell r="A12971">
            <v>35852</v>
          </cell>
          <cell r="B12971">
            <v>112980</v>
          </cell>
          <cell r="C12971" t="str">
            <v>MC ADELAIDE RD GAWLER</v>
          </cell>
        </row>
        <row r="12972">
          <cell r="A12972">
            <v>35853</v>
          </cell>
          <cell r="B12972">
            <v>112981</v>
          </cell>
          <cell r="C12972" t="str">
            <v>MC HARRISON RD PENNINGTON</v>
          </cell>
        </row>
        <row r="12973">
          <cell r="A12973">
            <v>35854</v>
          </cell>
          <cell r="B12973">
            <v>112982</v>
          </cell>
          <cell r="C12973" t="str">
            <v>MC PAM CT FIRLE</v>
          </cell>
        </row>
        <row r="12974">
          <cell r="A12974">
            <v>35855</v>
          </cell>
          <cell r="B12974">
            <v>112983</v>
          </cell>
          <cell r="C12974" t="str">
            <v>TRIM RM LICENSE - MKT ST</v>
          </cell>
        </row>
        <row r="12975">
          <cell r="A12975">
            <v>35875</v>
          </cell>
          <cell r="B12975">
            <v>112984</v>
          </cell>
          <cell r="C12975" t="str">
            <v>MC KESTREL CT NOARLUNGA DNS</v>
          </cell>
        </row>
        <row r="12976">
          <cell r="A12976">
            <v>35876</v>
          </cell>
          <cell r="B12976">
            <v>112985</v>
          </cell>
          <cell r="C12976" t="str">
            <v>MC MELVILLE GR HECTORVILLE</v>
          </cell>
        </row>
        <row r="12977">
          <cell r="A12977">
            <v>35877</v>
          </cell>
          <cell r="B12977">
            <v>112986</v>
          </cell>
          <cell r="C12977" t="str">
            <v>QLD CY AUST CYPRESS CO.</v>
          </cell>
        </row>
        <row r="12978">
          <cell r="A12978">
            <v>35878</v>
          </cell>
          <cell r="B12978">
            <v>112987</v>
          </cell>
          <cell r="C12978" t="str">
            <v>QLD CY DAS DISTRIBUTION LYTTON</v>
          </cell>
        </row>
        <row r="12979">
          <cell r="A12979">
            <v>35879</v>
          </cell>
          <cell r="B12979">
            <v>112988</v>
          </cell>
          <cell r="C12979" t="str">
            <v>QLD TK TARINGA PROJECT (OCA)</v>
          </cell>
        </row>
        <row r="12980">
          <cell r="A12980">
            <v>35880</v>
          </cell>
          <cell r="B12980">
            <v>112989</v>
          </cell>
          <cell r="C12980" t="str">
            <v>QLD CY ROD &amp; REEL HOTEL</v>
          </cell>
        </row>
        <row r="12981">
          <cell r="A12981">
            <v>35895</v>
          </cell>
          <cell r="B12981">
            <v>112990</v>
          </cell>
          <cell r="C12981" t="str">
            <v>ME TORRENS RD OVINGHAM</v>
          </cell>
        </row>
        <row r="12982">
          <cell r="A12982">
            <v>35896</v>
          </cell>
          <cell r="B12982">
            <v>112991</v>
          </cell>
          <cell r="C12982" t="str">
            <v>QLD MS ANNANDALE ESTATE</v>
          </cell>
        </row>
        <row r="12983">
          <cell r="A12983">
            <v>35897</v>
          </cell>
          <cell r="B12983">
            <v>112992</v>
          </cell>
          <cell r="C12983" t="str">
            <v>QLD MS RIVERSIDE GARDENS</v>
          </cell>
        </row>
        <row r="12984">
          <cell r="A12984">
            <v>35898</v>
          </cell>
          <cell r="B12984">
            <v>112993</v>
          </cell>
          <cell r="C12984" t="str">
            <v>QLD MC NORMAN RD STGS 5 &amp; 6</v>
          </cell>
        </row>
        <row r="12985">
          <cell r="A12985">
            <v>35915</v>
          </cell>
          <cell r="B12985">
            <v>112994</v>
          </cell>
          <cell r="C12985" t="str">
            <v>SA BROM RENOVATIONS - VIC S&amp;I</v>
          </cell>
        </row>
        <row r="12986">
          <cell r="A12986">
            <v>35916</v>
          </cell>
          <cell r="B12986">
            <v>112995</v>
          </cell>
          <cell r="C12986" t="str">
            <v>QLD MARYB PERIMETER BEAMS</v>
          </cell>
        </row>
        <row r="12987">
          <cell r="A12987">
            <v>35917</v>
          </cell>
          <cell r="B12987">
            <v>112996</v>
          </cell>
          <cell r="C12987" t="str">
            <v>QLD FLAMEPROOF SYSTEM TNSVLLE</v>
          </cell>
        </row>
        <row r="12988">
          <cell r="A12988">
            <v>35918</v>
          </cell>
          <cell r="B12988">
            <v>112997</v>
          </cell>
          <cell r="C12988" t="str">
            <v>SA MC CUDMORE TCE HENLEY BEACH</v>
          </cell>
        </row>
        <row r="12989">
          <cell r="A12989">
            <v>35935</v>
          </cell>
          <cell r="B12989">
            <v>112998</v>
          </cell>
          <cell r="C12989" t="str">
            <v>GASCOR AGENCY NEGOTIATION</v>
          </cell>
        </row>
        <row r="12990">
          <cell r="A12990">
            <v>35936</v>
          </cell>
          <cell r="B12990">
            <v>112999</v>
          </cell>
          <cell r="C12990" t="str">
            <v>MC JEFFRIES ST WHYALLA</v>
          </cell>
        </row>
        <row r="12991">
          <cell r="A12991">
            <v>35937</v>
          </cell>
          <cell r="B12991">
            <v>113000</v>
          </cell>
          <cell r="C12991" t="str">
            <v>SA MC WINDSOR GDNS</v>
          </cell>
        </row>
        <row r="12992">
          <cell r="A12992">
            <v>35955</v>
          </cell>
          <cell r="B12992">
            <v>113001</v>
          </cell>
          <cell r="C12992" t="str">
            <v>CAP ASSETS 506 E&amp;S 01/02</v>
          </cell>
        </row>
        <row r="12993">
          <cell r="A12993">
            <v>35975</v>
          </cell>
          <cell r="B12993">
            <v>113002</v>
          </cell>
          <cell r="C12993" t="str">
            <v>CAP ASSETS 539 NR 01/02</v>
          </cell>
        </row>
        <row r="12994">
          <cell r="A12994">
            <v>35976</v>
          </cell>
          <cell r="B12994">
            <v>113003</v>
          </cell>
          <cell r="C12994" t="str">
            <v>SA MC FAULDING HEALTHCARE</v>
          </cell>
        </row>
        <row r="12995">
          <cell r="A12995">
            <v>35977</v>
          </cell>
          <cell r="B12995">
            <v>113004</v>
          </cell>
          <cell r="C12995" t="str">
            <v>CAP ASSETS 508 NR 01/02</v>
          </cell>
        </row>
        <row r="12996">
          <cell r="A12996">
            <v>35978</v>
          </cell>
          <cell r="B12996">
            <v>113005</v>
          </cell>
          <cell r="C12996" t="str">
            <v>QLD CY SOUTHBROOK ROADHOUSE</v>
          </cell>
        </row>
        <row r="12997">
          <cell r="A12997">
            <v>35979</v>
          </cell>
          <cell r="B12997">
            <v>113006</v>
          </cell>
          <cell r="C12997" t="str">
            <v>QLD CY WARNER SHOPPING VILLAGE</v>
          </cell>
        </row>
        <row r="12998">
          <cell r="A12998">
            <v>35980</v>
          </cell>
          <cell r="B12998">
            <v>113007</v>
          </cell>
          <cell r="C12998" t="str">
            <v>CAP ASSETS 503 NR 01/02</v>
          </cell>
        </row>
        <row r="12999">
          <cell r="A12999">
            <v>35981</v>
          </cell>
          <cell r="B12999">
            <v>113008</v>
          </cell>
          <cell r="C12999" t="str">
            <v>TAS CLARENCE COUNCIL</v>
          </cell>
        </row>
        <row r="13000">
          <cell r="A13000">
            <v>35995</v>
          </cell>
          <cell r="B13000">
            <v>113009</v>
          </cell>
          <cell r="C13000" t="str">
            <v>SA MC INGHAMS ENTERPRISES</v>
          </cell>
        </row>
        <row r="13001">
          <cell r="A13001">
            <v>35996</v>
          </cell>
          <cell r="B13001">
            <v>113010</v>
          </cell>
          <cell r="C13001" t="str">
            <v>BARRET BURSTON MALT/2</v>
          </cell>
        </row>
        <row r="13002">
          <cell r="A13002">
            <v>35997</v>
          </cell>
          <cell r="B13002">
            <v>113011</v>
          </cell>
          <cell r="C13002" t="str">
            <v>ADELAIDE AIR/2</v>
          </cell>
        </row>
        <row r="13003">
          <cell r="A13003">
            <v>35998</v>
          </cell>
          <cell r="B13003">
            <v>113012</v>
          </cell>
          <cell r="C13003" t="str">
            <v>TOOWOMBA HOSP/2</v>
          </cell>
        </row>
        <row r="13004">
          <cell r="A13004">
            <v>35999</v>
          </cell>
          <cell r="B13004">
            <v>113013</v>
          </cell>
          <cell r="C13004" t="str">
            <v>FRC NATURAL GAS COMPLIANCE</v>
          </cell>
        </row>
        <row r="13005">
          <cell r="A13005">
            <v>36000</v>
          </cell>
          <cell r="B13005">
            <v>113014</v>
          </cell>
          <cell r="C13005" t="str">
            <v>POWERCOR - CIS/OV INTERIM</v>
          </cell>
        </row>
        <row r="13006">
          <cell r="A13006">
            <v>36015</v>
          </cell>
          <cell r="B13006">
            <v>113015</v>
          </cell>
          <cell r="C13006" t="str">
            <v>WA TK RIDOLF TNSPT JANDAKOT</v>
          </cell>
        </row>
        <row r="13007">
          <cell r="A13007">
            <v>36016</v>
          </cell>
          <cell r="B13007">
            <v>113016</v>
          </cell>
          <cell r="C13007" t="str">
            <v>WA CY PREMIUM CASING SERVICES</v>
          </cell>
        </row>
        <row r="13008">
          <cell r="A13008">
            <v>36035</v>
          </cell>
          <cell r="B13008">
            <v>113017</v>
          </cell>
          <cell r="C13008" t="str">
            <v>CUST OPS FRC PROJECTS</v>
          </cell>
        </row>
        <row r="13009">
          <cell r="A13009">
            <v>36036</v>
          </cell>
          <cell r="B13009">
            <v>113018</v>
          </cell>
          <cell r="C13009" t="str">
            <v>CUST OPS COMPLAINT MANAGEMENT</v>
          </cell>
        </row>
        <row r="13010">
          <cell r="A13010">
            <v>36037</v>
          </cell>
          <cell r="B13010">
            <v>113019</v>
          </cell>
          <cell r="C13010" t="str">
            <v>CUST OPS CHANGE MANAGEMENT</v>
          </cell>
        </row>
        <row r="13011">
          <cell r="A13011">
            <v>36038</v>
          </cell>
          <cell r="B13011">
            <v>113020</v>
          </cell>
          <cell r="C13011" t="str">
            <v>CAP ASSETS 461 G&amp;I 01/02</v>
          </cell>
        </row>
        <row r="13012">
          <cell r="A13012">
            <v>36039</v>
          </cell>
          <cell r="B13012">
            <v>113021</v>
          </cell>
          <cell r="C13012" t="str">
            <v>NSW WEIGHBRIDGE UPGRADE - NEWC</v>
          </cell>
        </row>
        <row r="13013">
          <cell r="A13013">
            <v>36055</v>
          </cell>
          <cell r="B13013">
            <v>113022</v>
          </cell>
          <cell r="C13013" t="str">
            <v>MASTER BUTCHERS - ENERGY REDN</v>
          </cell>
        </row>
        <row r="13014">
          <cell r="A13014">
            <v>36056</v>
          </cell>
          <cell r="B13014">
            <v>113023</v>
          </cell>
          <cell r="C13014" t="str">
            <v>DANPORK 3</v>
          </cell>
        </row>
        <row r="13015">
          <cell r="A13015">
            <v>36057</v>
          </cell>
          <cell r="B13015">
            <v>113024</v>
          </cell>
          <cell r="C13015" t="str">
            <v>ROYAL WOMEN'S HOSPITAL MELB 3</v>
          </cell>
        </row>
        <row r="13016">
          <cell r="A13016">
            <v>36058</v>
          </cell>
          <cell r="B13016">
            <v>113025</v>
          </cell>
          <cell r="C13016" t="str">
            <v>SANDOWN VILLAGE UPGRADE 3</v>
          </cell>
        </row>
        <row r="13017">
          <cell r="A13017">
            <v>36059</v>
          </cell>
          <cell r="B13017">
            <v>113026</v>
          </cell>
          <cell r="C13017" t="str">
            <v>SANDOWN VILLAGE UPGR 3</v>
          </cell>
        </row>
        <row r="13018">
          <cell r="A13018">
            <v>36060</v>
          </cell>
          <cell r="B13018">
            <v>113027</v>
          </cell>
          <cell r="C13018" t="str">
            <v>QUEEN VICTORIA MUSEUM 3</v>
          </cell>
        </row>
        <row r="13019">
          <cell r="A13019">
            <v>36061</v>
          </cell>
          <cell r="B13019">
            <v>113028</v>
          </cell>
          <cell r="C13019" t="str">
            <v>HOTEL GRAND CHANCELLOR 3</v>
          </cell>
        </row>
        <row r="13020">
          <cell r="A13020">
            <v>36062</v>
          </cell>
          <cell r="B13020">
            <v>113029</v>
          </cell>
          <cell r="C13020" t="str">
            <v>SOUTHERN CROSS HOMES TAS 3</v>
          </cell>
        </row>
        <row r="13021">
          <cell r="A13021">
            <v>36063</v>
          </cell>
          <cell r="B13021">
            <v>113030</v>
          </cell>
          <cell r="C13021" t="str">
            <v>FELTUS ANGROVE 3</v>
          </cell>
        </row>
        <row r="13022">
          <cell r="A13022">
            <v>36064</v>
          </cell>
          <cell r="B13022">
            <v>113031</v>
          </cell>
          <cell r="C13022" t="str">
            <v>FERGUSON 3</v>
          </cell>
        </row>
        <row r="13023">
          <cell r="A13023">
            <v>36065</v>
          </cell>
          <cell r="B13023">
            <v>113032</v>
          </cell>
          <cell r="C13023" t="str">
            <v>ANSETT MAINTENANCE 3</v>
          </cell>
        </row>
        <row r="13024">
          <cell r="A13024">
            <v>36066</v>
          </cell>
          <cell r="B13024">
            <v>113033</v>
          </cell>
          <cell r="C13024" t="str">
            <v>SAHT 3</v>
          </cell>
        </row>
        <row r="13025">
          <cell r="A13025">
            <v>36067</v>
          </cell>
          <cell r="B13025">
            <v>113034</v>
          </cell>
          <cell r="C13025" t="str">
            <v>CONNORS FAMILY 3</v>
          </cell>
        </row>
        <row r="13026">
          <cell r="A13026">
            <v>36068</v>
          </cell>
          <cell r="B13026">
            <v>113035</v>
          </cell>
          <cell r="C13026" t="str">
            <v>GLENSIDE 3</v>
          </cell>
        </row>
        <row r="13027">
          <cell r="A13027">
            <v>36069</v>
          </cell>
          <cell r="B13027">
            <v>113036</v>
          </cell>
          <cell r="C13027" t="str">
            <v>BOM DARWIN 3</v>
          </cell>
        </row>
        <row r="13028">
          <cell r="A13028">
            <v>36070</v>
          </cell>
          <cell r="B13028">
            <v>113037</v>
          </cell>
          <cell r="C13028" t="str">
            <v>MAB DOCKLANDS 3</v>
          </cell>
        </row>
        <row r="13029">
          <cell r="A13029">
            <v>36071</v>
          </cell>
          <cell r="B13029">
            <v>113038</v>
          </cell>
          <cell r="C13029" t="str">
            <v>ST JOHNS 3</v>
          </cell>
        </row>
        <row r="13030">
          <cell r="A13030">
            <v>36072</v>
          </cell>
          <cell r="B13030">
            <v>113039</v>
          </cell>
          <cell r="C13030" t="str">
            <v>SANDOWN 3</v>
          </cell>
        </row>
        <row r="13031">
          <cell r="A13031">
            <v>36073</v>
          </cell>
          <cell r="B13031">
            <v>113040</v>
          </cell>
          <cell r="C13031" t="str">
            <v>HERVEY BAY 3</v>
          </cell>
        </row>
        <row r="13032">
          <cell r="A13032">
            <v>36074</v>
          </cell>
          <cell r="B13032">
            <v>113041</v>
          </cell>
          <cell r="C13032" t="str">
            <v>KELSEY RESIDENCE 3</v>
          </cell>
        </row>
        <row r="13033">
          <cell r="A13033">
            <v>36075</v>
          </cell>
          <cell r="B13033">
            <v>113042</v>
          </cell>
          <cell r="C13033" t="str">
            <v>COMMONWEALTH PLACE 3</v>
          </cell>
        </row>
        <row r="13034">
          <cell r="A13034">
            <v>36076</v>
          </cell>
          <cell r="B13034">
            <v>113043</v>
          </cell>
          <cell r="C13034" t="str">
            <v>MABS LOTS 10, 6 &amp; 7 - 3</v>
          </cell>
        </row>
        <row r="13035">
          <cell r="A13035">
            <v>36077</v>
          </cell>
          <cell r="B13035">
            <v>113044</v>
          </cell>
          <cell r="C13035" t="str">
            <v>MONASH UNI SCIENCE CENTRE 3</v>
          </cell>
        </row>
        <row r="13036">
          <cell r="A13036">
            <v>36078</v>
          </cell>
          <cell r="B13036">
            <v>113045</v>
          </cell>
          <cell r="C13036" t="str">
            <v>SANDOWN STANDBY HEAT EX 3</v>
          </cell>
        </row>
        <row r="13037">
          <cell r="A13037">
            <v>36079</v>
          </cell>
          <cell r="B13037">
            <v>113046</v>
          </cell>
          <cell r="C13037" t="str">
            <v>HASLAM RESIDENCE 3</v>
          </cell>
        </row>
        <row r="13038">
          <cell r="A13038">
            <v>36080</v>
          </cell>
          <cell r="B13038">
            <v>113047</v>
          </cell>
          <cell r="C13038" t="str">
            <v>ROYAL ADELAIDE HOSPITAL 3</v>
          </cell>
        </row>
        <row r="13039">
          <cell r="A13039">
            <v>36081</v>
          </cell>
          <cell r="B13039">
            <v>113048</v>
          </cell>
          <cell r="C13039" t="str">
            <v>BARRET BURSTEN MALTING 3</v>
          </cell>
        </row>
        <row r="13040">
          <cell r="A13040">
            <v>36082</v>
          </cell>
          <cell r="B13040">
            <v>113049</v>
          </cell>
          <cell r="C13040" t="str">
            <v>MONSBENT 3</v>
          </cell>
        </row>
        <row r="13041">
          <cell r="A13041">
            <v>36083</v>
          </cell>
          <cell r="B13041">
            <v>113050</v>
          </cell>
          <cell r="C13041" t="str">
            <v>MICHELLS QLD 3</v>
          </cell>
        </row>
        <row r="13042">
          <cell r="A13042">
            <v>36084</v>
          </cell>
          <cell r="B13042">
            <v>113051</v>
          </cell>
          <cell r="C13042" t="str">
            <v>MICHELLS SA 3</v>
          </cell>
        </row>
        <row r="13043">
          <cell r="A13043">
            <v>36085</v>
          </cell>
          <cell r="B13043">
            <v>113052</v>
          </cell>
          <cell r="C13043" t="str">
            <v>ADCHEM 3</v>
          </cell>
        </row>
        <row r="13044">
          <cell r="A13044">
            <v>36086</v>
          </cell>
          <cell r="B13044">
            <v>113053</v>
          </cell>
          <cell r="C13044" t="str">
            <v>WEST SYDNEY HEALTH SERVICES 3</v>
          </cell>
        </row>
        <row r="13045">
          <cell r="A13045">
            <v>36087</v>
          </cell>
          <cell r="B13045">
            <v>113054</v>
          </cell>
          <cell r="C13045" t="str">
            <v>GEOEXCHANGE ADMINISTRATION</v>
          </cell>
        </row>
        <row r="13046">
          <cell r="A13046">
            <v>36088</v>
          </cell>
          <cell r="B13046">
            <v>113055</v>
          </cell>
          <cell r="C13046" t="str">
            <v>506 SMALL ASSET W/OFF 01/02</v>
          </cell>
        </row>
        <row r="13047">
          <cell r="A13047">
            <v>36096</v>
          </cell>
          <cell r="B13047">
            <v>113056</v>
          </cell>
          <cell r="C13047" t="str">
            <v>ROSARY GARDENS STAGE 3</v>
          </cell>
        </row>
        <row r="13048">
          <cell r="A13048">
            <v>36097</v>
          </cell>
          <cell r="B13048">
            <v>113057</v>
          </cell>
          <cell r="C13048" t="str">
            <v>ME QLD OGG RD MURRUMBA DWNS</v>
          </cell>
        </row>
        <row r="13049">
          <cell r="A13049">
            <v>36098</v>
          </cell>
          <cell r="B13049">
            <v>113058</v>
          </cell>
          <cell r="C13049" t="str">
            <v>SA MC KEEGAN AVE MT GAMBIER</v>
          </cell>
        </row>
        <row r="13050">
          <cell r="A13050">
            <v>36099</v>
          </cell>
          <cell r="B13050">
            <v>113059</v>
          </cell>
          <cell r="C13050" t="str">
            <v>CAP ASSETS 475 E&amp;S 01/02</v>
          </cell>
        </row>
        <row r="13051">
          <cell r="A13051">
            <v>36100</v>
          </cell>
          <cell r="B13051">
            <v>113060</v>
          </cell>
          <cell r="C13051" t="str">
            <v>SA MC ALLAN GILBERT &amp; ASSOC</v>
          </cell>
        </row>
        <row r="13052">
          <cell r="A13052">
            <v>36101</v>
          </cell>
          <cell r="B13052">
            <v>113061</v>
          </cell>
          <cell r="C13052" t="str">
            <v>SA ME PIPELINE PATROL</v>
          </cell>
        </row>
        <row r="13053">
          <cell r="A13053">
            <v>36102</v>
          </cell>
          <cell r="B13053">
            <v>113062</v>
          </cell>
          <cell r="C13053" t="str">
            <v>SA MC ULINGA ST GLENELG NTH</v>
          </cell>
        </row>
        <row r="13054">
          <cell r="A13054">
            <v>36103</v>
          </cell>
          <cell r="B13054">
            <v>113063</v>
          </cell>
          <cell r="C13054" t="str">
            <v>SA MC WALKERVILLE TCE WKRVLLE</v>
          </cell>
        </row>
        <row r="13055">
          <cell r="A13055">
            <v>36104</v>
          </cell>
          <cell r="B13055">
            <v>113064</v>
          </cell>
          <cell r="C13055" t="str">
            <v>SA MC LANGFORD AVE SLSBY NTH</v>
          </cell>
        </row>
        <row r="13056">
          <cell r="A13056">
            <v>36105</v>
          </cell>
          <cell r="B13056">
            <v>113065</v>
          </cell>
          <cell r="C13056" t="str">
            <v>SA MC GULF PNT DVE</v>
          </cell>
        </row>
        <row r="13057">
          <cell r="A13057">
            <v>36106</v>
          </cell>
          <cell r="B13057">
            <v>113066</v>
          </cell>
          <cell r="C13057" t="str">
            <v>SA MC COBBLERS CT MAWSON LKS</v>
          </cell>
        </row>
        <row r="13058">
          <cell r="A13058">
            <v>36107</v>
          </cell>
          <cell r="B13058">
            <v>113067</v>
          </cell>
          <cell r="C13058" t="str">
            <v>SA MC SEAVIEW RD TENNYSON</v>
          </cell>
        </row>
        <row r="13059">
          <cell r="A13059">
            <v>36108</v>
          </cell>
          <cell r="B13059">
            <v>113068</v>
          </cell>
          <cell r="C13059" t="str">
            <v>SA MC MAIN NTH RD POORAKA</v>
          </cell>
        </row>
        <row r="13060">
          <cell r="A13060">
            <v>36109</v>
          </cell>
          <cell r="B13060">
            <v>113069</v>
          </cell>
          <cell r="C13060" t="str">
            <v>SA MC ACACIA AVE GLENELG NTH</v>
          </cell>
        </row>
        <row r="13061">
          <cell r="A13061">
            <v>36110</v>
          </cell>
          <cell r="B13061">
            <v>113070</v>
          </cell>
          <cell r="C13061" t="str">
            <v>SA MC HMAS AUST AVE HNLY BCH</v>
          </cell>
        </row>
        <row r="13062">
          <cell r="A13062">
            <v>36111</v>
          </cell>
          <cell r="B13062">
            <v>113071</v>
          </cell>
          <cell r="C13062" t="str">
            <v>SA MC SECOND AVE MOANA</v>
          </cell>
        </row>
        <row r="13063">
          <cell r="A13063">
            <v>36112</v>
          </cell>
          <cell r="B13063">
            <v>113072</v>
          </cell>
          <cell r="C13063" t="str">
            <v>SA MC BOWMAN CRES ENFIELD</v>
          </cell>
        </row>
        <row r="13064">
          <cell r="A13064">
            <v>36113</v>
          </cell>
          <cell r="B13064">
            <v>113073</v>
          </cell>
          <cell r="C13064" t="str">
            <v>CAROLE PARK/3</v>
          </cell>
        </row>
        <row r="13065">
          <cell r="A13065">
            <v>36116</v>
          </cell>
          <cell r="B13065">
            <v>113074</v>
          </cell>
          <cell r="C13065" t="str">
            <v>ROYAL WOMEN'S HOSPITAL MELB 4</v>
          </cell>
        </row>
        <row r="13066">
          <cell r="A13066">
            <v>36117</v>
          </cell>
          <cell r="B13066">
            <v>113075</v>
          </cell>
          <cell r="C13066" t="str">
            <v>QUEEN VICTORIA MUSUEM 4</v>
          </cell>
        </row>
        <row r="13067">
          <cell r="A13067">
            <v>36118</v>
          </cell>
          <cell r="B13067">
            <v>113076</v>
          </cell>
          <cell r="C13067" t="str">
            <v>COMMONWEALTH PLACE 4</v>
          </cell>
        </row>
        <row r="13068">
          <cell r="A13068">
            <v>36119</v>
          </cell>
          <cell r="B13068">
            <v>113077</v>
          </cell>
          <cell r="C13068" t="str">
            <v>ROYAL ADELAIDE HOSPITAL 4</v>
          </cell>
        </row>
        <row r="13069">
          <cell r="A13069">
            <v>36120</v>
          </cell>
          <cell r="B13069">
            <v>113078</v>
          </cell>
          <cell r="C13069" t="str">
            <v>MONSBENT 4</v>
          </cell>
        </row>
        <row r="13070">
          <cell r="A13070">
            <v>36121</v>
          </cell>
          <cell r="B13070">
            <v>113079</v>
          </cell>
          <cell r="C13070" t="str">
            <v>MICHELLS QLD 4</v>
          </cell>
        </row>
        <row r="13071">
          <cell r="A13071">
            <v>36122</v>
          </cell>
          <cell r="B13071">
            <v>113080</v>
          </cell>
          <cell r="C13071" t="str">
            <v>MICHELLS SA 4</v>
          </cell>
        </row>
        <row r="13072">
          <cell r="A13072">
            <v>36123</v>
          </cell>
          <cell r="B13072">
            <v>113081</v>
          </cell>
          <cell r="C13072" t="str">
            <v>WEST SYDNEY HEALTH SERVICES 4</v>
          </cell>
        </row>
        <row r="13073">
          <cell r="A13073">
            <v>36136</v>
          </cell>
          <cell r="B13073">
            <v>113082</v>
          </cell>
          <cell r="C13073" t="str">
            <v>SA ROSETTA VILLAGE VIC HARBOUR</v>
          </cell>
        </row>
        <row r="13074">
          <cell r="A13074">
            <v>36137</v>
          </cell>
          <cell r="B13074">
            <v>113083</v>
          </cell>
          <cell r="C13074" t="str">
            <v>LADBROKE GROVE PWR STATION</v>
          </cell>
        </row>
        <row r="13075">
          <cell r="A13075">
            <v>36138</v>
          </cell>
          <cell r="B13075">
            <v>113084</v>
          </cell>
          <cell r="C13075" t="str">
            <v>FSS SUPPORT &amp; DEVELOPMENT</v>
          </cell>
        </row>
        <row r="13076">
          <cell r="A13076">
            <v>36139</v>
          </cell>
          <cell r="B13076">
            <v>113085</v>
          </cell>
          <cell r="C13076" t="str">
            <v>CAP ASSETS 508 E&amp;S 01/02</v>
          </cell>
        </row>
        <row r="13077">
          <cell r="A13077">
            <v>36140</v>
          </cell>
          <cell r="B13077">
            <v>113086</v>
          </cell>
          <cell r="C13077" t="str">
            <v>QLD MC NEW CHUM RD IPSWICH</v>
          </cell>
        </row>
        <row r="13078">
          <cell r="A13078">
            <v>36158</v>
          </cell>
          <cell r="B13078">
            <v>113087</v>
          </cell>
          <cell r="C13078" t="str">
            <v>511 SMALL ASSETS W/OFF 01/02</v>
          </cell>
        </row>
        <row r="13079">
          <cell r="A13079">
            <v>36159</v>
          </cell>
          <cell r="B13079">
            <v>113088</v>
          </cell>
          <cell r="C13079" t="str">
            <v>WA TK NARROGIN HOMES</v>
          </cell>
        </row>
        <row r="13080">
          <cell r="A13080">
            <v>36160</v>
          </cell>
          <cell r="B13080">
            <v>113089</v>
          </cell>
          <cell r="C13080" t="str">
            <v>WA CY COMMANDER AG-QUIP</v>
          </cell>
        </row>
        <row r="13081">
          <cell r="A13081">
            <v>36161</v>
          </cell>
          <cell r="B13081">
            <v>113090</v>
          </cell>
          <cell r="C13081" t="str">
            <v>WA TK ORCHID VIEW MARG RIV</v>
          </cell>
        </row>
        <row r="13082">
          <cell r="A13082">
            <v>36162</v>
          </cell>
          <cell r="B13082">
            <v>113091</v>
          </cell>
          <cell r="C13082" t="str">
            <v>WA TK U-BREW IT BUSSELTON</v>
          </cell>
        </row>
        <row r="13083">
          <cell r="A13083">
            <v>36178</v>
          </cell>
          <cell r="B13083">
            <v>113092</v>
          </cell>
          <cell r="C13083" t="str">
            <v>SA MC PARKWAY VILLAGE STG 6</v>
          </cell>
        </row>
        <row r="13084">
          <cell r="A13084">
            <v>36179</v>
          </cell>
          <cell r="B13084">
            <v>113093</v>
          </cell>
          <cell r="C13084" t="str">
            <v>SA MC HERRIOT &amp; ASSOCIATES</v>
          </cell>
        </row>
        <row r="13085">
          <cell r="A13085">
            <v>36180</v>
          </cell>
          <cell r="B13085">
            <v>113094</v>
          </cell>
          <cell r="C13085" t="str">
            <v>SA MC GULF PNT DVE NORTH HAVEN</v>
          </cell>
        </row>
        <row r="13086">
          <cell r="A13086">
            <v>36181</v>
          </cell>
          <cell r="B13086">
            <v>113095</v>
          </cell>
          <cell r="C13086" t="str">
            <v>SA MC OSULLIVAN BEACH</v>
          </cell>
        </row>
        <row r="13087">
          <cell r="A13087">
            <v>36182</v>
          </cell>
          <cell r="B13087">
            <v>113096</v>
          </cell>
          <cell r="C13087" t="str">
            <v>COWANDILLA/MILE END DRAINAGE</v>
          </cell>
        </row>
        <row r="13088">
          <cell r="A13088">
            <v>36183</v>
          </cell>
          <cell r="B13088">
            <v>113097</v>
          </cell>
          <cell r="C13088" t="str">
            <v>TAS HWU FINNS BODYWORKS</v>
          </cell>
        </row>
        <row r="13089">
          <cell r="A13089">
            <v>36184</v>
          </cell>
          <cell r="B13089">
            <v>113098</v>
          </cell>
          <cell r="C13089" t="str">
            <v>TAS HWU DORSET COUNCIL</v>
          </cell>
        </row>
        <row r="13090">
          <cell r="A13090">
            <v>36198</v>
          </cell>
          <cell r="B13090">
            <v>113099</v>
          </cell>
          <cell r="C13090" t="str">
            <v>SA MC TONKIN ENGINEERING</v>
          </cell>
        </row>
        <row r="13091">
          <cell r="A13091">
            <v>36199</v>
          </cell>
          <cell r="B13091">
            <v>113100</v>
          </cell>
          <cell r="C13091" t="str">
            <v>CAP ASSETS 504 NR 01/02</v>
          </cell>
        </row>
        <row r="13092">
          <cell r="A13092">
            <v>36200</v>
          </cell>
          <cell r="B13092">
            <v>113101</v>
          </cell>
          <cell r="C13092" t="str">
            <v>CAP ASSETS 600 G&amp;I 01/02</v>
          </cell>
        </row>
        <row r="13093">
          <cell r="A13093">
            <v>36218</v>
          </cell>
          <cell r="B13093">
            <v>113102</v>
          </cell>
          <cell r="C13093" t="str">
            <v>REBRANDING SA DATA LOGGER</v>
          </cell>
        </row>
        <row r="13094">
          <cell r="A13094">
            <v>36219</v>
          </cell>
          <cell r="B13094">
            <v>113103</v>
          </cell>
          <cell r="C13094" t="str">
            <v>503 SMALL ASSET W/OFF 01/02</v>
          </cell>
        </row>
        <row r="13095">
          <cell r="A13095">
            <v>36220</v>
          </cell>
          <cell r="B13095">
            <v>113104</v>
          </cell>
          <cell r="C13095" t="str">
            <v>TAS CY FORTUNA GDNS</v>
          </cell>
        </row>
        <row r="13096">
          <cell r="A13096">
            <v>36221</v>
          </cell>
          <cell r="B13096">
            <v>113105</v>
          </cell>
          <cell r="C13096" t="str">
            <v>TAS CY FIELDFRESH TASMANIA</v>
          </cell>
        </row>
        <row r="13097">
          <cell r="A13097">
            <v>36222</v>
          </cell>
          <cell r="B13097">
            <v>113106</v>
          </cell>
          <cell r="C13097" t="str">
            <v>TAS BT CRADLE MOUNTAIN</v>
          </cell>
        </row>
        <row r="13098">
          <cell r="A13098">
            <v>36223</v>
          </cell>
          <cell r="B13098">
            <v>113107</v>
          </cell>
          <cell r="C13098" t="str">
            <v>TAS CY PREMIUM FRESH</v>
          </cell>
        </row>
        <row r="13099">
          <cell r="A13099">
            <v>36224</v>
          </cell>
          <cell r="B13099">
            <v>113108</v>
          </cell>
          <cell r="C13099" t="str">
            <v>TAS HWU TAROONA BAKERY</v>
          </cell>
        </row>
        <row r="13100">
          <cell r="A13100">
            <v>36225</v>
          </cell>
          <cell r="B13100">
            <v>113109</v>
          </cell>
          <cell r="C13100" t="str">
            <v>TAS CY BANJO'S CAMPBELLTOWN</v>
          </cell>
        </row>
        <row r="13101">
          <cell r="A13101">
            <v>36226</v>
          </cell>
          <cell r="B13101">
            <v>113110</v>
          </cell>
          <cell r="C13101" t="str">
            <v>TAS BOILER WIGNALLS SMALLGOODS</v>
          </cell>
        </row>
        <row r="13102">
          <cell r="A13102">
            <v>36238</v>
          </cell>
          <cell r="B13102">
            <v>113111</v>
          </cell>
          <cell r="C13102" t="str">
            <v>POWERCOR CIS/OV STS CONSULT</v>
          </cell>
        </row>
        <row r="13103">
          <cell r="A13103">
            <v>36258</v>
          </cell>
          <cell r="B13103">
            <v>113112</v>
          </cell>
          <cell r="C13103" t="str">
            <v>QENOS ALTONA COGENERATION</v>
          </cell>
        </row>
        <row r="13104">
          <cell r="A13104">
            <v>36259</v>
          </cell>
          <cell r="B13104">
            <v>113113</v>
          </cell>
          <cell r="C13104" t="str">
            <v>CAP ASSETS 506 G&amp;I 01/02</v>
          </cell>
        </row>
        <row r="13105">
          <cell r="A13105">
            <v>36278</v>
          </cell>
          <cell r="B13105">
            <v>113114</v>
          </cell>
          <cell r="C13105" t="str">
            <v>QLD TK TRANSFIELD GALVANISERS</v>
          </cell>
        </row>
        <row r="13106">
          <cell r="A13106">
            <v>36279</v>
          </cell>
          <cell r="B13106">
            <v>113115</v>
          </cell>
          <cell r="C13106" t="str">
            <v>SA MC ALTOLA RD MODBURY</v>
          </cell>
        </row>
        <row r="13107">
          <cell r="A13107">
            <v>36280</v>
          </cell>
          <cell r="B13107">
            <v>113116</v>
          </cell>
          <cell r="C13107" t="str">
            <v>SA MC RR PRICE &amp; SON PTY LTD</v>
          </cell>
        </row>
        <row r="13108">
          <cell r="A13108">
            <v>36281</v>
          </cell>
          <cell r="B13108">
            <v>113117</v>
          </cell>
          <cell r="C13108" t="str">
            <v>SA MC MAUNSELL MCINTYRE</v>
          </cell>
        </row>
        <row r="13109">
          <cell r="A13109">
            <v>36282</v>
          </cell>
          <cell r="B13109">
            <v>113118</v>
          </cell>
          <cell r="C13109" t="str">
            <v>SA MC MAUNSELL MCINTYRE/2</v>
          </cell>
        </row>
        <row r="13110">
          <cell r="A13110">
            <v>36283</v>
          </cell>
          <cell r="B13110">
            <v>113119</v>
          </cell>
          <cell r="C13110" t="str">
            <v>CAP ASSETS 482 G&amp;I 01/02</v>
          </cell>
        </row>
        <row r="13111">
          <cell r="A13111">
            <v>36284</v>
          </cell>
          <cell r="B13111">
            <v>113120</v>
          </cell>
          <cell r="C13111" t="str">
            <v>ATARUS RANGER</v>
          </cell>
        </row>
        <row r="13112">
          <cell r="A13112">
            <v>36299</v>
          </cell>
          <cell r="B13112">
            <v>113121</v>
          </cell>
          <cell r="C13112" t="str">
            <v>MC ALICE SPRINGS BENSTEAD ST</v>
          </cell>
        </row>
        <row r="13113">
          <cell r="A13113">
            <v>36300</v>
          </cell>
          <cell r="B13113">
            <v>113122</v>
          </cell>
          <cell r="C13113" t="str">
            <v>MC ADELAIDE ELIZABETH ST</v>
          </cell>
        </row>
        <row r="13114">
          <cell r="A13114">
            <v>36301</v>
          </cell>
          <cell r="B13114">
            <v>113123</v>
          </cell>
          <cell r="C13114" t="str">
            <v>MC FINDON SANDO ST</v>
          </cell>
        </row>
        <row r="13115">
          <cell r="A13115">
            <v>36302</v>
          </cell>
          <cell r="B13115">
            <v>113124</v>
          </cell>
          <cell r="C13115" t="str">
            <v>MC SPRINGFIELD 227 BALFOUR RD</v>
          </cell>
        </row>
        <row r="13116">
          <cell r="A13116">
            <v>36303</v>
          </cell>
          <cell r="B13116">
            <v>113125</v>
          </cell>
          <cell r="C13116" t="str">
            <v>MC OTTOWAY MILBURN ST</v>
          </cell>
        </row>
        <row r="13117">
          <cell r="A13117">
            <v>36304</v>
          </cell>
          <cell r="B13117">
            <v>113126</v>
          </cell>
          <cell r="C13117" t="str">
            <v>MC HAPPY VALLEY 59 KENIHANS RD</v>
          </cell>
        </row>
        <row r="13118">
          <cell r="A13118">
            <v>36319</v>
          </cell>
          <cell r="B13118">
            <v>113127</v>
          </cell>
          <cell r="C13118" t="str">
            <v>TAS HWU SWANSEA HOLIDAY PARK</v>
          </cell>
        </row>
        <row r="13119">
          <cell r="A13119">
            <v>36320</v>
          </cell>
          <cell r="B13119">
            <v>113128</v>
          </cell>
          <cell r="C13119" t="str">
            <v>TAS HWU TASTE OF TASMANIA</v>
          </cell>
        </row>
        <row r="13120">
          <cell r="A13120">
            <v>36321</v>
          </cell>
          <cell r="B13120">
            <v>113129</v>
          </cell>
          <cell r="C13120" t="str">
            <v>TAS HWU ST HELEN'S MOTEL</v>
          </cell>
        </row>
        <row r="13121">
          <cell r="A13121">
            <v>36322</v>
          </cell>
          <cell r="B13121">
            <v>113130</v>
          </cell>
          <cell r="C13121" t="str">
            <v>TAS RS HOLYMAN 1 EVANS ST</v>
          </cell>
        </row>
        <row r="13122">
          <cell r="A13122">
            <v>36323</v>
          </cell>
          <cell r="B13122">
            <v>113131</v>
          </cell>
          <cell r="C13122" t="str">
            <v>TAS HWU LENNA OF HOBART</v>
          </cell>
        </row>
        <row r="13123">
          <cell r="A13123">
            <v>36324</v>
          </cell>
          <cell r="B13123">
            <v>113132</v>
          </cell>
          <cell r="C13123" t="str">
            <v>I&amp;C FOR CARTER HOLT HARVEY</v>
          </cell>
        </row>
        <row r="13124">
          <cell r="A13124">
            <v>36339</v>
          </cell>
          <cell r="B13124">
            <v>113133</v>
          </cell>
          <cell r="C13124" t="str">
            <v>TAS HEATER TONIC SANDY BAY RD</v>
          </cell>
        </row>
        <row r="13125">
          <cell r="A13125">
            <v>36340</v>
          </cell>
          <cell r="B13125">
            <v>113134</v>
          </cell>
          <cell r="C13125" t="str">
            <v>TAS BT PINECREST</v>
          </cell>
        </row>
        <row r="13126">
          <cell r="A13126">
            <v>36341</v>
          </cell>
          <cell r="B13126">
            <v>113135</v>
          </cell>
          <cell r="C13126" t="str">
            <v>SA MC TMK ENGINEERS BOWMAN ST</v>
          </cell>
        </row>
        <row r="13127">
          <cell r="A13127">
            <v>36342</v>
          </cell>
          <cell r="B13127">
            <v>113136</v>
          </cell>
          <cell r="C13127" t="str">
            <v>SA MC NEDLOH NOMINEES P/L</v>
          </cell>
        </row>
        <row r="13128">
          <cell r="A13128">
            <v>36343</v>
          </cell>
          <cell r="B13128">
            <v>113137</v>
          </cell>
          <cell r="C13128" t="str">
            <v>TAS BT McCAIN FOODS (AUST) P/L</v>
          </cell>
        </row>
        <row r="13129">
          <cell r="A13129">
            <v>36344</v>
          </cell>
          <cell r="B13129">
            <v>113138</v>
          </cell>
          <cell r="C13129" t="str">
            <v>QLD MC GARUVA RESTAURANT</v>
          </cell>
        </row>
        <row r="13130">
          <cell r="A13130">
            <v>36345</v>
          </cell>
          <cell r="B13130">
            <v>113139</v>
          </cell>
          <cell r="C13130" t="str">
            <v>POWERCOR - DATA HUB APPL</v>
          </cell>
        </row>
        <row r="13131">
          <cell r="A13131">
            <v>36346</v>
          </cell>
          <cell r="B13131">
            <v>113140</v>
          </cell>
          <cell r="C13131" t="str">
            <v>QLD CY REEFO RESORT</v>
          </cell>
        </row>
        <row r="13132">
          <cell r="A13132">
            <v>36359</v>
          </cell>
          <cell r="B13132">
            <v>113141</v>
          </cell>
          <cell r="C13132" t="str">
            <v>SA MC ALLAN GILBERT &amp; ASSOC.</v>
          </cell>
        </row>
        <row r="13133">
          <cell r="A13133">
            <v>36360</v>
          </cell>
          <cell r="B13133">
            <v>113142</v>
          </cell>
          <cell r="C13133" t="str">
            <v>QLD MC HARTRIDGE CONSTRUCTIONS</v>
          </cell>
        </row>
        <row r="13134">
          <cell r="A13134">
            <v>36361</v>
          </cell>
          <cell r="B13134">
            <v>113143</v>
          </cell>
          <cell r="C13134" t="str">
            <v>QLD MC WATPAC AUSTRALIA</v>
          </cell>
        </row>
        <row r="13135">
          <cell r="A13135">
            <v>36362</v>
          </cell>
          <cell r="B13135">
            <v>113144</v>
          </cell>
          <cell r="C13135" t="str">
            <v>QLD ME AGNES RD B/FAST CREEK</v>
          </cell>
        </row>
        <row r="13136">
          <cell r="A13136">
            <v>36363</v>
          </cell>
          <cell r="B13136">
            <v>113145</v>
          </cell>
          <cell r="C13136" t="str">
            <v>SA MC ARTHUR ST MAGILL</v>
          </cell>
        </row>
        <row r="13137">
          <cell r="A13137">
            <v>36364</v>
          </cell>
          <cell r="B13137">
            <v>113146</v>
          </cell>
          <cell r="C13137" t="str">
            <v>SA MC GILDING ST ROYSTON PK</v>
          </cell>
        </row>
        <row r="13138">
          <cell r="A13138">
            <v>36365</v>
          </cell>
          <cell r="B13138">
            <v>113147</v>
          </cell>
          <cell r="C13138" t="str">
            <v>SA MC PEARSON ST THEBARTON</v>
          </cell>
        </row>
        <row r="13139">
          <cell r="A13139">
            <v>36366</v>
          </cell>
          <cell r="B13139">
            <v>113148</v>
          </cell>
          <cell r="C13139" t="str">
            <v>SA MC FAIRMONT HOMES</v>
          </cell>
        </row>
        <row r="13140">
          <cell r="A13140">
            <v>36367</v>
          </cell>
          <cell r="B13140">
            <v>113149</v>
          </cell>
          <cell r="C13140" t="str">
            <v>WA TK NORMANDY GOLDFIELDS</v>
          </cell>
        </row>
        <row r="13141">
          <cell r="A13141">
            <v>36368</v>
          </cell>
          <cell r="B13141">
            <v>113150</v>
          </cell>
          <cell r="C13141" t="str">
            <v>WA CY EXCHANGE TAVERN PINGELLY</v>
          </cell>
        </row>
        <row r="13142">
          <cell r="A13142">
            <v>36369</v>
          </cell>
          <cell r="B13142">
            <v>113151</v>
          </cell>
          <cell r="C13142" t="str">
            <v>WA TK CHAFF CITY PINJARRA</v>
          </cell>
        </row>
        <row r="13143">
          <cell r="A13143">
            <v>36370</v>
          </cell>
          <cell r="B13143">
            <v>113152</v>
          </cell>
          <cell r="C13143" t="str">
            <v>SA MC TAMAR ST CUMBERLAND PK</v>
          </cell>
        </row>
        <row r="13144">
          <cell r="A13144">
            <v>36371</v>
          </cell>
          <cell r="B13144">
            <v>113153</v>
          </cell>
          <cell r="C13144" t="str">
            <v>LPG QLD CAIRNS ROAD TANKERS</v>
          </cell>
        </row>
        <row r="13145">
          <cell r="A13145">
            <v>36372</v>
          </cell>
          <cell r="B13145">
            <v>113154</v>
          </cell>
          <cell r="C13145" t="str">
            <v>LPG QLD MT ISA ROAD TANKERS</v>
          </cell>
        </row>
        <row r="13146">
          <cell r="A13146">
            <v>36373</v>
          </cell>
          <cell r="B13146">
            <v>113155</v>
          </cell>
          <cell r="C13146" t="str">
            <v>QLD LPG TOWNSVILLE RD TANKERS</v>
          </cell>
        </row>
        <row r="13147">
          <cell r="A13147">
            <v>36374</v>
          </cell>
          <cell r="B13147">
            <v>113156</v>
          </cell>
          <cell r="C13147" t="str">
            <v>LPG QLD MACKAY ROAD TANKERS</v>
          </cell>
        </row>
        <row r="13148">
          <cell r="A13148">
            <v>36379</v>
          </cell>
          <cell r="B13148">
            <v>113157</v>
          </cell>
          <cell r="C13148" t="str">
            <v>QLD CY VILLA TANGO RESTAURANT</v>
          </cell>
        </row>
        <row r="13149">
          <cell r="A13149">
            <v>36399</v>
          </cell>
          <cell r="B13149">
            <v>113158</v>
          </cell>
          <cell r="C13149" t="str">
            <v>FRC SMART LOW VOLUME GAS</v>
          </cell>
        </row>
        <row r="13150">
          <cell r="A13150">
            <v>36419</v>
          </cell>
          <cell r="B13150">
            <v>113159</v>
          </cell>
          <cell r="C13150" t="str">
            <v>VIC BT AUSTRALIAN TREATED PINE</v>
          </cell>
        </row>
        <row r="13151">
          <cell r="A13151">
            <v>36420</v>
          </cell>
          <cell r="B13151">
            <v>113160</v>
          </cell>
          <cell r="C13151" t="str">
            <v>VIC BT IPS</v>
          </cell>
        </row>
        <row r="13152">
          <cell r="A13152">
            <v>36439</v>
          </cell>
          <cell r="B13152">
            <v>113161</v>
          </cell>
          <cell r="C13152" t="str">
            <v>SA MC ALLAN GILBERT HAMS RD</v>
          </cell>
        </row>
        <row r="13153">
          <cell r="A13153">
            <v>36440</v>
          </cell>
          <cell r="B13153">
            <v>113162</v>
          </cell>
          <cell r="C13153" t="str">
            <v>SA MC BLAKEVIEW STG 21B</v>
          </cell>
        </row>
        <row r="13154">
          <cell r="A13154">
            <v>36441</v>
          </cell>
          <cell r="B13154">
            <v>113163</v>
          </cell>
          <cell r="C13154" t="str">
            <v>SA MC CRW ENGINEERS MELVINA RD</v>
          </cell>
        </row>
        <row r="13155">
          <cell r="A13155">
            <v>36442</v>
          </cell>
          <cell r="B13155">
            <v>113164</v>
          </cell>
          <cell r="C13155" t="str">
            <v>SA MC WESTWOOD STG 4 JARRAT RD</v>
          </cell>
        </row>
        <row r="13156">
          <cell r="A13156">
            <v>36443</v>
          </cell>
          <cell r="B13156">
            <v>113165</v>
          </cell>
          <cell r="C13156" t="str">
            <v>SA MC MAUSELL MAC. EGRET ST</v>
          </cell>
        </row>
        <row r="13157">
          <cell r="A13157">
            <v>36459</v>
          </cell>
          <cell r="B13157">
            <v>113166</v>
          </cell>
          <cell r="C13157" t="str">
            <v>QLD CY METERED LPG MORAYFIELD</v>
          </cell>
        </row>
        <row r="13158">
          <cell r="A13158">
            <v>36460</v>
          </cell>
          <cell r="B13158">
            <v>113167</v>
          </cell>
          <cell r="C13158" t="str">
            <v>QLD CY THREE PINES FISH BAR</v>
          </cell>
        </row>
        <row r="13159">
          <cell r="A13159">
            <v>36461</v>
          </cell>
          <cell r="B13159">
            <v>113168</v>
          </cell>
          <cell r="C13159" t="str">
            <v>QLD CY UNITED FUELS CLAYFIELD</v>
          </cell>
        </row>
        <row r="13160">
          <cell r="A13160">
            <v>36462</v>
          </cell>
          <cell r="B13160">
            <v>113169</v>
          </cell>
          <cell r="C13160" t="str">
            <v>QLD CY HUNGRY JACKS ANNANDALE</v>
          </cell>
        </row>
        <row r="13161">
          <cell r="A13161">
            <v>36463</v>
          </cell>
          <cell r="B13161">
            <v>113170</v>
          </cell>
          <cell r="C13161" t="str">
            <v>QLD CY DIRRAN HOTEL</v>
          </cell>
        </row>
        <row r="13162">
          <cell r="A13162">
            <v>36464</v>
          </cell>
          <cell r="B13162">
            <v>113171</v>
          </cell>
          <cell r="C13162" t="str">
            <v>QLD CY TULLY BAKERY</v>
          </cell>
        </row>
        <row r="13163">
          <cell r="A13163">
            <v>36479</v>
          </cell>
          <cell r="B13163">
            <v>113172</v>
          </cell>
          <cell r="C13163" t="str">
            <v>TOWNSVILLE POWER STATION</v>
          </cell>
        </row>
        <row r="13164">
          <cell r="A13164">
            <v>36480</v>
          </cell>
          <cell r="B13164">
            <v>113173</v>
          </cell>
          <cell r="C13164" t="str">
            <v>512 SMALL ASSET W/OFF 01/02</v>
          </cell>
        </row>
        <row r="13165">
          <cell r="A13165">
            <v>36481</v>
          </cell>
          <cell r="B13165">
            <v>113174</v>
          </cell>
          <cell r="C13165" t="str">
            <v>CLEAN ENERGY-SOLAR RETAIL</v>
          </cell>
        </row>
        <row r="13166">
          <cell r="A13166">
            <v>36483</v>
          </cell>
          <cell r="B13166">
            <v>113175</v>
          </cell>
          <cell r="C13166" t="str">
            <v>NSW CY IPS YENNORA</v>
          </cell>
        </row>
        <row r="13167">
          <cell r="A13167">
            <v>36484</v>
          </cell>
          <cell r="B13167">
            <v>113176</v>
          </cell>
          <cell r="C13167" t="str">
            <v>NSW CY BANJO PATTERSON INN</v>
          </cell>
        </row>
        <row r="13168">
          <cell r="A13168">
            <v>36485</v>
          </cell>
          <cell r="B13168">
            <v>113177</v>
          </cell>
          <cell r="C13168" t="str">
            <v>NSW BT THREDBO VALLEY LODGE</v>
          </cell>
        </row>
        <row r="13169">
          <cell r="A13169">
            <v>36486</v>
          </cell>
          <cell r="B13169">
            <v>113178</v>
          </cell>
          <cell r="C13169" t="str">
            <v>NSW BT VALENCIA ESTATE</v>
          </cell>
        </row>
        <row r="13170">
          <cell r="A13170">
            <v>36487</v>
          </cell>
          <cell r="B13170">
            <v>113179</v>
          </cell>
          <cell r="C13170" t="str">
            <v>NSW BT WEATHER ALL MASONARY</v>
          </cell>
        </row>
        <row r="13171">
          <cell r="A13171">
            <v>36488</v>
          </cell>
          <cell r="B13171">
            <v>113180</v>
          </cell>
          <cell r="C13171" t="str">
            <v>NSW BT TUMBARUMBA</v>
          </cell>
        </row>
        <row r="13172">
          <cell r="A13172">
            <v>36489</v>
          </cell>
          <cell r="B13172">
            <v>113181</v>
          </cell>
          <cell r="C13172" t="str">
            <v>VIC CY FAIRHAVEN GREAT OCEAN</v>
          </cell>
        </row>
        <row r="13173">
          <cell r="A13173">
            <v>36490</v>
          </cell>
          <cell r="B13173">
            <v>113182</v>
          </cell>
          <cell r="C13173" t="str">
            <v>TAS CY CRAYFISH CREEK PKBASS</v>
          </cell>
        </row>
        <row r="13174">
          <cell r="A13174">
            <v>36491</v>
          </cell>
          <cell r="B13174">
            <v>113183</v>
          </cell>
          <cell r="C13174" t="str">
            <v>TAS CY ST HELENS CECILIA ST</v>
          </cell>
        </row>
        <row r="13175">
          <cell r="A13175">
            <v>36492</v>
          </cell>
          <cell r="B13175">
            <v>113184</v>
          </cell>
          <cell r="C13175" t="str">
            <v>TAS CY BARILLA CARAVAN</v>
          </cell>
        </row>
        <row r="13176">
          <cell r="A13176">
            <v>36499</v>
          </cell>
          <cell r="B13176">
            <v>113185</v>
          </cell>
          <cell r="C13176" t="str">
            <v>SA MC FORMAT HOMES MAGILL</v>
          </cell>
        </row>
        <row r="13177">
          <cell r="A13177">
            <v>36500</v>
          </cell>
          <cell r="B13177">
            <v>113186</v>
          </cell>
          <cell r="C13177" t="str">
            <v>NSW B-DOUBLE UNLOAD BAY NEWC</v>
          </cell>
        </row>
        <row r="13178">
          <cell r="A13178">
            <v>36501</v>
          </cell>
          <cell r="B13178">
            <v>113187</v>
          </cell>
          <cell r="C13178" t="str">
            <v>QLD CY VILLAGE STORE CURRUMBIN</v>
          </cell>
        </row>
        <row r="13179">
          <cell r="A13179">
            <v>36502</v>
          </cell>
          <cell r="B13179">
            <v>113188</v>
          </cell>
          <cell r="C13179" t="str">
            <v>SA MC HOPE VALLEY SHOP CTR</v>
          </cell>
        </row>
        <row r="13180">
          <cell r="A13180">
            <v>36503</v>
          </cell>
          <cell r="B13180">
            <v>113189</v>
          </cell>
          <cell r="C13180" t="str">
            <v>SA MC AG&amp;ASSOC. CHRISTINE CT</v>
          </cell>
        </row>
        <row r="13181">
          <cell r="A13181">
            <v>36504</v>
          </cell>
          <cell r="B13181">
            <v>113190</v>
          </cell>
          <cell r="C13181" t="str">
            <v>SA MC M.M. DOTTEREL PL</v>
          </cell>
        </row>
        <row r="13182">
          <cell r="A13182">
            <v>36505</v>
          </cell>
          <cell r="B13182">
            <v>113191</v>
          </cell>
          <cell r="C13182" t="str">
            <v>NGV OEAM ASSETS VIC MAINT</v>
          </cell>
        </row>
        <row r="13183">
          <cell r="A13183">
            <v>36519</v>
          </cell>
          <cell r="B13183">
            <v>113192</v>
          </cell>
          <cell r="C13183" t="str">
            <v>SA MC RENEWAL FERRYDEN PK</v>
          </cell>
        </row>
        <row r="13184">
          <cell r="A13184">
            <v>36520</v>
          </cell>
          <cell r="B13184">
            <v>113193</v>
          </cell>
          <cell r="C13184" t="str">
            <v>NSW WEIGHBRIDGE UPGR PT 2 NEWC</v>
          </cell>
        </row>
        <row r="13185">
          <cell r="A13185">
            <v>36521</v>
          </cell>
          <cell r="B13185">
            <v>113194</v>
          </cell>
          <cell r="C13185" t="str">
            <v>SA MC AG&amp;A SOLAPROBE DVE</v>
          </cell>
        </row>
        <row r="13186">
          <cell r="A13186">
            <v>36522</v>
          </cell>
          <cell r="B13186">
            <v>113195</v>
          </cell>
          <cell r="C13186" t="str">
            <v>SA MC AG&amp;A MARY CRESCENT</v>
          </cell>
        </row>
        <row r="13187">
          <cell r="A13187">
            <v>36523</v>
          </cell>
          <cell r="B13187">
            <v>113196</v>
          </cell>
          <cell r="C13187" t="str">
            <v>QLD TK FRUIT INGREDIENTS AUST.</v>
          </cell>
        </row>
        <row r="13188">
          <cell r="A13188">
            <v>36539</v>
          </cell>
          <cell r="B13188">
            <v>113197</v>
          </cell>
          <cell r="C13188" t="str">
            <v>SA DATA LOGGER PROJECT/2</v>
          </cell>
        </row>
        <row r="13189">
          <cell r="A13189">
            <v>36559</v>
          </cell>
          <cell r="B13189">
            <v>113198</v>
          </cell>
          <cell r="C13189" t="str">
            <v>SA IT WINDOWS 2000 PHASE 1</v>
          </cell>
        </row>
        <row r="13190">
          <cell r="A13190">
            <v>36560</v>
          </cell>
          <cell r="B13190">
            <v>113199</v>
          </cell>
          <cell r="C13190" t="str">
            <v>SA MC T&amp;P JOHNSON LAMARY AVE</v>
          </cell>
        </row>
        <row r="13191">
          <cell r="A13191">
            <v>36561</v>
          </cell>
          <cell r="B13191">
            <v>113200</v>
          </cell>
          <cell r="C13191" t="str">
            <v>SA MC ROCCO VENTURE POORAKA</v>
          </cell>
        </row>
        <row r="13192">
          <cell r="A13192">
            <v>36562</v>
          </cell>
          <cell r="B13192">
            <v>113201</v>
          </cell>
          <cell r="C13192" t="str">
            <v>NSW CYL DOCK SHELTER COFFS</v>
          </cell>
        </row>
        <row r="13193">
          <cell r="A13193">
            <v>36563</v>
          </cell>
          <cell r="B13193">
            <v>113202</v>
          </cell>
          <cell r="C13193" t="str">
            <v>CAP ASSETS 590 NR 01/02</v>
          </cell>
        </row>
        <row r="13194">
          <cell r="A13194">
            <v>36579</v>
          </cell>
          <cell r="B13194">
            <v>113203</v>
          </cell>
          <cell r="C13194" t="str">
            <v>EMS ASSISTANCE 2 CES</v>
          </cell>
        </row>
        <row r="13195">
          <cell r="A13195">
            <v>36580</v>
          </cell>
          <cell r="B13195">
            <v>113204</v>
          </cell>
          <cell r="C13195" t="str">
            <v>SCREENING PROJECT</v>
          </cell>
        </row>
        <row r="13196">
          <cell r="A13196">
            <v>36581</v>
          </cell>
          <cell r="B13196">
            <v>113205</v>
          </cell>
          <cell r="C13196" t="str">
            <v>MAB FITOUT LOTS 10, 6 &amp; 7</v>
          </cell>
        </row>
        <row r="13197">
          <cell r="A13197">
            <v>36582</v>
          </cell>
          <cell r="B13197">
            <v>113206</v>
          </cell>
          <cell r="C13197" t="str">
            <v>VIC BT LONGWARRY CHICKEN FARM</v>
          </cell>
        </row>
        <row r="13198">
          <cell r="A13198">
            <v>36583</v>
          </cell>
          <cell r="B13198">
            <v>113207</v>
          </cell>
          <cell r="C13198" t="str">
            <v>NSW BT SHOALHAVEN PRINCES</v>
          </cell>
        </row>
        <row r="13199">
          <cell r="A13199">
            <v>36584</v>
          </cell>
          <cell r="B13199">
            <v>113208</v>
          </cell>
          <cell r="C13199" t="str">
            <v>NSW BT LOUIS GALEA COATES PK</v>
          </cell>
        </row>
        <row r="13200">
          <cell r="A13200">
            <v>36585</v>
          </cell>
          <cell r="B13200">
            <v>113209</v>
          </cell>
          <cell r="C13200" t="str">
            <v>NSW BT CUTAJAR POULTRY SERV</v>
          </cell>
        </row>
        <row r="13201">
          <cell r="A13201">
            <v>36586</v>
          </cell>
          <cell r="B13201">
            <v>113210</v>
          </cell>
          <cell r="C13201" t="str">
            <v>NSW CY J&amp;C SCIBBERAS</v>
          </cell>
        </row>
        <row r="13202">
          <cell r="A13202">
            <v>36587</v>
          </cell>
          <cell r="B13202">
            <v>113211</v>
          </cell>
          <cell r="C13202" t="str">
            <v>NSW CY HILLS SWIMMING</v>
          </cell>
        </row>
        <row r="13203">
          <cell r="A13203">
            <v>36588</v>
          </cell>
          <cell r="B13203">
            <v>113212</v>
          </cell>
          <cell r="C13203" t="str">
            <v>TAS CY THEATRE ROYAL HOTEL</v>
          </cell>
        </row>
        <row r="13204">
          <cell r="A13204">
            <v>36589</v>
          </cell>
          <cell r="B13204">
            <v>113213</v>
          </cell>
          <cell r="C13204" t="str">
            <v>TAS CY SIMPLOT AUST SCOTTSDALE</v>
          </cell>
        </row>
        <row r="13205">
          <cell r="A13205">
            <v>36599</v>
          </cell>
          <cell r="B13205">
            <v>113214</v>
          </cell>
          <cell r="C13205" t="str">
            <v>CAP ASSETS 454 G&amp;I 01/02</v>
          </cell>
        </row>
        <row r="13206">
          <cell r="A13206">
            <v>36600</v>
          </cell>
          <cell r="B13206">
            <v>113215</v>
          </cell>
          <cell r="C13206" t="str">
            <v>QLD CY VICTORIA PT METERED LPG</v>
          </cell>
        </row>
        <row r="13207">
          <cell r="A13207">
            <v>36601</v>
          </cell>
          <cell r="B13207">
            <v>113216</v>
          </cell>
          <cell r="C13207" t="str">
            <v>QLD TK NOLAN BROOKING DVE</v>
          </cell>
        </row>
        <row r="13208">
          <cell r="A13208">
            <v>36602</v>
          </cell>
          <cell r="B13208">
            <v>113217</v>
          </cell>
          <cell r="C13208" t="str">
            <v>CAP ASSETS 537 NR 01/02</v>
          </cell>
        </row>
        <row r="13209">
          <cell r="A13209">
            <v>36603</v>
          </cell>
          <cell r="B13209">
            <v>113218</v>
          </cell>
          <cell r="C13209" t="str">
            <v>CITY GATE CALIBRATION - CHGBL</v>
          </cell>
        </row>
        <row r="13210">
          <cell r="A13210">
            <v>36619</v>
          </cell>
          <cell r="B13210">
            <v>113219</v>
          </cell>
          <cell r="C13210" t="str">
            <v>SA MC W. ENRIGHT SEACOMBE GDNS</v>
          </cell>
        </row>
        <row r="13211">
          <cell r="A13211">
            <v>36620</v>
          </cell>
          <cell r="B13211">
            <v>113220</v>
          </cell>
          <cell r="C13211" t="str">
            <v>SA MC FAIRMONT HOMES RYDER RD</v>
          </cell>
        </row>
        <row r="13212">
          <cell r="A13212">
            <v>36621</v>
          </cell>
          <cell r="B13212">
            <v>113221</v>
          </cell>
          <cell r="C13212" t="str">
            <v>QLD MC LAKE MORRISON NORMAN RD</v>
          </cell>
        </row>
        <row r="13213">
          <cell r="A13213">
            <v>36622</v>
          </cell>
          <cell r="B13213">
            <v>113222</v>
          </cell>
          <cell r="C13213" t="str">
            <v>QLD MC U OF Q CENTRE ST LUCIA</v>
          </cell>
        </row>
        <row r="13214">
          <cell r="A13214">
            <v>36623</v>
          </cell>
          <cell r="B13214">
            <v>113223</v>
          </cell>
          <cell r="C13214" t="str">
            <v>QLD MC U OF Q POOL ST LUCIA</v>
          </cell>
        </row>
        <row r="13215">
          <cell r="A13215">
            <v>36624</v>
          </cell>
          <cell r="B13215">
            <v>113224</v>
          </cell>
          <cell r="C13215" t="str">
            <v>QLD MC VILLAGE LIFE DEAN ST</v>
          </cell>
        </row>
        <row r="13216">
          <cell r="A13216">
            <v>36639</v>
          </cell>
          <cell r="B13216">
            <v>113225</v>
          </cell>
          <cell r="C13216" t="str">
            <v>SA MC M.T. HOMES HOPE VALLEY</v>
          </cell>
        </row>
        <row r="13217">
          <cell r="A13217">
            <v>36659</v>
          </cell>
          <cell r="B13217">
            <v>113226</v>
          </cell>
          <cell r="C13217" t="str">
            <v>POWERCOR - RECEIVABLES/BANK</v>
          </cell>
        </row>
        <row r="13218">
          <cell r="A13218">
            <v>36660</v>
          </cell>
          <cell r="B13218">
            <v>113227</v>
          </cell>
          <cell r="C13218" t="str">
            <v>POWERCOR - CISOV/ORACLE I/FACE</v>
          </cell>
        </row>
        <row r="13219">
          <cell r="A13219">
            <v>36661</v>
          </cell>
          <cell r="B13219">
            <v>113228</v>
          </cell>
          <cell r="C13219" t="str">
            <v>POWERCOR - SALES CYCLE</v>
          </cell>
        </row>
        <row r="13220">
          <cell r="A13220">
            <v>36662</v>
          </cell>
          <cell r="B13220">
            <v>113229</v>
          </cell>
          <cell r="C13220" t="str">
            <v>POWERCOR - UNBILLED ACCRUAL</v>
          </cell>
        </row>
        <row r="13221">
          <cell r="A13221">
            <v>36663</v>
          </cell>
          <cell r="B13221">
            <v>113230</v>
          </cell>
          <cell r="C13221" t="str">
            <v>POWERCOR - BANK/DEBTORS RECS</v>
          </cell>
        </row>
        <row r="13222">
          <cell r="A13222">
            <v>36679</v>
          </cell>
          <cell r="B13222">
            <v>113231</v>
          </cell>
          <cell r="C13222" t="str">
            <v>QLD TK SELWYN MINE</v>
          </cell>
        </row>
        <row r="13223">
          <cell r="A13223">
            <v>36680</v>
          </cell>
          <cell r="B13223">
            <v>113232</v>
          </cell>
          <cell r="C13223" t="str">
            <v>QLD TK BOULIA ROAD HOUSE</v>
          </cell>
        </row>
        <row r="13224">
          <cell r="A13224">
            <v>36699</v>
          </cell>
          <cell r="B13224">
            <v>113233</v>
          </cell>
          <cell r="C13224" t="str">
            <v>QLD TK NIPRO P/L TARCOOLA NTH</v>
          </cell>
        </row>
        <row r="13225">
          <cell r="A13225">
            <v>36700</v>
          </cell>
          <cell r="B13225">
            <v>113234</v>
          </cell>
          <cell r="C13225" t="str">
            <v>CAP ASSETS 532 G&amp;I 01/02</v>
          </cell>
        </row>
        <row r="13226">
          <cell r="A13226">
            <v>36701</v>
          </cell>
          <cell r="B13226">
            <v>113235</v>
          </cell>
          <cell r="C13226" t="str">
            <v>QLD 6X2 RIGID RD TKR BRISBANE</v>
          </cell>
        </row>
        <row r="13227">
          <cell r="A13227">
            <v>36702</v>
          </cell>
          <cell r="B13227">
            <v>113236</v>
          </cell>
          <cell r="C13227" t="str">
            <v>TAS BT BCD TIMBER STG 2</v>
          </cell>
        </row>
        <row r="13228">
          <cell r="A13228">
            <v>36703</v>
          </cell>
          <cell r="B13228">
            <v>113237</v>
          </cell>
          <cell r="C13228" t="str">
            <v>TAS CY FORMBY HOTEL DEVONPORT</v>
          </cell>
        </row>
        <row r="13229">
          <cell r="A13229">
            <v>36704</v>
          </cell>
          <cell r="B13229">
            <v>113238</v>
          </cell>
          <cell r="C13229" t="str">
            <v>TAS CY LA PORCHETTA</v>
          </cell>
        </row>
        <row r="13230">
          <cell r="A13230">
            <v>36705</v>
          </cell>
          <cell r="B13230">
            <v>113239</v>
          </cell>
          <cell r="C13230" t="str">
            <v>TAS CY HUNGRY JACKS</v>
          </cell>
        </row>
        <row r="13231">
          <cell r="A13231">
            <v>36706</v>
          </cell>
          <cell r="B13231">
            <v>113240</v>
          </cell>
          <cell r="C13231" t="str">
            <v>TAS CY TOMAHAWK CARAVAN PK</v>
          </cell>
        </row>
        <row r="13232">
          <cell r="A13232">
            <v>36707</v>
          </cell>
          <cell r="B13232">
            <v>113241</v>
          </cell>
          <cell r="C13232" t="str">
            <v>TAS HWU STILL WATER RESTAURANT</v>
          </cell>
        </row>
        <row r="13233">
          <cell r="A13233">
            <v>36708</v>
          </cell>
          <cell r="B13233">
            <v>113242</v>
          </cell>
          <cell r="C13233" t="str">
            <v>TAS HWU LCN INT'L HOTEL</v>
          </cell>
        </row>
        <row r="13234">
          <cell r="A13234">
            <v>36709</v>
          </cell>
          <cell r="B13234">
            <v>113243</v>
          </cell>
          <cell r="C13234" t="str">
            <v>TAS HWU ELAIA CAFE</v>
          </cell>
        </row>
        <row r="13235">
          <cell r="A13235">
            <v>36710</v>
          </cell>
          <cell r="B13235">
            <v>113244</v>
          </cell>
          <cell r="C13235" t="str">
            <v>TAS HWU REDBILL POINT CARAVAN</v>
          </cell>
        </row>
        <row r="13236">
          <cell r="A13236">
            <v>36719</v>
          </cell>
          <cell r="B13236">
            <v>113245</v>
          </cell>
          <cell r="C13236" t="str">
            <v>CAP ASSETS 463 NR 01/02</v>
          </cell>
        </row>
        <row r="13237">
          <cell r="A13237">
            <v>36720</v>
          </cell>
          <cell r="B13237">
            <v>113246</v>
          </cell>
          <cell r="C13237" t="str">
            <v>QLD TK EASTERN COLOURS P/L</v>
          </cell>
        </row>
        <row r="13238">
          <cell r="A13238">
            <v>36721</v>
          </cell>
          <cell r="B13238">
            <v>113247</v>
          </cell>
          <cell r="C13238" t="str">
            <v>QLD CY GAVIN YOUNG ORMEAU</v>
          </cell>
        </row>
        <row r="13239">
          <cell r="A13239">
            <v>36722</v>
          </cell>
          <cell r="B13239">
            <v>113248</v>
          </cell>
          <cell r="C13239" t="str">
            <v>QLD SERVE &amp; THAI CAIRNS</v>
          </cell>
        </row>
        <row r="13240">
          <cell r="A13240">
            <v>36739</v>
          </cell>
          <cell r="B13240">
            <v>113249</v>
          </cell>
          <cell r="C13240" t="str">
            <v>AMCOR ADELAIDE</v>
          </cell>
        </row>
        <row r="13241">
          <cell r="A13241">
            <v>36740</v>
          </cell>
          <cell r="B13241">
            <v>113250</v>
          </cell>
          <cell r="C13241" t="str">
            <v>SA MC AGL GAS SHOP GROTE ST</v>
          </cell>
        </row>
        <row r="13242">
          <cell r="A13242">
            <v>36759</v>
          </cell>
          <cell r="B13242">
            <v>113251</v>
          </cell>
          <cell r="C13242" t="str">
            <v>SA MC KINGS AVE GOLDEN GROVE</v>
          </cell>
        </row>
        <row r="13243">
          <cell r="A13243">
            <v>36760</v>
          </cell>
          <cell r="B13243">
            <v>113252</v>
          </cell>
          <cell r="C13243" t="str">
            <v>SA MC TMK PLATFORM AVE</v>
          </cell>
        </row>
        <row r="13244">
          <cell r="A13244">
            <v>36761</v>
          </cell>
          <cell r="B13244">
            <v>113253</v>
          </cell>
          <cell r="C13244" t="str">
            <v>SA MC M.R. HERRIOT HILLIER RD</v>
          </cell>
        </row>
        <row r="13245">
          <cell r="A13245">
            <v>36762</v>
          </cell>
          <cell r="B13245">
            <v>113254</v>
          </cell>
          <cell r="C13245" t="str">
            <v>SA MC HOMESTEAD DALKEITH AVE</v>
          </cell>
        </row>
        <row r="13246">
          <cell r="A13246">
            <v>36779</v>
          </cell>
          <cell r="B13246">
            <v>113255</v>
          </cell>
          <cell r="C13246" t="str">
            <v>TAS HWU GLENORCHY CITY COUNCIL</v>
          </cell>
        </row>
        <row r="13247">
          <cell r="A13247">
            <v>36780</v>
          </cell>
          <cell r="B13247">
            <v>113256</v>
          </cell>
          <cell r="C13247" t="str">
            <v>TAS HWU MARTI ZUCCO RISTORANTE</v>
          </cell>
        </row>
        <row r="13248">
          <cell r="A13248">
            <v>36781</v>
          </cell>
          <cell r="B13248">
            <v>113257</v>
          </cell>
          <cell r="C13248" t="str">
            <v>TAS HWU BANJO'S BAKEHOUSE</v>
          </cell>
        </row>
        <row r="13249">
          <cell r="A13249">
            <v>36782</v>
          </cell>
          <cell r="B13249">
            <v>113258</v>
          </cell>
          <cell r="C13249" t="str">
            <v>TAS HEATER AUST CROATIAN CLUB</v>
          </cell>
        </row>
        <row r="13250">
          <cell r="A13250">
            <v>36783</v>
          </cell>
          <cell r="B13250">
            <v>113259</v>
          </cell>
          <cell r="C13250" t="str">
            <v>TAS HWU ALLANVALE STORE</v>
          </cell>
        </row>
        <row r="13251">
          <cell r="A13251">
            <v>36784</v>
          </cell>
          <cell r="B13251">
            <v>113260</v>
          </cell>
          <cell r="C13251" t="str">
            <v>WA CY SWAN VALLEY OASIS</v>
          </cell>
        </row>
        <row r="13252">
          <cell r="A13252">
            <v>36799</v>
          </cell>
          <cell r="B13252">
            <v>113261</v>
          </cell>
          <cell r="C13252" t="str">
            <v>SA MC V&amp;A GRUNDY TCE CHRISTIES</v>
          </cell>
        </row>
        <row r="13253">
          <cell r="A13253">
            <v>36800</v>
          </cell>
          <cell r="B13253">
            <v>113262</v>
          </cell>
          <cell r="C13253" t="str">
            <v>SA MC J&amp;S KEANE BRENCHLEY GR</v>
          </cell>
        </row>
        <row r="13254">
          <cell r="A13254">
            <v>36801</v>
          </cell>
          <cell r="B13254">
            <v>113263</v>
          </cell>
          <cell r="C13254" t="str">
            <v>TAS BT TANK WORLD EVANDALE</v>
          </cell>
        </row>
        <row r="13255">
          <cell r="A13255">
            <v>36802</v>
          </cell>
          <cell r="B13255">
            <v>113264</v>
          </cell>
          <cell r="C13255" t="str">
            <v>SA MC IAN WOOD INKERMAN AVE</v>
          </cell>
        </row>
        <row r="13256">
          <cell r="A13256">
            <v>36803</v>
          </cell>
          <cell r="B13256">
            <v>113265</v>
          </cell>
          <cell r="C13256" t="str">
            <v>SA MC LYONS RD HOLDEN HILL</v>
          </cell>
        </row>
        <row r="13257">
          <cell r="A13257">
            <v>36804</v>
          </cell>
          <cell r="B13257">
            <v>113266</v>
          </cell>
          <cell r="C13257" t="str">
            <v>TAS CY REDBILL POINT RETIC</v>
          </cell>
        </row>
        <row r="13258">
          <cell r="A13258">
            <v>36819</v>
          </cell>
          <cell r="B13258">
            <v>113267</v>
          </cell>
          <cell r="C13258" t="str">
            <v>SA MC BRAEMORE TCE STAGE 21B</v>
          </cell>
        </row>
        <row r="13259">
          <cell r="A13259">
            <v>36820</v>
          </cell>
          <cell r="B13259">
            <v>113268</v>
          </cell>
          <cell r="C13259" t="str">
            <v>SA MC CW CORMORANT WAY STG 15</v>
          </cell>
        </row>
        <row r="13260">
          <cell r="A13260">
            <v>36821</v>
          </cell>
          <cell r="B13260">
            <v>113269</v>
          </cell>
          <cell r="C13260" t="str">
            <v>SA MC CW BLUE WREN CT STG 11</v>
          </cell>
        </row>
        <row r="13261">
          <cell r="A13261">
            <v>36822</v>
          </cell>
          <cell r="B13261">
            <v>113270</v>
          </cell>
          <cell r="C13261" t="str">
            <v>QLD MC STAFFORD ROAD</v>
          </cell>
        </row>
        <row r="13262">
          <cell r="A13262">
            <v>36823</v>
          </cell>
          <cell r="B13262">
            <v>113271</v>
          </cell>
          <cell r="C13262" t="str">
            <v>QLD MC BARLOW STREET</v>
          </cell>
        </row>
        <row r="13263">
          <cell r="A13263">
            <v>36824</v>
          </cell>
          <cell r="B13263">
            <v>113272</v>
          </cell>
          <cell r="C13263" t="str">
            <v>WA TK MERREDIN OASIS HOTEL</v>
          </cell>
        </row>
        <row r="13264">
          <cell r="A13264">
            <v>36825</v>
          </cell>
          <cell r="B13264">
            <v>113273</v>
          </cell>
          <cell r="C13264" t="str">
            <v>WA CY CALTEX RIVERTON</v>
          </cell>
        </row>
        <row r="13265">
          <cell r="A13265">
            <v>36839</v>
          </cell>
          <cell r="B13265">
            <v>113274</v>
          </cell>
          <cell r="C13265" t="str">
            <v>QLD RELOC TOOWOOMBA OFFICE</v>
          </cell>
        </row>
        <row r="13266">
          <cell r="A13266">
            <v>36840</v>
          </cell>
          <cell r="B13266">
            <v>113275</v>
          </cell>
          <cell r="C13266" t="str">
            <v>CAP ASSETS 490 NR 01/02</v>
          </cell>
        </row>
        <row r="13267">
          <cell r="A13267">
            <v>36841</v>
          </cell>
          <cell r="B13267">
            <v>113276</v>
          </cell>
          <cell r="C13267" t="str">
            <v>CAP ASSETS 531 NR 01/02</v>
          </cell>
        </row>
        <row r="13268">
          <cell r="A13268">
            <v>36859</v>
          </cell>
          <cell r="B13268">
            <v>113277</v>
          </cell>
          <cell r="C13268" t="str">
            <v>NSW BT TWEEN WATERS TOURIST PK</v>
          </cell>
        </row>
        <row r="13269">
          <cell r="A13269">
            <v>36879</v>
          </cell>
          <cell r="B13269">
            <v>113278</v>
          </cell>
          <cell r="C13269" t="str">
            <v>NSW CY ULLADULLA DEPOT</v>
          </cell>
        </row>
        <row r="13270">
          <cell r="A13270">
            <v>36880</v>
          </cell>
          <cell r="B13270">
            <v>113279</v>
          </cell>
          <cell r="C13270" t="str">
            <v>TAS HWU GEORGETOWN F/BALL CLUB</v>
          </cell>
        </row>
        <row r="13271">
          <cell r="A13271">
            <v>36881</v>
          </cell>
          <cell r="B13271">
            <v>113280</v>
          </cell>
          <cell r="C13271" t="str">
            <v>TAS CY CAFE MOTO</v>
          </cell>
        </row>
        <row r="13272">
          <cell r="A13272">
            <v>36882</v>
          </cell>
          <cell r="B13272">
            <v>113281</v>
          </cell>
          <cell r="C13272" t="str">
            <v>TAS CY ST JOHN FISHER COLLEGE</v>
          </cell>
        </row>
        <row r="13273">
          <cell r="A13273">
            <v>36883</v>
          </cell>
          <cell r="B13273">
            <v>113282</v>
          </cell>
          <cell r="C13273" t="str">
            <v>TAS BT REDBANK SPORT &amp; GAME</v>
          </cell>
        </row>
        <row r="13274">
          <cell r="A13274">
            <v>36884</v>
          </cell>
          <cell r="B13274">
            <v>113283</v>
          </cell>
          <cell r="C13274" t="str">
            <v>TAS CY ON ROAD OFF</v>
          </cell>
        </row>
        <row r="13275">
          <cell r="A13275">
            <v>36899</v>
          </cell>
          <cell r="B13275">
            <v>113284</v>
          </cell>
          <cell r="C13275" t="str">
            <v>SA MC M.R. H&amp;A PANALATINGA RD</v>
          </cell>
        </row>
        <row r="13276">
          <cell r="A13276">
            <v>36900</v>
          </cell>
          <cell r="B13276">
            <v>113285</v>
          </cell>
          <cell r="C13276" t="str">
            <v>CAP ASSETS 527 GI 01/02</v>
          </cell>
        </row>
        <row r="13277">
          <cell r="A13277">
            <v>36901</v>
          </cell>
          <cell r="B13277">
            <v>113286</v>
          </cell>
          <cell r="C13277" t="str">
            <v>GASMART IT REVIEW</v>
          </cell>
        </row>
        <row r="13278">
          <cell r="A13278">
            <v>36902</v>
          </cell>
          <cell r="B13278">
            <v>113287</v>
          </cell>
          <cell r="C13278" t="str">
            <v>GASMART REDUNDANCIES</v>
          </cell>
        </row>
        <row r="13279">
          <cell r="A13279">
            <v>36903</v>
          </cell>
          <cell r="B13279">
            <v>113288</v>
          </cell>
          <cell r="C13279" t="str">
            <v>GASMART ACQUISTION COSTS</v>
          </cell>
        </row>
        <row r="13280">
          <cell r="A13280">
            <v>36919</v>
          </cell>
          <cell r="B13280">
            <v>113289</v>
          </cell>
          <cell r="C13280" t="str">
            <v>SA MC TMK WALKLEY HTS STG 3</v>
          </cell>
        </row>
        <row r="13281">
          <cell r="A13281">
            <v>36920</v>
          </cell>
          <cell r="B13281">
            <v>113290</v>
          </cell>
          <cell r="C13281" t="str">
            <v>SA MC NAPOLEON WAY STG 13D2</v>
          </cell>
        </row>
        <row r="13282">
          <cell r="A13282">
            <v>36921</v>
          </cell>
          <cell r="B13282">
            <v>113291</v>
          </cell>
          <cell r="C13282" t="str">
            <v>SA MC PARK WAY MAWSON LAKES</v>
          </cell>
        </row>
        <row r="13283">
          <cell r="A13283">
            <v>36922</v>
          </cell>
          <cell r="B13283">
            <v>113292</v>
          </cell>
          <cell r="C13283" t="str">
            <v>NSW FENCE BARGO</v>
          </cell>
        </row>
        <row r="13284">
          <cell r="A13284">
            <v>36939</v>
          </cell>
          <cell r="B13284">
            <v>113293</v>
          </cell>
          <cell r="C13284" t="str">
            <v>SA MC BROWNING AVE FULHAM GDNS</v>
          </cell>
        </row>
        <row r="13285">
          <cell r="A13285">
            <v>36940</v>
          </cell>
          <cell r="B13285">
            <v>113294</v>
          </cell>
          <cell r="C13285" t="str">
            <v>SA MC LAURETTA ST NEWTON</v>
          </cell>
        </row>
        <row r="13286">
          <cell r="A13286">
            <v>36941</v>
          </cell>
          <cell r="B13286">
            <v>113295</v>
          </cell>
          <cell r="C13286" t="str">
            <v>GRENFELL GAS - FEASIBILITY</v>
          </cell>
        </row>
        <row r="13287">
          <cell r="A13287">
            <v>36942</v>
          </cell>
          <cell r="B13287">
            <v>113296</v>
          </cell>
          <cell r="C13287" t="str">
            <v>QLD CY DOMINOS PIZZA BRASSALL</v>
          </cell>
        </row>
        <row r="13288">
          <cell r="A13288">
            <v>36943</v>
          </cell>
          <cell r="B13288">
            <v>113297</v>
          </cell>
          <cell r="C13288" t="str">
            <v>IT LOW SPEED FRAME RELAY</v>
          </cell>
        </row>
        <row r="13289">
          <cell r="A13289">
            <v>36944</v>
          </cell>
          <cell r="B13289">
            <v>113298</v>
          </cell>
          <cell r="C13289" t="str">
            <v>TAS BT GLASS SUPPLIES</v>
          </cell>
        </row>
        <row r="13290">
          <cell r="A13290">
            <v>36945</v>
          </cell>
          <cell r="B13290">
            <v>113299</v>
          </cell>
          <cell r="C13290" t="str">
            <v>TAS BT TAMAR VALLEY</v>
          </cell>
        </row>
        <row r="13291">
          <cell r="A13291">
            <v>36946</v>
          </cell>
          <cell r="B13291">
            <v>113300</v>
          </cell>
          <cell r="C13291" t="str">
            <v>VIC BT POWERSCOURT MAFFRA</v>
          </cell>
        </row>
        <row r="13292">
          <cell r="A13292">
            <v>36959</v>
          </cell>
          <cell r="B13292">
            <v>113301</v>
          </cell>
          <cell r="C13292" t="str">
            <v>SA ME WESTWOOD STG 5</v>
          </cell>
        </row>
        <row r="13293">
          <cell r="A13293">
            <v>36960</v>
          </cell>
          <cell r="B13293">
            <v>113302</v>
          </cell>
          <cell r="C13293" t="str">
            <v>SA MC TMK STEAMRANGER DVE</v>
          </cell>
        </row>
        <row r="13294">
          <cell r="A13294">
            <v>36961</v>
          </cell>
          <cell r="B13294">
            <v>113303</v>
          </cell>
          <cell r="C13294" t="str">
            <v>SA MC SON PAN CHINESE REST.</v>
          </cell>
        </row>
        <row r="13295">
          <cell r="A13295">
            <v>36962</v>
          </cell>
          <cell r="B13295">
            <v>113304</v>
          </cell>
          <cell r="C13295" t="str">
            <v>SA MC KARRI ST MT GAMBIER</v>
          </cell>
        </row>
        <row r="13296">
          <cell r="A13296">
            <v>36963</v>
          </cell>
          <cell r="B13296">
            <v>113305</v>
          </cell>
          <cell r="C13296" t="str">
            <v>SA MC FITZHARDING MILLS TCE</v>
          </cell>
        </row>
        <row r="13297">
          <cell r="A13297">
            <v>36964</v>
          </cell>
          <cell r="B13297">
            <v>113306</v>
          </cell>
          <cell r="C13297" t="str">
            <v>SA MC MARIO MINUZZO MOANA</v>
          </cell>
        </row>
        <row r="13298">
          <cell r="A13298">
            <v>36965</v>
          </cell>
          <cell r="B13298">
            <v>113307</v>
          </cell>
          <cell r="C13298" t="str">
            <v>SA MC M.H. TENNYSON AVE</v>
          </cell>
        </row>
        <row r="13299">
          <cell r="A13299">
            <v>36966</v>
          </cell>
          <cell r="B13299">
            <v>113308</v>
          </cell>
          <cell r="C13299" t="str">
            <v>SA MC S&amp;C BUILD RAILWAY TCE</v>
          </cell>
        </row>
        <row r="13300">
          <cell r="A13300">
            <v>36967</v>
          </cell>
          <cell r="B13300">
            <v>113309</v>
          </cell>
          <cell r="C13300" t="str">
            <v>W&amp;T YELLOWBANK FLARE PROJECT</v>
          </cell>
        </row>
        <row r="13301">
          <cell r="A13301">
            <v>36979</v>
          </cell>
          <cell r="B13301">
            <v>113310</v>
          </cell>
          <cell r="C13301" t="str">
            <v>SA MC TMK HOMESTEAD AVE STG 2</v>
          </cell>
        </row>
        <row r="13302">
          <cell r="A13302">
            <v>36980</v>
          </cell>
          <cell r="B13302">
            <v>113311</v>
          </cell>
          <cell r="C13302" t="str">
            <v>SA MC MEDINA GRAND HOTEL</v>
          </cell>
        </row>
        <row r="13303">
          <cell r="A13303">
            <v>36981</v>
          </cell>
          <cell r="B13303">
            <v>113312</v>
          </cell>
          <cell r="C13303" t="str">
            <v>QLD TK POLYWORLD CLONTARF</v>
          </cell>
        </row>
        <row r="13304">
          <cell r="A13304">
            <v>36982</v>
          </cell>
          <cell r="B13304">
            <v>113313</v>
          </cell>
          <cell r="C13304" t="str">
            <v>QLD CY THE BEACH PLACE</v>
          </cell>
        </row>
        <row r="13305">
          <cell r="A13305">
            <v>36983</v>
          </cell>
          <cell r="B13305">
            <v>113314</v>
          </cell>
          <cell r="C13305" t="str">
            <v>QLD CY WILLOWS FISH BAR KIRWAN</v>
          </cell>
        </row>
        <row r="13306">
          <cell r="A13306">
            <v>36984</v>
          </cell>
          <cell r="B13306">
            <v>113315</v>
          </cell>
          <cell r="C13306" t="str">
            <v>QLD TK MASTER CLEANERS</v>
          </cell>
        </row>
        <row r="13307">
          <cell r="A13307">
            <v>36999</v>
          </cell>
          <cell r="B13307">
            <v>113316</v>
          </cell>
          <cell r="C13307" t="str">
            <v>SA MC KURRAJONG/VANSITTART</v>
          </cell>
        </row>
        <row r="13308">
          <cell r="A13308">
            <v>37000</v>
          </cell>
          <cell r="B13308">
            <v>113317</v>
          </cell>
          <cell r="C13308" t="str">
            <v>SA MC VISIONSCAPE ELIZABETH ST</v>
          </cell>
        </row>
        <row r="13309">
          <cell r="A13309">
            <v>37001</v>
          </cell>
          <cell r="B13309">
            <v>113318</v>
          </cell>
          <cell r="C13309" t="str">
            <v>SA MC H&amp;A GYPSY CL ANDREWS FM</v>
          </cell>
        </row>
        <row r="13310">
          <cell r="A13310">
            <v>37002</v>
          </cell>
          <cell r="B13310">
            <v>113319</v>
          </cell>
          <cell r="C13310" t="str">
            <v>TAS CY BRIDESTOWE LAVENDER</v>
          </cell>
        </row>
        <row r="13311">
          <cell r="A13311">
            <v>37003</v>
          </cell>
          <cell r="B13311">
            <v>113320</v>
          </cell>
          <cell r="C13311" t="str">
            <v>TAS HWU REDBILL POINT</v>
          </cell>
        </row>
        <row r="13312">
          <cell r="A13312">
            <v>37004</v>
          </cell>
          <cell r="B13312">
            <v>113321</v>
          </cell>
          <cell r="C13312" t="str">
            <v>TAS HWU L/TON CHURCH GRAMMAR</v>
          </cell>
        </row>
        <row r="13313">
          <cell r="A13313">
            <v>37005</v>
          </cell>
          <cell r="B13313">
            <v>113322</v>
          </cell>
          <cell r="C13313" t="str">
            <v>CAP ASSETS 460 G&amp;I 01/02</v>
          </cell>
        </row>
        <row r="13314">
          <cell r="A13314">
            <v>37006</v>
          </cell>
          <cell r="B13314">
            <v>113323</v>
          </cell>
          <cell r="C13314" t="str">
            <v>TAS HWU SEN'S ASIAN</v>
          </cell>
        </row>
        <row r="13315">
          <cell r="A13315">
            <v>37007</v>
          </cell>
          <cell r="B13315">
            <v>113324</v>
          </cell>
          <cell r="C13315" t="str">
            <v>11i FUNCTIONALITY ANALYSIS</v>
          </cell>
        </row>
        <row r="13316">
          <cell r="A13316">
            <v>37008</v>
          </cell>
          <cell r="B13316">
            <v>113325</v>
          </cell>
          <cell r="C13316" t="str">
            <v>WA CY TBS COLLIE</v>
          </cell>
        </row>
        <row r="13317">
          <cell r="A13317">
            <v>37009</v>
          </cell>
          <cell r="B13317">
            <v>113326</v>
          </cell>
          <cell r="C13317" t="str">
            <v>SA MC AG&amp;A PRIDHAM BVD STG 2</v>
          </cell>
        </row>
        <row r="13318">
          <cell r="A13318">
            <v>37010</v>
          </cell>
          <cell r="B13318">
            <v>113327</v>
          </cell>
          <cell r="C13318" t="str">
            <v>CAP ASSETS 454 E&amp;S 01/02</v>
          </cell>
        </row>
        <row r="13319">
          <cell r="A13319">
            <v>37011</v>
          </cell>
          <cell r="B13319">
            <v>113328</v>
          </cell>
          <cell r="C13319" t="str">
            <v>NSW CY AMPOL YASS</v>
          </cell>
        </row>
        <row r="13320">
          <cell r="A13320">
            <v>37012</v>
          </cell>
          <cell r="B13320">
            <v>113329</v>
          </cell>
          <cell r="C13320" t="str">
            <v>NSW TK MURRUMBATEMAN INN</v>
          </cell>
        </row>
        <row r="13321">
          <cell r="A13321">
            <v>37013</v>
          </cell>
          <cell r="B13321">
            <v>113330</v>
          </cell>
          <cell r="C13321" t="str">
            <v>QLD CY BBQ GALORE CABOOLTURE</v>
          </cell>
        </row>
        <row r="13322">
          <cell r="A13322">
            <v>37014</v>
          </cell>
          <cell r="B13322">
            <v>113331</v>
          </cell>
          <cell r="C13322" t="str">
            <v>QLD CY FALCON CARAVANS</v>
          </cell>
        </row>
        <row r="13323">
          <cell r="A13323">
            <v>37015</v>
          </cell>
          <cell r="B13323">
            <v>113332</v>
          </cell>
          <cell r="C13323" t="str">
            <v>QLD CY GOONDIWINDI C/VAN PK</v>
          </cell>
        </row>
        <row r="13324">
          <cell r="A13324">
            <v>37016</v>
          </cell>
          <cell r="B13324">
            <v>113333</v>
          </cell>
          <cell r="C13324" t="str">
            <v>VIC TK POWERSCOURT</v>
          </cell>
        </row>
        <row r="13325">
          <cell r="A13325">
            <v>37017</v>
          </cell>
          <cell r="B13325">
            <v>113334</v>
          </cell>
          <cell r="C13325" t="str">
            <v>SA MC R&amp;S PLUSH KING ST</v>
          </cell>
        </row>
        <row r="13326">
          <cell r="A13326">
            <v>37018</v>
          </cell>
          <cell r="B13326">
            <v>113335</v>
          </cell>
          <cell r="C13326" t="str">
            <v>SA MC ZEE CONSTRUCTIONS</v>
          </cell>
        </row>
        <row r="13327">
          <cell r="A13327">
            <v>37019</v>
          </cell>
          <cell r="B13327">
            <v>113336</v>
          </cell>
          <cell r="C13327" t="str">
            <v>QLD MC TURBO ST SRPING HILL</v>
          </cell>
        </row>
        <row r="13328">
          <cell r="A13328">
            <v>37020</v>
          </cell>
          <cell r="B13328">
            <v>113337</v>
          </cell>
          <cell r="C13328" t="str">
            <v>QLD MC  LAMINGTON St NEW FARM</v>
          </cell>
        </row>
        <row r="13329">
          <cell r="A13329">
            <v>37021</v>
          </cell>
          <cell r="B13329">
            <v>113338</v>
          </cell>
          <cell r="C13329" t="str">
            <v>QLD MC GLENWOOD B4 KALLANGUR</v>
          </cell>
        </row>
        <row r="13330">
          <cell r="A13330">
            <v>37022</v>
          </cell>
          <cell r="B13330">
            <v>113339</v>
          </cell>
          <cell r="C13330" t="str">
            <v>QLD MC FINNEGAN ST ROTHWELL</v>
          </cell>
        </row>
        <row r="13331">
          <cell r="A13331">
            <v>37030</v>
          </cell>
          <cell r="B13331">
            <v>113340</v>
          </cell>
          <cell r="C13331" t="str">
            <v>QLD GLADSTONE VOLVO FL6</v>
          </cell>
        </row>
        <row r="13332">
          <cell r="A13332">
            <v>37031</v>
          </cell>
          <cell r="B13332">
            <v>113341</v>
          </cell>
          <cell r="C13332" t="str">
            <v>TAS CY TASTE OF TASMANIA</v>
          </cell>
        </row>
        <row r="13333">
          <cell r="A13333">
            <v>37032</v>
          </cell>
          <cell r="B13333">
            <v>113342</v>
          </cell>
          <cell r="C13333" t="str">
            <v>TAS BT OYSTER COVE INN</v>
          </cell>
        </row>
        <row r="13334">
          <cell r="A13334">
            <v>37033</v>
          </cell>
          <cell r="B13334">
            <v>113343</v>
          </cell>
          <cell r="C13334" t="str">
            <v>TAS CY TULLAH LAKE SIDE</v>
          </cell>
        </row>
        <row r="13335">
          <cell r="A13335">
            <v>37034</v>
          </cell>
          <cell r="B13335">
            <v>113344</v>
          </cell>
          <cell r="C13335" t="str">
            <v>TAS RS GLENARA LAKES NURSING</v>
          </cell>
        </row>
        <row r="13336">
          <cell r="A13336">
            <v>37035</v>
          </cell>
          <cell r="B13336">
            <v>113345</v>
          </cell>
          <cell r="C13336" t="str">
            <v>VIC BT SUNDOWNER MOTOR INN</v>
          </cell>
        </row>
        <row r="13337">
          <cell r="A13337">
            <v>37051</v>
          </cell>
          <cell r="B13337">
            <v>113346</v>
          </cell>
          <cell r="C13337" t="str">
            <v>QLD MC RAFF ST</v>
          </cell>
        </row>
        <row r="13338">
          <cell r="A13338">
            <v>37052</v>
          </cell>
          <cell r="B13338">
            <v>113347</v>
          </cell>
          <cell r="C13338" t="str">
            <v>QLD MC BUCHANAN RD</v>
          </cell>
        </row>
        <row r="13339">
          <cell r="A13339">
            <v>37053</v>
          </cell>
          <cell r="B13339">
            <v>113348</v>
          </cell>
          <cell r="C13339" t="str">
            <v>QLD MC PINEAPPLE ST</v>
          </cell>
        </row>
        <row r="13340">
          <cell r="A13340">
            <v>37054</v>
          </cell>
          <cell r="B13340">
            <v>113349</v>
          </cell>
          <cell r="C13340" t="str">
            <v>QLD MC NORMAN RD</v>
          </cell>
        </row>
        <row r="13341">
          <cell r="A13341">
            <v>37055</v>
          </cell>
          <cell r="B13341">
            <v>113350</v>
          </cell>
          <cell r="C13341" t="str">
            <v>QLD MC DEAN ST, ROCKHAPMTON</v>
          </cell>
        </row>
        <row r="13342">
          <cell r="A13342">
            <v>37056</v>
          </cell>
          <cell r="B13342">
            <v>113351</v>
          </cell>
          <cell r="C13342" t="str">
            <v>NSW BT MONROE SPRINGS</v>
          </cell>
        </row>
        <row r="13343">
          <cell r="A13343">
            <v>37057</v>
          </cell>
          <cell r="B13343">
            <v>113352</v>
          </cell>
          <cell r="C13343" t="str">
            <v>WA CY SOUTH COAST FRIDGE LINES</v>
          </cell>
        </row>
        <row r="13344">
          <cell r="A13344">
            <v>37058</v>
          </cell>
          <cell r="B13344">
            <v>113353</v>
          </cell>
          <cell r="C13344" t="str">
            <v>QLD CY EAGLE BOYS PIZ</v>
          </cell>
        </row>
        <row r="13345">
          <cell r="A13345">
            <v>37059</v>
          </cell>
          <cell r="B13345">
            <v>113354</v>
          </cell>
          <cell r="C13345" t="str">
            <v>QLD CY GOLF LINKS DRV</v>
          </cell>
        </row>
        <row r="13346">
          <cell r="A13346">
            <v>37060</v>
          </cell>
          <cell r="B13346">
            <v>113355</v>
          </cell>
          <cell r="C13346" t="str">
            <v>QLD CY CALTEX/AMPOL TSV</v>
          </cell>
        </row>
        <row r="13347">
          <cell r="A13347">
            <v>37071</v>
          </cell>
          <cell r="B13347">
            <v>113356</v>
          </cell>
          <cell r="C13347" t="str">
            <v>NSW BT BINDAREE BEEF</v>
          </cell>
        </row>
        <row r="13348">
          <cell r="A13348">
            <v>37072</v>
          </cell>
          <cell r="B13348">
            <v>113357</v>
          </cell>
          <cell r="C13348" t="str">
            <v>TAS CY MAGIC CURRIES</v>
          </cell>
        </row>
        <row r="13349">
          <cell r="A13349">
            <v>37091</v>
          </cell>
          <cell r="B13349">
            <v>113358</v>
          </cell>
          <cell r="C13349" t="str">
            <v>MC QLD  HOOKER ST WINDSOR</v>
          </cell>
        </row>
        <row r="13350">
          <cell r="A13350">
            <v>37092</v>
          </cell>
          <cell r="B13350">
            <v>113359</v>
          </cell>
          <cell r="C13350" t="str">
            <v>MC QLD THORPE ST TOOWONG</v>
          </cell>
        </row>
        <row r="13351">
          <cell r="A13351">
            <v>37093</v>
          </cell>
          <cell r="B13351">
            <v>113360</v>
          </cell>
          <cell r="C13351" t="str">
            <v>MC QLD WARDELL ST ENOGGERA</v>
          </cell>
        </row>
        <row r="13352">
          <cell r="A13352">
            <v>37111</v>
          </cell>
          <cell r="B13352">
            <v>113361</v>
          </cell>
          <cell r="C13352" t="str">
            <v>WA KALGOORLIE OFFICE RPLCMNT</v>
          </cell>
        </row>
        <row r="13353">
          <cell r="A13353">
            <v>37112</v>
          </cell>
          <cell r="B13353">
            <v>113362</v>
          </cell>
          <cell r="C13353" t="str">
            <v>FRC OE GENTRACK</v>
          </cell>
        </row>
        <row r="13354">
          <cell r="A13354">
            <v>37113</v>
          </cell>
          <cell r="B13354">
            <v>113363</v>
          </cell>
          <cell r="C13354" t="str">
            <v>VIC BT CRANBOURNE STH GEN</v>
          </cell>
        </row>
        <row r="13355">
          <cell r="A13355">
            <v>37132</v>
          </cell>
          <cell r="B13355">
            <v>113364</v>
          </cell>
          <cell r="C13355" t="str">
            <v>SA MC ADEL PANEL</v>
          </cell>
        </row>
        <row r="13356">
          <cell r="A13356">
            <v>37133</v>
          </cell>
          <cell r="B13356">
            <v>113365</v>
          </cell>
          <cell r="C13356" t="str">
            <v>QLD CY NOOSA JUNCTION PLAZA</v>
          </cell>
        </row>
        <row r="13357">
          <cell r="A13357">
            <v>37134</v>
          </cell>
          <cell r="B13357">
            <v>113366</v>
          </cell>
          <cell r="C13357" t="str">
            <v>QLD CY COOROY NOOSA RD</v>
          </cell>
        </row>
        <row r="13358">
          <cell r="A13358">
            <v>37135</v>
          </cell>
          <cell r="B13358">
            <v>113367</v>
          </cell>
          <cell r="C13358" t="str">
            <v>QLD CY PIZZA HUT NICKLIN WAY</v>
          </cell>
        </row>
        <row r="13359">
          <cell r="A13359">
            <v>37136</v>
          </cell>
          <cell r="B13359">
            <v>113368</v>
          </cell>
          <cell r="C13359" t="str">
            <v>QLD CY PIZZA HUTT BUDERIM</v>
          </cell>
        </row>
        <row r="13360">
          <cell r="A13360">
            <v>37152</v>
          </cell>
          <cell r="B13360">
            <v>113369</v>
          </cell>
          <cell r="C13360" t="str">
            <v>WA CY DUNSBOROUGH HARDWARE</v>
          </cell>
        </row>
        <row r="13361">
          <cell r="A13361">
            <v>37153</v>
          </cell>
          <cell r="B13361">
            <v>113370</v>
          </cell>
          <cell r="C13361" t="str">
            <v>QLD MC HOLIDAY LODGE MCLEOD ST</v>
          </cell>
        </row>
        <row r="13362">
          <cell r="A13362">
            <v>37154</v>
          </cell>
          <cell r="B13362">
            <v>113371</v>
          </cell>
          <cell r="C13362" t="str">
            <v>QLD MC TUNA TOWERS MINNIE ST</v>
          </cell>
        </row>
        <row r="13363">
          <cell r="A13363">
            <v>37155</v>
          </cell>
          <cell r="B13363">
            <v>113372</v>
          </cell>
          <cell r="C13363" t="str">
            <v>WIDE BAY TRMSN P.LINE RELN.</v>
          </cell>
        </row>
        <row r="13364">
          <cell r="A13364">
            <v>37156</v>
          </cell>
          <cell r="B13364">
            <v>113373</v>
          </cell>
          <cell r="C13364" t="str">
            <v>WIDE BAY TRANSM P.LINE-COMALCO</v>
          </cell>
        </row>
        <row r="13365">
          <cell r="A13365">
            <v>37157</v>
          </cell>
          <cell r="B13365">
            <v>113374</v>
          </cell>
          <cell r="C13365" t="str">
            <v>TOWNSVILLE POWER STATION PROJ.</v>
          </cell>
        </row>
        <row r="13366">
          <cell r="A13366">
            <v>37158</v>
          </cell>
          <cell r="B13366">
            <v>113375</v>
          </cell>
          <cell r="C13366" t="str">
            <v>QLD CY 180 X 13.5 KG GLADSTONE</v>
          </cell>
        </row>
        <row r="13367">
          <cell r="A13367">
            <v>37159</v>
          </cell>
          <cell r="B13367">
            <v>113376</v>
          </cell>
          <cell r="C13367" t="str">
            <v>QLD MC NEWPORT WATERWAYS</v>
          </cell>
        </row>
        <row r="13368">
          <cell r="A13368">
            <v>37160</v>
          </cell>
          <cell r="B13368">
            <v>113377</v>
          </cell>
          <cell r="C13368" t="str">
            <v>QLD MC ROGHAN RD, BRIDGEMAN</v>
          </cell>
        </row>
        <row r="13369">
          <cell r="A13369">
            <v>37161</v>
          </cell>
          <cell r="B13369">
            <v>113378</v>
          </cell>
          <cell r="C13369" t="str">
            <v>QLD MC PARK RD,MILTON</v>
          </cell>
        </row>
        <row r="13370">
          <cell r="A13370">
            <v>37162</v>
          </cell>
          <cell r="B13370">
            <v>113379</v>
          </cell>
          <cell r="C13370" t="str">
            <v>QLD MC CASTLEMAINE ST MILTON</v>
          </cell>
        </row>
        <row r="13371">
          <cell r="A13371">
            <v>37163</v>
          </cell>
          <cell r="B13371">
            <v>113380</v>
          </cell>
          <cell r="C13371" t="str">
            <v>QLD MC BENSON ST TOOWONG</v>
          </cell>
        </row>
        <row r="13372">
          <cell r="A13372">
            <v>37164</v>
          </cell>
          <cell r="B13372">
            <v>113381</v>
          </cell>
          <cell r="C13372" t="str">
            <v>QLD MC TALFORD ST GLADSTONE</v>
          </cell>
        </row>
        <row r="13373">
          <cell r="A13373">
            <v>37165</v>
          </cell>
          <cell r="B13373">
            <v>113382</v>
          </cell>
          <cell r="C13373" t="str">
            <v>QLD MC C. QLD, POWDER COATERS</v>
          </cell>
        </row>
        <row r="13374">
          <cell r="A13374">
            <v>37166</v>
          </cell>
          <cell r="B13374">
            <v>113383</v>
          </cell>
          <cell r="C13374" t="str">
            <v>THE STRAND REYNELLA</v>
          </cell>
        </row>
        <row r="13375">
          <cell r="A13375">
            <v>37167</v>
          </cell>
          <cell r="B13375">
            <v>113384</v>
          </cell>
          <cell r="C13375" t="str">
            <v>PIONEER QUARRIES CONSULTING</v>
          </cell>
        </row>
        <row r="13376">
          <cell r="A13376">
            <v>37168</v>
          </cell>
          <cell r="B13376">
            <v>113385</v>
          </cell>
          <cell r="C13376" t="str">
            <v>WORSLEY ACQUSITION</v>
          </cell>
        </row>
        <row r="13377">
          <cell r="A13377">
            <v>37169</v>
          </cell>
          <cell r="B13377">
            <v>113386</v>
          </cell>
          <cell r="C13377" t="str">
            <v>QUARANTINE POWER STATION</v>
          </cell>
        </row>
        <row r="13378">
          <cell r="A13378">
            <v>37172</v>
          </cell>
          <cell r="B13378">
            <v>113387</v>
          </cell>
          <cell r="C13378" t="str">
            <v>VIC HW METERS PROJECT</v>
          </cell>
        </row>
        <row r="13379">
          <cell r="A13379">
            <v>37192</v>
          </cell>
          <cell r="B13379">
            <v>113388</v>
          </cell>
          <cell r="C13379" t="str">
            <v>NSW CY A &amp; R PACE FARM</v>
          </cell>
        </row>
        <row r="13380">
          <cell r="A13380">
            <v>37212</v>
          </cell>
          <cell r="B13380">
            <v>113389</v>
          </cell>
          <cell r="C13380" t="str">
            <v>NSW CY HOT SPOT BIRRONG</v>
          </cell>
        </row>
        <row r="13381">
          <cell r="A13381">
            <v>37213</v>
          </cell>
          <cell r="B13381">
            <v>113390</v>
          </cell>
          <cell r="C13381" t="str">
            <v>NSW CY AMPOL SERVICE  CARINBAH</v>
          </cell>
        </row>
        <row r="13382">
          <cell r="A13382">
            <v>37214</v>
          </cell>
          <cell r="B13382">
            <v>113391</v>
          </cell>
          <cell r="C13382" t="str">
            <v>NSW CY MEADOW LEA</v>
          </cell>
        </row>
        <row r="13383">
          <cell r="A13383">
            <v>37215</v>
          </cell>
          <cell r="B13383">
            <v>113392</v>
          </cell>
          <cell r="C13383" t="str">
            <v>NSW CY PADSTOW PETROLEUM</v>
          </cell>
        </row>
        <row r="13384">
          <cell r="A13384">
            <v>37232</v>
          </cell>
          <cell r="B13384">
            <v>113393</v>
          </cell>
          <cell r="C13384" t="str">
            <v>QLD CY  GLADSTONE TERMINAL</v>
          </cell>
        </row>
        <row r="13385">
          <cell r="A13385">
            <v>37233</v>
          </cell>
          <cell r="B13385">
            <v>113394</v>
          </cell>
          <cell r="C13385" t="str">
            <v>NSW CY WAIRO BEACH CARAVAN</v>
          </cell>
        </row>
        <row r="13386">
          <cell r="A13386">
            <v>37234</v>
          </cell>
          <cell r="B13386">
            <v>113395</v>
          </cell>
          <cell r="C13386" t="str">
            <v>NSW CY SHELL SERV. STN MILTION</v>
          </cell>
        </row>
        <row r="13387">
          <cell r="A13387">
            <v>37235</v>
          </cell>
          <cell r="B13387">
            <v>113396</v>
          </cell>
          <cell r="C13387" t="str">
            <v>NSW CY LA SPIAGGIA</v>
          </cell>
        </row>
        <row r="13388">
          <cell r="A13388">
            <v>37236</v>
          </cell>
          <cell r="B13388">
            <v>113397</v>
          </cell>
          <cell r="C13388" t="str">
            <v>NSW CY PASAGEAN WERAI</v>
          </cell>
        </row>
        <row r="13389">
          <cell r="A13389">
            <v>37237</v>
          </cell>
          <cell r="B13389">
            <v>113398</v>
          </cell>
          <cell r="C13389" t="str">
            <v>NSW CY KEES STAPS YATTETATTAH</v>
          </cell>
        </row>
        <row r="13390">
          <cell r="A13390">
            <v>37238</v>
          </cell>
          <cell r="B13390">
            <v>113399</v>
          </cell>
          <cell r="C13390" t="str">
            <v>NSW CY EAGLE BOYS PIZZA ALBION</v>
          </cell>
        </row>
        <row r="13391">
          <cell r="A13391">
            <v>37239</v>
          </cell>
          <cell r="B13391">
            <v>113400</v>
          </cell>
          <cell r="C13391" t="str">
            <v>VIC RS FUEL CITY PRINCESS HWY</v>
          </cell>
        </row>
        <row r="13392">
          <cell r="A13392">
            <v>37252</v>
          </cell>
          <cell r="B13392">
            <v>113401</v>
          </cell>
          <cell r="C13392" t="str">
            <v>TAS HWU ISLAND DEW FOODS</v>
          </cell>
        </row>
        <row r="13393">
          <cell r="A13393">
            <v>37253</v>
          </cell>
          <cell r="B13393">
            <v>113402</v>
          </cell>
          <cell r="C13393" t="str">
            <v>TAS HWU DAISY FRESH D/CLEANING</v>
          </cell>
        </row>
        <row r="13394">
          <cell r="A13394">
            <v>37254</v>
          </cell>
          <cell r="B13394">
            <v>113403</v>
          </cell>
          <cell r="C13394" t="str">
            <v>TAS CY JAIL HOUSE GRILL</v>
          </cell>
        </row>
        <row r="13395">
          <cell r="A13395">
            <v>37255</v>
          </cell>
          <cell r="B13395">
            <v>113404</v>
          </cell>
          <cell r="C13395" t="str">
            <v>TAS CY DERWENT VALLEY</v>
          </cell>
        </row>
        <row r="13396">
          <cell r="A13396">
            <v>37272</v>
          </cell>
          <cell r="B13396">
            <v>113405</v>
          </cell>
          <cell r="C13396" t="str">
            <v>460 SMALL ASSET W/OFF 01/02</v>
          </cell>
        </row>
        <row r="13397">
          <cell r="A13397">
            <v>37273</v>
          </cell>
          <cell r="B13397">
            <v>113406</v>
          </cell>
          <cell r="C13397" t="str">
            <v>WA CY COLROYS COUNTRY KITCHEN</v>
          </cell>
        </row>
        <row r="13398">
          <cell r="A13398">
            <v>37274</v>
          </cell>
          <cell r="B13398">
            <v>113407</v>
          </cell>
          <cell r="C13398" t="str">
            <v>CAP ASSETS 518 NR 01/02</v>
          </cell>
        </row>
        <row r="13399">
          <cell r="A13399">
            <v>37292</v>
          </cell>
          <cell r="B13399">
            <v>113408</v>
          </cell>
          <cell r="C13399" t="str">
            <v>VIC CY PARK GATE HOLIDAY</v>
          </cell>
        </row>
        <row r="13400">
          <cell r="A13400">
            <v>37312</v>
          </cell>
          <cell r="B13400">
            <v>113409</v>
          </cell>
          <cell r="C13400" t="str">
            <v>SA MC GLENELG NTH INWOOD AVE</v>
          </cell>
        </row>
        <row r="13401">
          <cell r="A13401">
            <v>37313</v>
          </cell>
          <cell r="B13401">
            <v>113410</v>
          </cell>
          <cell r="C13401" t="str">
            <v>SA MC GLENALTA ARIZONA AVE</v>
          </cell>
        </row>
        <row r="13402">
          <cell r="A13402">
            <v>37314</v>
          </cell>
          <cell r="B13402">
            <v>113411</v>
          </cell>
          <cell r="C13402" t="str">
            <v>SA MC PT NORLUNGA WITTON RD</v>
          </cell>
        </row>
        <row r="13403">
          <cell r="A13403">
            <v>37315</v>
          </cell>
          <cell r="B13403">
            <v>113412</v>
          </cell>
          <cell r="C13403" t="str">
            <v>SA MC GLENELG NTH TAPLEYS HILL</v>
          </cell>
        </row>
        <row r="13404">
          <cell r="A13404">
            <v>37316</v>
          </cell>
          <cell r="B13404">
            <v>113413</v>
          </cell>
          <cell r="C13404" t="str">
            <v>SA MC BROADVIEW WAVELL ST</v>
          </cell>
        </row>
        <row r="13405">
          <cell r="A13405">
            <v>37317</v>
          </cell>
          <cell r="B13405">
            <v>113414</v>
          </cell>
          <cell r="C13405" t="str">
            <v>SA MC GLENENLG NTH TOD ST</v>
          </cell>
        </row>
        <row r="13406">
          <cell r="A13406">
            <v>37318</v>
          </cell>
          <cell r="B13406">
            <v>113415</v>
          </cell>
          <cell r="C13406" t="str">
            <v>SA MC FELIXSTOW ST JOHNS LANE</v>
          </cell>
        </row>
        <row r="13407">
          <cell r="A13407">
            <v>37319</v>
          </cell>
          <cell r="B13407">
            <v>113416</v>
          </cell>
          <cell r="C13407" t="str">
            <v>QLD VOLVO CHASSIS WARWICK TRM</v>
          </cell>
        </row>
        <row r="13408">
          <cell r="A13408">
            <v>37320</v>
          </cell>
          <cell r="B13408">
            <v>113417</v>
          </cell>
          <cell r="C13408" t="str">
            <v>GASMART REBRANDING</v>
          </cell>
        </row>
        <row r="13409">
          <cell r="A13409">
            <v>37332</v>
          </cell>
          <cell r="B13409">
            <v>113418</v>
          </cell>
          <cell r="C13409" t="str">
            <v>LOWER ATHELSTONE RD</v>
          </cell>
        </row>
        <row r="13410">
          <cell r="A13410">
            <v>37333</v>
          </cell>
          <cell r="B13410">
            <v>113419</v>
          </cell>
          <cell r="C13410" t="str">
            <v>PORTRUSH RD STAGE 2</v>
          </cell>
        </row>
        <row r="13411">
          <cell r="A13411">
            <v>37334</v>
          </cell>
          <cell r="B13411">
            <v>113420</v>
          </cell>
          <cell r="C13411" t="str">
            <v>TAS CY LEISUREVILLE HOLIDAY</v>
          </cell>
        </row>
        <row r="13412">
          <cell r="A13412">
            <v>37335</v>
          </cell>
          <cell r="B13412">
            <v>113421</v>
          </cell>
          <cell r="C13412" t="str">
            <v>TAS CY KENTISH HILLS RETREAT</v>
          </cell>
        </row>
        <row r="13413">
          <cell r="A13413">
            <v>37352</v>
          </cell>
          <cell r="B13413">
            <v>113422</v>
          </cell>
          <cell r="C13413" t="str">
            <v>TAS BT HADSPEN CARAVAN PK</v>
          </cell>
        </row>
        <row r="13414">
          <cell r="A13414">
            <v>37353</v>
          </cell>
          <cell r="B13414">
            <v>113423</v>
          </cell>
          <cell r="C13414" t="str">
            <v>OEAM VIC GAS CONTROL SCADA SYS</v>
          </cell>
        </row>
        <row r="13415">
          <cell r="A13415">
            <v>37372</v>
          </cell>
          <cell r="B13415">
            <v>113424</v>
          </cell>
          <cell r="C13415" t="str">
            <v>PROJECT CROC</v>
          </cell>
        </row>
        <row r="13416">
          <cell r="A13416">
            <v>37373</v>
          </cell>
          <cell r="B13416">
            <v>113425</v>
          </cell>
          <cell r="C13416" t="str">
            <v>CONNYNGHAM ST GLENSIDE</v>
          </cell>
        </row>
        <row r="13417">
          <cell r="A13417">
            <v>37374</v>
          </cell>
          <cell r="B13417">
            <v>113426</v>
          </cell>
          <cell r="C13417" t="str">
            <v>TAS CY BRIDPORT CARAVAN PK</v>
          </cell>
        </row>
        <row r="13418">
          <cell r="A13418">
            <v>37375</v>
          </cell>
          <cell r="B13418">
            <v>113427</v>
          </cell>
          <cell r="C13418" t="str">
            <v>SA MC  NTFIELD PROMENADE STG F</v>
          </cell>
        </row>
        <row r="13419">
          <cell r="A13419">
            <v>37392</v>
          </cell>
          <cell r="B13419">
            <v>113428</v>
          </cell>
          <cell r="C13419" t="str">
            <v>BRL HARDY NGV CONSTRUCTION</v>
          </cell>
        </row>
        <row r="13420">
          <cell r="A13420">
            <v>37393</v>
          </cell>
          <cell r="B13420">
            <v>113429</v>
          </cell>
          <cell r="C13420" t="str">
            <v>WELDING DEVELOPMENT</v>
          </cell>
        </row>
        <row r="13421">
          <cell r="A13421">
            <v>37394</v>
          </cell>
          <cell r="B13421">
            <v>113430</v>
          </cell>
          <cell r="C13421" t="str">
            <v>NLG FRC &amp; IT OELWR</v>
          </cell>
        </row>
        <row r="13422">
          <cell r="A13422">
            <v>37395</v>
          </cell>
          <cell r="B13422">
            <v>113431</v>
          </cell>
          <cell r="C13422" t="str">
            <v>NSW BT APPIN HOTEL APPIN</v>
          </cell>
        </row>
        <row r="13423">
          <cell r="A13423">
            <v>37396</v>
          </cell>
          <cell r="B13423">
            <v>113432</v>
          </cell>
          <cell r="C13423" t="str">
            <v>SA MC WAIKLEY HEIGHTS BOWMAN</v>
          </cell>
        </row>
        <row r="13424">
          <cell r="A13424">
            <v>37397</v>
          </cell>
          <cell r="B13424">
            <v>113433</v>
          </cell>
          <cell r="C13424" t="str">
            <v>SA  MC BLAIR ATHOL KAYES AVE</v>
          </cell>
        </row>
        <row r="13425">
          <cell r="A13425">
            <v>37398</v>
          </cell>
          <cell r="B13425">
            <v>113434</v>
          </cell>
          <cell r="C13425" t="str">
            <v>NSW CY BRAIDW'D COUNTRY DINER</v>
          </cell>
        </row>
        <row r="13426">
          <cell r="A13426">
            <v>37412</v>
          </cell>
          <cell r="B13426">
            <v>113435</v>
          </cell>
          <cell r="C13426" t="str">
            <v>595 SMALL ASSET W/OFF 01/02</v>
          </cell>
        </row>
        <row r="13427">
          <cell r="A13427">
            <v>37413</v>
          </cell>
          <cell r="B13427">
            <v>113436</v>
          </cell>
          <cell r="C13427" t="str">
            <v>536 SMALL ASSET W/OFF 01/02</v>
          </cell>
        </row>
        <row r="13428">
          <cell r="A13428">
            <v>37414</v>
          </cell>
          <cell r="B13428">
            <v>113437</v>
          </cell>
          <cell r="C13428" t="str">
            <v>SA MC BLAIR ATHOL DEAKIN ST</v>
          </cell>
        </row>
        <row r="13429">
          <cell r="A13429">
            <v>37432</v>
          </cell>
          <cell r="B13429">
            <v>113438</v>
          </cell>
          <cell r="C13429" t="str">
            <v>QLD MC RIVERWOOD BRISBANE LAND</v>
          </cell>
        </row>
        <row r="13430">
          <cell r="A13430">
            <v>37452</v>
          </cell>
          <cell r="B13430">
            <v>113439</v>
          </cell>
          <cell r="C13430" t="str">
            <v>QLD CY ROCKLEA</v>
          </cell>
        </row>
        <row r="13431">
          <cell r="A13431">
            <v>37453</v>
          </cell>
          <cell r="B13431">
            <v>113440</v>
          </cell>
          <cell r="C13431" t="str">
            <v>SAMC EDEN HILLS SHEP. HILL RD</v>
          </cell>
        </row>
        <row r="13432">
          <cell r="A13432">
            <v>37454</v>
          </cell>
          <cell r="B13432">
            <v>113441</v>
          </cell>
          <cell r="C13432" t="str">
            <v>SA MC PASADENA CASHEL STREET</v>
          </cell>
        </row>
        <row r="13433">
          <cell r="A13433">
            <v>37455</v>
          </cell>
          <cell r="B13433">
            <v>113442</v>
          </cell>
          <cell r="C13433" t="str">
            <v>QLD CY MACKAY CAPWIN BEACH RD</v>
          </cell>
        </row>
        <row r="13434">
          <cell r="A13434">
            <v>37456</v>
          </cell>
          <cell r="B13434">
            <v>113443</v>
          </cell>
          <cell r="C13434" t="str">
            <v>QLD BT BYRON BAY BUTLER ST</v>
          </cell>
        </row>
        <row r="13435">
          <cell r="A13435">
            <v>37457</v>
          </cell>
          <cell r="B13435">
            <v>113444</v>
          </cell>
          <cell r="C13435" t="str">
            <v>QLD CY BRISBANE CARINA</v>
          </cell>
        </row>
        <row r="13436">
          <cell r="A13436">
            <v>37458</v>
          </cell>
          <cell r="B13436">
            <v>113445</v>
          </cell>
          <cell r="C13436" t="str">
            <v>QLD CY GOONELLABAH OLIVER AVE</v>
          </cell>
        </row>
        <row r="13437">
          <cell r="A13437">
            <v>37459</v>
          </cell>
          <cell r="B13437">
            <v>113446</v>
          </cell>
          <cell r="C13437" t="str">
            <v>QLD BT TARINGA TIPPERARY OIL</v>
          </cell>
        </row>
        <row r="13438">
          <cell r="A13438">
            <v>37460</v>
          </cell>
          <cell r="B13438">
            <v>113447</v>
          </cell>
          <cell r="C13438" t="str">
            <v>NSW BT ARCADIA BLOODWOOD RD</v>
          </cell>
        </row>
        <row r="13439">
          <cell r="A13439">
            <v>37461</v>
          </cell>
          <cell r="B13439">
            <v>113448</v>
          </cell>
          <cell r="C13439" t="str">
            <v>NSW CY BULLI TOPS OLD ILLAWARR</v>
          </cell>
        </row>
        <row r="13440">
          <cell r="A13440">
            <v>37462</v>
          </cell>
          <cell r="B13440">
            <v>113449</v>
          </cell>
          <cell r="C13440" t="str">
            <v>WA CY NTH WANNEROO M WASHER</v>
          </cell>
        </row>
        <row r="13441">
          <cell r="A13441">
            <v>37463</v>
          </cell>
          <cell r="B13441">
            <v>113450</v>
          </cell>
          <cell r="C13441" t="str">
            <v>NSW CY TATHRA ANDY POOLE DR</v>
          </cell>
        </row>
        <row r="13442">
          <cell r="A13442">
            <v>37472</v>
          </cell>
          <cell r="B13442">
            <v>113451</v>
          </cell>
          <cell r="C13442" t="str">
            <v>DOHLES ROCKS ROAD</v>
          </cell>
        </row>
        <row r="13443">
          <cell r="A13443">
            <v>37473</v>
          </cell>
          <cell r="B13443">
            <v>113452</v>
          </cell>
          <cell r="C13443" t="str">
            <v>POOLE ST OSBORNE</v>
          </cell>
        </row>
        <row r="13444">
          <cell r="A13444">
            <v>37474</v>
          </cell>
          <cell r="B13444">
            <v>113453</v>
          </cell>
          <cell r="C13444" t="str">
            <v>TAS CY SCOOTERS RESTAURANT</v>
          </cell>
        </row>
        <row r="13445">
          <cell r="A13445">
            <v>37492</v>
          </cell>
          <cell r="B13445">
            <v>113454</v>
          </cell>
          <cell r="C13445" t="str">
            <v>THE STRAND REYNELLA/2</v>
          </cell>
        </row>
        <row r="13446">
          <cell r="A13446">
            <v>37493</v>
          </cell>
          <cell r="B13446">
            <v>113455</v>
          </cell>
          <cell r="C13446" t="str">
            <v>TAS CY WYNYARD CARAVAN PK</v>
          </cell>
        </row>
        <row r="13447">
          <cell r="A13447">
            <v>37494</v>
          </cell>
          <cell r="B13447">
            <v>113456</v>
          </cell>
          <cell r="C13447" t="str">
            <v>NSW CY ZACPAC</v>
          </cell>
        </row>
        <row r="13448">
          <cell r="A13448">
            <v>37495</v>
          </cell>
          <cell r="B13448">
            <v>113457</v>
          </cell>
          <cell r="C13448" t="str">
            <v>TAS CY BRIDPORT BAY INN</v>
          </cell>
        </row>
        <row r="13449">
          <cell r="A13449">
            <v>37496</v>
          </cell>
          <cell r="B13449">
            <v>113458</v>
          </cell>
          <cell r="C13449" t="str">
            <v>TAS CY AK PYBUS</v>
          </cell>
        </row>
        <row r="13450">
          <cell r="A13450">
            <v>37497</v>
          </cell>
          <cell r="B13450">
            <v>113459</v>
          </cell>
          <cell r="C13450" t="str">
            <v>TAS CY STRAHAN CARAVAN PK</v>
          </cell>
        </row>
        <row r="13451">
          <cell r="A13451">
            <v>37498</v>
          </cell>
          <cell r="B13451">
            <v>113460</v>
          </cell>
          <cell r="C13451" t="str">
            <v>TAS CY STRAHAN CAR PK A BLOCK</v>
          </cell>
        </row>
        <row r="13452">
          <cell r="A13452">
            <v>37499</v>
          </cell>
          <cell r="B13452">
            <v>113461</v>
          </cell>
          <cell r="C13452" t="str">
            <v>NSW BT RAMSEY'S MEATS</v>
          </cell>
        </row>
        <row r="13453">
          <cell r="A13453">
            <v>37500</v>
          </cell>
          <cell r="B13453">
            <v>113462</v>
          </cell>
          <cell r="C13453" t="str">
            <v>TAS BT MEERCROFT HOME BLUFF</v>
          </cell>
        </row>
        <row r="13454">
          <cell r="A13454">
            <v>37501</v>
          </cell>
          <cell r="B13454">
            <v>113463</v>
          </cell>
          <cell r="C13454" t="str">
            <v>MC SHERAWATER STAGE 16</v>
          </cell>
        </row>
        <row r="13455">
          <cell r="A13455">
            <v>37502</v>
          </cell>
          <cell r="B13455">
            <v>113464</v>
          </cell>
          <cell r="C13455" t="str">
            <v>MC GOLDEN GROVE DEVEOPMENTS</v>
          </cell>
        </row>
        <row r="13456">
          <cell r="A13456">
            <v>37503</v>
          </cell>
          <cell r="B13456">
            <v>113465</v>
          </cell>
          <cell r="C13456" t="str">
            <v>MC AVALON DR WYNN VALE</v>
          </cell>
        </row>
        <row r="13457">
          <cell r="A13457">
            <v>37504</v>
          </cell>
          <cell r="B13457">
            <v>113466</v>
          </cell>
          <cell r="C13457" t="str">
            <v>MC 451 ESPLANADE HENLEY BEACH</v>
          </cell>
        </row>
        <row r="13458">
          <cell r="A13458">
            <v>37505</v>
          </cell>
          <cell r="B13458">
            <v>113467</v>
          </cell>
          <cell r="C13458" t="str">
            <v>MC R&amp;L GOLEBLOWSKI</v>
          </cell>
        </row>
        <row r="13459">
          <cell r="A13459">
            <v>37506</v>
          </cell>
          <cell r="B13459">
            <v>113468</v>
          </cell>
          <cell r="C13459" t="str">
            <v>MC 138FINDON RD WOODVILLE WEST</v>
          </cell>
        </row>
        <row r="13460">
          <cell r="A13460">
            <v>37507</v>
          </cell>
          <cell r="B13460">
            <v>113469</v>
          </cell>
          <cell r="C13460" t="str">
            <v>MC M THOMPSON</v>
          </cell>
        </row>
        <row r="13461">
          <cell r="A13461">
            <v>37508</v>
          </cell>
          <cell r="B13461">
            <v>113470</v>
          </cell>
          <cell r="C13461" t="str">
            <v>QLD MC CRESTWOOD STAGE 8</v>
          </cell>
        </row>
        <row r="13462">
          <cell r="A13462">
            <v>37509</v>
          </cell>
          <cell r="B13462">
            <v>113471</v>
          </cell>
          <cell r="C13462" t="str">
            <v>QLD LPG MAINS ALTERATIONS</v>
          </cell>
        </row>
        <row r="13463">
          <cell r="A13463">
            <v>37528</v>
          </cell>
          <cell r="B13463">
            <v>113472</v>
          </cell>
          <cell r="C13463" t="str">
            <v>QLD CY DUNPEC AUTO VILLAGE</v>
          </cell>
        </row>
        <row r="13464">
          <cell r="A13464">
            <v>37529</v>
          </cell>
          <cell r="B13464">
            <v>113473</v>
          </cell>
          <cell r="C13464" t="str">
            <v>QLD CY ALISTER PIGGERIES</v>
          </cell>
        </row>
        <row r="13465">
          <cell r="A13465">
            <v>37530</v>
          </cell>
          <cell r="B13465">
            <v>113474</v>
          </cell>
          <cell r="C13465" t="str">
            <v>QLD CY INVERELL UPGRADES</v>
          </cell>
        </row>
        <row r="13466">
          <cell r="A13466">
            <v>37531</v>
          </cell>
          <cell r="B13466">
            <v>113475</v>
          </cell>
          <cell r="C13466" t="str">
            <v>QLD CY WARRA WEE RET HOME</v>
          </cell>
        </row>
        <row r="13467">
          <cell r="A13467">
            <v>37532</v>
          </cell>
          <cell r="B13467">
            <v>113476</v>
          </cell>
          <cell r="C13467" t="str">
            <v>QLD CY ROCKHAMPTON GRAM SCHOOL</v>
          </cell>
        </row>
        <row r="13468">
          <cell r="A13468">
            <v>37533</v>
          </cell>
          <cell r="B13468">
            <v>113477</v>
          </cell>
          <cell r="C13468" t="str">
            <v>QLD BT ROSEMEANTH GRAIN</v>
          </cell>
        </row>
        <row r="13469">
          <cell r="A13469">
            <v>37548</v>
          </cell>
          <cell r="B13469">
            <v>113478</v>
          </cell>
          <cell r="C13469" t="str">
            <v>SA MC PLYMPTON AZAC HWY</v>
          </cell>
        </row>
        <row r="13470">
          <cell r="A13470">
            <v>37549</v>
          </cell>
          <cell r="B13470">
            <v>113479</v>
          </cell>
          <cell r="C13470" t="str">
            <v>MC GOWER ST GLENELG EAST</v>
          </cell>
        </row>
        <row r="13471">
          <cell r="A13471">
            <v>37550</v>
          </cell>
          <cell r="B13471">
            <v>113480</v>
          </cell>
          <cell r="C13471" t="str">
            <v>MC WARUBI AVE INGLE FARM</v>
          </cell>
        </row>
        <row r="13472">
          <cell r="A13472">
            <v>37551</v>
          </cell>
          <cell r="B13472">
            <v>113481</v>
          </cell>
          <cell r="C13472" t="str">
            <v>MC WORTHLEY RD FINDON</v>
          </cell>
        </row>
        <row r="13473">
          <cell r="A13473">
            <v>37552</v>
          </cell>
          <cell r="B13473">
            <v>113482</v>
          </cell>
          <cell r="C13473" t="str">
            <v>MT GAMBIER OPS</v>
          </cell>
        </row>
        <row r="13474">
          <cell r="A13474">
            <v>37553</v>
          </cell>
          <cell r="B13474">
            <v>113483</v>
          </cell>
          <cell r="C13474" t="str">
            <v>QLD MILES ST REALLOCATION</v>
          </cell>
        </row>
        <row r="13475">
          <cell r="A13475">
            <v>37554</v>
          </cell>
          <cell r="B13475">
            <v>113484</v>
          </cell>
          <cell r="C13475" t="str">
            <v>MC ST JOHN ST OTTOWAY</v>
          </cell>
        </row>
        <row r="13476">
          <cell r="A13476">
            <v>37555</v>
          </cell>
          <cell r="B13476">
            <v>113485</v>
          </cell>
          <cell r="C13476" t="str">
            <v>MC HENLEY BEACH - 160M</v>
          </cell>
        </row>
        <row r="13477">
          <cell r="A13477">
            <v>37568</v>
          </cell>
          <cell r="B13477">
            <v>113486</v>
          </cell>
          <cell r="C13477" t="str">
            <v>VIC CONTACT CTR BOURKE ST</v>
          </cell>
        </row>
        <row r="13478">
          <cell r="A13478">
            <v>37569</v>
          </cell>
          <cell r="B13478">
            <v>113487</v>
          </cell>
          <cell r="C13478" t="str">
            <v>OEE SCHIAVELLO</v>
          </cell>
        </row>
        <row r="13479">
          <cell r="A13479">
            <v>37570</v>
          </cell>
          <cell r="B13479">
            <v>113488</v>
          </cell>
          <cell r="C13479" t="str">
            <v>SOLAR RETAIL EXPENSE</v>
          </cell>
        </row>
        <row r="13480">
          <cell r="A13480">
            <v>37571</v>
          </cell>
          <cell r="B13480">
            <v>113489</v>
          </cell>
          <cell r="C13480" t="str">
            <v>QLD CY HOSPITAL CAFE</v>
          </cell>
        </row>
        <row r="13481">
          <cell r="A13481">
            <v>37572</v>
          </cell>
          <cell r="B13481">
            <v>113490</v>
          </cell>
          <cell r="C13481" t="str">
            <v>QLD CY HORSESHOE BAY CAFE</v>
          </cell>
        </row>
        <row r="13482">
          <cell r="A13482">
            <v>37573</v>
          </cell>
          <cell r="B13482">
            <v>113491</v>
          </cell>
          <cell r="C13482" t="str">
            <v>TAS CY JIMMY'S COFFEE LOUNGE</v>
          </cell>
        </row>
        <row r="13483">
          <cell r="A13483">
            <v>37574</v>
          </cell>
          <cell r="B13483">
            <v>113492</v>
          </cell>
          <cell r="C13483" t="str">
            <v>TAS CY NINDATHANA CAMP HOUSE</v>
          </cell>
        </row>
        <row r="13484">
          <cell r="A13484">
            <v>37575</v>
          </cell>
          <cell r="B13484">
            <v>113493</v>
          </cell>
          <cell r="C13484" t="str">
            <v>NSW FS WAGGA WAGGA TERMINAL</v>
          </cell>
        </row>
        <row r="13485">
          <cell r="A13485">
            <v>37576</v>
          </cell>
          <cell r="B13485">
            <v>113494</v>
          </cell>
          <cell r="C13485" t="str">
            <v>CAP ASSETS 501 LED. G&amp;I 01/02</v>
          </cell>
        </row>
        <row r="13486">
          <cell r="A13486">
            <v>37577</v>
          </cell>
          <cell r="B13486">
            <v>113495</v>
          </cell>
          <cell r="C13486" t="str">
            <v>CAP ASSETS 501 G&amp;I 01/02</v>
          </cell>
        </row>
        <row r="13487">
          <cell r="A13487">
            <v>37578</v>
          </cell>
          <cell r="B13487">
            <v>113496</v>
          </cell>
          <cell r="C13487" t="str">
            <v>WHYALLA OPS</v>
          </cell>
        </row>
        <row r="13488">
          <cell r="A13488">
            <v>37589</v>
          </cell>
          <cell r="B13488">
            <v>113497</v>
          </cell>
          <cell r="C13488" t="str">
            <v>MURRAY BRIDGE OPS</v>
          </cell>
        </row>
        <row r="13489">
          <cell r="A13489">
            <v>37590</v>
          </cell>
          <cell r="B13489">
            <v>113498</v>
          </cell>
          <cell r="C13489" t="str">
            <v>ALICE  SPRINGS OPS</v>
          </cell>
        </row>
        <row r="13490">
          <cell r="A13490">
            <v>37591</v>
          </cell>
          <cell r="B13490">
            <v>113499</v>
          </cell>
          <cell r="C13490" t="str">
            <v>453 SMALL ASSET W/OFF 01/02</v>
          </cell>
        </row>
        <row r="13491">
          <cell r="A13491">
            <v>37592</v>
          </cell>
          <cell r="B13491">
            <v>113500</v>
          </cell>
          <cell r="C13491" t="str">
            <v>MC 110 GROTE ST ADELAIDE</v>
          </cell>
        </row>
        <row r="13492">
          <cell r="A13492">
            <v>37609</v>
          </cell>
          <cell r="B13492">
            <v>113501</v>
          </cell>
          <cell r="C13492" t="str">
            <v>QLD CY MARY ST SHOPPING CTRE</v>
          </cell>
        </row>
        <row r="13493">
          <cell r="A13493">
            <v>37629</v>
          </cell>
          <cell r="B13493">
            <v>113502</v>
          </cell>
          <cell r="C13493" t="str">
            <v>IT TIMESHEET APPLICATION</v>
          </cell>
        </row>
        <row r="13494">
          <cell r="A13494">
            <v>37630</v>
          </cell>
          <cell r="B13494">
            <v>113503</v>
          </cell>
          <cell r="C13494" t="str">
            <v>SA FF EXT CABINET MEETING ROOM</v>
          </cell>
        </row>
        <row r="13495">
          <cell r="A13495">
            <v>37649</v>
          </cell>
          <cell r="B13495">
            <v>113504</v>
          </cell>
          <cell r="C13495" t="str">
            <v>NSW CY FORSTER TAREE GAS AMPOL</v>
          </cell>
        </row>
        <row r="13496">
          <cell r="A13496">
            <v>37650</v>
          </cell>
          <cell r="B13496">
            <v>113505</v>
          </cell>
          <cell r="C13496" t="str">
            <v>VIC JET FUEL CTRE RD</v>
          </cell>
        </row>
        <row r="13497">
          <cell r="A13497">
            <v>37651</v>
          </cell>
          <cell r="B13497">
            <v>113506</v>
          </cell>
          <cell r="C13497" t="str">
            <v>NSW VV SEASPRAY MOTEL</v>
          </cell>
        </row>
        <row r="13498">
          <cell r="A13498">
            <v>37652</v>
          </cell>
          <cell r="B13498">
            <v>113507</v>
          </cell>
          <cell r="C13498" t="str">
            <v>NSW CY PWRHOUSE M/INN ARMIDALE</v>
          </cell>
        </row>
        <row r="13499">
          <cell r="A13499">
            <v>37653</v>
          </cell>
          <cell r="B13499">
            <v>113508</v>
          </cell>
          <cell r="C13499" t="str">
            <v>QLD CY DOWN UNDER CAMPING</v>
          </cell>
        </row>
        <row r="13500">
          <cell r="A13500">
            <v>37654</v>
          </cell>
          <cell r="B13500">
            <v>113509</v>
          </cell>
          <cell r="C13500" t="str">
            <v>513 S/ASSET WOFF 01/02</v>
          </cell>
        </row>
        <row r="13501">
          <cell r="A13501">
            <v>37669</v>
          </cell>
          <cell r="B13501">
            <v>113510</v>
          </cell>
          <cell r="C13501" t="str">
            <v>CAP ASSETS 525 NR 01/02</v>
          </cell>
        </row>
        <row r="13502">
          <cell r="A13502">
            <v>37689</v>
          </cell>
          <cell r="B13502">
            <v>113511</v>
          </cell>
          <cell r="C13502" t="str">
            <v>VIC 570 BOURKE ST FITOUT</v>
          </cell>
        </row>
        <row r="13503">
          <cell r="A13503">
            <v>37690</v>
          </cell>
          <cell r="B13503">
            <v>113512</v>
          </cell>
          <cell r="C13503" t="str">
            <v>MC ESPLANADE PT NORLUNGA STH</v>
          </cell>
        </row>
        <row r="13504">
          <cell r="A13504">
            <v>37691</v>
          </cell>
          <cell r="B13504">
            <v>113513</v>
          </cell>
          <cell r="C13504" t="str">
            <v>MC ELLESMERE ST KENSINGTON</v>
          </cell>
        </row>
        <row r="13505">
          <cell r="A13505">
            <v>37692</v>
          </cell>
          <cell r="B13505">
            <v>113514</v>
          </cell>
          <cell r="C13505" t="str">
            <v>MC PEACH ST REYNELLA</v>
          </cell>
        </row>
        <row r="13506">
          <cell r="A13506">
            <v>37693</v>
          </cell>
          <cell r="B13506">
            <v>113515</v>
          </cell>
          <cell r="C13506" t="str">
            <v>MC WILPENA ST VALE PK</v>
          </cell>
        </row>
        <row r="13507">
          <cell r="A13507">
            <v>37694</v>
          </cell>
          <cell r="B13507">
            <v>113516</v>
          </cell>
          <cell r="C13507" t="str">
            <v>MC WHITE LANE ADELAIDE</v>
          </cell>
        </row>
        <row r="13508">
          <cell r="A13508">
            <v>37695</v>
          </cell>
          <cell r="B13508">
            <v>113517</v>
          </cell>
          <cell r="C13508" t="str">
            <v>MC WATTS TCE CRAIGBURN FARM</v>
          </cell>
        </row>
        <row r="13509">
          <cell r="A13509">
            <v>37696</v>
          </cell>
          <cell r="B13509">
            <v>113518</v>
          </cell>
          <cell r="C13509" t="str">
            <v>MC STACEY COURT MAYLANDS</v>
          </cell>
        </row>
        <row r="13510">
          <cell r="A13510">
            <v>37697</v>
          </cell>
          <cell r="B13510">
            <v>113519</v>
          </cell>
          <cell r="C13510" t="str">
            <v>MC SELKIRK AVE SEATON</v>
          </cell>
        </row>
        <row r="13511">
          <cell r="A13511">
            <v>37698</v>
          </cell>
          <cell r="B13511">
            <v>113520</v>
          </cell>
          <cell r="C13511" t="str">
            <v>QLD CY GOODMAN FIELDER CARINA</v>
          </cell>
        </row>
        <row r="13512">
          <cell r="A13512">
            <v>37699</v>
          </cell>
          <cell r="B13512">
            <v>113521</v>
          </cell>
          <cell r="C13512" t="str">
            <v>QLD CY METERED LPG</v>
          </cell>
        </row>
        <row r="13513">
          <cell r="A13513">
            <v>37700</v>
          </cell>
          <cell r="B13513">
            <v>113522</v>
          </cell>
          <cell r="C13513" t="str">
            <v>TAS CY MOULIN ROUGE</v>
          </cell>
        </row>
        <row r="13514">
          <cell r="A13514">
            <v>37701</v>
          </cell>
          <cell r="B13514">
            <v>113523</v>
          </cell>
          <cell r="C13514" t="str">
            <v>TAS HWU BRIDGE HOTEL SMITHTON</v>
          </cell>
        </row>
        <row r="13515">
          <cell r="A13515">
            <v>37702</v>
          </cell>
          <cell r="B13515">
            <v>113524</v>
          </cell>
          <cell r="C13515" t="str">
            <v>TAS CY CALSTOCK COUTRY ACOMM</v>
          </cell>
        </row>
        <row r="13516">
          <cell r="A13516">
            <v>37703</v>
          </cell>
          <cell r="B13516">
            <v>113525</v>
          </cell>
          <cell r="C13516" t="str">
            <v>QLD CY SUTTON FARMS MT SYLVIA</v>
          </cell>
        </row>
        <row r="13517">
          <cell r="A13517">
            <v>37704</v>
          </cell>
          <cell r="B13517">
            <v>113526</v>
          </cell>
          <cell r="C13517" t="str">
            <v>MC NORTHFIELD STAGE G</v>
          </cell>
        </row>
        <row r="13518">
          <cell r="A13518">
            <v>37705</v>
          </cell>
          <cell r="B13518">
            <v>113527</v>
          </cell>
          <cell r="C13518" t="str">
            <v>PORTRUSH ROAD STAGE 2</v>
          </cell>
        </row>
        <row r="13519">
          <cell r="A13519">
            <v>37709</v>
          </cell>
          <cell r="B13519">
            <v>113528</v>
          </cell>
          <cell r="C13519" t="str">
            <v>MC WILLASTON HOTEL</v>
          </cell>
        </row>
        <row r="13520">
          <cell r="A13520">
            <v>37710</v>
          </cell>
          <cell r="B13520">
            <v>113529</v>
          </cell>
          <cell r="C13520" t="str">
            <v>MC PRIDMORE RD GLEN OSMOND</v>
          </cell>
        </row>
        <row r="13521">
          <cell r="A13521">
            <v>37711</v>
          </cell>
          <cell r="B13521">
            <v>113530</v>
          </cell>
          <cell r="C13521" t="str">
            <v>MC COWRA CRESCENT PARKHOLME</v>
          </cell>
        </row>
        <row r="13522">
          <cell r="A13522">
            <v>37712</v>
          </cell>
          <cell r="B13522">
            <v>113531</v>
          </cell>
          <cell r="C13522" t="str">
            <v>MC PETHERICK ST GLENALTA</v>
          </cell>
        </row>
        <row r="13523">
          <cell r="A13523">
            <v>37713</v>
          </cell>
          <cell r="B13523">
            <v>113532</v>
          </cell>
          <cell r="C13523" t="str">
            <v>MC CARNARVON TCE LARGS NTH</v>
          </cell>
        </row>
        <row r="13524">
          <cell r="A13524">
            <v>37714</v>
          </cell>
          <cell r="B13524">
            <v>113533</v>
          </cell>
          <cell r="C13524" t="str">
            <v>MC VERDANT PDE WOODCROFT ST 2</v>
          </cell>
        </row>
        <row r="13525">
          <cell r="A13525">
            <v>37715</v>
          </cell>
          <cell r="B13525">
            <v>113534</v>
          </cell>
          <cell r="C13525" t="str">
            <v>MC BRADLEY GR MITCHELL PK</v>
          </cell>
        </row>
        <row r="13526">
          <cell r="A13526">
            <v>37729</v>
          </cell>
          <cell r="B13526">
            <v>113535</v>
          </cell>
          <cell r="C13526" t="str">
            <v>NSW RS WAGGA WAGGA DEPOT</v>
          </cell>
        </row>
        <row r="13527">
          <cell r="A13527">
            <v>37730</v>
          </cell>
          <cell r="B13527">
            <v>113536</v>
          </cell>
          <cell r="C13527" t="str">
            <v>CAP ASSETS 461 NR 01/02</v>
          </cell>
        </row>
        <row r="13528">
          <cell r="A13528">
            <v>37749</v>
          </cell>
          <cell r="B13528">
            <v>113537</v>
          </cell>
          <cell r="C13528" t="str">
            <v>QLD MC PINAROO LAWN CEMETRY</v>
          </cell>
        </row>
        <row r="13529">
          <cell r="A13529">
            <v>37750</v>
          </cell>
          <cell r="B13529">
            <v>113538</v>
          </cell>
          <cell r="C13529" t="str">
            <v>LADBROKE GROVE REPAIRS</v>
          </cell>
        </row>
        <row r="13530">
          <cell r="A13530">
            <v>37769</v>
          </cell>
          <cell r="B13530">
            <v>113539</v>
          </cell>
          <cell r="C13530" t="str">
            <v>PIG IRON PLANT WHYALLA</v>
          </cell>
        </row>
        <row r="13531">
          <cell r="A13531">
            <v>37789</v>
          </cell>
          <cell r="B13531">
            <v>113540</v>
          </cell>
          <cell r="C13531" t="str">
            <v>MC HARVEY AV WALKLEY HEIGHTS</v>
          </cell>
        </row>
        <row r="13532">
          <cell r="A13532">
            <v>37790</v>
          </cell>
          <cell r="B13532">
            <v>113541</v>
          </cell>
          <cell r="C13532" t="str">
            <v>MC BURTON RD PARALOWIE</v>
          </cell>
        </row>
        <row r="13533">
          <cell r="A13533">
            <v>37791</v>
          </cell>
          <cell r="B13533">
            <v>113542</v>
          </cell>
          <cell r="C13533" t="str">
            <v>MC HEATHERBANK TCE STONEYFELL</v>
          </cell>
        </row>
        <row r="13534">
          <cell r="A13534">
            <v>37792</v>
          </cell>
          <cell r="B13534">
            <v>113543</v>
          </cell>
          <cell r="C13534" t="str">
            <v>MC GYPSY CL ANDREWS FARM ST 19</v>
          </cell>
        </row>
        <row r="13535">
          <cell r="A13535">
            <v>37793</v>
          </cell>
          <cell r="B13535">
            <v>113544</v>
          </cell>
          <cell r="C13535" t="str">
            <v>MC GRAND BVD SEAFORD RISE</v>
          </cell>
        </row>
        <row r="13536">
          <cell r="A13536">
            <v>37794</v>
          </cell>
          <cell r="B13536">
            <v>113545</v>
          </cell>
          <cell r="C13536" t="str">
            <v>MC SANDSTONE AV WALKLEY HGHTS</v>
          </cell>
        </row>
        <row r="13537">
          <cell r="A13537">
            <v>37795</v>
          </cell>
          <cell r="B13537">
            <v>113546</v>
          </cell>
          <cell r="C13537" t="str">
            <v>HOLDEN/PORT MELBOURNE</v>
          </cell>
        </row>
        <row r="13538">
          <cell r="A13538">
            <v>37796</v>
          </cell>
          <cell r="B13538">
            <v>113547</v>
          </cell>
          <cell r="C13538" t="str">
            <v>BERRI LTD</v>
          </cell>
        </row>
        <row r="13539">
          <cell r="A13539">
            <v>37809</v>
          </cell>
          <cell r="B13539">
            <v>113548</v>
          </cell>
          <cell r="C13539" t="str">
            <v>CAP ASSETS 519 NR 01/02</v>
          </cell>
        </row>
        <row r="13540">
          <cell r="A13540">
            <v>37810</v>
          </cell>
          <cell r="B13540">
            <v>113549</v>
          </cell>
          <cell r="C13540" t="str">
            <v>TAS HWU GEILSTON BAY OVAL</v>
          </cell>
        </row>
        <row r="13541">
          <cell r="A13541">
            <v>37811</v>
          </cell>
          <cell r="B13541">
            <v>113550</v>
          </cell>
          <cell r="C13541" t="str">
            <v>VIC BT GIBSON 4 X 4 EQUIPMENT</v>
          </cell>
        </row>
        <row r="13542">
          <cell r="A13542">
            <v>37829</v>
          </cell>
          <cell r="B13542">
            <v>113551</v>
          </cell>
          <cell r="C13542" t="str">
            <v>TELEMETRY CUSTOMER MAINTENANCE</v>
          </cell>
        </row>
        <row r="13543">
          <cell r="A13543">
            <v>37830</v>
          </cell>
          <cell r="B13543">
            <v>113552</v>
          </cell>
          <cell r="C13543" t="str">
            <v>DOMINO'S PIZZA</v>
          </cell>
        </row>
        <row r="13544">
          <cell r="A13544">
            <v>37849</v>
          </cell>
          <cell r="B13544">
            <v>113553</v>
          </cell>
          <cell r="C13544" t="str">
            <v>MC LANDSEER CT DERNANCOURT</v>
          </cell>
        </row>
        <row r="13545">
          <cell r="A13545">
            <v>37850</v>
          </cell>
          <cell r="B13545">
            <v>113554</v>
          </cell>
          <cell r="C13545" t="str">
            <v>MC FLETCHER RD LARGS BAY</v>
          </cell>
        </row>
        <row r="13546">
          <cell r="A13546">
            <v>37851</v>
          </cell>
          <cell r="B13546">
            <v>113555</v>
          </cell>
          <cell r="C13546" t="str">
            <v>MC MARINE PDE MARINO</v>
          </cell>
        </row>
        <row r="13547">
          <cell r="A13547">
            <v>37852</v>
          </cell>
          <cell r="B13547">
            <v>113556</v>
          </cell>
          <cell r="C13547" t="str">
            <v>MC WEAVER ST RICHMOND</v>
          </cell>
        </row>
        <row r="13548">
          <cell r="A13548">
            <v>37853</v>
          </cell>
          <cell r="B13548">
            <v>113557</v>
          </cell>
          <cell r="C13548" t="str">
            <v>MC HEXTALL AVE TRANMERE</v>
          </cell>
        </row>
        <row r="13549">
          <cell r="A13549">
            <v>37854</v>
          </cell>
          <cell r="B13549">
            <v>113558</v>
          </cell>
          <cell r="C13549" t="str">
            <v>MC HENTY ST MT GAMBIER</v>
          </cell>
        </row>
        <row r="13550">
          <cell r="A13550">
            <v>37855</v>
          </cell>
          <cell r="B13550">
            <v>113559</v>
          </cell>
          <cell r="C13550" t="str">
            <v>TAS HWU BISHOP DAVIRESS CT</v>
          </cell>
        </row>
        <row r="13551">
          <cell r="A13551">
            <v>37856</v>
          </cell>
          <cell r="B13551">
            <v>113560</v>
          </cell>
          <cell r="C13551" t="str">
            <v>TAS CY HWU BELLERIVE YACHT</v>
          </cell>
        </row>
        <row r="13552">
          <cell r="A13552">
            <v>37869</v>
          </cell>
          <cell r="B13552">
            <v>113561</v>
          </cell>
          <cell r="C13552" t="str">
            <v>SA MC GODFREY TCE LEABROOK</v>
          </cell>
        </row>
        <row r="13553">
          <cell r="A13553">
            <v>37870</v>
          </cell>
          <cell r="B13553">
            <v>113562</v>
          </cell>
          <cell r="C13553" t="str">
            <v>SA MC HIGH ST GRANGE</v>
          </cell>
        </row>
        <row r="13554">
          <cell r="A13554">
            <v>37871</v>
          </cell>
          <cell r="B13554">
            <v>113563</v>
          </cell>
          <cell r="C13554" t="str">
            <v>SA MC DAVIS AV CHRISTIES BCH</v>
          </cell>
        </row>
        <row r="13555">
          <cell r="A13555">
            <v>37872</v>
          </cell>
          <cell r="B13555">
            <v>113564</v>
          </cell>
          <cell r="C13555" t="str">
            <v>SA MC STONEWALL PL GREENWITH</v>
          </cell>
        </row>
        <row r="13556">
          <cell r="A13556">
            <v>37889</v>
          </cell>
          <cell r="B13556">
            <v>113565</v>
          </cell>
          <cell r="C13556" t="str">
            <v>MC MACKAY AVE NTH PLYMPTON</v>
          </cell>
        </row>
        <row r="13557">
          <cell r="A13557">
            <v>37890</v>
          </cell>
          <cell r="B13557">
            <v>113566</v>
          </cell>
          <cell r="C13557" t="str">
            <v>MC SPRINGDALE ST ROTHWELL</v>
          </cell>
        </row>
        <row r="13558">
          <cell r="A13558">
            <v>37909</v>
          </cell>
          <cell r="B13558">
            <v>113567</v>
          </cell>
          <cell r="C13558" t="str">
            <v>NSW FS KOORAGANG ISL TERM</v>
          </cell>
        </row>
        <row r="13559">
          <cell r="A13559">
            <v>37910</v>
          </cell>
          <cell r="B13559">
            <v>113568</v>
          </cell>
          <cell r="C13559" t="str">
            <v>NSW BT GEORGE &amp; TINA SIC</v>
          </cell>
        </row>
        <row r="13560">
          <cell r="A13560">
            <v>37911</v>
          </cell>
          <cell r="B13560">
            <v>113569</v>
          </cell>
          <cell r="C13560" t="str">
            <v>SA MC HISTORIC CE SHEIDOW PK</v>
          </cell>
        </row>
        <row r="13561">
          <cell r="A13561">
            <v>37912</v>
          </cell>
          <cell r="B13561">
            <v>113570</v>
          </cell>
          <cell r="C13561" t="str">
            <v>MC CHRISTIAN BROTHERS COLLEGE</v>
          </cell>
        </row>
        <row r="13562">
          <cell r="A13562">
            <v>37929</v>
          </cell>
          <cell r="B13562">
            <v>113571</v>
          </cell>
          <cell r="C13562" t="str">
            <v>I&amp;C MARYBOROUGH CORRECTIONAL</v>
          </cell>
        </row>
        <row r="13563">
          <cell r="A13563">
            <v>37949</v>
          </cell>
          <cell r="B13563">
            <v>113572</v>
          </cell>
          <cell r="C13563" t="str">
            <v>NSW BT MACKSVILLE HARRISON</v>
          </cell>
        </row>
        <row r="13564">
          <cell r="A13564">
            <v>37950</v>
          </cell>
          <cell r="B13564">
            <v>113573</v>
          </cell>
          <cell r="C13564" t="str">
            <v>NSW BT COOLENDELL BUSH CAMP</v>
          </cell>
        </row>
        <row r="13565">
          <cell r="A13565">
            <v>37951</v>
          </cell>
          <cell r="B13565">
            <v>113574</v>
          </cell>
          <cell r="C13565" t="str">
            <v>MC SOUTHBANK BVD SHEIDOW PK</v>
          </cell>
        </row>
        <row r="13566">
          <cell r="A13566">
            <v>37952</v>
          </cell>
          <cell r="B13566">
            <v>113575</v>
          </cell>
          <cell r="C13566" t="str">
            <v>VIC BT FJ &amp; GJ DE-VRIES</v>
          </cell>
        </row>
        <row r="13567">
          <cell r="A13567">
            <v>37953</v>
          </cell>
          <cell r="B13567">
            <v>113576</v>
          </cell>
          <cell r="C13567" t="str">
            <v>MC BURKE PDE HEWETT STAGE 7</v>
          </cell>
        </row>
        <row r="13568">
          <cell r="A13568">
            <v>37954</v>
          </cell>
          <cell r="B13568">
            <v>113577</v>
          </cell>
          <cell r="C13568" t="str">
            <v>MC DOON ST WOODVILLE SOUTH</v>
          </cell>
        </row>
        <row r="13569">
          <cell r="A13569">
            <v>37955</v>
          </cell>
          <cell r="B13569">
            <v>113578</v>
          </cell>
          <cell r="C13569" t="str">
            <v>MC WONOKA ST EDEN HILLS</v>
          </cell>
        </row>
        <row r="13570">
          <cell r="A13570">
            <v>37969</v>
          </cell>
          <cell r="B13570">
            <v>113579</v>
          </cell>
          <cell r="C13570" t="str">
            <v>QLD FS MARYBOROUGH TERMINAL</v>
          </cell>
        </row>
        <row r="13571">
          <cell r="A13571">
            <v>37989</v>
          </cell>
          <cell r="B13571">
            <v>113580</v>
          </cell>
          <cell r="C13571" t="str">
            <v>SA MC TONKIN ENG. STGE 6A,B</v>
          </cell>
        </row>
        <row r="13572">
          <cell r="A13572">
            <v>37990</v>
          </cell>
          <cell r="B13572">
            <v>113581</v>
          </cell>
          <cell r="C13572" t="str">
            <v>VIC BT GLENARA RSL DANDENONG</v>
          </cell>
        </row>
        <row r="13573">
          <cell r="A13573">
            <v>37991</v>
          </cell>
          <cell r="B13573">
            <v>113582</v>
          </cell>
          <cell r="C13573" t="str">
            <v>TAS CY ST ANNES REST HOME</v>
          </cell>
        </row>
        <row r="13574">
          <cell r="A13574">
            <v>37992</v>
          </cell>
          <cell r="B13574">
            <v>113583</v>
          </cell>
          <cell r="C13574" t="str">
            <v>CAP ASSETS 507 NR 01/02</v>
          </cell>
        </row>
        <row r="13575">
          <cell r="A13575">
            <v>37993</v>
          </cell>
          <cell r="B13575">
            <v>113584</v>
          </cell>
          <cell r="C13575" t="str">
            <v>NSW CY BANKSIA PARK SWIM SCHL</v>
          </cell>
        </row>
        <row r="13576">
          <cell r="A13576">
            <v>37994</v>
          </cell>
          <cell r="B13576">
            <v>113585</v>
          </cell>
          <cell r="C13576" t="str">
            <v>NSW CY ROMARO HOLDINGS</v>
          </cell>
        </row>
        <row r="13577">
          <cell r="A13577">
            <v>38009</v>
          </cell>
          <cell r="B13577">
            <v>113586</v>
          </cell>
          <cell r="C13577" t="str">
            <v>SA MC EVERARD PK LIVINGSTNE ST</v>
          </cell>
        </row>
        <row r="13578">
          <cell r="A13578">
            <v>38010</v>
          </cell>
          <cell r="B13578">
            <v>113587</v>
          </cell>
          <cell r="C13578" t="str">
            <v>SA MC ALFRED AVE SEATION</v>
          </cell>
        </row>
        <row r="13579">
          <cell r="A13579">
            <v>38011</v>
          </cell>
          <cell r="B13579">
            <v>113588</v>
          </cell>
          <cell r="C13579" t="str">
            <v>SA MC HAWTHRONDENE MULGLA RD</v>
          </cell>
        </row>
        <row r="13580">
          <cell r="A13580">
            <v>38012</v>
          </cell>
          <cell r="B13580">
            <v>113589</v>
          </cell>
          <cell r="C13580" t="str">
            <v>QLD CY CARMILLA CARAVAN PK</v>
          </cell>
        </row>
        <row r="13581">
          <cell r="A13581">
            <v>38013</v>
          </cell>
          <cell r="B13581">
            <v>113590</v>
          </cell>
          <cell r="C13581" t="str">
            <v>QLD CY DROVER REST MOTEL</v>
          </cell>
        </row>
        <row r="13582">
          <cell r="A13582">
            <v>38014</v>
          </cell>
          <cell r="B13582">
            <v>113591</v>
          </cell>
          <cell r="C13582" t="str">
            <v>QLD BT ROSWALL PRAWN FARM</v>
          </cell>
        </row>
        <row r="13583">
          <cell r="A13583">
            <v>38029</v>
          </cell>
          <cell r="B13583">
            <v>113592</v>
          </cell>
          <cell r="C13583" t="str">
            <v>MC PEACOCK RD PARA HILLS WEST</v>
          </cell>
        </row>
        <row r="13584">
          <cell r="A13584">
            <v>38030</v>
          </cell>
          <cell r="B13584">
            <v>113593</v>
          </cell>
          <cell r="C13584" t="str">
            <v>NT CYLINDER FILLING STN DARWIN</v>
          </cell>
        </row>
        <row r="13585">
          <cell r="A13585">
            <v>38031</v>
          </cell>
          <cell r="B13585">
            <v>113594</v>
          </cell>
          <cell r="C13585" t="str">
            <v>NSW SAFETY BARRIER: FLEMINGTON</v>
          </cell>
        </row>
        <row r="13586">
          <cell r="A13586">
            <v>38032</v>
          </cell>
          <cell r="B13586">
            <v>113595</v>
          </cell>
          <cell r="C13586" t="str">
            <v>CORONATION DRIVE, MILTON</v>
          </cell>
        </row>
        <row r="13587">
          <cell r="A13587">
            <v>38033</v>
          </cell>
          <cell r="B13587">
            <v>113596</v>
          </cell>
          <cell r="C13587" t="str">
            <v>SA MC KOUKOROO ENGINEERS</v>
          </cell>
        </row>
        <row r="13588">
          <cell r="A13588">
            <v>38034</v>
          </cell>
          <cell r="B13588">
            <v>113597</v>
          </cell>
          <cell r="C13588" t="str">
            <v>SA MC SHEERWATER MAWSON LAKES</v>
          </cell>
        </row>
        <row r="13589">
          <cell r="A13589">
            <v>38049</v>
          </cell>
          <cell r="B13589">
            <v>113598</v>
          </cell>
          <cell r="C13589" t="str">
            <v>CAP ASSETS 502 E&amp;S 01/02</v>
          </cell>
        </row>
        <row r="13590">
          <cell r="A13590">
            <v>38069</v>
          </cell>
          <cell r="B13590">
            <v>113599</v>
          </cell>
          <cell r="C13590" t="str">
            <v>MC BROSTER CR DAVOREN OK</v>
          </cell>
        </row>
        <row r="13591">
          <cell r="A13591">
            <v>38070</v>
          </cell>
          <cell r="B13591">
            <v>113600</v>
          </cell>
          <cell r="C13591" t="str">
            <v>MC NURSERY LANE ONKAPARINGA</v>
          </cell>
        </row>
        <row r="13592">
          <cell r="A13592">
            <v>38071</v>
          </cell>
          <cell r="B13592">
            <v>113601</v>
          </cell>
          <cell r="C13592" t="str">
            <v>MC BLACKWOOD PK BVD CRAIGBURN</v>
          </cell>
        </row>
        <row r="13593">
          <cell r="A13593">
            <v>38072</v>
          </cell>
          <cell r="B13593">
            <v>113602</v>
          </cell>
          <cell r="C13593" t="str">
            <v>MC PORT RD ALDINGA</v>
          </cell>
        </row>
        <row r="13594">
          <cell r="A13594">
            <v>38073</v>
          </cell>
          <cell r="B13594">
            <v>113603</v>
          </cell>
          <cell r="C13594" t="str">
            <v>MC LONGMIRE TCE MT GAMBIER</v>
          </cell>
        </row>
        <row r="13595">
          <cell r="A13595">
            <v>38074</v>
          </cell>
          <cell r="B13595">
            <v>113604</v>
          </cell>
          <cell r="C13595" t="str">
            <v>MC COVENTRY LN MORPHETTVILLE</v>
          </cell>
        </row>
        <row r="13596">
          <cell r="A13596">
            <v>38075</v>
          </cell>
          <cell r="B13596">
            <v>113605</v>
          </cell>
          <cell r="C13596" t="str">
            <v>MC SOVEREIGN DR WOODCROFT ST 3</v>
          </cell>
        </row>
        <row r="13597">
          <cell r="A13597">
            <v>38076</v>
          </cell>
          <cell r="B13597">
            <v>113606</v>
          </cell>
          <cell r="C13597" t="str">
            <v>MC SCENIC CR CHANDLERS HILL</v>
          </cell>
        </row>
        <row r="13598">
          <cell r="A13598">
            <v>38077</v>
          </cell>
          <cell r="B13598">
            <v>113607</v>
          </cell>
          <cell r="C13598" t="str">
            <v>MC LINDSAY ST STURT</v>
          </cell>
        </row>
        <row r="13599">
          <cell r="A13599">
            <v>38078</v>
          </cell>
          <cell r="B13599">
            <v>113608</v>
          </cell>
          <cell r="C13599" t="str">
            <v>MC WINDERMERE CR MAWSON LAKES</v>
          </cell>
        </row>
        <row r="13600">
          <cell r="A13600">
            <v>38079</v>
          </cell>
          <cell r="B13600">
            <v>113609</v>
          </cell>
          <cell r="C13600" t="str">
            <v>MC ANGLESEY AVE ST GEORGES</v>
          </cell>
        </row>
        <row r="13601">
          <cell r="A13601">
            <v>38080</v>
          </cell>
          <cell r="B13601">
            <v>113610</v>
          </cell>
          <cell r="C13601" t="str">
            <v>MC LIPSON REACH RD PARA HILLS</v>
          </cell>
        </row>
        <row r="13602">
          <cell r="A13602">
            <v>38081</v>
          </cell>
          <cell r="B13602">
            <v>113611</v>
          </cell>
          <cell r="C13602" t="str">
            <v>MC ABBOTT LN NTH ADELAIDE</v>
          </cell>
        </row>
        <row r="13603">
          <cell r="A13603">
            <v>38082</v>
          </cell>
          <cell r="B13603">
            <v>113612</v>
          </cell>
          <cell r="C13603" t="str">
            <v>MC MAWSON LAKES BVD MAWSON LK</v>
          </cell>
        </row>
        <row r="13604">
          <cell r="A13604">
            <v>38083</v>
          </cell>
          <cell r="B13604">
            <v>113613</v>
          </cell>
          <cell r="C13604" t="str">
            <v>MC SUSSEX CT GOLDEN GR ST 20C6</v>
          </cell>
        </row>
        <row r="13605">
          <cell r="A13605">
            <v>38084</v>
          </cell>
          <cell r="B13605">
            <v>113614</v>
          </cell>
          <cell r="C13605" t="str">
            <v>MC CRAIGBURN FARM CT CRAIGBURN</v>
          </cell>
        </row>
        <row r="13606">
          <cell r="A13606">
            <v>38085</v>
          </cell>
          <cell r="B13606">
            <v>113615</v>
          </cell>
          <cell r="C13606" t="str">
            <v>MC FERGUSON AVE CRAIGBURN FARM</v>
          </cell>
        </row>
        <row r="13607">
          <cell r="A13607">
            <v>38089</v>
          </cell>
          <cell r="B13607">
            <v>113616</v>
          </cell>
          <cell r="C13607" t="str">
            <v>NSW CY BBQ GALORE BOWRAL</v>
          </cell>
        </row>
        <row r="13608">
          <cell r="A13608">
            <v>38109</v>
          </cell>
          <cell r="B13608">
            <v>113617</v>
          </cell>
          <cell r="C13608" t="str">
            <v>L8, 33 KWS &amp; L12, 1KW ADELAIDE</v>
          </cell>
        </row>
        <row r="13609">
          <cell r="A13609">
            <v>38110</v>
          </cell>
          <cell r="B13609">
            <v>113618</v>
          </cell>
          <cell r="C13609" t="str">
            <v>NSW/NAT SLIDING GATE PT BOTANY</v>
          </cell>
        </row>
        <row r="13610">
          <cell r="A13610">
            <v>38129</v>
          </cell>
          <cell r="B13610">
            <v>113619</v>
          </cell>
          <cell r="C13610" t="str">
            <v>CAP ASSETS 519 G&amp;I 01/02</v>
          </cell>
        </row>
        <row r="13611">
          <cell r="A13611">
            <v>38130</v>
          </cell>
          <cell r="B13611">
            <v>113620</v>
          </cell>
          <cell r="C13611" t="str">
            <v>CAP ASSETS 520 G&amp;I 01/02</v>
          </cell>
        </row>
        <row r="13612">
          <cell r="A13612">
            <v>38131</v>
          </cell>
          <cell r="B13612">
            <v>113621</v>
          </cell>
          <cell r="C13612" t="str">
            <v>QLD STH BULWER IS WORKS</v>
          </cell>
        </row>
        <row r="13613">
          <cell r="A13613">
            <v>38132</v>
          </cell>
          <cell r="B13613">
            <v>113622</v>
          </cell>
          <cell r="C13613" t="str">
            <v>CAP ASSETS 520 E&amp;S 01/02</v>
          </cell>
        </row>
        <row r="13614">
          <cell r="A13614">
            <v>38133</v>
          </cell>
          <cell r="B13614">
            <v>113623</v>
          </cell>
          <cell r="C13614" t="str">
            <v>QLD CY STAR TRACK EXPRESS</v>
          </cell>
        </row>
        <row r="13615">
          <cell r="A13615">
            <v>38134</v>
          </cell>
          <cell r="B13615">
            <v>113624</v>
          </cell>
          <cell r="C13615" t="str">
            <v>QLD MC OSBORNE RD, MITCHELTON</v>
          </cell>
        </row>
        <row r="13616">
          <cell r="A13616">
            <v>38135</v>
          </cell>
          <cell r="B13616">
            <v>113625</v>
          </cell>
          <cell r="C13616" t="str">
            <v>PACIFIC HYDRO</v>
          </cell>
        </row>
        <row r="13617">
          <cell r="A13617">
            <v>38136</v>
          </cell>
          <cell r="B13617">
            <v>113626</v>
          </cell>
          <cell r="C13617" t="str">
            <v>INSURANCE REVIEW</v>
          </cell>
        </row>
        <row r="13618">
          <cell r="A13618">
            <v>38137</v>
          </cell>
          <cell r="B13618">
            <v>113627</v>
          </cell>
          <cell r="C13618" t="str">
            <v>TOOWOOMBA HOSPITAL DEVELOPMENT</v>
          </cell>
        </row>
        <row r="13619">
          <cell r="A13619">
            <v>38138</v>
          </cell>
          <cell r="B13619">
            <v>113628</v>
          </cell>
          <cell r="C13619" t="str">
            <v>NAR NAR GOON</v>
          </cell>
        </row>
        <row r="13620">
          <cell r="A13620">
            <v>38139</v>
          </cell>
          <cell r="B13620">
            <v>113629</v>
          </cell>
          <cell r="C13620" t="str">
            <v>NSW BT DAVID &amp; PAULINE PACE</v>
          </cell>
        </row>
        <row r="13621">
          <cell r="A13621">
            <v>38140</v>
          </cell>
          <cell r="B13621">
            <v>113630</v>
          </cell>
          <cell r="C13621" t="str">
            <v>NSW BY GURNER FARM</v>
          </cell>
        </row>
        <row r="13622">
          <cell r="A13622">
            <v>38141</v>
          </cell>
          <cell r="B13622">
            <v>113631</v>
          </cell>
          <cell r="C13622" t="str">
            <v>NSW BY MERLOT CONSTRUCTION</v>
          </cell>
        </row>
        <row r="13623">
          <cell r="A13623">
            <v>38157</v>
          </cell>
          <cell r="B13623">
            <v>113632</v>
          </cell>
          <cell r="C13623" t="str">
            <v>E21 OFF-SYS RES CUS DISP SIGN2</v>
          </cell>
        </row>
        <row r="13624">
          <cell r="A13624">
            <v>38158</v>
          </cell>
          <cell r="B13624">
            <v>113633</v>
          </cell>
          <cell r="C13624" t="str">
            <v>E21 CONTESTIBLE CHANEL SUP 2</v>
          </cell>
        </row>
        <row r="13625">
          <cell r="A13625">
            <v>38159</v>
          </cell>
          <cell r="B13625">
            <v>113634</v>
          </cell>
          <cell r="C13625" t="str">
            <v>E21 CONTESTIBLE SPONSORSHIP-3</v>
          </cell>
        </row>
        <row r="13626">
          <cell r="A13626">
            <v>38160</v>
          </cell>
          <cell r="B13626">
            <v>113635</v>
          </cell>
          <cell r="C13626" t="str">
            <v>E21 OFF-SYS RES CUS HOS 2</v>
          </cell>
        </row>
        <row r="13627">
          <cell r="A13627">
            <v>38161</v>
          </cell>
          <cell r="B13627">
            <v>113636</v>
          </cell>
          <cell r="C13627" t="str">
            <v>E21 OFF-SYS RES CUS DIS.HOME 2</v>
          </cell>
        </row>
        <row r="13628">
          <cell r="A13628">
            <v>38162</v>
          </cell>
          <cell r="B13628">
            <v>113637</v>
          </cell>
          <cell r="C13628" t="str">
            <v>E21 OFF SYS RESCUS HIA 2</v>
          </cell>
        </row>
        <row r="13629">
          <cell r="A13629">
            <v>38163</v>
          </cell>
          <cell r="B13629">
            <v>113638</v>
          </cell>
          <cell r="C13629" t="str">
            <v>E21 OFF SYS RES CUS PROM BUIL2</v>
          </cell>
        </row>
        <row r="13630">
          <cell r="A13630">
            <v>38164</v>
          </cell>
          <cell r="B13630">
            <v>113639</v>
          </cell>
          <cell r="C13630" t="str">
            <v>E21 OFF SYS RES CUS DISP SPON2</v>
          </cell>
        </row>
        <row r="13631">
          <cell r="A13631">
            <v>38165</v>
          </cell>
          <cell r="B13631">
            <v>113640</v>
          </cell>
          <cell r="C13631" t="str">
            <v>E21 GENERIC GIVEAWAYS 2</v>
          </cell>
        </row>
        <row r="13632">
          <cell r="A13632">
            <v>38166</v>
          </cell>
          <cell r="B13632">
            <v>113641</v>
          </cell>
          <cell r="C13632" t="str">
            <v>RESIDENTIAL BUILDERS STRATEGY2</v>
          </cell>
        </row>
        <row r="13633">
          <cell r="A13633">
            <v>38167</v>
          </cell>
          <cell r="B13633">
            <v>113642</v>
          </cell>
          <cell r="C13633" t="str">
            <v>RESIDENT'L BUILDERS STRATEGY2</v>
          </cell>
        </row>
        <row r="13634">
          <cell r="A13634">
            <v>38177</v>
          </cell>
          <cell r="B13634">
            <v>113643</v>
          </cell>
          <cell r="C13634" t="str">
            <v>LCA FOR NAT GAS IN SA</v>
          </cell>
        </row>
        <row r="13635">
          <cell r="A13635">
            <v>38178</v>
          </cell>
          <cell r="B13635">
            <v>113644</v>
          </cell>
          <cell r="C13635" t="str">
            <v>SA MC  DAVEYS RD FLAGSTAFF HL</v>
          </cell>
        </row>
        <row r="13636">
          <cell r="A13636">
            <v>38179</v>
          </cell>
          <cell r="B13636">
            <v>113645</v>
          </cell>
          <cell r="C13636" t="str">
            <v>SA MC KINGFISHER AV MAWSON LK</v>
          </cell>
        </row>
        <row r="13637">
          <cell r="A13637">
            <v>38180</v>
          </cell>
          <cell r="B13637">
            <v>113646</v>
          </cell>
          <cell r="C13637" t="str">
            <v>SA MC SWAN CT MAWSON LK SG 23</v>
          </cell>
        </row>
        <row r="13638">
          <cell r="A13638">
            <v>38181</v>
          </cell>
          <cell r="B13638">
            <v>113647</v>
          </cell>
          <cell r="C13638" t="str">
            <v>SA MC EAGLE ST PORT PIRIE</v>
          </cell>
        </row>
        <row r="13639">
          <cell r="A13639">
            <v>38182</v>
          </cell>
          <cell r="B13639">
            <v>113648</v>
          </cell>
          <cell r="C13639" t="str">
            <v>SA MC EDWARD &amp; QN ST BRISBANE</v>
          </cell>
        </row>
        <row r="13640">
          <cell r="A13640">
            <v>38183</v>
          </cell>
          <cell r="B13640">
            <v>113649</v>
          </cell>
          <cell r="C13640" t="str">
            <v>QLD CY TCE GDNS SEAFOOD REST</v>
          </cell>
        </row>
        <row r="13641">
          <cell r="A13641">
            <v>38184</v>
          </cell>
          <cell r="B13641">
            <v>113650</v>
          </cell>
          <cell r="C13641" t="str">
            <v>QLD CY NTH NSW INC STORAGE</v>
          </cell>
        </row>
        <row r="13642">
          <cell r="A13642">
            <v>38185</v>
          </cell>
          <cell r="B13642">
            <v>113651</v>
          </cell>
          <cell r="C13642" t="str">
            <v>QLD CY TOP CARE DRYCLEANERS</v>
          </cell>
        </row>
        <row r="13643">
          <cell r="A13643">
            <v>38186</v>
          </cell>
          <cell r="B13643">
            <v>113652</v>
          </cell>
          <cell r="C13643" t="str">
            <v>QLD CY TANAWHA CONV STAT</v>
          </cell>
        </row>
        <row r="13644">
          <cell r="A13644">
            <v>38187</v>
          </cell>
          <cell r="B13644">
            <v>113653</v>
          </cell>
          <cell r="C13644" t="str">
            <v>QLD CY CATHODIC DIECASTING ENT</v>
          </cell>
        </row>
        <row r="13645">
          <cell r="A13645">
            <v>38188</v>
          </cell>
          <cell r="B13645">
            <v>113654</v>
          </cell>
          <cell r="C13645" t="str">
            <v>QLD CY KOOROOMBA BRADFORD STUD</v>
          </cell>
        </row>
        <row r="13646">
          <cell r="A13646">
            <v>38189</v>
          </cell>
          <cell r="B13646">
            <v>113655</v>
          </cell>
          <cell r="C13646" t="str">
            <v>QLD CY THE REX CAFE &amp; BAR</v>
          </cell>
        </row>
        <row r="13647">
          <cell r="A13647">
            <v>38190</v>
          </cell>
          <cell r="B13647">
            <v>113656</v>
          </cell>
          <cell r="C13647" t="str">
            <v>QLD CY METERED LPG WATERFRONT</v>
          </cell>
        </row>
        <row r="13648">
          <cell r="A13648">
            <v>38191</v>
          </cell>
          <cell r="B13648">
            <v>113657</v>
          </cell>
          <cell r="C13648" t="str">
            <v>WA CY CLUB CAPRICORN YANCHEP</v>
          </cell>
        </row>
        <row r="13649">
          <cell r="A13649">
            <v>38192</v>
          </cell>
          <cell r="B13649">
            <v>113658</v>
          </cell>
          <cell r="C13649" t="str">
            <v>WA CY LAKE JASPER POTATOE CO</v>
          </cell>
        </row>
        <row r="13650">
          <cell r="A13650">
            <v>38193</v>
          </cell>
          <cell r="B13650">
            <v>113659</v>
          </cell>
          <cell r="C13650" t="str">
            <v>WA CY BORAL FORMWK &amp; SCAFF</v>
          </cell>
        </row>
        <row r="13651">
          <cell r="A13651">
            <v>38194</v>
          </cell>
          <cell r="B13651">
            <v>113660</v>
          </cell>
          <cell r="C13651" t="str">
            <v>WA CY FRANKLAND RDHOUSE</v>
          </cell>
        </row>
        <row r="13652">
          <cell r="A13652">
            <v>38195</v>
          </cell>
          <cell r="B13652">
            <v>113661</v>
          </cell>
          <cell r="C13652" t="str">
            <v>WA CY HAPPS POTTERY &amp; WINERY</v>
          </cell>
        </row>
        <row r="13653">
          <cell r="A13653">
            <v>38196</v>
          </cell>
          <cell r="B13653">
            <v>113662</v>
          </cell>
          <cell r="C13653" t="str">
            <v>VIC CY AMSTEL GOLF CLUB</v>
          </cell>
        </row>
        <row r="13654">
          <cell r="A13654">
            <v>38197</v>
          </cell>
          <cell r="B13654">
            <v>113663</v>
          </cell>
          <cell r="C13654" t="str">
            <v>TAS CY UNI ST.BODY INVERMAY</v>
          </cell>
        </row>
        <row r="13655">
          <cell r="A13655">
            <v>38198</v>
          </cell>
          <cell r="B13655">
            <v>113664</v>
          </cell>
          <cell r="C13655" t="str">
            <v>QLD CY ADNES WATER BACKPACKERS</v>
          </cell>
        </row>
        <row r="13656">
          <cell r="A13656">
            <v>38199</v>
          </cell>
          <cell r="B13656">
            <v>113665</v>
          </cell>
          <cell r="C13656" t="str">
            <v>VIC BT FORD PD GEELONG PLANT</v>
          </cell>
        </row>
        <row r="13657">
          <cell r="A13657">
            <v>38203</v>
          </cell>
          <cell r="B13657">
            <v>113666</v>
          </cell>
          <cell r="C13657" t="str">
            <v>QLD FF MACKAY TERMINAL</v>
          </cell>
        </row>
        <row r="13658">
          <cell r="A13658">
            <v>38204</v>
          </cell>
          <cell r="B13658">
            <v>113667</v>
          </cell>
          <cell r="C13658" t="str">
            <v>ELECTRICITY SYSTEMS PROJECT</v>
          </cell>
        </row>
        <row r="13659">
          <cell r="A13659">
            <v>38205</v>
          </cell>
          <cell r="B13659">
            <v>113668</v>
          </cell>
          <cell r="C13659" t="str">
            <v>QLD CY ROYAL HOTEL MOREE</v>
          </cell>
        </row>
        <row r="13660">
          <cell r="A13660">
            <v>38206</v>
          </cell>
          <cell r="B13660">
            <v>113669</v>
          </cell>
          <cell r="C13660" t="str">
            <v>TAS VV GREENHAM P/L SMITHTON</v>
          </cell>
        </row>
        <row r="13661">
          <cell r="A13661">
            <v>38207</v>
          </cell>
          <cell r="B13661">
            <v>113670</v>
          </cell>
          <cell r="C13661" t="str">
            <v>TORRENS RD OVINGHAM</v>
          </cell>
        </row>
        <row r="13662">
          <cell r="A13662">
            <v>38208</v>
          </cell>
          <cell r="B13662">
            <v>113671</v>
          </cell>
          <cell r="C13662" t="str">
            <v>VIC VV JET FUEL BLUFF RD</v>
          </cell>
        </row>
        <row r="13663">
          <cell r="A13663">
            <v>38209</v>
          </cell>
          <cell r="B13663">
            <v>113672</v>
          </cell>
          <cell r="C13663" t="str">
            <v>SA MC STOCKADE DR WALKELY HTS</v>
          </cell>
        </row>
        <row r="13664">
          <cell r="A13664">
            <v>38210</v>
          </cell>
          <cell r="B13664">
            <v>113673</v>
          </cell>
          <cell r="C13664" t="str">
            <v>CAP ASSETS 504 CR 01/02</v>
          </cell>
        </row>
        <row r="13665">
          <cell r="A13665">
            <v>38211</v>
          </cell>
          <cell r="B13665">
            <v>113674</v>
          </cell>
          <cell r="C13665" t="str">
            <v>CAP ASSETS 740 G&amp;1 01/02</v>
          </cell>
        </row>
        <row r="13666">
          <cell r="A13666">
            <v>38212</v>
          </cell>
          <cell r="B13666">
            <v>113675</v>
          </cell>
          <cell r="C13666" t="str">
            <v>CAP ASSETS 740 NR 01/02</v>
          </cell>
        </row>
        <row r="13667">
          <cell r="A13667">
            <v>38213</v>
          </cell>
          <cell r="B13667">
            <v>113676</v>
          </cell>
          <cell r="C13667" t="str">
            <v>SA MC RALPH ST STURT</v>
          </cell>
        </row>
        <row r="13668">
          <cell r="A13668">
            <v>38214</v>
          </cell>
          <cell r="B13668">
            <v>113677</v>
          </cell>
          <cell r="C13668" t="str">
            <v>MURCHINSON ST MANSFIELD PARK</v>
          </cell>
        </row>
        <row r="13669">
          <cell r="A13669">
            <v>38223</v>
          </cell>
          <cell r="B13669">
            <v>113678</v>
          </cell>
          <cell r="C13669" t="str">
            <v>CAP ASSETS 526 G&amp;I 01/02</v>
          </cell>
        </row>
        <row r="13670">
          <cell r="A13670">
            <v>38224</v>
          </cell>
          <cell r="B13670">
            <v>113679</v>
          </cell>
          <cell r="C13670" t="str">
            <v>QLD MC MUSGRAVE RD ROCKHAPTON</v>
          </cell>
        </row>
        <row r="13671">
          <cell r="A13671">
            <v>38225</v>
          </cell>
          <cell r="B13671">
            <v>113680</v>
          </cell>
          <cell r="C13671" t="str">
            <v>NT MC NICKER CRES A/SPRINGS</v>
          </cell>
        </row>
        <row r="13672">
          <cell r="A13672">
            <v>38226</v>
          </cell>
          <cell r="B13672">
            <v>113681</v>
          </cell>
          <cell r="C13672" t="str">
            <v>NT MC MEMORIAL/FLYNN A/SPRINGS</v>
          </cell>
        </row>
        <row r="13673">
          <cell r="A13673">
            <v>38227</v>
          </cell>
          <cell r="B13673">
            <v>113682</v>
          </cell>
          <cell r="C13673" t="str">
            <v>QLD MC RICHARDSOM RD NTH ROCK</v>
          </cell>
        </row>
        <row r="13674">
          <cell r="A13674">
            <v>38228</v>
          </cell>
          <cell r="B13674">
            <v>113683</v>
          </cell>
          <cell r="C13674" t="str">
            <v>QLD MC KELVIN GR RD KELVIN GR</v>
          </cell>
        </row>
        <row r="13675">
          <cell r="A13675">
            <v>38229</v>
          </cell>
          <cell r="B13675">
            <v>113684</v>
          </cell>
          <cell r="C13675" t="str">
            <v>QLD MC 5TH AVE KEDRON</v>
          </cell>
        </row>
        <row r="13676">
          <cell r="A13676">
            <v>38230</v>
          </cell>
          <cell r="B13676">
            <v>113685</v>
          </cell>
          <cell r="C13676" t="str">
            <v>QLD MC MOGILL RD INDOOROOPILLY</v>
          </cell>
        </row>
        <row r="13677">
          <cell r="A13677">
            <v>38231</v>
          </cell>
          <cell r="B13677">
            <v>113686</v>
          </cell>
          <cell r="C13677" t="str">
            <v>QLD MC LEWIS ST HENDRA</v>
          </cell>
        </row>
        <row r="13678">
          <cell r="A13678">
            <v>38232</v>
          </cell>
          <cell r="B13678">
            <v>113687</v>
          </cell>
          <cell r="C13678" t="str">
            <v>QLD MC GLOBE ST HENDRA</v>
          </cell>
        </row>
        <row r="13679">
          <cell r="A13679">
            <v>38233</v>
          </cell>
          <cell r="B13679">
            <v>113688</v>
          </cell>
          <cell r="C13679" t="str">
            <v>QLD MC DAVIDSON ST IPSWICH</v>
          </cell>
        </row>
        <row r="13680">
          <cell r="A13680">
            <v>38234</v>
          </cell>
          <cell r="B13680">
            <v>113689</v>
          </cell>
          <cell r="C13680" t="str">
            <v>QLD MC INDOOROOPILLY RD TAR.</v>
          </cell>
        </row>
        <row r="13681">
          <cell r="A13681">
            <v>38235</v>
          </cell>
          <cell r="B13681">
            <v>113690</v>
          </cell>
          <cell r="C13681" t="str">
            <v>CAP ASSETS 724 G&amp;I 01/02</v>
          </cell>
        </row>
        <row r="13682">
          <cell r="A13682">
            <v>38236</v>
          </cell>
          <cell r="B13682">
            <v>113691</v>
          </cell>
          <cell r="C13682" t="str">
            <v>QLD MC MOGGILL RD INDOO-30M</v>
          </cell>
        </row>
        <row r="13683">
          <cell r="A13683">
            <v>38237</v>
          </cell>
          <cell r="B13683">
            <v>113692</v>
          </cell>
          <cell r="C13683" t="str">
            <v>QLD MC MORNINGTON ST RED HILL</v>
          </cell>
        </row>
        <row r="13684">
          <cell r="A13684">
            <v>38238</v>
          </cell>
          <cell r="B13684">
            <v>113693</v>
          </cell>
          <cell r="C13684" t="str">
            <v>QLD MC LEGEYT ST WINDSOR</v>
          </cell>
        </row>
        <row r="13685">
          <cell r="A13685">
            <v>38239</v>
          </cell>
          <cell r="B13685">
            <v>113694</v>
          </cell>
          <cell r="C13685" t="str">
            <v>QLD MC GEORGE ST BRISBANE</v>
          </cell>
        </row>
        <row r="13686">
          <cell r="A13686">
            <v>38240</v>
          </cell>
          <cell r="B13686">
            <v>113695</v>
          </cell>
          <cell r="C13686" t="str">
            <v>QLD MC SAMFORD RD KEPERRA</v>
          </cell>
        </row>
        <row r="13687">
          <cell r="A13687">
            <v>38241</v>
          </cell>
          <cell r="B13687">
            <v>113696</v>
          </cell>
          <cell r="C13687" t="str">
            <v>QLD MC QUEEN ST BRISBANE</v>
          </cell>
        </row>
        <row r="13688">
          <cell r="A13688">
            <v>38243</v>
          </cell>
          <cell r="B13688">
            <v>113697</v>
          </cell>
          <cell r="C13688" t="str">
            <v>DELACEY ST &amp; NORTH ST, IPSWICH</v>
          </cell>
        </row>
        <row r="13689">
          <cell r="A13689">
            <v>38244</v>
          </cell>
          <cell r="B13689">
            <v>113698</v>
          </cell>
          <cell r="C13689" t="str">
            <v>GREEN ST IPSWICH</v>
          </cell>
        </row>
        <row r="13690">
          <cell r="A13690">
            <v>38245</v>
          </cell>
          <cell r="B13690">
            <v>113699</v>
          </cell>
          <cell r="C13690" t="str">
            <v>VIC CY SNOWY APPLES</v>
          </cell>
        </row>
        <row r="13691">
          <cell r="A13691">
            <v>38246</v>
          </cell>
          <cell r="B13691">
            <v>113700</v>
          </cell>
          <cell r="C13691" t="str">
            <v>NSW CY AUST PROTEIN RECYC</v>
          </cell>
        </row>
        <row r="13692">
          <cell r="A13692">
            <v>38247</v>
          </cell>
          <cell r="B13692">
            <v>113701</v>
          </cell>
          <cell r="C13692" t="str">
            <v>SA MC NTH ST HENLEY BEACH</v>
          </cell>
        </row>
        <row r="13693">
          <cell r="A13693">
            <v>38248</v>
          </cell>
          <cell r="B13693">
            <v>113702</v>
          </cell>
          <cell r="C13693" t="str">
            <v>CCONSTRUCTION</v>
          </cell>
        </row>
        <row r="13694">
          <cell r="A13694">
            <v>38249</v>
          </cell>
          <cell r="B13694">
            <v>113703</v>
          </cell>
          <cell r="C13694" t="str">
            <v>WA CY BODDINGTON MOTEL</v>
          </cell>
        </row>
        <row r="13695">
          <cell r="A13695">
            <v>38250</v>
          </cell>
          <cell r="B13695">
            <v>113704</v>
          </cell>
          <cell r="C13695" t="str">
            <v>WA CY CALTEX DUNSBOROUGH</v>
          </cell>
        </row>
        <row r="13696">
          <cell r="A13696">
            <v>38251</v>
          </cell>
          <cell r="B13696">
            <v>113705</v>
          </cell>
          <cell r="C13696" t="str">
            <v>WA BT PAVLOVICH FERT PL</v>
          </cell>
        </row>
        <row r="13697">
          <cell r="A13697">
            <v>38252</v>
          </cell>
          <cell r="B13697">
            <v>113706</v>
          </cell>
          <cell r="C13697" t="str">
            <v>NSW BT STH COAST CREMATIONS</v>
          </cell>
        </row>
        <row r="13698">
          <cell r="A13698">
            <v>38253</v>
          </cell>
          <cell r="B13698">
            <v>113707</v>
          </cell>
          <cell r="C13698" t="str">
            <v>CAP ASSETS 492 G&amp;I 01/02</v>
          </cell>
        </row>
        <row r="13699">
          <cell r="A13699">
            <v>38254</v>
          </cell>
          <cell r="B13699">
            <v>113708</v>
          </cell>
          <cell r="C13699" t="str">
            <v>QLD NORTHLAKES STG 1A &amp; B</v>
          </cell>
        </row>
        <row r="13700">
          <cell r="A13700">
            <v>38255</v>
          </cell>
          <cell r="B13700">
            <v>113709</v>
          </cell>
          <cell r="C13700" t="str">
            <v>SA MC KINGS GROVE TERMINAL</v>
          </cell>
        </row>
        <row r="13701">
          <cell r="A13701">
            <v>38256</v>
          </cell>
          <cell r="B13701">
            <v>113710</v>
          </cell>
          <cell r="C13701" t="str">
            <v>SA MC SAWFORD ST LARGS BAY</v>
          </cell>
        </row>
        <row r="13702">
          <cell r="A13702">
            <v>38257</v>
          </cell>
          <cell r="B13702">
            <v>113711</v>
          </cell>
          <cell r="C13702" t="str">
            <v>TORRENS RD/TORONTO ST OVINGHAM</v>
          </cell>
        </row>
        <row r="13703">
          <cell r="A13703">
            <v>38265</v>
          </cell>
          <cell r="B13703">
            <v>113712</v>
          </cell>
          <cell r="C13703" t="str">
            <v>E21 OFF SYS RES CUS SUBS/REBA2</v>
          </cell>
        </row>
        <row r="13704">
          <cell r="A13704">
            <v>38266</v>
          </cell>
          <cell r="B13704">
            <v>113713</v>
          </cell>
          <cell r="C13704" t="str">
            <v>E21 CONTESTIBLE MEMBERSHIP 2</v>
          </cell>
        </row>
        <row r="13705">
          <cell r="A13705">
            <v>38267</v>
          </cell>
          <cell r="B13705">
            <v>113714</v>
          </cell>
          <cell r="C13705" t="str">
            <v>DOM METRO 1 NO CHARGE SERV 02</v>
          </cell>
        </row>
        <row r="13706">
          <cell r="A13706">
            <v>38268</v>
          </cell>
          <cell r="B13706">
            <v>113715</v>
          </cell>
          <cell r="C13706" t="str">
            <v>DOM METRO 3 NO CHARGE SERV 02</v>
          </cell>
        </row>
        <row r="13707">
          <cell r="A13707">
            <v>38269</v>
          </cell>
          <cell r="B13707">
            <v>113716</v>
          </cell>
          <cell r="C13707" t="str">
            <v>DOM METRO 1 BEAM RECOVERY 02</v>
          </cell>
        </row>
        <row r="13708">
          <cell r="A13708">
            <v>38270</v>
          </cell>
          <cell r="B13708">
            <v>113717</v>
          </cell>
          <cell r="C13708" t="str">
            <v>DOM METRO 3 BEAM RECOVERY 02</v>
          </cell>
        </row>
        <row r="13709">
          <cell r="A13709">
            <v>38271</v>
          </cell>
          <cell r="B13709">
            <v>113718</v>
          </cell>
          <cell r="C13709" t="str">
            <v>DOM MET 1 PERIODIC MET CHOV 02</v>
          </cell>
        </row>
        <row r="13710">
          <cell r="A13710">
            <v>38272</v>
          </cell>
          <cell r="B13710">
            <v>113719</v>
          </cell>
          <cell r="C13710" t="str">
            <v>DOM MET 3 PERIODIC MET CH02</v>
          </cell>
        </row>
        <row r="13711">
          <cell r="A13711">
            <v>38273</v>
          </cell>
          <cell r="B13711">
            <v>113720</v>
          </cell>
          <cell r="C13711" t="str">
            <v>BUS ADEL SOUTH NO CHG SERV02</v>
          </cell>
        </row>
        <row r="13712">
          <cell r="A13712">
            <v>38274</v>
          </cell>
          <cell r="B13712">
            <v>113721</v>
          </cell>
          <cell r="C13712" t="str">
            <v>BUS ADEL SOUTH PROM SERV02</v>
          </cell>
        </row>
        <row r="13713">
          <cell r="A13713">
            <v>38275</v>
          </cell>
          <cell r="B13713">
            <v>113722</v>
          </cell>
          <cell r="C13713" t="str">
            <v>DOM MET 1 PROM SERV NC02</v>
          </cell>
        </row>
        <row r="13714">
          <cell r="A13714">
            <v>38276</v>
          </cell>
          <cell r="B13714">
            <v>113723</v>
          </cell>
          <cell r="C13714" t="str">
            <v>DOM MET 1 NEW TENANT LIGHT 02</v>
          </cell>
        </row>
        <row r="13715">
          <cell r="A13715">
            <v>38277</v>
          </cell>
          <cell r="B13715">
            <v>113724</v>
          </cell>
          <cell r="C13715" t="str">
            <v>DOM MET 3 NEW TENANT LIGHT 02</v>
          </cell>
        </row>
        <row r="13716">
          <cell r="A13716">
            <v>38278</v>
          </cell>
          <cell r="B13716">
            <v>113725</v>
          </cell>
          <cell r="C13716" t="str">
            <v>DOM MET 1 COUPLE LIGHT &amp; CH02</v>
          </cell>
        </row>
        <row r="13717">
          <cell r="A13717">
            <v>38279</v>
          </cell>
          <cell r="B13717">
            <v>113726</v>
          </cell>
          <cell r="C13717" t="str">
            <v>DOM MET 3 COUPLE LIGHT &amp; CH02</v>
          </cell>
        </row>
        <row r="13718">
          <cell r="A13718">
            <v>38280</v>
          </cell>
          <cell r="B13718">
            <v>113727</v>
          </cell>
          <cell r="C13718" t="str">
            <v>BUSINESS ADEL SOUTH CLC02</v>
          </cell>
        </row>
        <row r="13719">
          <cell r="A13719">
            <v>38281</v>
          </cell>
          <cell r="B13719">
            <v>113728</v>
          </cell>
          <cell r="C13719" t="str">
            <v>BUS ADEL NORTH NO CHG SERV02</v>
          </cell>
        </row>
        <row r="13720">
          <cell r="A13720">
            <v>38282</v>
          </cell>
          <cell r="B13720">
            <v>113729</v>
          </cell>
          <cell r="C13720" t="str">
            <v>BUS ADEL NORTH PROM SERV 02</v>
          </cell>
        </row>
        <row r="13721">
          <cell r="A13721">
            <v>38283</v>
          </cell>
          <cell r="B13721">
            <v>113730</v>
          </cell>
          <cell r="C13721" t="str">
            <v>INLETS - ALICE SPRINGS 02</v>
          </cell>
        </row>
        <row r="13722">
          <cell r="A13722">
            <v>38284</v>
          </cell>
          <cell r="B13722">
            <v>113731</v>
          </cell>
          <cell r="C13722" t="str">
            <v>METERS - ALICE SPRINGS 02</v>
          </cell>
        </row>
        <row r="13723">
          <cell r="A13723">
            <v>38285</v>
          </cell>
          <cell r="B13723">
            <v>113732</v>
          </cell>
          <cell r="C13723" t="str">
            <v>BUSINESS ADEL NORTH CLC 02</v>
          </cell>
        </row>
        <row r="13724">
          <cell r="A13724">
            <v>38286</v>
          </cell>
          <cell r="B13724">
            <v>113733</v>
          </cell>
          <cell r="C13724" t="str">
            <v>QLD BT MURWILLUMBAH</v>
          </cell>
        </row>
        <row r="13725">
          <cell r="A13725">
            <v>38287</v>
          </cell>
          <cell r="B13725">
            <v>113734</v>
          </cell>
          <cell r="C13725" t="str">
            <v>CAP ASSEST 518 E&amp;S 01/02</v>
          </cell>
        </row>
        <row r="13726">
          <cell r="A13726">
            <v>38288</v>
          </cell>
          <cell r="B13726">
            <v>113735</v>
          </cell>
          <cell r="C13726" t="str">
            <v>CAP ASSETS 542 G&amp;I 01/02</v>
          </cell>
        </row>
        <row r="13727">
          <cell r="A13727">
            <v>38289</v>
          </cell>
          <cell r="B13727">
            <v>113736</v>
          </cell>
          <cell r="C13727" t="str">
            <v>CAP ASSETS 518 CR 01/02</v>
          </cell>
        </row>
        <row r="13728">
          <cell r="A13728">
            <v>38305</v>
          </cell>
          <cell r="B13728">
            <v>113737</v>
          </cell>
          <cell r="C13728" t="str">
            <v>TAS CY CHURINGA FARM COTTAGES</v>
          </cell>
        </row>
        <row r="13729">
          <cell r="A13729">
            <v>38325</v>
          </cell>
          <cell r="B13729">
            <v>113738</v>
          </cell>
          <cell r="C13729" t="str">
            <v>CAP ASSETS 513 G&amp;I 01/02</v>
          </cell>
        </row>
        <row r="13730">
          <cell r="A13730">
            <v>38345</v>
          </cell>
          <cell r="B13730">
            <v>113739</v>
          </cell>
          <cell r="C13730" t="str">
            <v>VIC POWERCOR BUS. CHANGE MMT</v>
          </cell>
        </row>
        <row r="13731">
          <cell r="A13731">
            <v>38365</v>
          </cell>
          <cell r="B13731">
            <v>113740</v>
          </cell>
          <cell r="C13731" t="str">
            <v>WA CONVERT TANKER TO ROADTRAIN</v>
          </cell>
        </row>
        <row r="13732">
          <cell r="A13732">
            <v>38366</v>
          </cell>
          <cell r="B13732">
            <v>113741</v>
          </cell>
          <cell r="C13732" t="str">
            <v>QLD MINDARRA  HOLIDAY VILLAGE</v>
          </cell>
        </row>
        <row r="13733">
          <cell r="A13733">
            <v>38367</v>
          </cell>
          <cell r="B13733">
            <v>113742</v>
          </cell>
          <cell r="C13733" t="str">
            <v>QLD BIG FROG CAFE</v>
          </cell>
        </row>
        <row r="13734">
          <cell r="A13734">
            <v>38368</v>
          </cell>
          <cell r="B13734">
            <v>113743</v>
          </cell>
          <cell r="C13734" t="str">
            <v>QLD CY DEPENDABLE PANEL</v>
          </cell>
        </row>
        <row r="13735">
          <cell r="A13735">
            <v>38369</v>
          </cell>
          <cell r="B13735">
            <v>113744</v>
          </cell>
          <cell r="C13735" t="str">
            <v>QLD BT ELENUIM</v>
          </cell>
        </row>
        <row r="13736">
          <cell r="A13736">
            <v>38370</v>
          </cell>
          <cell r="B13736">
            <v>113745</v>
          </cell>
          <cell r="C13736" t="str">
            <v>QLD CY COLES PELECAN WATERS</v>
          </cell>
        </row>
        <row r="13737">
          <cell r="A13737">
            <v>38371</v>
          </cell>
          <cell r="B13737">
            <v>113746</v>
          </cell>
          <cell r="C13737" t="str">
            <v>QLD CY JORDANS ON THE BEACH</v>
          </cell>
        </row>
        <row r="13738">
          <cell r="A13738">
            <v>38372</v>
          </cell>
          <cell r="B13738">
            <v>113747</v>
          </cell>
          <cell r="C13738" t="str">
            <v>QLD CY DIRRANBANDI MOTEL</v>
          </cell>
        </row>
        <row r="13739">
          <cell r="A13739">
            <v>38373</v>
          </cell>
          <cell r="B13739">
            <v>113748</v>
          </cell>
          <cell r="C13739" t="str">
            <v>QLD BT MT ISA BAKERY</v>
          </cell>
        </row>
        <row r="13740">
          <cell r="A13740">
            <v>38374</v>
          </cell>
          <cell r="B13740">
            <v>113749</v>
          </cell>
          <cell r="C13740" t="str">
            <v>QLD CY CONCRIB RICHLANDS</v>
          </cell>
        </row>
        <row r="13741">
          <cell r="A13741">
            <v>38375</v>
          </cell>
          <cell r="B13741">
            <v>113750</v>
          </cell>
          <cell r="C13741" t="str">
            <v>QLD SEC.PERIMETER BEAMS:MT ISA</v>
          </cell>
        </row>
        <row r="13742">
          <cell r="A13742">
            <v>38376</v>
          </cell>
          <cell r="B13742">
            <v>113751</v>
          </cell>
          <cell r="C13742" t="str">
            <v>SA MC TMK CONSULTING STG 1</v>
          </cell>
        </row>
        <row r="13743">
          <cell r="A13743">
            <v>38377</v>
          </cell>
          <cell r="B13743">
            <v>113752</v>
          </cell>
          <cell r="C13743" t="str">
            <v>PENONG/BRISTOL AV CAMDEN PK</v>
          </cell>
        </row>
        <row r="13744">
          <cell r="A13744">
            <v>38378</v>
          </cell>
          <cell r="B13744">
            <v>113753</v>
          </cell>
          <cell r="C13744" t="str">
            <v>SA MC G.R.SPARK</v>
          </cell>
        </row>
        <row r="13745">
          <cell r="A13745">
            <v>38379</v>
          </cell>
          <cell r="B13745">
            <v>113754</v>
          </cell>
          <cell r="C13745" t="str">
            <v>SA MC N.LOUGHHEAD</v>
          </cell>
        </row>
        <row r="13746">
          <cell r="A13746">
            <v>38380</v>
          </cell>
          <cell r="B13746">
            <v>113755</v>
          </cell>
          <cell r="C13746" t="str">
            <v>SA MC GOLDEN CHEF</v>
          </cell>
        </row>
        <row r="13747">
          <cell r="A13747">
            <v>38381</v>
          </cell>
          <cell r="B13747">
            <v>113756</v>
          </cell>
          <cell r="C13747" t="str">
            <v>SA MC FERRYDEN PK</v>
          </cell>
        </row>
        <row r="13748">
          <cell r="A13748">
            <v>38382</v>
          </cell>
          <cell r="B13748">
            <v>113757</v>
          </cell>
          <cell r="C13748" t="str">
            <v>SA MC TMK CONSULTING STG 4/5</v>
          </cell>
        </row>
        <row r="13749">
          <cell r="A13749">
            <v>38383</v>
          </cell>
          <cell r="B13749">
            <v>113758</v>
          </cell>
          <cell r="C13749" t="str">
            <v>SA MC TMK CONSULTING STG 6/7</v>
          </cell>
        </row>
        <row r="13750">
          <cell r="A13750">
            <v>38384</v>
          </cell>
          <cell r="B13750">
            <v>113759</v>
          </cell>
          <cell r="C13750" t="str">
            <v>SA MC TMK CONSULTING STG 2/3</v>
          </cell>
        </row>
        <row r="13751">
          <cell r="A13751">
            <v>38385</v>
          </cell>
          <cell r="B13751">
            <v>113760</v>
          </cell>
          <cell r="C13751" t="str">
            <v>NSW CY PACIFIC BAY RESORT</v>
          </cell>
        </row>
        <row r="13752">
          <cell r="A13752">
            <v>38386</v>
          </cell>
          <cell r="B13752">
            <v>113761</v>
          </cell>
          <cell r="C13752" t="str">
            <v>VIC CY CRESWICK LAUNDRY</v>
          </cell>
        </row>
        <row r="13753">
          <cell r="A13753">
            <v>38387</v>
          </cell>
          <cell r="B13753">
            <v>113762</v>
          </cell>
          <cell r="C13753" t="str">
            <v>TAS CY HUON MANOR</v>
          </cell>
        </row>
        <row r="13754">
          <cell r="A13754">
            <v>38405</v>
          </cell>
          <cell r="B13754">
            <v>113763</v>
          </cell>
          <cell r="C13754" t="str">
            <v>CAP ASSETS 512 G&amp;I 01/02</v>
          </cell>
        </row>
        <row r="13755">
          <cell r="A13755">
            <v>38425</v>
          </cell>
          <cell r="B13755">
            <v>113764</v>
          </cell>
          <cell r="C13755" t="str">
            <v>QLD NTH VOLVO FL6 CAB CHASIS</v>
          </cell>
        </row>
        <row r="13756">
          <cell r="A13756">
            <v>38426</v>
          </cell>
          <cell r="B13756">
            <v>113765</v>
          </cell>
          <cell r="C13756" t="str">
            <v>SA MC LA VERA  MOZZARELLA</v>
          </cell>
        </row>
        <row r="13757">
          <cell r="A13757">
            <v>38445</v>
          </cell>
          <cell r="B13757">
            <v>113766</v>
          </cell>
          <cell r="C13757" t="str">
            <v>MKT &amp; DEV QAS</v>
          </cell>
        </row>
        <row r="13758">
          <cell r="A13758">
            <v>38446</v>
          </cell>
          <cell r="B13758">
            <v>113767</v>
          </cell>
          <cell r="C13758" t="str">
            <v>SA MC MITCHELL PARK BRADELY GV</v>
          </cell>
        </row>
        <row r="13759">
          <cell r="A13759">
            <v>38447</v>
          </cell>
          <cell r="B13759">
            <v>113768</v>
          </cell>
          <cell r="C13759" t="str">
            <v>494 SMALL ASSET W/OFF 01/02</v>
          </cell>
        </row>
        <row r="13760">
          <cell r="A13760">
            <v>38448</v>
          </cell>
          <cell r="B13760">
            <v>113769</v>
          </cell>
          <cell r="C13760" t="str">
            <v>SA MC 62 JONAL DR CAVAN</v>
          </cell>
        </row>
        <row r="13761">
          <cell r="A13761">
            <v>38449</v>
          </cell>
          <cell r="B13761">
            <v>113770</v>
          </cell>
          <cell r="C13761" t="str">
            <v>SA MC ELIZABETH EAST PRIMARY</v>
          </cell>
        </row>
        <row r="13762">
          <cell r="A13762">
            <v>38450</v>
          </cell>
          <cell r="B13762">
            <v>113771</v>
          </cell>
          <cell r="C13762" t="str">
            <v>SA MC MC ARDLE: MARINO</v>
          </cell>
        </row>
        <row r="13763">
          <cell r="A13763">
            <v>38451</v>
          </cell>
          <cell r="B13763">
            <v>113772</v>
          </cell>
          <cell r="C13763" t="str">
            <v>MID CITY MOTEL</v>
          </cell>
        </row>
        <row r="13764">
          <cell r="A13764">
            <v>38452</v>
          </cell>
          <cell r="B13764">
            <v>113773</v>
          </cell>
          <cell r="C13764" t="str">
            <v>SA MC P.L. FETTKE</v>
          </cell>
        </row>
        <row r="13765">
          <cell r="A13765">
            <v>38453</v>
          </cell>
          <cell r="B13765">
            <v>113774</v>
          </cell>
          <cell r="C13765" t="str">
            <v>VIC CY CITI WASH</v>
          </cell>
        </row>
        <row r="13766">
          <cell r="A13766">
            <v>38454</v>
          </cell>
          <cell r="B13766">
            <v>113775</v>
          </cell>
          <cell r="C13766" t="str">
            <v>NSW BT VANOCI P/L</v>
          </cell>
        </row>
        <row r="13767">
          <cell r="A13767">
            <v>38455</v>
          </cell>
          <cell r="B13767">
            <v>113776</v>
          </cell>
          <cell r="C13767" t="str">
            <v>NSW BT QUIRINDIN DRY CLEANERS</v>
          </cell>
        </row>
        <row r="13768">
          <cell r="A13768">
            <v>38456</v>
          </cell>
          <cell r="B13768">
            <v>113777</v>
          </cell>
          <cell r="C13768" t="str">
            <v>NSW CY EAGLE BOYS TOORMINA</v>
          </cell>
        </row>
        <row r="13769">
          <cell r="A13769">
            <v>38465</v>
          </cell>
          <cell r="B13769">
            <v>113778</v>
          </cell>
          <cell r="C13769" t="str">
            <v>WIND MYPONGA</v>
          </cell>
        </row>
        <row r="13770">
          <cell r="A13770">
            <v>38485</v>
          </cell>
          <cell r="B13770">
            <v>113779</v>
          </cell>
          <cell r="C13770" t="str">
            <v>VIC RS YARRA WATERS</v>
          </cell>
        </row>
        <row r="13771">
          <cell r="A13771">
            <v>38486</v>
          </cell>
          <cell r="B13771">
            <v>113780</v>
          </cell>
          <cell r="C13771" t="str">
            <v>SA MC FOSTER ST POORAKA</v>
          </cell>
        </row>
        <row r="13772">
          <cell r="A13772">
            <v>38487</v>
          </cell>
          <cell r="B13772">
            <v>113781</v>
          </cell>
          <cell r="C13772" t="str">
            <v>SA MC PRIDHAM BVD ALDINGA</v>
          </cell>
        </row>
        <row r="13773">
          <cell r="A13773">
            <v>38505</v>
          </cell>
          <cell r="B13773">
            <v>113782</v>
          </cell>
          <cell r="C13773" t="str">
            <v>TORRENS RD OVINGHAM 2</v>
          </cell>
        </row>
        <row r="13774">
          <cell r="A13774">
            <v>38525</v>
          </cell>
          <cell r="B13774">
            <v>113783</v>
          </cell>
          <cell r="C13774" t="str">
            <v>SA MC FALCON CR BLAKEVIEW</v>
          </cell>
        </row>
        <row r="13775">
          <cell r="A13775">
            <v>38526</v>
          </cell>
          <cell r="B13775">
            <v>113784</v>
          </cell>
          <cell r="C13775" t="str">
            <v>SA MC KINGSTON AV RICHMOND</v>
          </cell>
        </row>
        <row r="13776">
          <cell r="A13776">
            <v>38527</v>
          </cell>
          <cell r="B13776">
            <v>113785</v>
          </cell>
          <cell r="C13776" t="str">
            <v>SA MC CLARK TERRACE</v>
          </cell>
        </row>
        <row r="13777">
          <cell r="A13777">
            <v>38528</v>
          </cell>
          <cell r="B13777">
            <v>113786</v>
          </cell>
          <cell r="C13777" t="str">
            <v>SA MC ERIN ST GREENWITH</v>
          </cell>
        </row>
        <row r="13778">
          <cell r="A13778">
            <v>38529</v>
          </cell>
          <cell r="B13778">
            <v>113787</v>
          </cell>
          <cell r="C13778" t="str">
            <v>SA MC KING WILLIAM ST HYDE PK</v>
          </cell>
        </row>
        <row r="13779">
          <cell r="A13779">
            <v>38530</v>
          </cell>
          <cell r="B13779">
            <v>113788</v>
          </cell>
          <cell r="C13779" t="str">
            <v>SA MC  CRN KEDRON PK/PARK RD</v>
          </cell>
        </row>
        <row r="13780">
          <cell r="A13780">
            <v>38531</v>
          </cell>
          <cell r="B13780">
            <v>113789</v>
          </cell>
          <cell r="C13780" t="str">
            <v>QLD CY BELLCARO CARAVAN PK</v>
          </cell>
        </row>
        <row r="13781">
          <cell r="A13781">
            <v>38532</v>
          </cell>
          <cell r="B13781">
            <v>113790</v>
          </cell>
          <cell r="C13781" t="str">
            <v>NSW CY CAMPING WORLD PT MACQ</v>
          </cell>
        </row>
        <row r="13782">
          <cell r="A13782">
            <v>38545</v>
          </cell>
          <cell r="B13782">
            <v>113791</v>
          </cell>
          <cell r="C13782" t="str">
            <v>QLD CY REGIS CABOOLTURE</v>
          </cell>
        </row>
        <row r="13783">
          <cell r="A13783">
            <v>38546</v>
          </cell>
          <cell r="B13783">
            <v>113792</v>
          </cell>
          <cell r="C13783" t="str">
            <v>QLD PROJECT RM BANYO</v>
          </cell>
        </row>
        <row r="13784">
          <cell r="A13784">
            <v>38547</v>
          </cell>
          <cell r="B13784">
            <v>113793</v>
          </cell>
          <cell r="C13784" t="str">
            <v>QLD I&amp;M CAMPBELL ST TOOWONG</v>
          </cell>
        </row>
        <row r="13785">
          <cell r="A13785">
            <v>38548</v>
          </cell>
          <cell r="B13785">
            <v>113794</v>
          </cell>
          <cell r="C13785" t="str">
            <v>QLD CY METERED LPG BIRKDALE</v>
          </cell>
        </row>
        <row r="13786">
          <cell r="A13786">
            <v>38549</v>
          </cell>
          <cell r="B13786">
            <v>113795</v>
          </cell>
          <cell r="C13786" t="str">
            <v>QLD CY PERK'U' LATTE</v>
          </cell>
        </row>
        <row r="13787">
          <cell r="A13787">
            <v>38550</v>
          </cell>
          <cell r="B13787">
            <v>113796</v>
          </cell>
          <cell r="C13787" t="str">
            <v>QLD CY MARINE BAR&amp; GRILL</v>
          </cell>
        </row>
        <row r="13788">
          <cell r="A13788">
            <v>38551</v>
          </cell>
          <cell r="B13788">
            <v>113797</v>
          </cell>
          <cell r="C13788" t="str">
            <v>QLD CY HUDSON TIMBER MACGREGOR</v>
          </cell>
        </row>
        <row r="13789">
          <cell r="A13789">
            <v>38552</v>
          </cell>
          <cell r="B13789">
            <v>113798</v>
          </cell>
          <cell r="C13789" t="str">
            <v>QLD RS ARLINGTON ESTATE</v>
          </cell>
        </row>
        <row r="13790">
          <cell r="A13790">
            <v>38553</v>
          </cell>
          <cell r="B13790">
            <v>113799</v>
          </cell>
          <cell r="C13790" t="str">
            <v>QLD BT TRADER DUKES DENA ST</v>
          </cell>
        </row>
        <row r="13791">
          <cell r="A13791">
            <v>38554</v>
          </cell>
          <cell r="B13791">
            <v>113800</v>
          </cell>
          <cell r="C13791" t="str">
            <v>QLD BT PICNIC ROCKS YANDINA</v>
          </cell>
        </row>
        <row r="13792">
          <cell r="A13792">
            <v>38555</v>
          </cell>
          <cell r="B13792">
            <v>113801</v>
          </cell>
          <cell r="C13792" t="str">
            <v>QLD MC LANG STS AUCHENFLOWER</v>
          </cell>
        </row>
        <row r="13793">
          <cell r="A13793">
            <v>38556</v>
          </cell>
          <cell r="B13793">
            <v>113802</v>
          </cell>
          <cell r="C13793" t="str">
            <v>JUBILEE TCE ASHGROVE</v>
          </cell>
        </row>
        <row r="13794">
          <cell r="A13794">
            <v>38557</v>
          </cell>
          <cell r="B13794">
            <v>113803</v>
          </cell>
          <cell r="C13794" t="str">
            <v>SA MC SUTTONTOWN RD MT GAMBIER</v>
          </cell>
        </row>
        <row r="13795">
          <cell r="A13795">
            <v>38558</v>
          </cell>
          <cell r="B13795">
            <v>113804</v>
          </cell>
          <cell r="C13795" t="str">
            <v>MC SWAN CT MAWSON LAKES</v>
          </cell>
        </row>
        <row r="13796">
          <cell r="A13796">
            <v>38559</v>
          </cell>
          <cell r="B13796">
            <v>113805</v>
          </cell>
          <cell r="C13796" t="str">
            <v>MC MAPLE AVE NURIOOTPA</v>
          </cell>
        </row>
        <row r="13797">
          <cell r="A13797">
            <v>38560</v>
          </cell>
          <cell r="B13797">
            <v>113806</v>
          </cell>
          <cell r="C13797" t="str">
            <v>MC TAMINGA WY FLAGSTAFF HILL</v>
          </cell>
        </row>
        <row r="13798">
          <cell r="A13798">
            <v>38561</v>
          </cell>
          <cell r="B13798">
            <v>113807</v>
          </cell>
          <cell r="C13798" t="str">
            <v>QLD CY BALLOONS DOWN UNDER</v>
          </cell>
        </row>
        <row r="13799">
          <cell r="A13799">
            <v>38562</v>
          </cell>
          <cell r="B13799">
            <v>113808</v>
          </cell>
          <cell r="C13799" t="str">
            <v>QLD CY BLUE BRASSERIE</v>
          </cell>
        </row>
        <row r="13800">
          <cell r="A13800">
            <v>38575</v>
          </cell>
          <cell r="B13800">
            <v>113809</v>
          </cell>
          <cell r="C13800" t="str">
            <v>MC HENLEY BEACH STH AUST DR2</v>
          </cell>
        </row>
        <row r="13801">
          <cell r="A13801">
            <v>38595</v>
          </cell>
          <cell r="B13801">
            <v>113810</v>
          </cell>
          <cell r="C13801" t="str">
            <v>QLD I&amp;M METERED SITE Q STORE</v>
          </cell>
        </row>
        <row r="13802">
          <cell r="A13802">
            <v>38596</v>
          </cell>
          <cell r="B13802">
            <v>113811</v>
          </cell>
          <cell r="C13802" t="str">
            <v>QLD BT ROSENEATH NURSING HOME</v>
          </cell>
        </row>
        <row r="13803">
          <cell r="A13803">
            <v>38597</v>
          </cell>
          <cell r="B13803">
            <v>113812</v>
          </cell>
          <cell r="C13803" t="str">
            <v>DAVID MITCHELL TRARALGON-STUDY</v>
          </cell>
        </row>
        <row r="13804">
          <cell r="A13804">
            <v>38598</v>
          </cell>
          <cell r="B13804">
            <v>113813</v>
          </cell>
          <cell r="C13804" t="str">
            <v>QLD CY PETER GORDON</v>
          </cell>
        </row>
        <row r="13805">
          <cell r="A13805">
            <v>38615</v>
          </cell>
          <cell r="B13805">
            <v>113814</v>
          </cell>
          <cell r="C13805" t="str">
            <v>QLD MC NTH LAKES EASTRIDGE ST2</v>
          </cell>
        </row>
        <row r="13806">
          <cell r="A13806">
            <v>38616</v>
          </cell>
          <cell r="B13806">
            <v>113815</v>
          </cell>
          <cell r="C13806" t="str">
            <v>QLD MC STRATHPINE RD</v>
          </cell>
        </row>
        <row r="13807">
          <cell r="A13807">
            <v>38617</v>
          </cell>
          <cell r="B13807">
            <v>113816</v>
          </cell>
          <cell r="C13807" t="str">
            <v>QLD MC NTH LAKES EASTRIDGE ST3</v>
          </cell>
        </row>
        <row r="13808">
          <cell r="A13808">
            <v>38635</v>
          </cell>
          <cell r="B13808">
            <v>113817</v>
          </cell>
          <cell r="C13808" t="str">
            <v>SA MC FERRYDEN PK LONGFORD CRS</v>
          </cell>
        </row>
        <row r="13809">
          <cell r="A13809">
            <v>38636</v>
          </cell>
          <cell r="B13809">
            <v>113818</v>
          </cell>
          <cell r="C13809" t="str">
            <v>WATER RD ASHGROVE</v>
          </cell>
        </row>
        <row r="13810">
          <cell r="A13810">
            <v>38655</v>
          </cell>
          <cell r="B13810">
            <v>113819</v>
          </cell>
          <cell r="C13810" t="str">
            <v>QLD CY CHINA RESTURANT MILLS</v>
          </cell>
        </row>
        <row r="13811">
          <cell r="A13811">
            <v>38656</v>
          </cell>
          <cell r="B13811">
            <v>113820</v>
          </cell>
          <cell r="C13811" t="str">
            <v>SA MC 468 N/E RD WINDSOR GDNS</v>
          </cell>
        </row>
        <row r="13812">
          <cell r="A13812">
            <v>38657</v>
          </cell>
          <cell r="B13812">
            <v>113821</v>
          </cell>
          <cell r="C13812" t="str">
            <v>RODERICK ST IPSWICH</v>
          </cell>
        </row>
        <row r="13813">
          <cell r="A13813">
            <v>38658</v>
          </cell>
          <cell r="B13813">
            <v>113822</v>
          </cell>
          <cell r="C13813" t="str">
            <v>SA MC TERAMA CT SALISBURY</v>
          </cell>
        </row>
        <row r="13814">
          <cell r="A13814">
            <v>38659</v>
          </cell>
          <cell r="B13814">
            <v>113823</v>
          </cell>
          <cell r="C13814" t="str">
            <v>MC QUINTON/EDWIN AVE TRANMERE</v>
          </cell>
        </row>
        <row r="13815">
          <cell r="A13815">
            <v>38660</v>
          </cell>
          <cell r="B13815">
            <v>113824</v>
          </cell>
          <cell r="C13815" t="str">
            <v>MC SEVENTH ST GAWLER EAST</v>
          </cell>
        </row>
        <row r="13816">
          <cell r="A13816">
            <v>38661</v>
          </cell>
          <cell r="B13816">
            <v>113825</v>
          </cell>
          <cell r="C13816" t="str">
            <v>MC EVEREST ST HENLEY BEACH</v>
          </cell>
        </row>
        <row r="13817">
          <cell r="A13817">
            <v>38662</v>
          </cell>
          <cell r="B13817">
            <v>113826</v>
          </cell>
          <cell r="C13817" t="str">
            <v>QLD MC DUNTROON ST BRENDALE</v>
          </cell>
        </row>
        <row r="13818">
          <cell r="A13818">
            <v>38663</v>
          </cell>
          <cell r="B13818">
            <v>113827</v>
          </cell>
          <cell r="C13818" t="str">
            <v>MC WEBB ST QUEENSTOWN</v>
          </cell>
        </row>
        <row r="13819">
          <cell r="A13819">
            <v>38664</v>
          </cell>
          <cell r="B13819">
            <v>113828</v>
          </cell>
          <cell r="C13819" t="str">
            <v>MC GORGE RD ATHELSTONE</v>
          </cell>
        </row>
        <row r="13820">
          <cell r="A13820">
            <v>38675</v>
          </cell>
          <cell r="B13820">
            <v>113829</v>
          </cell>
          <cell r="C13820" t="str">
            <v>NT AUTOGAS BP-STUART H/WAY</v>
          </cell>
        </row>
        <row r="13821">
          <cell r="A13821">
            <v>38695</v>
          </cell>
          <cell r="B13821">
            <v>113830</v>
          </cell>
          <cell r="C13821" t="str">
            <v>TAS CY PR RUDDLE BURNIE</v>
          </cell>
        </row>
        <row r="13822">
          <cell r="A13822">
            <v>38696</v>
          </cell>
          <cell r="B13822">
            <v>113831</v>
          </cell>
          <cell r="C13822" t="str">
            <v>TAS CY STRATHAVEN LODGE</v>
          </cell>
        </row>
        <row r="13823">
          <cell r="A13823">
            <v>38697</v>
          </cell>
          <cell r="B13823">
            <v>113832</v>
          </cell>
          <cell r="C13823" t="str">
            <v>TAS HWU HENERSONS HYDROPONICS</v>
          </cell>
        </row>
        <row r="13824">
          <cell r="A13824">
            <v>38698</v>
          </cell>
          <cell r="B13824">
            <v>113833</v>
          </cell>
          <cell r="C13824" t="str">
            <v>TAS HWU MARY OGILVY HOMES</v>
          </cell>
        </row>
        <row r="13825">
          <cell r="A13825">
            <v>38715</v>
          </cell>
          <cell r="B13825">
            <v>113834</v>
          </cell>
          <cell r="C13825" t="str">
            <v>VIC IVR BOURKE ST CALL CTR</v>
          </cell>
        </row>
        <row r="13826">
          <cell r="A13826">
            <v>38716</v>
          </cell>
          <cell r="B13826">
            <v>113835</v>
          </cell>
          <cell r="C13826" t="str">
            <v>TAS BT PLASTIC FABRICATIONS</v>
          </cell>
        </row>
        <row r="13827">
          <cell r="A13827">
            <v>38735</v>
          </cell>
          <cell r="B13827">
            <v>113836</v>
          </cell>
          <cell r="C13827" t="str">
            <v>TAS CY ST PATRICKS COLLEGE</v>
          </cell>
        </row>
        <row r="13828">
          <cell r="A13828">
            <v>38736</v>
          </cell>
          <cell r="B13828">
            <v>113837</v>
          </cell>
          <cell r="C13828" t="str">
            <v>TAS CY METZ CAFE BAR</v>
          </cell>
        </row>
        <row r="13829">
          <cell r="A13829">
            <v>38737</v>
          </cell>
          <cell r="B13829">
            <v>113838</v>
          </cell>
          <cell r="C13829" t="str">
            <v>TAS CY VARIOUS NTH: RESID.</v>
          </cell>
        </row>
        <row r="13830">
          <cell r="A13830">
            <v>38738</v>
          </cell>
          <cell r="B13830">
            <v>113839</v>
          </cell>
          <cell r="C13830" t="str">
            <v>VIC I&amp;M HIGH RISE PROJECT</v>
          </cell>
        </row>
        <row r="13831">
          <cell r="A13831">
            <v>38739</v>
          </cell>
          <cell r="B13831">
            <v>113840</v>
          </cell>
          <cell r="C13831" t="str">
            <v>TAS CY SOUTHERN CROSS HOMES</v>
          </cell>
        </row>
        <row r="13832">
          <cell r="A13832">
            <v>38740</v>
          </cell>
          <cell r="B13832">
            <v>113841</v>
          </cell>
          <cell r="C13832" t="str">
            <v>TAS BT MIDCITY MOTEL HOBART</v>
          </cell>
        </row>
        <row r="13833">
          <cell r="A13833">
            <v>38741</v>
          </cell>
          <cell r="B13833">
            <v>113842</v>
          </cell>
          <cell r="C13833" t="str">
            <v>TAS CY ROZZINIS PIZZA HOUSE</v>
          </cell>
        </row>
        <row r="13834">
          <cell r="A13834">
            <v>38742</v>
          </cell>
          <cell r="B13834">
            <v>113843</v>
          </cell>
          <cell r="C13834" t="str">
            <v>TAS CY ABAL TASMAN CRVN PK</v>
          </cell>
        </row>
        <row r="13835">
          <cell r="A13835">
            <v>38743</v>
          </cell>
          <cell r="B13835">
            <v>113844</v>
          </cell>
          <cell r="C13835" t="str">
            <v>MG ROCHESTER</v>
          </cell>
        </row>
        <row r="13836">
          <cell r="A13836">
            <v>38744</v>
          </cell>
          <cell r="B13836">
            <v>113845</v>
          </cell>
          <cell r="C13836" t="str">
            <v>SA MC 8 MOTEN AV GLG NTH</v>
          </cell>
        </row>
        <row r="13837">
          <cell r="A13837">
            <v>38755</v>
          </cell>
          <cell r="B13837">
            <v>113846</v>
          </cell>
          <cell r="C13837" t="str">
            <v>NSW CY ANGLERS REST CARAVAN PK</v>
          </cell>
        </row>
        <row r="13838">
          <cell r="A13838">
            <v>38756</v>
          </cell>
          <cell r="B13838">
            <v>113847</v>
          </cell>
          <cell r="C13838" t="str">
            <v>NSW KIAMA BOWLING CLUB</v>
          </cell>
        </row>
        <row r="13839">
          <cell r="A13839">
            <v>38757</v>
          </cell>
          <cell r="B13839">
            <v>113848</v>
          </cell>
          <cell r="C13839" t="str">
            <v>NSW BAYSIDE DEVELOPMENT</v>
          </cell>
        </row>
        <row r="13840">
          <cell r="A13840">
            <v>38758</v>
          </cell>
          <cell r="B13840">
            <v>113849</v>
          </cell>
          <cell r="C13840" t="str">
            <v>TAS CY GLENBURN PL</v>
          </cell>
        </row>
        <row r="13841">
          <cell r="A13841">
            <v>38759</v>
          </cell>
          <cell r="B13841">
            <v>113850</v>
          </cell>
          <cell r="C13841" t="str">
            <v>TAS CY ROSEBURY CARAVAN PK</v>
          </cell>
        </row>
        <row r="13842">
          <cell r="A13842">
            <v>38760</v>
          </cell>
          <cell r="B13842">
            <v>113851</v>
          </cell>
          <cell r="C13842" t="str">
            <v>SA MC 8 MOTEN AV GLENELG NTH</v>
          </cell>
        </row>
        <row r="13843">
          <cell r="A13843">
            <v>38775</v>
          </cell>
          <cell r="B13843">
            <v>113852</v>
          </cell>
          <cell r="C13843" t="str">
            <v>TAS CY VARIOUS SOUTH</v>
          </cell>
        </row>
        <row r="13844">
          <cell r="A13844">
            <v>38776</v>
          </cell>
          <cell r="B13844">
            <v>113853</v>
          </cell>
          <cell r="C13844" t="str">
            <v>TAS HW BRIGADOON HOLIDAY UNITS</v>
          </cell>
        </row>
        <row r="13845">
          <cell r="A13845">
            <v>38795</v>
          </cell>
          <cell r="B13845">
            <v>113854</v>
          </cell>
          <cell r="C13845" t="str">
            <v>TAS HW EATING ON THE EDGE</v>
          </cell>
        </row>
        <row r="13846">
          <cell r="A13846">
            <v>38796</v>
          </cell>
          <cell r="B13846">
            <v>113855</v>
          </cell>
          <cell r="C13846" t="str">
            <v>VIC VV ENERGY FUEL</v>
          </cell>
        </row>
        <row r="13847">
          <cell r="A13847">
            <v>38797</v>
          </cell>
          <cell r="B13847">
            <v>113856</v>
          </cell>
          <cell r="C13847" t="str">
            <v>VIC HW YARRA EDGE HIGHRISE</v>
          </cell>
        </row>
        <row r="13848">
          <cell r="A13848">
            <v>38798</v>
          </cell>
          <cell r="B13848">
            <v>113857</v>
          </cell>
          <cell r="C13848" t="str">
            <v>QLD CY HYSTER NTH ROCKLEA</v>
          </cell>
        </row>
        <row r="13849">
          <cell r="A13849">
            <v>38799</v>
          </cell>
          <cell r="B13849">
            <v>113858</v>
          </cell>
          <cell r="C13849" t="str">
            <v>QLD CY CRESTMEAD PIZZA &amp; PASTA</v>
          </cell>
        </row>
        <row r="13850">
          <cell r="A13850">
            <v>38800</v>
          </cell>
          <cell r="B13850">
            <v>113859</v>
          </cell>
          <cell r="C13850" t="str">
            <v>QLD CY MK NOODLE DELIGHT</v>
          </cell>
        </row>
        <row r="13851">
          <cell r="A13851">
            <v>38801</v>
          </cell>
          <cell r="B13851">
            <v>113860</v>
          </cell>
          <cell r="C13851" t="str">
            <v>QLD CY BEADESERT GATES &amp; STEEL</v>
          </cell>
        </row>
        <row r="13852">
          <cell r="A13852">
            <v>38802</v>
          </cell>
          <cell r="B13852">
            <v>113861</v>
          </cell>
          <cell r="C13852" t="str">
            <v>QLD BT ST AUBYNS PR HOSPITAL</v>
          </cell>
        </row>
        <row r="13853">
          <cell r="A13853">
            <v>38803</v>
          </cell>
          <cell r="B13853">
            <v>113862</v>
          </cell>
          <cell r="C13853" t="str">
            <v>QLD BT QLD BOTANICALS</v>
          </cell>
        </row>
        <row r="13854">
          <cell r="A13854">
            <v>38804</v>
          </cell>
          <cell r="B13854">
            <v>113863</v>
          </cell>
          <cell r="C13854" t="str">
            <v>QLD CY GOLD COAST BULLETIN</v>
          </cell>
        </row>
        <row r="13855">
          <cell r="A13855">
            <v>38805</v>
          </cell>
          <cell r="B13855">
            <v>113864</v>
          </cell>
          <cell r="C13855" t="str">
            <v>QLD CY BORAL SCAFFOLDING</v>
          </cell>
        </row>
        <row r="13856">
          <cell r="A13856">
            <v>38806</v>
          </cell>
          <cell r="B13856">
            <v>113865</v>
          </cell>
          <cell r="C13856" t="str">
            <v>WA BT PORTAVIN MARGARET RIVER</v>
          </cell>
        </row>
        <row r="13857">
          <cell r="A13857">
            <v>38807</v>
          </cell>
          <cell r="B13857">
            <v>113866</v>
          </cell>
          <cell r="C13857" t="str">
            <v>WA BT KARRIBANK CNTRY RETREAT</v>
          </cell>
        </row>
        <row r="13858">
          <cell r="A13858">
            <v>38815</v>
          </cell>
          <cell r="B13858">
            <v>113867</v>
          </cell>
          <cell r="C13858" t="str">
            <v>NSW NAMBUCCA RESORT</v>
          </cell>
        </row>
        <row r="13859">
          <cell r="A13859">
            <v>38816</v>
          </cell>
          <cell r="B13859">
            <v>113868</v>
          </cell>
          <cell r="C13859" t="str">
            <v>QLD WE BULWER ISLAND SCALES</v>
          </cell>
        </row>
        <row r="13860">
          <cell r="A13860">
            <v>38817</v>
          </cell>
          <cell r="B13860">
            <v>113869</v>
          </cell>
          <cell r="C13860" t="str">
            <v>QLD CY LA PORCHETTA</v>
          </cell>
        </row>
        <row r="13861">
          <cell r="A13861">
            <v>38835</v>
          </cell>
          <cell r="B13861">
            <v>113870</v>
          </cell>
          <cell r="C13861" t="str">
            <v>QLD CY EXCHANGE CYLINDERS</v>
          </cell>
        </row>
        <row r="13862">
          <cell r="A13862">
            <v>38836</v>
          </cell>
          <cell r="B13862">
            <v>113871</v>
          </cell>
          <cell r="C13862" t="str">
            <v>QLD CY MICHAEL RIED BEN</v>
          </cell>
        </row>
        <row r="13863">
          <cell r="A13863">
            <v>38837</v>
          </cell>
          <cell r="B13863">
            <v>113872</v>
          </cell>
          <cell r="C13863" t="str">
            <v>SA MC 2 ELLEN ST TT GULLY</v>
          </cell>
        </row>
        <row r="13864">
          <cell r="A13864">
            <v>38838</v>
          </cell>
          <cell r="B13864">
            <v>113873</v>
          </cell>
          <cell r="C13864" t="str">
            <v>SA MC MOSELLE AV GLENGOWRIE</v>
          </cell>
        </row>
        <row r="13865">
          <cell r="A13865">
            <v>38839</v>
          </cell>
          <cell r="B13865">
            <v>113874</v>
          </cell>
          <cell r="C13865" t="str">
            <v>SA MC 9 CONWAY ST ROSTREVOR</v>
          </cell>
        </row>
        <row r="13866">
          <cell r="A13866">
            <v>38840</v>
          </cell>
          <cell r="B13866">
            <v>113875</v>
          </cell>
          <cell r="C13866" t="str">
            <v>SA MC KYRENIA CT MT GAMBIER</v>
          </cell>
        </row>
        <row r="13867">
          <cell r="A13867">
            <v>38841</v>
          </cell>
          <cell r="B13867">
            <v>113876</v>
          </cell>
          <cell r="C13867" t="str">
            <v>SA MC ROY AV RIDGEHAVEN</v>
          </cell>
        </row>
        <row r="13868">
          <cell r="A13868">
            <v>38842</v>
          </cell>
          <cell r="B13868">
            <v>113877</v>
          </cell>
          <cell r="C13868" t="str">
            <v>SA MC ALICE CR BURTON</v>
          </cell>
        </row>
        <row r="13869">
          <cell r="A13869">
            <v>38843</v>
          </cell>
          <cell r="B13869">
            <v>113878</v>
          </cell>
          <cell r="C13869" t="str">
            <v>SA MC RICHARD AV POORAKA</v>
          </cell>
        </row>
        <row r="13870">
          <cell r="A13870">
            <v>38844</v>
          </cell>
          <cell r="B13870">
            <v>113879</v>
          </cell>
          <cell r="C13870" t="str">
            <v>SA MC PRIZIBILLA CR EVANSTON</v>
          </cell>
        </row>
        <row r="13871">
          <cell r="A13871">
            <v>38855</v>
          </cell>
          <cell r="B13871">
            <v>113880</v>
          </cell>
          <cell r="C13871" t="str">
            <v>CAP ASSETS 518 E&amp;S 01/02</v>
          </cell>
        </row>
        <row r="13872">
          <cell r="A13872">
            <v>38856</v>
          </cell>
          <cell r="B13872">
            <v>113881</v>
          </cell>
          <cell r="C13872" t="str">
            <v>QLD CY JOHN RIDD TRANS</v>
          </cell>
        </row>
        <row r="13873">
          <cell r="A13873">
            <v>38875</v>
          </cell>
          <cell r="B13873">
            <v>113882</v>
          </cell>
          <cell r="C13873" t="str">
            <v>QLD FF MOREE CYLI TEST STATION</v>
          </cell>
        </row>
        <row r="13874">
          <cell r="A13874">
            <v>38876</v>
          </cell>
          <cell r="B13874">
            <v>113883</v>
          </cell>
          <cell r="C13874" t="str">
            <v>QLD FF MAREEBA LONE SYSTEM</v>
          </cell>
        </row>
        <row r="13875">
          <cell r="A13875">
            <v>38895</v>
          </cell>
          <cell r="B13875">
            <v>113884</v>
          </cell>
          <cell r="C13875" t="str">
            <v>CAP ASSETS 453 G&amp;I 01/02</v>
          </cell>
        </row>
        <row r="13876">
          <cell r="A13876">
            <v>38896</v>
          </cell>
          <cell r="B13876">
            <v>113885</v>
          </cell>
          <cell r="C13876" t="str">
            <v>VIC HWU T GARDINER</v>
          </cell>
        </row>
        <row r="13877">
          <cell r="A13877">
            <v>38897</v>
          </cell>
          <cell r="B13877">
            <v>113886</v>
          </cell>
          <cell r="C13877" t="str">
            <v>NSW BT PAT WILSON NURSERY</v>
          </cell>
        </row>
        <row r="13878">
          <cell r="A13878">
            <v>38898</v>
          </cell>
          <cell r="B13878">
            <v>113887</v>
          </cell>
          <cell r="C13878" t="str">
            <v>NSW BT MICHELL LEATHER</v>
          </cell>
        </row>
        <row r="13879">
          <cell r="A13879">
            <v>38899</v>
          </cell>
          <cell r="B13879">
            <v>113888</v>
          </cell>
          <cell r="C13879" t="str">
            <v>VIC BT ELORA NOMINEES</v>
          </cell>
        </row>
        <row r="13880">
          <cell r="A13880">
            <v>38900</v>
          </cell>
          <cell r="B13880">
            <v>113889</v>
          </cell>
          <cell r="C13880" t="str">
            <v>TAS CY DUFF AVIATION</v>
          </cell>
        </row>
        <row r="13881">
          <cell r="A13881">
            <v>38901</v>
          </cell>
          <cell r="B13881">
            <v>113890</v>
          </cell>
          <cell r="C13881" t="str">
            <v>TAS CY IZAKAYA JAP. REST.</v>
          </cell>
        </row>
        <row r="13882">
          <cell r="A13882">
            <v>38902</v>
          </cell>
          <cell r="B13882">
            <v>113891</v>
          </cell>
          <cell r="C13882" t="str">
            <v>TAS CY HAMILTON ENT REST - HBT</v>
          </cell>
        </row>
        <row r="13883">
          <cell r="A13883">
            <v>38903</v>
          </cell>
          <cell r="B13883">
            <v>113892</v>
          </cell>
          <cell r="C13883" t="str">
            <v>TAS CY CHANCELLOR INN BURNIE</v>
          </cell>
        </row>
        <row r="13884">
          <cell r="A13884">
            <v>38904</v>
          </cell>
          <cell r="B13884">
            <v>113893</v>
          </cell>
          <cell r="C13884" t="str">
            <v>QLD FS TWNSVLE ELEC FENCE/GATE</v>
          </cell>
        </row>
        <row r="13885">
          <cell r="A13885">
            <v>38905</v>
          </cell>
          <cell r="B13885">
            <v>113894</v>
          </cell>
          <cell r="C13885" t="str">
            <v>QLD WE PTDOUGLAS EMERGENCY PLN</v>
          </cell>
        </row>
        <row r="13886">
          <cell r="A13886">
            <v>38906</v>
          </cell>
          <cell r="B13886">
            <v>113895</v>
          </cell>
          <cell r="C13886" t="str">
            <v>QLD PINKENBA: ROAD WORK</v>
          </cell>
        </row>
        <row r="13887">
          <cell r="A13887">
            <v>38907</v>
          </cell>
          <cell r="B13887">
            <v>113896</v>
          </cell>
          <cell r="C13887" t="str">
            <v>SOLAR PHOTOVOLTAIC CELL DEVLT</v>
          </cell>
        </row>
        <row r="13888">
          <cell r="A13888">
            <v>38908</v>
          </cell>
          <cell r="B13888">
            <v>113897</v>
          </cell>
          <cell r="C13888" t="str">
            <v>QLD MV MOREE TERMINAL</v>
          </cell>
        </row>
        <row r="13889">
          <cell r="A13889">
            <v>38909</v>
          </cell>
          <cell r="B13889">
            <v>113898</v>
          </cell>
          <cell r="C13889" t="str">
            <v>TAS VV LAUNCESTON TERMINAL</v>
          </cell>
        </row>
        <row r="13890">
          <cell r="A13890">
            <v>38910</v>
          </cell>
          <cell r="B13890">
            <v>113899</v>
          </cell>
          <cell r="C13890" t="str">
            <v>CAP ASSETS 506 NR 01/02</v>
          </cell>
        </row>
        <row r="13891">
          <cell r="A13891">
            <v>38911</v>
          </cell>
          <cell r="B13891">
            <v>113900</v>
          </cell>
          <cell r="C13891" t="str">
            <v>WA CY MGM EXPORTS GIN GIN</v>
          </cell>
        </row>
        <row r="13892">
          <cell r="A13892">
            <v>38912</v>
          </cell>
          <cell r="B13892">
            <v>113901</v>
          </cell>
          <cell r="C13892" t="str">
            <v>COOPERS BREWERY COGEN SUPPLY</v>
          </cell>
        </row>
        <row r="13893">
          <cell r="A13893">
            <v>38913</v>
          </cell>
          <cell r="B13893">
            <v>113902</v>
          </cell>
          <cell r="C13893" t="str">
            <v>COOPERS BREWERY CONGEN SUPPLY2</v>
          </cell>
        </row>
        <row r="13894">
          <cell r="A13894">
            <v>38914</v>
          </cell>
          <cell r="B13894">
            <v>113903</v>
          </cell>
          <cell r="C13894" t="str">
            <v>OEAM MC S&amp;I MAZZARINO</v>
          </cell>
        </row>
        <row r="13895">
          <cell r="A13895">
            <v>38915</v>
          </cell>
          <cell r="B13895">
            <v>113904</v>
          </cell>
          <cell r="C13895" t="str">
            <v>501 CAP ASSETS NR 01/02</v>
          </cell>
        </row>
        <row r="13896">
          <cell r="A13896">
            <v>38935</v>
          </cell>
          <cell r="B13896">
            <v>113905</v>
          </cell>
          <cell r="C13896" t="str">
            <v>QLD CC BRISBANE &amp; IPSWICH</v>
          </cell>
        </row>
        <row r="13897">
          <cell r="A13897">
            <v>38936</v>
          </cell>
          <cell r="B13897">
            <v>113906</v>
          </cell>
          <cell r="C13897" t="str">
            <v>GEN WARRANTY PERIOD QPS</v>
          </cell>
        </row>
        <row r="13898">
          <cell r="A13898">
            <v>38937</v>
          </cell>
          <cell r="B13898">
            <v>113907</v>
          </cell>
          <cell r="C13898" t="str">
            <v>TAS CY INTUSHELD P/L</v>
          </cell>
        </row>
        <row r="13899">
          <cell r="A13899">
            <v>38955</v>
          </cell>
          <cell r="B13899">
            <v>113908</v>
          </cell>
          <cell r="C13899" t="str">
            <v>CHANCELLOR INN BURNIE</v>
          </cell>
        </row>
        <row r="13900">
          <cell r="A13900">
            <v>38975</v>
          </cell>
          <cell r="B13900">
            <v>113909</v>
          </cell>
          <cell r="C13900" t="str">
            <v>QLD MC RGD PROP.GRP SPRINGHILL</v>
          </cell>
        </row>
        <row r="13901">
          <cell r="A13901">
            <v>38976</v>
          </cell>
          <cell r="B13901">
            <v>113910</v>
          </cell>
          <cell r="C13901" t="str">
            <v>PROJECT C</v>
          </cell>
        </row>
        <row r="13902">
          <cell r="A13902">
            <v>38995</v>
          </cell>
          <cell r="B13902">
            <v>113911</v>
          </cell>
          <cell r="C13902" t="str">
            <v>QLD ME BOWEN ST SPRING HILL</v>
          </cell>
        </row>
        <row r="13903">
          <cell r="A13903">
            <v>38996</v>
          </cell>
          <cell r="B13903">
            <v>113912</v>
          </cell>
          <cell r="C13903" t="str">
            <v>QLD MC LUTHWYCHE RD WINDSOR</v>
          </cell>
        </row>
        <row r="13904">
          <cell r="A13904">
            <v>38997</v>
          </cell>
          <cell r="B13904">
            <v>113913</v>
          </cell>
          <cell r="C13904" t="str">
            <v>SA MC BERNARD CT GAWLER BELT</v>
          </cell>
        </row>
        <row r="13905">
          <cell r="A13905">
            <v>38998</v>
          </cell>
          <cell r="B13905">
            <v>113914</v>
          </cell>
          <cell r="C13905" t="str">
            <v>POWERCOR CIS O/V CONFIG LICE</v>
          </cell>
        </row>
        <row r="13906">
          <cell r="A13906">
            <v>38999</v>
          </cell>
          <cell r="B13906">
            <v>113915</v>
          </cell>
          <cell r="C13906" t="str">
            <v>QLD HW TOOWOOMBA HOCKEY CLUB</v>
          </cell>
        </row>
        <row r="13907">
          <cell r="A13907">
            <v>39000</v>
          </cell>
          <cell r="B13907">
            <v>113916</v>
          </cell>
          <cell r="C13907" t="str">
            <v>VIC IT MOE CHANGES: NRC</v>
          </cell>
        </row>
        <row r="13908">
          <cell r="A13908">
            <v>39001</v>
          </cell>
          <cell r="B13908">
            <v>113917</v>
          </cell>
          <cell r="C13908" t="str">
            <v>VIC IT TECHNICAL DESIGN NRC</v>
          </cell>
        </row>
        <row r="13909">
          <cell r="A13909">
            <v>39002</v>
          </cell>
          <cell r="B13909">
            <v>113918</v>
          </cell>
          <cell r="C13909" t="str">
            <v>VIC IT NRC TEST:HANSEN DECOMIN</v>
          </cell>
        </row>
        <row r="13910">
          <cell r="A13910">
            <v>39019</v>
          </cell>
          <cell r="B13910">
            <v>113919</v>
          </cell>
          <cell r="C13910" t="str">
            <v>VIC TS MARQUISE APTMNTS 2/B1-6</v>
          </cell>
        </row>
        <row r="13911">
          <cell r="A13911">
            <v>39039</v>
          </cell>
          <cell r="B13911">
            <v>113920</v>
          </cell>
          <cell r="C13911" t="str">
            <v>TAS RS GLEN DHU ABLUTIONS</v>
          </cell>
        </row>
        <row r="13912">
          <cell r="A13912">
            <v>39040</v>
          </cell>
          <cell r="B13912">
            <v>113921</v>
          </cell>
          <cell r="C13912" t="str">
            <v>TAS RS ELAIA CAFE DEHLI</v>
          </cell>
        </row>
        <row r="13913">
          <cell r="A13913">
            <v>39041</v>
          </cell>
          <cell r="B13913">
            <v>113922</v>
          </cell>
          <cell r="C13913" t="str">
            <v>TAS CY HUNGRY JACKS-WELLING</v>
          </cell>
        </row>
        <row r="13914">
          <cell r="A13914">
            <v>39042</v>
          </cell>
          <cell r="B13914">
            <v>113923</v>
          </cell>
          <cell r="C13914" t="str">
            <v>TAS CY AINSLEY HOUSE</v>
          </cell>
        </row>
        <row r="13915">
          <cell r="A13915">
            <v>39043</v>
          </cell>
          <cell r="B13915">
            <v>113924</v>
          </cell>
          <cell r="C13915" t="str">
            <v>QLD CY MOBIL BUCASIA</v>
          </cell>
        </row>
        <row r="13916">
          <cell r="A13916">
            <v>39044</v>
          </cell>
          <cell r="B13916">
            <v>113925</v>
          </cell>
          <cell r="C13916" t="str">
            <v>QLD RS ARCHER VIEW EST STG3A</v>
          </cell>
        </row>
        <row r="13917">
          <cell r="A13917">
            <v>39045</v>
          </cell>
          <cell r="B13917">
            <v>113926</v>
          </cell>
          <cell r="C13917" t="str">
            <v>QLD CY TOWNSVILLE-BENWELL</v>
          </cell>
        </row>
        <row r="13918">
          <cell r="A13918">
            <v>39046</v>
          </cell>
          <cell r="B13918">
            <v>113927</v>
          </cell>
          <cell r="C13918" t="str">
            <v>QLD BT SUTTON FARMS MT SYLVIA</v>
          </cell>
        </row>
        <row r="13919">
          <cell r="A13919">
            <v>39047</v>
          </cell>
          <cell r="B13919">
            <v>113928</v>
          </cell>
          <cell r="C13919" t="str">
            <v>QLD CY TILE CITY STAFFORD</v>
          </cell>
        </row>
        <row r="13920">
          <cell r="A13920">
            <v>39059</v>
          </cell>
          <cell r="B13920">
            <v>113929</v>
          </cell>
          <cell r="C13920" t="str">
            <v>VIC BT OVENS VALLEY MOTOR INN</v>
          </cell>
        </row>
        <row r="13921">
          <cell r="A13921">
            <v>39060</v>
          </cell>
          <cell r="B13921">
            <v>113930</v>
          </cell>
          <cell r="C13921" t="str">
            <v>QLD CY BANORA POINT</v>
          </cell>
        </row>
        <row r="13922">
          <cell r="A13922">
            <v>39061</v>
          </cell>
          <cell r="B13922">
            <v>113931</v>
          </cell>
          <cell r="C13922" t="str">
            <v>QLD CY AMPOL PROSERPINE</v>
          </cell>
        </row>
        <row r="13923">
          <cell r="A13923">
            <v>39062</v>
          </cell>
          <cell r="B13923">
            <v>113932</v>
          </cell>
          <cell r="C13923" t="str">
            <v>SA MC HARBOUR LN MAWSON LAKES</v>
          </cell>
        </row>
        <row r="13924">
          <cell r="A13924">
            <v>39063</v>
          </cell>
          <cell r="B13924">
            <v>113933</v>
          </cell>
          <cell r="C13924" t="str">
            <v>QLD CY EVERGREEN FARMS</v>
          </cell>
        </row>
        <row r="13925">
          <cell r="A13925">
            <v>39064</v>
          </cell>
          <cell r="B13925">
            <v>113934</v>
          </cell>
          <cell r="C13925" t="str">
            <v>QLD CY TOWNSVILLE-RESIDENTIAL</v>
          </cell>
        </row>
        <row r="13926">
          <cell r="A13926">
            <v>39065</v>
          </cell>
          <cell r="B13926">
            <v>113935</v>
          </cell>
          <cell r="C13926" t="str">
            <v>QLD MC WONI SAWMILL</v>
          </cell>
        </row>
        <row r="13927">
          <cell r="A13927">
            <v>39066</v>
          </cell>
          <cell r="B13927">
            <v>113936</v>
          </cell>
          <cell r="C13927" t="str">
            <v>QLD CY REEF MOTEL NEBO RD</v>
          </cell>
        </row>
        <row r="13928">
          <cell r="A13928">
            <v>39067</v>
          </cell>
          <cell r="B13928">
            <v>113937</v>
          </cell>
          <cell r="C13928" t="str">
            <v>QLD MC1-5A NEWSTEAD AVE</v>
          </cell>
        </row>
        <row r="13929">
          <cell r="A13929">
            <v>39068</v>
          </cell>
          <cell r="B13929">
            <v>113938</v>
          </cell>
          <cell r="C13929" t="str">
            <v>SA MC DANAE ST DOVER GARDENS</v>
          </cell>
        </row>
        <row r="13930">
          <cell r="A13930">
            <v>39069</v>
          </cell>
          <cell r="B13930">
            <v>113939</v>
          </cell>
          <cell r="C13930" t="str">
            <v>SA MC WATERFALL GULLY RD</v>
          </cell>
        </row>
        <row r="13931">
          <cell r="A13931">
            <v>39070</v>
          </cell>
          <cell r="B13931">
            <v>113940</v>
          </cell>
          <cell r="C13931" t="str">
            <v>SA MC ROSSAL RD SUMMERTON PK</v>
          </cell>
        </row>
        <row r="13932">
          <cell r="A13932">
            <v>39071</v>
          </cell>
          <cell r="B13932">
            <v>113941</v>
          </cell>
          <cell r="C13932" t="str">
            <v>SA MC SHAXTON ST SALISBURY NTH</v>
          </cell>
        </row>
        <row r="13933">
          <cell r="A13933">
            <v>39072</v>
          </cell>
          <cell r="B13933">
            <v>113942</v>
          </cell>
          <cell r="C13933" t="str">
            <v>SA MC 1A NINTH ST BOWDEN</v>
          </cell>
        </row>
        <row r="13934">
          <cell r="A13934">
            <v>39073</v>
          </cell>
          <cell r="B13934">
            <v>113943</v>
          </cell>
          <cell r="C13934" t="str">
            <v>SAN MC ILFRACOMBE AV</v>
          </cell>
        </row>
        <row r="13935">
          <cell r="A13935">
            <v>39074</v>
          </cell>
          <cell r="B13935">
            <v>113944</v>
          </cell>
          <cell r="C13935" t="str">
            <v>SA MC BELFAST ST HENLEY BCH</v>
          </cell>
        </row>
        <row r="13936">
          <cell r="A13936">
            <v>39075</v>
          </cell>
          <cell r="B13936">
            <v>113945</v>
          </cell>
          <cell r="C13936" t="str">
            <v>SA MC NORTHEY AV HENLEY BCH</v>
          </cell>
        </row>
        <row r="13937">
          <cell r="A13937">
            <v>39076</v>
          </cell>
          <cell r="B13937">
            <v>113946</v>
          </cell>
          <cell r="C13937" t="str">
            <v>SA MC RANKEYS HILL RD</v>
          </cell>
        </row>
        <row r="13938">
          <cell r="A13938">
            <v>39077</v>
          </cell>
          <cell r="B13938">
            <v>113947</v>
          </cell>
          <cell r="C13938" t="str">
            <v>NSW CY WITHERS RD KELLYVILLE</v>
          </cell>
        </row>
        <row r="13939">
          <cell r="A13939">
            <v>39078</v>
          </cell>
          <cell r="B13939">
            <v>113948</v>
          </cell>
          <cell r="C13939" t="str">
            <v>SA MC FIFTH AVE WINGFIELD</v>
          </cell>
        </row>
        <row r="13940">
          <cell r="A13940">
            <v>39079</v>
          </cell>
          <cell r="B13940">
            <v>113949</v>
          </cell>
          <cell r="C13940" t="str">
            <v>TAS HWU STRAHAN CABINS</v>
          </cell>
        </row>
        <row r="13941">
          <cell r="A13941">
            <v>39080</v>
          </cell>
          <cell r="B13941">
            <v>113950</v>
          </cell>
          <cell r="C13941" t="str">
            <v>TAS HWU JOES S/MKT &amp; TAWAY</v>
          </cell>
        </row>
        <row r="13942">
          <cell r="A13942">
            <v>39081</v>
          </cell>
          <cell r="B13942">
            <v>113951</v>
          </cell>
          <cell r="C13942" t="str">
            <v>SA MC SALISBURY</v>
          </cell>
        </row>
        <row r="13943">
          <cell r="A13943">
            <v>39082</v>
          </cell>
          <cell r="B13943">
            <v>113952</v>
          </cell>
          <cell r="C13943" t="str">
            <v>WA CY FORREST FRENCH HOT BREAD</v>
          </cell>
        </row>
        <row r="13944">
          <cell r="A13944">
            <v>39083</v>
          </cell>
          <cell r="B13944">
            <v>113953</v>
          </cell>
          <cell r="C13944" t="str">
            <v>WA BT SUN PORK NYABING</v>
          </cell>
        </row>
        <row r="13945">
          <cell r="A13945">
            <v>39084</v>
          </cell>
          <cell r="B13945">
            <v>113954</v>
          </cell>
          <cell r="C13945" t="str">
            <v>SA WE BROMPTON</v>
          </cell>
        </row>
        <row r="13946">
          <cell r="A13946">
            <v>39085</v>
          </cell>
          <cell r="B13946">
            <v>113955</v>
          </cell>
          <cell r="C13946" t="str">
            <v>QLD MC GRANITE ST GEEBUNG</v>
          </cell>
        </row>
        <row r="13947">
          <cell r="A13947">
            <v>39099</v>
          </cell>
          <cell r="B13947">
            <v>113956</v>
          </cell>
          <cell r="C13947" t="str">
            <v>QLD I&amp;M BANORA PT RET ESTATE</v>
          </cell>
        </row>
        <row r="13948">
          <cell r="A13948">
            <v>39100</v>
          </cell>
          <cell r="B13948">
            <v>113957</v>
          </cell>
          <cell r="C13948" t="str">
            <v>QLD MC JOHN FRENCH ESTATE</v>
          </cell>
        </row>
        <row r="13949">
          <cell r="A13949">
            <v>39101</v>
          </cell>
          <cell r="B13949">
            <v>113958</v>
          </cell>
          <cell r="C13949" t="str">
            <v>QLD MV TOOLBOX BUNDEBERG</v>
          </cell>
        </row>
        <row r="13950">
          <cell r="A13950">
            <v>39119</v>
          </cell>
          <cell r="B13950">
            <v>113959</v>
          </cell>
          <cell r="C13950" t="str">
            <v>SA IT MGMNT SYS PROJ PHASE1</v>
          </cell>
        </row>
        <row r="13951">
          <cell r="A13951">
            <v>39139</v>
          </cell>
          <cell r="B13951">
            <v>113960</v>
          </cell>
          <cell r="C13951" t="str">
            <v>VIC BT CITIFUEL MORNINGTON</v>
          </cell>
        </row>
        <row r="13952">
          <cell r="A13952">
            <v>39140</v>
          </cell>
          <cell r="B13952">
            <v>113961</v>
          </cell>
          <cell r="C13952" t="str">
            <v>VIC CY FORMACH PTY LTD</v>
          </cell>
        </row>
        <row r="13953">
          <cell r="A13953">
            <v>39141</v>
          </cell>
          <cell r="B13953">
            <v>113962</v>
          </cell>
          <cell r="C13953" t="str">
            <v>VIC CY SUPREME FORKLIFTS</v>
          </cell>
        </row>
        <row r="13954">
          <cell r="A13954">
            <v>39142</v>
          </cell>
          <cell r="B13954">
            <v>113963</v>
          </cell>
          <cell r="C13954" t="str">
            <v>FRC MOE NGC</v>
          </cell>
        </row>
        <row r="13955">
          <cell r="A13955">
            <v>39143</v>
          </cell>
          <cell r="B13955">
            <v>113964</v>
          </cell>
          <cell r="C13955" t="str">
            <v>FRC WHOLESALE NGC</v>
          </cell>
        </row>
        <row r="13956">
          <cell r="A13956">
            <v>39144</v>
          </cell>
          <cell r="B13956">
            <v>113965</v>
          </cell>
          <cell r="C13956" t="str">
            <v>FRC INTEGRATION (MDH)</v>
          </cell>
        </row>
        <row r="13957">
          <cell r="A13957">
            <v>39145</v>
          </cell>
          <cell r="B13957">
            <v>113966</v>
          </cell>
          <cell r="C13957" t="str">
            <v>FRC INTEGRATION (ARCHITECTURE)</v>
          </cell>
        </row>
        <row r="13958">
          <cell r="A13958">
            <v>39146</v>
          </cell>
          <cell r="B13958">
            <v>113967</v>
          </cell>
          <cell r="C13958" t="str">
            <v>FRC INTEGRATION (RTMS)</v>
          </cell>
        </row>
        <row r="13959">
          <cell r="A13959">
            <v>39147</v>
          </cell>
          <cell r="B13959">
            <v>113968</v>
          </cell>
          <cell r="C13959" t="str">
            <v>FRC PMO-Discretionary NGC</v>
          </cell>
        </row>
        <row r="13960">
          <cell r="A13960">
            <v>39148</v>
          </cell>
          <cell r="B13960">
            <v>113969</v>
          </cell>
          <cell r="C13960" t="str">
            <v>FRC Test Release Mgmnt NGC</v>
          </cell>
        </row>
        <row r="13961">
          <cell r="A13961">
            <v>39149</v>
          </cell>
          <cell r="B13961">
            <v>113970</v>
          </cell>
          <cell r="C13961" t="str">
            <v>FRC W/Sale Electricity Phase 2</v>
          </cell>
        </row>
        <row r="13962">
          <cell r="A13962">
            <v>39150</v>
          </cell>
          <cell r="B13962">
            <v>113971</v>
          </cell>
          <cell r="C13962" t="str">
            <v>PCE Test Release Management</v>
          </cell>
        </row>
        <row r="13963">
          <cell r="A13963">
            <v>39151</v>
          </cell>
          <cell r="B13963">
            <v>113972</v>
          </cell>
          <cell r="C13963" t="str">
            <v>PCE Data Conversion &amp; Cleans</v>
          </cell>
        </row>
        <row r="13964">
          <cell r="A13964">
            <v>39152</v>
          </cell>
          <cell r="B13964">
            <v>113973</v>
          </cell>
          <cell r="C13964" t="str">
            <v>PCE Data Warehouse</v>
          </cell>
        </row>
        <row r="13965">
          <cell r="A13965">
            <v>39153</v>
          </cell>
          <cell r="B13965">
            <v>113974</v>
          </cell>
          <cell r="C13965" t="str">
            <v>PCE Gentrack</v>
          </cell>
        </row>
        <row r="13966">
          <cell r="A13966">
            <v>39154</v>
          </cell>
          <cell r="B13966">
            <v>113975</v>
          </cell>
          <cell r="C13966" t="str">
            <v>THE PARADE/PORTRUSH RD NORWOOD</v>
          </cell>
        </row>
        <row r="13967">
          <cell r="A13967">
            <v>39155</v>
          </cell>
          <cell r="B13967">
            <v>113976</v>
          </cell>
          <cell r="C13967" t="str">
            <v>Masters Butchers-Cogen</v>
          </cell>
        </row>
        <row r="13968">
          <cell r="A13968">
            <v>39156</v>
          </cell>
          <cell r="B13968">
            <v>113977</v>
          </cell>
          <cell r="C13968" t="str">
            <v>MC NAOMI AVE INGLE FARM</v>
          </cell>
        </row>
        <row r="13969">
          <cell r="A13969">
            <v>39157</v>
          </cell>
          <cell r="B13969">
            <v>113978</v>
          </cell>
          <cell r="C13969" t="str">
            <v>MC AUSTRAL AVE CLEARVIEW</v>
          </cell>
        </row>
        <row r="13970">
          <cell r="A13970">
            <v>39158</v>
          </cell>
          <cell r="B13970">
            <v>113979</v>
          </cell>
          <cell r="C13970" t="str">
            <v>MC KIRRA AVE MITCHELL PK</v>
          </cell>
        </row>
        <row r="13971">
          <cell r="A13971">
            <v>39159</v>
          </cell>
          <cell r="B13971">
            <v>113980</v>
          </cell>
          <cell r="C13971" t="str">
            <v>QLD CY THE CAMPING COMPANY</v>
          </cell>
        </row>
        <row r="13972">
          <cell r="A13972">
            <v>39160</v>
          </cell>
          <cell r="B13972">
            <v>113981</v>
          </cell>
          <cell r="C13972" t="str">
            <v>Regatta Hotel, Coronation Dr</v>
          </cell>
        </row>
        <row r="13973">
          <cell r="A13973">
            <v>39161</v>
          </cell>
          <cell r="B13973">
            <v>113982</v>
          </cell>
          <cell r="C13973" t="str">
            <v>QLD CY AUSTRALIAN MAID</v>
          </cell>
        </row>
        <row r="13974">
          <cell r="A13974">
            <v>39162</v>
          </cell>
          <cell r="B13974">
            <v>113983</v>
          </cell>
          <cell r="C13974" t="str">
            <v>TAS RS STRAHAN TOURIST PK</v>
          </cell>
        </row>
        <row r="13975">
          <cell r="A13975">
            <v>39163</v>
          </cell>
          <cell r="B13975">
            <v>113984</v>
          </cell>
          <cell r="C13975" t="str">
            <v>QLD RS THE AVE STAGES 13-20</v>
          </cell>
        </row>
        <row r="13976">
          <cell r="A13976">
            <v>39164</v>
          </cell>
          <cell r="B13976">
            <v>113985</v>
          </cell>
          <cell r="C13976" t="str">
            <v>MC TERAMA CT SALISBURY</v>
          </cell>
        </row>
        <row r="13977">
          <cell r="A13977">
            <v>39179</v>
          </cell>
          <cell r="B13977">
            <v>113986</v>
          </cell>
          <cell r="C13977" t="str">
            <v>CAP ASSETS 529 G&amp;I 01/02</v>
          </cell>
        </row>
        <row r="13978">
          <cell r="A13978">
            <v>39199</v>
          </cell>
          <cell r="B13978">
            <v>113987</v>
          </cell>
          <cell r="C13978" t="str">
            <v>QLD CY DOMINO'S PIZZA BURP</v>
          </cell>
        </row>
        <row r="13979">
          <cell r="A13979">
            <v>39200</v>
          </cell>
          <cell r="B13979">
            <v>113988</v>
          </cell>
          <cell r="C13979" t="str">
            <v>QLD CY EAGLE BOYS PIZZA WARWIC</v>
          </cell>
        </row>
        <row r="13980">
          <cell r="A13980">
            <v>39201</v>
          </cell>
          <cell r="B13980">
            <v>113989</v>
          </cell>
          <cell r="C13980" t="str">
            <v>QLD CY EAGLE BOYS PIZZA ORMEAU</v>
          </cell>
        </row>
        <row r="13981">
          <cell r="A13981">
            <v>39202</v>
          </cell>
          <cell r="B13981">
            <v>113990</v>
          </cell>
          <cell r="C13981" t="str">
            <v>TAS HWU WREST PT CASINO</v>
          </cell>
        </row>
        <row r="13982">
          <cell r="A13982">
            <v>39219</v>
          </cell>
          <cell r="B13982">
            <v>113991</v>
          </cell>
          <cell r="C13982" t="str">
            <v>CASTLEMAINE ST MILTON</v>
          </cell>
        </row>
        <row r="13983">
          <cell r="A13983">
            <v>39239</v>
          </cell>
          <cell r="B13983">
            <v>113992</v>
          </cell>
          <cell r="C13983" t="str">
            <v>QLD BT LAVARACK BARRACKS ST 3</v>
          </cell>
        </row>
        <row r="13984">
          <cell r="A13984">
            <v>39240</v>
          </cell>
          <cell r="B13984">
            <v>113993</v>
          </cell>
          <cell r="C13984" t="str">
            <v>QLD BT RAAF BASE GARBUTT</v>
          </cell>
        </row>
        <row r="13985">
          <cell r="A13985">
            <v>39241</v>
          </cell>
          <cell r="B13985">
            <v>113994</v>
          </cell>
          <cell r="C13985" t="str">
            <v>TAS FF SIGNAL STATION RESTAUR</v>
          </cell>
        </row>
        <row r="13986">
          <cell r="A13986">
            <v>39242</v>
          </cell>
          <cell r="B13986">
            <v>113995</v>
          </cell>
          <cell r="C13986" t="str">
            <v>VIC CY BALNARRING BEACH STORE</v>
          </cell>
        </row>
        <row r="13987">
          <cell r="A13987">
            <v>39243</v>
          </cell>
          <cell r="B13987">
            <v>113996</v>
          </cell>
          <cell r="C13987" t="str">
            <v>MC BAILEY STREET ST MARY'S</v>
          </cell>
        </row>
        <row r="13988">
          <cell r="A13988">
            <v>39244</v>
          </cell>
          <cell r="B13988">
            <v>113997</v>
          </cell>
          <cell r="C13988" t="str">
            <v>MC MACEDONIA ST OSBORNE</v>
          </cell>
        </row>
        <row r="13989">
          <cell r="A13989">
            <v>39245</v>
          </cell>
          <cell r="B13989">
            <v>113998</v>
          </cell>
          <cell r="C13989" t="str">
            <v>MC REO RD CROYDON PK</v>
          </cell>
        </row>
        <row r="13990">
          <cell r="A13990">
            <v>39246</v>
          </cell>
          <cell r="B13990">
            <v>113999</v>
          </cell>
          <cell r="C13990" t="str">
            <v>MC GALWAY AVE BROADVIEW</v>
          </cell>
        </row>
        <row r="13991">
          <cell r="A13991">
            <v>39247</v>
          </cell>
          <cell r="B13991">
            <v>114000</v>
          </cell>
          <cell r="C13991" t="str">
            <v>MC MARTINS RD PARAFIELD GDNS</v>
          </cell>
        </row>
        <row r="13992">
          <cell r="A13992">
            <v>39248</v>
          </cell>
          <cell r="B13992">
            <v>114001</v>
          </cell>
          <cell r="C13992" t="str">
            <v>MC GILBERT ST INGLE FARM</v>
          </cell>
        </row>
        <row r="13993">
          <cell r="A13993">
            <v>39249</v>
          </cell>
          <cell r="B13993">
            <v>114002</v>
          </cell>
          <cell r="C13993" t="str">
            <v>MC OLIVE AVE BROADVIEW</v>
          </cell>
        </row>
        <row r="13994">
          <cell r="A13994">
            <v>39250</v>
          </cell>
          <cell r="B13994">
            <v>114003</v>
          </cell>
          <cell r="C13994" t="str">
            <v>MC MIDWAY RD ELIZABETH DOWNS</v>
          </cell>
        </row>
        <row r="13995">
          <cell r="A13995">
            <v>39251</v>
          </cell>
          <cell r="B13995">
            <v>114004</v>
          </cell>
          <cell r="C13995" t="str">
            <v>MC JENNIER / HILL ST CAMPBELL</v>
          </cell>
        </row>
        <row r="13996">
          <cell r="A13996">
            <v>39252</v>
          </cell>
          <cell r="B13996">
            <v>114005</v>
          </cell>
          <cell r="C13996" t="str">
            <v>MC MATTNER AVE GLENELG NTH</v>
          </cell>
        </row>
        <row r="13997">
          <cell r="A13997">
            <v>39253</v>
          </cell>
          <cell r="B13997">
            <v>114006</v>
          </cell>
          <cell r="C13997" t="str">
            <v>MC MARKER AVE MARLESTON</v>
          </cell>
        </row>
        <row r="13998">
          <cell r="A13998">
            <v>39254</v>
          </cell>
          <cell r="B13998">
            <v>114007</v>
          </cell>
          <cell r="C13998" t="str">
            <v>MC HARTLEY RD FLINDERS PK</v>
          </cell>
        </row>
        <row r="13999">
          <cell r="A13999">
            <v>39255</v>
          </cell>
          <cell r="B13999">
            <v>114008</v>
          </cell>
          <cell r="C13999" t="str">
            <v>NAMBOUR ST ENOGGERA</v>
          </cell>
        </row>
        <row r="14000">
          <cell r="A14000">
            <v>39256</v>
          </cell>
          <cell r="B14000">
            <v>114009</v>
          </cell>
          <cell r="C14000" t="str">
            <v>SA VV TAPEROO GATE STATION</v>
          </cell>
        </row>
        <row r="14001">
          <cell r="A14001">
            <v>39257</v>
          </cell>
          <cell r="B14001">
            <v>114010</v>
          </cell>
          <cell r="C14001" t="str">
            <v>QLD MC NORTH LAKES ESTATE</v>
          </cell>
        </row>
        <row r="14002">
          <cell r="A14002">
            <v>39258</v>
          </cell>
          <cell r="B14002">
            <v>114011</v>
          </cell>
          <cell r="C14002" t="str">
            <v>QLD MC CAXTON ST-PETRIE TCE</v>
          </cell>
        </row>
        <row r="14003">
          <cell r="A14003">
            <v>39259</v>
          </cell>
          <cell r="B14003">
            <v>114012</v>
          </cell>
          <cell r="C14003" t="str">
            <v>OES NT SERVER ICMS SYS</v>
          </cell>
        </row>
        <row r="14004">
          <cell r="A14004">
            <v>39260</v>
          </cell>
          <cell r="B14004">
            <v>114013</v>
          </cell>
          <cell r="C14004" t="str">
            <v>SA IT WINDOWS 2000 PILOT</v>
          </cell>
        </row>
        <row r="14005">
          <cell r="A14005">
            <v>39261</v>
          </cell>
          <cell r="B14005">
            <v>114014</v>
          </cell>
          <cell r="C14005" t="str">
            <v>CAP ASSETS 503 G&amp;I 01/02</v>
          </cell>
        </row>
        <row r="14006">
          <cell r="A14006">
            <v>39262</v>
          </cell>
          <cell r="B14006">
            <v>114015</v>
          </cell>
          <cell r="C14006" t="str">
            <v>VIC GASMART RICHMOND</v>
          </cell>
        </row>
        <row r="14007">
          <cell r="A14007">
            <v>39279</v>
          </cell>
          <cell r="B14007">
            <v>114016</v>
          </cell>
          <cell r="C14007" t="str">
            <v>SA ME UNLEY CHARLES ST</v>
          </cell>
        </row>
        <row r="14008">
          <cell r="A14008">
            <v>39299</v>
          </cell>
          <cell r="B14008">
            <v>114017</v>
          </cell>
          <cell r="C14008" t="str">
            <v>TAS HWU WESTELLA COLONIAL B&amp;B</v>
          </cell>
        </row>
        <row r="14009">
          <cell r="A14009">
            <v>39300</v>
          </cell>
          <cell r="B14009">
            <v>114018</v>
          </cell>
          <cell r="C14009" t="str">
            <v>TAS CY BEACH HOTEL BURNIE</v>
          </cell>
        </row>
        <row r="14010">
          <cell r="A14010">
            <v>39301</v>
          </cell>
          <cell r="B14010">
            <v>114019</v>
          </cell>
          <cell r="C14010" t="str">
            <v>WA BT KWINWNA DEPOT</v>
          </cell>
        </row>
        <row r="14011">
          <cell r="A14011">
            <v>39319</v>
          </cell>
          <cell r="B14011">
            <v>114020</v>
          </cell>
          <cell r="C14011" t="str">
            <v>CAP ASSETS 494 E&amp;S 01/02</v>
          </cell>
        </row>
        <row r="14012">
          <cell r="A14012">
            <v>39320</v>
          </cell>
          <cell r="B14012">
            <v>114021</v>
          </cell>
          <cell r="C14012" t="str">
            <v>MC REGENCY RD PROSPECT</v>
          </cell>
        </row>
        <row r="14013">
          <cell r="A14013">
            <v>39321</v>
          </cell>
          <cell r="B14013">
            <v>114022</v>
          </cell>
          <cell r="C14013" t="str">
            <v>MC BRADKEN P/L KILBURN</v>
          </cell>
        </row>
        <row r="14014">
          <cell r="A14014">
            <v>39322</v>
          </cell>
          <cell r="B14014">
            <v>114023</v>
          </cell>
          <cell r="C14014" t="str">
            <v>BILLING AQ</v>
          </cell>
        </row>
        <row r="14015">
          <cell r="A14015">
            <v>39323</v>
          </cell>
          <cell r="B14015">
            <v>114024</v>
          </cell>
          <cell r="C14015" t="str">
            <v>SAXON HOT WATER</v>
          </cell>
        </row>
        <row r="14016">
          <cell r="A14016">
            <v>39339</v>
          </cell>
          <cell r="B14016">
            <v>114025</v>
          </cell>
          <cell r="C14016" t="str">
            <v>QLD HWS BEACH CLUB PALM COVE</v>
          </cell>
        </row>
        <row r="14017">
          <cell r="A14017">
            <v>39340</v>
          </cell>
          <cell r="B14017">
            <v>114026</v>
          </cell>
          <cell r="C14017" t="str">
            <v>TAS HWS EAST COASTER RESORT</v>
          </cell>
        </row>
        <row r="14018">
          <cell r="A14018">
            <v>39341</v>
          </cell>
          <cell r="B14018">
            <v>114027</v>
          </cell>
          <cell r="C14018" t="str">
            <v>SA MC  LEANE ST GLENELG NTH</v>
          </cell>
        </row>
        <row r="14019">
          <cell r="A14019">
            <v>39342</v>
          </cell>
          <cell r="B14019">
            <v>114028</v>
          </cell>
          <cell r="C14019" t="str">
            <v>SA MC 281 WARD ST NTH ADELAIDE</v>
          </cell>
        </row>
        <row r="14020">
          <cell r="A14020">
            <v>39343</v>
          </cell>
          <cell r="B14020">
            <v>114029</v>
          </cell>
          <cell r="C14020" t="str">
            <v>508 SMALL ASSET W/OFF 01/02</v>
          </cell>
        </row>
        <row r="14021">
          <cell r="A14021">
            <v>39344</v>
          </cell>
          <cell r="B14021">
            <v>114030</v>
          </cell>
          <cell r="C14021" t="str">
            <v>CAP ASSETS 511 NR 01/02</v>
          </cell>
        </row>
        <row r="14022">
          <cell r="A14022">
            <v>39359</v>
          </cell>
          <cell r="B14022">
            <v>114031</v>
          </cell>
          <cell r="C14022" t="str">
            <v>QLD SCADA SERVER TAPE BACKUP</v>
          </cell>
        </row>
        <row r="14023">
          <cell r="A14023">
            <v>39360</v>
          </cell>
          <cell r="B14023">
            <v>114032</v>
          </cell>
          <cell r="C14023" t="str">
            <v>QLD BANYO MASTER STATION</v>
          </cell>
        </row>
        <row r="14024">
          <cell r="A14024">
            <v>39361</v>
          </cell>
          <cell r="B14024">
            <v>114033</v>
          </cell>
          <cell r="C14024" t="str">
            <v>MC WAYNE AVE FULHAM GDNS</v>
          </cell>
        </row>
        <row r="14025">
          <cell r="A14025">
            <v>39362</v>
          </cell>
          <cell r="B14025">
            <v>114034</v>
          </cell>
          <cell r="C14025" t="str">
            <v>MC SHANNON AVE GLENELG NTH</v>
          </cell>
        </row>
        <row r="14026">
          <cell r="A14026">
            <v>39363</v>
          </cell>
          <cell r="B14026">
            <v>114035</v>
          </cell>
          <cell r="C14026" t="str">
            <v>MC MCNAB PL SEATON</v>
          </cell>
        </row>
        <row r="14027">
          <cell r="A14027">
            <v>39364</v>
          </cell>
          <cell r="B14027">
            <v>114036</v>
          </cell>
          <cell r="C14027" t="str">
            <v>MC MAY ST BIRKENHEAD</v>
          </cell>
        </row>
        <row r="14028">
          <cell r="A14028">
            <v>39365</v>
          </cell>
          <cell r="B14028">
            <v>114037</v>
          </cell>
          <cell r="C14028" t="str">
            <v>MC GRAVES ST NEWTON</v>
          </cell>
        </row>
        <row r="14029">
          <cell r="A14029">
            <v>39366</v>
          </cell>
          <cell r="B14029">
            <v>114038</v>
          </cell>
          <cell r="C14029" t="str">
            <v>MC CHURCH ST UNLEY</v>
          </cell>
        </row>
        <row r="14030">
          <cell r="A14030">
            <v>39367</v>
          </cell>
          <cell r="B14030">
            <v>114039</v>
          </cell>
          <cell r="C14030" t="str">
            <v>MC BEACH RD CHRISTIE DOWNS</v>
          </cell>
        </row>
        <row r="14031">
          <cell r="A14031">
            <v>39368</v>
          </cell>
          <cell r="B14031">
            <v>114040</v>
          </cell>
          <cell r="C14031" t="str">
            <v>MC ELM CT MAWSON LAKES</v>
          </cell>
        </row>
        <row r="14032">
          <cell r="A14032">
            <v>39369</v>
          </cell>
          <cell r="B14032">
            <v>114041</v>
          </cell>
          <cell r="C14032" t="str">
            <v>MC MAPLE CT MAWSON LAKES</v>
          </cell>
        </row>
        <row r="14033">
          <cell r="A14033">
            <v>39370</v>
          </cell>
          <cell r="B14033">
            <v>114042</v>
          </cell>
          <cell r="C14033" t="str">
            <v>MC GREEN VALLEY DR SALISBURY</v>
          </cell>
        </row>
        <row r="14034">
          <cell r="A14034">
            <v>39371</v>
          </cell>
          <cell r="B14034">
            <v>114043</v>
          </cell>
          <cell r="C14034" t="str">
            <v>MC CAUFIELD CR PARALOWIE</v>
          </cell>
        </row>
        <row r="14035">
          <cell r="A14035">
            <v>39372</v>
          </cell>
          <cell r="B14035">
            <v>114044</v>
          </cell>
          <cell r="C14035" t="str">
            <v>MC HOLDFAST DR SHEIDOW PK</v>
          </cell>
        </row>
        <row r="14036">
          <cell r="A14036">
            <v>39373</v>
          </cell>
          <cell r="B14036">
            <v>114045</v>
          </cell>
          <cell r="C14036" t="str">
            <v>VIC BT UNITED DAIRY POWER</v>
          </cell>
        </row>
        <row r="14037">
          <cell r="A14037">
            <v>39379</v>
          </cell>
          <cell r="B14037">
            <v>114046</v>
          </cell>
          <cell r="C14037" t="str">
            <v>SEAGAS CONSTRUCTION EXP</v>
          </cell>
        </row>
        <row r="14038">
          <cell r="A14038">
            <v>39399</v>
          </cell>
          <cell r="B14038">
            <v>114047</v>
          </cell>
          <cell r="C14038" t="str">
            <v>WESTERN POWER PEAKER</v>
          </cell>
        </row>
        <row r="14039">
          <cell r="A14039">
            <v>39400</v>
          </cell>
          <cell r="B14039">
            <v>114048</v>
          </cell>
          <cell r="C14039" t="str">
            <v>TAS HWS DELORAINE FOOTBALL</v>
          </cell>
        </row>
        <row r="14040">
          <cell r="A14040">
            <v>39401</v>
          </cell>
          <cell r="B14040">
            <v>114049</v>
          </cell>
          <cell r="C14040" t="str">
            <v>MC DAVIES AVE TRANMERE</v>
          </cell>
        </row>
        <row r="14041">
          <cell r="A14041">
            <v>39402</v>
          </cell>
          <cell r="B14041">
            <v>114050</v>
          </cell>
          <cell r="C14041" t="str">
            <v>GRAVES ST NEWTON</v>
          </cell>
        </row>
        <row r="14042">
          <cell r="A14042">
            <v>39403</v>
          </cell>
          <cell r="B14042">
            <v>114051</v>
          </cell>
          <cell r="C14042" t="str">
            <v>SUUNYSIDE DR EVANSTON PK</v>
          </cell>
        </row>
        <row r="14043">
          <cell r="A14043">
            <v>39404</v>
          </cell>
          <cell r="B14043">
            <v>114052</v>
          </cell>
          <cell r="C14043" t="str">
            <v>GRAND BVD SEAFORD RISE</v>
          </cell>
        </row>
        <row r="14044">
          <cell r="A14044">
            <v>39405</v>
          </cell>
          <cell r="B14044">
            <v>114053</v>
          </cell>
          <cell r="C14044" t="str">
            <v>VIC CY HECKER WILSON HARDWARE</v>
          </cell>
        </row>
        <row r="14045">
          <cell r="A14045">
            <v>39406</v>
          </cell>
          <cell r="B14045">
            <v>114054</v>
          </cell>
          <cell r="C14045" t="str">
            <v>QLD CY RIDGEMONT EXEC MOTEL</v>
          </cell>
        </row>
        <row r="14046">
          <cell r="A14046">
            <v>39407</v>
          </cell>
          <cell r="B14046">
            <v>114055</v>
          </cell>
          <cell r="C14046" t="str">
            <v>QLD CY RIVERSIDE SHOP CENTRE</v>
          </cell>
        </row>
        <row r="14047">
          <cell r="A14047">
            <v>39408</v>
          </cell>
          <cell r="B14047">
            <v>114056</v>
          </cell>
          <cell r="C14047" t="str">
            <v>SERVICE &amp; INSTALLATION</v>
          </cell>
        </row>
        <row r="14048">
          <cell r="A14048">
            <v>39426</v>
          </cell>
          <cell r="B14048">
            <v>114057</v>
          </cell>
          <cell r="C14048" t="str">
            <v>NSW CY TUMUT GOLF CLLUC</v>
          </cell>
        </row>
        <row r="14049">
          <cell r="A14049">
            <v>39427</v>
          </cell>
          <cell r="B14049">
            <v>114058</v>
          </cell>
          <cell r="C14049" t="str">
            <v>NSW VV COFFS HARBOUR TERMINAL</v>
          </cell>
        </row>
        <row r="14050">
          <cell r="A14050">
            <v>39446</v>
          </cell>
          <cell r="B14050">
            <v>114059</v>
          </cell>
          <cell r="C14050" t="str">
            <v>CISOV IWR SUPPORT</v>
          </cell>
        </row>
        <row r="14051">
          <cell r="A14051">
            <v>39447</v>
          </cell>
          <cell r="B14051">
            <v>114060</v>
          </cell>
          <cell r="C14051" t="str">
            <v>QLD REG ALI-BABBAS KEBAB</v>
          </cell>
        </row>
        <row r="14052">
          <cell r="A14052">
            <v>39448</v>
          </cell>
          <cell r="B14052">
            <v>114061</v>
          </cell>
          <cell r="C14052" t="str">
            <v>QLD CY HARTLEY CREEK CROC FARM</v>
          </cell>
        </row>
        <row r="14053">
          <cell r="A14053">
            <v>39449</v>
          </cell>
          <cell r="B14053">
            <v>114062</v>
          </cell>
          <cell r="C14053" t="str">
            <v>WA CY COR RADIATORS KALGOORLIE</v>
          </cell>
        </row>
        <row r="14054">
          <cell r="A14054">
            <v>39450</v>
          </cell>
          <cell r="B14054">
            <v>114063</v>
          </cell>
          <cell r="C14054" t="str">
            <v>QLD PP BECKS SERVICE &amp; GAS</v>
          </cell>
        </row>
        <row r="14055">
          <cell r="A14055">
            <v>39451</v>
          </cell>
          <cell r="B14055">
            <v>114064</v>
          </cell>
          <cell r="C14055" t="str">
            <v>CASTLEMAIN ST MILTON</v>
          </cell>
        </row>
        <row r="14056">
          <cell r="A14056">
            <v>39466</v>
          </cell>
          <cell r="B14056">
            <v>114065</v>
          </cell>
          <cell r="C14056" t="str">
            <v>VIC FITOUT MELB HEAD OFFICE</v>
          </cell>
        </row>
        <row r="14057">
          <cell r="A14057">
            <v>39486</v>
          </cell>
          <cell r="B14057">
            <v>114066</v>
          </cell>
          <cell r="C14057" t="str">
            <v>INDUSTRIAL &amp; COMMERCIAL</v>
          </cell>
        </row>
        <row r="14058">
          <cell r="A14058">
            <v>39506</v>
          </cell>
          <cell r="B14058">
            <v>114067</v>
          </cell>
          <cell r="C14058" t="str">
            <v>QLD MC RIVERWOOD ESTATE ST 9</v>
          </cell>
        </row>
        <row r="14059">
          <cell r="A14059">
            <v>39507</v>
          </cell>
          <cell r="B14059">
            <v>114068</v>
          </cell>
          <cell r="C14059" t="str">
            <v>QLD MC RIVERWOOD EATATE ST 12</v>
          </cell>
        </row>
        <row r="14060">
          <cell r="A14060">
            <v>39508</v>
          </cell>
          <cell r="B14060">
            <v>114069</v>
          </cell>
          <cell r="C14060" t="str">
            <v>QLD MC ALEXANDRA ST NTH ROCK</v>
          </cell>
        </row>
        <row r="14061">
          <cell r="A14061">
            <v>39509</v>
          </cell>
          <cell r="B14061">
            <v>114070</v>
          </cell>
          <cell r="C14061" t="str">
            <v>MC MURIEL DR POORAKA</v>
          </cell>
        </row>
        <row r="14062">
          <cell r="A14062">
            <v>39510</v>
          </cell>
          <cell r="B14062">
            <v>114071</v>
          </cell>
          <cell r="C14062" t="str">
            <v>MC PENONG AVE BURNSIDE</v>
          </cell>
        </row>
        <row r="14063">
          <cell r="A14063">
            <v>39511</v>
          </cell>
          <cell r="B14063">
            <v>114072</v>
          </cell>
          <cell r="C14063" t="str">
            <v>MC WATTLE AVE DRY CREEK</v>
          </cell>
        </row>
        <row r="14064">
          <cell r="A14064">
            <v>39512</v>
          </cell>
          <cell r="B14064">
            <v>114073</v>
          </cell>
          <cell r="C14064" t="str">
            <v>MC HARRIS ST EDWARDSTOWN</v>
          </cell>
        </row>
        <row r="14065">
          <cell r="A14065">
            <v>39513</v>
          </cell>
          <cell r="B14065">
            <v>114074</v>
          </cell>
          <cell r="C14065" t="str">
            <v>MC FROGMORE RD KIDMAN PK</v>
          </cell>
        </row>
        <row r="14066">
          <cell r="A14066">
            <v>39514</v>
          </cell>
          <cell r="B14066">
            <v>114075</v>
          </cell>
          <cell r="C14066" t="str">
            <v>MC REUBEN RICHARDSON RD GREEN</v>
          </cell>
        </row>
        <row r="14067">
          <cell r="A14067">
            <v>39515</v>
          </cell>
          <cell r="B14067">
            <v>114076</v>
          </cell>
          <cell r="C14067" t="str">
            <v>MC CALIANA AVE ROSTREVOR</v>
          </cell>
        </row>
        <row r="14068">
          <cell r="A14068">
            <v>39516</v>
          </cell>
          <cell r="B14068">
            <v>114077</v>
          </cell>
          <cell r="C14068" t="str">
            <v>TAS HWU DOHERTY CRADLE MT</v>
          </cell>
        </row>
        <row r="14069">
          <cell r="A14069">
            <v>39517</v>
          </cell>
          <cell r="B14069">
            <v>114078</v>
          </cell>
          <cell r="C14069" t="str">
            <v>TAS RS ACME TURBINE METER</v>
          </cell>
        </row>
        <row r="14070">
          <cell r="A14070">
            <v>39518</v>
          </cell>
          <cell r="B14070">
            <v>114079</v>
          </cell>
          <cell r="C14070" t="str">
            <v>QLD BT EDEN FARMS BOOYAL RD</v>
          </cell>
        </row>
        <row r="14071">
          <cell r="A14071">
            <v>39519</v>
          </cell>
          <cell r="B14071">
            <v>114080</v>
          </cell>
          <cell r="C14071" t="str">
            <v>QLD CY PARA PK PASTORAL CO</v>
          </cell>
        </row>
        <row r="14072">
          <cell r="A14072">
            <v>39526</v>
          </cell>
          <cell r="B14072">
            <v>114081</v>
          </cell>
          <cell r="C14072" t="str">
            <v>TAS VV UPGRADE VESSEL VOLVO</v>
          </cell>
        </row>
        <row r="14073">
          <cell r="A14073">
            <v>39527</v>
          </cell>
          <cell r="B14073">
            <v>114082</v>
          </cell>
          <cell r="C14073" t="str">
            <v>MC TRINITY ST COLLEGE PK</v>
          </cell>
        </row>
        <row r="14074">
          <cell r="A14074">
            <v>39528</v>
          </cell>
          <cell r="B14074">
            <v>114083</v>
          </cell>
          <cell r="C14074" t="str">
            <v>YORK ST NUNDAH</v>
          </cell>
        </row>
        <row r="14075">
          <cell r="A14075">
            <v>39529</v>
          </cell>
          <cell r="B14075">
            <v>114084</v>
          </cell>
          <cell r="C14075" t="str">
            <v>VIC RS YARRA CREST</v>
          </cell>
        </row>
        <row r="14076">
          <cell r="A14076">
            <v>39546</v>
          </cell>
          <cell r="B14076">
            <v>114085</v>
          </cell>
          <cell r="C14076" t="str">
            <v>MC SEAVIEW RD KINGSTON PK</v>
          </cell>
        </row>
        <row r="14077">
          <cell r="A14077">
            <v>39547</v>
          </cell>
          <cell r="B14077">
            <v>114086</v>
          </cell>
          <cell r="C14077" t="str">
            <v>MC HASTINGS RD COL LIGHT GDNS</v>
          </cell>
        </row>
        <row r="14078">
          <cell r="A14078">
            <v>39548</v>
          </cell>
          <cell r="B14078">
            <v>114087</v>
          </cell>
          <cell r="C14078" t="str">
            <v>WORSLEY POWER STATION</v>
          </cell>
        </row>
        <row r="14079">
          <cell r="A14079">
            <v>39566</v>
          </cell>
          <cell r="B14079">
            <v>114088</v>
          </cell>
          <cell r="C14079" t="str">
            <v>MC MARION RD CAPTAIN SNOOZE</v>
          </cell>
        </row>
        <row r="14080">
          <cell r="A14080">
            <v>39567</v>
          </cell>
          <cell r="B14080">
            <v>114089</v>
          </cell>
          <cell r="C14080" t="str">
            <v>MC TRUMARA RD MARINO</v>
          </cell>
        </row>
        <row r="14081">
          <cell r="A14081">
            <v>39568</v>
          </cell>
          <cell r="B14081">
            <v>114090</v>
          </cell>
          <cell r="C14081" t="str">
            <v>MC ROSELLA ST MAWSON LAKES</v>
          </cell>
        </row>
        <row r="14082">
          <cell r="A14082">
            <v>39586</v>
          </cell>
          <cell r="B14082">
            <v>114091</v>
          </cell>
          <cell r="C14082" t="str">
            <v>OES HAWTHORN RECOVERY SITE</v>
          </cell>
        </row>
        <row r="14083">
          <cell r="A14083">
            <v>39606</v>
          </cell>
          <cell r="B14083">
            <v>114092</v>
          </cell>
          <cell r="C14083" t="str">
            <v>QLD RS MCKAY</v>
          </cell>
        </row>
        <row r="14084">
          <cell r="A14084">
            <v>39607</v>
          </cell>
          <cell r="B14084">
            <v>114093</v>
          </cell>
          <cell r="C14084" t="str">
            <v>QLD RS ROCKHAMPTON</v>
          </cell>
        </row>
        <row r="14085">
          <cell r="A14085">
            <v>39608</v>
          </cell>
          <cell r="B14085">
            <v>114094</v>
          </cell>
          <cell r="C14085" t="str">
            <v>QLD RS BUNDABERG</v>
          </cell>
        </row>
        <row r="14086">
          <cell r="A14086">
            <v>39609</v>
          </cell>
          <cell r="B14086">
            <v>114095</v>
          </cell>
          <cell r="C14086" t="str">
            <v>QLD RS BRISBANE</v>
          </cell>
        </row>
        <row r="14087">
          <cell r="A14087">
            <v>39610</v>
          </cell>
          <cell r="B14087">
            <v>114096</v>
          </cell>
          <cell r="C14087" t="str">
            <v>QLD RS GLADSTONE</v>
          </cell>
        </row>
        <row r="14088">
          <cell r="A14088">
            <v>39611</v>
          </cell>
          <cell r="B14088">
            <v>114097</v>
          </cell>
          <cell r="C14088" t="str">
            <v>QLD RS CAIRNS</v>
          </cell>
        </row>
        <row r="14089">
          <cell r="A14089">
            <v>39612</v>
          </cell>
          <cell r="B14089">
            <v>114098</v>
          </cell>
          <cell r="C14089" t="str">
            <v>QLD RS TOWNSVILLE</v>
          </cell>
        </row>
        <row r="14090">
          <cell r="A14090">
            <v>39613</v>
          </cell>
          <cell r="B14090">
            <v>114099</v>
          </cell>
          <cell r="C14090" t="str">
            <v>QLD RS SUB INSTL CAIRNS</v>
          </cell>
        </row>
        <row r="14091">
          <cell r="A14091">
            <v>39614</v>
          </cell>
          <cell r="B14091">
            <v>114100</v>
          </cell>
          <cell r="C14091" t="str">
            <v>QLD RS SUB INSTL T/VILLE</v>
          </cell>
        </row>
        <row r="14092">
          <cell r="A14092">
            <v>39615</v>
          </cell>
          <cell r="B14092">
            <v>114101</v>
          </cell>
          <cell r="C14092" t="str">
            <v>QLD RS GOLD COAST</v>
          </cell>
        </row>
        <row r="14093">
          <cell r="A14093">
            <v>39616</v>
          </cell>
          <cell r="B14093">
            <v>114102</v>
          </cell>
          <cell r="C14093" t="str">
            <v>QLD RS MAROOCHYDORE</v>
          </cell>
        </row>
        <row r="14094">
          <cell r="A14094">
            <v>39617</v>
          </cell>
          <cell r="B14094">
            <v>114103</v>
          </cell>
          <cell r="C14094" t="str">
            <v>SOLAR PHOTOVOLTAIC CELL DVLT</v>
          </cell>
        </row>
        <row r="14095">
          <cell r="A14095">
            <v>39618</v>
          </cell>
          <cell r="B14095">
            <v>114104</v>
          </cell>
          <cell r="C14095" t="str">
            <v>NSW BT BOWRAL REFLEXOLOGY</v>
          </cell>
        </row>
        <row r="14096">
          <cell r="A14096">
            <v>39619</v>
          </cell>
          <cell r="B14096">
            <v>114105</v>
          </cell>
          <cell r="C14096" t="str">
            <v>NSW CY HASTINGS  PKLAND VIL.</v>
          </cell>
        </row>
        <row r="14097">
          <cell r="A14097">
            <v>39620</v>
          </cell>
          <cell r="B14097">
            <v>114106</v>
          </cell>
          <cell r="C14097" t="str">
            <v>NSW BT CAMPBELLS CONSUMER PR.</v>
          </cell>
        </row>
        <row r="14098">
          <cell r="A14098">
            <v>39621</v>
          </cell>
          <cell r="B14098">
            <v>114107</v>
          </cell>
          <cell r="C14098" t="str">
            <v>NSW CY TNT EXPRESS WAUCHOPE</v>
          </cell>
        </row>
        <row r="14099">
          <cell r="A14099">
            <v>39626</v>
          </cell>
          <cell r="B14099">
            <v>114108</v>
          </cell>
          <cell r="C14099" t="str">
            <v>MC CROSS RD CUMBERLAND PK</v>
          </cell>
        </row>
        <row r="14100">
          <cell r="A14100">
            <v>39627</v>
          </cell>
          <cell r="B14100">
            <v>114109</v>
          </cell>
          <cell r="C14100" t="str">
            <v>MC WINSTON AVE CLARENCE GDNS</v>
          </cell>
        </row>
        <row r="14101">
          <cell r="A14101">
            <v>39628</v>
          </cell>
          <cell r="B14101">
            <v>114110</v>
          </cell>
          <cell r="C14101" t="str">
            <v>MC GLYNBURN RD BEAUMONT</v>
          </cell>
        </row>
        <row r="14102">
          <cell r="A14102">
            <v>39629</v>
          </cell>
          <cell r="B14102">
            <v>114111</v>
          </cell>
          <cell r="C14102" t="str">
            <v>MC WOODYATES AVE SALISBURY NTH</v>
          </cell>
        </row>
        <row r="14103">
          <cell r="A14103">
            <v>39630</v>
          </cell>
          <cell r="B14103">
            <v>114112</v>
          </cell>
          <cell r="C14103" t="str">
            <v>PROJECT NEWCASTLE</v>
          </cell>
        </row>
        <row r="14104">
          <cell r="A14104">
            <v>39631</v>
          </cell>
          <cell r="B14104">
            <v>114113</v>
          </cell>
          <cell r="C14104" t="str">
            <v>QLD CY KARELLA APTS MOOLOOLABA</v>
          </cell>
        </row>
        <row r="14105">
          <cell r="A14105">
            <v>39632</v>
          </cell>
          <cell r="B14105">
            <v>114114</v>
          </cell>
          <cell r="C14105" t="str">
            <v>QLD CY SEA COVE DAVID LOW WAY</v>
          </cell>
        </row>
        <row r="14106">
          <cell r="A14106">
            <v>39633</v>
          </cell>
          <cell r="B14106">
            <v>114115</v>
          </cell>
          <cell r="C14106" t="str">
            <v>QLD MC MIRVAC CUTTERS LANDING</v>
          </cell>
        </row>
        <row r="14107">
          <cell r="A14107">
            <v>39634</v>
          </cell>
          <cell r="B14107">
            <v>114116</v>
          </cell>
          <cell r="C14107" t="str">
            <v>QLD BT CENTRAL BURNETT FRUIT</v>
          </cell>
        </row>
        <row r="14108">
          <cell r="A14108">
            <v>39635</v>
          </cell>
          <cell r="B14108">
            <v>114117</v>
          </cell>
          <cell r="C14108" t="str">
            <v>QLD MC OLD NTHERN RD EVERTON</v>
          </cell>
        </row>
        <row r="14109">
          <cell r="A14109">
            <v>39636</v>
          </cell>
          <cell r="B14109">
            <v>114118</v>
          </cell>
          <cell r="C14109" t="str">
            <v>MC HOLDFAST DR SHIEDOW PK</v>
          </cell>
        </row>
        <row r="14110">
          <cell r="A14110">
            <v>39637</v>
          </cell>
          <cell r="B14110">
            <v>114119</v>
          </cell>
          <cell r="C14110" t="str">
            <v>VIC CY GREAT OCEAN ROSE</v>
          </cell>
        </row>
        <row r="14111">
          <cell r="A14111">
            <v>39646</v>
          </cell>
          <cell r="B14111">
            <v>114120</v>
          </cell>
          <cell r="C14111" t="str">
            <v>ADM GenAdm</v>
          </cell>
        </row>
        <row r="14112">
          <cell r="A14112">
            <v>39666</v>
          </cell>
          <cell r="B14112">
            <v>114121</v>
          </cell>
          <cell r="C14112" t="str">
            <v>453 SMALL ASSET W/OFF 02/03</v>
          </cell>
        </row>
        <row r="14113">
          <cell r="A14113">
            <v>39667</v>
          </cell>
          <cell r="B14113">
            <v>114122</v>
          </cell>
          <cell r="C14113" t="str">
            <v>INF RetGent</v>
          </cell>
        </row>
        <row r="14114">
          <cell r="A14114">
            <v>39668</v>
          </cell>
          <cell r="B14114">
            <v>114123</v>
          </cell>
          <cell r="C14114" t="str">
            <v>ADM CTRCT</v>
          </cell>
        </row>
        <row r="14115">
          <cell r="A14115">
            <v>39669</v>
          </cell>
          <cell r="B14115">
            <v>114124</v>
          </cell>
          <cell r="C14115" t="str">
            <v>IF GEN ADM</v>
          </cell>
        </row>
        <row r="14116">
          <cell r="A14116">
            <v>39670</v>
          </cell>
          <cell r="B14116">
            <v>114125</v>
          </cell>
          <cell r="C14116" t="str">
            <v>INF OCN 02/03</v>
          </cell>
        </row>
        <row r="14117">
          <cell r="A14117">
            <v>39671</v>
          </cell>
          <cell r="B14117">
            <v>114126</v>
          </cell>
          <cell r="C14117" t="str">
            <v>INF ChCont 02/03</v>
          </cell>
        </row>
        <row r="14118">
          <cell r="A14118">
            <v>39672</v>
          </cell>
          <cell r="B14118">
            <v>114127</v>
          </cell>
          <cell r="C14118" t="str">
            <v>INF SOESup 02/03</v>
          </cell>
        </row>
        <row r="14119">
          <cell r="A14119">
            <v>39673</v>
          </cell>
          <cell r="B14119">
            <v>114128</v>
          </cell>
          <cell r="C14119" t="str">
            <v>INF SOEDev 02/03</v>
          </cell>
        </row>
        <row r="14120">
          <cell r="A14120">
            <v>39674</v>
          </cell>
          <cell r="B14120">
            <v>114129</v>
          </cell>
          <cell r="C14120" t="str">
            <v>INF OraApp 02/03</v>
          </cell>
        </row>
        <row r="14121">
          <cell r="A14121">
            <v>39675</v>
          </cell>
          <cell r="B14121">
            <v>114130</v>
          </cell>
          <cell r="C14121" t="str">
            <v>INFRetElec</v>
          </cell>
        </row>
        <row r="14122">
          <cell r="A14122">
            <v>39676</v>
          </cell>
          <cell r="B14122">
            <v>114131</v>
          </cell>
          <cell r="C14122" t="str">
            <v>INF ENETrad</v>
          </cell>
        </row>
        <row r="14123">
          <cell r="A14123">
            <v>39677</v>
          </cell>
          <cell r="B14123">
            <v>114132</v>
          </cell>
          <cell r="C14123" t="str">
            <v>INF AssMgmt</v>
          </cell>
        </row>
        <row r="14124">
          <cell r="A14124">
            <v>39678</v>
          </cell>
          <cell r="B14124">
            <v>114133</v>
          </cell>
          <cell r="C14124" t="str">
            <v>INF Unix</v>
          </cell>
        </row>
        <row r="14125">
          <cell r="A14125">
            <v>39679</v>
          </cell>
          <cell r="B14125">
            <v>114134</v>
          </cell>
          <cell r="C14125" t="str">
            <v>INF Retint</v>
          </cell>
        </row>
        <row r="14126">
          <cell r="A14126">
            <v>39680</v>
          </cell>
          <cell r="B14126">
            <v>114135</v>
          </cell>
          <cell r="C14126" t="str">
            <v>INF DBA/2</v>
          </cell>
        </row>
        <row r="14127">
          <cell r="A14127">
            <v>39681</v>
          </cell>
          <cell r="B14127">
            <v>114136</v>
          </cell>
          <cell r="C14127" t="str">
            <v>INF RetFO</v>
          </cell>
        </row>
        <row r="14128">
          <cell r="A14128">
            <v>39682</v>
          </cell>
          <cell r="B14128">
            <v>114137</v>
          </cell>
          <cell r="C14128" t="str">
            <v>INF NDC/2</v>
          </cell>
        </row>
        <row r="14129">
          <cell r="A14129">
            <v>39683</v>
          </cell>
          <cell r="B14129">
            <v>114138</v>
          </cell>
          <cell r="C14129" t="str">
            <v>ADS Gen Adm</v>
          </cell>
        </row>
        <row r="14130">
          <cell r="A14130">
            <v>39684</v>
          </cell>
          <cell r="B14130">
            <v>114139</v>
          </cell>
          <cell r="C14130" t="str">
            <v>INF LPGCIS/2</v>
          </cell>
        </row>
        <row r="14131">
          <cell r="A14131">
            <v>39685</v>
          </cell>
          <cell r="B14131">
            <v>114140</v>
          </cell>
          <cell r="C14131" t="str">
            <v>INF NG MF/2</v>
          </cell>
        </row>
        <row r="14132">
          <cell r="A14132">
            <v>39686</v>
          </cell>
          <cell r="B14132">
            <v>114141</v>
          </cell>
          <cell r="C14132" t="str">
            <v>ADS CHRIS/2</v>
          </cell>
        </row>
        <row r="14133">
          <cell r="A14133">
            <v>39687</v>
          </cell>
          <cell r="B14133">
            <v>114142</v>
          </cell>
          <cell r="C14133" t="str">
            <v>ADS HSEMS</v>
          </cell>
        </row>
        <row r="14134">
          <cell r="A14134">
            <v>39688</v>
          </cell>
          <cell r="B14134">
            <v>114143</v>
          </cell>
          <cell r="C14134" t="str">
            <v>ADS Proc</v>
          </cell>
        </row>
        <row r="14135">
          <cell r="A14135">
            <v>39689</v>
          </cell>
          <cell r="B14135">
            <v>114144</v>
          </cell>
          <cell r="C14135" t="str">
            <v>ADS FSC</v>
          </cell>
        </row>
        <row r="14136">
          <cell r="A14136">
            <v>39690</v>
          </cell>
          <cell r="B14136">
            <v>114145</v>
          </cell>
          <cell r="C14136" t="str">
            <v>ADS GEN</v>
          </cell>
        </row>
        <row r="14137">
          <cell r="A14137">
            <v>39691</v>
          </cell>
          <cell r="B14137">
            <v>114146</v>
          </cell>
          <cell r="C14137" t="str">
            <v>ADS OEAM</v>
          </cell>
        </row>
        <row r="14138">
          <cell r="A14138">
            <v>39692</v>
          </cell>
          <cell r="B14138">
            <v>114147</v>
          </cell>
          <cell r="C14138" t="str">
            <v>ADS OEL</v>
          </cell>
        </row>
        <row r="14139">
          <cell r="A14139">
            <v>39693</v>
          </cell>
          <cell r="B14139">
            <v>114148</v>
          </cell>
          <cell r="C14139" t="str">
            <v>ADS OEHL</v>
          </cell>
        </row>
        <row r="14140">
          <cell r="A14140">
            <v>39706</v>
          </cell>
          <cell r="B14140">
            <v>114149</v>
          </cell>
          <cell r="C14140" t="str">
            <v>MC WOODFORDE RD ELIZABETH NTH</v>
          </cell>
        </row>
        <row r="14141">
          <cell r="A14141">
            <v>39707</v>
          </cell>
          <cell r="B14141">
            <v>114150</v>
          </cell>
          <cell r="C14141" t="str">
            <v>MC MORGAN AVE SEAVIEW DOWNS</v>
          </cell>
        </row>
        <row r="14142">
          <cell r="A14142">
            <v>39708</v>
          </cell>
          <cell r="B14142">
            <v>114151</v>
          </cell>
          <cell r="C14142" t="str">
            <v>MC ASHLEY ST TORRENSVILLE</v>
          </cell>
        </row>
        <row r="14143">
          <cell r="A14143">
            <v>39709</v>
          </cell>
          <cell r="B14143">
            <v>114152</v>
          </cell>
          <cell r="C14143" t="str">
            <v>MC FINDON RD FINDON</v>
          </cell>
        </row>
        <row r="14144">
          <cell r="A14144">
            <v>39710</v>
          </cell>
          <cell r="B14144">
            <v>114153</v>
          </cell>
          <cell r="C14144" t="str">
            <v>SANTCTUARY MANORS</v>
          </cell>
        </row>
        <row r="14145">
          <cell r="A14145">
            <v>39711</v>
          </cell>
          <cell r="B14145">
            <v>114154</v>
          </cell>
          <cell r="C14145" t="str">
            <v>ARCHERVIEW ESTATE ROCKHAMPTON</v>
          </cell>
        </row>
        <row r="14146">
          <cell r="A14146">
            <v>39712</v>
          </cell>
          <cell r="B14146">
            <v>114155</v>
          </cell>
          <cell r="C14146" t="str">
            <v>NG OESWR</v>
          </cell>
        </row>
        <row r="14147">
          <cell r="A14147">
            <v>39713</v>
          </cell>
          <cell r="B14147">
            <v>114156</v>
          </cell>
          <cell r="C14147" t="str">
            <v>NG OEAMWR</v>
          </cell>
        </row>
        <row r="14148">
          <cell r="A14148">
            <v>39714</v>
          </cell>
          <cell r="B14148">
            <v>114157</v>
          </cell>
          <cell r="C14148" t="str">
            <v>NG GENWR</v>
          </cell>
        </row>
        <row r="14149">
          <cell r="A14149">
            <v>39715</v>
          </cell>
          <cell r="B14149">
            <v>114158</v>
          </cell>
          <cell r="C14149" t="str">
            <v>NG OELWR</v>
          </cell>
        </row>
        <row r="14150">
          <cell r="A14150">
            <v>39726</v>
          </cell>
          <cell r="B14150">
            <v>114159</v>
          </cell>
          <cell r="C14150" t="str">
            <v>MC PERSERVERANCE RD TTG</v>
          </cell>
        </row>
        <row r="14151">
          <cell r="A14151">
            <v>39727</v>
          </cell>
          <cell r="B14151">
            <v>114160</v>
          </cell>
          <cell r="C14151" t="str">
            <v>MC BURTON RD SALISBURY</v>
          </cell>
        </row>
        <row r="14152">
          <cell r="A14152">
            <v>39728</v>
          </cell>
          <cell r="B14152">
            <v>114161</v>
          </cell>
          <cell r="C14152" t="str">
            <v>HDS Gen Adm</v>
          </cell>
        </row>
        <row r="14153">
          <cell r="A14153">
            <v>39729</v>
          </cell>
          <cell r="B14153">
            <v>114162</v>
          </cell>
          <cell r="C14153" t="str">
            <v>MC QLD  VIRGINIA ST VIRGINIA</v>
          </cell>
        </row>
        <row r="14154">
          <cell r="A14154">
            <v>39730</v>
          </cell>
          <cell r="B14154">
            <v>114163</v>
          </cell>
          <cell r="C14154" t="str">
            <v>HDS DeskT</v>
          </cell>
        </row>
        <row r="14155">
          <cell r="A14155">
            <v>39731</v>
          </cell>
          <cell r="B14155">
            <v>114164</v>
          </cell>
          <cell r="C14155" t="str">
            <v>CASTLEMAIN ST MILTON 2</v>
          </cell>
        </row>
        <row r="14156">
          <cell r="A14156">
            <v>39732</v>
          </cell>
          <cell r="B14156">
            <v>114165</v>
          </cell>
          <cell r="C14156" t="str">
            <v>PERROTT ST PADDINGTON</v>
          </cell>
        </row>
        <row r="14157">
          <cell r="A14157">
            <v>39733</v>
          </cell>
          <cell r="B14157">
            <v>114166</v>
          </cell>
          <cell r="C14157" t="str">
            <v>CASTLEMAIN ST MILTON 3</v>
          </cell>
        </row>
        <row r="14158">
          <cell r="A14158">
            <v>39734</v>
          </cell>
          <cell r="B14158">
            <v>114167</v>
          </cell>
          <cell r="C14158" t="str">
            <v>HDS HelpD 02/03</v>
          </cell>
        </row>
        <row r="14159">
          <cell r="A14159">
            <v>39735</v>
          </cell>
          <cell r="B14159">
            <v>114168</v>
          </cell>
          <cell r="C14159" t="str">
            <v>ADS OELSL</v>
          </cell>
        </row>
        <row r="14160">
          <cell r="A14160">
            <v>39736</v>
          </cell>
          <cell r="B14160">
            <v>114169</v>
          </cell>
          <cell r="C14160" t="str">
            <v>ADS ProcSL</v>
          </cell>
        </row>
        <row r="14161">
          <cell r="A14161">
            <v>39737</v>
          </cell>
          <cell r="B14161">
            <v>114170</v>
          </cell>
          <cell r="C14161" t="str">
            <v>ADS FSCSL</v>
          </cell>
        </row>
        <row r="14162">
          <cell r="A14162">
            <v>39738</v>
          </cell>
          <cell r="B14162">
            <v>114171</v>
          </cell>
          <cell r="C14162" t="str">
            <v>ADS GENSL</v>
          </cell>
        </row>
        <row r="14163">
          <cell r="A14163">
            <v>39739</v>
          </cell>
          <cell r="B14163">
            <v>114172</v>
          </cell>
          <cell r="C14163" t="str">
            <v>ADS OEAMSL</v>
          </cell>
        </row>
        <row r="14164">
          <cell r="A14164">
            <v>39740</v>
          </cell>
          <cell r="B14164">
            <v>114173</v>
          </cell>
          <cell r="C14164" t="str">
            <v>ADM OESWR 2</v>
          </cell>
        </row>
        <row r="14165">
          <cell r="A14165">
            <v>39741</v>
          </cell>
          <cell r="B14165">
            <v>114174</v>
          </cell>
          <cell r="C14165" t="str">
            <v>ADM OEAMWR 2</v>
          </cell>
        </row>
        <row r="14166">
          <cell r="A14166">
            <v>39742</v>
          </cell>
          <cell r="B14166">
            <v>114175</v>
          </cell>
          <cell r="C14166" t="str">
            <v>ADM GENWR 2</v>
          </cell>
        </row>
        <row r="14167">
          <cell r="A14167">
            <v>39743</v>
          </cell>
          <cell r="B14167">
            <v>114176</v>
          </cell>
          <cell r="C14167" t="str">
            <v>ADS HRSL</v>
          </cell>
        </row>
        <row r="14168">
          <cell r="A14168">
            <v>39744</v>
          </cell>
          <cell r="B14168">
            <v>114177</v>
          </cell>
          <cell r="C14168" t="str">
            <v>AA OESWR</v>
          </cell>
        </row>
        <row r="14169">
          <cell r="A14169">
            <v>39745</v>
          </cell>
          <cell r="B14169">
            <v>114178</v>
          </cell>
          <cell r="C14169" t="str">
            <v>ADS GAdmSL</v>
          </cell>
        </row>
        <row r="14170">
          <cell r="A14170">
            <v>39746</v>
          </cell>
          <cell r="B14170">
            <v>114179</v>
          </cell>
          <cell r="C14170" t="str">
            <v>AA OEAMWR</v>
          </cell>
        </row>
        <row r="14171">
          <cell r="A14171">
            <v>39747</v>
          </cell>
          <cell r="B14171">
            <v>114180</v>
          </cell>
          <cell r="C14171" t="str">
            <v>AA GENWR</v>
          </cell>
        </row>
        <row r="14172">
          <cell r="A14172">
            <v>39748</v>
          </cell>
          <cell r="B14172">
            <v>114181</v>
          </cell>
          <cell r="C14172" t="str">
            <v>ADM OEL 2</v>
          </cell>
        </row>
        <row r="14173">
          <cell r="A14173">
            <v>39749</v>
          </cell>
          <cell r="B14173">
            <v>114182</v>
          </cell>
          <cell r="C14173" t="str">
            <v>AA OELWR</v>
          </cell>
        </row>
        <row r="14174">
          <cell r="A14174">
            <v>39750</v>
          </cell>
          <cell r="B14174">
            <v>114183</v>
          </cell>
          <cell r="C14174" t="str">
            <v>AA LPGWR</v>
          </cell>
        </row>
        <row r="14175">
          <cell r="A14175">
            <v>39751</v>
          </cell>
          <cell r="B14175">
            <v>114184</v>
          </cell>
          <cell r="C14175" t="str">
            <v>AA OEHLWR</v>
          </cell>
        </row>
        <row r="14176">
          <cell r="A14176">
            <v>39752</v>
          </cell>
          <cell r="B14176">
            <v>114185</v>
          </cell>
          <cell r="C14176" t="str">
            <v>CSG OELWR</v>
          </cell>
        </row>
        <row r="14177">
          <cell r="A14177">
            <v>39753</v>
          </cell>
          <cell r="B14177">
            <v>114186</v>
          </cell>
          <cell r="C14177" t="str">
            <v>ADM OEHLWR 2</v>
          </cell>
        </row>
        <row r="14178">
          <cell r="A14178">
            <v>39754</v>
          </cell>
          <cell r="B14178">
            <v>114187</v>
          </cell>
          <cell r="C14178" t="str">
            <v>FO PNGWR</v>
          </cell>
        </row>
        <row r="14179">
          <cell r="A14179">
            <v>39755</v>
          </cell>
          <cell r="B14179">
            <v>114188</v>
          </cell>
          <cell r="C14179" t="str">
            <v>ADM LPGWR 2</v>
          </cell>
        </row>
        <row r="14180">
          <cell r="A14180">
            <v>39756</v>
          </cell>
          <cell r="B14180">
            <v>114189</v>
          </cell>
          <cell r="C14180" t="str">
            <v>FO RockgsWR</v>
          </cell>
        </row>
        <row r="14181">
          <cell r="A14181">
            <v>39757</v>
          </cell>
          <cell r="B14181">
            <v>114190</v>
          </cell>
          <cell r="C14181" t="str">
            <v>FO OESWR</v>
          </cell>
        </row>
        <row r="14182">
          <cell r="A14182">
            <v>39758</v>
          </cell>
          <cell r="B14182">
            <v>114191</v>
          </cell>
          <cell r="C14182" t="str">
            <v>FO LPGWR</v>
          </cell>
        </row>
        <row r="14183">
          <cell r="A14183">
            <v>39759</v>
          </cell>
          <cell r="B14183">
            <v>114192</v>
          </cell>
          <cell r="C14183" t="str">
            <v>FO OELWR</v>
          </cell>
        </row>
        <row r="14184">
          <cell r="A14184">
            <v>39760</v>
          </cell>
          <cell r="B14184">
            <v>114193</v>
          </cell>
          <cell r="C14184" t="str">
            <v>FO OEGLWR</v>
          </cell>
        </row>
        <row r="14185">
          <cell r="A14185">
            <v>39761</v>
          </cell>
          <cell r="B14185">
            <v>114194</v>
          </cell>
          <cell r="C14185" t="str">
            <v>INF OESWR 2</v>
          </cell>
        </row>
        <row r="14186">
          <cell r="A14186">
            <v>39762</v>
          </cell>
          <cell r="B14186">
            <v>114195</v>
          </cell>
          <cell r="C14186" t="str">
            <v>COV OELWR</v>
          </cell>
        </row>
        <row r="14187">
          <cell r="A14187">
            <v>39763</v>
          </cell>
          <cell r="B14187">
            <v>114196</v>
          </cell>
          <cell r="C14187" t="str">
            <v>INF OEAMWR 2</v>
          </cell>
        </row>
        <row r="14188">
          <cell r="A14188">
            <v>39764</v>
          </cell>
          <cell r="B14188">
            <v>114197</v>
          </cell>
          <cell r="C14188" t="str">
            <v>COV WSBrqWR</v>
          </cell>
        </row>
        <row r="14189">
          <cell r="A14189">
            <v>39765</v>
          </cell>
          <cell r="B14189">
            <v>114198</v>
          </cell>
          <cell r="C14189" t="str">
            <v>INF GENWR 2</v>
          </cell>
        </row>
        <row r="14190">
          <cell r="A14190">
            <v>39766</v>
          </cell>
          <cell r="B14190">
            <v>114199</v>
          </cell>
          <cell r="C14190" t="str">
            <v>M&amp;S OELWR</v>
          </cell>
        </row>
        <row r="14191">
          <cell r="A14191">
            <v>39767</v>
          </cell>
          <cell r="B14191">
            <v>114200</v>
          </cell>
          <cell r="C14191" t="str">
            <v>CSG GenAdm</v>
          </cell>
        </row>
        <row r="14192">
          <cell r="A14192">
            <v>39768</v>
          </cell>
          <cell r="B14192">
            <v>114201</v>
          </cell>
          <cell r="C14192" t="str">
            <v>INF OELWR 2</v>
          </cell>
        </row>
        <row r="14193">
          <cell r="A14193">
            <v>39769</v>
          </cell>
          <cell r="B14193">
            <v>114202</v>
          </cell>
          <cell r="C14193" t="str">
            <v>INF OEHLWR 2</v>
          </cell>
        </row>
        <row r="14194">
          <cell r="A14194">
            <v>39770</v>
          </cell>
          <cell r="B14194">
            <v>114203</v>
          </cell>
          <cell r="C14194" t="str">
            <v>M&amp;S WSBrqWR</v>
          </cell>
        </row>
        <row r="14195">
          <cell r="A14195">
            <v>39771</v>
          </cell>
          <cell r="B14195">
            <v>114204</v>
          </cell>
          <cell r="C14195" t="str">
            <v>INF LPGWR 2</v>
          </cell>
        </row>
        <row r="14196">
          <cell r="A14196">
            <v>39772</v>
          </cell>
          <cell r="B14196">
            <v>114205</v>
          </cell>
          <cell r="C14196" t="str">
            <v>ADS CHRIWR 2</v>
          </cell>
        </row>
        <row r="14197">
          <cell r="A14197">
            <v>39773</v>
          </cell>
          <cell r="B14197">
            <v>114206</v>
          </cell>
          <cell r="C14197" t="str">
            <v>AA TRANS</v>
          </cell>
        </row>
        <row r="14198">
          <cell r="A14198">
            <v>39774</v>
          </cell>
          <cell r="B14198">
            <v>114207</v>
          </cell>
          <cell r="C14198" t="str">
            <v>ADS HSEMWR 2</v>
          </cell>
        </row>
        <row r="14199">
          <cell r="A14199">
            <v>39775</v>
          </cell>
          <cell r="B14199">
            <v>114208</v>
          </cell>
          <cell r="C14199" t="str">
            <v>AA TRM</v>
          </cell>
        </row>
        <row r="14200">
          <cell r="A14200">
            <v>39776</v>
          </cell>
          <cell r="B14200">
            <v>114209</v>
          </cell>
          <cell r="C14200" t="str">
            <v>AA INTEG</v>
          </cell>
        </row>
        <row r="14201">
          <cell r="A14201">
            <v>39777</v>
          </cell>
          <cell r="B14201">
            <v>114210</v>
          </cell>
          <cell r="C14201" t="str">
            <v>AA IWRS</v>
          </cell>
        </row>
        <row r="14202">
          <cell r="A14202">
            <v>39778</v>
          </cell>
          <cell r="B14202">
            <v>114211</v>
          </cell>
          <cell r="C14202" t="str">
            <v>AA CMQMS</v>
          </cell>
        </row>
        <row r="14203">
          <cell r="A14203">
            <v>39779</v>
          </cell>
          <cell r="B14203">
            <v>114212</v>
          </cell>
          <cell r="C14203" t="str">
            <v>ADS PROCWR 2</v>
          </cell>
        </row>
        <row r="14204">
          <cell r="A14204">
            <v>39780</v>
          </cell>
          <cell r="B14204">
            <v>114213</v>
          </cell>
          <cell r="C14204" t="str">
            <v>AA MWARE</v>
          </cell>
        </row>
        <row r="14205">
          <cell r="A14205">
            <v>39781</v>
          </cell>
          <cell r="B14205">
            <v>114214</v>
          </cell>
          <cell r="C14205" t="str">
            <v>ADS FSCWR 2</v>
          </cell>
        </row>
        <row r="14206">
          <cell r="A14206">
            <v>39782</v>
          </cell>
          <cell r="B14206">
            <v>114215</v>
          </cell>
          <cell r="C14206" t="str">
            <v>ADS GENWR 2</v>
          </cell>
        </row>
        <row r="14207">
          <cell r="A14207">
            <v>39783</v>
          </cell>
          <cell r="B14207">
            <v>114216</v>
          </cell>
          <cell r="C14207" t="str">
            <v>ADS OEAMWR 2</v>
          </cell>
        </row>
        <row r="14208">
          <cell r="A14208">
            <v>39784</v>
          </cell>
          <cell r="B14208">
            <v>114217</v>
          </cell>
          <cell r="C14208" t="str">
            <v>ADS OEL 2</v>
          </cell>
        </row>
        <row r="14209">
          <cell r="A14209">
            <v>39785</v>
          </cell>
          <cell r="B14209">
            <v>114218</v>
          </cell>
          <cell r="C14209" t="str">
            <v>ADS OESWR 2</v>
          </cell>
        </row>
        <row r="14210">
          <cell r="A14210">
            <v>39786</v>
          </cell>
          <cell r="B14210">
            <v>114219</v>
          </cell>
          <cell r="C14210" t="str">
            <v>ADS LPGWR 2</v>
          </cell>
        </row>
        <row r="14211">
          <cell r="A14211">
            <v>39787</v>
          </cell>
          <cell r="B14211">
            <v>114220</v>
          </cell>
          <cell r="C14211" t="str">
            <v>ADS OEHLWR 2</v>
          </cell>
        </row>
        <row r="14212">
          <cell r="A14212">
            <v>39788</v>
          </cell>
          <cell r="B14212">
            <v>114221</v>
          </cell>
          <cell r="C14212" t="str">
            <v>HDS OESWR 2</v>
          </cell>
        </row>
        <row r="14213">
          <cell r="A14213">
            <v>39789</v>
          </cell>
          <cell r="B14213">
            <v>114222</v>
          </cell>
          <cell r="C14213" t="str">
            <v>HDS OEAMWR 2</v>
          </cell>
        </row>
        <row r="14214">
          <cell r="A14214">
            <v>39790</v>
          </cell>
          <cell r="B14214">
            <v>114223</v>
          </cell>
          <cell r="C14214" t="str">
            <v>HDS GENWR 2</v>
          </cell>
        </row>
        <row r="14215">
          <cell r="A14215">
            <v>39791</v>
          </cell>
          <cell r="B14215">
            <v>114224</v>
          </cell>
          <cell r="C14215" t="str">
            <v>HDS OELWR 2</v>
          </cell>
        </row>
        <row r="14216">
          <cell r="A14216">
            <v>39792</v>
          </cell>
          <cell r="B14216">
            <v>114225</v>
          </cell>
          <cell r="C14216" t="str">
            <v>HDS LPGWR 2</v>
          </cell>
        </row>
        <row r="14217">
          <cell r="A14217">
            <v>39793</v>
          </cell>
          <cell r="B14217">
            <v>114226</v>
          </cell>
          <cell r="C14217" t="str">
            <v>HDS OEHLWR 2</v>
          </cell>
        </row>
        <row r="14218">
          <cell r="A14218">
            <v>39794</v>
          </cell>
          <cell r="B14218">
            <v>114227</v>
          </cell>
          <cell r="C14218" t="str">
            <v>AA GenAdm</v>
          </cell>
        </row>
        <row r="14219">
          <cell r="A14219">
            <v>39796</v>
          </cell>
          <cell r="B14219">
            <v>114228</v>
          </cell>
          <cell r="C14219" t="str">
            <v>CAP ASSETS 596 G&amp;I 02/03</v>
          </cell>
        </row>
        <row r="14220">
          <cell r="A14220">
            <v>39797</v>
          </cell>
          <cell r="B14220">
            <v>114229</v>
          </cell>
          <cell r="C14220" t="str">
            <v>CAP ASSETS 452 G&amp;I 02/03</v>
          </cell>
        </row>
        <row r="14221">
          <cell r="A14221">
            <v>39798</v>
          </cell>
          <cell r="B14221">
            <v>114230</v>
          </cell>
          <cell r="C14221" t="str">
            <v>FO GenAdm</v>
          </cell>
        </row>
        <row r="14222">
          <cell r="A14222">
            <v>39799</v>
          </cell>
          <cell r="B14222">
            <v>114231</v>
          </cell>
          <cell r="C14222" t="str">
            <v>FO LPGCIS</v>
          </cell>
        </row>
        <row r="14223">
          <cell r="A14223">
            <v>39800</v>
          </cell>
          <cell r="B14223">
            <v>114232</v>
          </cell>
          <cell r="C14223" t="str">
            <v>COV GenAdm</v>
          </cell>
        </row>
        <row r="14224">
          <cell r="A14224">
            <v>39801</v>
          </cell>
          <cell r="B14224">
            <v>114233</v>
          </cell>
          <cell r="C14224" t="str">
            <v>FO DWH</v>
          </cell>
        </row>
        <row r="14225">
          <cell r="A14225">
            <v>39802</v>
          </cell>
          <cell r="B14225">
            <v>114234</v>
          </cell>
          <cell r="C14225" t="str">
            <v>FO CRM</v>
          </cell>
        </row>
        <row r="14226">
          <cell r="A14226">
            <v>39803</v>
          </cell>
          <cell r="B14226">
            <v>114235</v>
          </cell>
          <cell r="C14226" t="str">
            <v>NG GenAdm</v>
          </cell>
        </row>
        <row r="14227">
          <cell r="A14227">
            <v>39804</v>
          </cell>
          <cell r="B14227">
            <v>114236</v>
          </cell>
          <cell r="C14227" t="str">
            <v>NG CIS</v>
          </cell>
        </row>
        <row r="14228">
          <cell r="A14228">
            <v>39805</v>
          </cell>
          <cell r="B14228">
            <v>114237</v>
          </cell>
          <cell r="C14228" t="str">
            <v>NG TechSp</v>
          </cell>
        </row>
        <row r="14229">
          <cell r="A14229">
            <v>39806</v>
          </cell>
          <cell r="B14229">
            <v>114238</v>
          </cell>
          <cell r="C14229" t="str">
            <v>M&amp;S GenAdm</v>
          </cell>
        </row>
        <row r="14230">
          <cell r="A14230">
            <v>39807</v>
          </cell>
          <cell r="B14230">
            <v>114239</v>
          </cell>
          <cell r="C14230" t="str">
            <v>M&amp;S OMD</v>
          </cell>
        </row>
        <row r="14231">
          <cell r="A14231">
            <v>39808</v>
          </cell>
          <cell r="B14231">
            <v>114240</v>
          </cell>
          <cell r="C14231" t="str">
            <v>COV CIS</v>
          </cell>
        </row>
        <row r="14232">
          <cell r="A14232">
            <v>39809</v>
          </cell>
          <cell r="B14232">
            <v>114241</v>
          </cell>
          <cell r="C14232" t="str">
            <v>COV BO</v>
          </cell>
        </row>
        <row r="14233">
          <cell r="A14233">
            <v>39810</v>
          </cell>
          <cell r="B14233">
            <v>114242</v>
          </cell>
          <cell r="C14233" t="str">
            <v>QLD CY PIZZA HUT NTH NSW</v>
          </cell>
        </row>
        <row r="14234">
          <cell r="A14234">
            <v>39811</v>
          </cell>
          <cell r="B14234">
            <v>114243</v>
          </cell>
          <cell r="C14234" t="str">
            <v>VIC CY MOBIL LITTLE RIVER</v>
          </cell>
        </row>
        <row r="14235">
          <cell r="A14235">
            <v>39812</v>
          </cell>
          <cell r="B14235">
            <v>114244</v>
          </cell>
          <cell r="C14235" t="str">
            <v>CAP ASSETS 537 G&amp;I 02/03</v>
          </cell>
        </row>
        <row r="14236">
          <cell r="A14236">
            <v>39813</v>
          </cell>
          <cell r="B14236">
            <v>114245</v>
          </cell>
          <cell r="C14236" t="str">
            <v>CAP ASSETS 454 G&amp;I 02/03</v>
          </cell>
        </row>
        <row r="14237">
          <cell r="A14237">
            <v>39814</v>
          </cell>
          <cell r="B14237">
            <v>114246</v>
          </cell>
          <cell r="C14237" t="str">
            <v>QLD BT OIL COMPANY OF AUST</v>
          </cell>
        </row>
        <row r="14238">
          <cell r="A14238">
            <v>39815</v>
          </cell>
          <cell r="B14238">
            <v>114247</v>
          </cell>
          <cell r="C14238" t="str">
            <v>QLD RS OCEAN AUSTRALASIA</v>
          </cell>
        </row>
        <row r="14239">
          <cell r="A14239">
            <v>39816</v>
          </cell>
          <cell r="B14239">
            <v>114248</v>
          </cell>
          <cell r="C14239" t="str">
            <v>VIC VV SAVIGES RD S/S</v>
          </cell>
        </row>
        <row r="14240">
          <cell r="A14240">
            <v>39826</v>
          </cell>
          <cell r="B14240">
            <v>114249</v>
          </cell>
          <cell r="C14240" t="str">
            <v>QLD BT MURWILLUMBAH GAS</v>
          </cell>
        </row>
        <row r="14241">
          <cell r="A14241">
            <v>39827</v>
          </cell>
          <cell r="B14241">
            <v>114250</v>
          </cell>
          <cell r="C14241" t="str">
            <v>QLD CY BRIS SSC &amp; GOLD COAST</v>
          </cell>
        </row>
        <row r="14242">
          <cell r="A14242">
            <v>39828</v>
          </cell>
          <cell r="B14242">
            <v>114251</v>
          </cell>
          <cell r="C14242" t="str">
            <v>QLD MC SHALOM CARE CENTRE</v>
          </cell>
        </row>
        <row r="14243">
          <cell r="A14243">
            <v>39829</v>
          </cell>
          <cell r="B14243">
            <v>114252</v>
          </cell>
          <cell r="C14243" t="str">
            <v>QLD MC TRAVORTEN ESTATE</v>
          </cell>
        </row>
        <row r="14244">
          <cell r="A14244">
            <v>39830</v>
          </cell>
          <cell r="B14244">
            <v>114253</v>
          </cell>
          <cell r="C14244" t="str">
            <v>MC BERRI TOURIST CENTRE BERRI</v>
          </cell>
        </row>
        <row r="14245">
          <cell r="A14245">
            <v>39831</v>
          </cell>
          <cell r="B14245">
            <v>114254</v>
          </cell>
          <cell r="C14245" t="str">
            <v>MC WINDSOR APARTMENTS ADELAIDE</v>
          </cell>
        </row>
        <row r="14246">
          <cell r="A14246">
            <v>39846</v>
          </cell>
          <cell r="B14246">
            <v>114255</v>
          </cell>
          <cell r="C14246" t="str">
            <v>CAP ASSETS 460 G&amp;I 02/03</v>
          </cell>
        </row>
        <row r="14247">
          <cell r="A14247">
            <v>39866</v>
          </cell>
          <cell r="B14247">
            <v>114256</v>
          </cell>
          <cell r="C14247" t="str">
            <v>CAP ASSETS 590 G&amp;I 02/03</v>
          </cell>
        </row>
        <row r="14248">
          <cell r="A14248">
            <v>39886</v>
          </cell>
          <cell r="B14248">
            <v>114257</v>
          </cell>
          <cell r="C14248" t="str">
            <v>SA MC HOPE VALLEY HEYSEN AV</v>
          </cell>
        </row>
        <row r="14249">
          <cell r="A14249">
            <v>39887</v>
          </cell>
          <cell r="B14249">
            <v>114258</v>
          </cell>
          <cell r="C14249" t="str">
            <v>QLD MC NTH LAKE:CRESTWOOD SG11</v>
          </cell>
        </row>
        <row r="14250">
          <cell r="A14250">
            <v>39888</v>
          </cell>
          <cell r="B14250">
            <v>114259</v>
          </cell>
          <cell r="C14250" t="str">
            <v>LPG AUDIT CAIRNS &amp; PT DOUGLAS</v>
          </cell>
        </row>
        <row r="14251">
          <cell r="A14251">
            <v>39889</v>
          </cell>
          <cell r="B14251">
            <v>114260</v>
          </cell>
          <cell r="C14251" t="str">
            <v>NSW CY BRADBURY PETROLUEM</v>
          </cell>
        </row>
        <row r="14252">
          <cell r="A14252">
            <v>39890</v>
          </cell>
          <cell r="B14252">
            <v>114261</v>
          </cell>
          <cell r="C14252" t="str">
            <v>NSW CY FISHERMANS CHOICE CAFE</v>
          </cell>
        </row>
        <row r="14253">
          <cell r="A14253">
            <v>39891</v>
          </cell>
          <cell r="B14253">
            <v>114262</v>
          </cell>
          <cell r="C14253" t="str">
            <v>WA BT STAR TRACK EXPRESS</v>
          </cell>
        </row>
        <row r="14254">
          <cell r="A14254">
            <v>39906</v>
          </cell>
          <cell r="B14254">
            <v>114263</v>
          </cell>
          <cell r="C14254" t="str">
            <v>QLD BT EAGLEMOUNT LODGE</v>
          </cell>
        </row>
        <row r="14255">
          <cell r="A14255">
            <v>39907</v>
          </cell>
          <cell r="B14255">
            <v>114264</v>
          </cell>
          <cell r="C14255" t="str">
            <v>SA MC 19 WATERFALL GULLY RD</v>
          </cell>
        </row>
        <row r="14256">
          <cell r="A14256">
            <v>39908</v>
          </cell>
          <cell r="B14256">
            <v>114265</v>
          </cell>
          <cell r="C14256" t="str">
            <v>SA MC HANSON ST FREELING</v>
          </cell>
        </row>
        <row r="14257">
          <cell r="A14257">
            <v>39910</v>
          </cell>
          <cell r="B14257">
            <v>114266</v>
          </cell>
          <cell r="C14257" t="str">
            <v>CAP ASSETS 512 NR 02/03</v>
          </cell>
        </row>
        <row r="14258">
          <cell r="A14258">
            <v>39912</v>
          </cell>
          <cell r="B14258">
            <v>114268</v>
          </cell>
          <cell r="C14258" t="str">
            <v>CAP ASSETS 720 G&amp;I 02/03</v>
          </cell>
        </row>
        <row r="14259">
          <cell r="A14259">
            <v>39913</v>
          </cell>
          <cell r="B14259">
            <v>114269</v>
          </cell>
          <cell r="C14259" t="str">
            <v>VIC HW YARRA EDGE TOWERS 2&amp;3</v>
          </cell>
        </row>
        <row r="14260">
          <cell r="A14260">
            <v>39926</v>
          </cell>
          <cell r="B14260">
            <v>114270</v>
          </cell>
          <cell r="C14260" t="str">
            <v>QLD CYL INSTL G SERV STN</v>
          </cell>
        </row>
        <row r="14261">
          <cell r="A14261">
            <v>39927</v>
          </cell>
          <cell r="B14261">
            <v>114271</v>
          </cell>
          <cell r="C14261" t="str">
            <v>QLD CYL INSTLN MANNS TPT</v>
          </cell>
        </row>
        <row r="14262">
          <cell r="A14262">
            <v>39928</v>
          </cell>
          <cell r="B14262">
            <v>114272</v>
          </cell>
          <cell r="C14262" t="str">
            <v>`</v>
          </cell>
        </row>
        <row r="14263">
          <cell r="A14263">
            <v>39929</v>
          </cell>
          <cell r="B14263">
            <v>114273</v>
          </cell>
          <cell r="C14263" t="str">
            <v>QLD CYL INSTL MT.BURRELL STORE</v>
          </cell>
        </row>
        <row r="14264">
          <cell r="A14264">
            <v>39930</v>
          </cell>
          <cell r="B14264">
            <v>114274</v>
          </cell>
          <cell r="C14264" t="str">
            <v>VIC CYL INSTL HENRY VYHNAL</v>
          </cell>
        </row>
        <row r="14265">
          <cell r="A14265">
            <v>39931</v>
          </cell>
          <cell r="B14265">
            <v>114275</v>
          </cell>
          <cell r="C14265" t="str">
            <v>QLD CYL INSTL JILLAROO MOTOR</v>
          </cell>
        </row>
        <row r="14266">
          <cell r="A14266">
            <v>39932</v>
          </cell>
          <cell r="B14266">
            <v>114276</v>
          </cell>
          <cell r="C14266" t="str">
            <v>QLD CYL INSTL ILLAWONG HOTEL</v>
          </cell>
        </row>
        <row r="14267">
          <cell r="A14267">
            <v>39933</v>
          </cell>
          <cell r="B14267">
            <v>114277</v>
          </cell>
          <cell r="C14267" t="str">
            <v>QLD CYL INSTL HEINEMANN</v>
          </cell>
        </row>
        <row r="14268">
          <cell r="A14268">
            <v>39934</v>
          </cell>
          <cell r="B14268">
            <v>114278</v>
          </cell>
          <cell r="C14268" t="str">
            <v>QLD CYL INST FARM CRAFT P/L</v>
          </cell>
        </row>
        <row r="14269">
          <cell r="A14269">
            <v>39935</v>
          </cell>
          <cell r="B14269">
            <v>114279</v>
          </cell>
          <cell r="C14269" t="str">
            <v>QLD CY INSTL QLD FENCING</v>
          </cell>
        </row>
        <row r="14270">
          <cell r="A14270">
            <v>39936</v>
          </cell>
          <cell r="B14270">
            <v>114280</v>
          </cell>
          <cell r="C14270" t="str">
            <v>QLD CYL INSTL ELSDEN FARMS</v>
          </cell>
        </row>
        <row r="14271">
          <cell r="A14271">
            <v>39937</v>
          </cell>
          <cell r="B14271">
            <v>114281</v>
          </cell>
          <cell r="C14271" t="str">
            <v>VIC CYL INSTL ALLALONG TRUCK</v>
          </cell>
        </row>
        <row r="14272">
          <cell r="A14272">
            <v>39938</v>
          </cell>
          <cell r="B14272">
            <v>114282</v>
          </cell>
          <cell r="C14272" t="str">
            <v>QLD CY INST SKYLING CARAVANS</v>
          </cell>
        </row>
        <row r="14273">
          <cell r="A14273">
            <v>39939</v>
          </cell>
          <cell r="B14273">
            <v>114283</v>
          </cell>
          <cell r="C14273" t="str">
            <v>WA CYL INSTL RANGER CAMPING</v>
          </cell>
        </row>
        <row r="14274">
          <cell r="A14274">
            <v>39940</v>
          </cell>
          <cell r="B14274">
            <v>114284</v>
          </cell>
          <cell r="C14274" t="str">
            <v>QLD CY INST SAMFORD TEMPTN</v>
          </cell>
        </row>
        <row r="14275">
          <cell r="A14275">
            <v>39941</v>
          </cell>
          <cell r="B14275">
            <v>114285</v>
          </cell>
          <cell r="C14275" t="str">
            <v>QLD CY INSTL MITRE 10 REDLAND</v>
          </cell>
        </row>
        <row r="14276">
          <cell r="A14276">
            <v>39942</v>
          </cell>
          <cell r="B14276">
            <v>114286</v>
          </cell>
          <cell r="C14276" t="str">
            <v>VIC CYL INSTL M G FILTER SER</v>
          </cell>
        </row>
        <row r="14277">
          <cell r="A14277">
            <v>39943</v>
          </cell>
          <cell r="B14277">
            <v>114287</v>
          </cell>
          <cell r="C14277" t="str">
            <v>QLD CY INSTL MOBIL ROADHOUSE</v>
          </cell>
        </row>
        <row r="14278">
          <cell r="A14278">
            <v>39944</v>
          </cell>
          <cell r="B14278">
            <v>114288</v>
          </cell>
          <cell r="C14278" t="str">
            <v>QLD CY INSTL J&amp;K POWER</v>
          </cell>
        </row>
        <row r="14279">
          <cell r="A14279">
            <v>39945</v>
          </cell>
          <cell r="B14279">
            <v>114289</v>
          </cell>
          <cell r="C14279" t="str">
            <v>WA CYL INSTL PEMBERTON</v>
          </cell>
        </row>
        <row r="14280">
          <cell r="A14280">
            <v>39946</v>
          </cell>
          <cell r="B14280">
            <v>114290</v>
          </cell>
          <cell r="C14280" t="str">
            <v>QLD CY INSTL CALTEX CAMP HILL</v>
          </cell>
        </row>
        <row r="14281">
          <cell r="A14281">
            <v>39947</v>
          </cell>
          <cell r="B14281">
            <v>114291</v>
          </cell>
          <cell r="C14281" t="str">
            <v>QLD CYL INSTL DE PAUL VILLA</v>
          </cell>
        </row>
        <row r="14282">
          <cell r="A14282">
            <v>39948</v>
          </cell>
          <cell r="B14282">
            <v>114292</v>
          </cell>
          <cell r="C14282" t="str">
            <v>QLD CY INSTL BNE VALLEY MEATS</v>
          </cell>
        </row>
        <row r="14283">
          <cell r="A14283">
            <v>39949</v>
          </cell>
          <cell r="B14283">
            <v>114293</v>
          </cell>
          <cell r="C14283" t="str">
            <v>WA CYL INSTL TILBROOK SAW MILL</v>
          </cell>
        </row>
        <row r="14284">
          <cell r="A14284">
            <v>39950</v>
          </cell>
          <cell r="B14284">
            <v>114294</v>
          </cell>
          <cell r="C14284" t="str">
            <v>NSW CYL INSTL APPIN PETROLEUM</v>
          </cell>
        </row>
        <row r="14285">
          <cell r="A14285">
            <v>39951</v>
          </cell>
          <cell r="B14285">
            <v>114295</v>
          </cell>
          <cell r="C14285" t="str">
            <v>QLD CY INSTL JAMES TRATORIA</v>
          </cell>
        </row>
        <row r="14286">
          <cell r="A14286">
            <v>39952</v>
          </cell>
          <cell r="B14286">
            <v>114296</v>
          </cell>
          <cell r="C14286" t="str">
            <v>QLD CYL INSTL DOMINOS BUNDAMA</v>
          </cell>
        </row>
        <row r="14287">
          <cell r="A14287">
            <v>39953</v>
          </cell>
          <cell r="B14287">
            <v>114297</v>
          </cell>
          <cell r="C14287" t="str">
            <v>QLD CY INSTL SOUTHPORT</v>
          </cell>
        </row>
        <row r="14288">
          <cell r="A14288">
            <v>39954</v>
          </cell>
          <cell r="B14288">
            <v>114298</v>
          </cell>
          <cell r="C14288" t="str">
            <v>QLD CYL INSTL CHILDERS PK</v>
          </cell>
        </row>
        <row r="14289">
          <cell r="A14289">
            <v>39955</v>
          </cell>
          <cell r="B14289">
            <v>114299</v>
          </cell>
          <cell r="C14289" t="str">
            <v>QLD CY BAY CENTRAL</v>
          </cell>
        </row>
        <row r="14290">
          <cell r="A14290">
            <v>39956</v>
          </cell>
          <cell r="B14290">
            <v>114300</v>
          </cell>
          <cell r="C14290" t="str">
            <v>GAS FRC</v>
          </cell>
        </row>
        <row r="14291">
          <cell r="A14291">
            <v>39957</v>
          </cell>
          <cell r="B14291">
            <v>114301</v>
          </cell>
          <cell r="C14291" t="str">
            <v>CAP ASSETS 504 G&amp;I 02/03</v>
          </cell>
        </row>
        <row r="14292">
          <cell r="A14292">
            <v>39958</v>
          </cell>
          <cell r="B14292">
            <v>114302</v>
          </cell>
          <cell r="C14292" t="str">
            <v>CAP ASSETS 512 G&amp;I 02/03</v>
          </cell>
        </row>
        <row r="14293">
          <cell r="A14293">
            <v>39959</v>
          </cell>
          <cell r="B14293">
            <v>114303</v>
          </cell>
          <cell r="C14293" t="str">
            <v>CAP ASSETS 506 G&amp;I 02/03</v>
          </cell>
        </row>
        <row r="14294">
          <cell r="A14294">
            <v>39960</v>
          </cell>
          <cell r="B14294">
            <v>114304</v>
          </cell>
          <cell r="C14294" t="str">
            <v>CAP ASSETS 495 G&amp;I 02/03</v>
          </cell>
        </row>
        <row r="14295">
          <cell r="A14295">
            <v>39961</v>
          </cell>
          <cell r="B14295">
            <v>114305</v>
          </cell>
          <cell r="C14295" t="str">
            <v>QLD MC PREMIER ESTATE STG8</v>
          </cell>
        </row>
        <row r="14296">
          <cell r="A14296">
            <v>39962</v>
          </cell>
          <cell r="B14296">
            <v>114306</v>
          </cell>
          <cell r="C14296" t="str">
            <v>NSW CY INSTL HI-TEC PETROLEUM</v>
          </cell>
        </row>
        <row r="14297">
          <cell r="A14297">
            <v>39976</v>
          </cell>
          <cell r="B14297">
            <v>114307</v>
          </cell>
          <cell r="C14297" t="str">
            <v>CHALLICUM HILLS</v>
          </cell>
        </row>
        <row r="14298">
          <cell r="A14298">
            <v>39996</v>
          </cell>
          <cell r="B14298">
            <v>114308</v>
          </cell>
          <cell r="C14298" t="str">
            <v>NSW CY CULEX PUNCHBOWL</v>
          </cell>
        </row>
        <row r="14299">
          <cell r="A14299">
            <v>39997</v>
          </cell>
          <cell r="B14299">
            <v>114309</v>
          </cell>
          <cell r="C14299" t="str">
            <v>NSW BT BORAL MONTORO</v>
          </cell>
        </row>
        <row r="14300">
          <cell r="A14300">
            <v>39998</v>
          </cell>
          <cell r="B14300">
            <v>114310</v>
          </cell>
          <cell r="C14300" t="str">
            <v>VIC CY HEALTHY BAKE</v>
          </cell>
        </row>
        <row r="14301">
          <cell r="A14301">
            <v>39999</v>
          </cell>
          <cell r="B14301">
            <v>114311</v>
          </cell>
          <cell r="C14301" t="str">
            <v>VIC CY INSTL MITCHELL GDN</v>
          </cell>
        </row>
        <row r="14302">
          <cell r="A14302">
            <v>40000</v>
          </cell>
          <cell r="B14302">
            <v>114312</v>
          </cell>
          <cell r="C14302" t="str">
            <v>QLD CY INSTL WHITSUNDAY</v>
          </cell>
        </row>
        <row r="14303">
          <cell r="A14303">
            <v>40001</v>
          </cell>
          <cell r="B14303">
            <v>114313</v>
          </cell>
          <cell r="C14303" t="str">
            <v>QLD CY INSTL Mc GUIRES HTL</v>
          </cell>
        </row>
        <row r="14304">
          <cell r="A14304">
            <v>40002</v>
          </cell>
          <cell r="B14304">
            <v>114314</v>
          </cell>
          <cell r="C14304" t="str">
            <v>QLD CY INSTL FIRE SYS LEDA DR</v>
          </cell>
        </row>
        <row r="14305">
          <cell r="A14305">
            <v>40003</v>
          </cell>
          <cell r="B14305">
            <v>114315</v>
          </cell>
          <cell r="C14305" t="str">
            <v>CAP ASSETS 475 NR 02/03</v>
          </cell>
        </row>
        <row r="14306">
          <cell r="A14306">
            <v>40004</v>
          </cell>
          <cell r="B14306">
            <v>114316</v>
          </cell>
          <cell r="C14306" t="str">
            <v>Durham St Glenelg</v>
          </cell>
        </row>
        <row r="14307">
          <cell r="A14307">
            <v>40005</v>
          </cell>
          <cell r="B14307">
            <v>114317</v>
          </cell>
          <cell r="C14307" t="str">
            <v>SA MC ROSSDALE HOMES</v>
          </cell>
        </row>
        <row r="14308">
          <cell r="A14308">
            <v>40006</v>
          </cell>
          <cell r="B14308">
            <v>114318</v>
          </cell>
          <cell r="C14308" t="str">
            <v>SA MC E.Marcel Construction</v>
          </cell>
        </row>
        <row r="14309">
          <cell r="A14309">
            <v>40007</v>
          </cell>
          <cell r="B14309">
            <v>114319</v>
          </cell>
          <cell r="C14309" t="str">
            <v>SA MC Mc Cracken Homes</v>
          </cell>
        </row>
        <row r="14310">
          <cell r="A14310">
            <v>40008</v>
          </cell>
          <cell r="B14310">
            <v>114320</v>
          </cell>
          <cell r="C14310" t="str">
            <v>SA MC Daly</v>
          </cell>
        </row>
        <row r="14311">
          <cell r="A14311">
            <v>40009</v>
          </cell>
          <cell r="B14311">
            <v>114321</v>
          </cell>
          <cell r="C14311" t="str">
            <v>SA MC Roberts</v>
          </cell>
        </row>
        <row r="14312">
          <cell r="A14312">
            <v>40010</v>
          </cell>
          <cell r="B14312">
            <v>114322</v>
          </cell>
          <cell r="C14312" t="str">
            <v>SA MC A.Aston</v>
          </cell>
        </row>
        <row r="14313">
          <cell r="A14313">
            <v>40011</v>
          </cell>
          <cell r="B14313">
            <v>114323</v>
          </cell>
          <cell r="C14313" t="str">
            <v>SA MC Hickinbotham P/L</v>
          </cell>
        </row>
        <row r="14314">
          <cell r="A14314">
            <v>40012</v>
          </cell>
          <cell r="B14314">
            <v>114324</v>
          </cell>
          <cell r="C14314" t="str">
            <v>SA MC Ninnes</v>
          </cell>
        </row>
        <row r="14315">
          <cell r="A14315">
            <v>40013</v>
          </cell>
          <cell r="B14315">
            <v>114325</v>
          </cell>
          <cell r="C14315" t="str">
            <v>SA MC A V Jennings</v>
          </cell>
        </row>
        <row r="14316">
          <cell r="A14316">
            <v>40014</v>
          </cell>
          <cell r="B14316">
            <v>114326</v>
          </cell>
          <cell r="C14316" t="str">
            <v>SA MC Normus Homes</v>
          </cell>
        </row>
        <row r="14317">
          <cell r="A14317">
            <v>40015</v>
          </cell>
          <cell r="B14317">
            <v>114327</v>
          </cell>
          <cell r="C14317" t="str">
            <v>SA MC Kulinsk &amp; Hill</v>
          </cell>
        </row>
        <row r="14318">
          <cell r="A14318">
            <v>40016</v>
          </cell>
          <cell r="B14318">
            <v>114328</v>
          </cell>
          <cell r="C14318" t="str">
            <v>SA MC M. Pettigrove</v>
          </cell>
        </row>
        <row r="14319">
          <cell r="A14319">
            <v>40017</v>
          </cell>
          <cell r="B14319">
            <v>114329</v>
          </cell>
          <cell r="C14319" t="str">
            <v>SA MC Fairmont/Henley Homes</v>
          </cell>
        </row>
        <row r="14320">
          <cell r="A14320">
            <v>40018</v>
          </cell>
          <cell r="B14320">
            <v>114330</v>
          </cell>
          <cell r="C14320" t="str">
            <v>SA MC J.Merrigan</v>
          </cell>
        </row>
        <row r="14321">
          <cell r="A14321">
            <v>40019</v>
          </cell>
          <cell r="B14321">
            <v>114331</v>
          </cell>
          <cell r="C14321" t="str">
            <v>SA MC G&amp;D Josephs</v>
          </cell>
        </row>
        <row r="14322">
          <cell r="A14322">
            <v>40020</v>
          </cell>
          <cell r="B14322">
            <v>114332</v>
          </cell>
          <cell r="C14322" t="str">
            <v>SA MC J.Schmidt</v>
          </cell>
        </row>
        <row r="14323">
          <cell r="A14323">
            <v>40021</v>
          </cell>
          <cell r="B14323">
            <v>114333</v>
          </cell>
          <cell r="C14323" t="str">
            <v>SA MC C.Leraci</v>
          </cell>
        </row>
        <row r="14324">
          <cell r="A14324">
            <v>40022</v>
          </cell>
          <cell r="B14324">
            <v>114334</v>
          </cell>
          <cell r="C14324" t="str">
            <v>SA MC Navigator Dr Stg J</v>
          </cell>
        </row>
        <row r="14325">
          <cell r="A14325">
            <v>40023</v>
          </cell>
          <cell r="B14325">
            <v>114335</v>
          </cell>
          <cell r="C14325" t="str">
            <v>SA MC Dare Sutton Clarke</v>
          </cell>
        </row>
        <row r="14326">
          <cell r="A14326">
            <v>40024</v>
          </cell>
          <cell r="B14326">
            <v>114336</v>
          </cell>
          <cell r="C14326" t="str">
            <v>PORT PIRIE OPS</v>
          </cell>
        </row>
        <row r="14327">
          <cell r="A14327">
            <v>40025</v>
          </cell>
          <cell r="B14327">
            <v>114337</v>
          </cell>
          <cell r="C14327" t="str">
            <v>QLD MC ABRA KEBABS</v>
          </cell>
        </row>
        <row r="14328">
          <cell r="A14328">
            <v>40026</v>
          </cell>
          <cell r="B14328">
            <v>114338</v>
          </cell>
          <cell r="C14328" t="str">
            <v>QLD MC EUROCOM P/L</v>
          </cell>
        </row>
        <row r="14329">
          <cell r="A14329">
            <v>40027</v>
          </cell>
          <cell r="B14329">
            <v>114339</v>
          </cell>
          <cell r="C14329" t="str">
            <v>QLD MC North Lakes Estate</v>
          </cell>
        </row>
        <row r="14330">
          <cell r="A14330">
            <v>40028</v>
          </cell>
          <cell r="B14330">
            <v>114340</v>
          </cell>
          <cell r="C14330" t="str">
            <v>QLD MC Wongi Sawmill</v>
          </cell>
        </row>
        <row r="14331">
          <cell r="A14331">
            <v>40029</v>
          </cell>
          <cell r="B14331">
            <v>114341</v>
          </cell>
          <cell r="C14331" t="str">
            <v>QLD MC Hillside Estate 8-10</v>
          </cell>
        </row>
        <row r="14332">
          <cell r="A14332">
            <v>40030</v>
          </cell>
          <cell r="B14332">
            <v>114342</v>
          </cell>
          <cell r="C14332" t="str">
            <v>CAP ASSETS 460 NR 02/03</v>
          </cell>
        </row>
        <row r="14333">
          <cell r="A14333">
            <v>40036</v>
          </cell>
          <cell r="B14333">
            <v>114343</v>
          </cell>
          <cell r="C14333" t="str">
            <v>RAIL TANKERS R&amp;M</v>
          </cell>
        </row>
        <row r="14334">
          <cell r="A14334">
            <v>40037</v>
          </cell>
          <cell r="B14334">
            <v>114344</v>
          </cell>
          <cell r="C14334" t="str">
            <v>R&amp;M LPG Equipment</v>
          </cell>
        </row>
        <row r="14335">
          <cell r="A14335">
            <v>40038</v>
          </cell>
          <cell r="B14335">
            <v>114345</v>
          </cell>
          <cell r="C14335" t="str">
            <v>R&amp;M Vessels 02/03</v>
          </cell>
        </row>
        <row r="14336">
          <cell r="A14336">
            <v>40039</v>
          </cell>
          <cell r="B14336">
            <v>114346</v>
          </cell>
          <cell r="C14336" t="str">
            <v>R&amp;M LPG Depots in SA</v>
          </cell>
        </row>
        <row r="14337">
          <cell r="A14337">
            <v>40040</v>
          </cell>
          <cell r="B14337">
            <v>114347</v>
          </cell>
          <cell r="C14337" t="str">
            <v>QLD BT GEORGETOWN AUTOGAS</v>
          </cell>
        </row>
        <row r="14338">
          <cell r="A14338">
            <v>40041</v>
          </cell>
          <cell r="B14338">
            <v>114348</v>
          </cell>
          <cell r="C14338" t="str">
            <v>QLD CYL INSTL SORRENTO'S</v>
          </cell>
        </row>
        <row r="14339">
          <cell r="A14339">
            <v>40042</v>
          </cell>
          <cell r="B14339">
            <v>114349</v>
          </cell>
          <cell r="C14339" t="str">
            <v>QLD CYL INSTL UNITED SERVICE</v>
          </cell>
        </row>
        <row r="14340">
          <cell r="A14340">
            <v>40043</v>
          </cell>
          <cell r="B14340">
            <v>114350</v>
          </cell>
          <cell r="C14340" t="str">
            <v>QLD CYL INSTL LA PORCHETTA</v>
          </cell>
        </row>
        <row r="14341">
          <cell r="A14341">
            <v>40044</v>
          </cell>
          <cell r="B14341">
            <v>114351</v>
          </cell>
          <cell r="C14341" t="str">
            <v>QLD CYL INSTL NEBO HOTEL</v>
          </cell>
        </row>
        <row r="14342">
          <cell r="A14342">
            <v>40045</v>
          </cell>
          <cell r="B14342">
            <v>114352</v>
          </cell>
          <cell r="C14342" t="str">
            <v>QLD CYL INSTL TRU VALUE BIRK</v>
          </cell>
        </row>
        <row r="14343">
          <cell r="A14343">
            <v>40046</v>
          </cell>
          <cell r="B14343">
            <v>114353</v>
          </cell>
          <cell r="C14343" t="str">
            <v>QLD CYL INSTL QUILPIE CAFE</v>
          </cell>
        </row>
        <row r="14344">
          <cell r="A14344">
            <v>40047</v>
          </cell>
          <cell r="B14344">
            <v>114354</v>
          </cell>
          <cell r="C14344" t="str">
            <v>NSW CYL INSTL LOADARM</v>
          </cell>
        </row>
        <row r="14345">
          <cell r="A14345">
            <v>40048</v>
          </cell>
          <cell r="B14345">
            <v>114355</v>
          </cell>
          <cell r="C14345" t="str">
            <v>CAP ASSETS 558 G&amp;I 02/03</v>
          </cell>
        </row>
        <row r="14346">
          <cell r="A14346">
            <v>40049</v>
          </cell>
          <cell r="B14346">
            <v>114356</v>
          </cell>
          <cell r="C14346" t="str">
            <v>CAP ASSETS 541 G&amp;I 02/03</v>
          </cell>
        </row>
        <row r="14347">
          <cell r="A14347">
            <v>40050</v>
          </cell>
          <cell r="B14347">
            <v>114357</v>
          </cell>
          <cell r="C14347" t="str">
            <v>Grave St Newton</v>
          </cell>
        </row>
        <row r="14348">
          <cell r="A14348">
            <v>40051</v>
          </cell>
          <cell r="B14348">
            <v>114358</v>
          </cell>
          <cell r="C14348" t="str">
            <v>CAP ASSETS 525 G&amp;I 02/03</v>
          </cell>
        </row>
        <row r="14349">
          <cell r="A14349">
            <v>40052</v>
          </cell>
          <cell r="B14349">
            <v>114359</v>
          </cell>
          <cell r="C14349" t="str">
            <v>Domestic Meters</v>
          </cell>
        </row>
        <row r="14350">
          <cell r="A14350">
            <v>40053</v>
          </cell>
          <cell r="B14350">
            <v>114360</v>
          </cell>
          <cell r="C14350" t="str">
            <v>QLD CYL INSTL MALANDA</v>
          </cell>
        </row>
        <row r="14351">
          <cell r="A14351">
            <v>40054</v>
          </cell>
          <cell r="B14351">
            <v>114361</v>
          </cell>
          <cell r="C14351" t="str">
            <v>QLD CYL INSTL FERRY RD</v>
          </cell>
        </row>
        <row r="14352">
          <cell r="A14352">
            <v>40055</v>
          </cell>
          <cell r="B14352">
            <v>114362</v>
          </cell>
          <cell r="C14352" t="str">
            <v>QLD MC PT DOUGLAS WARNER ST</v>
          </cell>
        </row>
        <row r="14353">
          <cell r="A14353">
            <v>40056</v>
          </cell>
          <cell r="B14353">
            <v>114363</v>
          </cell>
          <cell r="C14353" t="str">
            <v>QLD BT GATTON HOOD RD</v>
          </cell>
        </row>
        <row r="14354">
          <cell r="A14354">
            <v>40057</v>
          </cell>
          <cell r="B14354">
            <v>114364</v>
          </cell>
          <cell r="C14354" t="str">
            <v>QLD CYL INST DARRA</v>
          </cell>
        </row>
        <row r="14355">
          <cell r="A14355">
            <v>40058</v>
          </cell>
          <cell r="B14355">
            <v>114365</v>
          </cell>
          <cell r="C14355" t="str">
            <v>CAP ASSETS 596 NR 02/03</v>
          </cell>
        </row>
        <row r="14356">
          <cell r="A14356">
            <v>40059</v>
          </cell>
          <cell r="B14356">
            <v>114366</v>
          </cell>
          <cell r="C14356" t="str">
            <v>QLD CY WOORABINDA</v>
          </cell>
        </row>
        <row r="14357">
          <cell r="A14357">
            <v>40060</v>
          </cell>
          <cell r="B14357">
            <v>114367</v>
          </cell>
          <cell r="C14357" t="str">
            <v>MC ROSTREVOR</v>
          </cell>
        </row>
        <row r="14358">
          <cell r="A14358">
            <v>40061</v>
          </cell>
          <cell r="B14358">
            <v>114368</v>
          </cell>
          <cell r="C14358" t="str">
            <v>MC MT GAMBIER</v>
          </cell>
        </row>
        <row r="14359">
          <cell r="A14359">
            <v>40062</v>
          </cell>
          <cell r="B14359">
            <v>114369</v>
          </cell>
          <cell r="C14359" t="str">
            <v>TAS CY SANDY BAY MOTEL</v>
          </cell>
        </row>
        <row r="14360">
          <cell r="A14360">
            <v>40070</v>
          </cell>
          <cell r="B14360">
            <v>114370</v>
          </cell>
          <cell r="C14360" t="str">
            <v>TAS CY LAUNCESTON CHARLES ST</v>
          </cell>
        </row>
        <row r="14361">
          <cell r="A14361">
            <v>40071</v>
          </cell>
          <cell r="B14361">
            <v>114371</v>
          </cell>
          <cell r="C14361" t="str">
            <v>TAS BT HARV NORMAN WILLIAM ST</v>
          </cell>
        </row>
        <row r="14362">
          <cell r="A14362">
            <v>40072</v>
          </cell>
          <cell r="B14362">
            <v>114372</v>
          </cell>
          <cell r="C14362" t="str">
            <v>TAS CY LONGFORD WILLIAM ST</v>
          </cell>
        </row>
        <row r="14363">
          <cell r="A14363">
            <v>40073</v>
          </cell>
          <cell r="B14363">
            <v>114373</v>
          </cell>
          <cell r="C14363" t="str">
            <v>TAS CY ROSEVEARS ROSEVEARS DR</v>
          </cell>
        </row>
        <row r="14364">
          <cell r="A14364">
            <v>40074</v>
          </cell>
          <cell r="B14364">
            <v>114374</v>
          </cell>
          <cell r="C14364" t="str">
            <v>TAS CY LONGFORD TAS QUAL MEATS</v>
          </cell>
        </row>
        <row r="14365">
          <cell r="A14365">
            <v>40075</v>
          </cell>
          <cell r="B14365">
            <v>114375</v>
          </cell>
          <cell r="C14365" t="str">
            <v>TAS CY ROCHERLEA EAST TAMAR HW</v>
          </cell>
        </row>
        <row r="14366">
          <cell r="A14366">
            <v>40076</v>
          </cell>
          <cell r="B14366">
            <v>114376</v>
          </cell>
          <cell r="C14366" t="str">
            <v>TAS CY GEORGETOWN PIER HOTEL</v>
          </cell>
        </row>
        <row r="14367">
          <cell r="A14367">
            <v>40077</v>
          </cell>
          <cell r="B14367">
            <v>114377</v>
          </cell>
          <cell r="C14367" t="str">
            <v>TAS CYL INSTL ARGYLE ST</v>
          </cell>
        </row>
        <row r="14368">
          <cell r="A14368">
            <v>40078</v>
          </cell>
          <cell r="B14368">
            <v>114378</v>
          </cell>
          <cell r="C14368" t="str">
            <v>W2KModSecGroups</v>
          </cell>
        </row>
        <row r="14369">
          <cell r="A14369">
            <v>40079</v>
          </cell>
          <cell r="B14369">
            <v>114379</v>
          </cell>
          <cell r="C14369" t="str">
            <v>W2KApplicConnect</v>
          </cell>
        </row>
        <row r="14370">
          <cell r="A14370">
            <v>40080</v>
          </cell>
          <cell r="B14370">
            <v>114380</v>
          </cell>
          <cell r="C14370" t="str">
            <v>TAS BT CURRIE SOUTH ROAD</v>
          </cell>
        </row>
        <row r="14371">
          <cell r="A14371">
            <v>40081</v>
          </cell>
          <cell r="B14371">
            <v>114381</v>
          </cell>
          <cell r="C14371" t="str">
            <v>NT RS DARWIN PALM CITY RESORT</v>
          </cell>
        </row>
        <row r="14372">
          <cell r="A14372">
            <v>40082</v>
          </cell>
          <cell r="B14372">
            <v>114382</v>
          </cell>
          <cell r="C14372" t="str">
            <v>MC BROADVIEW GALWAY AVE</v>
          </cell>
        </row>
        <row r="14373">
          <cell r="A14373">
            <v>40083</v>
          </cell>
          <cell r="B14373">
            <v>114383</v>
          </cell>
          <cell r="C14373" t="str">
            <v>MC PANORAMA ALPHA CRES</v>
          </cell>
        </row>
        <row r="14374">
          <cell r="A14374">
            <v>40084</v>
          </cell>
          <cell r="B14374">
            <v>114384</v>
          </cell>
          <cell r="C14374" t="str">
            <v>MC ELIZ VALE COLLINGBOURNE AVE</v>
          </cell>
        </row>
        <row r="14375">
          <cell r="A14375">
            <v>40085</v>
          </cell>
          <cell r="B14375">
            <v>114385</v>
          </cell>
          <cell r="C14375" t="str">
            <v>MC GAWLER STH SEVENTH ST</v>
          </cell>
        </row>
        <row r="14376">
          <cell r="A14376">
            <v>40086</v>
          </cell>
          <cell r="B14376">
            <v>114386</v>
          </cell>
          <cell r="C14376" t="str">
            <v>MC NORTHFIELD LEEDS AVE</v>
          </cell>
        </row>
        <row r="14377">
          <cell r="A14377">
            <v>40087</v>
          </cell>
          <cell r="B14377">
            <v>114387</v>
          </cell>
          <cell r="C14377" t="str">
            <v>VIC BT SWAN HILL MOTOR  INN</v>
          </cell>
        </row>
        <row r="14378">
          <cell r="A14378">
            <v>40088</v>
          </cell>
          <cell r="B14378">
            <v>114388</v>
          </cell>
          <cell r="C14378" t="str">
            <v>VIC BT LAKE BOGA MOTOR INN</v>
          </cell>
        </row>
        <row r="14379">
          <cell r="A14379">
            <v>40089</v>
          </cell>
          <cell r="B14379">
            <v>114389</v>
          </cell>
          <cell r="C14379" t="str">
            <v>CAP ASSETS 505 G&amp;I 02/03</v>
          </cell>
        </row>
        <row r="14380">
          <cell r="A14380">
            <v>40090</v>
          </cell>
          <cell r="B14380">
            <v>114390</v>
          </cell>
          <cell r="C14380" t="str">
            <v>QLD CTL MV GLADSTONE VOLVO FM</v>
          </cell>
        </row>
        <row r="14381">
          <cell r="A14381">
            <v>40091</v>
          </cell>
          <cell r="B14381">
            <v>114391</v>
          </cell>
          <cell r="C14381" t="str">
            <v>CAP ASSETS 520 E&amp;S 02/03</v>
          </cell>
        </row>
        <row r="14382">
          <cell r="A14382">
            <v>40092</v>
          </cell>
          <cell r="B14382">
            <v>114392</v>
          </cell>
          <cell r="C14382" t="str">
            <v>QLD CY STRADBROKE ISLAND</v>
          </cell>
        </row>
        <row r="14383">
          <cell r="A14383">
            <v>40093</v>
          </cell>
          <cell r="B14383">
            <v>114393</v>
          </cell>
          <cell r="C14383" t="str">
            <v>CAP ASSETS 542 G&amp;I 02/03</v>
          </cell>
        </row>
        <row r="14384">
          <cell r="A14384">
            <v>40094</v>
          </cell>
          <cell r="B14384">
            <v>114394</v>
          </cell>
          <cell r="C14384" t="str">
            <v>QLD RS MURWILLUMBAH</v>
          </cell>
        </row>
        <row r="14385">
          <cell r="A14385">
            <v>40095</v>
          </cell>
          <cell r="B14385">
            <v>114395</v>
          </cell>
          <cell r="C14385" t="str">
            <v>SA ABC Birkenhead &amp; Henley Bch</v>
          </cell>
        </row>
        <row r="14386">
          <cell r="A14386">
            <v>40096</v>
          </cell>
          <cell r="B14386">
            <v>114396</v>
          </cell>
          <cell r="C14386" t="str">
            <v>CAP ASSETS 539 NR 02/03</v>
          </cell>
        </row>
        <row r="14387">
          <cell r="A14387">
            <v>40097</v>
          </cell>
          <cell r="B14387">
            <v>114397</v>
          </cell>
          <cell r="C14387" t="str">
            <v>SA ODORANT STNS IN METRO &amp; REG</v>
          </cell>
        </row>
        <row r="14388">
          <cell r="A14388">
            <v>40098</v>
          </cell>
          <cell r="B14388">
            <v>114398</v>
          </cell>
          <cell r="C14388" t="str">
            <v>QLD SCADA AT WULKURAKA &amp; IP</v>
          </cell>
        </row>
        <row r="14389">
          <cell r="A14389">
            <v>40099</v>
          </cell>
          <cell r="B14389">
            <v>114399</v>
          </cell>
          <cell r="C14389" t="str">
            <v>QLD MC NTH ROCKY AUTO</v>
          </cell>
        </row>
        <row r="14390">
          <cell r="A14390">
            <v>40100</v>
          </cell>
          <cell r="B14390">
            <v>114400</v>
          </cell>
          <cell r="C14390" t="str">
            <v>QLD MC NTH LAKES ESTATE</v>
          </cell>
        </row>
        <row r="14391">
          <cell r="A14391">
            <v>40101</v>
          </cell>
          <cell r="B14391">
            <v>114401</v>
          </cell>
          <cell r="C14391" t="str">
            <v>QLD MC NTH LAKES EAST A5</v>
          </cell>
        </row>
        <row r="14392">
          <cell r="A14392">
            <v>40102</v>
          </cell>
          <cell r="B14392">
            <v>114402</v>
          </cell>
          <cell r="C14392" t="str">
            <v>QLD MC NT LAKES REF 16502rev01</v>
          </cell>
        </row>
        <row r="14393">
          <cell r="A14393">
            <v>40103</v>
          </cell>
          <cell r="B14393">
            <v>114403</v>
          </cell>
          <cell r="C14393" t="str">
            <v>QLD RS MACKAY HARBOUR VILLAGE</v>
          </cell>
        </row>
        <row r="14394">
          <cell r="A14394">
            <v>40104</v>
          </cell>
          <cell r="B14394">
            <v>114404</v>
          </cell>
          <cell r="C14394" t="str">
            <v>GLEMGAS APPLIANCES/2</v>
          </cell>
        </row>
        <row r="14395">
          <cell r="A14395">
            <v>40105</v>
          </cell>
          <cell r="B14395">
            <v>114405</v>
          </cell>
          <cell r="C14395" t="str">
            <v>QLD BT MALANDA JAMES ST</v>
          </cell>
        </row>
        <row r="14396">
          <cell r="A14396">
            <v>40106</v>
          </cell>
          <cell r="B14396">
            <v>114406</v>
          </cell>
          <cell r="C14396" t="str">
            <v>NSW CY GRAFTON QUEEN ST</v>
          </cell>
        </row>
        <row r="14397">
          <cell r="A14397">
            <v>40107</v>
          </cell>
          <cell r="B14397">
            <v>114407</v>
          </cell>
          <cell r="C14397" t="str">
            <v>QLD CY INSTL SPRINGWOOD CISCO</v>
          </cell>
        </row>
        <row r="14398">
          <cell r="A14398">
            <v>40108</v>
          </cell>
          <cell r="B14398">
            <v>114408</v>
          </cell>
          <cell r="C14398" t="str">
            <v>QLD CYL INSTL MALANDA PIONEER</v>
          </cell>
        </row>
        <row r="14399">
          <cell r="A14399">
            <v>40109</v>
          </cell>
          <cell r="B14399">
            <v>114409</v>
          </cell>
          <cell r="C14399" t="str">
            <v>SEDA GEEIP Verification</v>
          </cell>
        </row>
        <row r="14400">
          <cell r="A14400">
            <v>40110</v>
          </cell>
          <cell r="B14400">
            <v>114410</v>
          </cell>
          <cell r="C14400" t="str">
            <v>S.A. Musuem</v>
          </cell>
        </row>
        <row r="14401">
          <cell r="A14401">
            <v>40111</v>
          </cell>
          <cell r="B14401">
            <v>114411</v>
          </cell>
          <cell r="C14401" t="str">
            <v>TAS CY GLENORCHY CHAPEL ST</v>
          </cell>
        </row>
        <row r="14402">
          <cell r="A14402">
            <v>40131</v>
          </cell>
          <cell r="B14402">
            <v>114412</v>
          </cell>
          <cell r="C14402" t="str">
            <v>CAP ASSESTS 539 G&amp;I 02/03</v>
          </cell>
        </row>
        <row r="14403">
          <cell r="A14403">
            <v>40132</v>
          </cell>
          <cell r="B14403">
            <v>114413</v>
          </cell>
          <cell r="C14403" t="str">
            <v>QLD CYL INSTL MUDJUMBA</v>
          </cell>
        </row>
        <row r="14404">
          <cell r="A14404">
            <v>40133</v>
          </cell>
          <cell r="B14404">
            <v>114414</v>
          </cell>
          <cell r="C14404" t="str">
            <v>QLD RS PALMER ST AUST HOTEL</v>
          </cell>
        </row>
        <row r="14405">
          <cell r="A14405">
            <v>40134</v>
          </cell>
          <cell r="B14405">
            <v>114415</v>
          </cell>
          <cell r="C14405" t="str">
            <v>MC NORTHFIELD GOWARD ST</v>
          </cell>
        </row>
        <row r="14406">
          <cell r="A14406">
            <v>40135</v>
          </cell>
          <cell r="B14406">
            <v>114416</v>
          </cell>
          <cell r="C14406" t="str">
            <v>MC TENNYSON HALLAM TERRACE</v>
          </cell>
        </row>
        <row r="14407">
          <cell r="A14407">
            <v>40136</v>
          </cell>
          <cell r="B14407">
            <v>114417</v>
          </cell>
          <cell r="C14407" t="str">
            <v>MC PARA HILLS WEST BEAFIELD RD</v>
          </cell>
        </row>
        <row r="14408">
          <cell r="A14408">
            <v>40137</v>
          </cell>
          <cell r="B14408">
            <v>114418</v>
          </cell>
          <cell r="C14408" t="str">
            <v>MC MAWSON LAKES WINDERMERE CR</v>
          </cell>
        </row>
        <row r="14409">
          <cell r="A14409">
            <v>40138</v>
          </cell>
          <cell r="B14409">
            <v>114419</v>
          </cell>
          <cell r="C14409" t="str">
            <v>MC URRBRAE COPPINS RD</v>
          </cell>
        </row>
        <row r="14410">
          <cell r="A14410">
            <v>40139</v>
          </cell>
          <cell r="B14410">
            <v>114420</v>
          </cell>
          <cell r="C14410" t="str">
            <v>MC PARALOWIE CAULFIELD CR</v>
          </cell>
        </row>
        <row r="14411">
          <cell r="A14411">
            <v>40140</v>
          </cell>
          <cell r="B14411">
            <v>114421</v>
          </cell>
          <cell r="C14411" t="str">
            <v>MC MAWSON LAKES MAWSON LK BVD</v>
          </cell>
        </row>
        <row r="14412">
          <cell r="A14412">
            <v>40141</v>
          </cell>
          <cell r="B14412">
            <v>114422</v>
          </cell>
          <cell r="C14412" t="str">
            <v>MC RIDLEYTON FORSTER ST</v>
          </cell>
        </row>
        <row r="14413">
          <cell r="A14413">
            <v>40142</v>
          </cell>
          <cell r="B14413">
            <v>114423</v>
          </cell>
          <cell r="C14413" t="str">
            <v>MC SOMERTON PARK  DIAGONAL RD</v>
          </cell>
        </row>
        <row r="14414">
          <cell r="A14414">
            <v>40151</v>
          </cell>
          <cell r="B14414">
            <v>114424</v>
          </cell>
          <cell r="C14414" t="str">
            <v>MC RIVERLAND MURRAY LEG</v>
          </cell>
        </row>
        <row r="14415">
          <cell r="A14415">
            <v>40152</v>
          </cell>
          <cell r="B14415">
            <v>114425</v>
          </cell>
          <cell r="C14415" t="str">
            <v>MC PT NOARLUNGA STH ESPLANADE</v>
          </cell>
        </row>
        <row r="14416">
          <cell r="A14416">
            <v>40153</v>
          </cell>
          <cell r="B14416">
            <v>114426</v>
          </cell>
          <cell r="C14416" t="str">
            <v>QLD MC ROCKHAMPTON DENNISON ST</v>
          </cell>
        </row>
        <row r="14417">
          <cell r="A14417">
            <v>40154</v>
          </cell>
          <cell r="B14417">
            <v>114427</v>
          </cell>
          <cell r="C14417" t="str">
            <v>MC MAWSON LAKES TRINITY GREEN</v>
          </cell>
        </row>
        <row r="14418">
          <cell r="A14418">
            <v>40155</v>
          </cell>
          <cell r="B14418">
            <v>114428</v>
          </cell>
          <cell r="C14418" t="str">
            <v>SA MC J.JABLONSKI</v>
          </cell>
        </row>
        <row r="14419">
          <cell r="A14419">
            <v>40156</v>
          </cell>
          <cell r="B14419">
            <v>114429</v>
          </cell>
          <cell r="C14419" t="str">
            <v>MC NORTHFIELD LAKESIDE CRT</v>
          </cell>
        </row>
        <row r="14420">
          <cell r="A14420">
            <v>40157</v>
          </cell>
          <cell r="B14420">
            <v>114430</v>
          </cell>
          <cell r="C14420" t="str">
            <v>SA MC B.BRIDGER</v>
          </cell>
        </row>
        <row r="14421">
          <cell r="A14421">
            <v>40158</v>
          </cell>
          <cell r="B14421">
            <v>114431</v>
          </cell>
          <cell r="C14421" t="str">
            <v>MC ABERFOYLE PK GREENFIELD RD</v>
          </cell>
        </row>
        <row r="14422">
          <cell r="A14422">
            <v>40159</v>
          </cell>
          <cell r="B14422">
            <v>114432</v>
          </cell>
          <cell r="C14422" t="str">
            <v>SA MC DENANCOURT U.CHURCH</v>
          </cell>
        </row>
        <row r="14423">
          <cell r="A14423">
            <v>40160</v>
          </cell>
          <cell r="B14423">
            <v>114433</v>
          </cell>
          <cell r="C14423" t="str">
            <v>SA MC C.SIMS DAIS 2-4-2-246</v>
          </cell>
        </row>
        <row r="14424">
          <cell r="A14424">
            <v>40161</v>
          </cell>
          <cell r="B14424">
            <v>114434</v>
          </cell>
          <cell r="C14424" t="str">
            <v>SA MC R.RODGER DAIS 2-4-2-245</v>
          </cell>
        </row>
        <row r="14425">
          <cell r="A14425">
            <v>40162</v>
          </cell>
          <cell r="B14425">
            <v>114435</v>
          </cell>
          <cell r="C14425" t="str">
            <v>MC PARA HILLS WEST BEAFIELD R</v>
          </cell>
        </row>
        <row r="14426">
          <cell r="A14426">
            <v>40163</v>
          </cell>
          <cell r="B14426">
            <v>114436</v>
          </cell>
          <cell r="C14426" t="str">
            <v>SA MC HOMESTEAD HOMES</v>
          </cell>
        </row>
        <row r="14427">
          <cell r="A14427">
            <v>40164</v>
          </cell>
          <cell r="B14427">
            <v>114437</v>
          </cell>
          <cell r="C14427" t="str">
            <v>MC ALICE SPRINGS PALM VALLEY</v>
          </cell>
        </row>
        <row r="14428">
          <cell r="A14428">
            <v>40165</v>
          </cell>
          <cell r="B14428">
            <v>114438</v>
          </cell>
          <cell r="C14428" t="str">
            <v>SA MC ADEL METRO</v>
          </cell>
        </row>
        <row r="14429">
          <cell r="A14429">
            <v>40166</v>
          </cell>
          <cell r="B14429">
            <v>114439</v>
          </cell>
          <cell r="C14429" t="str">
            <v>MARK ST NEWFARM</v>
          </cell>
        </row>
        <row r="14430">
          <cell r="A14430">
            <v>40167</v>
          </cell>
          <cell r="B14430">
            <v>114440</v>
          </cell>
          <cell r="C14430" t="str">
            <v>CAP ASSETS 476 NR 02/03</v>
          </cell>
        </row>
        <row r="14431">
          <cell r="A14431">
            <v>40171</v>
          </cell>
          <cell r="B14431">
            <v>114441</v>
          </cell>
          <cell r="C14431" t="str">
            <v>RS CIS OV</v>
          </cell>
        </row>
        <row r="14432">
          <cell r="A14432">
            <v>40172</v>
          </cell>
          <cell r="B14432">
            <v>114442</v>
          </cell>
          <cell r="C14432" t="str">
            <v>RS Siebel CRM</v>
          </cell>
        </row>
        <row r="14433">
          <cell r="A14433">
            <v>40173</v>
          </cell>
          <cell r="B14433">
            <v>114443</v>
          </cell>
          <cell r="C14433" t="str">
            <v>RS Gentrack</v>
          </cell>
        </row>
        <row r="14434">
          <cell r="A14434">
            <v>40174</v>
          </cell>
          <cell r="B14434">
            <v>114444</v>
          </cell>
          <cell r="C14434" t="str">
            <v>RS MOE</v>
          </cell>
        </row>
        <row r="14435">
          <cell r="A14435">
            <v>40175</v>
          </cell>
          <cell r="B14435">
            <v>114445</v>
          </cell>
          <cell r="C14435" t="str">
            <v>RS SAM</v>
          </cell>
        </row>
        <row r="14436">
          <cell r="A14436">
            <v>40176</v>
          </cell>
          <cell r="B14436">
            <v>114446</v>
          </cell>
          <cell r="C14436" t="str">
            <v>AP ASSETS 531 G&amp;I 02/03</v>
          </cell>
        </row>
        <row r="14437">
          <cell r="A14437">
            <v>40177</v>
          </cell>
          <cell r="B14437">
            <v>114447</v>
          </cell>
          <cell r="C14437" t="str">
            <v>NSW CYL INSTL URALLA</v>
          </cell>
        </row>
        <row r="14438">
          <cell r="A14438">
            <v>40178</v>
          </cell>
          <cell r="B14438">
            <v>114448</v>
          </cell>
          <cell r="C14438" t="str">
            <v>NSW Capability</v>
          </cell>
        </row>
        <row r="14439">
          <cell r="A14439">
            <v>40179</v>
          </cell>
          <cell r="B14439">
            <v>114449</v>
          </cell>
          <cell r="C14439" t="str">
            <v>Large Customer Summary Tables</v>
          </cell>
        </row>
        <row r="14440">
          <cell r="A14440">
            <v>40180</v>
          </cell>
          <cell r="B14440">
            <v>114450</v>
          </cell>
          <cell r="C14440" t="str">
            <v>QLD CYL INSTL NTH ROCKHAMPTON</v>
          </cell>
        </row>
        <row r="14441">
          <cell r="A14441">
            <v>40181</v>
          </cell>
          <cell r="B14441">
            <v>114451</v>
          </cell>
          <cell r="C14441" t="str">
            <v>SER &amp; DEV LIGHTING JOX</v>
          </cell>
        </row>
        <row r="14442">
          <cell r="A14442">
            <v>40182</v>
          </cell>
          <cell r="B14442">
            <v>114452</v>
          </cell>
          <cell r="C14442" t="str">
            <v>NSW BT MERIMBULA SHORT POINT</v>
          </cell>
        </row>
        <row r="14443">
          <cell r="A14443">
            <v>40183</v>
          </cell>
          <cell r="B14443">
            <v>114453</v>
          </cell>
          <cell r="C14443" t="str">
            <v>WESTWOOD DEVELOPMENT</v>
          </cell>
        </row>
        <row r="14444">
          <cell r="A14444">
            <v>40184</v>
          </cell>
          <cell r="B14444">
            <v>114454</v>
          </cell>
          <cell r="C14444" t="str">
            <v>TAS CYL INSTL PENGUIN MAIN RD</v>
          </cell>
        </row>
        <row r="14445">
          <cell r="A14445">
            <v>40185</v>
          </cell>
          <cell r="B14445">
            <v>114455</v>
          </cell>
          <cell r="C14445" t="str">
            <v>QLD CYL INSTL INVERELL</v>
          </cell>
        </row>
        <row r="14446">
          <cell r="A14446">
            <v>40186</v>
          </cell>
          <cell r="B14446">
            <v>114456</v>
          </cell>
          <cell r="C14446" t="str">
            <v>OES ITG CPMS</v>
          </cell>
        </row>
        <row r="14447">
          <cell r="A14447">
            <v>40187</v>
          </cell>
          <cell r="B14447">
            <v>114457</v>
          </cell>
          <cell r="C14447" t="str">
            <v>QLD CYL INSTL WARWICK</v>
          </cell>
        </row>
        <row r="14448">
          <cell r="A14448">
            <v>40188</v>
          </cell>
          <cell r="B14448">
            <v>114458</v>
          </cell>
          <cell r="C14448" t="str">
            <v>CAP ASSETS 452 NR 02/03</v>
          </cell>
        </row>
        <row r="14449">
          <cell r="A14449">
            <v>40189</v>
          </cell>
          <cell r="B14449">
            <v>114459</v>
          </cell>
          <cell r="C14449" t="str">
            <v>QLD CYL INSTL WARWICK ALBION S</v>
          </cell>
        </row>
        <row r="14450">
          <cell r="A14450">
            <v>40190</v>
          </cell>
          <cell r="B14450">
            <v>114460</v>
          </cell>
          <cell r="C14450" t="str">
            <v>OES ITG OCE PS88 L.PRINTERS</v>
          </cell>
        </row>
        <row r="14451">
          <cell r="A14451">
            <v>40191</v>
          </cell>
          <cell r="B14451">
            <v>114461</v>
          </cell>
          <cell r="C14451" t="str">
            <v>QLD CYL INSTL WELLINGTON POINT</v>
          </cell>
        </row>
        <row r="14452">
          <cell r="A14452">
            <v>40192</v>
          </cell>
          <cell r="B14452">
            <v>114462</v>
          </cell>
          <cell r="C14452" t="str">
            <v>QLD CYL INSTL TOOWOOMBA</v>
          </cell>
        </row>
        <row r="14453">
          <cell r="A14453">
            <v>40193</v>
          </cell>
          <cell r="B14453">
            <v>114463</v>
          </cell>
          <cell r="C14453" t="str">
            <v>CAP ASSETS 520 NR 02/03</v>
          </cell>
        </row>
        <row r="14454">
          <cell r="A14454">
            <v>40194</v>
          </cell>
          <cell r="B14454">
            <v>114464</v>
          </cell>
          <cell r="C14454" t="str">
            <v>QLD RS SPENCE ST METROPOLIS</v>
          </cell>
        </row>
        <row r="14455">
          <cell r="A14455">
            <v>40195</v>
          </cell>
          <cell r="B14455">
            <v>114465</v>
          </cell>
          <cell r="C14455" t="str">
            <v>VIC CYL INSTL GROVEDALE</v>
          </cell>
        </row>
        <row r="14456">
          <cell r="A14456">
            <v>40196</v>
          </cell>
          <cell r="B14456">
            <v>114466</v>
          </cell>
          <cell r="C14456" t="str">
            <v>QLD BT LAKELAND LAURA RD</v>
          </cell>
        </row>
        <row r="14457">
          <cell r="A14457">
            <v>40197</v>
          </cell>
          <cell r="B14457">
            <v>114467</v>
          </cell>
          <cell r="C14457" t="str">
            <v>QLD CYL INSTL ALEXANDRA HILLS</v>
          </cell>
        </row>
        <row r="14458">
          <cell r="A14458">
            <v>40198</v>
          </cell>
          <cell r="B14458">
            <v>114468</v>
          </cell>
          <cell r="C14458" t="str">
            <v>QLD CYL INSTL MANSFIELD</v>
          </cell>
        </row>
        <row r="14459">
          <cell r="A14459">
            <v>40199</v>
          </cell>
          <cell r="B14459">
            <v>114469</v>
          </cell>
          <cell r="C14459" t="str">
            <v>VIC CYL INSTL WARRAGUL</v>
          </cell>
        </row>
        <row r="14460">
          <cell r="A14460">
            <v>40200</v>
          </cell>
          <cell r="B14460">
            <v>114470</v>
          </cell>
          <cell r="C14460" t="str">
            <v>VIC CYL INSTL STAR PETROLEUM</v>
          </cell>
        </row>
        <row r="14461">
          <cell r="A14461">
            <v>40211</v>
          </cell>
          <cell r="B14461">
            <v>114471</v>
          </cell>
          <cell r="C14461" t="str">
            <v>QLD CYL INSTL MAIN ST</v>
          </cell>
        </row>
        <row r="14462">
          <cell r="A14462">
            <v>40212</v>
          </cell>
          <cell r="B14462">
            <v>114472</v>
          </cell>
          <cell r="C14462" t="str">
            <v>NSW CYL MIRANDA THE BOULEVARDE</v>
          </cell>
        </row>
        <row r="14463">
          <cell r="A14463">
            <v>40213</v>
          </cell>
          <cell r="B14463">
            <v>114473</v>
          </cell>
          <cell r="C14463" t="str">
            <v>AP ASSETS 513 E&amp;S 02/03</v>
          </cell>
        </row>
        <row r="14464">
          <cell r="A14464">
            <v>40214</v>
          </cell>
          <cell r="B14464">
            <v>114474</v>
          </cell>
          <cell r="C14464" t="str">
            <v>TAS CYL INSTL SNUG BEACH RD</v>
          </cell>
        </row>
        <row r="14465">
          <cell r="A14465">
            <v>40215</v>
          </cell>
          <cell r="B14465">
            <v>114475</v>
          </cell>
          <cell r="C14465" t="str">
            <v>TAS CY ABAL TASMAN CARAVAN PK</v>
          </cell>
        </row>
        <row r="14466">
          <cell r="A14466">
            <v>40216</v>
          </cell>
          <cell r="B14466">
            <v>114476</v>
          </cell>
          <cell r="C14466" t="str">
            <v>TAS CY BICHENO CABINS BICHENO</v>
          </cell>
        </row>
        <row r="14467">
          <cell r="A14467">
            <v>40217</v>
          </cell>
          <cell r="B14467">
            <v>114477</v>
          </cell>
          <cell r="C14467" t="str">
            <v>TAS CY BICHENO EAST COAST</v>
          </cell>
        </row>
        <row r="14468">
          <cell r="A14468">
            <v>40218</v>
          </cell>
          <cell r="B14468">
            <v>114478</v>
          </cell>
          <cell r="C14468" t="str">
            <v>TAS CY STRAHAN VILLAGE</v>
          </cell>
        </row>
        <row r="14469">
          <cell r="A14469">
            <v>40219</v>
          </cell>
          <cell r="B14469">
            <v>114479</v>
          </cell>
          <cell r="C14469" t="str">
            <v>TAS CY MEERCROFT SPORTS</v>
          </cell>
        </row>
        <row r="14470">
          <cell r="A14470">
            <v>40220</v>
          </cell>
          <cell r="B14470">
            <v>114480</v>
          </cell>
          <cell r="C14470" t="str">
            <v>TAS CY ULVERSTONE WATERFRONT</v>
          </cell>
        </row>
        <row r="14471">
          <cell r="A14471">
            <v>40221</v>
          </cell>
          <cell r="B14471">
            <v>114481</v>
          </cell>
          <cell r="C14471" t="str">
            <v>VIC CY INSTL ADAM HIRE</v>
          </cell>
        </row>
        <row r="14472">
          <cell r="A14472">
            <v>40222</v>
          </cell>
          <cell r="B14472">
            <v>114482</v>
          </cell>
          <cell r="C14472" t="str">
            <v>VIC CY INSTL WIEBRECHT</v>
          </cell>
        </row>
        <row r="14473">
          <cell r="A14473">
            <v>40223</v>
          </cell>
          <cell r="B14473">
            <v>114483</v>
          </cell>
          <cell r="C14473" t="str">
            <v>VIC CY INSTL BANNOCKBURN</v>
          </cell>
        </row>
        <row r="14474">
          <cell r="A14474">
            <v>40224</v>
          </cell>
          <cell r="B14474">
            <v>114484</v>
          </cell>
          <cell r="C14474" t="str">
            <v>QLD CY INSTL ANS IPSWICH</v>
          </cell>
        </row>
        <row r="14475">
          <cell r="A14475">
            <v>40225</v>
          </cell>
          <cell r="B14475">
            <v>114485</v>
          </cell>
          <cell r="C14475" t="str">
            <v>QLD CY INSTL EAGLE BOYS</v>
          </cell>
        </row>
        <row r="14476">
          <cell r="A14476">
            <v>40231</v>
          </cell>
          <cell r="B14476">
            <v>114486</v>
          </cell>
          <cell r="C14476" t="str">
            <v>QLD RS BELLA VISTA ESTATE</v>
          </cell>
        </row>
        <row r="14477">
          <cell r="A14477">
            <v>40232</v>
          </cell>
          <cell r="B14477">
            <v>114487</v>
          </cell>
          <cell r="C14477" t="str">
            <v>QLD RS PT DOUGLAS MACROSSAN ST</v>
          </cell>
        </row>
        <row r="14478">
          <cell r="A14478">
            <v>40233</v>
          </cell>
          <cell r="B14478">
            <v>114488</v>
          </cell>
          <cell r="C14478" t="str">
            <v>CAP ASSETS 575 NR 02/03</v>
          </cell>
        </row>
        <row r="14479">
          <cell r="A14479">
            <v>40234</v>
          </cell>
          <cell r="B14479">
            <v>114489</v>
          </cell>
          <cell r="C14479" t="str">
            <v>MC FLAGSTAFF HILL DAVEYS RD</v>
          </cell>
        </row>
        <row r="14480">
          <cell r="A14480">
            <v>40251</v>
          </cell>
          <cell r="B14480">
            <v>114490</v>
          </cell>
          <cell r="C14480" t="str">
            <v>MC TAPEROO RAILWAY TCE</v>
          </cell>
        </row>
        <row r="14481">
          <cell r="A14481">
            <v>40252</v>
          </cell>
          <cell r="B14481">
            <v>114491</v>
          </cell>
          <cell r="C14481" t="str">
            <v>MC MOANA ARGYLE ST</v>
          </cell>
        </row>
        <row r="14482">
          <cell r="A14482">
            <v>40253</v>
          </cell>
          <cell r="B14482">
            <v>114492</v>
          </cell>
          <cell r="C14482" t="str">
            <v>QLD CYL INSTL ATHERTON MAIN ST</v>
          </cell>
        </row>
        <row r="14483">
          <cell r="A14483">
            <v>40254</v>
          </cell>
          <cell r="B14483">
            <v>114493</v>
          </cell>
          <cell r="C14483" t="str">
            <v>Cemetary Rd Ipswich</v>
          </cell>
        </row>
        <row r="14484">
          <cell r="A14484">
            <v>40255</v>
          </cell>
          <cell r="B14484">
            <v>114494</v>
          </cell>
          <cell r="C14484" t="str">
            <v>MC BRIGHTON CAMBRIDGE TCE</v>
          </cell>
        </row>
        <row r="14485">
          <cell r="A14485">
            <v>40256</v>
          </cell>
          <cell r="B14485">
            <v>114495</v>
          </cell>
          <cell r="C14485" t="str">
            <v>MC REYNELLA WALNUT ST</v>
          </cell>
        </row>
        <row r="14486">
          <cell r="A14486">
            <v>40257</v>
          </cell>
          <cell r="B14486">
            <v>114496</v>
          </cell>
          <cell r="C14486" t="str">
            <v>MC SOMERTON PK SALISBURY ST</v>
          </cell>
        </row>
        <row r="14487">
          <cell r="A14487">
            <v>40258</v>
          </cell>
          <cell r="B14487">
            <v>114497</v>
          </cell>
          <cell r="C14487" t="str">
            <v>MC PARA HILLS REDHILL RD</v>
          </cell>
        </row>
        <row r="14488">
          <cell r="A14488">
            <v>40259</v>
          </cell>
          <cell r="B14488">
            <v>114498</v>
          </cell>
          <cell r="C14488" t="str">
            <v>CAP ASSETS 508 G&amp;I 02/03</v>
          </cell>
        </row>
        <row r="14489">
          <cell r="A14489">
            <v>40260</v>
          </cell>
          <cell r="B14489">
            <v>114499</v>
          </cell>
          <cell r="C14489" t="str">
            <v>NSW UPGRADE WELLINGTON TRM</v>
          </cell>
        </row>
        <row r="14490">
          <cell r="A14490">
            <v>40271</v>
          </cell>
          <cell r="B14490">
            <v>114500</v>
          </cell>
          <cell r="C14490" t="str">
            <v>VIC BT SUTHERLANDS CREEK</v>
          </cell>
        </row>
        <row r="14491">
          <cell r="A14491">
            <v>40291</v>
          </cell>
          <cell r="B14491">
            <v>114501</v>
          </cell>
          <cell r="C14491" t="str">
            <v>CAP ASSETS 482 NR 02/03</v>
          </cell>
        </row>
        <row r="14492">
          <cell r="A14492">
            <v>40292</v>
          </cell>
          <cell r="B14492">
            <v>114502</v>
          </cell>
          <cell r="C14492" t="str">
            <v>QLD CY CYL LOADING RAMP</v>
          </cell>
        </row>
        <row r="14493">
          <cell r="A14493">
            <v>40293</v>
          </cell>
          <cell r="B14493">
            <v>114503</v>
          </cell>
          <cell r="C14493" t="str">
            <v>NT MC PALM VALLEY PIPELINE</v>
          </cell>
        </row>
        <row r="14494">
          <cell r="A14494">
            <v>40294</v>
          </cell>
          <cell r="B14494">
            <v>114504</v>
          </cell>
          <cell r="C14494" t="str">
            <v>CAP ASSETS 575 G&amp;I 02/03</v>
          </cell>
        </row>
        <row r="14495">
          <cell r="A14495">
            <v>40295</v>
          </cell>
          <cell r="B14495">
            <v>114505</v>
          </cell>
          <cell r="C14495" t="str">
            <v>NSW BT GOULBURN AIRPORT MOTEL</v>
          </cell>
        </row>
        <row r="14496">
          <cell r="A14496">
            <v>40296</v>
          </cell>
          <cell r="B14496">
            <v>114506</v>
          </cell>
          <cell r="C14496" t="str">
            <v>QLD CYL INSTL REDLAND BAY</v>
          </cell>
        </row>
        <row r="14497">
          <cell r="A14497">
            <v>40297</v>
          </cell>
          <cell r="B14497">
            <v>114507</v>
          </cell>
          <cell r="C14497" t="str">
            <v>QLD CYL INSTL CAIRNS ALFRED ST</v>
          </cell>
        </row>
        <row r="14498">
          <cell r="A14498">
            <v>40298</v>
          </cell>
          <cell r="B14498">
            <v>114508</v>
          </cell>
          <cell r="C14498" t="str">
            <v>NSW CYL INSTL PT MACQUARIE</v>
          </cell>
        </row>
        <row r="14499">
          <cell r="A14499">
            <v>40299</v>
          </cell>
          <cell r="B14499">
            <v>114509</v>
          </cell>
          <cell r="C14499" t="str">
            <v>NSW CYL INSTL ALEXANDRIA</v>
          </cell>
        </row>
        <row r="14500">
          <cell r="A14500">
            <v>40300</v>
          </cell>
          <cell r="B14500">
            <v>114510</v>
          </cell>
          <cell r="C14500" t="str">
            <v>NSW CYL INSTL RAINBOW FLAT</v>
          </cell>
        </row>
        <row r="14501">
          <cell r="A14501">
            <v>40301</v>
          </cell>
          <cell r="B14501">
            <v>114511</v>
          </cell>
          <cell r="C14501" t="str">
            <v>NSW BT TAREN PT ATKINSON RD</v>
          </cell>
        </row>
        <row r="14502">
          <cell r="A14502">
            <v>40302</v>
          </cell>
          <cell r="B14502">
            <v>114512</v>
          </cell>
          <cell r="C14502" t="str">
            <v>VIC CYL INSTL KILSYTH</v>
          </cell>
        </row>
        <row r="14503">
          <cell r="A14503">
            <v>40303</v>
          </cell>
          <cell r="B14503">
            <v>114513</v>
          </cell>
          <cell r="C14503" t="str">
            <v>QLD CYL INSTL WOOD ST</v>
          </cell>
        </row>
        <row r="14504">
          <cell r="A14504">
            <v>40304</v>
          </cell>
          <cell r="B14504">
            <v>114514</v>
          </cell>
          <cell r="C14504" t="str">
            <v>QLD CYL INSTL ROSEBANK</v>
          </cell>
        </row>
        <row r="14505">
          <cell r="A14505">
            <v>40305</v>
          </cell>
          <cell r="B14505">
            <v>114515</v>
          </cell>
          <cell r="C14505" t="str">
            <v>QLD CYL INSTL AGNES WATER</v>
          </cell>
        </row>
        <row r="14506">
          <cell r="A14506">
            <v>40306</v>
          </cell>
          <cell r="B14506">
            <v>114516</v>
          </cell>
          <cell r="C14506" t="str">
            <v>CAP ASSETS 502 G&amp;I 02/03</v>
          </cell>
        </row>
        <row r="14507">
          <cell r="A14507">
            <v>40307</v>
          </cell>
          <cell r="B14507">
            <v>114517</v>
          </cell>
          <cell r="C14507" t="str">
            <v>TASMANIA GAS DEVELOPMENT</v>
          </cell>
        </row>
        <row r="14508">
          <cell r="A14508">
            <v>40312</v>
          </cell>
          <cell r="B14508">
            <v>114518</v>
          </cell>
          <cell r="C14508" t="str">
            <v>ME BROOKLYN PARK PINE STREET</v>
          </cell>
        </row>
        <row r="14509">
          <cell r="A14509">
            <v>40313</v>
          </cell>
          <cell r="B14509">
            <v>114519</v>
          </cell>
          <cell r="C14509" t="str">
            <v>VIC CYL INSTL INDUSTRY CRT 25</v>
          </cell>
        </row>
        <row r="14510">
          <cell r="A14510">
            <v>40314</v>
          </cell>
          <cell r="B14510">
            <v>114520</v>
          </cell>
          <cell r="C14510" t="str">
            <v>TAS CY CITY OF GLENORCHY</v>
          </cell>
        </row>
        <row r="14511">
          <cell r="A14511">
            <v>40332</v>
          </cell>
          <cell r="B14511">
            <v>114521</v>
          </cell>
          <cell r="C14511" t="str">
            <v>QLD BT FOREST GARDENS ESTATE</v>
          </cell>
        </row>
        <row r="14512">
          <cell r="A14512">
            <v>40333</v>
          </cell>
          <cell r="B14512">
            <v>114522</v>
          </cell>
          <cell r="C14512" t="str">
            <v>QLD RS RED PEAK HILL ESTATE</v>
          </cell>
        </row>
        <row r="14513">
          <cell r="A14513">
            <v>40334</v>
          </cell>
          <cell r="B14513">
            <v>114523</v>
          </cell>
          <cell r="C14513" t="str">
            <v>QLD RS STAGE 1A PT BINNLI</v>
          </cell>
        </row>
        <row r="14514">
          <cell r="A14514">
            <v>40335</v>
          </cell>
          <cell r="B14514">
            <v>114524</v>
          </cell>
          <cell r="C14514" t="str">
            <v>QLD RS PT DOUGLAS REEF RESORTS</v>
          </cell>
        </row>
        <row r="14515">
          <cell r="A14515">
            <v>40336</v>
          </cell>
          <cell r="B14515">
            <v>114525</v>
          </cell>
          <cell r="C14515" t="str">
            <v>QLD BT MARBURG MALABAR RD</v>
          </cell>
        </row>
        <row r="14516">
          <cell r="A14516">
            <v>40337</v>
          </cell>
          <cell r="B14516">
            <v>114526</v>
          </cell>
          <cell r="C14516" t="str">
            <v>QLD BT GULLY RD GRANDCHESTER</v>
          </cell>
        </row>
        <row r="14517">
          <cell r="A14517">
            <v>40338</v>
          </cell>
          <cell r="B14517">
            <v>114527</v>
          </cell>
          <cell r="C14517" t="str">
            <v>QLD CYL INSTL MCCULLOCH ST</v>
          </cell>
        </row>
        <row r="14518">
          <cell r="A14518">
            <v>40339</v>
          </cell>
          <cell r="B14518">
            <v>114528</v>
          </cell>
          <cell r="C14518" t="str">
            <v>QLD BT NEB, MORANBAH &amp; DYSART</v>
          </cell>
        </row>
        <row r="14519">
          <cell r="A14519">
            <v>40357</v>
          </cell>
          <cell r="B14519">
            <v>114529</v>
          </cell>
          <cell r="C14519" t="str">
            <v>575 LVA OFFICE MACHINES 02/03</v>
          </cell>
        </row>
        <row r="14520">
          <cell r="A14520">
            <v>40372</v>
          </cell>
          <cell r="B14520">
            <v>114530</v>
          </cell>
          <cell r="C14520" t="str">
            <v>452 LVA COMP HARDWARE 02/03</v>
          </cell>
        </row>
        <row r="14521">
          <cell r="A14521">
            <v>40373</v>
          </cell>
          <cell r="B14521">
            <v>114531</v>
          </cell>
          <cell r="C14521" t="str">
            <v>513 LVA FURNITURE &amp; FIT 02/03</v>
          </cell>
        </row>
        <row r="14522">
          <cell r="A14522">
            <v>40374</v>
          </cell>
          <cell r="B14522">
            <v>114532</v>
          </cell>
          <cell r="C14522" t="str">
            <v>508 LVA COM HARDWARE 02/03</v>
          </cell>
        </row>
        <row r="14523">
          <cell r="A14523">
            <v>40375</v>
          </cell>
          <cell r="B14523">
            <v>114533</v>
          </cell>
          <cell r="C14523" t="str">
            <v>494 LVA COMP HARDWARE 02/03</v>
          </cell>
        </row>
        <row r="14524">
          <cell r="A14524">
            <v>40392</v>
          </cell>
          <cell r="B14524">
            <v>114534</v>
          </cell>
          <cell r="C14524" t="str">
            <v>Old Gympie Rd Narangba</v>
          </cell>
        </row>
        <row r="14525">
          <cell r="A14525">
            <v>40393</v>
          </cell>
          <cell r="B14525">
            <v>114535</v>
          </cell>
          <cell r="C14525" t="str">
            <v>MC CAMDEN PK CLIFTON</v>
          </cell>
        </row>
        <row r="14526">
          <cell r="A14526">
            <v>40394</v>
          </cell>
          <cell r="B14526">
            <v>114536</v>
          </cell>
          <cell r="C14526" t="str">
            <v>MC CAMDEN PK WHELAN AV</v>
          </cell>
        </row>
        <row r="14527">
          <cell r="A14527">
            <v>40412</v>
          </cell>
          <cell r="B14527">
            <v>114537</v>
          </cell>
          <cell r="C14527" t="str">
            <v>QLD CY INSTL SPRINGWOOD CISCO2</v>
          </cell>
        </row>
        <row r="14528">
          <cell r="A14528">
            <v>40413</v>
          </cell>
          <cell r="B14528">
            <v>114538</v>
          </cell>
          <cell r="C14528" t="str">
            <v>QLD CYL INSTL SPRINGWOOD CISC0</v>
          </cell>
        </row>
        <row r="14529">
          <cell r="A14529">
            <v>40414</v>
          </cell>
          <cell r="B14529">
            <v>114539</v>
          </cell>
          <cell r="C14529" t="str">
            <v>MC HOLLARD AVE GRANGE</v>
          </cell>
        </row>
        <row r="14530">
          <cell r="A14530">
            <v>40415</v>
          </cell>
          <cell r="B14530">
            <v>114540</v>
          </cell>
          <cell r="C14530" t="str">
            <v>MC REGULATOR CAMDEN PK</v>
          </cell>
        </row>
        <row r="14531">
          <cell r="A14531">
            <v>40416</v>
          </cell>
          <cell r="B14531">
            <v>114541</v>
          </cell>
          <cell r="C14531" t="str">
            <v>MC GRANGE REGULATOR</v>
          </cell>
        </row>
        <row r="14532">
          <cell r="A14532">
            <v>40417</v>
          </cell>
          <cell r="B14532">
            <v>114542</v>
          </cell>
          <cell r="C14532" t="str">
            <v>MC SILVER CRES GRANGE</v>
          </cell>
        </row>
        <row r="14533">
          <cell r="A14533">
            <v>40418</v>
          </cell>
          <cell r="B14533">
            <v>114543</v>
          </cell>
          <cell r="C14533" t="str">
            <v>MC BEACH ST GRANGE</v>
          </cell>
        </row>
        <row r="14534">
          <cell r="A14534">
            <v>40432</v>
          </cell>
          <cell r="B14534">
            <v>114544</v>
          </cell>
          <cell r="C14534" t="str">
            <v>MC DAVENPORT TCE HAZELWOOD PK</v>
          </cell>
        </row>
        <row r="14535">
          <cell r="A14535">
            <v>40433</v>
          </cell>
          <cell r="B14535">
            <v>114545</v>
          </cell>
          <cell r="C14535" t="str">
            <v>MC LINDEN AVE HAZELWOOD PK</v>
          </cell>
        </row>
        <row r="14536">
          <cell r="A14536">
            <v>40434</v>
          </cell>
          <cell r="B14536">
            <v>114546</v>
          </cell>
          <cell r="C14536" t="str">
            <v>MC MITTON AVE HENLEY BEACH</v>
          </cell>
        </row>
        <row r="14537">
          <cell r="A14537">
            <v>40435</v>
          </cell>
          <cell r="B14537">
            <v>114547</v>
          </cell>
          <cell r="C14537" t="str">
            <v>MC REEDIE ST HENLEY BEACH</v>
          </cell>
        </row>
        <row r="14538">
          <cell r="A14538">
            <v>40436</v>
          </cell>
          <cell r="B14538">
            <v>114548</v>
          </cell>
          <cell r="C14538" t="str">
            <v>MC LAURIE ST HENLEY BEACH</v>
          </cell>
        </row>
        <row r="14539">
          <cell r="A14539">
            <v>40437</v>
          </cell>
          <cell r="B14539">
            <v>114549</v>
          </cell>
          <cell r="C14539" t="str">
            <v>MC EAST TCE HENLEY BEACH</v>
          </cell>
        </row>
        <row r="14540">
          <cell r="A14540">
            <v>40438</v>
          </cell>
          <cell r="B14540">
            <v>114550</v>
          </cell>
          <cell r="C14540" t="str">
            <v>MC HENLEY BEACH RD - HENLEY</v>
          </cell>
        </row>
        <row r="14541">
          <cell r="A14541">
            <v>40439</v>
          </cell>
          <cell r="B14541">
            <v>114551</v>
          </cell>
          <cell r="C14541" t="str">
            <v>MC EDWARD ST PARALOWIE</v>
          </cell>
        </row>
        <row r="14542">
          <cell r="A14542">
            <v>40440</v>
          </cell>
          <cell r="B14542">
            <v>114552</v>
          </cell>
          <cell r="C14542" t="str">
            <v>RSDG PMO</v>
          </cell>
        </row>
        <row r="14543">
          <cell r="A14543">
            <v>40441</v>
          </cell>
          <cell r="B14543">
            <v>114553</v>
          </cell>
          <cell r="C14543" t="str">
            <v>UNITRAC/2</v>
          </cell>
        </row>
        <row r="14544">
          <cell r="A14544">
            <v>40442</v>
          </cell>
          <cell r="B14544">
            <v>114554</v>
          </cell>
          <cell r="C14544" t="str">
            <v>MARKET DATA HUB</v>
          </cell>
        </row>
        <row r="14545">
          <cell r="A14545">
            <v>40443</v>
          </cell>
          <cell r="B14545">
            <v>114555</v>
          </cell>
          <cell r="C14545" t="str">
            <v>RETAIL TRANSACTIONS MRKT SYS</v>
          </cell>
        </row>
        <row r="14546">
          <cell r="A14546">
            <v>40444</v>
          </cell>
          <cell r="B14546">
            <v>114556</v>
          </cell>
          <cell r="C14546" t="str">
            <v>MC BUCKINGHAM DR - SALIS EAST</v>
          </cell>
        </row>
        <row r="14547">
          <cell r="A14547">
            <v>40445</v>
          </cell>
          <cell r="B14547">
            <v>114557</v>
          </cell>
          <cell r="C14547" t="str">
            <v>MC SA STEEL TECH</v>
          </cell>
        </row>
        <row r="14548">
          <cell r="A14548">
            <v>40446</v>
          </cell>
          <cell r="B14548">
            <v>114558</v>
          </cell>
          <cell r="C14548" t="str">
            <v>MC SA DISTINCTIVE HOMES</v>
          </cell>
        </row>
        <row r="14549">
          <cell r="A14549">
            <v>40447</v>
          </cell>
          <cell r="B14549">
            <v>114559</v>
          </cell>
          <cell r="C14549" t="str">
            <v>MV VICTORIOUS ST SALIS EAST</v>
          </cell>
        </row>
        <row r="14550">
          <cell r="A14550">
            <v>40448</v>
          </cell>
          <cell r="B14550">
            <v>114560</v>
          </cell>
          <cell r="C14550" t="str">
            <v>MC HEATHER AVE WINDSOR GDNS</v>
          </cell>
        </row>
        <row r="14551">
          <cell r="A14551">
            <v>40449</v>
          </cell>
          <cell r="B14551">
            <v>114561</v>
          </cell>
          <cell r="C14551" t="str">
            <v>MC SA JOCKEY CLUB</v>
          </cell>
        </row>
        <row r="14552">
          <cell r="A14552">
            <v>40450</v>
          </cell>
          <cell r="B14552">
            <v>114562</v>
          </cell>
          <cell r="C14552" t="str">
            <v>MC SA SANDLAND CONSULTING</v>
          </cell>
        </row>
        <row r="14553">
          <cell r="A14553">
            <v>40452</v>
          </cell>
          <cell r="B14553">
            <v>114563</v>
          </cell>
          <cell r="C14553" t="str">
            <v>475 LVA OFFICE MACHINES 02/03</v>
          </cell>
        </row>
        <row r="14554">
          <cell r="A14554">
            <v>40472</v>
          </cell>
          <cell r="B14554">
            <v>114564</v>
          </cell>
          <cell r="C14554" t="str">
            <v>OES MS PROJECT LICENCE</v>
          </cell>
        </row>
        <row r="14555">
          <cell r="A14555">
            <v>40473</v>
          </cell>
          <cell r="B14555">
            <v>114565</v>
          </cell>
          <cell r="C14555" t="str">
            <v>N.Qld Railcar Tank Decom</v>
          </cell>
        </row>
        <row r="14556">
          <cell r="A14556">
            <v>40492</v>
          </cell>
          <cell r="B14556">
            <v>114566</v>
          </cell>
          <cell r="C14556" t="str">
            <v>CHIEF ST LEAK REPAIRS</v>
          </cell>
        </row>
        <row r="14557">
          <cell r="A14557">
            <v>40512</v>
          </cell>
          <cell r="B14557">
            <v>114567</v>
          </cell>
          <cell r="C14557" t="str">
            <v>SA ME SEACLIFF YOUNG ST</v>
          </cell>
        </row>
        <row r="14558">
          <cell r="A14558">
            <v>40513</v>
          </cell>
          <cell r="B14558">
            <v>114568</v>
          </cell>
          <cell r="C14558" t="str">
            <v>QLD BT INSTL BRADKEN MINING</v>
          </cell>
        </row>
        <row r="14559">
          <cell r="A14559">
            <v>40514</v>
          </cell>
          <cell r="B14559">
            <v>114569</v>
          </cell>
          <cell r="C14559" t="str">
            <v>TAS HWU PR RUDDLE</v>
          </cell>
        </row>
        <row r="14560">
          <cell r="A14560">
            <v>40515</v>
          </cell>
          <cell r="B14560">
            <v>114570</v>
          </cell>
          <cell r="C14560" t="str">
            <v>TAS INSTL CRIPPS NUBAKE P/L</v>
          </cell>
        </row>
        <row r="14561">
          <cell r="A14561">
            <v>40516</v>
          </cell>
          <cell r="B14561">
            <v>114571</v>
          </cell>
          <cell r="C14561" t="str">
            <v>TAS HWU LEGANA FISH N GRILL</v>
          </cell>
        </row>
        <row r="14562">
          <cell r="A14562">
            <v>40517</v>
          </cell>
          <cell r="B14562">
            <v>114572</v>
          </cell>
          <cell r="C14562" t="str">
            <v>TAS HWU CITY OF GLENORCHY</v>
          </cell>
        </row>
        <row r="14563">
          <cell r="A14563">
            <v>40532</v>
          </cell>
          <cell r="B14563">
            <v>114573</v>
          </cell>
          <cell r="C14563" t="str">
            <v>CAP ASSETS 600 G&amp;I 02/03</v>
          </cell>
        </row>
        <row r="14564">
          <cell r="A14564">
            <v>40533</v>
          </cell>
          <cell r="B14564">
            <v>114574</v>
          </cell>
          <cell r="C14564" t="str">
            <v>CAP ASSETS 600 NR 02/03</v>
          </cell>
        </row>
        <row r="14565">
          <cell r="A14565">
            <v>40534</v>
          </cell>
          <cell r="B14565">
            <v>114575</v>
          </cell>
          <cell r="C14565" t="str">
            <v>CAP ASSETS 724 G&amp;I 02/03</v>
          </cell>
        </row>
        <row r="14566">
          <cell r="A14566">
            <v>40552</v>
          </cell>
          <cell r="B14566">
            <v>114576</v>
          </cell>
          <cell r="C14566" t="str">
            <v>MKT DEV NEMMCO MSATS SYSTEM</v>
          </cell>
        </row>
        <row r="14567">
          <cell r="A14567">
            <v>40553</v>
          </cell>
          <cell r="B14567">
            <v>114577</v>
          </cell>
          <cell r="C14567" t="str">
            <v>MKT DEV SIEBEL CRM SYST</v>
          </cell>
        </row>
        <row r="14568">
          <cell r="A14568">
            <v>40554</v>
          </cell>
          <cell r="B14568">
            <v>114578</v>
          </cell>
          <cell r="C14568" t="str">
            <v>QLD CY INSTL EVERTON LANDSCAPE</v>
          </cell>
        </row>
        <row r="14569">
          <cell r="A14569">
            <v>40555</v>
          </cell>
          <cell r="B14569">
            <v>114579</v>
          </cell>
          <cell r="C14569" t="str">
            <v>NSW BT INSTL INABURRA SCHOOL</v>
          </cell>
        </row>
        <row r="14570">
          <cell r="A14570">
            <v>40556</v>
          </cell>
          <cell r="B14570">
            <v>114580</v>
          </cell>
          <cell r="C14570" t="str">
            <v>QLD LPG RETIC INSTL TAMARILLO</v>
          </cell>
        </row>
        <row r="14571">
          <cell r="A14571">
            <v>40572</v>
          </cell>
          <cell r="B14571">
            <v>114581</v>
          </cell>
          <cell r="C14571" t="str">
            <v>QLD CY INSTL LATITUDEZ BISTRO</v>
          </cell>
        </row>
        <row r="14572">
          <cell r="A14572">
            <v>40573</v>
          </cell>
          <cell r="B14572">
            <v>114582</v>
          </cell>
          <cell r="C14572" t="str">
            <v>QLD CY INSTL MAGNETIC MANGO</v>
          </cell>
        </row>
        <row r="14573">
          <cell r="A14573">
            <v>40574</v>
          </cell>
          <cell r="B14573">
            <v>114583</v>
          </cell>
          <cell r="C14573" t="str">
            <v>QLD CY INSTL ALLA CAPRI REST</v>
          </cell>
        </row>
        <row r="14574">
          <cell r="A14574">
            <v>40575</v>
          </cell>
          <cell r="B14574">
            <v>114584</v>
          </cell>
          <cell r="C14574" t="str">
            <v>QLD CY INSTL BELLA'S FINE</v>
          </cell>
        </row>
        <row r="14575">
          <cell r="A14575">
            <v>40576</v>
          </cell>
          <cell r="B14575">
            <v>114585</v>
          </cell>
          <cell r="C14575" t="str">
            <v>QLD CY INSTL DISTINCTIVE DESS</v>
          </cell>
        </row>
        <row r="14576">
          <cell r="A14576">
            <v>40577</v>
          </cell>
          <cell r="B14576">
            <v>114586</v>
          </cell>
          <cell r="C14576" t="str">
            <v>VIC BT FOODLYNX P/L</v>
          </cell>
        </row>
        <row r="14577">
          <cell r="A14577">
            <v>40578</v>
          </cell>
          <cell r="B14577">
            <v>114587</v>
          </cell>
          <cell r="C14577" t="str">
            <v>WA BT THOMPSON REDWOOD</v>
          </cell>
        </row>
        <row r="14578">
          <cell r="A14578">
            <v>40592</v>
          </cell>
          <cell r="B14578">
            <v>114588</v>
          </cell>
          <cell r="C14578" t="str">
            <v>QLD INSTL ARCHERVIEW ESTATE</v>
          </cell>
        </row>
        <row r="14579">
          <cell r="A14579">
            <v>40593</v>
          </cell>
          <cell r="B14579">
            <v>114589</v>
          </cell>
          <cell r="C14579" t="str">
            <v>503 LVA OFFICE MACHINES 02/03</v>
          </cell>
        </row>
        <row r="14580">
          <cell r="A14580">
            <v>40594</v>
          </cell>
          <cell r="B14580">
            <v>114590</v>
          </cell>
          <cell r="C14580" t="str">
            <v>NSW PRIME MOVER COFFS HARBOUR</v>
          </cell>
        </row>
        <row r="14581">
          <cell r="A14581">
            <v>40595</v>
          </cell>
          <cell r="B14581">
            <v>114591</v>
          </cell>
          <cell r="C14581" t="str">
            <v>NSW PRIME MOVER PT BOTANY</v>
          </cell>
        </row>
        <row r="14582">
          <cell r="A14582">
            <v>40596</v>
          </cell>
          <cell r="B14582">
            <v>114592</v>
          </cell>
          <cell r="C14582" t="str">
            <v>NSW PRIME MOVER PT BOTANY (2)</v>
          </cell>
        </row>
        <row r="14583">
          <cell r="A14583">
            <v>40597</v>
          </cell>
          <cell r="B14583">
            <v>114593</v>
          </cell>
          <cell r="C14583" t="str">
            <v>QLD STH RIGID BULWER ISLAND</v>
          </cell>
        </row>
        <row r="14584">
          <cell r="A14584">
            <v>40598</v>
          </cell>
          <cell r="B14584">
            <v>114594</v>
          </cell>
          <cell r="C14584" t="str">
            <v>QLD STH RIGID BULWER ISLD (2)</v>
          </cell>
        </row>
        <row r="14585">
          <cell r="A14585">
            <v>40599</v>
          </cell>
          <cell r="B14585">
            <v>114595</v>
          </cell>
          <cell r="C14585" t="str">
            <v>SA ME HAPPY VALLEY EDUCATN RD</v>
          </cell>
        </row>
        <row r="14586">
          <cell r="A14586">
            <v>40600</v>
          </cell>
          <cell r="B14586">
            <v>114596</v>
          </cell>
          <cell r="C14586" t="str">
            <v>SA R/S MAINS KENSINGTON PK</v>
          </cell>
        </row>
        <row r="14587">
          <cell r="A14587">
            <v>40601</v>
          </cell>
          <cell r="B14587">
            <v>114597</v>
          </cell>
          <cell r="C14587" t="str">
            <v>SA ME NOARLUNGA BEACH RD</v>
          </cell>
        </row>
        <row r="14588">
          <cell r="A14588">
            <v>40602</v>
          </cell>
          <cell r="B14588">
            <v>114598</v>
          </cell>
          <cell r="C14588" t="str">
            <v>SA ME DERNANCOURT REYNOLDS RD</v>
          </cell>
        </row>
        <row r="14589">
          <cell r="A14589">
            <v>40603</v>
          </cell>
          <cell r="B14589">
            <v>114599</v>
          </cell>
          <cell r="C14589" t="str">
            <v>VIC BT PACKINGTON ST GEELONG</v>
          </cell>
        </row>
        <row r="14590">
          <cell r="A14590">
            <v>40604</v>
          </cell>
          <cell r="B14590">
            <v>114600</v>
          </cell>
          <cell r="C14590" t="str">
            <v>SA ME ELIZABETH STH WHITFORD</v>
          </cell>
        </row>
        <row r="14591">
          <cell r="A14591">
            <v>40605</v>
          </cell>
          <cell r="B14591">
            <v>114601</v>
          </cell>
          <cell r="C14591" t="str">
            <v>QLD CY INSTL ANDERGROVE LAUND</v>
          </cell>
        </row>
        <row r="14592">
          <cell r="A14592">
            <v>40612</v>
          </cell>
          <cell r="B14592">
            <v>114602</v>
          </cell>
          <cell r="C14592" t="str">
            <v>CAP ASSETS 536 G&amp;I 02/03</v>
          </cell>
        </row>
        <row r="14593">
          <cell r="A14593">
            <v>40613</v>
          </cell>
          <cell r="B14593">
            <v>114603</v>
          </cell>
          <cell r="C14593" t="str">
            <v>TAS VV DAIKEN REFRIGERATOION</v>
          </cell>
        </row>
        <row r="14594">
          <cell r="A14594">
            <v>40614</v>
          </cell>
          <cell r="B14594">
            <v>114604</v>
          </cell>
          <cell r="C14594" t="str">
            <v>TAS VV FRANKLIN COT. GALLERY</v>
          </cell>
        </row>
        <row r="14595">
          <cell r="A14595">
            <v>40615</v>
          </cell>
          <cell r="B14595">
            <v>114605</v>
          </cell>
          <cell r="C14595" t="str">
            <v>SERV &amp; DEV MODIFICATN 2 W/STNS</v>
          </cell>
        </row>
        <row r="14596">
          <cell r="A14596">
            <v>40632</v>
          </cell>
          <cell r="B14596">
            <v>114606</v>
          </cell>
          <cell r="C14596" t="str">
            <v>SA MC GLENELG NTH</v>
          </cell>
        </row>
        <row r="14597">
          <cell r="A14597">
            <v>40633</v>
          </cell>
          <cell r="B14597">
            <v>114607</v>
          </cell>
          <cell r="C14597" t="str">
            <v>SA MC LITTLE PARA AGES CARE</v>
          </cell>
        </row>
        <row r="14598">
          <cell r="A14598">
            <v>40634</v>
          </cell>
          <cell r="B14598">
            <v>114608</v>
          </cell>
          <cell r="C14598" t="str">
            <v>TAS VV STRAHAN CABIN PARK</v>
          </cell>
        </row>
        <row r="14599">
          <cell r="A14599">
            <v>40635</v>
          </cell>
          <cell r="B14599">
            <v>114609</v>
          </cell>
          <cell r="C14599" t="str">
            <v>TAS STRAHAN TOURIST PARK</v>
          </cell>
        </row>
        <row r="14600">
          <cell r="A14600">
            <v>40636</v>
          </cell>
          <cell r="B14600">
            <v>114610</v>
          </cell>
          <cell r="C14600" t="str">
            <v>TAS BT ELLIMATTA HOTEL</v>
          </cell>
        </row>
        <row r="14601">
          <cell r="A14601">
            <v>40637</v>
          </cell>
          <cell r="B14601">
            <v>114611</v>
          </cell>
          <cell r="C14601" t="str">
            <v>TAS VV ANTONIOS CAFE</v>
          </cell>
        </row>
        <row r="14602">
          <cell r="A14602">
            <v>40656</v>
          </cell>
          <cell r="B14602">
            <v>114612</v>
          </cell>
          <cell r="C14602" t="str">
            <v>WA BT NJ &amp; NB WARDELL ESPERAN</v>
          </cell>
        </row>
        <row r="14603">
          <cell r="A14603">
            <v>40657</v>
          </cell>
          <cell r="B14603">
            <v>114613</v>
          </cell>
          <cell r="C14603" t="str">
            <v>GLEMGAS APPLIANCES LEDGER 532</v>
          </cell>
        </row>
        <row r="14604">
          <cell r="A14604">
            <v>40677</v>
          </cell>
          <cell r="B14604">
            <v>114614</v>
          </cell>
          <cell r="C14604" t="str">
            <v>VIC CYL INSTL CFA FISKVILLE</v>
          </cell>
        </row>
        <row r="14605">
          <cell r="A14605">
            <v>40678</v>
          </cell>
          <cell r="B14605">
            <v>114615</v>
          </cell>
          <cell r="C14605" t="str">
            <v>VIC CYL INSTL MARLE'S TAKEAWAY</v>
          </cell>
        </row>
        <row r="14606">
          <cell r="A14606">
            <v>40679</v>
          </cell>
          <cell r="B14606">
            <v>114616</v>
          </cell>
          <cell r="C14606" t="str">
            <v>VIC VV COVINO DAIRY</v>
          </cell>
        </row>
        <row r="14607">
          <cell r="A14607">
            <v>40680</v>
          </cell>
          <cell r="B14607">
            <v>114617</v>
          </cell>
          <cell r="C14607" t="str">
            <v>NSW RS TAMWORTH TERMINAL</v>
          </cell>
        </row>
        <row r="14608">
          <cell r="A14608">
            <v>40681</v>
          </cell>
          <cell r="B14608">
            <v>114618</v>
          </cell>
          <cell r="C14608" t="str">
            <v>TAS BT BEACH HAVEN CARAVAN PK</v>
          </cell>
        </row>
        <row r="14609">
          <cell r="A14609">
            <v>40682</v>
          </cell>
          <cell r="B14609">
            <v>114619</v>
          </cell>
          <cell r="C14609" t="str">
            <v>SA CYL INSTL CLARE VAL. MOTEL</v>
          </cell>
        </row>
        <row r="14610">
          <cell r="A14610">
            <v>40683</v>
          </cell>
          <cell r="B14610">
            <v>114620</v>
          </cell>
          <cell r="C14610" t="str">
            <v>INCITEC KOORAGANG ISLAND</v>
          </cell>
        </row>
        <row r="14611">
          <cell r="A14611">
            <v>40684</v>
          </cell>
          <cell r="B14611">
            <v>114621</v>
          </cell>
          <cell r="C14611" t="str">
            <v>CAP ASSETS 529 G&amp;I 02/03</v>
          </cell>
        </row>
        <row r="14612">
          <cell r="A14612">
            <v>40697</v>
          </cell>
          <cell r="B14612">
            <v>114622</v>
          </cell>
          <cell r="C14612" t="str">
            <v>502 OLD LVA 112696 PROJ &lt;$1000</v>
          </cell>
        </row>
        <row r="14613">
          <cell r="A14613">
            <v>40698</v>
          </cell>
          <cell r="B14613">
            <v>114623</v>
          </cell>
          <cell r="C14613" t="str">
            <v>QLD BT AMCOR WAREHOUSE ROCKLA</v>
          </cell>
        </row>
        <row r="14614">
          <cell r="A14614">
            <v>40699</v>
          </cell>
          <cell r="B14614">
            <v>114624</v>
          </cell>
          <cell r="C14614" t="str">
            <v>QLD BT WARWICK MCEVOY ST</v>
          </cell>
        </row>
        <row r="14615">
          <cell r="A14615">
            <v>40700</v>
          </cell>
          <cell r="B14615">
            <v>114625</v>
          </cell>
          <cell r="C14615" t="str">
            <v>QLD CYL INSTL EAGLE FARM</v>
          </cell>
        </row>
        <row r="14616">
          <cell r="A14616">
            <v>40717</v>
          </cell>
          <cell r="B14616">
            <v>114626</v>
          </cell>
          <cell r="C14616" t="str">
            <v>TAS HWU STRAHAN FEDERAL</v>
          </cell>
        </row>
        <row r="14617">
          <cell r="A14617">
            <v>40737</v>
          </cell>
          <cell r="B14617">
            <v>114627</v>
          </cell>
          <cell r="C14617" t="str">
            <v>CAP ASSETS 531 G&amp;I 02/03</v>
          </cell>
        </row>
        <row r="14618">
          <cell r="A14618">
            <v>40738</v>
          </cell>
          <cell r="B14618">
            <v>114628</v>
          </cell>
          <cell r="C14618" t="str">
            <v>SA MC STATESMAN WINDOWS</v>
          </cell>
        </row>
        <row r="14619">
          <cell r="A14619">
            <v>40739</v>
          </cell>
          <cell r="B14619">
            <v>114629</v>
          </cell>
          <cell r="C14619" t="str">
            <v>SA MC FERRARI FORMAL HIRE</v>
          </cell>
        </row>
        <row r="14620">
          <cell r="A14620">
            <v>40740</v>
          </cell>
          <cell r="B14620">
            <v>114630</v>
          </cell>
          <cell r="C14620" t="str">
            <v>SA MC BISON INVESTMENTS</v>
          </cell>
        </row>
        <row r="14621">
          <cell r="A14621">
            <v>40741</v>
          </cell>
          <cell r="B14621">
            <v>114631</v>
          </cell>
          <cell r="C14621" t="str">
            <v>SA MC C. LIKOS</v>
          </cell>
        </row>
        <row r="14622">
          <cell r="A14622">
            <v>40757</v>
          </cell>
          <cell r="B14622">
            <v>114632</v>
          </cell>
          <cell r="C14622" t="str">
            <v>TAS CYL INSTL LAUNC PRESBY</v>
          </cell>
        </row>
        <row r="14623">
          <cell r="A14623">
            <v>40758</v>
          </cell>
          <cell r="B14623">
            <v>114633</v>
          </cell>
          <cell r="C14623" t="str">
            <v>TAS CYL INSTL TASMA PARADE</v>
          </cell>
        </row>
        <row r="14624">
          <cell r="A14624">
            <v>40759</v>
          </cell>
          <cell r="B14624">
            <v>114634</v>
          </cell>
          <cell r="C14624" t="str">
            <v>WA CYL INSTL ROCKINGHAM</v>
          </cell>
        </row>
        <row r="14625">
          <cell r="A14625">
            <v>40777</v>
          </cell>
          <cell r="B14625">
            <v>114635</v>
          </cell>
          <cell r="C14625" t="str">
            <v>QLD SHELL PINKEBA</v>
          </cell>
        </row>
        <row r="14626">
          <cell r="A14626">
            <v>40778</v>
          </cell>
          <cell r="B14626">
            <v>114636</v>
          </cell>
          <cell r="C14626" t="str">
            <v>QLD MC LEGENDS BREWING</v>
          </cell>
        </row>
        <row r="14627">
          <cell r="A14627">
            <v>40779</v>
          </cell>
          <cell r="B14627">
            <v>114637</v>
          </cell>
          <cell r="C14627" t="str">
            <v>SA MC ABORIGINAL HOUSING AUTH.</v>
          </cell>
        </row>
        <row r="14628">
          <cell r="A14628">
            <v>40780</v>
          </cell>
          <cell r="B14628">
            <v>114638</v>
          </cell>
          <cell r="C14628" t="str">
            <v>18 CAREY ST, BARDON</v>
          </cell>
        </row>
        <row r="14629">
          <cell r="A14629">
            <v>40781</v>
          </cell>
          <cell r="B14629">
            <v>114639</v>
          </cell>
          <cell r="C14629" t="str">
            <v>QLD FS ROCKHAMPTON CBD</v>
          </cell>
        </row>
        <row r="14630">
          <cell r="A14630">
            <v>40782</v>
          </cell>
          <cell r="B14630">
            <v>114640</v>
          </cell>
          <cell r="C14630" t="str">
            <v>ROCKHAMPTON MAPPING PROJECT</v>
          </cell>
        </row>
        <row r="14631">
          <cell r="A14631">
            <v>40802</v>
          </cell>
          <cell r="B14631">
            <v>114641</v>
          </cell>
          <cell r="C14631" t="str">
            <v>CAP ASSETS 454 NR 02/03</v>
          </cell>
        </row>
        <row r="14632">
          <cell r="A14632">
            <v>40803</v>
          </cell>
          <cell r="B14632">
            <v>114642</v>
          </cell>
          <cell r="C14632" t="str">
            <v>QLD MC KELVIN GROVE URBAN</v>
          </cell>
        </row>
        <row r="14633">
          <cell r="A14633">
            <v>40804</v>
          </cell>
          <cell r="B14633">
            <v>114643</v>
          </cell>
          <cell r="C14633" t="str">
            <v>MILTON RD LANG PARK DEV</v>
          </cell>
        </row>
        <row r="14634">
          <cell r="A14634">
            <v>40805</v>
          </cell>
          <cell r="B14634">
            <v>114644</v>
          </cell>
          <cell r="C14634" t="str">
            <v>QLD BT CHICKEN GROWERS MAREEBA</v>
          </cell>
        </row>
        <row r="14635">
          <cell r="A14635">
            <v>40806</v>
          </cell>
          <cell r="B14635">
            <v>114645</v>
          </cell>
          <cell r="C14635" t="str">
            <v>NSW CY STONEY PARK WATER</v>
          </cell>
        </row>
        <row r="14636">
          <cell r="A14636">
            <v>40822</v>
          </cell>
          <cell r="B14636">
            <v>114646</v>
          </cell>
          <cell r="C14636" t="str">
            <v>CAP ASSETS 505 NR 02/03</v>
          </cell>
        </row>
        <row r="14637">
          <cell r="A14637">
            <v>40823</v>
          </cell>
          <cell r="B14637">
            <v>114647</v>
          </cell>
          <cell r="C14637" t="str">
            <v>NSW CY TEA GARDENS HOTEL</v>
          </cell>
        </row>
        <row r="14638">
          <cell r="A14638">
            <v>40824</v>
          </cell>
          <cell r="B14638">
            <v>114648</v>
          </cell>
          <cell r="C14638" t="str">
            <v>NSW BT HILLVIEW HERBS</v>
          </cell>
        </row>
        <row r="14639">
          <cell r="A14639">
            <v>40825</v>
          </cell>
          <cell r="B14639">
            <v>114649</v>
          </cell>
          <cell r="C14639" t="str">
            <v>NSW BT DUNDAS RUGBY UNION</v>
          </cell>
        </row>
        <row r="14640">
          <cell r="A14640">
            <v>40826</v>
          </cell>
          <cell r="B14640">
            <v>114650</v>
          </cell>
          <cell r="C14640" t="str">
            <v>TAS CY BRIDPORT RESORT</v>
          </cell>
        </row>
        <row r="14641">
          <cell r="A14641">
            <v>40827</v>
          </cell>
          <cell r="B14641">
            <v>114651</v>
          </cell>
          <cell r="C14641" t="str">
            <v>TAS CY BRIDPORT CONFERENCE CTR</v>
          </cell>
        </row>
        <row r="14642">
          <cell r="A14642">
            <v>40828</v>
          </cell>
          <cell r="B14642">
            <v>114652</v>
          </cell>
          <cell r="C14642" t="str">
            <v>TAS CY  BLENHIEM INN LONGFORD</v>
          </cell>
        </row>
        <row r="14643">
          <cell r="A14643">
            <v>40829</v>
          </cell>
          <cell r="B14643">
            <v>114653</v>
          </cell>
          <cell r="C14643" t="str">
            <v>QLD BT KURANDA HOTEL</v>
          </cell>
        </row>
        <row r="14644">
          <cell r="A14644">
            <v>40842</v>
          </cell>
          <cell r="B14644">
            <v>114654</v>
          </cell>
          <cell r="C14644" t="str">
            <v>SA MC OASIS TRANS. HOMES</v>
          </cell>
        </row>
        <row r="14645">
          <cell r="A14645">
            <v>40843</v>
          </cell>
          <cell r="B14645">
            <v>114655</v>
          </cell>
          <cell r="C14645" t="str">
            <v>SA MC 34&amp;36 LAMBERT AVE HOLDEN</v>
          </cell>
        </row>
        <row r="14646">
          <cell r="A14646">
            <v>40844</v>
          </cell>
          <cell r="B14646">
            <v>114656</v>
          </cell>
          <cell r="C14646" t="str">
            <v>SA MC R. CALDICOTT</v>
          </cell>
        </row>
        <row r="14647">
          <cell r="A14647">
            <v>40845</v>
          </cell>
          <cell r="B14647">
            <v>114657</v>
          </cell>
          <cell r="C14647" t="str">
            <v>SA MC SCORELI DEVE'MT</v>
          </cell>
        </row>
        <row r="14648">
          <cell r="A14648">
            <v>40846</v>
          </cell>
          <cell r="B14648">
            <v>114658</v>
          </cell>
          <cell r="C14648" t="str">
            <v>VIC CY COPE WILLIAMS</v>
          </cell>
        </row>
        <row r="14649">
          <cell r="A14649">
            <v>40847</v>
          </cell>
          <cell r="B14649">
            <v>114659</v>
          </cell>
          <cell r="C14649" t="str">
            <v>VIC CY CAMP RUMBUG</v>
          </cell>
        </row>
        <row r="14650">
          <cell r="A14650">
            <v>40848</v>
          </cell>
          <cell r="B14650">
            <v>114660</v>
          </cell>
          <cell r="C14650" t="str">
            <v>CAP ASSETS 532 G&amp;I 02/03</v>
          </cell>
        </row>
        <row r="14651">
          <cell r="A14651">
            <v>40849</v>
          </cell>
          <cell r="B14651">
            <v>114661</v>
          </cell>
          <cell r="C14651" t="str">
            <v>MURCHINSON ST MANSFIELD PK/2</v>
          </cell>
        </row>
        <row r="14652">
          <cell r="A14652">
            <v>40850</v>
          </cell>
          <cell r="B14652">
            <v>114662</v>
          </cell>
          <cell r="C14652" t="str">
            <v>VIC CY INSTLN MR G CAELLI</v>
          </cell>
        </row>
        <row r="14653">
          <cell r="A14653">
            <v>40851</v>
          </cell>
          <cell r="B14653">
            <v>114663</v>
          </cell>
          <cell r="C14653" t="str">
            <v>VIC CY INSTALLM ARTSO CORES</v>
          </cell>
        </row>
        <row r="14654">
          <cell r="A14654">
            <v>40852</v>
          </cell>
          <cell r="B14654">
            <v>114664</v>
          </cell>
          <cell r="C14654" t="str">
            <v>VIC CY INSTL GORDON ANDERSON</v>
          </cell>
        </row>
        <row r="14655">
          <cell r="A14655">
            <v>40853</v>
          </cell>
          <cell r="B14655">
            <v>114665</v>
          </cell>
          <cell r="C14655" t="str">
            <v>VIC CY INSTL CALTEX BULLEEN.</v>
          </cell>
        </row>
        <row r="14656">
          <cell r="A14656">
            <v>40854</v>
          </cell>
          <cell r="B14656">
            <v>114666</v>
          </cell>
          <cell r="C14656" t="str">
            <v>NSW CY INSTL AMBER MITCHELL</v>
          </cell>
        </row>
        <row r="14657">
          <cell r="A14657">
            <v>40855</v>
          </cell>
          <cell r="B14657">
            <v>114667</v>
          </cell>
          <cell r="C14657" t="str">
            <v>NSW BT INSTL WHITBY ON WALLIS</v>
          </cell>
        </row>
        <row r="14658">
          <cell r="A14658">
            <v>40856</v>
          </cell>
          <cell r="B14658">
            <v>114668</v>
          </cell>
          <cell r="C14658" t="str">
            <v>NSW CY INSTL TALLOWD TUCKERBOX</v>
          </cell>
        </row>
        <row r="14659">
          <cell r="A14659">
            <v>40857</v>
          </cell>
          <cell r="B14659">
            <v>114669</v>
          </cell>
          <cell r="C14659" t="str">
            <v>NSW CY INSTL SQUEEKY CLEAN</v>
          </cell>
        </row>
        <row r="14660">
          <cell r="A14660">
            <v>40858</v>
          </cell>
          <cell r="B14660">
            <v>114670</v>
          </cell>
          <cell r="C14660" t="str">
            <v>NSW CY INSTL BUXTON TAKEAWAY</v>
          </cell>
        </row>
        <row r="14661">
          <cell r="A14661">
            <v>40859</v>
          </cell>
          <cell r="B14661">
            <v>114671</v>
          </cell>
          <cell r="C14661" t="str">
            <v>NSW CY INSTL MIKES SEAFOOD</v>
          </cell>
        </row>
        <row r="14662">
          <cell r="A14662">
            <v>40860</v>
          </cell>
          <cell r="B14662">
            <v>114672</v>
          </cell>
          <cell r="C14662" t="str">
            <v>NSW BT INSTL BAPTIST COMM SERV</v>
          </cell>
        </row>
        <row r="14663">
          <cell r="A14663">
            <v>40861</v>
          </cell>
          <cell r="B14663">
            <v>114673</v>
          </cell>
          <cell r="C14663" t="str">
            <v>NSW CY INSTL COUNTRY GRUB</v>
          </cell>
        </row>
        <row r="14664">
          <cell r="A14664">
            <v>40862</v>
          </cell>
          <cell r="B14664">
            <v>114674</v>
          </cell>
          <cell r="C14664" t="str">
            <v>NSW CY INSTL STOUT RD SMASH</v>
          </cell>
        </row>
        <row r="14665">
          <cell r="A14665">
            <v>40863</v>
          </cell>
          <cell r="B14665">
            <v>114675</v>
          </cell>
          <cell r="C14665" t="str">
            <v>NSW CY INSTLN FRANK &amp; ANGELA</v>
          </cell>
        </row>
        <row r="14666">
          <cell r="A14666">
            <v>40864</v>
          </cell>
          <cell r="B14666">
            <v>114676</v>
          </cell>
          <cell r="C14666" t="str">
            <v>NSW CY INSTL FLYNNS BEACH TAKE</v>
          </cell>
        </row>
        <row r="14667">
          <cell r="A14667">
            <v>40865</v>
          </cell>
          <cell r="B14667">
            <v>114677</v>
          </cell>
          <cell r="C14667" t="str">
            <v>NSW CY INSTLN HOT SPOT</v>
          </cell>
        </row>
        <row r="14668">
          <cell r="A14668">
            <v>40866</v>
          </cell>
          <cell r="B14668">
            <v>114678</v>
          </cell>
          <cell r="C14668" t="str">
            <v>NSW BT INSTL HILLSIDE HOUSE</v>
          </cell>
        </row>
        <row r="14669">
          <cell r="A14669">
            <v>40867</v>
          </cell>
          <cell r="B14669">
            <v>114679</v>
          </cell>
          <cell r="C14669" t="str">
            <v>CLOSED ALREADY CREATED 114499</v>
          </cell>
        </row>
        <row r="14670">
          <cell r="A14670">
            <v>40868</v>
          </cell>
          <cell r="B14670">
            <v>114680</v>
          </cell>
          <cell r="C14670" t="str">
            <v>ME CROYDON CROYDON AVE</v>
          </cell>
        </row>
        <row r="14671">
          <cell r="A14671">
            <v>40869</v>
          </cell>
          <cell r="B14671">
            <v>114681</v>
          </cell>
          <cell r="C14671" t="str">
            <v>ME PARKSIDE COLLINS ST</v>
          </cell>
        </row>
        <row r="14672">
          <cell r="A14672">
            <v>40882</v>
          </cell>
          <cell r="B14672">
            <v>114682</v>
          </cell>
          <cell r="C14672" t="str">
            <v>QLD BT TOWNSVILLE CBD ROSS ST</v>
          </cell>
        </row>
        <row r="14673">
          <cell r="A14673">
            <v>40883</v>
          </cell>
          <cell r="B14673">
            <v>114683</v>
          </cell>
          <cell r="C14673" t="str">
            <v>QLD CY INSTL MOREE HOTEL</v>
          </cell>
        </row>
        <row r="14674">
          <cell r="A14674">
            <v>40884</v>
          </cell>
          <cell r="B14674">
            <v>114684</v>
          </cell>
          <cell r="C14674" t="str">
            <v>QLD CY INSTL HONG LE NOODLES</v>
          </cell>
        </row>
        <row r="14675">
          <cell r="A14675">
            <v>40885</v>
          </cell>
          <cell r="B14675">
            <v>114685</v>
          </cell>
          <cell r="C14675" t="str">
            <v>QLD CY INSTL NEPTUNES ON COVE</v>
          </cell>
        </row>
        <row r="14676">
          <cell r="A14676">
            <v>40886</v>
          </cell>
          <cell r="B14676">
            <v>114686</v>
          </cell>
          <cell r="C14676" t="str">
            <v>COGEN SLA QLD HOSPITALS</v>
          </cell>
        </row>
        <row r="14677">
          <cell r="A14677">
            <v>40887</v>
          </cell>
          <cell r="B14677">
            <v>114687</v>
          </cell>
          <cell r="C14677" t="str">
            <v>OTHER LPG</v>
          </cell>
        </row>
        <row r="14678">
          <cell r="A14678">
            <v>40888</v>
          </cell>
          <cell r="B14678">
            <v>114688</v>
          </cell>
          <cell r="C14678" t="str">
            <v>OTHER NON-ENVESTRA</v>
          </cell>
        </row>
        <row r="14679">
          <cell r="A14679">
            <v>40889</v>
          </cell>
          <cell r="B14679">
            <v>114689</v>
          </cell>
          <cell r="C14679" t="str">
            <v>LESS TH 10TJ APPLIANCE TESTING</v>
          </cell>
        </row>
        <row r="14680">
          <cell r="A14680">
            <v>40890</v>
          </cell>
          <cell r="B14680">
            <v>114690</v>
          </cell>
          <cell r="C14680" t="str">
            <v>&gt;10TJ APPLIANCE TESTING</v>
          </cell>
        </row>
        <row r="14681">
          <cell r="A14681">
            <v>40891</v>
          </cell>
          <cell r="B14681">
            <v>114691</v>
          </cell>
          <cell r="C14681" t="str">
            <v>OER LPG</v>
          </cell>
        </row>
        <row r="14682">
          <cell r="A14682">
            <v>40902</v>
          </cell>
          <cell r="B14682">
            <v>114692</v>
          </cell>
          <cell r="C14682" t="str">
            <v>NETWORK MAINTENANCE-GENERIC B</v>
          </cell>
        </row>
        <row r="14683">
          <cell r="A14683">
            <v>40922</v>
          </cell>
          <cell r="B14683">
            <v>114693</v>
          </cell>
          <cell r="C14683" t="str">
            <v>CAP ASSETS 508NR 02/03</v>
          </cell>
        </row>
        <row r="14684">
          <cell r="A14684">
            <v>40942</v>
          </cell>
          <cell r="B14684">
            <v>114694</v>
          </cell>
          <cell r="C14684" t="str">
            <v>SA MC D &amp; I CLEMENTE</v>
          </cell>
        </row>
        <row r="14685">
          <cell r="A14685">
            <v>40943</v>
          </cell>
          <cell r="B14685">
            <v>114695</v>
          </cell>
          <cell r="C14685" t="str">
            <v>SA MC DORSET AVE GARDENS</v>
          </cell>
        </row>
        <row r="14686">
          <cell r="A14686">
            <v>40944</v>
          </cell>
          <cell r="B14686">
            <v>114696</v>
          </cell>
          <cell r="C14686" t="str">
            <v>CAP ASSETS 513 E&amp;S 02/03</v>
          </cell>
        </row>
        <row r="14687">
          <cell r="A14687">
            <v>40962</v>
          </cell>
          <cell r="B14687">
            <v>114697</v>
          </cell>
          <cell r="C14687" t="str">
            <v>503 LVA FURN &amp; FITTIN 02/03</v>
          </cell>
        </row>
        <row r="14688">
          <cell r="A14688">
            <v>40963</v>
          </cell>
          <cell r="B14688">
            <v>114698</v>
          </cell>
          <cell r="C14688" t="str">
            <v>TAS CY ILLFRALILLE TAKEAWAY</v>
          </cell>
        </row>
        <row r="14689">
          <cell r="A14689">
            <v>40982</v>
          </cell>
          <cell r="B14689">
            <v>114699</v>
          </cell>
          <cell r="C14689" t="str">
            <v>CAP ASSETS 513 NR 02/03</v>
          </cell>
        </row>
        <row r="14690">
          <cell r="A14690">
            <v>40983</v>
          </cell>
          <cell r="B14690">
            <v>114700</v>
          </cell>
          <cell r="C14690" t="str">
            <v>WA BT HERITAGE RESORT DENHAM</v>
          </cell>
        </row>
        <row r="14691">
          <cell r="A14691">
            <v>40984</v>
          </cell>
          <cell r="B14691">
            <v>114701</v>
          </cell>
          <cell r="C14691" t="str">
            <v>CAP ASSETS 539 G&amp;I 02/03</v>
          </cell>
        </row>
        <row r="14692">
          <cell r="A14692">
            <v>41002</v>
          </cell>
          <cell r="B14692">
            <v>114702</v>
          </cell>
          <cell r="C14692" t="str">
            <v>NT ALICE SPRINGS SECURITY SYST</v>
          </cell>
        </row>
        <row r="14693">
          <cell r="A14693">
            <v>41003</v>
          </cell>
          <cell r="B14693">
            <v>114703</v>
          </cell>
          <cell r="C14693" t="str">
            <v>SA NARACOORTE SECURITY SYSTEM</v>
          </cell>
        </row>
        <row r="14694">
          <cell r="A14694">
            <v>41004</v>
          </cell>
          <cell r="B14694">
            <v>114704</v>
          </cell>
          <cell r="C14694" t="str">
            <v>SA RENMARK SECURITY SYSTEM</v>
          </cell>
        </row>
        <row r="14695">
          <cell r="A14695">
            <v>41005</v>
          </cell>
          <cell r="B14695">
            <v>114705</v>
          </cell>
          <cell r="C14695" t="str">
            <v>NSW MIDLUM TANKER PT BOTANY</v>
          </cell>
        </row>
        <row r="14696">
          <cell r="A14696">
            <v>41006</v>
          </cell>
          <cell r="B14696">
            <v>114706</v>
          </cell>
          <cell r="C14696" t="str">
            <v>SA PT LINCOLN SECURITY SYSTEM</v>
          </cell>
        </row>
        <row r="14697">
          <cell r="A14697">
            <v>41007</v>
          </cell>
          <cell r="B14697">
            <v>114707</v>
          </cell>
          <cell r="C14697" t="str">
            <v>WA ALBANY SECURITY SYSTEM</v>
          </cell>
        </row>
        <row r="14698">
          <cell r="A14698">
            <v>41008</v>
          </cell>
          <cell r="B14698">
            <v>114708</v>
          </cell>
          <cell r="C14698" t="str">
            <v>WA KALGOORLIE SECURITY SYSTEM</v>
          </cell>
        </row>
        <row r="14699">
          <cell r="A14699">
            <v>41009</v>
          </cell>
          <cell r="B14699">
            <v>114709</v>
          </cell>
          <cell r="C14699" t="str">
            <v>QLD CYL INSTL RENATO MIOTTO</v>
          </cell>
        </row>
        <row r="14700">
          <cell r="A14700">
            <v>41010</v>
          </cell>
          <cell r="B14700">
            <v>114710</v>
          </cell>
          <cell r="C14700" t="str">
            <v>QLD CY INSTL LINDE GAS DARRA</v>
          </cell>
        </row>
        <row r="14701">
          <cell r="A14701">
            <v>41022</v>
          </cell>
          <cell r="B14701">
            <v>114711</v>
          </cell>
          <cell r="C14701" t="str">
            <v>CAP ASSETS 761 G&amp;I 02/03</v>
          </cell>
        </row>
        <row r="14702">
          <cell r="A14702">
            <v>41023</v>
          </cell>
          <cell r="B14702">
            <v>114712</v>
          </cell>
          <cell r="C14702" t="str">
            <v>CAP ASSETS 513 G&amp;I 02/03</v>
          </cell>
        </row>
        <row r="14703">
          <cell r="A14703">
            <v>41024</v>
          </cell>
          <cell r="B14703">
            <v>114713</v>
          </cell>
          <cell r="C14703" t="str">
            <v>513 LVA COMP HARDWARE 02/03</v>
          </cell>
        </row>
        <row r="14704">
          <cell r="A14704">
            <v>41025</v>
          </cell>
          <cell r="B14704">
            <v>114714</v>
          </cell>
          <cell r="C14704" t="str">
            <v>513 LVA OFFICE MACHINES 02/03</v>
          </cell>
        </row>
        <row r="14705">
          <cell r="A14705">
            <v>41026</v>
          </cell>
          <cell r="B14705">
            <v>114715</v>
          </cell>
          <cell r="C14705" t="str">
            <v>VIC BT INSTL TRUCK WASH</v>
          </cell>
        </row>
        <row r="14706">
          <cell r="A14706">
            <v>41027</v>
          </cell>
          <cell r="B14706">
            <v>114716</v>
          </cell>
          <cell r="C14706" t="str">
            <v>VIC CY INSTL TE KITEROA</v>
          </cell>
        </row>
        <row r="14707">
          <cell r="A14707">
            <v>41028</v>
          </cell>
          <cell r="B14707">
            <v>114717</v>
          </cell>
          <cell r="C14707" t="str">
            <v>VIC CY INSTL LORRY PERESSO</v>
          </cell>
        </row>
        <row r="14708">
          <cell r="A14708">
            <v>41029</v>
          </cell>
          <cell r="B14708">
            <v>114718</v>
          </cell>
          <cell r="C14708" t="str">
            <v>VIC CY INSTL NASB CORPORATION</v>
          </cell>
        </row>
        <row r="14709">
          <cell r="A14709">
            <v>41030</v>
          </cell>
          <cell r="B14709">
            <v>114719</v>
          </cell>
          <cell r="C14709" t="str">
            <v>VIC CY INSTL PAUL HUTCHSON</v>
          </cell>
        </row>
        <row r="14710">
          <cell r="A14710">
            <v>41031</v>
          </cell>
          <cell r="B14710">
            <v>114720</v>
          </cell>
          <cell r="C14710" t="str">
            <v>VIC CY INSTL FUEL TEX P/L</v>
          </cell>
        </row>
        <row r="14711">
          <cell r="A14711">
            <v>41032</v>
          </cell>
          <cell r="B14711">
            <v>114721</v>
          </cell>
          <cell r="C14711" t="str">
            <v>VIC CY INSTL RE FUEL VARIOUS</v>
          </cell>
        </row>
        <row r="14712">
          <cell r="A14712">
            <v>41033</v>
          </cell>
          <cell r="B14712">
            <v>114722</v>
          </cell>
          <cell r="C14712" t="str">
            <v>CAP ASSETS 575 E&amp;S 02/03</v>
          </cell>
        </row>
        <row r="14713">
          <cell r="A14713">
            <v>41034</v>
          </cell>
          <cell r="B14713">
            <v>114723</v>
          </cell>
          <cell r="C14713" t="str">
            <v>VIC CY INSTL PERLITE P/L</v>
          </cell>
        </row>
        <row r="14714">
          <cell r="A14714">
            <v>41035</v>
          </cell>
          <cell r="B14714">
            <v>114724</v>
          </cell>
          <cell r="C14714" t="str">
            <v>QLD CY INSTL BANORA POINT</v>
          </cell>
        </row>
        <row r="14715">
          <cell r="A14715">
            <v>41036</v>
          </cell>
          <cell r="B14715">
            <v>114725</v>
          </cell>
          <cell r="C14715" t="str">
            <v>SA MC HOLBROOKS RD UNDERDALE</v>
          </cell>
        </row>
        <row r="14716">
          <cell r="A14716">
            <v>41037</v>
          </cell>
          <cell r="B14716">
            <v>114726</v>
          </cell>
          <cell r="C14716" t="str">
            <v>SA FRC ESTAB. IN SA</v>
          </cell>
        </row>
        <row r="14717">
          <cell r="A14717">
            <v>41038</v>
          </cell>
          <cell r="B14717">
            <v>114727</v>
          </cell>
          <cell r="C14717" t="str">
            <v>NSW CYL INSTLN LINCOLN GV</v>
          </cell>
        </row>
        <row r="14718">
          <cell r="A14718">
            <v>41039</v>
          </cell>
          <cell r="B14718">
            <v>114728</v>
          </cell>
          <cell r="C14718" t="str">
            <v>Gen Greenhouse Inventory</v>
          </cell>
        </row>
        <row r="14719">
          <cell r="A14719">
            <v>41040</v>
          </cell>
          <cell r="B14719">
            <v>114729</v>
          </cell>
          <cell r="C14719" t="str">
            <v>SA MC G.MARTIN</v>
          </cell>
        </row>
        <row r="14720">
          <cell r="A14720">
            <v>41041</v>
          </cell>
          <cell r="B14720">
            <v>114730</v>
          </cell>
          <cell r="C14720" t="str">
            <v>SA MC WITHERS ST RET VILL</v>
          </cell>
        </row>
        <row r="14721">
          <cell r="A14721">
            <v>41042</v>
          </cell>
          <cell r="B14721">
            <v>114731</v>
          </cell>
          <cell r="C14721" t="str">
            <v>SA MC HARVEY AV NETLEY</v>
          </cell>
        </row>
        <row r="14722">
          <cell r="A14722">
            <v>41043</v>
          </cell>
          <cell r="B14722">
            <v>114732</v>
          </cell>
          <cell r="C14722" t="str">
            <v>MARKETING GAS FRC (Victoria)</v>
          </cell>
        </row>
        <row r="14723">
          <cell r="A14723">
            <v>41044</v>
          </cell>
          <cell r="B14723">
            <v>114733</v>
          </cell>
          <cell r="C14723" t="str">
            <v>SA BT D&amp;G FRESH FRUIT</v>
          </cell>
        </row>
        <row r="14724">
          <cell r="A14724">
            <v>41045</v>
          </cell>
          <cell r="B14724">
            <v>114734</v>
          </cell>
          <cell r="C14724" t="str">
            <v>QLD MC RETIREMENT BY DESIGN</v>
          </cell>
        </row>
        <row r="14725">
          <cell r="A14725">
            <v>41046</v>
          </cell>
          <cell r="B14725">
            <v>114735</v>
          </cell>
          <cell r="C14725" t="str">
            <v>CAP ASSETS 724 NR 02/03</v>
          </cell>
        </row>
        <row r="14726">
          <cell r="A14726">
            <v>41062</v>
          </cell>
          <cell r="B14726">
            <v>114736</v>
          </cell>
          <cell r="C14726" t="str">
            <v>VIC CY VARIOUS @ DANDENONG</v>
          </cell>
        </row>
        <row r="14727">
          <cell r="A14727">
            <v>41082</v>
          </cell>
          <cell r="B14727">
            <v>114737</v>
          </cell>
          <cell r="C14727" t="str">
            <v>NT RS PALM VALLEY PIPELINE</v>
          </cell>
        </row>
        <row r="14728">
          <cell r="A14728">
            <v>41083</v>
          </cell>
          <cell r="B14728">
            <v>114738</v>
          </cell>
          <cell r="C14728" t="str">
            <v>QLD MC BUNDABERG GARAGE CTR</v>
          </cell>
        </row>
        <row r="14729">
          <cell r="A14729">
            <v>41084</v>
          </cell>
          <cell r="B14729">
            <v>114739</v>
          </cell>
          <cell r="C14729" t="str">
            <v>QLD RS BARRIER REEF INTL RES.</v>
          </cell>
        </row>
        <row r="14730">
          <cell r="A14730">
            <v>41102</v>
          </cell>
          <cell r="B14730">
            <v>114740</v>
          </cell>
          <cell r="C14730" t="str">
            <v>SA FS MT BARKER SECURITY SYS.</v>
          </cell>
        </row>
        <row r="14731">
          <cell r="A14731">
            <v>41103</v>
          </cell>
          <cell r="B14731">
            <v>114741</v>
          </cell>
          <cell r="C14731" t="str">
            <v>QLD CY INSTL MOOLOOLABA</v>
          </cell>
        </row>
        <row r="14732">
          <cell r="A14732">
            <v>41104</v>
          </cell>
          <cell r="B14732">
            <v>114742</v>
          </cell>
          <cell r="C14732" t="str">
            <v>QLD CYL INSTL TERRACE SEAFOOD</v>
          </cell>
        </row>
        <row r="14733">
          <cell r="A14733">
            <v>41105</v>
          </cell>
          <cell r="B14733">
            <v>114743</v>
          </cell>
          <cell r="C14733" t="str">
            <v>QLD CY INSTL JORDANS THE BCH</v>
          </cell>
        </row>
        <row r="14734">
          <cell r="A14734">
            <v>41106</v>
          </cell>
          <cell r="B14734">
            <v>114744</v>
          </cell>
          <cell r="C14734" t="str">
            <v>QLD CYL INSTL ALEXANDRA</v>
          </cell>
        </row>
        <row r="14735">
          <cell r="A14735">
            <v>41107</v>
          </cell>
          <cell r="B14735">
            <v>114745</v>
          </cell>
          <cell r="C14735" t="str">
            <v>SA IT WINDOWS 2000 PREDEPLMT</v>
          </cell>
        </row>
        <row r="14736">
          <cell r="A14736">
            <v>41108</v>
          </cell>
          <cell r="B14736">
            <v>114746</v>
          </cell>
          <cell r="C14736" t="str">
            <v>VIC CYL INSTL PJ'S PIZZA</v>
          </cell>
        </row>
        <row r="14737">
          <cell r="A14737">
            <v>41109</v>
          </cell>
          <cell r="B14737">
            <v>114747</v>
          </cell>
          <cell r="C14737" t="str">
            <v>QLD CY INSTL CX NTHN HWY</v>
          </cell>
        </row>
        <row r="14738">
          <cell r="A14738">
            <v>41110</v>
          </cell>
          <cell r="B14738">
            <v>114748</v>
          </cell>
          <cell r="C14738" t="str">
            <v>CAP ASSETS 502 NR 02/03</v>
          </cell>
        </row>
        <row r="14739">
          <cell r="A14739">
            <v>41111</v>
          </cell>
          <cell r="B14739">
            <v>114749</v>
          </cell>
          <cell r="C14739" t="str">
            <v>QLD BT PEANUT COMPANY</v>
          </cell>
        </row>
        <row r="14740">
          <cell r="A14740">
            <v>41127</v>
          </cell>
          <cell r="B14740">
            <v>114750</v>
          </cell>
          <cell r="C14740" t="str">
            <v>BORAL MASONRY-ENERGY REVIEW</v>
          </cell>
        </row>
        <row r="14741">
          <cell r="A14741">
            <v>41128</v>
          </cell>
          <cell r="B14741">
            <v>114751</v>
          </cell>
          <cell r="C14741" t="str">
            <v>504 LVA CYL INST COSTS&lt;$1000</v>
          </cell>
        </row>
        <row r="14742">
          <cell r="A14742">
            <v>41129</v>
          </cell>
          <cell r="B14742">
            <v>114752</v>
          </cell>
          <cell r="C14742" t="str">
            <v>SA MC SELBY ST KURRATLA PK</v>
          </cell>
        </row>
        <row r="14743">
          <cell r="A14743">
            <v>41130</v>
          </cell>
          <cell r="B14743">
            <v>114753</v>
          </cell>
          <cell r="C14743" t="str">
            <v>SA MC STANLEY ST NTH ADELAIDE</v>
          </cell>
        </row>
        <row r="14744">
          <cell r="A14744">
            <v>41131</v>
          </cell>
          <cell r="B14744">
            <v>114754</v>
          </cell>
          <cell r="C14744" t="str">
            <v>SA MC LEADER ST ROSEWATER</v>
          </cell>
        </row>
        <row r="14745">
          <cell r="A14745">
            <v>41132</v>
          </cell>
          <cell r="B14745">
            <v>114755</v>
          </cell>
          <cell r="C14745" t="str">
            <v>SA MC WALLACE ST GLENELG EAST</v>
          </cell>
        </row>
        <row r="14746">
          <cell r="A14746">
            <v>41147</v>
          </cell>
          <cell r="B14746">
            <v>114756</v>
          </cell>
          <cell r="C14746" t="str">
            <v>QLD BT DINGO HIRE</v>
          </cell>
        </row>
        <row r="14747">
          <cell r="A14747">
            <v>41148</v>
          </cell>
          <cell r="B14747">
            <v>114757</v>
          </cell>
          <cell r="C14747" t="str">
            <v>QLD CY WALKABOUT CVN PK</v>
          </cell>
        </row>
        <row r="14748">
          <cell r="A14748">
            <v>41149</v>
          </cell>
          <cell r="B14748">
            <v>114758</v>
          </cell>
          <cell r="C14748" t="str">
            <v>QLD CY INSTL REEF TO OUTBACK</v>
          </cell>
        </row>
        <row r="14749">
          <cell r="A14749">
            <v>41150</v>
          </cell>
          <cell r="B14749">
            <v>114759</v>
          </cell>
          <cell r="C14749" t="str">
            <v>QLD RS FLOW METER:MACKAY</v>
          </cell>
        </row>
        <row r="14750">
          <cell r="A14750">
            <v>41151</v>
          </cell>
          <cell r="B14750">
            <v>114760</v>
          </cell>
          <cell r="C14750" t="str">
            <v>QLD MC RIVERLA AGED CARE HOME</v>
          </cell>
        </row>
        <row r="14751">
          <cell r="A14751">
            <v>41152</v>
          </cell>
          <cell r="B14751">
            <v>114761</v>
          </cell>
          <cell r="C14751" t="str">
            <v>SA MC FULHAM GARDENS</v>
          </cell>
        </row>
        <row r="14752">
          <cell r="A14752">
            <v>41153</v>
          </cell>
          <cell r="B14752">
            <v>114762</v>
          </cell>
          <cell r="C14752" t="str">
            <v>SA MC HEWETT STG 8</v>
          </cell>
        </row>
        <row r="14753">
          <cell r="A14753">
            <v>41154</v>
          </cell>
          <cell r="B14753">
            <v>114763</v>
          </cell>
          <cell r="C14753" t="str">
            <v>SA MC EURILPA EVERARD PK</v>
          </cell>
        </row>
        <row r="14754">
          <cell r="A14754">
            <v>41155</v>
          </cell>
          <cell r="B14754">
            <v>114764</v>
          </cell>
          <cell r="C14754" t="str">
            <v>SA MC ELIZABETH MAIN NTH RD</v>
          </cell>
        </row>
        <row r="14755">
          <cell r="A14755">
            <v>41156</v>
          </cell>
          <cell r="B14755">
            <v>114765</v>
          </cell>
          <cell r="C14755" t="str">
            <v>SA MC VALE RD HAWTHORNDENE</v>
          </cell>
        </row>
        <row r="14756">
          <cell r="A14756">
            <v>41157</v>
          </cell>
          <cell r="B14756">
            <v>114766</v>
          </cell>
          <cell r="C14756" t="str">
            <v>SA MC MAWSON LAKES. THE STRAND</v>
          </cell>
        </row>
        <row r="14757">
          <cell r="A14757">
            <v>41158</v>
          </cell>
          <cell r="B14757">
            <v>114767</v>
          </cell>
          <cell r="C14757" t="str">
            <v>QLD CY INTSL ORGANIC CAFE</v>
          </cell>
        </row>
        <row r="14758">
          <cell r="A14758">
            <v>41159</v>
          </cell>
          <cell r="B14758">
            <v>114768</v>
          </cell>
          <cell r="C14758" t="str">
            <v>QLD CYL INSTL COCO BAR RESORT</v>
          </cell>
        </row>
        <row r="14759">
          <cell r="A14759">
            <v>41160</v>
          </cell>
          <cell r="B14759">
            <v>114769</v>
          </cell>
          <cell r="C14759" t="str">
            <v>VIC CYL INSTL OEAM DOCKLANDS</v>
          </cell>
        </row>
        <row r="14760">
          <cell r="A14760">
            <v>41167</v>
          </cell>
          <cell r="B14760">
            <v>114770</v>
          </cell>
          <cell r="C14760" t="str">
            <v>CAP ASSETS 494 G&amp;I 02/03</v>
          </cell>
        </row>
        <row r="14761">
          <cell r="A14761">
            <v>41168</v>
          </cell>
          <cell r="B14761">
            <v>114771</v>
          </cell>
          <cell r="C14761" t="str">
            <v>POWERCOR UNIX SERVER</v>
          </cell>
        </row>
        <row r="14762">
          <cell r="A14762">
            <v>41188</v>
          </cell>
          <cell r="B14762">
            <v>114772</v>
          </cell>
          <cell r="C14762" t="str">
            <v>TOOWOOMBA HOSP DES D &amp; C PRJ</v>
          </cell>
        </row>
        <row r="14763">
          <cell r="A14763">
            <v>41207</v>
          </cell>
          <cell r="B14763">
            <v>114773</v>
          </cell>
          <cell r="C14763" t="str">
            <v>CAP ASSETS 501 G&amp;I 02/03</v>
          </cell>
        </row>
        <row r="14764">
          <cell r="A14764">
            <v>41227</v>
          </cell>
          <cell r="B14764">
            <v>114774</v>
          </cell>
          <cell r="C14764" t="str">
            <v>QLD CYL INSTL CASTLE BUTCHERS</v>
          </cell>
        </row>
        <row r="14765">
          <cell r="A14765">
            <v>41228</v>
          </cell>
          <cell r="B14765">
            <v>114775</v>
          </cell>
          <cell r="C14765" t="str">
            <v>QLD CYL INSTL GUMVALE LAUNDRY</v>
          </cell>
        </row>
        <row r="14766">
          <cell r="A14766">
            <v>41229</v>
          </cell>
          <cell r="B14766">
            <v>114776</v>
          </cell>
          <cell r="C14766" t="str">
            <v>QLD CYL INSTL BANGKOK DELIGHT</v>
          </cell>
        </row>
        <row r="14767">
          <cell r="A14767">
            <v>41230</v>
          </cell>
          <cell r="B14767">
            <v>114777</v>
          </cell>
          <cell r="C14767" t="str">
            <v>QLD CYL INST SHINGLE IN BAKERY</v>
          </cell>
        </row>
        <row r="14768">
          <cell r="A14768">
            <v>41231</v>
          </cell>
          <cell r="B14768">
            <v>114778</v>
          </cell>
          <cell r="C14768" t="str">
            <v>QLD RS ANNADALE STG 35-42</v>
          </cell>
        </row>
        <row r="14769">
          <cell r="A14769">
            <v>41232</v>
          </cell>
          <cell r="B14769">
            <v>114779</v>
          </cell>
          <cell r="C14769" t="str">
            <v>QLD RS RIVERSIDE STG 11-16</v>
          </cell>
        </row>
        <row r="14770">
          <cell r="A14770">
            <v>41233</v>
          </cell>
          <cell r="B14770">
            <v>114780</v>
          </cell>
          <cell r="C14770" t="str">
            <v>QLD CYL INSTL DOMINOS GOODNA</v>
          </cell>
        </row>
        <row r="14771">
          <cell r="A14771">
            <v>41234</v>
          </cell>
          <cell r="B14771">
            <v>114781</v>
          </cell>
          <cell r="C14771" t="str">
            <v>QLD CYL INSTL WAMURAN COOP</v>
          </cell>
        </row>
        <row r="14772">
          <cell r="A14772">
            <v>41235</v>
          </cell>
          <cell r="B14772">
            <v>114782</v>
          </cell>
          <cell r="C14772" t="str">
            <v>QLD BT MALTIDA COUNTRY C PK</v>
          </cell>
        </row>
        <row r="14773">
          <cell r="A14773">
            <v>41236</v>
          </cell>
          <cell r="B14773">
            <v>114783</v>
          </cell>
          <cell r="C14773" t="str">
            <v>QLD CYL INSTL ATA KEBABES</v>
          </cell>
        </row>
        <row r="14774">
          <cell r="A14774">
            <v>41237</v>
          </cell>
          <cell r="B14774">
            <v>114784</v>
          </cell>
          <cell r="C14774" t="str">
            <v>QLD CYL INSTL CORAL COAST C PK</v>
          </cell>
        </row>
        <row r="14775">
          <cell r="A14775">
            <v>41238</v>
          </cell>
          <cell r="B14775">
            <v>114785</v>
          </cell>
          <cell r="C14775" t="str">
            <v>VIC CYL INSTL WILSON PROM.MTL</v>
          </cell>
        </row>
        <row r="14776">
          <cell r="A14776">
            <v>41239</v>
          </cell>
          <cell r="B14776">
            <v>114786</v>
          </cell>
          <cell r="C14776" t="str">
            <v>VIC CYL INSTL TERANG CALTEX</v>
          </cell>
        </row>
        <row r="14777">
          <cell r="A14777">
            <v>41240</v>
          </cell>
          <cell r="B14777">
            <v>114787</v>
          </cell>
          <cell r="C14777" t="str">
            <v>NSW CY WOOLGOOLGA CAFE</v>
          </cell>
        </row>
        <row r="14778">
          <cell r="A14778">
            <v>41241</v>
          </cell>
          <cell r="B14778">
            <v>114788</v>
          </cell>
          <cell r="C14778" t="str">
            <v>NSW CYL INSTL PARK BEACH C PK</v>
          </cell>
        </row>
        <row r="14779">
          <cell r="A14779">
            <v>41242</v>
          </cell>
          <cell r="B14779">
            <v>114789</v>
          </cell>
          <cell r="C14779" t="str">
            <v>NSW CY DORRIGO MOUNTAIN LODGE</v>
          </cell>
        </row>
        <row r="14780">
          <cell r="A14780">
            <v>41243</v>
          </cell>
          <cell r="B14780">
            <v>114790</v>
          </cell>
          <cell r="C14780" t="str">
            <v>NSW CY DORRIGO HOTEL</v>
          </cell>
        </row>
        <row r="14781">
          <cell r="A14781">
            <v>41244</v>
          </cell>
          <cell r="B14781">
            <v>114791</v>
          </cell>
          <cell r="C14781" t="str">
            <v>NSW CYL INSTL H J AUTO MECH</v>
          </cell>
        </row>
        <row r="14782">
          <cell r="A14782">
            <v>41245</v>
          </cell>
          <cell r="B14782">
            <v>114792</v>
          </cell>
          <cell r="C14782" t="str">
            <v>NSW CYL INSTL DEPZ RESTNT</v>
          </cell>
        </row>
        <row r="14783">
          <cell r="A14783">
            <v>41246</v>
          </cell>
          <cell r="B14783">
            <v>114793</v>
          </cell>
          <cell r="C14783" t="str">
            <v>NSW CYL INSTL DARREN MINK</v>
          </cell>
        </row>
        <row r="14784">
          <cell r="A14784">
            <v>41247</v>
          </cell>
          <cell r="B14784">
            <v>114794</v>
          </cell>
          <cell r="C14784" t="str">
            <v>NSW CYL INSTL D'ARLING ONE</v>
          </cell>
        </row>
        <row r="14785">
          <cell r="A14785">
            <v>41248</v>
          </cell>
          <cell r="B14785">
            <v>114795</v>
          </cell>
          <cell r="C14785" t="str">
            <v>NSW CYL INSTL SANDWICH BOX</v>
          </cell>
        </row>
        <row r="14786">
          <cell r="A14786">
            <v>41249</v>
          </cell>
          <cell r="B14786">
            <v>114796</v>
          </cell>
          <cell r="C14786" t="str">
            <v>NSW BT GROMOR ENTEPRISES</v>
          </cell>
        </row>
        <row r="14787">
          <cell r="A14787">
            <v>41250</v>
          </cell>
          <cell r="B14787">
            <v>114797</v>
          </cell>
          <cell r="C14787" t="str">
            <v>NSW CYL INSTL M&amp;M ATTARD</v>
          </cell>
        </row>
        <row r="14788">
          <cell r="A14788">
            <v>41251</v>
          </cell>
          <cell r="B14788">
            <v>114798</v>
          </cell>
          <cell r="C14788" t="str">
            <v>TAS CYL INSTL PARK HOMES</v>
          </cell>
        </row>
        <row r="14789">
          <cell r="A14789">
            <v>41252</v>
          </cell>
          <cell r="B14789">
            <v>114799</v>
          </cell>
          <cell r="C14789" t="str">
            <v>TAS BT SANDORS ON TEH PARK</v>
          </cell>
        </row>
        <row r="14790">
          <cell r="A14790">
            <v>41253</v>
          </cell>
          <cell r="B14790">
            <v>114800</v>
          </cell>
          <cell r="C14790" t="str">
            <v>NSW CYL INSTL JIM VELLA</v>
          </cell>
        </row>
        <row r="14791">
          <cell r="A14791">
            <v>41254</v>
          </cell>
          <cell r="B14791">
            <v>114801</v>
          </cell>
          <cell r="C14791" t="str">
            <v>NSW CYL INSTL YALLAH WOOL STR</v>
          </cell>
        </row>
        <row r="14792">
          <cell r="A14792">
            <v>41255</v>
          </cell>
          <cell r="B14792">
            <v>114802</v>
          </cell>
          <cell r="C14792" t="str">
            <v>NSW CYL INSTL OCEANS BEST FRSH</v>
          </cell>
        </row>
        <row r="14793">
          <cell r="A14793">
            <v>41267</v>
          </cell>
          <cell r="B14793">
            <v>114803</v>
          </cell>
          <cell r="C14793" t="str">
            <v>SA ME HEATHER AVE NETHERBY</v>
          </cell>
        </row>
        <row r="14794">
          <cell r="A14794">
            <v>41268</v>
          </cell>
          <cell r="B14794">
            <v>114804</v>
          </cell>
          <cell r="C14794" t="str">
            <v>SA ME BLYTH ST MAGILL</v>
          </cell>
        </row>
        <row r="14795">
          <cell r="A14795">
            <v>41269</v>
          </cell>
          <cell r="B14795">
            <v>114805</v>
          </cell>
          <cell r="C14795" t="str">
            <v>SA ME GREEN RD SALISBRY HGTS</v>
          </cell>
        </row>
        <row r="14796">
          <cell r="A14796">
            <v>41270</v>
          </cell>
          <cell r="B14796">
            <v>114806</v>
          </cell>
          <cell r="C14796" t="str">
            <v>SA ME NTH PARADE RYL PK</v>
          </cell>
        </row>
        <row r="14797">
          <cell r="A14797">
            <v>41271</v>
          </cell>
          <cell r="B14797">
            <v>114807</v>
          </cell>
          <cell r="C14797" t="str">
            <v>SA ME WHEAL ST GLEN OSM</v>
          </cell>
        </row>
        <row r="14798">
          <cell r="A14798">
            <v>41272</v>
          </cell>
          <cell r="B14798">
            <v>114808</v>
          </cell>
          <cell r="C14798" t="str">
            <v>SA ME LINCOLN ENGINEERS</v>
          </cell>
        </row>
        <row r="14799">
          <cell r="A14799">
            <v>41273</v>
          </cell>
          <cell r="B14799">
            <v>114809</v>
          </cell>
          <cell r="C14799" t="str">
            <v>SA ME WEBB PL QUEENSTOWN</v>
          </cell>
        </row>
        <row r="14800">
          <cell r="A14800">
            <v>41274</v>
          </cell>
          <cell r="B14800">
            <v>114810</v>
          </cell>
          <cell r="C14800" t="str">
            <v>SA ME GRANDE ST HECTORVILLE</v>
          </cell>
        </row>
        <row r="14801">
          <cell r="A14801">
            <v>41287</v>
          </cell>
          <cell r="B14801">
            <v>114811</v>
          </cell>
          <cell r="C14801" t="str">
            <v>CAP ASSETS 558 NR 02/03</v>
          </cell>
        </row>
        <row r="14802">
          <cell r="A14802">
            <v>41288</v>
          </cell>
          <cell r="B14802">
            <v>114812</v>
          </cell>
          <cell r="C14802" t="str">
            <v>QLD CY INSTL WILLIAMS &amp; HARDG</v>
          </cell>
        </row>
        <row r="14803">
          <cell r="A14803">
            <v>41289</v>
          </cell>
          <cell r="B14803">
            <v>114813</v>
          </cell>
          <cell r="C14803" t="str">
            <v>QLD CY INSTL GREGORY ST</v>
          </cell>
        </row>
        <row r="14804">
          <cell r="A14804">
            <v>41307</v>
          </cell>
          <cell r="B14804">
            <v>114814</v>
          </cell>
          <cell r="C14804" t="str">
            <v>SA MC HIGH ST GLENELG</v>
          </cell>
        </row>
        <row r="14805">
          <cell r="A14805">
            <v>41308</v>
          </cell>
          <cell r="B14805">
            <v>114815</v>
          </cell>
          <cell r="C14805" t="str">
            <v>QLD AMRP BLOCK RENEWAL- BARDON</v>
          </cell>
        </row>
        <row r="14806">
          <cell r="A14806">
            <v>41309</v>
          </cell>
          <cell r="B14806">
            <v>114816</v>
          </cell>
          <cell r="C14806" t="str">
            <v>QLD ARMP RNWAL-ASCOT&amp;HENDRA</v>
          </cell>
        </row>
        <row r="14807">
          <cell r="A14807">
            <v>41310</v>
          </cell>
          <cell r="B14807">
            <v>114817</v>
          </cell>
          <cell r="C14807" t="str">
            <v>QLD AMRP BLK-HEN,CLAY,TOOM,NUN</v>
          </cell>
        </row>
        <row r="14808">
          <cell r="A14808">
            <v>41311</v>
          </cell>
          <cell r="B14808">
            <v>114818</v>
          </cell>
          <cell r="C14808" t="str">
            <v>CAP ASSETS 498 G&amp;I 02/03</v>
          </cell>
        </row>
        <row r="14809">
          <cell r="A14809">
            <v>41312</v>
          </cell>
          <cell r="B14809">
            <v>114819</v>
          </cell>
          <cell r="C14809" t="str">
            <v>QLD BT CENTRAL CITY MOTEL</v>
          </cell>
        </row>
        <row r="14810">
          <cell r="A14810">
            <v>41313</v>
          </cell>
          <cell r="B14810">
            <v>114820</v>
          </cell>
          <cell r="C14810" t="str">
            <v>QLD BT SUNCOAST WASTE WATER</v>
          </cell>
        </row>
        <row r="14811">
          <cell r="A14811">
            <v>41314</v>
          </cell>
          <cell r="B14811">
            <v>114821</v>
          </cell>
          <cell r="C14811" t="str">
            <v>QLD CY INSTL THE BARK HUT</v>
          </cell>
        </row>
        <row r="14812">
          <cell r="A14812">
            <v>41315</v>
          </cell>
          <cell r="B14812">
            <v>114822</v>
          </cell>
          <cell r="C14812" t="str">
            <v>QLD CYL INSTL KENMORE GOLDEN</v>
          </cell>
        </row>
        <row r="14813">
          <cell r="A14813">
            <v>41316</v>
          </cell>
          <cell r="B14813">
            <v>114823</v>
          </cell>
          <cell r="C14813" t="str">
            <v>QLD CY INSTL ALBANY CREEK</v>
          </cell>
        </row>
        <row r="14814">
          <cell r="A14814">
            <v>41317</v>
          </cell>
          <cell r="B14814">
            <v>114824</v>
          </cell>
          <cell r="C14814" t="str">
            <v>QLD CYL INSTL MTD LPG SUNLAND</v>
          </cell>
        </row>
        <row r="14815">
          <cell r="A14815">
            <v>41318</v>
          </cell>
          <cell r="B14815">
            <v>114825</v>
          </cell>
          <cell r="C14815" t="str">
            <v>QLD CY INSTL MAPLETON BOWLES</v>
          </cell>
        </row>
        <row r="14816">
          <cell r="A14816">
            <v>41319</v>
          </cell>
          <cell r="B14816">
            <v>114826</v>
          </cell>
          <cell r="C14816" t="str">
            <v>QLD CY INSTL CAIRNS</v>
          </cell>
        </row>
        <row r="14817">
          <cell r="A14817">
            <v>41339</v>
          </cell>
          <cell r="B14817">
            <v>114827</v>
          </cell>
          <cell r="C14817" t="str">
            <v>OPS COST OF SALES ACCUM</v>
          </cell>
        </row>
        <row r="14818">
          <cell r="A14818">
            <v>41359</v>
          </cell>
          <cell r="B14818">
            <v>114828</v>
          </cell>
          <cell r="C14818" t="str">
            <v>CIT IT WHOLESALE SYS-USAGE-OMD</v>
          </cell>
        </row>
        <row r="14819">
          <cell r="A14819">
            <v>41361</v>
          </cell>
          <cell r="B14819">
            <v>114829</v>
          </cell>
          <cell r="C14819" t="str">
            <v>CITIPOWER PROJECT MNMT OFFICE</v>
          </cell>
        </row>
        <row r="14820">
          <cell r="A14820">
            <v>41362</v>
          </cell>
          <cell r="B14820">
            <v>114830</v>
          </cell>
          <cell r="C14820" t="str">
            <v>CITIPOWER PROJECT OFFICE</v>
          </cell>
        </row>
        <row r="14821">
          <cell r="A14821">
            <v>41363</v>
          </cell>
          <cell r="B14821">
            <v>114831</v>
          </cell>
          <cell r="C14821" t="str">
            <v>CITIPOWER IT RETAIL SYS-CIS OV</v>
          </cell>
        </row>
        <row r="14822">
          <cell r="A14822">
            <v>41364</v>
          </cell>
          <cell r="B14822">
            <v>114832</v>
          </cell>
          <cell r="C14822" t="str">
            <v>CITIPOWER IT RETAIL DATA W/H</v>
          </cell>
        </row>
        <row r="14823">
          <cell r="A14823">
            <v>41365</v>
          </cell>
          <cell r="B14823">
            <v>114833</v>
          </cell>
          <cell r="C14823" t="str">
            <v>CITIPOW IT RETAIL SYS-GENTRACK</v>
          </cell>
        </row>
        <row r="14824">
          <cell r="A14824">
            <v>41366</v>
          </cell>
          <cell r="B14824">
            <v>114834</v>
          </cell>
          <cell r="C14824" t="str">
            <v>CITIPOWER IT RET. SYS OTHER</v>
          </cell>
        </row>
        <row r="14825">
          <cell r="A14825">
            <v>41367</v>
          </cell>
          <cell r="B14825">
            <v>114835</v>
          </cell>
          <cell r="C14825" t="str">
            <v>CITIPOWER IT W/SALE SYS-NETS</v>
          </cell>
        </row>
        <row r="14826">
          <cell r="A14826">
            <v>41368</v>
          </cell>
          <cell r="B14826">
            <v>114836</v>
          </cell>
          <cell r="C14826" t="str">
            <v>VIC CYL INSTL OASIS S. STN</v>
          </cell>
        </row>
        <row r="14827">
          <cell r="A14827">
            <v>41369</v>
          </cell>
          <cell r="B14827">
            <v>114837</v>
          </cell>
          <cell r="C14827" t="str">
            <v>WA BT CAPE MENTELLE</v>
          </cell>
        </row>
        <row r="14828">
          <cell r="A14828">
            <v>41379</v>
          </cell>
          <cell r="B14828">
            <v>114838</v>
          </cell>
          <cell r="C14828" t="str">
            <v>CITIPOWER IT W/S SYS-OTHER</v>
          </cell>
        </row>
        <row r="14829">
          <cell r="A14829">
            <v>41380</v>
          </cell>
          <cell r="B14829">
            <v>114839</v>
          </cell>
          <cell r="C14829" t="str">
            <v>NT CY VOYAGES HOTEL</v>
          </cell>
        </row>
        <row r="14830">
          <cell r="A14830">
            <v>41381</v>
          </cell>
          <cell r="B14830">
            <v>114840</v>
          </cell>
          <cell r="C14830" t="str">
            <v>QLD CY INST CLARK SWIM CENTER</v>
          </cell>
        </row>
        <row r="14831">
          <cell r="A14831">
            <v>41382</v>
          </cell>
          <cell r="B14831">
            <v>114841</v>
          </cell>
          <cell r="C14831" t="str">
            <v>NSW CYL INSTL RYDGES EAGLE</v>
          </cell>
        </row>
        <row r="14832">
          <cell r="A14832">
            <v>41383</v>
          </cell>
          <cell r="B14832">
            <v>114842</v>
          </cell>
          <cell r="C14832" t="str">
            <v>TAS HWU PORT ARTHUR VILLAS</v>
          </cell>
        </row>
        <row r="14833">
          <cell r="A14833">
            <v>41384</v>
          </cell>
          <cell r="B14833">
            <v>114843</v>
          </cell>
          <cell r="C14833" t="str">
            <v>724 LVA COMP HARDWARE 02/03</v>
          </cell>
        </row>
        <row r="14834">
          <cell r="A14834">
            <v>41385</v>
          </cell>
          <cell r="B14834">
            <v>114844</v>
          </cell>
          <cell r="C14834" t="str">
            <v>VIC BT PHILLIP IS. NATURE PK</v>
          </cell>
        </row>
        <row r="14835">
          <cell r="A14835">
            <v>41386</v>
          </cell>
          <cell r="B14835">
            <v>114845</v>
          </cell>
          <cell r="C14835" t="str">
            <v>VIC BT POOWONG MEATS</v>
          </cell>
        </row>
        <row r="14836">
          <cell r="A14836">
            <v>41387</v>
          </cell>
          <cell r="B14836">
            <v>114846</v>
          </cell>
          <cell r="C14836" t="str">
            <v>TAS CY STRAHAN LUXURY UNITS</v>
          </cell>
        </row>
        <row r="14837">
          <cell r="A14837">
            <v>41399</v>
          </cell>
          <cell r="B14837">
            <v>114847</v>
          </cell>
          <cell r="C14837" t="str">
            <v>SA MC PEPPERCORN VILL M/LAKES</v>
          </cell>
        </row>
        <row r="14838">
          <cell r="A14838">
            <v>41400</v>
          </cell>
          <cell r="B14838">
            <v>114848</v>
          </cell>
          <cell r="C14838" t="str">
            <v>SA MC PEPPERCORN STG 1-4</v>
          </cell>
        </row>
        <row r="14839">
          <cell r="A14839">
            <v>41401</v>
          </cell>
          <cell r="B14839">
            <v>114849</v>
          </cell>
          <cell r="C14839" t="str">
            <v>CITIPOWER DIRECT CUSTOMER COMM</v>
          </cell>
        </row>
        <row r="14840">
          <cell r="A14840">
            <v>41402</v>
          </cell>
          <cell r="B14840">
            <v>114850</v>
          </cell>
          <cell r="C14840" t="str">
            <v>CITIPOWER DIRECT CUSTOMER COM</v>
          </cell>
        </row>
        <row r="14841">
          <cell r="A14841">
            <v>41403</v>
          </cell>
          <cell r="B14841">
            <v>114851</v>
          </cell>
          <cell r="C14841" t="str">
            <v>CITIPOWER REVIEW BILLING SYS</v>
          </cell>
        </row>
        <row r="14842">
          <cell r="A14842">
            <v>41404</v>
          </cell>
          <cell r="B14842">
            <v>114852</v>
          </cell>
          <cell r="C14842" t="str">
            <v>VIC CYL INSTL TYLDEN PRIMARY</v>
          </cell>
        </row>
        <row r="14843">
          <cell r="A14843">
            <v>41405</v>
          </cell>
          <cell r="B14843">
            <v>114853</v>
          </cell>
          <cell r="C14843" t="str">
            <v>NSW CYL INSTL PORT PIAZZA</v>
          </cell>
        </row>
        <row r="14844">
          <cell r="A14844">
            <v>41406</v>
          </cell>
          <cell r="B14844">
            <v>114854</v>
          </cell>
          <cell r="C14844" t="str">
            <v>NSW CYL INSTL GARRY FISHER</v>
          </cell>
        </row>
        <row r="14845">
          <cell r="A14845">
            <v>41407</v>
          </cell>
          <cell r="B14845">
            <v>114855</v>
          </cell>
          <cell r="C14845" t="str">
            <v>NSW CYL INSTL COLLINS BROTHERS</v>
          </cell>
        </row>
        <row r="14846">
          <cell r="A14846">
            <v>41408</v>
          </cell>
          <cell r="B14846">
            <v>114856</v>
          </cell>
          <cell r="C14846" t="str">
            <v>NSW CYL INSTL MARINA RESORT</v>
          </cell>
        </row>
        <row r="14847">
          <cell r="A14847">
            <v>41409</v>
          </cell>
          <cell r="B14847">
            <v>114857</v>
          </cell>
          <cell r="C14847" t="str">
            <v>NSW CYL INSTL BAIAD POULTRY</v>
          </cell>
        </row>
        <row r="14848">
          <cell r="A14848">
            <v>41410</v>
          </cell>
          <cell r="B14848">
            <v>114858</v>
          </cell>
          <cell r="C14848" t="str">
            <v>CAP ASSETS 780 NR 02/03</v>
          </cell>
        </row>
        <row r="14849">
          <cell r="A14849">
            <v>41411</v>
          </cell>
          <cell r="B14849">
            <v>114859</v>
          </cell>
          <cell r="C14849" t="str">
            <v>SA MC S PORTER</v>
          </cell>
        </row>
        <row r="14850">
          <cell r="A14850">
            <v>41412</v>
          </cell>
          <cell r="B14850">
            <v>114860</v>
          </cell>
          <cell r="C14850" t="str">
            <v>SA MC TONKIN ENG</v>
          </cell>
        </row>
        <row r="14851">
          <cell r="A14851">
            <v>41413</v>
          </cell>
          <cell r="B14851">
            <v>114861</v>
          </cell>
          <cell r="C14851" t="str">
            <v>SA MC BERRI BARMERA COUNCIL</v>
          </cell>
        </row>
        <row r="14852">
          <cell r="A14852">
            <v>41414</v>
          </cell>
          <cell r="B14852">
            <v>114862</v>
          </cell>
          <cell r="C14852" t="str">
            <v>SA MC STEVE BACHMANN</v>
          </cell>
        </row>
        <row r="14853">
          <cell r="A14853">
            <v>41415</v>
          </cell>
          <cell r="B14853">
            <v>114863</v>
          </cell>
          <cell r="C14853" t="str">
            <v>SA MC DARE SUTTON CLARKE</v>
          </cell>
        </row>
        <row r="14854">
          <cell r="A14854">
            <v>41416</v>
          </cell>
          <cell r="B14854">
            <v>114864</v>
          </cell>
          <cell r="C14854" t="str">
            <v>SA MC REGENT HOMES</v>
          </cell>
        </row>
        <row r="14855">
          <cell r="A14855">
            <v>41417</v>
          </cell>
          <cell r="B14855">
            <v>114865</v>
          </cell>
          <cell r="C14855" t="str">
            <v>SA MC MR A HILLYER</v>
          </cell>
        </row>
        <row r="14856">
          <cell r="A14856">
            <v>41418</v>
          </cell>
          <cell r="B14856">
            <v>114866</v>
          </cell>
          <cell r="C14856" t="str">
            <v>NSW BT AMBOS STOCKFEEDS</v>
          </cell>
        </row>
        <row r="14857">
          <cell r="A14857">
            <v>41419</v>
          </cell>
          <cell r="B14857">
            <v>114867</v>
          </cell>
          <cell r="C14857" t="str">
            <v>PAYNEHAM RD DRAINAGE DESIGN</v>
          </cell>
        </row>
        <row r="14858">
          <cell r="A14858">
            <v>41420</v>
          </cell>
          <cell r="B14858">
            <v>114868</v>
          </cell>
          <cell r="C14858" t="str">
            <v>SA MC EASTRN BLDG CO</v>
          </cell>
        </row>
        <row r="14859">
          <cell r="A14859">
            <v>41439</v>
          </cell>
          <cell r="B14859">
            <v>114869</v>
          </cell>
          <cell r="C14859" t="str">
            <v>VIC FF CAMBERWELL BURKE RD</v>
          </cell>
        </row>
        <row r="14860">
          <cell r="A14860">
            <v>41440</v>
          </cell>
          <cell r="B14860">
            <v>114870</v>
          </cell>
          <cell r="C14860" t="str">
            <v>LVA LPG CYL INST BUSHY PK</v>
          </cell>
        </row>
        <row r="14861">
          <cell r="A14861">
            <v>41441</v>
          </cell>
          <cell r="B14861">
            <v>114871</v>
          </cell>
          <cell r="C14861" t="str">
            <v>LVA LPG CYL INST ITW PROLINE</v>
          </cell>
        </row>
        <row r="14862">
          <cell r="A14862">
            <v>41442</v>
          </cell>
          <cell r="B14862">
            <v>114872</v>
          </cell>
          <cell r="C14862" t="str">
            <v>LVA LPG CYL INST J&amp;P AUTO</v>
          </cell>
        </row>
        <row r="14863">
          <cell r="A14863">
            <v>41443</v>
          </cell>
          <cell r="B14863">
            <v>114873</v>
          </cell>
          <cell r="C14863" t="str">
            <v>LVA CYL INST LEONGATHA HOTEL</v>
          </cell>
        </row>
        <row r="14864">
          <cell r="A14864">
            <v>41444</v>
          </cell>
          <cell r="B14864">
            <v>114874</v>
          </cell>
          <cell r="C14864" t="str">
            <v>QLD CYL INSTL COLLINSVL. C PK</v>
          </cell>
        </row>
        <row r="14865">
          <cell r="A14865">
            <v>41445</v>
          </cell>
          <cell r="B14865">
            <v>114875</v>
          </cell>
          <cell r="C14865" t="str">
            <v>VIC BT GENARA RSL</v>
          </cell>
        </row>
        <row r="14866">
          <cell r="A14866">
            <v>41446</v>
          </cell>
          <cell r="B14866">
            <v>114876</v>
          </cell>
          <cell r="C14866" t="str">
            <v>VIC BT CRYSTAL POULTRY</v>
          </cell>
        </row>
        <row r="14867">
          <cell r="A14867">
            <v>41447</v>
          </cell>
          <cell r="B14867">
            <v>114877</v>
          </cell>
          <cell r="C14867" t="str">
            <v>QLD BT EL WILSON &amp; CO</v>
          </cell>
        </row>
        <row r="14868">
          <cell r="A14868">
            <v>41448</v>
          </cell>
          <cell r="B14868">
            <v>114878</v>
          </cell>
          <cell r="C14868" t="str">
            <v>CAP ASSETS 501 NR 02/03</v>
          </cell>
        </row>
        <row r="14869">
          <cell r="A14869">
            <v>41449</v>
          </cell>
          <cell r="B14869">
            <v>114879</v>
          </cell>
          <cell r="C14869" t="str">
            <v>LVA LPG CYL INST CLOVER COTT</v>
          </cell>
        </row>
        <row r="14870">
          <cell r="A14870">
            <v>41450</v>
          </cell>
          <cell r="B14870">
            <v>114880</v>
          </cell>
          <cell r="C14870" t="str">
            <v>LVA LPG CYL INST SEAVIEW GDNS</v>
          </cell>
        </row>
        <row r="14871">
          <cell r="A14871">
            <v>41451</v>
          </cell>
          <cell r="B14871">
            <v>114881</v>
          </cell>
          <cell r="C14871" t="str">
            <v>GREAT BARRIER REEF RES. STG 2</v>
          </cell>
        </row>
        <row r="14872">
          <cell r="A14872">
            <v>41452</v>
          </cell>
          <cell r="B14872">
            <v>114882</v>
          </cell>
          <cell r="C14872" t="str">
            <v>CAP ASSETS 590 NR 02/03</v>
          </cell>
        </row>
        <row r="14873">
          <cell r="A14873">
            <v>41459</v>
          </cell>
          <cell r="B14873">
            <v>114883</v>
          </cell>
          <cell r="C14873" t="str">
            <v>TAS BT CALTHROP ORCHARD</v>
          </cell>
        </row>
        <row r="14874">
          <cell r="A14874">
            <v>41460</v>
          </cell>
          <cell r="B14874">
            <v>114884</v>
          </cell>
          <cell r="C14874" t="str">
            <v>QLD BT HALLIDAY BAY RESORT</v>
          </cell>
        </row>
        <row r="14875">
          <cell r="A14875">
            <v>41461</v>
          </cell>
          <cell r="B14875">
            <v>114885</v>
          </cell>
          <cell r="C14875" t="str">
            <v>NSW WAGGA TERM UPGRADE</v>
          </cell>
        </row>
        <row r="14876">
          <cell r="A14876">
            <v>41462</v>
          </cell>
          <cell r="B14876">
            <v>114886</v>
          </cell>
          <cell r="C14876" t="str">
            <v>CAP ASSETS 518 NR 02/03</v>
          </cell>
        </row>
        <row r="14877">
          <cell r="A14877">
            <v>41479</v>
          </cell>
          <cell r="B14877">
            <v>114887</v>
          </cell>
          <cell r="C14877" t="str">
            <v>CITIPOWER REDUNDANCY PROVISION</v>
          </cell>
        </row>
        <row r="14878">
          <cell r="A14878">
            <v>41480</v>
          </cell>
          <cell r="B14878">
            <v>114888</v>
          </cell>
          <cell r="C14878" t="str">
            <v>CITIPOWER IT W/S SYS-USAGE-OMD</v>
          </cell>
        </row>
        <row r="14879">
          <cell r="A14879">
            <v>41499</v>
          </cell>
          <cell r="B14879">
            <v>114889</v>
          </cell>
          <cell r="C14879" t="str">
            <v>CITIPOWER IT W/S SYS-OTH CAPWI</v>
          </cell>
        </row>
        <row r="14880">
          <cell r="A14880">
            <v>41500</v>
          </cell>
          <cell r="B14880">
            <v>114890</v>
          </cell>
          <cell r="C14880" t="str">
            <v>CITIPOW. IT W/S SYS-NETS CAPWI</v>
          </cell>
        </row>
        <row r="14881">
          <cell r="A14881">
            <v>41519</v>
          </cell>
          <cell r="B14881">
            <v>114891</v>
          </cell>
          <cell r="C14881" t="str">
            <v>CAP ASSETS 506 NR 02/03</v>
          </cell>
        </row>
        <row r="14882">
          <cell r="A14882">
            <v>41520</v>
          </cell>
          <cell r="B14882">
            <v>114892</v>
          </cell>
          <cell r="C14882" t="str">
            <v>CITIPOWER IT INFRA-OTHER-CAPWI</v>
          </cell>
        </row>
        <row r="14883">
          <cell r="A14883">
            <v>41521</v>
          </cell>
          <cell r="B14883">
            <v>114893</v>
          </cell>
          <cell r="C14883" t="str">
            <v>CITIPOWER IT INFRAS.-OCN-CAPWI</v>
          </cell>
        </row>
        <row r="14884">
          <cell r="A14884">
            <v>41522</v>
          </cell>
          <cell r="B14884">
            <v>114894</v>
          </cell>
          <cell r="C14884" t="str">
            <v>CITIPOWER IT INFRAS. SOE CAPWI</v>
          </cell>
        </row>
        <row r="14885">
          <cell r="A14885">
            <v>41523</v>
          </cell>
          <cell r="B14885">
            <v>114895</v>
          </cell>
          <cell r="C14885" t="str">
            <v>CITIPOWER RETAIL SYS-OTH-CAPWI</v>
          </cell>
        </row>
        <row r="14886">
          <cell r="A14886">
            <v>41524</v>
          </cell>
          <cell r="B14886">
            <v>114896</v>
          </cell>
          <cell r="C14886" t="str">
            <v>CITIPOWER IT RET SYS-DATA W/H</v>
          </cell>
        </row>
        <row r="14887">
          <cell r="A14887">
            <v>41525</v>
          </cell>
          <cell r="B14887">
            <v>114897</v>
          </cell>
          <cell r="C14887" t="str">
            <v>CITIPOWER IT RET SYS-CIS OV CW</v>
          </cell>
        </row>
        <row r="14888">
          <cell r="A14888">
            <v>41539</v>
          </cell>
          <cell r="B14888">
            <v>114898</v>
          </cell>
          <cell r="C14888" t="str">
            <v>I&amp;M PETERBOROUGH</v>
          </cell>
        </row>
        <row r="14889">
          <cell r="A14889">
            <v>41540</v>
          </cell>
          <cell r="B14889">
            <v>114899</v>
          </cell>
          <cell r="C14889" t="str">
            <v>MC BROMPTON HAYMAN LN</v>
          </cell>
        </row>
        <row r="14890">
          <cell r="A14890">
            <v>41541</v>
          </cell>
          <cell r="B14890">
            <v>114900</v>
          </cell>
          <cell r="C14890" t="str">
            <v>QLD CYL INSTL FIEDLER TRANS</v>
          </cell>
        </row>
        <row r="14891">
          <cell r="A14891">
            <v>41542</v>
          </cell>
          <cell r="B14891">
            <v>114901</v>
          </cell>
          <cell r="C14891" t="str">
            <v>MC NORTH ST HENLEY BEACH</v>
          </cell>
        </row>
        <row r="14892">
          <cell r="A14892">
            <v>41543</v>
          </cell>
          <cell r="B14892">
            <v>114902</v>
          </cell>
          <cell r="C14892" t="str">
            <v>MC BRAMHA LODGE MAIN NTH RD</v>
          </cell>
        </row>
        <row r="14893">
          <cell r="A14893">
            <v>41544</v>
          </cell>
          <cell r="B14893">
            <v>114903</v>
          </cell>
          <cell r="C14893" t="str">
            <v>MC WOODFIELD ST ENFIELD</v>
          </cell>
        </row>
        <row r="14894">
          <cell r="A14894">
            <v>41545</v>
          </cell>
          <cell r="B14894">
            <v>114904</v>
          </cell>
          <cell r="C14894" t="str">
            <v>MC BILLING ST WHYALLA</v>
          </cell>
        </row>
        <row r="14895">
          <cell r="A14895">
            <v>41546</v>
          </cell>
          <cell r="B14895">
            <v>114905</v>
          </cell>
          <cell r="C14895" t="str">
            <v>QLD MC SAMSONVALE RD STATPINE</v>
          </cell>
        </row>
        <row r="14896">
          <cell r="A14896">
            <v>41547</v>
          </cell>
          <cell r="B14896">
            <v>114906</v>
          </cell>
          <cell r="C14896" t="str">
            <v>NSW BT CLARENCE ST PT MACQ</v>
          </cell>
        </row>
        <row r="14897">
          <cell r="A14897">
            <v>41548</v>
          </cell>
          <cell r="B14897">
            <v>114907</v>
          </cell>
          <cell r="C14897" t="str">
            <v>NSW BT BRECKENRIDGE ST</v>
          </cell>
        </row>
        <row r="14898">
          <cell r="A14898">
            <v>41549</v>
          </cell>
          <cell r="B14898">
            <v>114908</v>
          </cell>
          <cell r="C14898" t="str">
            <v>LVA LPG CYL INST @ ATICT TAREE</v>
          </cell>
        </row>
        <row r="14899">
          <cell r="A14899">
            <v>41550</v>
          </cell>
          <cell r="B14899">
            <v>114909</v>
          </cell>
          <cell r="C14899" t="str">
            <v>LVA LPG CYL INST CRESCENT HEAD</v>
          </cell>
        </row>
        <row r="14900">
          <cell r="A14900">
            <v>41551</v>
          </cell>
          <cell r="B14900">
            <v>114910</v>
          </cell>
          <cell r="C14900" t="str">
            <v>VIC NUNA CON: OE COMMUN. NTWK</v>
          </cell>
        </row>
        <row r="14901">
          <cell r="A14901">
            <v>41570</v>
          </cell>
          <cell r="B14901">
            <v>114911</v>
          </cell>
          <cell r="C14901" t="str">
            <v>QLD RS JACK &amp; NEWELL UNITS</v>
          </cell>
        </row>
        <row r="14902">
          <cell r="A14902">
            <v>41571</v>
          </cell>
          <cell r="B14902">
            <v>114912</v>
          </cell>
          <cell r="C14902" t="str">
            <v>QLD ROADWORKS MAREEBA TERMINAL</v>
          </cell>
        </row>
        <row r="14903">
          <cell r="A14903">
            <v>41590</v>
          </cell>
          <cell r="B14903">
            <v>114913</v>
          </cell>
          <cell r="C14903" t="str">
            <v>CAP ASSETS 518 E&amp;S 02/03</v>
          </cell>
        </row>
        <row r="14904">
          <cell r="A14904">
            <v>41591</v>
          </cell>
          <cell r="B14904">
            <v>114914</v>
          </cell>
          <cell r="C14904" t="str">
            <v>SA WIND MONITOR TOWERS: ROBE</v>
          </cell>
        </row>
        <row r="14905">
          <cell r="A14905">
            <v>41592</v>
          </cell>
          <cell r="B14905">
            <v>114915</v>
          </cell>
          <cell r="C14905" t="str">
            <v>SA WIND MONITOR TOWRS BROWN HL</v>
          </cell>
        </row>
        <row r="14906">
          <cell r="A14906">
            <v>41593</v>
          </cell>
          <cell r="B14906">
            <v>114916</v>
          </cell>
          <cell r="C14906" t="str">
            <v>SA WIND MONITOR TOWERS:MYPONGA</v>
          </cell>
        </row>
        <row r="14907">
          <cell r="A14907">
            <v>41610</v>
          </cell>
          <cell r="B14907">
            <v>114917</v>
          </cell>
          <cell r="C14907" t="str">
            <v>CITIPOWER TRANSACTIONS COSTS</v>
          </cell>
        </row>
        <row r="14908">
          <cell r="A14908">
            <v>41611</v>
          </cell>
          <cell r="B14908">
            <v>114918</v>
          </cell>
          <cell r="C14908" t="str">
            <v>CITIPOWER INTERGRATION MMT</v>
          </cell>
        </row>
        <row r="14909">
          <cell r="A14909">
            <v>41612</v>
          </cell>
          <cell r="B14909">
            <v>114919</v>
          </cell>
          <cell r="C14909" t="str">
            <v>CITIPOWER INTERGRATION MAMT</v>
          </cell>
        </row>
        <row r="14910">
          <cell r="A14910">
            <v>41613</v>
          </cell>
          <cell r="B14910">
            <v>114920</v>
          </cell>
          <cell r="C14910" t="str">
            <v>COCKATOO</v>
          </cell>
        </row>
        <row r="14911">
          <cell r="A14911">
            <v>41614</v>
          </cell>
          <cell r="B14911">
            <v>114921</v>
          </cell>
          <cell r="C14911" t="str">
            <v>PAM/SAM ANALYSIS</v>
          </cell>
        </row>
        <row r="14912">
          <cell r="A14912">
            <v>41630</v>
          </cell>
          <cell r="B14912">
            <v>114922</v>
          </cell>
          <cell r="C14912" t="str">
            <v>VIC TGS INDUSTRIAL SANDS</v>
          </cell>
        </row>
        <row r="14913">
          <cell r="A14913">
            <v>41631</v>
          </cell>
          <cell r="B14913">
            <v>114923</v>
          </cell>
          <cell r="C14913" t="str">
            <v>QLD BT MAGGIES BCH HOUSE</v>
          </cell>
        </row>
        <row r="14914">
          <cell r="A14914">
            <v>41632</v>
          </cell>
          <cell r="B14914">
            <v>114924</v>
          </cell>
          <cell r="C14914" t="str">
            <v>VIC CYL INSTL BILL ROBERTS</v>
          </cell>
        </row>
        <row r="14915">
          <cell r="A14915">
            <v>41633</v>
          </cell>
          <cell r="B14915">
            <v>114925</v>
          </cell>
          <cell r="C14915" t="str">
            <v>VIC CYL BETTER CHOICE BROOKLYN</v>
          </cell>
        </row>
        <row r="14916">
          <cell r="A14916">
            <v>41634</v>
          </cell>
          <cell r="B14916">
            <v>114926</v>
          </cell>
          <cell r="C14916" t="str">
            <v>VIC BT INSTL THE COACHMAN MTL</v>
          </cell>
        </row>
        <row r="14917">
          <cell r="A14917">
            <v>41635</v>
          </cell>
          <cell r="B14917">
            <v>114927</v>
          </cell>
          <cell r="C14917" t="str">
            <v>QLD CYL INSTL HAYMANS ELECT</v>
          </cell>
        </row>
        <row r="14918">
          <cell r="A14918">
            <v>41636</v>
          </cell>
          <cell r="B14918">
            <v>114928</v>
          </cell>
          <cell r="C14918" t="str">
            <v>QLD CY INSTL BEAUMONT TILES</v>
          </cell>
        </row>
        <row r="14919">
          <cell r="A14919">
            <v>41637</v>
          </cell>
          <cell r="B14919">
            <v>114929</v>
          </cell>
          <cell r="C14919" t="str">
            <v>QLD CYL INSTL CAPTINS COACH</v>
          </cell>
        </row>
        <row r="14920">
          <cell r="A14920">
            <v>41638</v>
          </cell>
          <cell r="B14920">
            <v>114930</v>
          </cell>
          <cell r="C14920" t="str">
            <v>QLD CYL INSTL MATILDA KALINGA</v>
          </cell>
        </row>
        <row r="14921">
          <cell r="A14921">
            <v>41639</v>
          </cell>
          <cell r="B14921">
            <v>114931</v>
          </cell>
          <cell r="C14921" t="str">
            <v>QLD CY JC &amp; AT SEARLE</v>
          </cell>
        </row>
        <row r="14922">
          <cell r="A14922">
            <v>41640</v>
          </cell>
          <cell r="B14922">
            <v>114932</v>
          </cell>
          <cell r="C14922" t="str">
            <v>QLD CYL INSTL 5 STAR SUPERMKT</v>
          </cell>
        </row>
        <row r="14923">
          <cell r="A14923">
            <v>41641</v>
          </cell>
          <cell r="B14923">
            <v>114933</v>
          </cell>
          <cell r="C14923" t="str">
            <v>QLD CY RAINBOW BCH SPORTS CLUB</v>
          </cell>
        </row>
        <row r="14924">
          <cell r="A14924">
            <v>41642</v>
          </cell>
          <cell r="B14924">
            <v>114934</v>
          </cell>
          <cell r="C14924" t="str">
            <v>QLD CYL INSTL VANTAGE GAS</v>
          </cell>
        </row>
        <row r="14925">
          <cell r="A14925">
            <v>41650</v>
          </cell>
          <cell r="B14925">
            <v>114935</v>
          </cell>
          <cell r="C14925" t="str">
            <v>CITIPOWER INTERGRATION</v>
          </cell>
        </row>
        <row r="14926">
          <cell r="A14926">
            <v>41651</v>
          </cell>
          <cell r="B14926">
            <v>114936</v>
          </cell>
          <cell r="C14926" t="str">
            <v>CITIPWR INTERGN IT INFR OCN</v>
          </cell>
        </row>
        <row r="14927">
          <cell r="A14927">
            <v>41652</v>
          </cell>
          <cell r="B14927">
            <v>114937</v>
          </cell>
          <cell r="C14927" t="str">
            <v>CITIPWR INTERGN IT RETAIL-OTH</v>
          </cell>
        </row>
        <row r="14928">
          <cell r="A14928">
            <v>41670</v>
          </cell>
          <cell r="B14928">
            <v>114938</v>
          </cell>
          <cell r="C14928" t="str">
            <v>CITIPWR INTERGN IT RET GENTRK</v>
          </cell>
        </row>
        <row r="14929">
          <cell r="A14929">
            <v>41671</v>
          </cell>
          <cell r="B14929">
            <v>114939</v>
          </cell>
          <cell r="C14929" t="str">
            <v>CITIPWR INTERGN IT RET CISOV</v>
          </cell>
        </row>
        <row r="14930">
          <cell r="A14930">
            <v>41672</v>
          </cell>
          <cell r="B14930">
            <v>114940</v>
          </cell>
          <cell r="C14930" t="str">
            <v>CPWR INTGN IT INFR-OCN CAPEX</v>
          </cell>
        </row>
        <row r="14931">
          <cell r="A14931">
            <v>41673</v>
          </cell>
          <cell r="B14931">
            <v>114941</v>
          </cell>
          <cell r="C14931" t="str">
            <v>CPWR INTGN IT RETAIL-OTH CAPEX</v>
          </cell>
        </row>
        <row r="14932">
          <cell r="A14932">
            <v>41674</v>
          </cell>
          <cell r="B14932">
            <v>114942</v>
          </cell>
          <cell r="C14932" t="str">
            <v>CPWR INTGN IT RET-GENTRK CAPEX</v>
          </cell>
        </row>
        <row r="14933">
          <cell r="A14933">
            <v>41675</v>
          </cell>
          <cell r="B14933">
            <v>114943</v>
          </cell>
          <cell r="C14933" t="str">
            <v>CPWR INTGN IT RET-CISOV CAPEX</v>
          </cell>
        </row>
        <row r="14934">
          <cell r="A14934">
            <v>41676</v>
          </cell>
          <cell r="B14934">
            <v>114944</v>
          </cell>
          <cell r="C14934" t="str">
            <v>VIC CYL INSTL MR G CLARKE</v>
          </cell>
        </row>
        <row r="14935">
          <cell r="A14935">
            <v>41677</v>
          </cell>
          <cell r="B14935">
            <v>114945</v>
          </cell>
          <cell r="C14935" t="str">
            <v>QLD CYL INSTL EL-TORO</v>
          </cell>
        </row>
        <row r="14936">
          <cell r="A14936">
            <v>41678</v>
          </cell>
          <cell r="B14936">
            <v>114946</v>
          </cell>
          <cell r="C14936" t="str">
            <v>QLD CYL INSTL MARLINS SWIM</v>
          </cell>
        </row>
        <row r="14937">
          <cell r="A14937">
            <v>41679</v>
          </cell>
          <cell r="B14937">
            <v>114947</v>
          </cell>
          <cell r="C14937" t="str">
            <v>QLD CYL INSTL HONG YUEN</v>
          </cell>
        </row>
        <row r="14938">
          <cell r="A14938">
            <v>41680</v>
          </cell>
          <cell r="B14938">
            <v>114948</v>
          </cell>
          <cell r="C14938" t="str">
            <v>QLD CYL INSTL DAVO'S SEAFOOD</v>
          </cell>
        </row>
        <row r="14939">
          <cell r="A14939">
            <v>41681</v>
          </cell>
          <cell r="B14939">
            <v>114949</v>
          </cell>
          <cell r="C14939" t="str">
            <v>VIC CYL INSTL AMAZEN THINGS PK</v>
          </cell>
        </row>
        <row r="14940">
          <cell r="A14940">
            <v>41682</v>
          </cell>
          <cell r="B14940">
            <v>114950</v>
          </cell>
          <cell r="C14940" t="str">
            <v>VIC CYL INSTL BANNOCKBURN SMSH</v>
          </cell>
        </row>
        <row r="14941">
          <cell r="A14941">
            <v>41683</v>
          </cell>
          <cell r="B14941">
            <v>114951</v>
          </cell>
          <cell r="C14941" t="str">
            <v>NSW CYL INSTL SEABREEZE HOTEL</v>
          </cell>
        </row>
        <row r="14942">
          <cell r="A14942">
            <v>41684</v>
          </cell>
          <cell r="B14942">
            <v>114952</v>
          </cell>
          <cell r="C14942" t="str">
            <v>NSW CYL INSTL LEMONTREE SERV</v>
          </cell>
        </row>
        <row r="14943">
          <cell r="A14943">
            <v>41685</v>
          </cell>
          <cell r="B14943">
            <v>114953</v>
          </cell>
          <cell r="C14943" t="str">
            <v>NSW CYL INSTL CALTEX KURRI</v>
          </cell>
        </row>
        <row r="14944">
          <cell r="A14944">
            <v>41686</v>
          </cell>
          <cell r="B14944">
            <v>114954</v>
          </cell>
          <cell r="C14944" t="str">
            <v>VIC CYL INSTL SAN REMO</v>
          </cell>
        </row>
        <row r="14945">
          <cell r="A14945">
            <v>41687</v>
          </cell>
          <cell r="B14945">
            <v>114955</v>
          </cell>
          <cell r="C14945" t="str">
            <v>VIC CYL INSTL BRIDGE VIEW BAKE</v>
          </cell>
        </row>
        <row r="14946">
          <cell r="A14946">
            <v>41688</v>
          </cell>
          <cell r="B14946">
            <v>114956</v>
          </cell>
          <cell r="C14946" t="str">
            <v>VIC CYL INSTL SAN REMO FISHMN</v>
          </cell>
        </row>
        <row r="14947">
          <cell r="A14947">
            <v>41689</v>
          </cell>
          <cell r="B14947">
            <v>114957</v>
          </cell>
          <cell r="C14947" t="str">
            <v>VIC CYL INSTL WILD LIFE WOND</v>
          </cell>
        </row>
        <row r="14948">
          <cell r="A14948">
            <v>41690</v>
          </cell>
          <cell r="B14948">
            <v>114958</v>
          </cell>
          <cell r="C14948" t="str">
            <v>VIC CYL INSTL MR RON JOHNSTON</v>
          </cell>
        </row>
        <row r="14949">
          <cell r="A14949">
            <v>41691</v>
          </cell>
          <cell r="B14949">
            <v>114959</v>
          </cell>
          <cell r="C14949" t="str">
            <v>VIC BT BASS COAST LEISURE</v>
          </cell>
        </row>
        <row r="14950">
          <cell r="A14950">
            <v>41692</v>
          </cell>
          <cell r="B14950">
            <v>114960</v>
          </cell>
          <cell r="C14950" t="str">
            <v>VIC BT BASS COASTS LEISURE</v>
          </cell>
        </row>
        <row r="14951">
          <cell r="A14951">
            <v>41693</v>
          </cell>
          <cell r="B14951">
            <v>114961</v>
          </cell>
          <cell r="C14951" t="str">
            <v>VIC CYL INSTL THE QUEST APTMNT</v>
          </cell>
        </row>
        <row r="14952">
          <cell r="A14952">
            <v>41694</v>
          </cell>
          <cell r="B14952">
            <v>114962</v>
          </cell>
          <cell r="C14952" t="str">
            <v>NSW CYL INSTL NTH POINT CAFE</v>
          </cell>
        </row>
        <row r="14953">
          <cell r="A14953">
            <v>41695</v>
          </cell>
          <cell r="B14953">
            <v>114963</v>
          </cell>
          <cell r="C14953" t="str">
            <v>TAS CYL INSTL STANLEY CVN PK</v>
          </cell>
        </row>
        <row r="14954">
          <cell r="A14954">
            <v>41696</v>
          </cell>
          <cell r="B14954">
            <v>114964</v>
          </cell>
          <cell r="C14954" t="str">
            <v>QLD SIGNAGE IPSWICH</v>
          </cell>
        </row>
        <row r="14955">
          <cell r="A14955">
            <v>41697</v>
          </cell>
          <cell r="B14955">
            <v>114965</v>
          </cell>
          <cell r="C14955" t="str">
            <v>SA MC HARBROW GR, SEACOMBE</v>
          </cell>
        </row>
        <row r="14956">
          <cell r="A14956">
            <v>41698</v>
          </cell>
          <cell r="B14956">
            <v>114966</v>
          </cell>
          <cell r="C14956" t="str">
            <v>SA MC HERZOG CR, CHRISTIES BCH</v>
          </cell>
        </row>
        <row r="14957">
          <cell r="A14957">
            <v>41699</v>
          </cell>
          <cell r="B14957">
            <v>114967</v>
          </cell>
          <cell r="C14957" t="str">
            <v>SA MC  HUNTER CR</v>
          </cell>
        </row>
        <row r="14958">
          <cell r="A14958">
            <v>41700</v>
          </cell>
          <cell r="B14958">
            <v>114968</v>
          </cell>
          <cell r="C14958" t="str">
            <v>SA MC 1 A JUNE ST, MANSFIELD</v>
          </cell>
        </row>
        <row r="14959">
          <cell r="A14959">
            <v>41701</v>
          </cell>
          <cell r="B14959">
            <v>114969</v>
          </cell>
          <cell r="C14959" t="str">
            <v>LAKESIDE GARDENS BANORA POINT</v>
          </cell>
        </row>
        <row r="14960">
          <cell r="A14960">
            <v>41702</v>
          </cell>
          <cell r="B14960">
            <v>114970</v>
          </cell>
          <cell r="C14960" t="str">
            <v>KELVIN GROVE RD</v>
          </cell>
        </row>
        <row r="14961">
          <cell r="A14961">
            <v>41720</v>
          </cell>
          <cell r="B14961">
            <v>114971</v>
          </cell>
          <cell r="C14961" t="str">
            <v>SA MC GAINSBOROUGH AV</v>
          </cell>
        </row>
        <row r="14962">
          <cell r="A14962">
            <v>41721</v>
          </cell>
          <cell r="B14962">
            <v>114972</v>
          </cell>
          <cell r="C14962" t="str">
            <v>SA MC BROOKSIDE CCT NTHGATE</v>
          </cell>
        </row>
        <row r="14963">
          <cell r="A14963">
            <v>41722</v>
          </cell>
          <cell r="B14963">
            <v>114973</v>
          </cell>
          <cell r="C14963" t="str">
            <v>SA MC FOLLAND AV, NTHFIELD</v>
          </cell>
        </row>
        <row r="14964">
          <cell r="A14964">
            <v>41723</v>
          </cell>
          <cell r="B14964">
            <v>114974</v>
          </cell>
          <cell r="C14964" t="str">
            <v>SA MC ELIZABETH RD, CHRISTIE D</v>
          </cell>
        </row>
        <row r="14965">
          <cell r="A14965">
            <v>41724</v>
          </cell>
          <cell r="B14965">
            <v>114975</v>
          </cell>
          <cell r="C14965" t="str">
            <v>SA MC MT GAMBIER</v>
          </cell>
        </row>
        <row r="14966">
          <cell r="A14966">
            <v>41725</v>
          </cell>
          <cell r="B14966">
            <v>114976</v>
          </cell>
          <cell r="C14966" t="str">
            <v>SA MC KLEMZIG</v>
          </cell>
        </row>
        <row r="14967">
          <cell r="A14967">
            <v>41726</v>
          </cell>
          <cell r="B14967">
            <v>114977</v>
          </cell>
          <cell r="C14967" t="str">
            <v>SA MC ULEY RD, GRAIGMORE</v>
          </cell>
        </row>
        <row r="14968">
          <cell r="A14968">
            <v>41727</v>
          </cell>
          <cell r="B14968">
            <v>114978</v>
          </cell>
          <cell r="C14968" t="str">
            <v>SA MC MARTIN, GAWLER E</v>
          </cell>
        </row>
        <row r="14969">
          <cell r="A14969">
            <v>41728</v>
          </cell>
          <cell r="B14969">
            <v>114979</v>
          </cell>
          <cell r="C14969" t="str">
            <v>SA MC HANNAFORD RD, BLKWOOD</v>
          </cell>
        </row>
        <row r="14970">
          <cell r="A14970">
            <v>41729</v>
          </cell>
          <cell r="B14970">
            <v>114980</v>
          </cell>
          <cell r="C14970" t="str">
            <v>SA MC THIRD AV, SEATON</v>
          </cell>
        </row>
        <row r="14971">
          <cell r="A14971">
            <v>41740</v>
          </cell>
          <cell r="B14971">
            <v>114981</v>
          </cell>
          <cell r="C14971" t="str">
            <v>CAP ASSETS 536 NR 02/03</v>
          </cell>
        </row>
        <row r="14972">
          <cell r="A14972">
            <v>41760</v>
          </cell>
          <cell r="B14972">
            <v>114982</v>
          </cell>
          <cell r="C14972" t="str">
            <v>SA MC FORSTER ST RIDLEYTON</v>
          </cell>
        </row>
        <row r="14973">
          <cell r="A14973">
            <v>41780</v>
          </cell>
          <cell r="B14973">
            <v>114983</v>
          </cell>
          <cell r="C14973" t="str">
            <v>VIC CYL TOORANDIN HOTEL</v>
          </cell>
        </row>
        <row r="14974">
          <cell r="A14974">
            <v>41800</v>
          </cell>
          <cell r="B14974">
            <v>114984</v>
          </cell>
          <cell r="C14974" t="str">
            <v>VIC CYL INSTL NATIONAL SPORT</v>
          </cell>
        </row>
        <row r="14975">
          <cell r="A14975">
            <v>41801</v>
          </cell>
          <cell r="B14975">
            <v>114985</v>
          </cell>
          <cell r="C14975" t="str">
            <v>VIC CYL INSTL NOAHS IN THE VAL</v>
          </cell>
        </row>
        <row r="14976">
          <cell r="A14976">
            <v>41802</v>
          </cell>
          <cell r="B14976">
            <v>114986</v>
          </cell>
          <cell r="C14976" t="str">
            <v>VIC BT NEWHAVEN COLLEGE</v>
          </cell>
        </row>
        <row r="14977">
          <cell r="A14977">
            <v>41803</v>
          </cell>
          <cell r="B14977">
            <v>114987</v>
          </cell>
          <cell r="C14977" t="str">
            <v>SA MC HORIZON APARTMENTS</v>
          </cell>
        </row>
        <row r="14978">
          <cell r="A14978">
            <v>41804</v>
          </cell>
          <cell r="B14978">
            <v>114988</v>
          </cell>
          <cell r="C14978" t="str">
            <v>DUNLOP ST REDBANK</v>
          </cell>
        </row>
        <row r="14979">
          <cell r="A14979">
            <v>41805</v>
          </cell>
          <cell r="B14979">
            <v>114989</v>
          </cell>
          <cell r="C14979" t="str">
            <v>QLD MV RIGID TANKER MACKAY</v>
          </cell>
        </row>
        <row r="14980">
          <cell r="A14980">
            <v>41806</v>
          </cell>
          <cell r="B14980">
            <v>114990</v>
          </cell>
          <cell r="C14980" t="str">
            <v>CAP ASSETS 510 E&amp;S 02/03</v>
          </cell>
        </row>
        <row r="14981">
          <cell r="A14981">
            <v>41807</v>
          </cell>
          <cell r="B14981">
            <v>114991</v>
          </cell>
          <cell r="C14981" t="str">
            <v>CAP ASSETS 511 E&amp;S 02/03</v>
          </cell>
        </row>
        <row r="14982">
          <cell r="A14982">
            <v>41808</v>
          </cell>
          <cell r="B14982">
            <v>114992</v>
          </cell>
          <cell r="C14982" t="str">
            <v>QLD FS SECURITY FENCE</v>
          </cell>
        </row>
        <row r="14983">
          <cell r="A14983">
            <v>41820</v>
          </cell>
          <cell r="B14983">
            <v>114993</v>
          </cell>
          <cell r="C14983" t="str">
            <v>VIC CYL INSTL DISCOVERY CTR</v>
          </cell>
        </row>
        <row r="14984">
          <cell r="A14984">
            <v>41821</v>
          </cell>
          <cell r="B14984">
            <v>114994</v>
          </cell>
          <cell r="C14984" t="str">
            <v>VIC CYL INSTL WAVES APARTMENTS</v>
          </cell>
        </row>
        <row r="14985">
          <cell r="A14985">
            <v>41822</v>
          </cell>
          <cell r="B14985">
            <v>114995</v>
          </cell>
          <cell r="C14985" t="str">
            <v>VIC CYL SAN REMO HOTEL</v>
          </cell>
        </row>
        <row r="14986">
          <cell r="A14986">
            <v>41823</v>
          </cell>
          <cell r="B14986">
            <v>114996</v>
          </cell>
          <cell r="C14986" t="str">
            <v>VIC CYL INSTL PRIME CHIC FARM</v>
          </cell>
        </row>
        <row r="14987">
          <cell r="A14987">
            <v>41824</v>
          </cell>
          <cell r="B14987">
            <v>114997</v>
          </cell>
          <cell r="C14987" t="str">
            <v>VIC CYL INSTL WESTERNPORT HTL</v>
          </cell>
        </row>
        <row r="14988">
          <cell r="A14988">
            <v>41825</v>
          </cell>
          <cell r="B14988">
            <v>114998</v>
          </cell>
          <cell r="C14988" t="str">
            <v>482 LVA OTHER P&amp;E &lt;$1000 02/03</v>
          </cell>
        </row>
        <row r="14989">
          <cell r="A14989">
            <v>41826</v>
          </cell>
          <cell r="B14989">
            <v>114999</v>
          </cell>
          <cell r="C14989" t="str">
            <v>VIC CYL INSTL KOO WEE RUP HOSP</v>
          </cell>
        </row>
        <row r="14990">
          <cell r="A14990">
            <v>41827</v>
          </cell>
          <cell r="B14990">
            <v>115000</v>
          </cell>
          <cell r="C14990" t="str">
            <v>VIC CYL INSTL TANDERRY FARM</v>
          </cell>
        </row>
        <row r="14991">
          <cell r="A14991">
            <v>41828</v>
          </cell>
          <cell r="B14991">
            <v>115001</v>
          </cell>
          <cell r="C14991" t="str">
            <v>QLD RAILS FOR CYL PLATFORM</v>
          </cell>
        </row>
        <row r="14992">
          <cell r="A14992">
            <v>41829</v>
          </cell>
          <cell r="B14992">
            <v>115002</v>
          </cell>
          <cell r="C14992" t="str">
            <v>541 LVA OTHER P&amp;E 02/03</v>
          </cell>
        </row>
        <row r="14993">
          <cell r="A14993">
            <v>41830</v>
          </cell>
          <cell r="B14993">
            <v>115003</v>
          </cell>
          <cell r="C14993" t="str">
            <v>VIC CYINSTL CAMPASPE HSE CONF</v>
          </cell>
        </row>
        <row r="14994">
          <cell r="A14994">
            <v>41831</v>
          </cell>
          <cell r="B14994">
            <v>115004</v>
          </cell>
          <cell r="C14994" t="str">
            <v>QLD RD TANKER PARKING AREA</v>
          </cell>
        </row>
        <row r="14995">
          <cell r="A14995">
            <v>41832</v>
          </cell>
          <cell r="B14995">
            <v>115005</v>
          </cell>
          <cell r="C14995" t="str">
            <v>QLD HYDRAULIC CYL CLAM DEVICE</v>
          </cell>
        </row>
        <row r="14996">
          <cell r="A14996">
            <v>41833</v>
          </cell>
          <cell r="B14996">
            <v>115006</v>
          </cell>
          <cell r="C14996" t="str">
            <v>QLD FS ALARM SYSTEM BULWER</v>
          </cell>
        </row>
        <row r="14997">
          <cell r="A14997">
            <v>41834</v>
          </cell>
          <cell r="B14997">
            <v>115007</v>
          </cell>
          <cell r="C14997" t="str">
            <v>VIC CY INSTL EMERALD HL TIMBER</v>
          </cell>
        </row>
        <row r="14998">
          <cell r="A14998">
            <v>41835</v>
          </cell>
          <cell r="B14998">
            <v>115008</v>
          </cell>
          <cell r="C14998" t="str">
            <v>CAP ASSETS 520 G&amp;I 02/03</v>
          </cell>
        </row>
        <row r="14999">
          <cell r="A14999">
            <v>41836</v>
          </cell>
          <cell r="B14999">
            <v>115009</v>
          </cell>
          <cell r="C14999" t="str">
            <v>NSW BT PROC. FOREST PRODUCTS</v>
          </cell>
        </row>
        <row r="15000">
          <cell r="A15000">
            <v>41837</v>
          </cell>
          <cell r="B15000">
            <v>115010</v>
          </cell>
          <cell r="C15000" t="str">
            <v>NSW CYL INSTL BAY KABABS</v>
          </cell>
        </row>
        <row r="15001">
          <cell r="A15001">
            <v>41838</v>
          </cell>
          <cell r="B15001">
            <v>115011</v>
          </cell>
          <cell r="C15001" t="str">
            <v>SA MC SANDPIPER CH MAWSON LK</v>
          </cell>
        </row>
        <row r="15002">
          <cell r="A15002">
            <v>41839</v>
          </cell>
          <cell r="B15002">
            <v>115012</v>
          </cell>
          <cell r="C15002" t="str">
            <v>SA MC SILVERBIRCH PL MAWSON S4</v>
          </cell>
        </row>
        <row r="15003">
          <cell r="A15003">
            <v>41840</v>
          </cell>
          <cell r="B15003">
            <v>115013</v>
          </cell>
          <cell r="C15003" t="str">
            <v>NLG OELWR 02/03</v>
          </cell>
        </row>
        <row r="15004">
          <cell r="A15004">
            <v>41860</v>
          </cell>
          <cell r="B15004">
            <v>115014</v>
          </cell>
          <cell r="C15004" t="str">
            <v>CAP ASSETS 510 NR 02/03</v>
          </cell>
        </row>
        <row r="15005">
          <cell r="A15005">
            <v>41861</v>
          </cell>
          <cell r="B15005">
            <v>115015</v>
          </cell>
          <cell r="C15005" t="str">
            <v>AMCOR QLD</v>
          </cell>
        </row>
        <row r="15006">
          <cell r="A15006">
            <v>41862</v>
          </cell>
          <cell r="B15006">
            <v>115016</v>
          </cell>
          <cell r="C15006" t="str">
            <v>JAMES HARDIE</v>
          </cell>
        </row>
        <row r="15007">
          <cell r="A15007">
            <v>41863</v>
          </cell>
          <cell r="B15007">
            <v>115017</v>
          </cell>
          <cell r="C15007" t="str">
            <v>WESTFIELD</v>
          </cell>
        </row>
        <row r="15008">
          <cell r="A15008">
            <v>41864</v>
          </cell>
          <cell r="B15008">
            <v>115018</v>
          </cell>
          <cell r="C15008" t="str">
            <v>LADBROKE GROVE PWR STN</v>
          </cell>
        </row>
        <row r="15009">
          <cell r="A15009">
            <v>41880</v>
          </cell>
          <cell r="B15009">
            <v>115019</v>
          </cell>
          <cell r="C15009" t="str">
            <v>VIC HW METROPOLIS APARTMENTS</v>
          </cell>
        </row>
        <row r="15010">
          <cell r="A15010">
            <v>41881</v>
          </cell>
          <cell r="B15010">
            <v>115020</v>
          </cell>
          <cell r="C15010" t="str">
            <v>DRIVER TRAINING-CERTIFICATE 1</v>
          </cell>
        </row>
        <row r="15011">
          <cell r="A15011">
            <v>41882</v>
          </cell>
          <cell r="B15011">
            <v>115021</v>
          </cell>
          <cell r="C15011" t="str">
            <v>DRIVER TRAINING-CERTIFICATE 2</v>
          </cell>
        </row>
        <row r="15012">
          <cell r="A15012">
            <v>41883</v>
          </cell>
          <cell r="B15012">
            <v>115022</v>
          </cell>
          <cell r="C15012" t="str">
            <v>DRIVER TRAINING-CERTIFICATE 3</v>
          </cell>
        </row>
        <row r="15013">
          <cell r="A15013">
            <v>41884</v>
          </cell>
          <cell r="B15013">
            <v>115023</v>
          </cell>
          <cell r="C15013" t="str">
            <v>SA MC WINALL ST FINDON</v>
          </cell>
        </row>
        <row r="15014">
          <cell r="A15014">
            <v>41885</v>
          </cell>
          <cell r="B15014">
            <v>115024</v>
          </cell>
          <cell r="C15014" t="str">
            <v>SA MC  MCNICOLL RD, PARALOWIE</v>
          </cell>
        </row>
        <row r="15015">
          <cell r="A15015">
            <v>41886</v>
          </cell>
          <cell r="B15015">
            <v>115025</v>
          </cell>
          <cell r="C15015" t="str">
            <v>SA MC FROME RD MAWSON LKS</v>
          </cell>
        </row>
        <row r="15016">
          <cell r="A15016">
            <v>41887</v>
          </cell>
          <cell r="B15016">
            <v>115026</v>
          </cell>
          <cell r="C15016" t="str">
            <v>SA MC BRECON ST WINDSOR GDNS</v>
          </cell>
        </row>
        <row r="15017">
          <cell r="A15017">
            <v>41888</v>
          </cell>
          <cell r="B15017">
            <v>115027</v>
          </cell>
          <cell r="C15017" t="str">
            <v>VICTORIA PK RD KELVIN GROVE</v>
          </cell>
        </row>
        <row r="15018">
          <cell r="A15018">
            <v>41889</v>
          </cell>
          <cell r="B15018">
            <v>115028</v>
          </cell>
          <cell r="C15018" t="str">
            <v>MATONG ST</v>
          </cell>
        </row>
        <row r="15019">
          <cell r="A15019">
            <v>41890</v>
          </cell>
          <cell r="B15019">
            <v>115029</v>
          </cell>
          <cell r="C15019" t="str">
            <v>QLD STEEL STANDPIPES ROCKHMPTN</v>
          </cell>
        </row>
        <row r="15020">
          <cell r="A15020">
            <v>41900</v>
          </cell>
          <cell r="B15020">
            <v>115030</v>
          </cell>
          <cell r="C15020" t="str">
            <v>SA MC 24 WATTLE AVE, HOVE</v>
          </cell>
        </row>
        <row r="15021">
          <cell r="A15021">
            <v>41901</v>
          </cell>
          <cell r="B15021">
            <v>115031</v>
          </cell>
          <cell r="C15021" t="str">
            <v>SA MC GOLDEN GV STG 20C9</v>
          </cell>
        </row>
        <row r="15022">
          <cell r="A15022">
            <v>41902</v>
          </cell>
          <cell r="B15022">
            <v>115032</v>
          </cell>
          <cell r="C15022" t="str">
            <v>SA MC LONSDALE RD HALLET CV</v>
          </cell>
        </row>
        <row r="15023">
          <cell r="A15023">
            <v>41903</v>
          </cell>
          <cell r="B15023">
            <v>115033</v>
          </cell>
          <cell r="C15023" t="str">
            <v>SA MC MASWON LK BVD</v>
          </cell>
        </row>
        <row r="15024">
          <cell r="A15024">
            <v>41904</v>
          </cell>
          <cell r="B15024">
            <v>115034</v>
          </cell>
          <cell r="C15024" t="str">
            <v>VIC CYL INSTL VICTORIAN TAVERN</v>
          </cell>
        </row>
        <row r="15025">
          <cell r="A15025">
            <v>41923</v>
          </cell>
          <cell r="B15025">
            <v>115035</v>
          </cell>
          <cell r="C15025" t="str">
            <v>VIC CYL INSTL GAVIN YOUNG</v>
          </cell>
        </row>
        <row r="15026">
          <cell r="A15026">
            <v>41924</v>
          </cell>
          <cell r="B15026">
            <v>115036</v>
          </cell>
          <cell r="C15026" t="str">
            <v>LVA CYL INSTL COSTS</v>
          </cell>
        </row>
        <row r="15027">
          <cell r="A15027">
            <v>41925</v>
          </cell>
          <cell r="B15027">
            <v>115037</v>
          </cell>
          <cell r="C15027" t="str">
            <v>QLD CYL INSTL QTB AUTOMOTIVES</v>
          </cell>
        </row>
        <row r="15028">
          <cell r="A15028">
            <v>41926</v>
          </cell>
          <cell r="B15028">
            <v>115038</v>
          </cell>
          <cell r="C15028" t="str">
            <v>VIC INSTL KOONWARRA FAM HOL</v>
          </cell>
        </row>
        <row r="15029">
          <cell r="A15029">
            <v>41927</v>
          </cell>
          <cell r="B15029">
            <v>115039</v>
          </cell>
          <cell r="C15029" t="str">
            <v>QLD CYL INSTL FRAZER LAKES BCH</v>
          </cell>
        </row>
        <row r="15030">
          <cell r="A15030">
            <v>41928</v>
          </cell>
          <cell r="B15030">
            <v>115040</v>
          </cell>
          <cell r="C15030" t="str">
            <v>ROMA POWER STN TOOLS</v>
          </cell>
        </row>
        <row r="15031">
          <cell r="A15031">
            <v>41929</v>
          </cell>
          <cell r="B15031">
            <v>115041</v>
          </cell>
          <cell r="C15031" t="str">
            <v>QLD CYL INSTAL MARLIES ON MAIN</v>
          </cell>
        </row>
        <row r="15032">
          <cell r="A15032">
            <v>41930</v>
          </cell>
          <cell r="B15032">
            <v>115042</v>
          </cell>
          <cell r="C15032" t="str">
            <v>VIC BT ISLANDER CVN PK</v>
          </cell>
        </row>
        <row r="15033">
          <cell r="A15033">
            <v>41931</v>
          </cell>
          <cell r="B15033">
            <v>115043</v>
          </cell>
          <cell r="C15033" t="str">
            <v>QLD CY INST VISY STEEL HEMMANT</v>
          </cell>
        </row>
        <row r="15034">
          <cell r="A15034">
            <v>41932</v>
          </cell>
          <cell r="B15034">
            <v>115044</v>
          </cell>
          <cell r="C15034" t="str">
            <v>LVA LPG CYL INST TAYLORS WATER</v>
          </cell>
        </row>
        <row r="15035">
          <cell r="A15035">
            <v>41933</v>
          </cell>
          <cell r="B15035">
            <v>115045</v>
          </cell>
          <cell r="C15035" t="str">
            <v>QLD CYL INSTL GOLD COAST TURF</v>
          </cell>
        </row>
        <row r="15036">
          <cell r="A15036">
            <v>41934</v>
          </cell>
          <cell r="B15036">
            <v>115046</v>
          </cell>
          <cell r="C15036" t="str">
            <v>QLD CY INSTL BAYTON GROUP</v>
          </cell>
        </row>
        <row r="15037">
          <cell r="A15037">
            <v>41935</v>
          </cell>
          <cell r="B15037">
            <v>115047</v>
          </cell>
          <cell r="C15037" t="str">
            <v>QLD CY INSTL FREEDOM FUELS</v>
          </cell>
        </row>
        <row r="15038">
          <cell r="A15038">
            <v>41936</v>
          </cell>
          <cell r="B15038">
            <v>115048</v>
          </cell>
          <cell r="C15038" t="str">
            <v>QLD CY INS MITRE 10 KALLANGUR</v>
          </cell>
        </row>
        <row r="15039">
          <cell r="A15039">
            <v>41937</v>
          </cell>
          <cell r="B15039">
            <v>115049</v>
          </cell>
          <cell r="C15039" t="str">
            <v>QLD CYL WHITSUNDAY VISTA R</v>
          </cell>
        </row>
        <row r="15040">
          <cell r="A15040">
            <v>41938</v>
          </cell>
          <cell r="B15040">
            <v>115050</v>
          </cell>
          <cell r="C15040" t="str">
            <v>QLD CY INST BIRKDALE TAVERN</v>
          </cell>
        </row>
        <row r="15041">
          <cell r="A15041">
            <v>41939</v>
          </cell>
          <cell r="B15041">
            <v>115051</v>
          </cell>
          <cell r="C15041" t="str">
            <v>QLD CY INSTL PEPE'S JINDALEE</v>
          </cell>
        </row>
        <row r="15042">
          <cell r="A15042">
            <v>41940</v>
          </cell>
          <cell r="B15042">
            <v>115052</v>
          </cell>
          <cell r="C15042" t="str">
            <v>VIC CYL INSTL UTD FERNTREE GUL</v>
          </cell>
        </row>
        <row r="15043">
          <cell r="A15043">
            <v>41941</v>
          </cell>
          <cell r="B15043">
            <v>115053</v>
          </cell>
          <cell r="C15043" t="str">
            <v>QLD CYL INST CALTEX KINGCLIFFE</v>
          </cell>
        </row>
        <row r="15044">
          <cell r="A15044">
            <v>41942</v>
          </cell>
          <cell r="B15044">
            <v>115054</v>
          </cell>
          <cell r="C15044" t="str">
            <v>QLD CY INSTL LUV A COFFEE</v>
          </cell>
        </row>
        <row r="15045">
          <cell r="A15045">
            <v>41943</v>
          </cell>
          <cell r="B15045">
            <v>115055</v>
          </cell>
          <cell r="C15045" t="str">
            <v>NSW CY INST AUSCO STAYOVER</v>
          </cell>
        </row>
        <row r="15046">
          <cell r="A15046">
            <v>41944</v>
          </cell>
          <cell r="B15046">
            <v>115056</v>
          </cell>
          <cell r="C15046" t="str">
            <v>VIC CYL INSTL CALTEX PASCOE VA</v>
          </cell>
        </row>
        <row r="15047">
          <cell r="A15047">
            <v>41945</v>
          </cell>
          <cell r="B15047">
            <v>115057</v>
          </cell>
          <cell r="C15047" t="str">
            <v>NSW CY INST  SOUTHLANDS DAIRY</v>
          </cell>
        </row>
        <row r="15048">
          <cell r="A15048">
            <v>41946</v>
          </cell>
          <cell r="B15048">
            <v>115058</v>
          </cell>
          <cell r="C15048" t="str">
            <v>VIC BT BAIRNSDALE PRIM SCH</v>
          </cell>
        </row>
        <row r="15049">
          <cell r="A15049">
            <v>41947</v>
          </cell>
          <cell r="B15049">
            <v>115059</v>
          </cell>
          <cell r="C15049" t="str">
            <v>VIC BT INSTL - ISLE OF WIGHT</v>
          </cell>
        </row>
        <row r="15050">
          <cell r="A15050">
            <v>41948</v>
          </cell>
          <cell r="B15050">
            <v>115060</v>
          </cell>
          <cell r="C15050" t="str">
            <v>VIC CLY INSTL GRAND CENTRAL HT</v>
          </cell>
        </row>
        <row r="15051">
          <cell r="A15051">
            <v>41949</v>
          </cell>
          <cell r="B15051">
            <v>115061</v>
          </cell>
          <cell r="C15051" t="str">
            <v>VIC BT INSTL MERRIJIG RIDGE</v>
          </cell>
        </row>
        <row r="15052">
          <cell r="A15052">
            <v>41950</v>
          </cell>
          <cell r="B15052">
            <v>115062</v>
          </cell>
          <cell r="C15052" t="str">
            <v>QLD CLY INSTL DANNY'S KITCHEN</v>
          </cell>
        </row>
        <row r="15053">
          <cell r="A15053">
            <v>41951</v>
          </cell>
          <cell r="B15053">
            <v>115063</v>
          </cell>
          <cell r="C15053" t="str">
            <v>VIC BT - 5 PARKER ST CSTLEMAIN</v>
          </cell>
        </row>
        <row r="15054">
          <cell r="A15054">
            <v>41952</v>
          </cell>
          <cell r="B15054">
            <v>115064</v>
          </cell>
          <cell r="C15054" t="str">
            <v>QLD CLY INSTL AL MAREE'S CAFE</v>
          </cell>
        </row>
        <row r="15055">
          <cell r="A15055">
            <v>41953</v>
          </cell>
          <cell r="B15055">
            <v>115065</v>
          </cell>
          <cell r="C15055" t="str">
            <v>VIC BT PHILLIP ISLAND PENGUIN</v>
          </cell>
        </row>
        <row r="15056">
          <cell r="A15056">
            <v>41954</v>
          </cell>
          <cell r="B15056">
            <v>115066</v>
          </cell>
          <cell r="C15056" t="str">
            <v>FRC IT - VIC  OPERATING</v>
          </cell>
        </row>
        <row r="15057">
          <cell r="A15057">
            <v>41963</v>
          </cell>
          <cell r="B15057">
            <v>115067</v>
          </cell>
          <cell r="C15057" t="str">
            <v>VIC BT LAVERS HILL COLL</v>
          </cell>
        </row>
        <row r="15058">
          <cell r="A15058">
            <v>41964</v>
          </cell>
          <cell r="B15058">
            <v>115068</v>
          </cell>
          <cell r="C15058" t="str">
            <v>QLD IT BRISBANE MKTS SHERWOOD</v>
          </cell>
        </row>
        <row r="15059">
          <cell r="A15059">
            <v>41983</v>
          </cell>
          <cell r="B15059">
            <v>115069</v>
          </cell>
          <cell r="C15059" t="str">
            <v>MAINS EXTENSION LIMS &amp; HOME</v>
          </cell>
        </row>
        <row r="15060">
          <cell r="A15060">
            <v>41984</v>
          </cell>
          <cell r="B15060">
            <v>115070</v>
          </cell>
          <cell r="C15060" t="str">
            <v>MAINS EXTENSION SANDLAND</v>
          </cell>
        </row>
        <row r="15061">
          <cell r="A15061">
            <v>41985</v>
          </cell>
          <cell r="B15061">
            <v>115071</v>
          </cell>
          <cell r="C15061" t="str">
            <v>QLD BT FISHERMAN ISLAND</v>
          </cell>
        </row>
        <row r="15062">
          <cell r="A15062">
            <v>41986</v>
          </cell>
          <cell r="B15062">
            <v>115072</v>
          </cell>
          <cell r="C15062" t="str">
            <v>QLD BT CHANTICLEAR PTY LTD</v>
          </cell>
        </row>
        <row r="15063">
          <cell r="A15063">
            <v>41987</v>
          </cell>
          <cell r="B15063">
            <v>115073</v>
          </cell>
          <cell r="C15063" t="str">
            <v>QLD MC BEE CRT BURLEIGH HEADS</v>
          </cell>
        </row>
        <row r="15064">
          <cell r="A15064">
            <v>41988</v>
          </cell>
          <cell r="B15064">
            <v>115074</v>
          </cell>
          <cell r="C15064" t="str">
            <v>CYL INSTL BROKEN HILL</v>
          </cell>
        </row>
        <row r="15065">
          <cell r="A15065">
            <v>41989</v>
          </cell>
          <cell r="B15065">
            <v>115075</v>
          </cell>
          <cell r="C15065" t="str">
            <v>IT WIN 2000 PRE DEP STAGE 2</v>
          </cell>
        </row>
        <row r="15066">
          <cell r="A15066">
            <v>41990</v>
          </cell>
          <cell r="B15066">
            <v>115076</v>
          </cell>
          <cell r="C15066" t="str">
            <v>VIC BT SHERLOCK WHEELBARROWS</v>
          </cell>
        </row>
        <row r="15067">
          <cell r="A15067">
            <v>41991</v>
          </cell>
          <cell r="B15067">
            <v>115077</v>
          </cell>
          <cell r="C15067" t="str">
            <v>NSW LVA CYL INST SAP COAST DR</v>
          </cell>
        </row>
        <row r="15068">
          <cell r="A15068">
            <v>41992</v>
          </cell>
          <cell r="B15068">
            <v>115078</v>
          </cell>
          <cell r="C15068" t="str">
            <v>NSW LVA CYL INST PACIFIC PALMS</v>
          </cell>
        </row>
        <row r="15069">
          <cell r="A15069">
            <v>41993</v>
          </cell>
          <cell r="B15069">
            <v>115079</v>
          </cell>
          <cell r="C15069" t="str">
            <v>VIC LVA CYL INST JARVIS BAY</v>
          </cell>
        </row>
        <row r="15070">
          <cell r="A15070">
            <v>41994</v>
          </cell>
          <cell r="B15070">
            <v>115080</v>
          </cell>
          <cell r="C15070" t="str">
            <v>QLD CYL INSTL VILLAGE LIFE</v>
          </cell>
        </row>
        <row r="15071">
          <cell r="A15071">
            <v>41995</v>
          </cell>
          <cell r="B15071">
            <v>115081</v>
          </cell>
          <cell r="C15071" t="str">
            <v>VIC NETWORKING SUBLEASE</v>
          </cell>
        </row>
        <row r="15072">
          <cell r="A15072">
            <v>41996</v>
          </cell>
          <cell r="B15072">
            <v>115082</v>
          </cell>
          <cell r="C15072" t="str">
            <v>CAP ASSETS 519 NR 02/03</v>
          </cell>
        </row>
        <row r="15073">
          <cell r="A15073">
            <v>41997</v>
          </cell>
          <cell r="B15073">
            <v>115083</v>
          </cell>
          <cell r="C15073" t="str">
            <v>SA MC LATITUDE RD SALIS NTH</v>
          </cell>
        </row>
        <row r="15074">
          <cell r="A15074">
            <v>41998</v>
          </cell>
          <cell r="B15074">
            <v>115084</v>
          </cell>
          <cell r="C15074" t="str">
            <v>SA MC GULFVIEW RD</v>
          </cell>
        </row>
        <row r="15075">
          <cell r="A15075">
            <v>41999</v>
          </cell>
          <cell r="B15075">
            <v>115085</v>
          </cell>
          <cell r="C15075" t="str">
            <v>SA MC DAVIS ST WDVLL STH</v>
          </cell>
        </row>
        <row r="15076">
          <cell r="A15076">
            <v>42000</v>
          </cell>
          <cell r="B15076">
            <v>115086</v>
          </cell>
          <cell r="C15076" t="str">
            <v>SA MC DORINDA ST BLAIR ATHOL</v>
          </cell>
        </row>
        <row r="15077">
          <cell r="A15077">
            <v>42001</v>
          </cell>
          <cell r="B15077">
            <v>115087</v>
          </cell>
          <cell r="C15077" t="str">
            <v>SA MC CROWN ST GAWLER EAST</v>
          </cell>
        </row>
        <row r="15078">
          <cell r="A15078">
            <v>42002</v>
          </cell>
          <cell r="B15078">
            <v>115088</v>
          </cell>
          <cell r="C15078" t="str">
            <v>SA MC DIAGONAL RD WARRANDALE</v>
          </cell>
        </row>
        <row r="15079">
          <cell r="A15079">
            <v>42003</v>
          </cell>
          <cell r="B15079">
            <v>115089</v>
          </cell>
          <cell r="C15079" t="str">
            <v>SA MC 19 AGNAS RD MAGILL</v>
          </cell>
        </row>
        <row r="15080">
          <cell r="A15080">
            <v>42004</v>
          </cell>
          <cell r="B15080">
            <v>115090</v>
          </cell>
          <cell r="C15080" t="str">
            <v>SA MC PENZANCE AV CHRISTIES BC</v>
          </cell>
        </row>
        <row r="15081">
          <cell r="A15081">
            <v>42005</v>
          </cell>
          <cell r="B15081">
            <v>115091</v>
          </cell>
          <cell r="C15081" t="str">
            <v>SA MC STH PLYMPTON PIPES</v>
          </cell>
        </row>
        <row r="15082">
          <cell r="A15082">
            <v>42006</v>
          </cell>
          <cell r="B15082">
            <v>115092</v>
          </cell>
          <cell r="C15082" t="str">
            <v>SA MC BOLIVAR RD PARALOWIEW</v>
          </cell>
        </row>
        <row r="15083">
          <cell r="A15083">
            <v>42007</v>
          </cell>
          <cell r="B15083">
            <v>115093</v>
          </cell>
          <cell r="C15083" t="str">
            <v>SA MC NEW YORD RD ABERFOYLE</v>
          </cell>
        </row>
        <row r="15084">
          <cell r="A15084">
            <v>42008</v>
          </cell>
          <cell r="B15084">
            <v>115094</v>
          </cell>
          <cell r="C15084" t="str">
            <v>SA MC PARK WY MAWSON LK</v>
          </cell>
        </row>
        <row r="15085">
          <cell r="A15085">
            <v>42009</v>
          </cell>
          <cell r="B15085">
            <v>115095</v>
          </cell>
          <cell r="C15085" t="str">
            <v>SA MC PINOT CR, NURIOOTPA ST 7</v>
          </cell>
        </row>
        <row r="15086">
          <cell r="A15086">
            <v>42010</v>
          </cell>
          <cell r="B15086">
            <v>115096</v>
          </cell>
          <cell r="C15086" t="str">
            <v>SA MC LONOMD CCT MWS LKS</v>
          </cell>
        </row>
        <row r="15087">
          <cell r="A15087">
            <v>42011</v>
          </cell>
          <cell r="B15087">
            <v>115097</v>
          </cell>
          <cell r="C15087" t="str">
            <v>SA MC FENDEN RD SALISBURY PLN</v>
          </cell>
        </row>
        <row r="15088">
          <cell r="A15088">
            <v>42012</v>
          </cell>
          <cell r="B15088">
            <v>115098</v>
          </cell>
          <cell r="C15088" t="str">
            <v>SA MC QUEENSTOWN</v>
          </cell>
        </row>
        <row r="15089">
          <cell r="A15089">
            <v>42013</v>
          </cell>
          <cell r="B15089">
            <v>115099</v>
          </cell>
          <cell r="C15089" t="str">
            <v>INCIDENT/ACC. INVESTGN PRGM</v>
          </cell>
        </row>
        <row r="15090">
          <cell r="A15090">
            <v>42014</v>
          </cell>
          <cell r="B15090">
            <v>115100</v>
          </cell>
          <cell r="C15090" t="str">
            <v>NT RETIC PALM CITY RESORT</v>
          </cell>
        </row>
        <row r="15091">
          <cell r="A15091">
            <v>42015</v>
          </cell>
          <cell r="B15091">
            <v>115101</v>
          </cell>
          <cell r="C15091" t="str">
            <v>HYMIX NSW</v>
          </cell>
        </row>
        <row r="15092">
          <cell r="A15092">
            <v>42016</v>
          </cell>
          <cell r="B15092">
            <v>115102</v>
          </cell>
          <cell r="C15092" t="str">
            <v>GEELONG HOSPITAL</v>
          </cell>
        </row>
        <row r="15093">
          <cell r="A15093">
            <v>42017</v>
          </cell>
          <cell r="B15093">
            <v>115103</v>
          </cell>
          <cell r="C15093" t="str">
            <v>SA MASS MARKET ELECTRICITY FRC</v>
          </cell>
        </row>
        <row r="15094">
          <cell r="A15094">
            <v>42018</v>
          </cell>
          <cell r="B15094">
            <v>115104</v>
          </cell>
          <cell r="C15094" t="str">
            <v>WLD MC NTH LKS ESTATE STG 4</v>
          </cell>
        </row>
        <row r="15095">
          <cell r="A15095">
            <v>42019</v>
          </cell>
          <cell r="B15095">
            <v>115105</v>
          </cell>
          <cell r="C15095" t="str">
            <v>QLD MC FULCHER RD RED HILL</v>
          </cell>
        </row>
        <row r="15096">
          <cell r="A15096">
            <v>42020</v>
          </cell>
          <cell r="B15096">
            <v>115106</v>
          </cell>
          <cell r="C15096" t="str">
            <v>QLD MC LEICHHARDT ST SPRING HL</v>
          </cell>
        </row>
        <row r="15097">
          <cell r="A15097">
            <v>42021</v>
          </cell>
          <cell r="B15097">
            <v>115107</v>
          </cell>
          <cell r="C15097" t="str">
            <v>QLD BT PETS IN HEAVEN</v>
          </cell>
        </row>
        <row r="15098">
          <cell r="A15098">
            <v>42022</v>
          </cell>
          <cell r="B15098">
            <v>115108</v>
          </cell>
          <cell r="C15098" t="str">
            <v>QLD BT PALM LAKE RESORT</v>
          </cell>
        </row>
        <row r="15099">
          <cell r="A15099">
            <v>42023</v>
          </cell>
          <cell r="B15099">
            <v>115109</v>
          </cell>
          <cell r="C15099" t="str">
            <v>QLD CY UNITED SERVICE STN</v>
          </cell>
        </row>
        <row r="15100">
          <cell r="A15100">
            <v>42024</v>
          </cell>
          <cell r="B15100">
            <v>115110</v>
          </cell>
          <cell r="C15100" t="str">
            <v>QLD CY INSTL DOMINOS PIZZA-GAP</v>
          </cell>
        </row>
        <row r="15101">
          <cell r="A15101">
            <v>42025</v>
          </cell>
          <cell r="B15101">
            <v>115111</v>
          </cell>
          <cell r="C15101" t="str">
            <v>482 LVA COMP HARDWARE 02/03</v>
          </cell>
        </row>
        <row r="15102">
          <cell r="A15102">
            <v>42026</v>
          </cell>
          <cell r="B15102">
            <v>115112</v>
          </cell>
          <cell r="C15102" t="str">
            <v>VIC BT ELORA NOMINEES 2</v>
          </cell>
        </row>
        <row r="15103">
          <cell r="A15103">
            <v>42045</v>
          </cell>
          <cell r="B15103">
            <v>115113</v>
          </cell>
          <cell r="C15103" t="str">
            <v>LVA LPG CYL INST I&amp;E POPE</v>
          </cell>
        </row>
        <row r="15104">
          <cell r="A15104">
            <v>42065</v>
          </cell>
          <cell r="B15104">
            <v>115114</v>
          </cell>
          <cell r="C15104" t="str">
            <v>CAP ASSETS 780 G&amp;I 02/03</v>
          </cell>
        </row>
        <row r="15105">
          <cell r="A15105">
            <v>42066</v>
          </cell>
          <cell r="B15105">
            <v>115115</v>
          </cell>
          <cell r="C15105" t="str">
            <v>QLD MC NTH LAKES GOLFCSE EAST</v>
          </cell>
        </row>
        <row r="15106">
          <cell r="A15106">
            <v>42067</v>
          </cell>
          <cell r="B15106">
            <v>115116</v>
          </cell>
          <cell r="C15106" t="str">
            <v>QLD MC NTH LAKES GOLF EAST A2</v>
          </cell>
        </row>
        <row r="15107">
          <cell r="A15107">
            <v>42068</v>
          </cell>
          <cell r="B15107">
            <v>115117</v>
          </cell>
          <cell r="C15107" t="str">
            <v>NORTHLAKES DRIVE MANGO HILL</v>
          </cell>
        </row>
        <row r="15108">
          <cell r="A15108">
            <v>42069</v>
          </cell>
          <cell r="B15108">
            <v>115118</v>
          </cell>
          <cell r="C15108" t="str">
            <v>NTH QLD LPG ESTATES REF 327/02</v>
          </cell>
        </row>
        <row r="15109">
          <cell r="A15109">
            <v>42070</v>
          </cell>
          <cell r="B15109">
            <v>115119</v>
          </cell>
          <cell r="C15109" t="str">
            <v>QLD MC FAULKNER COLLINS AUST</v>
          </cell>
        </row>
        <row r="15110">
          <cell r="A15110">
            <v>42071</v>
          </cell>
          <cell r="B15110">
            <v>115120</v>
          </cell>
          <cell r="C15110" t="str">
            <v>ROCKHAMPTON - VININEX</v>
          </cell>
        </row>
        <row r="15111">
          <cell r="A15111">
            <v>42072</v>
          </cell>
          <cell r="B15111">
            <v>115121</v>
          </cell>
          <cell r="C15111" t="str">
            <v>VIC LVA CYL INSTL LIBERTY</v>
          </cell>
        </row>
        <row r="15112">
          <cell r="A15112">
            <v>42085</v>
          </cell>
          <cell r="B15112">
            <v>115122</v>
          </cell>
          <cell r="C15112" t="str">
            <v>VIC BT KOO WEE RUP</v>
          </cell>
        </row>
        <row r="15113">
          <cell r="A15113">
            <v>42086</v>
          </cell>
          <cell r="B15113">
            <v>115123</v>
          </cell>
          <cell r="C15113" t="str">
            <v>VIC BT PINE GROVE HOTEL</v>
          </cell>
        </row>
        <row r="15114">
          <cell r="A15114">
            <v>42087</v>
          </cell>
          <cell r="B15114">
            <v>115124</v>
          </cell>
          <cell r="C15114" t="str">
            <v>VIC BT MACEDON RANGE HLTH CTR</v>
          </cell>
        </row>
        <row r="15115">
          <cell r="A15115">
            <v>42088</v>
          </cell>
          <cell r="B15115">
            <v>115125</v>
          </cell>
          <cell r="C15115" t="str">
            <v>VIC LVA CYL INSTL G&amp;B CAMPBELL</v>
          </cell>
        </row>
        <row r="15116">
          <cell r="A15116">
            <v>42089</v>
          </cell>
          <cell r="B15116">
            <v>115126</v>
          </cell>
          <cell r="C15116" t="str">
            <v>VIC LVA CYL INSTL BRUTHEN SCHL</v>
          </cell>
        </row>
        <row r="15117">
          <cell r="A15117">
            <v>42090</v>
          </cell>
          <cell r="B15117">
            <v>115127</v>
          </cell>
          <cell r="C15117" t="str">
            <v>VIC CYL INSTL JET FUEL HAMPTON</v>
          </cell>
        </row>
        <row r="15118">
          <cell r="A15118">
            <v>42091</v>
          </cell>
          <cell r="B15118">
            <v>115128</v>
          </cell>
          <cell r="C15118" t="str">
            <v>VIC CYL INSTL LAVERS HILL COL</v>
          </cell>
        </row>
        <row r="15119">
          <cell r="A15119">
            <v>42092</v>
          </cell>
          <cell r="B15119">
            <v>115129</v>
          </cell>
          <cell r="C15119" t="str">
            <v>VIC BT INSTL TAYLORS WATERFNT</v>
          </cell>
        </row>
        <row r="15120">
          <cell r="A15120">
            <v>42093</v>
          </cell>
          <cell r="B15120">
            <v>115130</v>
          </cell>
          <cell r="C15120" t="str">
            <v>VIC BT INSTL CRANBORNE GOLF</v>
          </cell>
        </row>
        <row r="15121">
          <cell r="A15121">
            <v>42094</v>
          </cell>
          <cell r="B15121">
            <v>115131</v>
          </cell>
          <cell r="C15121" t="str">
            <v>NSW BT TOWERS TRANSPORT</v>
          </cell>
        </row>
        <row r="15122">
          <cell r="A15122">
            <v>42095</v>
          </cell>
          <cell r="B15122">
            <v>115132</v>
          </cell>
          <cell r="C15122" t="str">
            <v>VIC CYL INSTL NYORA PRIMARY</v>
          </cell>
        </row>
        <row r="15123">
          <cell r="A15123">
            <v>42096</v>
          </cell>
          <cell r="B15123">
            <v>115133</v>
          </cell>
          <cell r="C15123" t="str">
            <v>VIC BT INSTL SUNNYSIDE HOUSE</v>
          </cell>
        </row>
        <row r="15124">
          <cell r="A15124">
            <v>42097</v>
          </cell>
          <cell r="B15124">
            <v>115134</v>
          </cell>
          <cell r="C15124" t="str">
            <v>VIC BT CASCADE MOTEL</v>
          </cell>
        </row>
        <row r="15125">
          <cell r="A15125">
            <v>42098</v>
          </cell>
          <cell r="B15125">
            <v>115135</v>
          </cell>
          <cell r="C15125" t="str">
            <v>VIC CY INSTL LKS ENTRANCE GLF</v>
          </cell>
        </row>
        <row r="15126">
          <cell r="A15126">
            <v>42099</v>
          </cell>
          <cell r="B15126">
            <v>115136</v>
          </cell>
          <cell r="C15126" t="str">
            <v>VIC CYL INSTL MANIFOLD MTR INN</v>
          </cell>
        </row>
        <row r="15127">
          <cell r="A15127">
            <v>42100</v>
          </cell>
          <cell r="B15127">
            <v>115137</v>
          </cell>
          <cell r="C15127" t="str">
            <v>VIC CYL INSTL BP WINCHELSEA</v>
          </cell>
        </row>
        <row r="15128">
          <cell r="A15128">
            <v>42101</v>
          </cell>
          <cell r="B15128">
            <v>115138</v>
          </cell>
          <cell r="C15128" t="str">
            <v>VIC CYL ROMSEY PRIM. SCHOOL</v>
          </cell>
        </row>
        <row r="15129">
          <cell r="A15129">
            <v>42102</v>
          </cell>
          <cell r="B15129">
            <v>115139</v>
          </cell>
          <cell r="C15129" t="str">
            <v>NSW CYL INSTL MUMM'S PLACE</v>
          </cell>
        </row>
        <row r="15130">
          <cell r="A15130">
            <v>42103</v>
          </cell>
          <cell r="B15130">
            <v>115140</v>
          </cell>
          <cell r="C15130" t="str">
            <v>VIC CY INST KALIMNA,CENTL&amp;RIV.</v>
          </cell>
        </row>
        <row r="15131">
          <cell r="A15131">
            <v>42105</v>
          </cell>
          <cell r="B15131">
            <v>115141</v>
          </cell>
          <cell r="C15131" t="str">
            <v>QLD MC RAWLINGS CONNOR ST</v>
          </cell>
        </row>
        <row r="15132">
          <cell r="A15132">
            <v>42106</v>
          </cell>
          <cell r="B15132">
            <v>115142</v>
          </cell>
          <cell r="C15132" t="str">
            <v>QLD MC CORONATION DR</v>
          </cell>
        </row>
        <row r="15133">
          <cell r="A15133">
            <v>42107</v>
          </cell>
          <cell r="B15133">
            <v>115143</v>
          </cell>
          <cell r="C15133" t="str">
            <v>SA MC HARVEY AVE GILLES PLAINS</v>
          </cell>
        </row>
        <row r="15134">
          <cell r="A15134">
            <v>42108</v>
          </cell>
          <cell r="B15134">
            <v>115144</v>
          </cell>
          <cell r="C15134" t="str">
            <v>SA MC MITCHELL ST HENLEY BCH</v>
          </cell>
        </row>
        <row r="15135">
          <cell r="A15135">
            <v>42109</v>
          </cell>
          <cell r="B15135">
            <v>115145</v>
          </cell>
          <cell r="C15135" t="str">
            <v>SA MC NEWCASTLE ST ROSEWATER</v>
          </cell>
        </row>
        <row r="15136">
          <cell r="A15136">
            <v>42110</v>
          </cell>
          <cell r="B15136">
            <v>115146</v>
          </cell>
          <cell r="C15136" t="str">
            <v>VIC HWS YARRAS EDGE TWR 5</v>
          </cell>
        </row>
        <row r="15137">
          <cell r="A15137">
            <v>42111</v>
          </cell>
          <cell r="B15137">
            <v>115147</v>
          </cell>
          <cell r="C15137" t="str">
            <v>QLD MV TRAY TOP, T/GATE LIFTER</v>
          </cell>
        </row>
        <row r="15138">
          <cell r="A15138">
            <v>42112</v>
          </cell>
          <cell r="B15138">
            <v>115148</v>
          </cell>
          <cell r="C15138" t="str">
            <v>EPLAN &amp; UPGRADE PLN FOR SIEBEL</v>
          </cell>
        </row>
        <row r="15139">
          <cell r="A15139">
            <v>42113</v>
          </cell>
          <cell r="B15139">
            <v>115149</v>
          </cell>
          <cell r="C15139" t="str">
            <v>GREENHOUSE GAS EMISSIONS</v>
          </cell>
        </row>
        <row r="15140">
          <cell r="A15140">
            <v>42114</v>
          </cell>
          <cell r="B15140">
            <v>115150</v>
          </cell>
          <cell r="C15140" t="str">
            <v>MC M.R HERRIOT &amp; ASSOC</v>
          </cell>
        </row>
        <row r="15141">
          <cell r="A15141">
            <v>42115</v>
          </cell>
          <cell r="B15141">
            <v>115151</v>
          </cell>
          <cell r="C15141" t="str">
            <v>MC WILLIAMS &amp; CASE</v>
          </cell>
        </row>
        <row r="15142">
          <cell r="A15142">
            <v>42134</v>
          </cell>
          <cell r="B15142">
            <v>115152</v>
          </cell>
          <cell r="C15142" t="str">
            <v>TAS SOIL REMEDIATN LAUNCESTON</v>
          </cell>
        </row>
        <row r="15143">
          <cell r="A15143">
            <v>42135</v>
          </cell>
          <cell r="B15143">
            <v>115153</v>
          </cell>
          <cell r="C15143" t="str">
            <v>QLD BT COOLOOLA TAFE</v>
          </cell>
        </row>
        <row r="15144">
          <cell r="A15144">
            <v>42136</v>
          </cell>
          <cell r="B15144">
            <v>115154</v>
          </cell>
          <cell r="C15144" t="str">
            <v>NSW PE PT MACQUARIE</v>
          </cell>
        </row>
        <row r="15145">
          <cell r="A15145">
            <v>42137</v>
          </cell>
          <cell r="B15145">
            <v>115155</v>
          </cell>
          <cell r="C15145" t="str">
            <v>SA MC GRUNDY TC CHRISTIES BCH</v>
          </cell>
        </row>
        <row r="15146">
          <cell r="A15146">
            <v>42138</v>
          </cell>
          <cell r="B15146">
            <v>115156</v>
          </cell>
          <cell r="C15146" t="str">
            <v>QLD MC WATERWORKS RD</v>
          </cell>
        </row>
        <row r="15147">
          <cell r="A15147">
            <v>42139</v>
          </cell>
          <cell r="B15147">
            <v>115157</v>
          </cell>
          <cell r="C15147" t="str">
            <v>PALM LAKE RESORT WATERFORD</v>
          </cell>
        </row>
        <row r="15148">
          <cell r="A15148">
            <v>42140</v>
          </cell>
          <cell r="B15148">
            <v>115158</v>
          </cell>
          <cell r="C15148" t="str">
            <v>QLD MC ALEXANDRA ST PADDINTON</v>
          </cell>
        </row>
        <row r="15149">
          <cell r="A15149">
            <v>42141</v>
          </cell>
          <cell r="B15149">
            <v>115159</v>
          </cell>
          <cell r="C15149" t="str">
            <v>QLD MC VICTORIA CRS TOWOONG</v>
          </cell>
        </row>
        <row r="15150">
          <cell r="A15150">
            <v>42142</v>
          </cell>
          <cell r="B15150">
            <v>115160</v>
          </cell>
          <cell r="C15150" t="str">
            <v>QLD MC CRN KEW &amp; LAMBERT RDS</v>
          </cell>
        </row>
        <row r="15151">
          <cell r="A15151">
            <v>42143</v>
          </cell>
          <cell r="B15151">
            <v>115161</v>
          </cell>
          <cell r="C15151" t="str">
            <v>PE CHIEF ST BROMPTON</v>
          </cell>
        </row>
        <row r="15152">
          <cell r="A15152">
            <v>42144</v>
          </cell>
          <cell r="B15152">
            <v>115162</v>
          </cell>
          <cell r="C15152" t="str">
            <v>SA MC CUDMORE TC HENLEY BCH</v>
          </cell>
        </row>
        <row r="15153">
          <cell r="A15153">
            <v>42145</v>
          </cell>
          <cell r="B15153">
            <v>115163</v>
          </cell>
          <cell r="C15153" t="str">
            <v>PE ROOF REPLACEMENT BROMPTON</v>
          </cell>
        </row>
        <row r="15154">
          <cell r="A15154">
            <v>42146</v>
          </cell>
          <cell r="B15154">
            <v>115164</v>
          </cell>
          <cell r="C15154" t="str">
            <v>TAS CY FLIPPERS COOKED SEAFOOD</v>
          </cell>
        </row>
        <row r="15155">
          <cell r="A15155">
            <v>42147</v>
          </cell>
          <cell r="B15155">
            <v>115165</v>
          </cell>
          <cell r="C15155" t="str">
            <v>QLD CYL INSTL POWDER KOTE</v>
          </cell>
        </row>
        <row r="15156">
          <cell r="A15156">
            <v>42148</v>
          </cell>
          <cell r="B15156">
            <v>115166</v>
          </cell>
          <cell r="C15156" t="str">
            <v>QLD CY SHERATION NOOSA RESORT</v>
          </cell>
        </row>
        <row r="15157">
          <cell r="A15157">
            <v>42149</v>
          </cell>
          <cell r="B15157">
            <v>115167</v>
          </cell>
          <cell r="C15157" t="str">
            <v>QLD CY INSTL CLEVELAND GDNS</v>
          </cell>
        </row>
        <row r="15158">
          <cell r="A15158">
            <v>42150</v>
          </cell>
          <cell r="B15158">
            <v>115168</v>
          </cell>
          <cell r="C15158" t="str">
            <v>QLD CYL INSTL BELLBOWRIE CHIN.</v>
          </cell>
        </row>
        <row r="15159">
          <cell r="A15159">
            <v>42151</v>
          </cell>
          <cell r="B15159">
            <v>115169</v>
          </cell>
          <cell r="C15159" t="str">
            <v>VIC CY INS NELSON RD ST ARNAUD</v>
          </cell>
        </row>
        <row r="15160">
          <cell r="A15160">
            <v>42152</v>
          </cell>
          <cell r="B15160">
            <v>115170</v>
          </cell>
          <cell r="C15160" t="str">
            <v>VIC BT PACK-TAINERS</v>
          </cell>
        </row>
        <row r="15161">
          <cell r="A15161">
            <v>42153</v>
          </cell>
          <cell r="B15161">
            <v>115171</v>
          </cell>
          <cell r="C15161" t="str">
            <v>NSW BT MORELAND MECHANICAL</v>
          </cell>
        </row>
        <row r="15162">
          <cell r="A15162">
            <v>42154</v>
          </cell>
          <cell r="B15162">
            <v>115172</v>
          </cell>
          <cell r="C15162" t="str">
            <v>NSW CY INTSL LYNWOOD CAFE</v>
          </cell>
        </row>
        <row r="15163">
          <cell r="A15163">
            <v>42155</v>
          </cell>
          <cell r="B15163">
            <v>115173</v>
          </cell>
          <cell r="C15163" t="str">
            <v>NSW CY PEATS RIDGE SPRINGS</v>
          </cell>
        </row>
        <row r="15164">
          <cell r="A15164">
            <v>42156</v>
          </cell>
          <cell r="B15164">
            <v>115174</v>
          </cell>
          <cell r="C15164" t="str">
            <v>NSW CYL INSTL MOZZIE RID</v>
          </cell>
        </row>
        <row r="15165">
          <cell r="A15165">
            <v>42157</v>
          </cell>
          <cell r="B15165">
            <v>115175</v>
          </cell>
          <cell r="C15165" t="str">
            <v>NSSW CYL INST HASELTONS HARDW</v>
          </cell>
        </row>
        <row r="15166">
          <cell r="A15166">
            <v>42158</v>
          </cell>
          <cell r="B15166">
            <v>115176</v>
          </cell>
          <cell r="C15166" t="str">
            <v>NSW CYL INSTL RAINBOW BCH</v>
          </cell>
        </row>
        <row r="15167">
          <cell r="A15167">
            <v>42159</v>
          </cell>
          <cell r="B15167">
            <v>115177</v>
          </cell>
          <cell r="C15167" t="str">
            <v>NSW CY INST AMPOL FAIRFIELD</v>
          </cell>
        </row>
        <row r="15168">
          <cell r="A15168">
            <v>42174</v>
          </cell>
          <cell r="B15168">
            <v>115178</v>
          </cell>
          <cell r="C15168" t="str">
            <v>QLD CY INSTL COLQUHOUN BAG</v>
          </cell>
        </row>
        <row r="15169">
          <cell r="A15169">
            <v>42175</v>
          </cell>
          <cell r="B15169">
            <v>115179</v>
          </cell>
          <cell r="C15169" t="str">
            <v>VIC CY INSTL PEPPERELL DRIVE</v>
          </cell>
        </row>
        <row r="15170">
          <cell r="A15170">
            <v>42194</v>
          </cell>
          <cell r="B15170">
            <v>115180</v>
          </cell>
          <cell r="C15170" t="str">
            <v>IT LABOUR &amp; MATS - PWR &amp; DATA</v>
          </cell>
        </row>
        <row r="15171">
          <cell r="A15171">
            <v>42195</v>
          </cell>
          <cell r="B15171">
            <v>115181</v>
          </cell>
          <cell r="C15171" t="str">
            <v>MC COTTON AVE FITZROY</v>
          </cell>
        </row>
        <row r="15172">
          <cell r="A15172">
            <v>42214</v>
          </cell>
          <cell r="B15172">
            <v>115182</v>
          </cell>
          <cell r="C15172" t="str">
            <v>VIC LVA CYL INSTL @ SHAWLANDS</v>
          </cell>
        </row>
        <row r="15173">
          <cell r="A15173">
            <v>42215</v>
          </cell>
          <cell r="B15173">
            <v>115183</v>
          </cell>
          <cell r="C15173" t="str">
            <v>QLD P&amp;E ELECT PRICE ST BUND</v>
          </cell>
        </row>
        <row r="15174">
          <cell r="A15174">
            <v>42234</v>
          </cell>
          <cell r="B15174">
            <v>115184</v>
          </cell>
          <cell r="C15174" t="str">
            <v>NSW BT INSTL LINTON GARDENS</v>
          </cell>
        </row>
        <row r="15175">
          <cell r="A15175">
            <v>42235</v>
          </cell>
          <cell r="B15175">
            <v>115185</v>
          </cell>
          <cell r="C15175" t="str">
            <v>NSW CYL INSTL BROWNBUILT</v>
          </cell>
        </row>
        <row r="15176">
          <cell r="A15176">
            <v>42236</v>
          </cell>
          <cell r="B15176">
            <v>115186</v>
          </cell>
          <cell r="C15176" t="str">
            <v>QLD TB INSTL QUATTRO MORI</v>
          </cell>
        </row>
        <row r="15177">
          <cell r="A15177">
            <v>42237</v>
          </cell>
          <cell r="B15177">
            <v>115187</v>
          </cell>
          <cell r="C15177" t="str">
            <v>QLD TB INSTL MOOLOOLABA</v>
          </cell>
        </row>
        <row r="15178">
          <cell r="A15178">
            <v>42238</v>
          </cell>
          <cell r="B15178">
            <v>115188</v>
          </cell>
          <cell r="C15178" t="str">
            <v>VIC CYL INSTL NEW INVERLOCH PL</v>
          </cell>
        </row>
        <row r="15179">
          <cell r="A15179">
            <v>42239</v>
          </cell>
          <cell r="B15179">
            <v>115189</v>
          </cell>
          <cell r="C15179" t="str">
            <v>VIC CYL INSTL SEAFARERS HOL RT</v>
          </cell>
        </row>
        <row r="15180">
          <cell r="A15180">
            <v>42240</v>
          </cell>
          <cell r="B15180">
            <v>115190</v>
          </cell>
          <cell r="C15180" t="str">
            <v>HOME BUILDERS PILOT</v>
          </cell>
        </row>
        <row r="15181">
          <cell r="A15181">
            <v>42241</v>
          </cell>
          <cell r="B15181">
            <v>115191</v>
          </cell>
          <cell r="C15181" t="str">
            <v>INSTL STGE FAC AT LADBROKE GV</v>
          </cell>
        </row>
        <row r="15182">
          <cell r="A15182">
            <v>42242</v>
          </cell>
          <cell r="B15182">
            <v>115192</v>
          </cell>
          <cell r="C15182" t="str">
            <v>DARLING DOWNS FOODS</v>
          </cell>
        </row>
        <row r="15183">
          <cell r="A15183">
            <v>42243</v>
          </cell>
          <cell r="B15183">
            <v>115193</v>
          </cell>
          <cell r="C15183" t="str">
            <v>VIC IT ENTERPR. STORAGE SUBSYS</v>
          </cell>
        </row>
        <row r="15184">
          <cell r="A15184">
            <v>42244</v>
          </cell>
          <cell r="B15184">
            <v>115194</v>
          </cell>
          <cell r="C15184" t="str">
            <v>TAS INSTL CYL RACECOURSE INN</v>
          </cell>
        </row>
        <row r="15185">
          <cell r="A15185">
            <v>42245</v>
          </cell>
          <cell r="B15185">
            <v>115195</v>
          </cell>
          <cell r="C15185" t="str">
            <v>QLD CYL INSTL WELLINGTON PT</v>
          </cell>
        </row>
        <row r="15186">
          <cell r="A15186">
            <v>42246</v>
          </cell>
          <cell r="B15186">
            <v>115196</v>
          </cell>
          <cell r="C15186" t="str">
            <v>QLD CY INSTL BILO KAWANA</v>
          </cell>
        </row>
        <row r="15187">
          <cell r="A15187">
            <v>42247</v>
          </cell>
          <cell r="B15187">
            <v>115197</v>
          </cell>
          <cell r="C15187" t="str">
            <v>QLD CY INST EAGLEBOYS PIZZA</v>
          </cell>
        </row>
        <row r="15188">
          <cell r="A15188">
            <v>42248</v>
          </cell>
          <cell r="B15188">
            <v>115198</v>
          </cell>
          <cell r="C15188" t="str">
            <v>VIC INSTL TB TARRAWARRA WINES</v>
          </cell>
        </row>
        <row r="15189">
          <cell r="A15189">
            <v>42249</v>
          </cell>
          <cell r="B15189">
            <v>115199</v>
          </cell>
          <cell r="C15189" t="str">
            <v>CAP ASSETS 461 NR 02/03</v>
          </cell>
        </row>
        <row r="15190">
          <cell r="A15190">
            <v>42250</v>
          </cell>
          <cell r="B15190">
            <v>115200</v>
          </cell>
          <cell r="C15190" t="str">
            <v>QLD TB INSTL ELFAMBER P/L</v>
          </cell>
        </row>
        <row r="15191">
          <cell r="A15191">
            <v>42251</v>
          </cell>
          <cell r="B15191">
            <v>115201</v>
          </cell>
          <cell r="C15191" t="str">
            <v>VIC BT GISBORNE SECONDARY</v>
          </cell>
        </row>
        <row r="15192">
          <cell r="A15192">
            <v>42254</v>
          </cell>
          <cell r="B15192">
            <v>115202</v>
          </cell>
          <cell r="C15192" t="str">
            <v>QLD PP INSTL SHIPPING BULWR IS</v>
          </cell>
        </row>
        <row r="15193">
          <cell r="A15193">
            <v>42255</v>
          </cell>
          <cell r="B15193">
            <v>115203</v>
          </cell>
          <cell r="C15193" t="str">
            <v>QLD INSTL STGE  PP CAIRNS TER</v>
          </cell>
        </row>
        <row r="15194">
          <cell r="A15194">
            <v>42256</v>
          </cell>
          <cell r="B15194">
            <v>115204</v>
          </cell>
          <cell r="C15194" t="str">
            <v>INSTL PP M'WAVE OPTI EQP - KWS</v>
          </cell>
        </row>
        <row r="15195">
          <cell r="A15195">
            <v>42257</v>
          </cell>
          <cell r="B15195">
            <v>115205</v>
          </cell>
          <cell r="C15195" t="str">
            <v>TOOWOOMBA D&amp;C ICMS</v>
          </cell>
        </row>
        <row r="15196">
          <cell r="A15196">
            <v>42258</v>
          </cell>
          <cell r="B15196">
            <v>115206</v>
          </cell>
          <cell r="C15196" t="str">
            <v>CAP ASSETS 518 G&amp;I 02/03</v>
          </cell>
        </row>
        <row r="15197">
          <cell r="A15197">
            <v>42259</v>
          </cell>
          <cell r="B15197">
            <v>115207</v>
          </cell>
          <cell r="C15197" t="str">
            <v>SA MC NTH ADEL BARNARD ST</v>
          </cell>
        </row>
        <row r="15198">
          <cell r="A15198">
            <v>42260</v>
          </cell>
          <cell r="B15198">
            <v>115208</v>
          </cell>
          <cell r="C15198" t="str">
            <v>SA MC TRANMERE SCOTT ST</v>
          </cell>
        </row>
        <row r="15199">
          <cell r="A15199">
            <v>42261</v>
          </cell>
          <cell r="B15199">
            <v>115209</v>
          </cell>
          <cell r="C15199" t="str">
            <v>SA MC PT ADEL PRINCES ST</v>
          </cell>
        </row>
        <row r="15200">
          <cell r="A15200">
            <v>42262</v>
          </cell>
          <cell r="B15200">
            <v>115210</v>
          </cell>
          <cell r="C15200" t="str">
            <v>SA MC WOODCROFT REYNELL RD</v>
          </cell>
        </row>
        <row r="15201">
          <cell r="A15201">
            <v>42263</v>
          </cell>
          <cell r="B15201">
            <v>115211</v>
          </cell>
          <cell r="C15201" t="str">
            <v>SA MC GAWLER JERNINGHAM ST</v>
          </cell>
        </row>
        <row r="15202">
          <cell r="A15202">
            <v>42274</v>
          </cell>
          <cell r="B15202">
            <v>115212</v>
          </cell>
          <cell r="C15202" t="str">
            <v>TOOWOOMBA D&amp;C ICMS COSTS</v>
          </cell>
        </row>
        <row r="15203">
          <cell r="A15203">
            <v>42294</v>
          </cell>
          <cell r="B15203">
            <v>115213</v>
          </cell>
          <cell r="C15203" t="str">
            <v>POWERCOR DISASTER RECOVERY</v>
          </cell>
        </row>
        <row r="15204">
          <cell r="A15204">
            <v>42295</v>
          </cell>
          <cell r="B15204">
            <v>115214</v>
          </cell>
          <cell r="C15204" t="str">
            <v>CAMS TRAINING PACKAGE</v>
          </cell>
        </row>
        <row r="15205">
          <cell r="A15205">
            <v>42296</v>
          </cell>
          <cell r="B15205">
            <v>115215</v>
          </cell>
          <cell r="C15205" t="str">
            <v>AMCOR VICTORIA</v>
          </cell>
        </row>
        <row r="15206">
          <cell r="A15206">
            <v>42297</v>
          </cell>
          <cell r="B15206">
            <v>115216</v>
          </cell>
          <cell r="C15206" t="str">
            <v>CAP ASSETS 531 NR 02/03</v>
          </cell>
        </row>
        <row r="15207">
          <cell r="A15207">
            <v>42298</v>
          </cell>
          <cell r="B15207">
            <v>115217</v>
          </cell>
          <cell r="C15207" t="str">
            <v>SOLAR AIR HEATING</v>
          </cell>
        </row>
        <row r="15208">
          <cell r="A15208">
            <v>42299</v>
          </cell>
          <cell r="B15208">
            <v>115218</v>
          </cell>
          <cell r="C15208" t="str">
            <v>COUNCILS CLEAN ENERGY CHANNEL</v>
          </cell>
        </row>
        <row r="15209">
          <cell r="A15209">
            <v>42300</v>
          </cell>
          <cell r="B15209">
            <v>115219</v>
          </cell>
          <cell r="C15209" t="str">
            <v>BUSINESS DEVELOPMENT</v>
          </cell>
        </row>
        <row r="15210">
          <cell r="A15210">
            <v>42301</v>
          </cell>
          <cell r="B15210">
            <v>115220</v>
          </cell>
          <cell r="C15210" t="str">
            <v>SA MV VOVLO FOR BROKEN HILL</v>
          </cell>
        </row>
        <row r="15211">
          <cell r="A15211">
            <v>42302</v>
          </cell>
          <cell r="B15211">
            <v>115221</v>
          </cell>
          <cell r="C15211" t="str">
            <v>SA MC TRAM ST KENSINGTON</v>
          </cell>
        </row>
        <row r="15212">
          <cell r="A15212">
            <v>42303</v>
          </cell>
          <cell r="B15212">
            <v>115222</v>
          </cell>
          <cell r="C15212" t="str">
            <v>SA MC BLABY RD MORPHETT VALE</v>
          </cell>
        </row>
        <row r="15213">
          <cell r="A15213">
            <v>42304</v>
          </cell>
          <cell r="B15213">
            <v>115223</v>
          </cell>
          <cell r="C15213" t="str">
            <v>CAP ASSETS 503 E&amp;S 02/03</v>
          </cell>
        </row>
        <row r="15214">
          <cell r="A15214">
            <v>42305</v>
          </cell>
          <cell r="B15214">
            <v>115224</v>
          </cell>
          <cell r="C15214" t="str">
            <v>VIC CYL INSTL CALTEX ROWVILLE</v>
          </cell>
        </row>
        <row r="15215">
          <cell r="A15215">
            <v>42306</v>
          </cell>
          <cell r="B15215">
            <v>115225</v>
          </cell>
          <cell r="C15215" t="str">
            <v>VIC CYL INSTL LIBERTY BENDIGO</v>
          </cell>
        </row>
        <row r="15216">
          <cell r="A15216">
            <v>42307</v>
          </cell>
          <cell r="B15216">
            <v>115226</v>
          </cell>
          <cell r="C15216" t="str">
            <v>QLD CY INST FASTA PAST MORAYFD</v>
          </cell>
        </row>
        <row r="15217">
          <cell r="A15217">
            <v>42308</v>
          </cell>
          <cell r="B15217">
            <v>115227</v>
          </cell>
          <cell r="C15217" t="str">
            <v>NSW CYL INSTL MELDRON POTTERY</v>
          </cell>
        </row>
        <row r="15218">
          <cell r="A15218">
            <v>42309</v>
          </cell>
          <cell r="B15218">
            <v>115228</v>
          </cell>
          <cell r="C15218" t="str">
            <v>QLD CYL INSTL MTD LPG CLONTARF</v>
          </cell>
        </row>
        <row r="15219">
          <cell r="A15219">
            <v>42310</v>
          </cell>
          <cell r="B15219">
            <v>115229</v>
          </cell>
          <cell r="C15219" t="str">
            <v>QLD CYL INSTL GUNNERSEN</v>
          </cell>
        </row>
        <row r="15220">
          <cell r="A15220">
            <v>42311</v>
          </cell>
          <cell r="B15220">
            <v>115230</v>
          </cell>
          <cell r="C15220" t="str">
            <v>QLD CYL INSTL CALTEX SAMFORD</v>
          </cell>
        </row>
        <row r="15221">
          <cell r="A15221">
            <v>42312</v>
          </cell>
          <cell r="B15221">
            <v>115231</v>
          </cell>
          <cell r="C15221" t="str">
            <v>NSW CYL INSTL FISHABOUT</v>
          </cell>
        </row>
        <row r="15222">
          <cell r="A15222">
            <v>42313</v>
          </cell>
          <cell r="B15222">
            <v>115232</v>
          </cell>
          <cell r="C15222" t="str">
            <v>QLD CYL INSTL MOBIL QUEENS BCH</v>
          </cell>
        </row>
        <row r="15223">
          <cell r="A15223">
            <v>42314</v>
          </cell>
          <cell r="B15223">
            <v>115233</v>
          </cell>
          <cell r="C15223" t="str">
            <v>QLD CYL INSTL BP MACKS TRUCK</v>
          </cell>
        </row>
        <row r="15224">
          <cell r="A15224">
            <v>42315</v>
          </cell>
          <cell r="B15224">
            <v>115234</v>
          </cell>
          <cell r="C15224" t="str">
            <v>QLD CYL INSTL FLEET REPAIRS</v>
          </cell>
        </row>
        <row r="15225">
          <cell r="A15225">
            <v>42316</v>
          </cell>
          <cell r="B15225">
            <v>115235</v>
          </cell>
          <cell r="C15225" t="str">
            <v>SAMFORD ROAD</v>
          </cell>
        </row>
        <row r="15226">
          <cell r="A15226">
            <v>42317</v>
          </cell>
          <cell r="B15226">
            <v>115236</v>
          </cell>
          <cell r="C15226" t="str">
            <v>QLD MC NTH LAKES ESTATE STG 11</v>
          </cell>
        </row>
        <row r="15227">
          <cell r="A15227">
            <v>42334</v>
          </cell>
          <cell r="B15227">
            <v>115237</v>
          </cell>
          <cell r="C15227" t="str">
            <v>VIC BT PT FAIRY CONSL</v>
          </cell>
        </row>
        <row r="15228">
          <cell r="A15228">
            <v>42335</v>
          </cell>
          <cell r="B15228">
            <v>115238</v>
          </cell>
          <cell r="C15228" t="str">
            <v>VIC BY ANCHORAGE HOLIDA PK</v>
          </cell>
        </row>
        <row r="15229">
          <cell r="A15229">
            <v>42336</v>
          </cell>
          <cell r="B15229">
            <v>115239</v>
          </cell>
          <cell r="C15229" t="str">
            <v>QLD BT PET HEAVEN N.Q.</v>
          </cell>
        </row>
        <row r="15230">
          <cell r="A15230">
            <v>42337</v>
          </cell>
          <cell r="B15230">
            <v>115240</v>
          </cell>
          <cell r="C15230" t="str">
            <v>VIC BT LANG LANG GOLF</v>
          </cell>
        </row>
        <row r="15231">
          <cell r="A15231">
            <v>42338</v>
          </cell>
          <cell r="B15231">
            <v>115241</v>
          </cell>
          <cell r="C15231" t="str">
            <v>VIC CY INSTL CALTEX CAULFIELD</v>
          </cell>
        </row>
        <row r="15232">
          <cell r="A15232">
            <v>42339</v>
          </cell>
          <cell r="B15232">
            <v>115242</v>
          </cell>
          <cell r="C15232" t="str">
            <v>VIC BT INSTL COPE LIVESTOCK</v>
          </cell>
        </row>
        <row r="15233">
          <cell r="A15233">
            <v>42340</v>
          </cell>
          <cell r="B15233">
            <v>115243</v>
          </cell>
          <cell r="C15233" t="str">
            <v>VIC CY INSTL CLONDORKIN INVS</v>
          </cell>
        </row>
        <row r="15234">
          <cell r="A15234">
            <v>42341</v>
          </cell>
          <cell r="B15234">
            <v>115244</v>
          </cell>
          <cell r="C15234" t="str">
            <v>VIC BT INSTL PEEL AGRI BUS.</v>
          </cell>
        </row>
        <row r="15235">
          <cell r="A15235">
            <v>42342</v>
          </cell>
          <cell r="B15235">
            <v>115245</v>
          </cell>
          <cell r="C15235" t="str">
            <v>QLD CYL INST DOMINOS ALBANY CK</v>
          </cell>
        </row>
        <row r="15236">
          <cell r="A15236">
            <v>42343</v>
          </cell>
          <cell r="B15236">
            <v>115246</v>
          </cell>
          <cell r="C15236" t="str">
            <v>QLD MC TAIWAN INV MNGMT</v>
          </cell>
        </row>
        <row r="15237">
          <cell r="A15237">
            <v>42344</v>
          </cell>
          <cell r="B15237">
            <v>115247</v>
          </cell>
          <cell r="C15237" t="str">
            <v>QLD MODIFY DELUGE TNSVLL TERM.</v>
          </cell>
        </row>
        <row r="15238">
          <cell r="A15238">
            <v>42345</v>
          </cell>
          <cell r="B15238">
            <v>115248</v>
          </cell>
          <cell r="C15238" t="str">
            <v>CAP ASSETS 503 G&amp;I 02/03</v>
          </cell>
        </row>
        <row r="15239">
          <cell r="A15239">
            <v>42346</v>
          </cell>
          <cell r="B15239">
            <v>115249</v>
          </cell>
          <cell r="C15239" t="str">
            <v>COMMUNICATIONS S/WARE IMPROVMT</v>
          </cell>
        </row>
        <row r="15240">
          <cell r="A15240">
            <v>42347</v>
          </cell>
          <cell r="B15240">
            <v>115250</v>
          </cell>
          <cell r="C15240" t="str">
            <v>GAS FRC TRFS &amp; B28</v>
          </cell>
        </row>
        <row r="15241">
          <cell r="A15241">
            <v>42348</v>
          </cell>
          <cell r="B15241">
            <v>115251</v>
          </cell>
          <cell r="C15241" t="str">
            <v>CCS LATE BILLS</v>
          </cell>
        </row>
        <row r="15242">
          <cell r="A15242">
            <v>42349</v>
          </cell>
          <cell r="B15242">
            <v>115252</v>
          </cell>
          <cell r="C15242" t="str">
            <v>CREDIT BAL AC RECONCILIATION</v>
          </cell>
        </row>
        <row r="15243">
          <cell r="A15243">
            <v>42350</v>
          </cell>
          <cell r="B15243">
            <v>115253</v>
          </cell>
          <cell r="C15243" t="str">
            <v>C.POWER INTERGRATION</v>
          </cell>
        </row>
        <row r="15244">
          <cell r="A15244">
            <v>42351</v>
          </cell>
          <cell r="B15244">
            <v>115254</v>
          </cell>
          <cell r="C15244" t="str">
            <v>NGCV NG COMPLIANCE VICTORIA</v>
          </cell>
        </row>
        <row r="15245">
          <cell r="A15245">
            <v>42352</v>
          </cell>
          <cell r="B15245">
            <v>115255</v>
          </cell>
          <cell r="C15245" t="str">
            <v>RTMS 1.4 IMPLEMTN &amp; ACTIVATION</v>
          </cell>
        </row>
        <row r="15246">
          <cell r="A15246">
            <v>42353</v>
          </cell>
          <cell r="B15246">
            <v>115256</v>
          </cell>
          <cell r="C15246" t="str">
            <v>TRADE TICKET/RTMS BACKLOG</v>
          </cell>
        </row>
        <row r="15247">
          <cell r="A15247">
            <v>42354</v>
          </cell>
          <cell r="B15247">
            <v>115257</v>
          </cell>
          <cell r="C15247" t="str">
            <v>MAJOR ACS BILLING RECOVERY</v>
          </cell>
        </row>
        <row r="15248">
          <cell r="A15248">
            <v>42355</v>
          </cell>
          <cell r="B15248">
            <v>115258</v>
          </cell>
          <cell r="C15248" t="str">
            <v>CUSTOMER ACQU'TN/BILL P.LINE</v>
          </cell>
        </row>
        <row r="15249">
          <cell r="A15249">
            <v>42356</v>
          </cell>
          <cell r="B15249">
            <v>115259</v>
          </cell>
          <cell r="C15249" t="str">
            <v>ORIGIN LATE BILLS</v>
          </cell>
        </row>
        <row r="15250">
          <cell r="A15250">
            <v>42357</v>
          </cell>
          <cell r="B15250">
            <v>115260</v>
          </cell>
          <cell r="C15250" t="str">
            <v>VIC CY INSTL QUALITY HOME</v>
          </cell>
        </row>
        <row r="15251">
          <cell r="A15251">
            <v>42358</v>
          </cell>
          <cell r="B15251">
            <v>115261</v>
          </cell>
          <cell r="C15251" t="str">
            <v>VIC BT BAM STONE</v>
          </cell>
        </row>
        <row r="15252">
          <cell r="A15252">
            <v>42359</v>
          </cell>
          <cell r="B15252">
            <v>115262</v>
          </cell>
          <cell r="C15252" t="str">
            <v>NSW LVA CYL INST @ JOLLYS</v>
          </cell>
        </row>
        <row r="15253">
          <cell r="A15253">
            <v>42360</v>
          </cell>
          <cell r="B15253">
            <v>115263</v>
          </cell>
          <cell r="C15253" t="str">
            <v>VIC LVA CYL INST @ ISLAND BAR</v>
          </cell>
        </row>
        <row r="15254">
          <cell r="A15254">
            <v>42361</v>
          </cell>
          <cell r="B15254">
            <v>115264</v>
          </cell>
          <cell r="C15254" t="str">
            <v>VIC LVA CYL INST @ CLONMARA</v>
          </cell>
        </row>
        <row r="15255">
          <cell r="A15255">
            <v>42362</v>
          </cell>
          <cell r="B15255">
            <v>115265</v>
          </cell>
          <cell r="C15255" t="str">
            <v>VIC LVA CYL INST@ BEL POSTO</v>
          </cell>
        </row>
        <row r="15256">
          <cell r="A15256">
            <v>42363</v>
          </cell>
          <cell r="B15256">
            <v>115266</v>
          </cell>
          <cell r="C15256" t="str">
            <v>QLD LVA CYL INST @ ELIZ ST</v>
          </cell>
        </row>
        <row r="15257">
          <cell r="A15257">
            <v>42364</v>
          </cell>
          <cell r="B15257">
            <v>115267</v>
          </cell>
          <cell r="C15257" t="str">
            <v>MSC PAPAGNI ROAD NEWTON</v>
          </cell>
        </row>
        <row r="15258">
          <cell r="A15258">
            <v>42365</v>
          </cell>
          <cell r="B15258">
            <v>115268</v>
          </cell>
          <cell r="C15258" t="str">
            <v>MSC PAPAGNI RD NEWTON</v>
          </cell>
        </row>
        <row r="15259">
          <cell r="A15259">
            <v>42366</v>
          </cell>
          <cell r="B15259">
            <v>115269</v>
          </cell>
          <cell r="C15259" t="str">
            <v>SA MC BILLING ST ELIZ PARK</v>
          </cell>
        </row>
        <row r="15260">
          <cell r="A15260">
            <v>42374</v>
          </cell>
          <cell r="B15260">
            <v>115270</v>
          </cell>
          <cell r="C15260" t="str">
            <v>CAP ASSETS 525 NR 02/03</v>
          </cell>
        </row>
        <row r="15261">
          <cell r="A15261">
            <v>42375</v>
          </cell>
          <cell r="B15261">
            <v>115271</v>
          </cell>
          <cell r="C15261" t="str">
            <v>QLD RS REDBANK GATE STATION</v>
          </cell>
        </row>
        <row r="15262">
          <cell r="A15262">
            <v>42376</v>
          </cell>
          <cell r="B15262">
            <v>115272</v>
          </cell>
          <cell r="C15262" t="str">
            <v>QLD REG DIST STATION LIDS</v>
          </cell>
        </row>
        <row r="15263">
          <cell r="A15263">
            <v>42394</v>
          </cell>
          <cell r="B15263">
            <v>115273</v>
          </cell>
          <cell r="C15263" t="str">
            <v>QLD MC OUTRIGGER HOTEL</v>
          </cell>
        </row>
        <row r="15264">
          <cell r="A15264">
            <v>42395</v>
          </cell>
          <cell r="B15264">
            <v>115274</v>
          </cell>
          <cell r="C15264" t="str">
            <v>VIC CYL INSTL JELLICO DVE</v>
          </cell>
        </row>
        <row r="15265">
          <cell r="A15265">
            <v>42396</v>
          </cell>
          <cell r="B15265">
            <v>115275</v>
          </cell>
          <cell r="C15265" t="str">
            <v>CAP ASSETS 490 NR 02/03</v>
          </cell>
        </row>
        <row r="15266">
          <cell r="A15266">
            <v>42414</v>
          </cell>
          <cell r="B15266">
            <v>115276</v>
          </cell>
          <cell r="C15266" t="str">
            <v>TALLAWARRA</v>
          </cell>
        </row>
        <row r="15267">
          <cell r="A15267">
            <v>42415</v>
          </cell>
          <cell r="B15267">
            <v>115277</v>
          </cell>
          <cell r="C15267" t="str">
            <v>SA MC HEASLOP RD ANGLE VALE</v>
          </cell>
        </row>
        <row r="15268">
          <cell r="A15268">
            <v>42416</v>
          </cell>
          <cell r="B15268">
            <v>115278</v>
          </cell>
          <cell r="C15268" t="str">
            <v>SA GENERATION PRINTER</v>
          </cell>
        </row>
        <row r="15269">
          <cell r="A15269">
            <v>42434</v>
          </cell>
          <cell r="B15269">
            <v>115279</v>
          </cell>
          <cell r="C15269" t="str">
            <v>QLD NG TRANS PIPELINE AMC</v>
          </cell>
        </row>
        <row r="15270">
          <cell r="A15270">
            <v>42435</v>
          </cell>
          <cell r="B15270">
            <v>115280</v>
          </cell>
          <cell r="C15270" t="str">
            <v>VIC CY STRATFORD CNR STORE</v>
          </cell>
        </row>
        <row r="15271">
          <cell r="A15271">
            <v>42436</v>
          </cell>
          <cell r="B15271">
            <v>115281</v>
          </cell>
          <cell r="C15271" t="str">
            <v>RPS GT7 HOT GAS PATH INSPTN</v>
          </cell>
        </row>
        <row r="15272">
          <cell r="A15272">
            <v>42437</v>
          </cell>
          <cell r="B15272">
            <v>115282</v>
          </cell>
          <cell r="C15272" t="str">
            <v>NSW CY INSTL HANCOCK SPEEDWAY</v>
          </cell>
        </row>
        <row r="15273">
          <cell r="A15273">
            <v>42438</v>
          </cell>
          <cell r="B15273">
            <v>115283</v>
          </cell>
          <cell r="C15273" t="str">
            <v>NSW CY INSTL NYNGAN PANEL</v>
          </cell>
        </row>
        <row r="15274">
          <cell r="A15274">
            <v>42439</v>
          </cell>
          <cell r="B15274">
            <v>115284</v>
          </cell>
          <cell r="C15274" t="str">
            <v>NSW CY INST CUDGEGONG WATERS</v>
          </cell>
        </row>
        <row r="15275">
          <cell r="A15275">
            <v>42440</v>
          </cell>
          <cell r="B15275">
            <v>115285</v>
          </cell>
          <cell r="C15275" t="str">
            <v>QLD CY INTSL CAIRNS OIL DIST</v>
          </cell>
        </row>
        <row r="15276">
          <cell r="A15276">
            <v>42441</v>
          </cell>
          <cell r="B15276">
            <v>115286</v>
          </cell>
          <cell r="C15276" t="str">
            <v>NSW BT INSTL T&amp;J LONERGAN</v>
          </cell>
        </row>
        <row r="15277">
          <cell r="A15277">
            <v>42442</v>
          </cell>
          <cell r="B15277">
            <v>115287</v>
          </cell>
          <cell r="C15277" t="str">
            <v>VIC CY INSTL COBDEN MOTORS</v>
          </cell>
        </row>
        <row r="15278">
          <cell r="A15278">
            <v>42443</v>
          </cell>
          <cell r="B15278">
            <v>115288</v>
          </cell>
          <cell r="C15278" t="str">
            <v>VIC CY INSTLVIC J PALERMO</v>
          </cell>
        </row>
        <row r="15279">
          <cell r="A15279">
            <v>42454</v>
          </cell>
          <cell r="B15279">
            <v>115289</v>
          </cell>
          <cell r="C15279" t="str">
            <v>WATERWORKS RD STAGE 4C</v>
          </cell>
        </row>
        <row r="15280">
          <cell r="A15280">
            <v>42455</v>
          </cell>
          <cell r="B15280">
            <v>115290</v>
          </cell>
          <cell r="C15280" t="str">
            <v>VIC CY INSTL BONACORD INGRAM</v>
          </cell>
        </row>
        <row r="15281">
          <cell r="A15281">
            <v>42456</v>
          </cell>
          <cell r="B15281">
            <v>115291</v>
          </cell>
          <cell r="C15281" t="str">
            <v>QLD CY INSTL DOMINOS BROWN PLN</v>
          </cell>
        </row>
        <row r="15282">
          <cell r="A15282">
            <v>42457</v>
          </cell>
          <cell r="B15282">
            <v>115292</v>
          </cell>
          <cell r="C15282" t="str">
            <v>VIC CY INSTL BBQS R US</v>
          </cell>
        </row>
        <row r="15283">
          <cell r="A15283">
            <v>42458</v>
          </cell>
          <cell r="B15283">
            <v>115293</v>
          </cell>
          <cell r="C15283" t="str">
            <v>VIC BT INSTL CAMP JACLOCK</v>
          </cell>
        </row>
        <row r="15284">
          <cell r="A15284">
            <v>42459</v>
          </cell>
          <cell r="B15284">
            <v>115294</v>
          </cell>
          <cell r="C15284" t="str">
            <v>NSW CY INSTL JAMES  MORTON</v>
          </cell>
        </row>
        <row r="15285">
          <cell r="A15285">
            <v>42460</v>
          </cell>
          <cell r="B15285">
            <v>115295</v>
          </cell>
          <cell r="C15285" t="str">
            <v>QLD CY INSTL MELS LAUNDRY SERV</v>
          </cell>
        </row>
        <row r="15286">
          <cell r="A15286">
            <v>42461</v>
          </cell>
          <cell r="B15286">
            <v>115296</v>
          </cell>
          <cell r="C15286" t="str">
            <v>TAS CY INSTL CLENNETS MITRE 10</v>
          </cell>
        </row>
        <row r="15287">
          <cell r="A15287">
            <v>42462</v>
          </cell>
          <cell r="B15287">
            <v>115297</v>
          </cell>
          <cell r="C15287" t="str">
            <v>NSW CY INSTL SHADE &amp; PLAY AUST</v>
          </cell>
        </row>
        <row r="15288">
          <cell r="A15288">
            <v>42463</v>
          </cell>
          <cell r="B15288">
            <v>115298</v>
          </cell>
          <cell r="C15288" t="str">
            <v>QLD BT HOT AIR</v>
          </cell>
        </row>
        <row r="15289">
          <cell r="A15289">
            <v>42464</v>
          </cell>
          <cell r="B15289">
            <v>115299</v>
          </cell>
          <cell r="C15289" t="str">
            <v>QLD CY INSTL BRIBIE IS. CVN PK</v>
          </cell>
        </row>
        <row r="15290">
          <cell r="A15290">
            <v>42474</v>
          </cell>
          <cell r="B15290">
            <v>115300</v>
          </cell>
          <cell r="C15290" t="str">
            <v>VIC WM YARRA'S EDGE</v>
          </cell>
        </row>
        <row r="15291">
          <cell r="A15291">
            <v>42494</v>
          </cell>
          <cell r="B15291">
            <v>115301</v>
          </cell>
          <cell r="C15291" t="str">
            <v>VIC CY INSTL PRESTIGE JAYCO</v>
          </cell>
        </row>
        <row r="15292">
          <cell r="A15292">
            <v>42495</v>
          </cell>
          <cell r="B15292">
            <v>115302</v>
          </cell>
          <cell r="C15292" t="str">
            <v>VIC CYL INSTL INLET HOTEL</v>
          </cell>
        </row>
        <row r="15293">
          <cell r="A15293">
            <v>42496</v>
          </cell>
          <cell r="B15293">
            <v>115303</v>
          </cell>
          <cell r="C15293" t="str">
            <v>QLD CYL INSTL WARURAN IGA</v>
          </cell>
        </row>
        <row r="15294">
          <cell r="A15294">
            <v>42497</v>
          </cell>
          <cell r="B15294">
            <v>115304</v>
          </cell>
          <cell r="C15294" t="str">
            <v>QLD BT CASTAWAYS  RESORT</v>
          </cell>
        </row>
        <row r="15295">
          <cell r="A15295">
            <v>42498</v>
          </cell>
          <cell r="B15295">
            <v>115305</v>
          </cell>
          <cell r="C15295" t="str">
            <v>VIC CY/BT FLEXDRIVE CABLES</v>
          </cell>
        </row>
        <row r="15296">
          <cell r="A15296">
            <v>42499</v>
          </cell>
          <cell r="B15296">
            <v>115306</v>
          </cell>
          <cell r="C15296" t="str">
            <v>VIC CY/BT MELB UNI DOOKIE COLL</v>
          </cell>
        </row>
        <row r="15297">
          <cell r="A15297">
            <v>42500</v>
          </cell>
          <cell r="B15297">
            <v>115307</v>
          </cell>
          <cell r="C15297" t="str">
            <v>QLD BT ANGELS 4 PETS</v>
          </cell>
        </row>
        <row r="15298">
          <cell r="A15298">
            <v>42501</v>
          </cell>
          <cell r="B15298">
            <v>115308</v>
          </cell>
          <cell r="C15298" t="str">
            <v>QLD CY MACKAY INDUST. GASSES</v>
          </cell>
        </row>
        <row r="15299">
          <cell r="A15299">
            <v>42502</v>
          </cell>
          <cell r="B15299">
            <v>115309</v>
          </cell>
          <cell r="C15299" t="str">
            <v>VIC CY CARROLS SPRINGS</v>
          </cell>
        </row>
        <row r="15300">
          <cell r="A15300">
            <v>42503</v>
          </cell>
          <cell r="B15300">
            <v>115310</v>
          </cell>
          <cell r="C15300" t="str">
            <v>SA RS ODORISING PUMP</v>
          </cell>
        </row>
        <row r="15301">
          <cell r="A15301">
            <v>42504</v>
          </cell>
          <cell r="B15301">
            <v>115311</v>
          </cell>
          <cell r="C15301" t="str">
            <v>QLD VV PIPEWORK MARYBOROUGH</v>
          </cell>
        </row>
        <row r="15302">
          <cell r="A15302">
            <v>42505</v>
          </cell>
          <cell r="B15302">
            <v>115312</v>
          </cell>
          <cell r="C15302" t="str">
            <v>104357</v>
          </cell>
        </row>
        <row r="15303">
          <cell r="A15303">
            <v>42506</v>
          </cell>
          <cell r="B15303">
            <v>115313</v>
          </cell>
          <cell r="C15303" t="str">
            <v>QLD MC OEAM BANYO SITE</v>
          </cell>
        </row>
        <row r="15304">
          <cell r="A15304">
            <v>42507</v>
          </cell>
          <cell r="B15304">
            <v>115314</v>
          </cell>
          <cell r="C15304" t="str">
            <v>BRISBANE AREA-VINIDEX REPLMNT</v>
          </cell>
        </row>
        <row r="15305">
          <cell r="A15305">
            <v>42508</v>
          </cell>
          <cell r="B15305">
            <v>115315</v>
          </cell>
          <cell r="C15305" t="str">
            <v>SA MC CLIFFORD WAY VALLEY VIEW</v>
          </cell>
        </row>
        <row r="15306">
          <cell r="A15306">
            <v>42509</v>
          </cell>
          <cell r="B15306">
            <v>115316</v>
          </cell>
          <cell r="C15306" t="str">
            <v>SA MC JAMES ST PT NOARLUNGA</v>
          </cell>
        </row>
        <row r="15307">
          <cell r="A15307">
            <v>42510</v>
          </cell>
          <cell r="B15307">
            <v>115317</v>
          </cell>
          <cell r="C15307" t="str">
            <v>SA MC BISHOP RENOWN PARK</v>
          </cell>
        </row>
        <row r="15308">
          <cell r="A15308">
            <v>42514</v>
          </cell>
          <cell r="B15308">
            <v>115318</v>
          </cell>
          <cell r="C15308" t="str">
            <v>INTERNAL INSPCTN:TANKS  BOTANY</v>
          </cell>
        </row>
        <row r="15309">
          <cell r="A15309">
            <v>42534</v>
          </cell>
          <cell r="B15309">
            <v>115319</v>
          </cell>
          <cell r="C15309" t="str">
            <v>CAP ASSETS 740 NR 02/03</v>
          </cell>
        </row>
        <row r="15310">
          <cell r="A15310">
            <v>42554</v>
          </cell>
          <cell r="B15310">
            <v>115320</v>
          </cell>
          <cell r="C15310" t="str">
            <v>ADVERTISING DEVELOPMENT</v>
          </cell>
        </row>
        <row r="15311">
          <cell r="A15311">
            <v>42555</v>
          </cell>
          <cell r="B15311">
            <v>115321</v>
          </cell>
          <cell r="C15311" t="str">
            <v>QLD BT STEGGLES MAREEBA</v>
          </cell>
        </row>
        <row r="15312">
          <cell r="A15312">
            <v>42556</v>
          </cell>
          <cell r="B15312">
            <v>115322</v>
          </cell>
          <cell r="C15312" t="str">
            <v>QLD CY CAIRNS BRANCH</v>
          </cell>
        </row>
        <row r="15313">
          <cell r="A15313">
            <v>42557</v>
          </cell>
          <cell r="B15313">
            <v>115323</v>
          </cell>
          <cell r="C15313" t="str">
            <v>VIC CYL INSTL ALPINE COUNTRY</v>
          </cell>
        </row>
        <row r="15314">
          <cell r="A15314">
            <v>42558</v>
          </cell>
          <cell r="B15314">
            <v>115324</v>
          </cell>
          <cell r="C15314" t="str">
            <v>CAP ASSETS 519E&amp;S 02/03</v>
          </cell>
        </row>
        <row r="15315">
          <cell r="A15315">
            <v>42574</v>
          </cell>
          <cell r="B15315">
            <v>115325</v>
          </cell>
          <cell r="C15315" t="str">
            <v>QLD CY INSTL LEYLAND &amp; LEYLAND</v>
          </cell>
        </row>
        <row r="15316">
          <cell r="A15316">
            <v>42575</v>
          </cell>
          <cell r="B15316">
            <v>115326</v>
          </cell>
          <cell r="C15316" t="str">
            <v>NSW CY FLASHBACK REPAIRS</v>
          </cell>
        </row>
        <row r="15317">
          <cell r="A15317">
            <v>42576</v>
          </cell>
          <cell r="B15317">
            <v>115327</v>
          </cell>
          <cell r="C15317" t="str">
            <v>SA FS SOE ACCESS DOOR</v>
          </cell>
        </row>
        <row r="15318">
          <cell r="A15318">
            <v>42577</v>
          </cell>
          <cell r="B15318">
            <v>115328</v>
          </cell>
          <cell r="C15318" t="str">
            <v>SA OE SOE TEST LAB AIR-COND</v>
          </cell>
        </row>
        <row r="15319">
          <cell r="A15319">
            <v>42578</v>
          </cell>
          <cell r="B15319">
            <v>115329</v>
          </cell>
          <cell r="C15319" t="str">
            <v>VIC CY INSTL MT NOORAT HOTEL</v>
          </cell>
        </row>
        <row r="15320">
          <cell r="A15320">
            <v>42594</v>
          </cell>
          <cell r="B15320">
            <v>115330</v>
          </cell>
          <cell r="C15320" t="str">
            <v>TAS MV RIGID TANKER</v>
          </cell>
        </row>
        <row r="15321">
          <cell r="A15321">
            <v>42595</v>
          </cell>
          <cell r="B15321">
            <v>115331</v>
          </cell>
          <cell r="C15321" t="str">
            <v>DOMESTIC METERS L532</v>
          </cell>
        </row>
        <row r="15322">
          <cell r="A15322">
            <v>42614</v>
          </cell>
          <cell r="B15322">
            <v>115332</v>
          </cell>
          <cell r="C15322" t="str">
            <v>QLD APPLIANCE SUBSIDIES</v>
          </cell>
        </row>
        <row r="15323">
          <cell r="A15323">
            <v>42615</v>
          </cell>
          <cell r="B15323">
            <v>115333</v>
          </cell>
          <cell r="C15323" t="str">
            <v>UPDATE NGV BPIDs</v>
          </cell>
        </row>
        <row r="15324">
          <cell r="A15324">
            <v>42616</v>
          </cell>
          <cell r="B15324">
            <v>115334</v>
          </cell>
          <cell r="C15324" t="str">
            <v>BILL PRINT TRANSITION</v>
          </cell>
        </row>
        <row r="15325">
          <cell r="A15325">
            <v>42617</v>
          </cell>
          <cell r="B15325">
            <v>115335</v>
          </cell>
          <cell r="C15325" t="str">
            <v>ORGANISATIONAL PLANNING/DVLMT</v>
          </cell>
        </row>
        <row r="15326">
          <cell r="A15326">
            <v>42618</v>
          </cell>
          <cell r="B15326">
            <v>115336</v>
          </cell>
          <cell r="C15326" t="str">
            <v>PROCESS COSTING</v>
          </cell>
        </row>
        <row r="15327">
          <cell r="A15327">
            <v>42634</v>
          </cell>
          <cell r="B15327">
            <v>115337</v>
          </cell>
          <cell r="C15327" t="str">
            <v>NSW CY KEBAB ZONE</v>
          </cell>
        </row>
        <row r="15328">
          <cell r="A15328">
            <v>42635</v>
          </cell>
          <cell r="B15328">
            <v>115338</v>
          </cell>
          <cell r="C15328" t="str">
            <v>VIC CYL INSTL APOLLO BAY PLUMB</v>
          </cell>
        </row>
        <row r="15329">
          <cell r="A15329">
            <v>42636</v>
          </cell>
          <cell r="B15329">
            <v>115339</v>
          </cell>
          <cell r="C15329" t="str">
            <v>NSW CY INSTL PACE HAULAGE</v>
          </cell>
        </row>
        <row r="15330">
          <cell r="A15330">
            <v>42637</v>
          </cell>
          <cell r="B15330">
            <v>115340</v>
          </cell>
          <cell r="C15330" t="str">
            <v>QLD CYL INSTL QUICKYS PIZZA</v>
          </cell>
        </row>
        <row r="15331">
          <cell r="A15331">
            <v>42638</v>
          </cell>
          <cell r="B15331">
            <v>115341</v>
          </cell>
          <cell r="C15331" t="str">
            <v>QLD CY INSTL OLYMPIA DRY CLNG</v>
          </cell>
        </row>
        <row r="15332">
          <cell r="A15332">
            <v>42639</v>
          </cell>
          <cell r="B15332">
            <v>115342</v>
          </cell>
          <cell r="C15332" t="str">
            <v>NSW CYL INSTL MCLACHLAN SMASH</v>
          </cell>
        </row>
        <row r="15333">
          <cell r="A15333">
            <v>42640</v>
          </cell>
          <cell r="B15333">
            <v>115343</v>
          </cell>
          <cell r="C15333" t="str">
            <v>QLD CY INST DYSART PANEL/PAINT</v>
          </cell>
        </row>
        <row r="15334">
          <cell r="A15334">
            <v>42641</v>
          </cell>
          <cell r="B15334">
            <v>115344</v>
          </cell>
          <cell r="C15334" t="str">
            <v>SA MC ELEVENTH ST BOWDEN</v>
          </cell>
        </row>
        <row r="15335">
          <cell r="A15335">
            <v>42642</v>
          </cell>
          <cell r="B15335">
            <v>115345</v>
          </cell>
          <cell r="C15335" t="str">
            <v>SA  MC GOODALL AVE CROYDON PK</v>
          </cell>
        </row>
        <row r="15336">
          <cell r="A15336">
            <v>42643</v>
          </cell>
          <cell r="B15336">
            <v>115346</v>
          </cell>
          <cell r="C15336" t="str">
            <v>SA MC HILLCREST DR EDEN HILLS</v>
          </cell>
        </row>
        <row r="15337">
          <cell r="A15337">
            <v>42644</v>
          </cell>
          <cell r="B15337">
            <v>115347</v>
          </cell>
          <cell r="C15337" t="str">
            <v>PORTRUSH RD STAGE 3</v>
          </cell>
        </row>
        <row r="15338">
          <cell r="A15338">
            <v>42645</v>
          </cell>
          <cell r="B15338">
            <v>115348</v>
          </cell>
          <cell r="C15338" t="str">
            <v>NSW CY INST ALEXANDER COLQU.</v>
          </cell>
        </row>
        <row r="15339">
          <cell r="A15339">
            <v>42654</v>
          </cell>
          <cell r="B15339">
            <v>115349</v>
          </cell>
          <cell r="C15339" t="str">
            <v>BILL PRINT PROVIDER</v>
          </cell>
        </row>
        <row r="15340">
          <cell r="A15340">
            <v>42655</v>
          </cell>
          <cell r="B15340">
            <v>115350</v>
          </cell>
          <cell r="C15340" t="str">
            <v>STRATEGIC PLAN DEVELOPMENT</v>
          </cell>
        </row>
        <row r="15341">
          <cell r="A15341">
            <v>42656</v>
          </cell>
          <cell r="B15341">
            <v>115351</v>
          </cell>
          <cell r="C15341" t="str">
            <v>Gas FRC</v>
          </cell>
        </row>
        <row r="15342">
          <cell r="A15342">
            <v>42657</v>
          </cell>
          <cell r="B15342">
            <v>115352</v>
          </cell>
          <cell r="C15342" t="str">
            <v>OMD TESTING</v>
          </cell>
        </row>
        <row r="15343">
          <cell r="A15343">
            <v>42658</v>
          </cell>
          <cell r="B15343">
            <v>115353</v>
          </cell>
          <cell r="C15343" t="str">
            <v>LATE BILLS</v>
          </cell>
        </row>
        <row r="15344">
          <cell r="A15344">
            <v>42674</v>
          </cell>
          <cell r="B15344">
            <v>115354</v>
          </cell>
          <cell r="C15344" t="str">
            <v>VIC CY INSTL CAMPERWELL CAR</v>
          </cell>
        </row>
        <row r="15345">
          <cell r="A15345">
            <v>42694</v>
          </cell>
          <cell r="B15345">
            <v>115355</v>
          </cell>
          <cell r="C15345" t="str">
            <v>NEW BT/CY INSTL WEST WYLALONG</v>
          </cell>
        </row>
        <row r="15346">
          <cell r="A15346">
            <v>42695</v>
          </cell>
          <cell r="B15346">
            <v>115356</v>
          </cell>
          <cell r="C15346" t="str">
            <v>NSW CY INSTL CRITERION HOTEL</v>
          </cell>
        </row>
        <row r="15347">
          <cell r="A15347">
            <v>42696</v>
          </cell>
          <cell r="B15347">
            <v>115357</v>
          </cell>
          <cell r="C15347" t="str">
            <v>NSW CY INSTL THUNDERBIRD INN</v>
          </cell>
        </row>
        <row r="15348">
          <cell r="A15348">
            <v>42697</v>
          </cell>
          <cell r="B15348">
            <v>115358</v>
          </cell>
          <cell r="C15348" t="str">
            <v>NSW BT INSTL ANTHONY MUSKET</v>
          </cell>
        </row>
        <row r="15349">
          <cell r="A15349">
            <v>42698</v>
          </cell>
          <cell r="B15349">
            <v>115359</v>
          </cell>
          <cell r="C15349" t="str">
            <v>NSW CYL INSTL BORAL FRAMEWORK</v>
          </cell>
        </row>
        <row r="15350">
          <cell r="A15350">
            <v>42699</v>
          </cell>
          <cell r="B15350">
            <v>115360</v>
          </cell>
          <cell r="C15350" t="str">
            <v>NSW CYL INSTL GAME FISH CLUB</v>
          </cell>
        </row>
        <row r="15351">
          <cell r="A15351">
            <v>42700</v>
          </cell>
          <cell r="B15351">
            <v>115361</v>
          </cell>
          <cell r="C15351" t="str">
            <v>NSW CYL INSTL MAREETA PRATTEN</v>
          </cell>
        </row>
        <row r="15352">
          <cell r="A15352">
            <v>42701</v>
          </cell>
          <cell r="B15352">
            <v>115362</v>
          </cell>
          <cell r="C15352" t="str">
            <v>NSW CYL INSTL GLENBAWN DAM</v>
          </cell>
        </row>
        <row r="15353">
          <cell r="A15353">
            <v>42702</v>
          </cell>
          <cell r="B15353">
            <v>115363</v>
          </cell>
          <cell r="C15353" t="str">
            <v>MC PARUNA PI SEMAPHORE</v>
          </cell>
        </row>
        <row r="15354">
          <cell r="A15354">
            <v>42703</v>
          </cell>
          <cell r="B15354">
            <v>115364</v>
          </cell>
          <cell r="C15354" t="str">
            <v>MC SLEEPS HILL RD</v>
          </cell>
        </row>
        <row r="15355">
          <cell r="A15355">
            <v>42704</v>
          </cell>
          <cell r="B15355">
            <v>115365</v>
          </cell>
          <cell r="C15355" t="str">
            <v>MC LISTON ST O'HALLORAN</v>
          </cell>
        </row>
        <row r="15356">
          <cell r="A15356">
            <v>42705</v>
          </cell>
          <cell r="B15356">
            <v>115366</v>
          </cell>
          <cell r="C15356" t="str">
            <v>MC SIRJAMES COOK</v>
          </cell>
        </row>
        <row r="15357">
          <cell r="A15357">
            <v>42706</v>
          </cell>
          <cell r="B15357">
            <v>115367</v>
          </cell>
          <cell r="C15357" t="str">
            <v>MC SILOICATE AV TAPEROO</v>
          </cell>
        </row>
        <row r="15358">
          <cell r="A15358">
            <v>42707</v>
          </cell>
          <cell r="B15358">
            <v>115368</v>
          </cell>
          <cell r="C15358" t="str">
            <v>Waterworks Rd Stage 4A and 4B</v>
          </cell>
        </row>
        <row r="15359">
          <cell r="A15359">
            <v>42708</v>
          </cell>
          <cell r="B15359">
            <v>115369</v>
          </cell>
          <cell r="C15359" t="str">
            <v>SEC EQUIP LADBROKE GRV</v>
          </cell>
        </row>
        <row r="15360">
          <cell r="A15360">
            <v>42709</v>
          </cell>
          <cell r="B15360">
            <v>115370</v>
          </cell>
          <cell r="C15360" t="str">
            <v>SEC EQUIP QUARANTINE</v>
          </cell>
        </row>
        <row r="15361">
          <cell r="A15361">
            <v>42710</v>
          </cell>
          <cell r="B15361">
            <v>115371</v>
          </cell>
          <cell r="C15361" t="str">
            <v>NSW CYL INSTL PITSTOP</v>
          </cell>
        </row>
        <row r="15362">
          <cell r="A15362">
            <v>42711</v>
          </cell>
          <cell r="B15362">
            <v>115372</v>
          </cell>
          <cell r="C15362" t="str">
            <v>QLD CYL INSTL OZ FUEL</v>
          </cell>
        </row>
        <row r="15363">
          <cell r="A15363">
            <v>42712</v>
          </cell>
          <cell r="B15363">
            <v>115373</v>
          </cell>
          <cell r="C15363" t="str">
            <v>QLD BT DAINTREE COMMERCIAL</v>
          </cell>
        </row>
        <row r="15364">
          <cell r="A15364">
            <v>42713</v>
          </cell>
          <cell r="B15364">
            <v>115374</v>
          </cell>
          <cell r="C15364" t="str">
            <v>QLD CYL INSTL DOMINOS</v>
          </cell>
        </row>
        <row r="15365">
          <cell r="A15365">
            <v>42714</v>
          </cell>
          <cell r="B15365">
            <v>115375</v>
          </cell>
          <cell r="C15365" t="str">
            <v>VIC CYL INSTL LIBERTY</v>
          </cell>
        </row>
        <row r="15366">
          <cell r="A15366">
            <v>42734</v>
          </cell>
          <cell r="B15366">
            <v>115376</v>
          </cell>
          <cell r="C15366" t="str">
            <v>QLD CYL INSTL @ COLES MYER</v>
          </cell>
        </row>
        <row r="15367">
          <cell r="A15367">
            <v>42735</v>
          </cell>
          <cell r="B15367">
            <v>115377</v>
          </cell>
          <cell r="C15367" t="str">
            <v>QLD CYL INSTL LIBERTY</v>
          </cell>
        </row>
        <row r="15368">
          <cell r="A15368">
            <v>42736</v>
          </cell>
          <cell r="B15368">
            <v>115378</v>
          </cell>
          <cell r="C15368" t="str">
            <v>QLD CYL INSTL TRUE VALUE</v>
          </cell>
        </row>
        <row r="15369">
          <cell r="A15369">
            <v>42737</v>
          </cell>
          <cell r="B15369">
            <v>115379</v>
          </cell>
          <cell r="C15369" t="str">
            <v>QLD CYL INSTL DOMINOS PIZZA</v>
          </cell>
        </row>
        <row r="15370">
          <cell r="A15370">
            <v>42738</v>
          </cell>
          <cell r="B15370">
            <v>115380</v>
          </cell>
          <cell r="C15370" t="str">
            <v>QLD CYL INSTL FREEDOM FUELS</v>
          </cell>
        </row>
        <row r="15371">
          <cell r="A15371">
            <v>42739</v>
          </cell>
          <cell r="B15371">
            <v>115381</v>
          </cell>
          <cell r="C15371" t="str">
            <v>QLD CYL INSTL SANITARIUM</v>
          </cell>
        </row>
        <row r="15372">
          <cell r="A15372">
            <v>42740</v>
          </cell>
          <cell r="B15372">
            <v>115382</v>
          </cell>
          <cell r="C15372" t="str">
            <v>QLD CYL INSTL LISMORE FREIGHT</v>
          </cell>
        </row>
        <row r="15373">
          <cell r="A15373">
            <v>42741</v>
          </cell>
          <cell r="B15373">
            <v>115383</v>
          </cell>
          <cell r="C15373" t="str">
            <v>QLD CYL INSTL MOOLOOLAH RIVER</v>
          </cell>
        </row>
        <row r="15374">
          <cell r="A15374">
            <v>42742</v>
          </cell>
          <cell r="B15374">
            <v>115384</v>
          </cell>
          <cell r="C15374" t="str">
            <v>QLD CYL INSTL OZ FUELS FLIN</v>
          </cell>
        </row>
        <row r="15375">
          <cell r="A15375">
            <v>42743</v>
          </cell>
          <cell r="B15375">
            <v>115385</v>
          </cell>
          <cell r="C15375" t="str">
            <v>QLD CYL INSTL OZ FUEL UNDERWD</v>
          </cell>
        </row>
        <row r="15376">
          <cell r="A15376">
            <v>42744</v>
          </cell>
          <cell r="B15376">
            <v>115386</v>
          </cell>
          <cell r="C15376" t="str">
            <v>QLD CYL INSTL ALEXANDRIA HILLS</v>
          </cell>
        </row>
        <row r="15377">
          <cell r="A15377">
            <v>42745</v>
          </cell>
          <cell r="B15377">
            <v>115387</v>
          </cell>
          <cell r="C15377" t="str">
            <v>QLD CYL INSTL REDBACK</v>
          </cell>
        </row>
        <row r="15378">
          <cell r="A15378">
            <v>42754</v>
          </cell>
          <cell r="B15378">
            <v>115388</v>
          </cell>
          <cell r="C15378" t="str">
            <v>QLD CY 45&amp;13.5KG CYL</v>
          </cell>
        </row>
        <row r="15379">
          <cell r="A15379">
            <v>42755</v>
          </cell>
          <cell r="B15379">
            <v>115389</v>
          </cell>
          <cell r="C15379" t="str">
            <v>VIC BT PARKHURST FARMS</v>
          </cell>
        </row>
        <row r="15380">
          <cell r="A15380">
            <v>42756</v>
          </cell>
          <cell r="B15380">
            <v>115390</v>
          </cell>
          <cell r="C15380" t="str">
            <v>CAP ASSETS 492 G&amp;I 02/03</v>
          </cell>
        </row>
        <row r="15381">
          <cell r="A15381">
            <v>42757</v>
          </cell>
          <cell r="B15381">
            <v>115391</v>
          </cell>
          <cell r="C15381" t="str">
            <v>VIC BT ELORA NOMINEES FITZORY2</v>
          </cell>
        </row>
        <row r="15382">
          <cell r="A15382">
            <v>42758</v>
          </cell>
          <cell r="B15382">
            <v>115392</v>
          </cell>
          <cell r="C15382" t="str">
            <v>VIC BT CITIFUEL MORNINGTON2</v>
          </cell>
        </row>
        <row r="15383">
          <cell r="A15383">
            <v>42759</v>
          </cell>
          <cell r="B15383">
            <v>115393</v>
          </cell>
          <cell r="C15383" t="str">
            <v>VIC BT ELORA NOMINEES 2B</v>
          </cell>
        </row>
        <row r="15384">
          <cell r="A15384">
            <v>42760</v>
          </cell>
          <cell r="B15384">
            <v>115394</v>
          </cell>
          <cell r="C15384" t="str">
            <v>VIC BT PACKINGTON ST GEELONG 2</v>
          </cell>
        </row>
        <row r="15385">
          <cell r="A15385">
            <v>42761</v>
          </cell>
          <cell r="B15385">
            <v>115395</v>
          </cell>
          <cell r="C15385" t="str">
            <v>SA MC CUDMORE TCE HENLEY BCH</v>
          </cell>
        </row>
        <row r="15386">
          <cell r="A15386">
            <v>42762</v>
          </cell>
          <cell r="B15386">
            <v>115396</v>
          </cell>
          <cell r="C15386" t="str">
            <v>SA MC GORDON TC ROSSLYN PK</v>
          </cell>
        </row>
        <row r="15387">
          <cell r="A15387">
            <v>42763</v>
          </cell>
          <cell r="B15387">
            <v>115397</v>
          </cell>
          <cell r="C15387" t="str">
            <v>SA MC LOUISE AVE WARRANDALE</v>
          </cell>
        </row>
        <row r="15388">
          <cell r="A15388">
            <v>42764</v>
          </cell>
          <cell r="B15388">
            <v>115398</v>
          </cell>
          <cell r="C15388" t="str">
            <v>SA MC RAILWAY TCE HOVE</v>
          </cell>
        </row>
        <row r="15389">
          <cell r="A15389">
            <v>42765</v>
          </cell>
          <cell r="B15389">
            <v>115399</v>
          </cell>
          <cell r="C15389" t="str">
            <v>QLD CY INSTL AUST CATHOLIC UNI</v>
          </cell>
        </row>
        <row r="15390">
          <cell r="A15390">
            <v>42766</v>
          </cell>
          <cell r="B15390">
            <v>115400</v>
          </cell>
          <cell r="C15390" t="str">
            <v>QLD CYL INSTL BIRKDALE H/WARE</v>
          </cell>
        </row>
        <row r="15391">
          <cell r="A15391">
            <v>42767</v>
          </cell>
          <cell r="B15391">
            <v>115401</v>
          </cell>
          <cell r="C15391" t="str">
            <v>QLD CYL INSTL STEPS GRT O/DOOR</v>
          </cell>
        </row>
        <row r="15392">
          <cell r="A15392">
            <v>42768</v>
          </cell>
          <cell r="B15392">
            <v>115402</v>
          </cell>
          <cell r="C15392" t="str">
            <v>QLD CYL INSTL TOOWONG HARDWARE</v>
          </cell>
        </row>
        <row r="15393">
          <cell r="A15393">
            <v>42769</v>
          </cell>
          <cell r="B15393">
            <v>115403</v>
          </cell>
          <cell r="C15393" t="str">
            <v>QLD BT CLONNCURRY BAKERY</v>
          </cell>
        </row>
        <row r="15394">
          <cell r="A15394">
            <v>42770</v>
          </cell>
          <cell r="B15394">
            <v>115404</v>
          </cell>
          <cell r="C15394" t="str">
            <v>QLD CY INSTL "N" CLASS FISH</v>
          </cell>
        </row>
        <row r="15395">
          <cell r="A15395">
            <v>42781</v>
          </cell>
          <cell r="B15395">
            <v>115405</v>
          </cell>
          <cell r="C15395" t="str">
            <v>QLD MC R'SIDE G'DEN EST T'VILE</v>
          </cell>
        </row>
        <row r="15396">
          <cell r="A15396">
            <v>42782</v>
          </cell>
          <cell r="B15396">
            <v>115406</v>
          </cell>
          <cell r="C15396" t="str">
            <v>VIC CYL INST YARRAM G'MOUNT RD</v>
          </cell>
        </row>
        <row r="15397">
          <cell r="A15397">
            <v>42783</v>
          </cell>
          <cell r="B15397">
            <v>115407</v>
          </cell>
          <cell r="C15397" t="str">
            <v>VIC BT N N GOON SEVEN MILE RD</v>
          </cell>
        </row>
        <row r="15398">
          <cell r="A15398">
            <v>42801</v>
          </cell>
          <cell r="B15398">
            <v>115408</v>
          </cell>
          <cell r="C15398" t="str">
            <v>QLD RS PT GARDENS ESTATE</v>
          </cell>
        </row>
        <row r="15399">
          <cell r="A15399">
            <v>42802</v>
          </cell>
          <cell r="B15399">
            <v>115409</v>
          </cell>
          <cell r="C15399" t="str">
            <v>QLD RS PARK RIDGE ESTATE</v>
          </cell>
        </row>
        <row r="15400">
          <cell r="A15400">
            <v>42803</v>
          </cell>
          <cell r="B15400">
            <v>115410</v>
          </cell>
          <cell r="C15400" t="str">
            <v>QLD CYL CALTEX STARTMART</v>
          </cell>
        </row>
        <row r="15401">
          <cell r="A15401">
            <v>42804</v>
          </cell>
          <cell r="B15401">
            <v>115411</v>
          </cell>
          <cell r="C15401" t="str">
            <v>QLD CYL BALLINA THAI ON HIGH</v>
          </cell>
        </row>
        <row r="15402">
          <cell r="A15402">
            <v>42805</v>
          </cell>
          <cell r="B15402">
            <v>115412</v>
          </cell>
          <cell r="C15402" t="str">
            <v>QLD CYL MOOLOOLABA ESPLANADE</v>
          </cell>
        </row>
        <row r="15403">
          <cell r="A15403">
            <v>42806</v>
          </cell>
          <cell r="B15403">
            <v>115413</v>
          </cell>
          <cell r="C15403" t="str">
            <v>QLD CYL GLADSTONE KEBAB SHOP</v>
          </cell>
        </row>
        <row r="15404">
          <cell r="A15404">
            <v>42807</v>
          </cell>
          <cell r="B15404">
            <v>115414</v>
          </cell>
          <cell r="C15404" t="str">
            <v>QLD CYL MT TAMBORINE MAINWESTE</v>
          </cell>
        </row>
        <row r="15405">
          <cell r="A15405">
            <v>42808</v>
          </cell>
          <cell r="B15405">
            <v>115415</v>
          </cell>
          <cell r="C15405" t="str">
            <v>VIC BT LAKES ENTRANCE GOLF CLU</v>
          </cell>
        </row>
        <row r="15406">
          <cell r="A15406">
            <v>42809</v>
          </cell>
          <cell r="B15406">
            <v>115416</v>
          </cell>
          <cell r="C15406" t="str">
            <v>QLD CYL CALAMVALE KAMERULA ST</v>
          </cell>
        </row>
        <row r="15407">
          <cell r="A15407">
            <v>42810</v>
          </cell>
          <cell r="B15407">
            <v>115417</v>
          </cell>
          <cell r="C15407" t="str">
            <v>QLD CYL MAROOCHYDORE BUNYA ST</v>
          </cell>
        </row>
        <row r="15408">
          <cell r="A15408">
            <v>42823</v>
          </cell>
          <cell r="B15408">
            <v>115418</v>
          </cell>
          <cell r="C15408" t="str">
            <v>QLD VV MT ISA ORIGIN ENERGY</v>
          </cell>
        </row>
        <row r="15409">
          <cell r="A15409">
            <v>42824</v>
          </cell>
          <cell r="B15409">
            <v>115419</v>
          </cell>
          <cell r="C15409" t="str">
            <v>NSW F&amp;F W/S &amp; TRDG UPGRADE</v>
          </cell>
        </row>
        <row r="15410">
          <cell r="A15410">
            <v>42825</v>
          </cell>
          <cell r="B15410">
            <v>115420</v>
          </cell>
          <cell r="C15410" t="str">
            <v>VIC FS BALLARAT GASMART P/L</v>
          </cell>
        </row>
        <row r="15411">
          <cell r="A15411">
            <v>42826</v>
          </cell>
          <cell r="B15411">
            <v>115421</v>
          </cell>
          <cell r="C15411" t="str">
            <v>Adelaide Oval Redevelopment</v>
          </cell>
        </row>
        <row r="15412">
          <cell r="A15412">
            <v>42827</v>
          </cell>
          <cell r="B15412">
            <v>115422</v>
          </cell>
          <cell r="C15412" t="str">
            <v>Victoria Park Golf Club</v>
          </cell>
        </row>
        <row r="15413">
          <cell r="A15413">
            <v>42828</v>
          </cell>
          <cell r="B15413">
            <v>115423</v>
          </cell>
          <cell r="C15413" t="str">
            <v>Harry</v>
          </cell>
        </row>
        <row r="15414">
          <cell r="A15414">
            <v>42843</v>
          </cell>
          <cell r="B15414">
            <v>115424</v>
          </cell>
          <cell r="C15414" t="str">
            <v>MC MAWSON LAKES PENINSULA</v>
          </cell>
        </row>
        <row r="15415">
          <cell r="A15415">
            <v>42844</v>
          </cell>
          <cell r="B15415">
            <v>115425</v>
          </cell>
          <cell r="C15415" t="str">
            <v>MC ANDREWS FARM LEICESTER GR</v>
          </cell>
        </row>
        <row r="15416">
          <cell r="A15416">
            <v>42845</v>
          </cell>
          <cell r="B15416">
            <v>115426</v>
          </cell>
          <cell r="C15416" t="str">
            <v>MC WALKLEY HGTS BUSHMAN DR</v>
          </cell>
        </row>
        <row r="15417">
          <cell r="A15417">
            <v>42846</v>
          </cell>
          <cell r="B15417">
            <v>115427</v>
          </cell>
          <cell r="C15417" t="str">
            <v>MC WHYALLA SCOBLE ST</v>
          </cell>
        </row>
        <row r="15418">
          <cell r="A15418">
            <v>42847</v>
          </cell>
          <cell r="B15418">
            <v>115428</v>
          </cell>
          <cell r="C15418" t="str">
            <v>MC SHEIDOW PARK MARINER DR</v>
          </cell>
        </row>
        <row r="15419">
          <cell r="A15419">
            <v>42848</v>
          </cell>
          <cell r="B15419">
            <v>115429</v>
          </cell>
          <cell r="C15419" t="str">
            <v>MC CAMPBELLTOWN ALAN AV</v>
          </cell>
        </row>
        <row r="15420">
          <cell r="A15420">
            <v>42849</v>
          </cell>
          <cell r="B15420">
            <v>115430</v>
          </cell>
          <cell r="C15420" t="str">
            <v>MC SALISBURY EAST BARKER RD</v>
          </cell>
        </row>
        <row r="15421">
          <cell r="A15421">
            <v>42850</v>
          </cell>
          <cell r="B15421">
            <v>115431</v>
          </cell>
          <cell r="C15421" t="str">
            <v>MC WALKLEY HEIGHTS JACKAROO CR</v>
          </cell>
        </row>
        <row r="15422">
          <cell r="A15422">
            <v>42863</v>
          </cell>
          <cell r="B15422">
            <v>115432</v>
          </cell>
          <cell r="C15422" t="str">
            <v>VIC CYL INSTL LIBERTY BULLEEN</v>
          </cell>
        </row>
        <row r="15423">
          <cell r="A15423">
            <v>42864</v>
          </cell>
          <cell r="B15423">
            <v>115433</v>
          </cell>
          <cell r="C15423" t="str">
            <v>CAP ASSETS 499 G&amp;I 02/03</v>
          </cell>
        </row>
        <row r="15424">
          <cell r="A15424">
            <v>42865</v>
          </cell>
          <cell r="B15424">
            <v>115434</v>
          </cell>
          <cell r="C15424" t="str">
            <v>CAP ASSETS 499 NR 02/03</v>
          </cell>
        </row>
        <row r="15425">
          <cell r="A15425">
            <v>42866</v>
          </cell>
          <cell r="B15425">
            <v>115435</v>
          </cell>
          <cell r="C15425" t="str">
            <v>VIC FS OE SHOP NUNAWADING</v>
          </cell>
        </row>
        <row r="15426">
          <cell r="A15426">
            <v>42867</v>
          </cell>
          <cell r="B15426">
            <v>115436</v>
          </cell>
          <cell r="C15426" t="str">
            <v>VIC OE OE SHOP NUNAWADING</v>
          </cell>
        </row>
        <row r="15427">
          <cell r="A15427">
            <v>42868</v>
          </cell>
          <cell r="B15427">
            <v>115437</v>
          </cell>
          <cell r="C15427" t="str">
            <v>QLD CYL INSTL INNISFAIL</v>
          </cell>
        </row>
        <row r="15428">
          <cell r="A15428">
            <v>42869</v>
          </cell>
          <cell r="B15428">
            <v>115438</v>
          </cell>
          <cell r="C15428" t="str">
            <v>QLD CYL INSTL R.HINE DRY CLEAN</v>
          </cell>
        </row>
        <row r="15429">
          <cell r="A15429">
            <v>42870</v>
          </cell>
          <cell r="B15429">
            <v>115439</v>
          </cell>
          <cell r="C15429" t="str">
            <v>QLD CYL INSTL THE ROCK TAVEN</v>
          </cell>
        </row>
        <row r="15430">
          <cell r="A15430">
            <v>42871</v>
          </cell>
          <cell r="B15430">
            <v>115440</v>
          </cell>
          <cell r="C15430" t="str">
            <v>NSW CYL INSTL CANZAC PULSE</v>
          </cell>
        </row>
        <row r="15431">
          <cell r="A15431">
            <v>42872</v>
          </cell>
          <cell r="B15431">
            <v>115441</v>
          </cell>
          <cell r="C15431" t="str">
            <v>NSW CYL INSTL BIG COUNTRY</v>
          </cell>
        </row>
        <row r="15432">
          <cell r="A15432">
            <v>42873</v>
          </cell>
          <cell r="B15432">
            <v>115442</v>
          </cell>
          <cell r="C15432" t="str">
            <v>WA CYL INSTL ROLY INDUSTRIES</v>
          </cell>
        </row>
        <row r="15433">
          <cell r="A15433">
            <v>42874</v>
          </cell>
          <cell r="B15433">
            <v>115443</v>
          </cell>
          <cell r="C15433" t="str">
            <v>WA CYL INSTL METSO MINERALS</v>
          </cell>
        </row>
        <row r="15434">
          <cell r="A15434">
            <v>42875</v>
          </cell>
          <cell r="B15434">
            <v>115444</v>
          </cell>
          <cell r="C15434" t="str">
            <v>WA CYL INSTL KALGAN RIVER</v>
          </cell>
        </row>
        <row r="15435">
          <cell r="A15435">
            <v>42883</v>
          </cell>
          <cell r="B15435">
            <v>115445</v>
          </cell>
          <cell r="C15435" t="str">
            <v>Edward St Brisbane</v>
          </cell>
        </row>
        <row r="15436">
          <cell r="A15436">
            <v>42903</v>
          </cell>
          <cell r="B15436">
            <v>115446</v>
          </cell>
          <cell r="C15436" t="str">
            <v>MC WOODVILLE CARPA ST</v>
          </cell>
        </row>
        <row r="15437">
          <cell r="A15437">
            <v>42904</v>
          </cell>
          <cell r="B15437">
            <v>115447</v>
          </cell>
          <cell r="C15437" t="str">
            <v>MC ROYSTON PARK SALISBURY AVE</v>
          </cell>
        </row>
        <row r="15438">
          <cell r="A15438">
            <v>42905</v>
          </cell>
          <cell r="B15438">
            <v>115448</v>
          </cell>
          <cell r="C15438" t="str">
            <v>MC HALLETT COVE PERRY BARR RD.</v>
          </cell>
        </row>
        <row r="15439">
          <cell r="A15439">
            <v>42906</v>
          </cell>
          <cell r="B15439">
            <v>115449</v>
          </cell>
          <cell r="C15439" t="str">
            <v>CAP ASSETS 538 G&amp;I 02/03</v>
          </cell>
        </row>
        <row r="15440">
          <cell r="A15440">
            <v>42923</v>
          </cell>
          <cell r="B15440">
            <v>115450</v>
          </cell>
          <cell r="C15440" t="str">
            <v>MC NORTH PLYMPTON LEWIS CRES</v>
          </cell>
        </row>
        <row r="15441">
          <cell r="A15441">
            <v>42924</v>
          </cell>
          <cell r="B15441">
            <v>115451</v>
          </cell>
          <cell r="C15441" t="str">
            <v>MC MANGO HILL NTHLAKES W/FIELD</v>
          </cell>
        </row>
        <row r="15442">
          <cell r="A15442">
            <v>42925</v>
          </cell>
          <cell r="B15442">
            <v>115452</v>
          </cell>
          <cell r="C15442" t="str">
            <v>MC VALLEY VIEW NORTH EAST RD</v>
          </cell>
        </row>
        <row r="15443">
          <cell r="A15443">
            <v>42926</v>
          </cell>
          <cell r="B15443">
            <v>115453</v>
          </cell>
          <cell r="C15443" t="str">
            <v>CAP ASSETS 461 G&amp;I 02/03</v>
          </cell>
        </row>
        <row r="15444">
          <cell r="A15444">
            <v>42927</v>
          </cell>
          <cell r="B15444">
            <v>115454</v>
          </cell>
          <cell r="C15444" t="str">
            <v>Rechargeable Works Rode Road</v>
          </cell>
        </row>
        <row r="15445">
          <cell r="A15445">
            <v>42928</v>
          </cell>
          <cell r="B15445">
            <v>115455</v>
          </cell>
          <cell r="C15445" t="str">
            <v>MC MARSHALL THOMPSON HOMES</v>
          </cell>
        </row>
        <row r="15446">
          <cell r="A15446">
            <v>42929</v>
          </cell>
          <cell r="B15446">
            <v>115456</v>
          </cell>
          <cell r="C15446" t="str">
            <v>MC MITCHAM HOGGS ROAD</v>
          </cell>
        </row>
        <row r="15447">
          <cell r="A15447">
            <v>42930</v>
          </cell>
          <cell r="B15447">
            <v>115457</v>
          </cell>
          <cell r="C15447" t="str">
            <v>MC EDEN HILLS M.COOK CONSTR.</v>
          </cell>
        </row>
        <row r="15448">
          <cell r="A15448">
            <v>42931</v>
          </cell>
          <cell r="B15448">
            <v>115458</v>
          </cell>
          <cell r="C15448" t="str">
            <v>NSW RS COFFS HARBOUR WINGARA</v>
          </cell>
        </row>
        <row r="15449">
          <cell r="A15449">
            <v>42932</v>
          </cell>
          <cell r="B15449">
            <v>115459</v>
          </cell>
          <cell r="C15449" t="str">
            <v>WA BT ALBANY RESEARCH CENTRE</v>
          </cell>
        </row>
        <row r="15450">
          <cell r="A15450">
            <v>42933</v>
          </cell>
          <cell r="B15450">
            <v>115460</v>
          </cell>
          <cell r="C15450" t="str">
            <v>VIC CYL INTSL APOLLO BAY</v>
          </cell>
        </row>
        <row r="15451">
          <cell r="A15451">
            <v>42934</v>
          </cell>
          <cell r="B15451">
            <v>115461</v>
          </cell>
          <cell r="C15451" t="str">
            <v>VIC CYL INSTL MOTEL MARENGO</v>
          </cell>
        </row>
        <row r="15452">
          <cell r="A15452">
            <v>42935</v>
          </cell>
          <cell r="B15452">
            <v>115462</v>
          </cell>
          <cell r="C15452" t="str">
            <v>VIC CYL INSTL ALTONA CARWASH</v>
          </cell>
        </row>
        <row r="15453">
          <cell r="A15453">
            <v>42936</v>
          </cell>
          <cell r="B15453">
            <v>115463</v>
          </cell>
          <cell r="C15453" t="str">
            <v>VIC BT LAVERTON NTH CHEMPACK</v>
          </cell>
        </row>
        <row r="15454">
          <cell r="A15454">
            <v>42937</v>
          </cell>
          <cell r="B15454">
            <v>115464</v>
          </cell>
          <cell r="C15454" t="str">
            <v>QLD RS BURLEIGH MULTIGAS</v>
          </cell>
        </row>
        <row r="15455">
          <cell r="A15455">
            <v>42943</v>
          </cell>
          <cell r="B15455">
            <v>115465</v>
          </cell>
          <cell r="C15455" t="str">
            <v>MC NEWTON R.BARONE</v>
          </cell>
        </row>
        <row r="15456">
          <cell r="A15456">
            <v>42963</v>
          </cell>
          <cell r="B15456">
            <v>115466</v>
          </cell>
          <cell r="C15456" t="str">
            <v>QLD CYL INSTL SOUTHPORT</v>
          </cell>
        </row>
        <row r="15457">
          <cell r="A15457">
            <v>42964</v>
          </cell>
          <cell r="B15457">
            <v>115467</v>
          </cell>
          <cell r="C15457" t="str">
            <v>QLD CYL INSTL CAFE ELEVEN</v>
          </cell>
        </row>
        <row r="15458">
          <cell r="A15458">
            <v>42965</v>
          </cell>
          <cell r="B15458">
            <v>115468</v>
          </cell>
          <cell r="C15458" t="str">
            <v>QLD CYL INSTL SHEPPHERD BAKERY</v>
          </cell>
        </row>
        <row r="15459">
          <cell r="A15459">
            <v>42966</v>
          </cell>
          <cell r="B15459">
            <v>115469</v>
          </cell>
          <cell r="C15459" t="str">
            <v>QLD CYL INSTL DE-PAUL VILLA</v>
          </cell>
        </row>
        <row r="15460">
          <cell r="A15460">
            <v>42967</v>
          </cell>
          <cell r="B15460">
            <v>115470</v>
          </cell>
          <cell r="C15460" t="str">
            <v>QLD CYL INSTL PGP SNACK BAR</v>
          </cell>
        </row>
        <row r="15461">
          <cell r="A15461">
            <v>42968</v>
          </cell>
          <cell r="B15461">
            <v>115471</v>
          </cell>
          <cell r="C15461" t="str">
            <v>QLD CYL INSTL ST GEORGE CAFE</v>
          </cell>
        </row>
        <row r="15462">
          <cell r="A15462">
            <v>42983</v>
          </cell>
          <cell r="B15462">
            <v>115472</v>
          </cell>
          <cell r="C15462" t="str">
            <v>Sea Gas Construction Expense</v>
          </cell>
        </row>
        <row r="15463">
          <cell r="A15463">
            <v>42984</v>
          </cell>
          <cell r="B15463">
            <v>115473</v>
          </cell>
          <cell r="C15463" t="str">
            <v>QLD CYL INSTL FEDERAL HOTEL</v>
          </cell>
        </row>
        <row r="15464">
          <cell r="A15464">
            <v>42985</v>
          </cell>
          <cell r="B15464">
            <v>115474</v>
          </cell>
          <cell r="C15464" t="str">
            <v>NSW CYL INSTL AUSTRALIAN HOTEL</v>
          </cell>
        </row>
        <row r="15465">
          <cell r="A15465">
            <v>42986</v>
          </cell>
          <cell r="B15465">
            <v>115475</v>
          </cell>
          <cell r="C15465" t="str">
            <v>VIC BT JAMIESON BREWERY</v>
          </cell>
        </row>
        <row r="15466">
          <cell r="A15466">
            <v>42987</v>
          </cell>
          <cell r="B15466">
            <v>115476</v>
          </cell>
          <cell r="C15466" t="str">
            <v>NSW CYL INSTL BEL.VIL. MTR INN</v>
          </cell>
        </row>
        <row r="15467">
          <cell r="A15467">
            <v>42988</v>
          </cell>
          <cell r="B15467">
            <v>115477</v>
          </cell>
          <cell r="C15467" t="str">
            <v>NSW CYL INSTL BETLAND ORCHARDS</v>
          </cell>
        </row>
        <row r="15468">
          <cell r="A15468">
            <v>43004</v>
          </cell>
          <cell r="B15468">
            <v>115478</v>
          </cell>
          <cell r="C15468" t="str">
            <v>Westwood Development</v>
          </cell>
        </row>
        <row r="15469">
          <cell r="A15469">
            <v>43024</v>
          </cell>
          <cell r="B15469">
            <v>115479</v>
          </cell>
          <cell r="C15469" t="str">
            <v>100753</v>
          </cell>
        </row>
        <row r="15470">
          <cell r="A15470">
            <v>43044</v>
          </cell>
          <cell r="B15470">
            <v>115480</v>
          </cell>
          <cell r="C15470" t="str">
            <v>NCCC-W/force Mgt Imprv't Proj</v>
          </cell>
        </row>
        <row r="15471">
          <cell r="A15471">
            <v>43064</v>
          </cell>
          <cell r="B15471">
            <v>115481</v>
          </cell>
          <cell r="C15471" t="str">
            <v>IT INFRASTRUCTURE SERVERS</v>
          </cell>
        </row>
        <row r="15472">
          <cell r="A15472">
            <v>43065</v>
          </cell>
          <cell r="B15472">
            <v>115482</v>
          </cell>
          <cell r="C15472" t="str">
            <v>VIC BT REEF VIEW HOL APTMTS</v>
          </cell>
        </row>
        <row r="15473">
          <cell r="A15473">
            <v>43066</v>
          </cell>
          <cell r="B15473">
            <v>115483</v>
          </cell>
          <cell r="C15473" t="str">
            <v>VIC BT TAMBO LODGE PRINCES HWY</v>
          </cell>
        </row>
        <row r="15474">
          <cell r="A15474">
            <v>43084</v>
          </cell>
          <cell r="B15474">
            <v>115484</v>
          </cell>
          <cell r="C15474" t="str">
            <v>MC LAURITO BAKERY</v>
          </cell>
        </row>
        <row r="15475">
          <cell r="A15475">
            <v>43104</v>
          </cell>
          <cell r="B15475">
            <v>115485</v>
          </cell>
          <cell r="C15475" t="str">
            <v>IT CITIPOWER EXPENSES</v>
          </cell>
        </row>
        <row r="15476">
          <cell r="A15476">
            <v>43105</v>
          </cell>
          <cell r="B15476">
            <v>115486</v>
          </cell>
          <cell r="C15476" t="str">
            <v>MC DODDS DELI</v>
          </cell>
        </row>
        <row r="15477">
          <cell r="A15477">
            <v>43106</v>
          </cell>
          <cell r="B15477">
            <v>115487</v>
          </cell>
          <cell r="C15477" t="str">
            <v>MC MCCRACKEN HOMES</v>
          </cell>
        </row>
        <row r="15478">
          <cell r="A15478">
            <v>43107</v>
          </cell>
          <cell r="B15478">
            <v>115488</v>
          </cell>
          <cell r="C15478" t="str">
            <v>NSW BT CALTEX CANN RIVER</v>
          </cell>
        </row>
        <row r="15479">
          <cell r="A15479">
            <v>43108</v>
          </cell>
          <cell r="B15479">
            <v>115489</v>
          </cell>
          <cell r="C15479" t="str">
            <v>501 LVA FURN &amp; FITTIN 02/03</v>
          </cell>
        </row>
        <row r="15480">
          <cell r="A15480">
            <v>43109</v>
          </cell>
          <cell r="B15480">
            <v>115490</v>
          </cell>
          <cell r="C15480" t="str">
            <v>501 LVA OFFICE MACHIN 02/03</v>
          </cell>
        </row>
        <row r="15481">
          <cell r="A15481">
            <v>43110</v>
          </cell>
          <cell r="B15481">
            <v>115491</v>
          </cell>
          <cell r="C15481" t="str">
            <v>City of Tea Tree Gully</v>
          </cell>
        </row>
        <row r="15482">
          <cell r="A15482">
            <v>43111</v>
          </cell>
          <cell r="B15482">
            <v>115492</v>
          </cell>
          <cell r="C15482" t="str">
            <v>City of Charles Sturt</v>
          </cell>
        </row>
        <row r="15483">
          <cell r="A15483">
            <v>43112</v>
          </cell>
          <cell r="B15483">
            <v>115493</v>
          </cell>
          <cell r="C15483" t="str">
            <v>Amcor WA</v>
          </cell>
        </row>
        <row r="15484">
          <cell r="A15484">
            <v>43113</v>
          </cell>
          <cell r="B15484">
            <v>115494</v>
          </cell>
          <cell r="C15484" t="str">
            <v>MC MELROSE PARK SOUTH RD</v>
          </cell>
        </row>
        <row r="15485">
          <cell r="A15485">
            <v>43114</v>
          </cell>
          <cell r="B15485">
            <v>115495</v>
          </cell>
          <cell r="C15485" t="str">
            <v>MC COROMANDEL VALLEY DEVON DR</v>
          </cell>
        </row>
        <row r="15486">
          <cell r="A15486">
            <v>43115</v>
          </cell>
          <cell r="B15486">
            <v>115496</v>
          </cell>
          <cell r="C15486" t="str">
            <v>CAP ASSETS 512 CR 02/03</v>
          </cell>
        </row>
        <row r="15487">
          <cell r="A15487">
            <v>43116</v>
          </cell>
          <cell r="B15487">
            <v>115497</v>
          </cell>
          <cell r="C15487" t="str">
            <v>CAP ASSETS 512 E&amp;S 02/03</v>
          </cell>
        </row>
        <row r="15488">
          <cell r="A15488">
            <v>43117</v>
          </cell>
          <cell r="B15488">
            <v>115498</v>
          </cell>
          <cell r="C15488" t="str">
            <v>VIC CYL INSTL LONGWARRY</v>
          </cell>
        </row>
        <row r="15489">
          <cell r="A15489">
            <v>43118</v>
          </cell>
          <cell r="B15489">
            <v>115499</v>
          </cell>
          <cell r="C15489" t="str">
            <v>NSW CYL INSTL UNITED FUEL G.I.</v>
          </cell>
        </row>
        <row r="15490">
          <cell r="A15490">
            <v>43119</v>
          </cell>
          <cell r="B15490">
            <v>115500</v>
          </cell>
          <cell r="C15490" t="str">
            <v>QLD CYL INSTL HUHTAMAKI LTD</v>
          </cell>
        </row>
        <row r="15491">
          <cell r="A15491">
            <v>43120</v>
          </cell>
          <cell r="B15491">
            <v>115501</v>
          </cell>
          <cell r="C15491" t="str">
            <v>QLD CYL INSTL HILLCREST S/BAR</v>
          </cell>
        </row>
        <row r="15492">
          <cell r="A15492">
            <v>43121</v>
          </cell>
          <cell r="B15492">
            <v>115502</v>
          </cell>
          <cell r="C15492" t="str">
            <v>NSW CYL INSTL NARRABRI JOBS</v>
          </cell>
        </row>
        <row r="15493">
          <cell r="A15493">
            <v>43122</v>
          </cell>
          <cell r="B15493">
            <v>115503</v>
          </cell>
          <cell r="C15493" t="str">
            <v>NSW CYL INST BALI-HI MOTEL</v>
          </cell>
        </row>
        <row r="15494">
          <cell r="A15494">
            <v>43123</v>
          </cell>
          <cell r="B15494">
            <v>115504</v>
          </cell>
          <cell r="C15494" t="str">
            <v>NSW CYL INSTL WILLIS APPRIES</v>
          </cell>
        </row>
        <row r="15495">
          <cell r="A15495">
            <v>43124</v>
          </cell>
          <cell r="B15495">
            <v>115505</v>
          </cell>
          <cell r="C15495" t="str">
            <v>NSW BT PT O'BOURKE HOTEL</v>
          </cell>
        </row>
        <row r="15496">
          <cell r="A15496">
            <v>43125</v>
          </cell>
          <cell r="B15496">
            <v>115506</v>
          </cell>
          <cell r="C15496" t="str">
            <v>NSW CYL INSTL CONDOBOLIN</v>
          </cell>
        </row>
        <row r="15497">
          <cell r="A15497">
            <v>43126</v>
          </cell>
          <cell r="B15497">
            <v>115507</v>
          </cell>
          <cell r="C15497" t="str">
            <v>NSW CYL INSTL AMPOL PACEWOOD</v>
          </cell>
        </row>
        <row r="15498">
          <cell r="A15498">
            <v>43127</v>
          </cell>
          <cell r="B15498">
            <v>115508</v>
          </cell>
          <cell r="C15498" t="str">
            <v>CAP ASSETS 595 NR 02/03</v>
          </cell>
        </row>
        <row r="15499">
          <cell r="A15499">
            <v>43147</v>
          </cell>
          <cell r="B15499">
            <v>115509</v>
          </cell>
          <cell r="C15499" t="str">
            <v>VIC NETWORK LVL 25 ELIZ ST 360</v>
          </cell>
        </row>
        <row r="15500">
          <cell r="A15500">
            <v>43167</v>
          </cell>
          <cell r="B15500">
            <v>115510</v>
          </cell>
          <cell r="C15500" t="str">
            <v>QLD CYL INSTL KABAB HOUSE</v>
          </cell>
        </row>
        <row r="15501">
          <cell r="A15501">
            <v>43168</v>
          </cell>
          <cell r="B15501">
            <v>115511</v>
          </cell>
          <cell r="C15501" t="str">
            <v>QLD CYL INSTL BP CUNNAMULLA</v>
          </cell>
        </row>
        <row r="15502">
          <cell r="A15502">
            <v>43169</v>
          </cell>
          <cell r="B15502">
            <v>115512</v>
          </cell>
          <cell r="C15502" t="str">
            <v>QLD CYL INSTL CLEMAN FOUNDRY</v>
          </cell>
        </row>
        <row r="15503">
          <cell r="A15503">
            <v>43187</v>
          </cell>
          <cell r="B15503">
            <v>115513</v>
          </cell>
          <cell r="C15503" t="str">
            <v>MC GREENACRES HAMPSTEAD RD</v>
          </cell>
        </row>
        <row r="15504">
          <cell r="A15504">
            <v>43188</v>
          </cell>
          <cell r="B15504">
            <v>115514</v>
          </cell>
          <cell r="C15504" t="str">
            <v>MC GREENWITH FAIRMONT HOMES</v>
          </cell>
        </row>
        <row r="15505">
          <cell r="A15505">
            <v>43189</v>
          </cell>
          <cell r="B15505">
            <v>115515</v>
          </cell>
          <cell r="C15505" t="str">
            <v>QLD CYL INSTL GREG BILSON</v>
          </cell>
        </row>
        <row r="15506">
          <cell r="A15506">
            <v>43190</v>
          </cell>
          <cell r="B15506">
            <v>115516</v>
          </cell>
          <cell r="C15506" t="str">
            <v>QLD BT WAYNE BERGWERF</v>
          </cell>
        </row>
        <row r="15507">
          <cell r="A15507">
            <v>43191</v>
          </cell>
          <cell r="B15507">
            <v>115517</v>
          </cell>
          <cell r="C15507" t="str">
            <v>CAP ASSETS 724 E&amp;S 02/03</v>
          </cell>
        </row>
        <row r="15508">
          <cell r="A15508">
            <v>43192</v>
          </cell>
          <cell r="B15508">
            <v>115518</v>
          </cell>
          <cell r="C15508" t="str">
            <v>WE CNG REFUEL BRL HARDY</v>
          </cell>
        </row>
        <row r="15509">
          <cell r="A15509">
            <v>43193</v>
          </cell>
          <cell r="B15509">
            <v>115519</v>
          </cell>
          <cell r="C15509" t="str">
            <v>MC ANZAC HWY GLENELG</v>
          </cell>
        </row>
        <row r="15510">
          <cell r="A15510">
            <v>43194</v>
          </cell>
          <cell r="B15510">
            <v>115520</v>
          </cell>
          <cell r="C15510" t="str">
            <v>MC STANDON ST MURRAY BRIDGE</v>
          </cell>
        </row>
        <row r="15511">
          <cell r="A15511">
            <v>43195</v>
          </cell>
          <cell r="B15511">
            <v>115521</v>
          </cell>
          <cell r="C15511" t="str">
            <v>MC NORMAN TCE BLAKEVIEW</v>
          </cell>
        </row>
        <row r="15512">
          <cell r="A15512">
            <v>43196</v>
          </cell>
          <cell r="B15512">
            <v>115522</v>
          </cell>
          <cell r="C15512" t="str">
            <v>MC SELARU WAY NOARLUNGA DOWNS</v>
          </cell>
        </row>
        <row r="15513">
          <cell r="A15513">
            <v>43207</v>
          </cell>
          <cell r="B15513">
            <v>115523</v>
          </cell>
          <cell r="C15513" t="str">
            <v>NSW CYL INSTL TILLING TIMBER</v>
          </cell>
        </row>
        <row r="15514">
          <cell r="A15514">
            <v>43208</v>
          </cell>
          <cell r="B15514">
            <v>115524</v>
          </cell>
          <cell r="C15514" t="str">
            <v>WA CYL INSTL EVANS &amp; TATE CAFE</v>
          </cell>
        </row>
        <row r="15515">
          <cell r="A15515">
            <v>43209</v>
          </cell>
          <cell r="B15515">
            <v>115525</v>
          </cell>
          <cell r="C15515" t="str">
            <v>WA CYL INSTL SAM SMITH &amp; SONS</v>
          </cell>
        </row>
        <row r="15516">
          <cell r="A15516">
            <v>43210</v>
          </cell>
          <cell r="B15516">
            <v>115526</v>
          </cell>
          <cell r="C15516" t="str">
            <v>VIC IT GENTRACK ELECT BILL SYS</v>
          </cell>
        </row>
        <row r="15517">
          <cell r="A15517">
            <v>43211</v>
          </cell>
          <cell r="B15517">
            <v>115527</v>
          </cell>
          <cell r="C15517" t="str">
            <v>VIC BT CAMPERDOWN COLLEGE</v>
          </cell>
        </row>
        <row r="15518">
          <cell r="A15518">
            <v>43212</v>
          </cell>
          <cell r="B15518">
            <v>115528</v>
          </cell>
          <cell r="C15518" t="str">
            <v>QLD BT GLADSTONE TERMINAL</v>
          </cell>
        </row>
        <row r="15519">
          <cell r="A15519">
            <v>43213</v>
          </cell>
          <cell r="B15519">
            <v>115529</v>
          </cell>
          <cell r="C15519" t="str">
            <v>CAP ASSETS 504 NR 02/03</v>
          </cell>
        </row>
        <row r="15520">
          <cell r="A15520">
            <v>43214</v>
          </cell>
          <cell r="B15520">
            <v>115530</v>
          </cell>
          <cell r="C15520" t="str">
            <v>Westwood Dvlpmnt Sutherland Rd</v>
          </cell>
        </row>
        <row r="15521">
          <cell r="A15521">
            <v>43215</v>
          </cell>
          <cell r="B15521">
            <v>115531</v>
          </cell>
          <cell r="C15521" t="str">
            <v>WA CYL INSTL TONY'S HIRE</v>
          </cell>
        </row>
        <row r="15522">
          <cell r="A15522">
            <v>43216</v>
          </cell>
          <cell r="B15522">
            <v>115532</v>
          </cell>
          <cell r="C15522" t="str">
            <v>MC PORT NOARLUNGA SOUTH</v>
          </cell>
        </row>
        <row r="15523">
          <cell r="A15523">
            <v>43217</v>
          </cell>
          <cell r="B15523">
            <v>115533</v>
          </cell>
          <cell r="C15523" t="str">
            <v>MC RICHMOND, MARSHALL THOMPSON</v>
          </cell>
        </row>
        <row r="15524">
          <cell r="A15524">
            <v>43218</v>
          </cell>
          <cell r="B15524">
            <v>115534</v>
          </cell>
          <cell r="C15524" t="str">
            <v>MC MALVERN HOMESTEAD HOMES</v>
          </cell>
        </row>
        <row r="15525">
          <cell r="A15525">
            <v>43219</v>
          </cell>
          <cell r="B15525">
            <v>115535</v>
          </cell>
          <cell r="C15525" t="str">
            <v>MC PARA VISTA D.MICHAEL</v>
          </cell>
        </row>
        <row r="15526">
          <cell r="A15526">
            <v>43220</v>
          </cell>
          <cell r="B15526">
            <v>115536</v>
          </cell>
          <cell r="C15526" t="str">
            <v>MC TRANMERE A. VELLA</v>
          </cell>
        </row>
        <row r="15527">
          <cell r="A15527">
            <v>43221</v>
          </cell>
          <cell r="B15527">
            <v>115537</v>
          </cell>
          <cell r="C15527" t="str">
            <v>MC ALLENBY GRDN CHASDOR BINDER</v>
          </cell>
        </row>
        <row r="15528">
          <cell r="A15528">
            <v>43222</v>
          </cell>
          <cell r="B15528">
            <v>115538</v>
          </cell>
          <cell r="C15528" t="str">
            <v>MC BLAIR ATHOL CRW CONSULT</v>
          </cell>
        </row>
        <row r="15529">
          <cell r="A15529">
            <v>43223</v>
          </cell>
          <cell r="B15529">
            <v>115539</v>
          </cell>
          <cell r="C15529" t="str">
            <v>VIC CYL INSTL LIBERTY BULLEEN.</v>
          </cell>
        </row>
        <row r="15530">
          <cell r="A15530">
            <v>43227</v>
          </cell>
          <cell r="B15530">
            <v>115540</v>
          </cell>
          <cell r="C15530" t="str">
            <v>VIC IT COGNOS CITIPOWER</v>
          </cell>
        </row>
        <row r="15531">
          <cell r="A15531">
            <v>43228</v>
          </cell>
          <cell r="B15531">
            <v>115541</v>
          </cell>
          <cell r="C15531" t="str">
            <v>Solar Retail</v>
          </cell>
        </row>
        <row r="15532">
          <cell r="A15532">
            <v>43247</v>
          </cell>
          <cell r="B15532">
            <v>115542</v>
          </cell>
          <cell r="C15532" t="str">
            <v>CAP ASSETS 476 G&amp;I 02/03</v>
          </cell>
        </row>
        <row r="15533">
          <cell r="A15533">
            <v>43248</v>
          </cell>
          <cell r="B15533">
            <v>115543</v>
          </cell>
          <cell r="C15533" t="str">
            <v>Green St Booval</v>
          </cell>
        </row>
        <row r="15534">
          <cell r="A15534">
            <v>43249</v>
          </cell>
          <cell r="B15534">
            <v>115544</v>
          </cell>
          <cell r="C15534" t="str">
            <v>QLD MC TRAVORTEN ESTATE STG 3</v>
          </cell>
        </row>
        <row r="15535">
          <cell r="A15535">
            <v>43250</v>
          </cell>
          <cell r="B15535">
            <v>115545</v>
          </cell>
          <cell r="C15535" t="str">
            <v>QLD MC GLENWOOD ESTATE B4B</v>
          </cell>
        </row>
        <row r="15536">
          <cell r="A15536">
            <v>43251</v>
          </cell>
          <cell r="B15536">
            <v>115546</v>
          </cell>
          <cell r="C15536" t="str">
            <v>QLD MS NTH LAKES ESTATE STG 5</v>
          </cell>
        </row>
        <row r="15537">
          <cell r="A15537">
            <v>43252</v>
          </cell>
          <cell r="B15537">
            <v>115547</v>
          </cell>
          <cell r="C15537" t="str">
            <v>MC GAWLER BODYWORKS</v>
          </cell>
        </row>
        <row r="15538">
          <cell r="A15538">
            <v>43253</v>
          </cell>
          <cell r="B15538">
            <v>115548</v>
          </cell>
          <cell r="C15538" t="str">
            <v>MC LUDO FOOD PROCESSING</v>
          </cell>
        </row>
        <row r="15539">
          <cell r="A15539">
            <v>43254</v>
          </cell>
          <cell r="B15539">
            <v>115549</v>
          </cell>
          <cell r="C15539" t="str">
            <v>MC CRW ENGINEERS SALISBURY PL</v>
          </cell>
        </row>
        <row r="15540">
          <cell r="A15540">
            <v>43255</v>
          </cell>
          <cell r="B15540">
            <v>115550</v>
          </cell>
          <cell r="C15540" t="str">
            <v>MC MR HERRIOT &amp; ASSOC</v>
          </cell>
        </row>
        <row r="15541">
          <cell r="A15541">
            <v>43267</v>
          </cell>
          <cell r="B15541">
            <v>115551</v>
          </cell>
          <cell r="C15541" t="str">
            <v>TAS HWU PT ARTHUR VILLAS</v>
          </cell>
        </row>
        <row r="15542">
          <cell r="A15542">
            <v>43287</v>
          </cell>
          <cell r="B15542">
            <v>115552</v>
          </cell>
          <cell r="C15542" t="str">
            <v>QLD MC NTH LAKES ESTATE STG 6</v>
          </cell>
        </row>
        <row r="15543">
          <cell r="A15543">
            <v>43288</v>
          </cell>
          <cell r="B15543">
            <v>115553</v>
          </cell>
          <cell r="C15543" t="str">
            <v>QLD MC NTH LAKES ESTATE STG 7</v>
          </cell>
        </row>
        <row r="15544">
          <cell r="A15544">
            <v>43289</v>
          </cell>
          <cell r="B15544">
            <v>115554</v>
          </cell>
          <cell r="C15544" t="str">
            <v>QLD MC NTH LAKES ESTATE STG 8</v>
          </cell>
        </row>
        <row r="15545">
          <cell r="A15545">
            <v>43290</v>
          </cell>
          <cell r="B15545">
            <v>115555</v>
          </cell>
          <cell r="C15545" t="str">
            <v>MC WEEKS PEACOCK WILLASTON</v>
          </cell>
        </row>
        <row r="15546">
          <cell r="A15546">
            <v>43291</v>
          </cell>
          <cell r="B15546">
            <v>115556</v>
          </cell>
          <cell r="C15546" t="str">
            <v>MC BELTRAME BROS MAGILL</v>
          </cell>
        </row>
        <row r="15547">
          <cell r="A15547">
            <v>43292</v>
          </cell>
          <cell r="B15547">
            <v>115557</v>
          </cell>
          <cell r="C15547" t="str">
            <v>MC EDEN HILLS PE DUNKLEY</v>
          </cell>
        </row>
        <row r="15548">
          <cell r="A15548">
            <v>43307</v>
          </cell>
          <cell r="B15548">
            <v>115558</v>
          </cell>
          <cell r="C15548" t="str">
            <v>Halifax St Mains replacement</v>
          </cell>
        </row>
        <row r="15549">
          <cell r="A15549">
            <v>43308</v>
          </cell>
          <cell r="B15549">
            <v>115559</v>
          </cell>
          <cell r="C15549" t="str">
            <v>MC CONNELL WAGNER SPRINGBANK</v>
          </cell>
        </row>
        <row r="15550">
          <cell r="A15550">
            <v>43309</v>
          </cell>
          <cell r="B15550">
            <v>115560</v>
          </cell>
          <cell r="C15550" t="str">
            <v>MC EMPAK HOMES MT GAMBIER</v>
          </cell>
        </row>
        <row r="15551">
          <cell r="A15551">
            <v>43310</v>
          </cell>
          <cell r="B15551">
            <v>115561</v>
          </cell>
          <cell r="C15551" t="str">
            <v>NSW BT V &amp; JD VELLA</v>
          </cell>
        </row>
        <row r="15552">
          <cell r="A15552">
            <v>43311</v>
          </cell>
          <cell r="B15552">
            <v>115562</v>
          </cell>
          <cell r="C15552" t="str">
            <v>NSW CYL INSTL B&amp;J MOTORS</v>
          </cell>
        </row>
        <row r="15553">
          <cell r="A15553">
            <v>43312</v>
          </cell>
          <cell r="B15553">
            <v>115563</v>
          </cell>
          <cell r="C15553" t="str">
            <v>NSW BT BT ABB AUST</v>
          </cell>
        </row>
        <row r="15554">
          <cell r="A15554">
            <v>43313</v>
          </cell>
          <cell r="B15554">
            <v>115564</v>
          </cell>
          <cell r="C15554" t="str">
            <v>NSW BT ASUT PROTEIN RECYCLERS</v>
          </cell>
        </row>
        <row r="15555">
          <cell r="A15555">
            <v>43327</v>
          </cell>
          <cell r="B15555">
            <v>115565</v>
          </cell>
          <cell r="C15555" t="str">
            <v>QLD MC M COLLINS TARINGA</v>
          </cell>
        </row>
        <row r="15556">
          <cell r="A15556">
            <v>43328</v>
          </cell>
          <cell r="B15556">
            <v>115566</v>
          </cell>
          <cell r="C15556" t="str">
            <v>SRA OF LPG FACILITIES</v>
          </cell>
        </row>
        <row r="15557">
          <cell r="A15557">
            <v>43329</v>
          </cell>
          <cell r="B15557">
            <v>115567</v>
          </cell>
          <cell r="C15557" t="str">
            <v>QLD CYL INSTL ANS IPSWICH</v>
          </cell>
        </row>
        <row r="15558">
          <cell r="A15558">
            <v>43330</v>
          </cell>
          <cell r="B15558">
            <v>115568</v>
          </cell>
          <cell r="C15558" t="str">
            <v>QLD CYL INSTL CLANCYS BAR</v>
          </cell>
        </row>
        <row r="15559">
          <cell r="A15559">
            <v>43331</v>
          </cell>
          <cell r="B15559">
            <v>115569</v>
          </cell>
          <cell r="C15559" t="str">
            <v>NSW BT EDEN BAYVIEW MOTEL</v>
          </cell>
        </row>
        <row r="15560">
          <cell r="A15560">
            <v>43332</v>
          </cell>
          <cell r="B15560">
            <v>115570</v>
          </cell>
          <cell r="C15560" t="str">
            <v>NSW BT HUNTER VLY STOCKFEEDS</v>
          </cell>
        </row>
        <row r="15561">
          <cell r="A15561">
            <v>43333</v>
          </cell>
          <cell r="B15561">
            <v>115571</v>
          </cell>
          <cell r="C15561" t="str">
            <v>QLD BT GREGSON &amp; WREIGHT</v>
          </cell>
        </row>
        <row r="15562">
          <cell r="A15562">
            <v>43334</v>
          </cell>
          <cell r="B15562">
            <v>115572</v>
          </cell>
          <cell r="C15562" t="str">
            <v>NSW BT MYOLA TOURIST C/VAN PRK</v>
          </cell>
        </row>
        <row r="15563">
          <cell r="A15563">
            <v>43335</v>
          </cell>
          <cell r="B15563">
            <v>115573</v>
          </cell>
          <cell r="C15563" t="str">
            <v>QLD CYL INSTL MICKEYLODGE P/L</v>
          </cell>
        </row>
        <row r="15564">
          <cell r="A15564">
            <v>43336</v>
          </cell>
          <cell r="B15564">
            <v>115574</v>
          </cell>
          <cell r="C15564" t="str">
            <v>QLD CYL INSTL GAS BOTTLE EXCH</v>
          </cell>
        </row>
        <row r="15565">
          <cell r="A15565">
            <v>43337</v>
          </cell>
          <cell r="B15565">
            <v>115575</v>
          </cell>
          <cell r="C15565" t="str">
            <v>QLD CYL INSTL DENNINGS SAWMILL</v>
          </cell>
        </row>
        <row r="15566">
          <cell r="A15566">
            <v>43338</v>
          </cell>
          <cell r="B15566">
            <v>115576</v>
          </cell>
          <cell r="C15566" t="str">
            <v>VIC BT AMINYA LABORATORIES</v>
          </cell>
        </row>
        <row r="15567">
          <cell r="A15567">
            <v>43339</v>
          </cell>
          <cell r="B15567">
            <v>115577</v>
          </cell>
          <cell r="C15567" t="str">
            <v>CPMS PHASE 2</v>
          </cell>
        </row>
        <row r="15568">
          <cell r="A15568">
            <v>43349</v>
          </cell>
          <cell r="B15568">
            <v>115578</v>
          </cell>
          <cell r="C15568" t="str">
            <v>Portrush Road Stage 3</v>
          </cell>
        </row>
        <row r="15569">
          <cell r="A15569">
            <v>43350</v>
          </cell>
          <cell r="B15569">
            <v>115579</v>
          </cell>
          <cell r="C15569" t="str">
            <v>NSW BT TOMAGO KEVIN GRIFFIN</v>
          </cell>
        </row>
        <row r="15570">
          <cell r="A15570">
            <v>43351</v>
          </cell>
          <cell r="B15570">
            <v>115580</v>
          </cell>
          <cell r="C15570" t="str">
            <v>NSW CY BATEMAN BAY CUSTOM HIRE</v>
          </cell>
        </row>
        <row r="15571">
          <cell r="A15571">
            <v>43352</v>
          </cell>
          <cell r="B15571">
            <v>115581</v>
          </cell>
          <cell r="C15571" t="str">
            <v>NSW CY PT MACQUARIE B&amp;L EXP</v>
          </cell>
        </row>
        <row r="15572">
          <cell r="A15572">
            <v>43353</v>
          </cell>
          <cell r="B15572">
            <v>115582</v>
          </cell>
          <cell r="C15572" t="str">
            <v>QLD MC ALBION HUDSON ST</v>
          </cell>
        </row>
        <row r="15573">
          <cell r="A15573">
            <v>43354</v>
          </cell>
          <cell r="B15573">
            <v>115583</v>
          </cell>
          <cell r="C15573" t="str">
            <v>QLD MC ALBION STONELEIGH ST</v>
          </cell>
        </row>
        <row r="15574">
          <cell r="A15574">
            <v>43355</v>
          </cell>
          <cell r="B15574">
            <v>115584</v>
          </cell>
          <cell r="C15574" t="str">
            <v>NSW CY G&amp;C CYLINDER INSPECT</v>
          </cell>
        </row>
        <row r="15575">
          <cell r="A15575">
            <v>43356</v>
          </cell>
          <cell r="B15575">
            <v>115585</v>
          </cell>
          <cell r="C15575" t="str">
            <v>MC RIVERLAND PIPE MURRAY BRDG</v>
          </cell>
        </row>
        <row r="15576">
          <cell r="A15576">
            <v>43357</v>
          </cell>
          <cell r="B15576">
            <v>115586</v>
          </cell>
          <cell r="C15576" t="str">
            <v>LARGE CUSTOMER SUMMARY TABLES</v>
          </cell>
        </row>
        <row r="15577">
          <cell r="A15577">
            <v>43368</v>
          </cell>
          <cell r="B15577">
            <v>115587</v>
          </cell>
          <cell r="C15577" t="str">
            <v>QLD MC AMBASSADOR HOTEL</v>
          </cell>
        </row>
        <row r="15578">
          <cell r="A15578">
            <v>43369</v>
          </cell>
          <cell r="B15578">
            <v>115588</v>
          </cell>
          <cell r="C15578" t="str">
            <v>BT D&amp;T GROSSER</v>
          </cell>
        </row>
        <row r="15579">
          <cell r="A15579">
            <v>43370</v>
          </cell>
          <cell r="B15579">
            <v>115589</v>
          </cell>
          <cell r="C15579" t="str">
            <v>BT MALLEE PK PIGGERY</v>
          </cell>
        </row>
        <row r="15580">
          <cell r="A15580">
            <v>43371</v>
          </cell>
          <cell r="B15580">
            <v>115590</v>
          </cell>
          <cell r="C15580" t="str">
            <v>QLD CYL INSTL REICHERT</v>
          </cell>
        </row>
        <row r="15581">
          <cell r="A15581">
            <v>43388</v>
          </cell>
          <cell r="B15581">
            <v>115591</v>
          </cell>
          <cell r="C15581" t="str">
            <v>IT GENERATION HP LASERJET</v>
          </cell>
        </row>
        <row r="15582">
          <cell r="A15582">
            <v>43389</v>
          </cell>
          <cell r="B15582">
            <v>115592</v>
          </cell>
          <cell r="C15582" t="str">
            <v>NSW CY PT MACQUARIE ORIGIN DEP</v>
          </cell>
        </row>
        <row r="15583">
          <cell r="A15583">
            <v>43390</v>
          </cell>
          <cell r="B15583">
            <v>115593</v>
          </cell>
          <cell r="C15583" t="str">
            <v>WA CY DEALER NETWORK WA</v>
          </cell>
        </row>
        <row r="15584">
          <cell r="A15584">
            <v>43391</v>
          </cell>
          <cell r="B15584">
            <v>115594</v>
          </cell>
          <cell r="C15584" t="str">
            <v>TAS PP PORT ARTHUR VILLAS</v>
          </cell>
        </row>
        <row r="15585">
          <cell r="A15585">
            <v>43392</v>
          </cell>
          <cell r="B15585">
            <v>115595</v>
          </cell>
          <cell r="C15585" t="str">
            <v>TAS RS RANELAGH TA FRANKCOMB</v>
          </cell>
        </row>
        <row r="15586">
          <cell r="A15586">
            <v>43393</v>
          </cell>
          <cell r="B15586">
            <v>115596</v>
          </cell>
          <cell r="C15586" t="str">
            <v>VIC CYL INSTL MT VIEWS S/S</v>
          </cell>
        </row>
        <row r="15587">
          <cell r="A15587">
            <v>43394</v>
          </cell>
          <cell r="B15587">
            <v>115597</v>
          </cell>
          <cell r="C15587" t="str">
            <v>NSW RS PT BOTANY TERMINAL</v>
          </cell>
        </row>
        <row r="15588">
          <cell r="A15588">
            <v>43395</v>
          </cell>
          <cell r="B15588">
            <v>115598</v>
          </cell>
          <cell r="C15588" t="str">
            <v>QLD CYL INSTL MANGO TREE</v>
          </cell>
        </row>
        <row r="15589">
          <cell r="A15589">
            <v>43396</v>
          </cell>
          <cell r="B15589">
            <v>115599</v>
          </cell>
          <cell r="C15589" t="str">
            <v>QLD CYL INSTL FLAXTON GDNS</v>
          </cell>
        </row>
        <row r="15590">
          <cell r="A15590">
            <v>43397</v>
          </cell>
          <cell r="B15590">
            <v>115600</v>
          </cell>
          <cell r="C15590" t="str">
            <v>NSW BT BUNDALEER NURSING HOME</v>
          </cell>
        </row>
        <row r="15591">
          <cell r="A15591">
            <v>43398</v>
          </cell>
          <cell r="B15591">
            <v>115601</v>
          </cell>
          <cell r="C15591" t="str">
            <v>NSW PE WAGGA TERMINAL</v>
          </cell>
        </row>
        <row r="15592">
          <cell r="A15592">
            <v>43408</v>
          </cell>
          <cell r="B15592">
            <v>115602</v>
          </cell>
          <cell r="C15592" t="str">
            <v>QLD CYL INSTL HEATHWOOD</v>
          </cell>
        </row>
        <row r="15593">
          <cell r="A15593">
            <v>43428</v>
          </cell>
          <cell r="B15593">
            <v>115603</v>
          </cell>
          <cell r="C15593" t="str">
            <v>QLD RS DAVID LAPPA</v>
          </cell>
        </row>
        <row r="15594">
          <cell r="A15594">
            <v>43429</v>
          </cell>
          <cell r="B15594">
            <v>115604</v>
          </cell>
          <cell r="C15594" t="str">
            <v>QLD CYL INSTL RE-TECH PLASTICS</v>
          </cell>
        </row>
        <row r="15595">
          <cell r="A15595">
            <v>43430</v>
          </cell>
          <cell r="B15595">
            <v>115605</v>
          </cell>
          <cell r="C15595" t="str">
            <v>QLD MC HERSTON &amp; ABERLEIGH ST</v>
          </cell>
        </row>
        <row r="15596">
          <cell r="A15596">
            <v>43431</v>
          </cell>
          <cell r="B15596">
            <v>115606</v>
          </cell>
          <cell r="C15596" t="str">
            <v>QLD CYL INSTL LAMBERTS BEACH U</v>
          </cell>
        </row>
        <row r="15597">
          <cell r="A15597">
            <v>43432</v>
          </cell>
          <cell r="B15597">
            <v>115607</v>
          </cell>
          <cell r="C15597" t="str">
            <v>TAS CYL INSTL MEREDETH HOUSE</v>
          </cell>
        </row>
        <row r="15598">
          <cell r="A15598">
            <v>43433</v>
          </cell>
          <cell r="B15598">
            <v>115608</v>
          </cell>
          <cell r="C15598" t="str">
            <v>Vic Gas Dispute</v>
          </cell>
        </row>
        <row r="15599">
          <cell r="A15599">
            <v>43448</v>
          </cell>
          <cell r="B15599">
            <v>115609</v>
          </cell>
          <cell r="C15599" t="str">
            <v>SA ELECTRICITY CONTESTIBILITY</v>
          </cell>
        </row>
        <row r="15600">
          <cell r="A15600">
            <v>43449</v>
          </cell>
          <cell r="B15600">
            <v>115610</v>
          </cell>
          <cell r="C15600" t="str">
            <v>QLD BT BILL EMERICK</v>
          </cell>
        </row>
        <row r="15601">
          <cell r="A15601">
            <v>43450</v>
          </cell>
          <cell r="B15601">
            <v>115611</v>
          </cell>
          <cell r="C15601" t="str">
            <v>QLD RS BARRIER ST ESTATE</v>
          </cell>
        </row>
        <row r="15602">
          <cell r="A15602">
            <v>43451</v>
          </cell>
          <cell r="B15602">
            <v>115612</v>
          </cell>
          <cell r="C15602" t="str">
            <v>OEL PROJECT HARRY BID</v>
          </cell>
        </row>
        <row r="15603">
          <cell r="A15603">
            <v>43452</v>
          </cell>
          <cell r="B15603">
            <v>115613</v>
          </cell>
          <cell r="C15603" t="str">
            <v>QLD RS RIVERSIDE GARDEN T/VILL</v>
          </cell>
        </row>
        <row r="15604">
          <cell r="A15604">
            <v>43453</v>
          </cell>
          <cell r="B15604">
            <v>115614</v>
          </cell>
          <cell r="C15604" t="str">
            <v>QLD RS CRANBROOK ORIGIN ENERGY</v>
          </cell>
        </row>
        <row r="15605">
          <cell r="A15605">
            <v>43454</v>
          </cell>
          <cell r="B15605">
            <v>115615</v>
          </cell>
          <cell r="C15605" t="str">
            <v>QLD CYL INSTL SEAVIEW CAFE</v>
          </cell>
        </row>
        <row r="15606">
          <cell r="A15606">
            <v>43455</v>
          </cell>
          <cell r="B15606">
            <v>115616</v>
          </cell>
          <cell r="C15606" t="str">
            <v>Mt Stuart Power Station (Ops)</v>
          </cell>
        </row>
        <row r="15607">
          <cell r="A15607">
            <v>43456</v>
          </cell>
          <cell r="B15607">
            <v>115617</v>
          </cell>
          <cell r="C15607" t="str">
            <v>MC ETHELTON TAKEAWAY</v>
          </cell>
        </row>
        <row r="15608">
          <cell r="A15608">
            <v>43468</v>
          </cell>
          <cell r="B15608">
            <v>115618</v>
          </cell>
          <cell r="C15608" t="str">
            <v>QLD NEWSTEAD SITE REMEDIATION</v>
          </cell>
        </row>
        <row r="15609">
          <cell r="A15609">
            <v>43488</v>
          </cell>
          <cell r="B15609">
            <v>115619</v>
          </cell>
          <cell r="C15609" t="str">
            <v>MC MAWSON LAKES SHOP CTR</v>
          </cell>
        </row>
        <row r="15610">
          <cell r="A15610">
            <v>43489</v>
          </cell>
          <cell r="B15610">
            <v>115620</v>
          </cell>
          <cell r="C15610" t="str">
            <v>MC MAWSON LAKES REST COMPLEX</v>
          </cell>
        </row>
        <row r="15611">
          <cell r="A15611">
            <v>43490</v>
          </cell>
          <cell r="B15611">
            <v>115621</v>
          </cell>
          <cell r="C15611" t="str">
            <v>MC DAVID KNIGHTS HOMES</v>
          </cell>
        </row>
        <row r="15612">
          <cell r="A15612">
            <v>43491</v>
          </cell>
          <cell r="B15612">
            <v>115622</v>
          </cell>
          <cell r="C15612" t="str">
            <v>MC RIVERGUM HOMES HYDE PK</v>
          </cell>
        </row>
        <row r="15613">
          <cell r="A15613">
            <v>43508</v>
          </cell>
          <cell r="B15613">
            <v>115623</v>
          </cell>
          <cell r="C15613" t="str">
            <v>SA Gas FRC Project start up</v>
          </cell>
        </row>
        <row r="15614">
          <cell r="A15614">
            <v>43509</v>
          </cell>
          <cell r="B15614">
            <v>115624</v>
          </cell>
          <cell r="C15614" t="str">
            <v>CAP ASSETS 529 NR 02/03</v>
          </cell>
        </row>
        <row r="15615">
          <cell r="A15615">
            <v>43510</v>
          </cell>
          <cell r="B15615">
            <v>115625</v>
          </cell>
          <cell r="C15615" t="str">
            <v>REPLACE COMPUTER T THOMPSON</v>
          </cell>
        </row>
        <row r="15616">
          <cell r="A15616">
            <v>43511</v>
          </cell>
          <cell r="B15616">
            <v>115626</v>
          </cell>
          <cell r="C15616" t="str">
            <v>VIC CC PABX SYSTEM</v>
          </cell>
        </row>
        <row r="15617">
          <cell r="A15617">
            <v>43512</v>
          </cell>
          <cell r="B15617">
            <v>115627</v>
          </cell>
          <cell r="C15617" t="str">
            <v>Qld Stamp Duty Matter</v>
          </cell>
        </row>
        <row r="15618">
          <cell r="A15618">
            <v>43513</v>
          </cell>
          <cell r="B15618">
            <v>115628</v>
          </cell>
          <cell r="C15618" t="str">
            <v>Westfield Parramatta</v>
          </cell>
        </row>
        <row r="15619">
          <cell r="A15619">
            <v>43514</v>
          </cell>
          <cell r="B15619">
            <v>115629</v>
          </cell>
          <cell r="C15619" t="str">
            <v>MC COLLEGE GROVE HOSPITAL</v>
          </cell>
        </row>
        <row r="15620">
          <cell r="A15620">
            <v>43515</v>
          </cell>
          <cell r="B15620">
            <v>115630</v>
          </cell>
          <cell r="C15620" t="str">
            <v>MC SHERSTYN INDUSTRIES</v>
          </cell>
        </row>
        <row r="15621">
          <cell r="A15621">
            <v>43516</v>
          </cell>
          <cell r="B15621">
            <v>115631</v>
          </cell>
          <cell r="C15621" t="str">
            <v>MC TMK CONSULTING ENGINEER</v>
          </cell>
        </row>
        <row r="15622">
          <cell r="A15622">
            <v>43517</v>
          </cell>
          <cell r="B15622">
            <v>115632</v>
          </cell>
          <cell r="C15622" t="str">
            <v>MC DARE SUTTON CLARKE</v>
          </cell>
        </row>
        <row r="15623">
          <cell r="A15623">
            <v>43518</v>
          </cell>
          <cell r="B15623">
            <v>115633</v>
          </cell>
          <cell r="C15623" t="str">
            <v>MC INTERBUILD ROSTREVOR</v>
          </cell>
        </row>
        <row r="15624">
          <cell r="A15624">
            <v>43531</v>
          </cell>
          <cell r="B15624">
            <v>115634</v>
          </cell>
          <cell r="C15624" t="str">
            <v>MC AV JENNINGS</v>
          </cell>
        </row>
        <row r="15625">
          <cell r="A15625">
            <v>43532</v>
          </cell>
          <cell r="B15625">
            <v>115635</v>
          </cell>
          <cell r="C15625" t="str">
            <v>MC MCCRACKEN HOMES DAVEY AVE</v>
          </cell>
        </row>
        <row r="15626">
          <cell r="A15626">
            <v>43533</v>
          </cell>
          <cell r="B15626">
            <v>115636</v>
          </cell>
          <cell r="C15626" t="str">
            <v>MC E SKIBICKI HILLCREST</v>
          </cell>
        </row>
        <row r="15627">
          <cell r="A15627">
            <v>43534</v>
          </cell>
          <cell r="B15627">
            <v>115637</v>
          </cell>
          <cell r="C15627" t="str">
            <v>MC TMK CONSULTING ENGINEER SFD</v>
          </cell>
        </row>
        <row r="15628">
          <cell r="A15628">
            <v>43535</v>
          </cell>
          <cell r="B15628">
            <v>115638</v>
          </cell>
          <cell r="C15628" t="str">
            <v>NSW MV TRAYBACK</v>
          </cell>
        </row>
        <row r="15629">
          <cell r="A15629">
            <v>43551</v>
          </cell>
          <cell r="B15629">
            <v>115639</v>
          </cell>
          <cell r="C15629" t="str">
            <v>BT CERAVOLO &amp; CO</v>
          </cell>
        </row>
        <row r="15630">
          <cell r="A15630">
            <v>43552</v>
          </cell>
          <cell r="B15630">
            <v>115640</v>
          </cell>
          <cell r="C15630" t="str">
            <v>BT MT BARKER SWIM CTR</v>
          </cell>
        </row>
        <row r="15631">
          <cell r="A15631">
            <v>43553</v>
          </cell>
          <cell r="B15631">
            <v>115641</v>
          </cell>
          <cell r="C15631" t="str">
            <v>BT PATRICK PT SERVICES</v>
          </cell>
        </row>
        <row r="15632">
          <cell r="A15632">
            <v>43554</v>
          </cell>
          <cell r="B15632">
            <v>115642</v>
          </cell>
          <cell r="C15632" t="str">
            <v>VIC CYL INSTL MR &amp; MRS GEORGE</v>
          </cell>
        </row>
        <row r="15633">
          <cell r="A15633">
            <v>43555</v>
          </cell>
          <cell r="B15633">
            <v>115643</v>
          </cell>
          <cell r="C15633" t="str">
            <v>NSW BT GOULBURN WOOL SCOUR</v>
          </cell>
        </row>
        <row r="15634">
          <cell r="A15634">
            <v>43556</v>
          </cell>
          <cell r="B15634">
            <v>115644</v>
          </cell>
          <cell r="C15634" t="str">
            <v>NSW CYL INSTL BISHOP TYRRELL</v>
          </cell>
        </row>
        <row r="15635">
          <cell r="A15635">
            <v>43557</v>
          </cell>
          <cell r="B15635">
            <v>115645</v>
          </cell>
          <cell r="C15635" t="str">
            <v>TAS CYL INSTL THE LAKES</v>
          </cell>
        </row>
        <row r="15636">
          <cell r="A15636">
            <v>43558</v>
          </cell>
          <cell r="B15636">
            <v>115646</v>
          </cell>
          <cell r="C15636" t="str">
            <v>TAS CYL INSTL LILYDALE</v>
          </cell>
        </row>
        <row r="15637">
          <cell r="A15637">
            <v>43559</v>
          </cell>
          <cell r="B15637">
            <v>115647</v>
          </cell>
          <cell r="C15637" t="str">
            <v>TAS CYL INSTL THE METZ CAFE</v>
          </cell>
        </row>
        <row r="15638">
          <cell r="A15638">
            <v>43560</v>
          </cell>
          <cell r="B15638">
            <v>115648</v>
          </cell>
          <cell r="C15638" t="str">
            <v>TAS CYL INSTL LAUNCESTON</v>
          </cell>
        </row>
        <row r="15639">
          <cell r="A15639">
            <v>43571</v>
          </cell>
          <cell r="B15639">
            <v>115649</v>
          </cell>
          <cell r="C15639" t="str">
            <v>VIC BT KOONWARRA HOLIDAY</v>
          </cell>
        </row>
        <row r="15640">
          <cell r="A15640">
            <v>43572</v>
          </cell>
          <cell r="B15640">
            <v>115650</v>
          </cell>
          <cell r="C15640" t="str">
            <v>NSW PE AKRO TERMINAL</v>
          </cell>
        </row>
        <row r="15641">
          <cell r="A15641">
            <v>43591</v>
          </cell>
          <cell r="B15641">
            <v>115651</v>
          </cell>
          <cell r="C15641" t="str">
            <v>Francis St/Eastern Pde Pt Adel</v>
          </cell>
        </row>
        <row r="15642">
          <cell r="A15642">
            <v>43592</v>
          </cell>
          <cell r="B15642">
            <v>115652</v>
          </cell>
          <cell r="C15642" t="str">
            <v>NT MC LARAPINTA DR ALICE SPRG</v>
          </cell>
        </row>
        <row r="15643">
          <cell r="A15643">
            <v>43593</v>
          </cell>
          <cell r="B15643">
            <v>115653</v>
          </cell>
          <cell r="C15643" t="str">
            <v>QLD CYL INSTL TOOWONG BOWLS</v>
          </cell>
        </row>
        <row r="15644">
          <cell r="A15644">
            <v>43594</v>
          </cell>
          <cell r="B15644">
            <v>115654</v>
          </cell>
          <cell r="C15644" t="str">
            <v>QLD CYL INSTL ATHERTON LSRE PK</v>
          </cell>
        </row>
        <row r="15645">
          <cell r="A15645">
            <v>43595</v>
          </cell>
          <cell r="B15645">
            <v>115655</v>
          </cell>
          <cell r="C15645" t="str">
            <v>CAP ASSETS 524 G&amp;I 02/03</v>
          </cell>
        </row>
        <row r="15646">
          <cell r="A15646">
            <v>43611</v>
          </cell>
          <cell r="B15646">
            <v>115656</v>
          </cell>
          <cell r="C15646" t="str">
            <v>QLD RS RAY WHITE CONSTRUCTIONS</v>
          </cell>
        </row>
        <row r="15647">
          <cell r="A15647">
            <v>43612</v>
          </cell>
          <cell r="B15647">
            <v>115657</v>
          </cell>
          <cell r="C15647" t="str">
            <v>QLD BT BOWEN MEAT WORKS</v>
          </cell>
        </row>
        <row r="15648">
          <cell r="A15648">
            <v>43613</v>
          </cell>
          <cell r="B15648">
            <v>115658</v>
          </cell>
          <cell r="C15648" t="str">
            <v>QLD CYL INSTL VISY STEEL</v>
          </cell>
        </row>
        <row r="15649">
          <cell r="A15649">
            <v>43614</v>
          </cell>
          <cell r="B15649">
            <v>115659</v>
          </cell>
          <cell r="C15649" t="str">
            <v>QLD CYL INSTL LEOS FISH BAR</v>
          </cell>
        </row>
        <row r="15650">
          <cell r="A15650">
            <v>43615</v>
          </cell>
          <cell r="B15650">
            <v>115660</v>
          </cell>
          <cell r="C15650" t="str">
            <v>NSW BT SOUTH COAST CREMATIONS</v>
          </cell>
        </row>
        <row r="15651">
          <cell r="A15651">
            <v>43616</v>
          </cell>
          <cell r="B15651">
            <v>115661</v>
          </cell>
          <cell r="C15651" t="str">
            <v>NSW CYL INSTL NOWRA ANGLICAN</v>
          </cell>
        </row>
        <row r="15652">
          <cell r="A15652">
            <v>43617</v>
          </cell>
          <cell r="B15652">
            <v>115662</v>
          </cell>
          <cell r="C15652" t="str">
            <v>MC THOMPSON ST HENLEY BEACH</v>
          </cell>
        </row>
        <row r="15653">
          <cell r="A15653">
            <v>43631</v>
          </cell>
          <cell r="B15653">
            <v>115663</v>
          </cell>
          <cell r="C15653" t="str">
            <v>NT CC SATELLITE PHN BRNCH MNGR</v>
          </cell>
        </row>
        <row r="15654">
          <cell r="A15654">
            <v>43632</v>
          </cell>
          <cell r="B15654">
            <v>115664</v>
          </cell>
          <cell r="C15654" t="str">
            <v>NT CC SATELLITE PHN BRNCH MGR</v>
          </cell>
        </row>
        <row r="15655">
          <cell r="A15655">
            <v>43633</v>
          </cell>
          <cell r="B15655">
            <v>115665</v>
          </cell>
          <cell r="C15655" t="str">
            <v>VIC CYL INSTL ESA C&amp;C CENTRE</v>
          </cell>
        </row>
        <row r="15656">
          <cell r="A15656">
            <v>43634</v>
          </cell>
          <cell r="B15656">
            <v>115666</v>
          </cell>
          <cell r="C15656" t="str">
            <v>VIC CYL INSTL MORONEY ST P/L</v>
          </cell>
        </row>
        <row r="15657">
          <cell r="A15657">
            <v>43635</v>
          </cell>
          <cell r="B15657">
            <v>115667</v>
          </cell>
          <cell r="C15657" t="str">
            <v>VIC CYL INSTL SUNSTATE COATING</v>
          </cell>
        </row>
        <row r="15658">
          <cell r="A15658">
            <v>43636</v>
          </cell>
          <cell r="B15658">
            <v>115668</v>
          </cell>
          <cell r="C15658" t="str">
            <v>QLD CYL INSTL CALTEX SLACKS CK</v>
          </cell>
        </row>
        <row r="15659">
          <cell r="A15659">
            <v>43637</v>
          </cell>
          <cell r="B15659">
            <v>115669</v>
          </cell>
          <cell r="C15659" t="str">
            <v>MC HENLEY BEACH P&amp;D COX</v>
          </cell>
        </row>
        <row r="15660">
          <cell r="A15660">
            <v>43638</v>
          </cell>
          <cell r="B15660">
            <v>115670</v>
          </cell>
          <cell r="C15660" t="str">
            <v>QLD RS BERMUDA COFFEE</v>
          </cell>
        </row>
        <row r="15661">
          <cell r="A15661">
            <v>43639</v>
          </cell>
          <cell r="B15661">
            <v>115671</v>
          </cell>
          <cell r="C15661" t="str">
            <v>QLD CYL INSTL DOMINOS CRNDALE</v>
          </cell>
        </row>
        <row r="15662">
          <cell r="A15662">
            <v>43640</v>
          </cell>
          <cell r="B15662">
            <v>115672</v>
          </cell>
          <cell r="C15662" t="str">
            <v>QLD CYL INSTL DOMINOS SLACK CK</v>
          </cell>
        </row>
        <row r="15663">
          <cell r="A15663">
            <v>43641</v>
          </cell>
          <cell r="B15663">
            <v>115673</v>
          </cell>
          <cell r="C15663" t="str">
            <v>QLD CYL INSTL LINATEX BOHLE</v>
          </cell>
        </row>
        <row r="15664">
          <cell r="A15664">
            <v>43642</v>
          </cell>
          <cell r="B15664">
            <v>115674</v>
          </cell>
          <cell r="C15664" t="str">
            <v>QLD CYL INSTL NOOSA YACHT CLUB</v>
          </cell>
        </row>
        <row r="15665">
          <cell r="A15665">
            <v>43643</v>
          </cell>
          <cell r="B15665">
            <v>115675</v>
          </cell>
          <cell r="C15665" t="str">
            <v>NSW BT SUNHAVEN VILLAGE</v>
          </cell>
        </row>
        <row r="15666">
          <cell r="A15666">
            <v>43644</v>
          </cell>
          <cell r="B15666">
            <v>115676</v>
          </cell>
          <cell r="C15666" t="str">
            <v>NSW CYL INSTL WEST WYALONG C/P</v>
          </cell>
        </row>
        <row r="15667">
          <cell r="A15667">
            <v>43651</v>
          </cell>
          <cell r="B15667">
            <v>115677</v>
          </cell>
          <cell r="C15667" t="str">
            <v>MC HARTEC HINDMARSH</v>
          </cell>
        </row>
        <row r="15668">
          <cell r="A15668">
            <v>43652</v>
          </cell>
          <cell r="B15668">
            <v>115678</v>
          </cell>
          <cell r="C15668" t="str">
            <v>QLD MC K&amp;D PICKERSGILL ROCKY</v>
          </cell>
        </row>
        <row r="15669">
          <cell r="A15669">
            <v>43653</v>
          </cell>
          <cell r="B15669">
            <v>115679</v>
          </cell>
          <cell r="C15669" t="str">
            <v>QLD MC GLENWOOD ESTATE B5</v>
          </cell>
        </row>
        <row r="15670">
          <cell r="A15670">
            <v>43654</v>
          </cell>
          <cell r="B15670">
            <v>115680</v>
          </cell>
          <cell r="C15670" t="str">
            <v>CAP ASSETS 532 NR 02/03</v>
          </cell>
        </row>
        <row r="15671">
          <cell r="A15671">
            <v>43671</v>
          </cell>
          <cell r="B15671">
            <v>115681</v>
          </cell>
          <cell r="C15671" t="str">
            <v>NSW CYL INSTL BORAL F&amp;S PT MCQ</v>
          </cell>
        </row>
        <row r="15672">
          <cell r="A15672">
            <v>43672</v>
          </cell>
          <cell r="B15672">
            <v>115682</v>
          </cell>
          <cell r="C15672" t="str">
            <v>NSW BT WARREN GOLF CLUB</v>
          </cell>
        </row>
        <row r="15673">
          <cell r="A15673">
            <v>43673</v>
          </cell>
          <cell r="B15673">
            <v>115683</v>
          </cell>
          <cell r="C15673" t="str">
            <v>NSW WE LIMEBURNERS LODGE</v>
          </cell>
        </row>
        <row r="15674">
          <cell r="A15674">
            <v>43691</v>
          </cell>
          <cell r="B15674">
            <v>115684</v>
          </cell>
          <cell r="C15674" t="str">
            <v>BT THE CHEESE FACTORY MENINGIE</v>
          </cell>
        </row>
        <row r="15675">
          <cell r="A15675">
            <v>43692</v>
          </cell>
          <cell r="B15675">
            <v>115685</v>
          </cell>
          <cell r="C15675" t="str">
            <v>VIC CYL INSTL JACKIE BAHMAIER</v>
          </cell>
        </row>
        <row r="15676">
          <cell r="A15676">
            <v>43693</v>
          </cell>
          <cell r="B15676">
            <v>115686</v>
          </cell>
          <cell r="C15676" t="str">
            <v>QLD CYL INSTL MIAMI SEAFOOD</v>
          </cell>
        </row>
        <row r="15677">
          <cell r="A15677">
            <v>43694</v>
          </cell>
          <cell r="B15677">
            <v>115687</v>
          </cell>
          <cell r="C15677" t="str">
            <v>QLD CYL INSTL TINAROO LKS RSRT</v>
          </cell>
        </row>
        <row r="15678">
          <cell r="A15678">
            <v>43695</v>
          </cell>
          <cell r="B15678">
            <v>115688</v>
          </cell>
          <cell r="C15678" t="str">
            <v>NSW BT ARBORGLEN NURSERY</v>
          </cell>
        </row>
        <row r="15679">
          <cell r="A15679">
            <v>43696</v>
          </cell>
          <cell r="B15679">
            <v>115689</v>
          </cell>
          <cell r="C15679" t="str">
            <v>TAS MV VOLVO FM 9 6X4 RIGID</v>
          </cell>
        </row>
        <row r="15680">
          <cell r="A15680">
            <v>43711</v>
          </cell>
          <cell r="B15680">
            <v>115690</v>
          </cell>
          <cell r="C15680" t="str">
            <v>QLD CYL INSTL FREEDOM FUEL</v>
          </cell>
        </row>
        <row r="15681">
          <cell r="A15681">
            <v>43712</v>
          </cell>
          <cell r="B15681">
            <v>115691</v>
          </cell>
          <cell r="C15681" t="str">
            <v>VIC BT OTWAY HEALTH SERVICES</v>
          </cell>
        </row>
        <row r="15682">
          <cell r="A15682">
            <v>43713</v>
          </cell>
          <cell r="B15682">
            <v>115692</v>
          </cell>
          <cell r="C15682" t="str">
            <v>NSW CYL INSTL KLONDU ENGINEER</v>
          </cell>
        </row>
        <row r="15683">
          <cell r="A15683">
            <v>43714</v>
          </cell>
          <cell r="B15683">
            <v>115693</v>
          </cell>
          <cell r="C15683" t="str">
            <v>WA BT ELDERS ESPERANCE</v>
          </cell>
        </row>
        <row r="15684">
          <cell r="A15684">
            <v>43715</v>
          </cell>
          <cell r="B15684">
            <v>115694</v>
          </cell>
          <cell r="C15684" t="str">
            <v>573 Main Rd Wellington Point</v>
          </cell>
        </row>
        <row r="15685">
          <cell r="A15685">
            <v>43716</v>
          </cell>
          <cell r="B15685">
            <v>115695</v>
          </cell>
          <cell r="C15685" t="str">
            <v>Victoria Park Rd Kelvin Grove</v>
          </cell>
        </row>
        <row r="15686">
          <cell r="A15686">
            <v>43717</v>
          </cell>
          <cell r="B15686">
            <v>115696</v>
          </cell>
          <cell r="C15686" t="str">
            <v>QLD MC ST EDMONDS COLLEGE</v>
          </cell>
        </row>
        <row r="15687">
          <cell r="A15687">
            <v>43718</v>
          </cell>
          <cell r="B15687">
            <v>115697</v>
          </cell>
          <cell r="C15687" t="str">
            <v>Waterworks Rd Redhill</v>
          </cell>
        </row>
        <row r="15688">
          <cell r="A15688">
            <v>43719</v>
          </cell>
          <cell r="B15688">
            <v>115698</v>
          </cell>
          <cell r="C15688" t="str">
            <v>MC SD HOWARD GROVE VISTA</v>
          </cell>
        </row>
        <row r="15689">
          <cell r="A15689">
            <v>43731</v>
          </cell>
          <cell r="B15689">
            <v>115699</v>
          </cell>
          <cell r="C15689" t="str">
            <v>MC MCRACKEN HOMES NTHFIELD</v>
          </cell>
        </row>
        <row r="15690">
          <cell r="A15690">
            <v>43732</v>
          </cell>
          <cell r="B15690">
            <v>115700</v>
          </cell>
          <cell r="C15690" t="str">
            <v>MC DUVAL PROSPECT</v>
          </cell>
        </row>
        <row r="15691">
          <cell r="A15691">
            <v>43733</v>
          </cell>
          <cell r="B15691">
            <v>115701</v>
          </cell>
          <cell r="C15691" t="str">
            <v>QLD MASTER METER SERVICES</v>
          </cell>
        </row>
        <row r="15692">
          <cell r="A15692">
            <v>43734</v>
          </cell>
          <cell r="B15692">
            <v>115702</v>
          </cell>
          <cell r="C15692" t="str">
            <v>MC SCOLERI DEVELOPMENTS</v>
          </cell>
        </row>
        <row r="15693">
          <cell r="A15693">
            <v>43751</v>
          </cell>
          <cell r="B15693">
            <v>115703</v>
          </cell>
          <cell r="C15693" t="str">
            <v>VIC BILLING SYS. FEASIBILITY</v>
          </cell>
        </row>
        <row r="15694">
          <cell r="A15694">
            <v>43752</v>
          </cell>
          <cell r="B15694">
            <v>115704</v>
          </cell>
          <cell r="C15694" t="str">
            <v>QLD CYL INSTL CALTEX HAST'G PT</v>
          </cell>
        </row>
        <row r="15695">
          <cell r="A15695">
            <v>43753</v>
          </cell>
          <cell r="B15695">
            <v>115705</v>
          </cell>
          <cell r="C15695" t="str">
            <v>QLD BT ROBERTS FAMILY HOMES</v>
          </cell>
        </row>
        <row r="15696">
          <cell r="A15696">
            <v>43754</v>
          </cell>
          <cell r="B15696">
            <v>115706</v>
          </cell>
          <cell r="C15696" t="str">
            <v>QLD CYL INSTL PR POLYMERS DARA</v>
          </cell>
        </row>
        <row r="15697">
          <cell r="A15697">
            <v>43755</v>
          </cell>
          <cell r="B15697">
            <v>115707</v>
          </cell>
          <cell r="C15697" t="str">
            <v>QLD CYL INSTL SHEARWATER RESRT</v>
          </cell>
        </row>
        <row r="15698">
          <cell r="A15698">
            <v>43756</v>
          </cell>
          <cell r="B15698">
            <v>115708</v>
          </cell>
          <cell r="C15698" t="str">
            <v>QLD CYL INSTL @ PACIFIC PDISE</v>
          </cell>
        </row>
        <row r="15699">
          <cell r="A15699">
            <v>43757</v>
          </cell>
          <cell r="B15699">
            <v>115709</v>
          </cell>
          <cell r="C15699" t="str">
            <v>MC SMITH ST NETHERBY</v>
          </cell>
        </row>
        <row r="15700">
          <cell r="A15700">
            <v>43758</v>
          </cell>
          <cell r="B15700">
            <v>115710</v>
          </cell>
          <cell r="C15700" t="str">
            <v>VIC BT LAKE VIEW CHICKEN FARMS</v>
          </cell>
        </row>
        <row r="15701">
          <cell r="A15701">
            <v>43759</v>
          </cell>
          <cell r="B15701">
            <v>115711</v>
          </cell>
          <cell r="C15701" t="str">
            <v>NSW PP TERMINAL SPRAY SEAL</v>
          </cell>
        </row>
        <row r="15702">
          <cell r="A15702">
            <v>43760</v>
          </cell>
          <cell r="B15702">
            <v>115712</v>
          </cell>
          <cell r="C15702" t="str">
            <v>NSW VV PARK DRIVE MOTEL</v>
          </cell>
        </row>
        <row r="15703">
          <cell r="A15703">
            <v>43761</v>
          </cell>
          <cell r="B15703">
            <v>115713</v>
          </cell>
          <cell r="C15703" t="str">
            <v>NSW CYL INSTL AUGUSTA FLATS</v>
          </cell>
        </row>
        <row r="15704">
          <cell r="A15704">
            <v>43771</v>
          </cell>
          <cell r="B15704">
            <v>115714</v>
          </cell>
          <cell r="C15704" t="str">
            <v>CAP ASSETS 530 G&amp;I 02/03</v>
          </cell>
        </row>
        <row r="15705">
          <cell r="A15705">
            <v>43772</v>
          </cell>
          <cell r="B15705">
            <v>115715</v>
          </cell>
          <cell r="C15705" t="str">
            <v>NSW PP TH &amp; JMM WELLS GUNDAGAI</v>
          </cell>
        </row>
        <row r="15706">
          <cell r="A15706">
            <v>43773</v>
          </cell>
          <cell r="B15706">
            <v>115716</v>
          </cell>
          <cell r="C15706" t="str">
            <v>QLD CYL INSTL DOMINO'S BUDERM</v>
          </cell>
        </row>
        <row r="15707">
          <cell r="A15707">
            <v>43774</v>
          </cell>
          <cell r="B15707">
            <v>115717</v>
          </cell>
          <cell r="C15707" t="str">
            <v>QLD CYL INSTL INTRIGUE MARCOLA</v>
          </cell>
        </row>
        <row r="15708">
          <cell r="A15708">
            <v>43775</v>
          </cell>
          <cell r="B15708">
            <v>115718</v>
          </cell>
          <cell r="C15708" t="str">
            <v>MC VIRGINIA PETSIOS HYDRO</v>
          </cell>
        </row>
        <row r="15709">
          <cell r="A15709">
            <v>43776</v>
          </cell>
          <cell r="B15709">
            <v>115719</v>
          </cell>
          <cell r="C15709" t="str">
            <v>MC MAUNSELL HALLET COVE STG 8</v>
          </cell>
        </row>
        <row r="15710">
          <cell r="A15710">
            <v>43777</v>
          </cell>
          <cell r="B15710">
            <v>115720</v>
          </cell>
          <cell r="C15710" t="str">
            <v>QLD MC VILLAGE BUILDING CO</v>
          </cell>
        </row>
        <row r="15711">
          <cell r="A15711">
            <v>43778</v>
          </cell>
          <cell r="B15711">
            <v>115721</v>
          </cell>
          <cell r="C15711" t="str">
            <v>QLD MC VILLAGE BUILDING CO-R17</v>
          </cell>
        </row>
        <row r="15712">
          <cell r="A15712">
            <v>43791</v>
          </cell>
          <cell r="B15712">
            <v>115722</v>
          </cell>
          <cell r="C15712" t="str">
            <v>QLD MC MARYBOROUGH LAUNDRETTE</v>
          </cell>
        </row>
        <row r="15713">
          <cell r="A15713">
            <v>43792</v>
          </cell>
          <cell r="B15713">
            <v>115723</v>
          </cell>
          <cell r="C15713" t="str">
            <v>MSC LYELL MCEWIN HOSPITAL</v>
          </cell>
        </row>
        <row r="15714">
          <cell r="A15714">
            <v>43811</v>
          </cell>
          <cell r="B15714">
            <v>115724</v>
          </cell>
          <cell r="C15714" t="str">
            <v>CAP ASSETS 537 NR 02/03</v>
          </cell>
        </row>
        <row r="15715">
          <cell r="A15715">
            <v>43831</v>
          </cell>
          <cell r="B15715">
            <v>115725</v>
          </cell>
          <cell r="C15715" t="str">
            <v>P2P Enhancement</v>
          </cell>
        </row>
        <row r="15716">
          <cell r="A15716">
            <v>43832</v>
          </cell>
          <cell r="B15716">
            <v>115726</v>
          </cell>
          <cell r="C15716" t="str">
            <v>BT NORTHERN AGENCIES WHYALLA</v>
          </cell>
        </row>
        <row r="15717">
          <cell r="A15717">
            <v>43833</v>
          </cell>
          <cell r="B15717">
            <v>115727</v>
          </cell>
          <cell r="C15717" t="str">
            <v>Portrush Rd - Norwood</v>
          </cell>
        </row>
        <row r="15718">
          <cell r="A15718">
            <v>43834</v>
          </cell>
          <cell r="B15718">
            <v>115728</v>
          </cell>
          <cell r="C15718" t="str">
            <v>QLD CYL INSTL MAROCHYDORE SLSC</v>
          </cell>
        </row>
        <row r="15719">
          <cell r="A15719">
            <v>43835</v>
          </cell>
          <cell r="B15719">
            <v>115729</v>
          </cell>
          <cell r="C15719" t="str">
            <v>QLD CYL INSTL CHARLIE'S WARANA</v>
          </cell>
        </row>
        <row r="15720">
          <cell r="A15720">
            <v>43836</v>
          </cell>
          <cell r="B15720">
            <v>115730</v>
          </cell>
          <cell r="C15720" t="str">
            <v>QLD CYL INSTL REEF RESORT</v>
          </cell>
        </row>
        <row r="15721">
          <cell r="A15721">
            <v>43837</v>
          </cell>
          <cell r="B15721">
            <v>115731</v>
          </cell>
          <cell r="C15721" t="str">
            <v>QLD A.G.B. INTERNATIONAL</v>
          </cell>
        </row>
        <row r="15722">
          <cell r="A15722">
            <v>43838</v>
          </cell>
          <cell r="B15722">
            <v>115732</v>
          </cell>
          <cell r="C15722" t="str">
            <v>VIC CYL INSTL MR TOM WATTS</v>
          </cell>
        </row>
        <row r="15723">
          <cell r="A15723">
            <v>43839</v>
          </cell>
          <cell r="B15723">
            <v>115733</v>
          </cell>
          <cell r="C15723" t="str">
            <v>MC GOVER PL NORTH ADELAIDE</v>
          </cell>
        </row>
        <row r="15724">
          <cell r="A15724">
            <v>43851</v>
          </cell>
          <cell r="B15724">
            <v>115734</v>
          </cell>
          <cell r="C15724" t="str">
            <v>QLD BT PAULS DAIRYFIELD W/WICK</v>
          </cell>
        </row>
        <row r="15725">
          <cell r="A15725">
            <v>43871</v>
          </cell>
          <cell r="B15725">
            <v>115735</v>
          </cell>
          <cell r="C15725" t="str">
            <v>MC HAWKERS RD MEDINDE</v>
          </cell>
        </row>
        <row r="15726">
          <cell r="A15726">
            <v>43872</v>
          </cell>
          <cell r="B15726">
            <v>115736</v>
          </cell>
          <cell r="C15726" t="str">
            <v>MC WHYALLA VALET SERVICES</v>
          </cell>
        </row>
        <row r="15727">
          <cell r="A15727">
            <v>43873</v>
          </cell>
          <cell r="B15727">
            <v>115737</v>
          </cell>
          <cell r="C15727" t="str">
            <v>MC B.BANDSTOCK ELIZ PK</v>
          </cell>
        </row>
        <row r="15728">
          <cell r="A15728">
            <v>43874</v>
          </cell>
          <cell r="B15728">
            <v>115738</v>
          </cell>
          <cell r="C15728" t="str">
            <v>MC D.BEDELL BANKSIA PK</v>
          </cell>
        </row>
        <row r="15729">
          <cell r="A15729">
            <v>43875</v>
          </cell>
          <cell r="B15729">
            <v>115739</v>
          </cell>
          <cell r="C15729" t="str">
            <v>MC J.SPAGELETTI NEWTON</v>
          </cell>
        </row>
        <row r="15730">
          <cell r="A15730">
            <v>43876</v>
          </cell>
          <cell r="B15730">
            <v>115740</v>
          </cell>
          <cell r="C15730" t="str">
            <v>MC L.E &amp; J FAHY RESERVOIR RD</v>
          </cell>
        </row>
        <row r="15731">
          <cell r="A15731">
            <v>43877</v>
          </cell>
          <cell r="B15731">
            <v>115741</v>
          </cell>
          <cell r="C15731" t="str">
            <v>MC V.DRAGIC CROYDON PK</v>
          </cell>
        </row>
        <row r="15732">
          <cell r="A15732">
            <v>43878</v>
          </cell>
          <cell r="B15732">
            <v>115742</v>
          </cell>
          <cell r="C15732" t="str">
            <v>BT AJ TAPP GAWLER</v>
          </cell>
        </row>
        <row r="15733">
          <cell r="A15733">
            <v>43879</v>
          </cell>
          <cell r="B15733">
            <v>115743</v>
          </cell>
          <cell r="C15733" t="str">
            <v>VIC CYL INSTL BETTER CHOICE</v>
          </cell>
        </row>
        <row r="15734">
          <cell r="A15734">
            <v>43880</v>
          </cell>
          <cell r="B15734">
            <v>115744</v>
          </cell>
          <cell r="C15734" t="str">
            <v>NSW BT INGHAMS CHICKENS</v>
          </cell>
        </row>
        <row r="15735">
          <cell r="A15735">
            <v>43881</v>
          </cell>
          <cell r="B15735">
            <v>115745</v>
          </cell>
          <cell r="C15735" t="str">
            <v>NSW NT ROD GRANT NELSON PLAINS</v>
          </cell>
        </row>
        <row r="15736">
          <cell r="A15736">
            <v>43882</v>
          </cell>
          <cell r="B15736">
            <v>115746</v>
          </cell>
          <cell r="C15736" t="str">
            <v>NSW CYL INST GOLLY GOSH CAFE</v>
          </cell>
        </row>
        <row r="15737">
          <cell r="A15737">
            <v>43883</v>
          </cell>
          <cell r="B15737">
            <v>115747</v>
          </cell>
          <cell r="C15737" t="str">
            <v>NSW BT CARRINGAL HOLIDAY FARM</v>
          </cell>
        </row>
        <row r="15738">
          <cell r="A15738">
            <v>43884</v>
          </cell>
          <cell r="B15738">
            <v>115748</v>
          </cell>
          <cell r="C15738" t="str">
            <v>VIC PE EYE SHOWER DAND TERM</v>
          </cell>
        </row>
        <row r="15739">
          <cell r="A15739">
            <v>43891</v>
          </cell>
          <cell r="B15739">
            <v>115749</v>
          </cell>
          <cell r="C15739" t="str">
            <v>VIC PE STORM DRAIN DAND TERM</v>
          </cell>
        </row>
        <row r="15740">
          <cell r="A15740">
            <v>43892</v>
          </cell>
          <cell r="B15740">
            <v>115750</v>
          </cell>
          <cell r="C15740" t="str">
            <v>NSW VV CITIFUEL CROYDON</v>
          </cell>
        </row>
        <row r="15741">
          <cell r="A15741">
            <v>43893</v>
          </cell>
          <cell r="B15741">
            <v>115751</v>
          </cell>
          <cell r="C15741" t="str">
            <v>NSW CYL INSTL KEW TAKEAWAY</v>
          </cell>
        </row>
        <row r="15742">
          <cell r="A15742">
            <v>43894</v>
          </cell>
          <cell r="B15742">
            <v>115752</v>
          </cell>
          <cell r="C15742" t="str">
            <v>NSW CYL INSTL HFP P/L WAUCHOPE</v>
          </cell>
        </row>
        <row r="15743">
          <cell r="A15743">
            <v>43895</v>
          </cell>
          <cell r="B15743">
            <v>115753</v>
          </cell>
          <cell r="C15743" t="str">
            <v>NSW CYL INSTL MAN YEE CAFE</v>
          </cell>
        </row>
        <row r="15744">
          <cell r="A15744">
            <v>43896</v>
          </cell>
          <cell r="B15744">
            <v>115754</v>
          </cell>
          <cell r="C15744" t="str">
            <v>NSW CYL INSTL BREAD BIN</v>
          </cell>
        </row>
        <row r="15745">
          <cell r="A15745">
            <v>43897</v>
          </cell>
          <cell r="B15745">
            <v>115755</v>
          </cell>
          <cell r="C15745" t="str">
            <v>NSW CYL INSTL L/HOUSE PT MACQ</v>
          </cell>
        </row>
        <row r="15746">
          <cell r="A15746">
            <v>43898</v>
          </cell>
          <cell r="B15746">
            <v>115756</v>
          </cell>
          <cell r="C15746" t="str">
            <v>NSW BT FINGAL BAY SPORTS CLUB</v>
          </cell>
        </row>
        <row r="15747">
          <cell r="A15747">
            <v>43899</v>
          </cell>
          <cell r="B15747">
            <v>115757</v>
          </cell>
          <cell r="C15747" t="str">
            <v>NSW CYL INSTL SETTLEMENT POINT</v>
          </cell>
        </row>
        <row r="15748">
          <cell r="A15748">
            <v>43900</v>
          </cell>
          <cell r="B15748">
            <v>115758</v>
          </cell>
          <cell r="C15748" t="str">
            <v>NSW CYL INSTL PT MACQUAIRE YHA</v>
          </cell>
        </row>
        <row r="15749">
          <cell r="A15749">
            <v>43901</v>
          </cell>
          <cell r="B15749">
            <v>115759</v>
          </cell>
          <cell r="C15749" t="str">
            <v>NSW CYL INSTL HARWOOD SLIPWAY</v>
          </cell>
        </row>
        <row r="15750">
          <cell r="A15750">
            <v>43902</v>
          </cell>
          <cell r="B15750">
            <v>115760</v>
          </cell>
          <cell r="C15750" t="str">
            <v>NSW CYL INSTL SETTLERS INN PTM</v>
          </cell>
        </row>
        <row r="15751">
          <cell r="A15751">
            <v>43903</v>
          </cell>
          <cell r="B15751">
            <v>115761</v>
          </cell>
          <cell r="C15751" t="str">
            <v>NSW CYL INSTL FLEET PETROLEUM</v>
          </cell>
        </row>
        <row r="15752">
          <cell r="A15752">
            <v>43904</v>
          </cell>
          <cell r="B15752">
            <v>115762</v>
          </cell>
          <cell r="C15752" t="str">
            <v>Intergration team (SWAT)</v>
          </cell>
        </row>
        <row r="15753">
          <cell r="A15753">
            <v>43911</v>
          </cell>
          <cell r="B15753">
            <v>115763</v>
          </cell>
          <cell r="C15753" t="str">
            <v>NSW CYL INSTL SYDNEY FUEL</v>
          </cell>
        </row>
        <row r="15754">
          <cell r="A15754">
            <v>43912</v>
          </cell>
          <cell r="B15754">
            <v>115764</v>
          </cell>
          <cell r="C15754" t="str">
            <v>QLD VV TABLELAND STOCKFEED ATH</v>
          </cell>
        </row>
        <row r="15755">
          <cell r="A15755">
            <v>43913</v>
          </cell>
          <cell r="B15755">
            <v>115765</v>
          </cell>
          <cell r="C15755" t="str">
            <v>QLD RS MOCHA MECCA CAFE</v>
          </cell>
        </row>
        <row r="15756">
          <cell r="A15756">
            <v>43914</v>
          </cell>
          <cell r="B15756">
            <v>115766</v>
          </cell>
          <cell r="C15756" t="str">
            <v>QLD CYL INSTL GANGALI CAFE</v>
          </cell>
        </row>
        <row r="15757">
          <cell r="A15757">
            <v>43915</v>
          </cell>
          <cell r="B15757">
            <v>115767</v>
          </cell>
          <cell r="C15757" t="str">
            <v>QLD CYL INSTL NQ RECYCLERS</v>
          </cell>
        </row>
        <row r="15758">
          <cell r="A15758">
            <v>43916</v>
          </cell>
          <cell r="B15758">
            <v>115768</v>
          </cell>
          <cell r="C15758" t="str">
            <v>TAS BT LENNA OF HOBART</v>
          </cell>
        </row>
        <row r="15759">
          <cell r="A15759">
            <v>43931</v>
          </cell>
          <cell r="B15759">
            <v>115769</v>
          </cell>
          <cell r="C15759" t="str">
            <v>NT FS 76 ROSEWOOD CRESCENT</v>
          </cell>
        </row>
        <row r="15760">
          <cell r="A15760">
            <v>43932</v>
          </cell>
          <cell r="B15760">
            <v>115770</v>
          </cell>
          <cell r="C15760" t="str">
            <v>NT PP ALICE SPRINGS TERMINAL</v>
          </cell>
        </row>
        <row r="15761">
          <cell r="A15761">
            <v>43951</v>
          </cell>
          <cell r="B15761">
            <v>115771</v>
          </cell>
          <cell r="C15761" t="str">
            <v>SEAGas Construction Expense</v>
          </cell>
        </row>
        <row r="15762">
          <cell r="A15762">
            <v>43971</v>
          </cell>
          <cell r="B15762">
            <v>115772</v>
          </cell>
          <cell r="C15762" t="str">
            <v>Tax Consolidations</v>
          </cell>
        </row>
        <row r="15763">
          <cell r="A15763">
            <v>43992</v>
          </cell>
          <cell r="B15763">
            <v>115773</v>
          </cell>
          <cell r="C15763" t="str">
            <v>QLD STAMP DUTY MATTER DBTRS</v>
          </cell>
        </row>
        <row r="15764">
          <cell r="A15764">
            <v>43993</v>
          </cell>
          <cell r="B15764">
            <v>115774</v>
          </cell>
          <cell r="C15764" t="str">
            <v>QLD STAMP DUTY MATTER EXPENSE</v>
          </cell>
        </row>
        <row r="15765">
          <cell r="A15765">
            <v>43994</v>
          </cell>
          <cell r="B15765">
            <v>115775</v>
          </cell>
          <cell r="C15765" t="str">
            <v>Transport Applications</v>
          </cell>
        </row>
        <row r="15766">
          <cell r="A15766">
            <v>43995</v>
          </cell>
          <cell r="B15766">
            <v>115776</v>
          </cell>
          <cell r="C15766" t="str">
            <v>QLD CYL INSTL MCDONALD</v>
          </cell>
        </row>
        <row r="15767">
          <cell r="A15767">
            <v>43996</v>
          </cell>
          <cell r="B15767">
            <v>115777</v>
          </cell>
          <cell r="C15767" t="str">
            <v>QLD CYL INSTL FLAMETREE</v>
          </cell>
        </row>
        <row r="15768">
          <cell r="A15768">
            <v>43997</v>
          </cell>
          <cell r="B15768">
            <v>115778</v>
          </cell>
          <cell r="C15768" t="str">
            <v>QLD CYL INSTL REFFO RESORT</v>
          </cell>
        </row>
        <row r="15769">
          <cell r="A15769">
            <v>43998</v>
          </cell>
          <cell r="B15769">
            <v>115779</v>
          </cell>
          <cell r="C15769" t="str">
            <v>QLD RS RIVERSIDE GARDENS</v>
          </cell>
        </row>
        <row r="15770">
          <cell r="A15770">
            <v>43999</v>
          </cell>
          <cell r="B15770">
            <v>115780</v>
          </cell>
          <cell r="C15770" t="str">
            <v>QLD RS PORTOFINO APARTMENTS</v>
          </cell>
        </row>
        <row r="15771">
          <cell r="A15771">
            <v>44000</v>
          </cell>
          <cell r="B15771">
            <v>115781</v>
          </cell>
          <cell r="C15771" t="str">
            <v>VIC BT JOHNSON GOODWIN</v>
          </cell>
        </row>
        <row r="15772">
          <cell r="A15772">
            <v>44001</v>
          </cell>
          <cell r="B15772">
            <v>115782</v>
          </cell>
          <cell r="C15772" t="str">
            <v>VIC BT CARDINIA PRIMARY</v>
          </cell>
        </row>
        <row r="15773">
          <cell r="A15773">
            <v>44002</v>
          </cell>
          <cell r="B15773">
            <v>115783</v>
          </cell>
          <cell r="C15773" t="str">
            <v>VIC BT LAKES ENTRANCE</v>
          </cell>
        </row>
        <row r="15774">
          <cell r="A15774">
            <v>44003</v>
          </cell>
          <cell r="B15774">
            <v>115784</v>
          </cell>
          <cell r="C15774" t="str">
            <v>VIC CYL INSTL CX STH MELB</v>
          </cell>
        </row>
        <row r="15775">
          <cell r="A15775">
            <v>44004</v>
          </cell>
          <cell r="B15775">
            <v>115785</v>
          </cell>
          <cell r="C15775" t="str">
            <v>VIC BT MIRBOO NTH AGED CARE</v>
          </cell>
        </row>
        <row r="15776">
          <cell r="A15776">
            <v>44005</v>
          </cell>
          <cell r="B15776">
            <v>115786</v>
          </cell>
          <cell r="C15776" t="str">
            <v>VIC CYL INSTL IPLEX PIPELINES</v>
          </cell>
        </row>
        <row r="15777">
          <cell r="A15777">
            <v>44011</v>
          </cell>
          <cell r="B15777">
            <v>115787</v>
          </cell>
          <cell r="C15777" t="str">
            <v>MC SPRINGFIELD</v>
          </cell>
        </row>
        <row r="15778">
          <cell r="A15778">
            <v>44012</v>
          </cell>
          <cell r="B15778">
            <v>115788</v>
          </cell>
          <cell r="C15778" t="str">
            <v>MC ADVANCED BLDG CO</v>
          </cell>
        </row>
        <row r="15779">
          <cell r="A15779">
            <v>44013</v>
          </cell>
          <cell r="B15779">
            <v>115789</v>
          </cell>
          <cell r="C15779" t="str">
            <v>MC KEY MANUFACTURING</v>
          </cell>
        </row>
        <row r="15780">
          <cell r="A15780">
            <v>44014</v>
          </cell>
          <cell r="B15780">
            <v>115790</v>
          </cell>
          <cell r="C15780" t="str">
            <v>QLD MC IVANO BERLESE</v>
          </cell>
        </row>
        <row r="15781">
          <cell r="A15781">
            <v>44015</v>
          </cell>
          <cell r="B15781">
            <v>115791</v>
          </cell>
          <cell r="C15781" t="str">
            <v>QLD SERVICE ENLARGEMENTS &lt;10TJ</v>
          </cell>
        </row>
        <row r="15782">
          <cell r="A15782">
            <v>44016</v>
          </cell>
          <cell r="B15782">
            <v>115792</v>
          </cell>
          <cell r="C15782" t="str">
            <v>MARYBOROUGH SUGAR COGENERATION</v>
          </cell>
        </row>
        <row r="15783">
          <cell r="A15783">
            <v>44017</v>
          </cell>
          <cell r="B15783">
            <v>115793</v>
          </cell>
          <cell r="C15783" t="str">
            <v>TROUBRIDGE POINT</v>
          </cell>
        </row>
        <row r="15784">
          <cell r="A15784">
            <v>44018</v>
          </cell>
          <cell r="B15784">
            <v>115794</v>
          </cell>
          <cell r="C15784" t="str">
            <v>VIC IT GENTRACK UPGRADE</v>
          </cell>
        </row>
        <row r="15785">
          <cell r="A15785">
            <v>44019</v>
          </cell>
          <cell r="B15785">
            <v>115795</v>
          </cell>
          <cell r="C15785" t="str">
            <v>VIC IT CIS OV UPGRADE 1</v>
          </cell>
        </row>
        <row r="15786">
          <cell r="A15786">
            <v>44020</v>
          </cell>
          <cell r="B15786">
            <v>115796</v>
          </cell>
          <cell r="C15786" t="str">
            <v>VIC IT CIS OV UPGRADE 2</v>
          </cell>
        </row>
        <row r="15787">
          <cell r="A15787">
            <v>44021</v>
          </cell>
          <cell r="B15787">
            <v>115797</v>
          </cell>
          <cell r="C15787" t="str">
            <v>QLD MC VILLAWORLD LIMITED</v>
          </cell>
        </row>
        <row r="15788">
          <cell r="A15788">
            <v>44038</v>
          </cell>
          <cell r="B15788">
            <v>115798</v>
          </cell>
          <cell r="C15788" t="str">
            <v>Dunlop St Redbank</v>
          </cell>
        </row>
        <row r="15789">
          <cell r="A15789">
            <v>44039</v>
          </cell>
          <cell r="B15789">
            <v>115799</v>
          </cell>
          <cell r="C15789" t="str">
            <v>QLD MC GLENWOOD ESTATE B6</v>
          </cell>
        </row>
        <row r="15790">
          <cell r="A15790">
            <v>44040</v>
          </cell>
          <cell r="B15790">
            <v>115800</v>
          </cell>
          <cell r="C15790" t="str">
            <v>QLD MC G FORNATORA ASCOT</v>
          </cell>
        </row>
        <row r="15791">
          <cell r="A15791">
            <v>44041</v>
          </cell>
          <cell r="B15791">
            <v>115801</v>
          </cell>
          <cell r="C15791" t="str">
            <v>MC TMK CONSULTING ENGINEERS</v>
          </cell>
        </row>
        <row r="15792">
          <cell r="A15792">
            <v>44058</v>
          </cell>
          <cell r="B15792">
            <v>115802</v>
          </cell>
          <cell r="C15792" t="str">
            <v>QLD RS RESIDENT INLET SERVICES</v>
          </cell>
        </row>
        <row r="15793">
          <cell r="A15793">
            <v>44059</v>
          </cell>
          <cell r="B15793">
            <v>115803</v>
          </cell>
          <cell r="C15793" t="str">
            <v>QLD RS L163 LAKESIDE CIRCUIT</v>
          </cell>
        </row>
        <row r="15794">
          <cell r="A15794">
            <v>44060</v>
          </cell>
          <cell r="B15794">
            <v>115804</v>
          </cell>
          <cell r="C15794" t="str">
            <v>QLD PE GATE GLADSTONE TERM</v>
          </cell>
        </row>
        <row r="15795">
          <cell r="A15795">
            <v>44061</v>
          </cell>
          <cell r="B15795">
            <v>115805</v>
          </cell>
          <cell r="C15795" t="str">
            <v>QLD RS WILLOW GARDENS</v>
          </cell>
        </row>
        <row r="15796">
          <cell r="A15796">
            <v>44062</v>
          </cell>
          <cell r="B15796">
            <v>115806</v>
          </cell>
          <cell r="C15796" t="str">
            <v>QLD CYL INSTL FRUITHAUL</v>
          </cell>
        </row>
        <row r="15797">
          <cell r="A15797">
            <v>44063</v>
          </cell>
          <cell r="B15797">
            <v>115807</v>
          </cell>
          <cell r="C15797" t="str">
            <v>Toowoomba &amp; Bailie Henderson</v>
          </cell>
        </row>
        <row r="15798">
          <cell r="A15798">
            <v>44064</v>
          </cell>
          <cell r="B15798">
            <v>115808</v>
          </cell>
          <cell r="C15798" t="str">
            <v>QLD CYL INSTL PIZZA HUT DELCO</v>
          </cell>
        </row>
        <row r="15799">
          <cell r="A15799">
            <v>44065</v>
          </cell>
          <cell r="B15799">
            <v>115809</v>
          </cell>
          <cell r="C15799" t="str">
            <v>VIC CYL INSTL ALBATROSS MOTOR</v>
          </cell>
        </row>
        <row r="15800">
          <cell r="A15800">
            <v>44066</v>
          </cell>
          <cell r="B15800">
            <v>115810</v>
          </cell>
          <cell r="C15800" t="str">
            <v>VIC BT BLUE OLIVE REST</v>
          </cell>
        </row>
        <row r="15801">
          <cell r="A15801">
            <v>44078</v>
          </cell>
          <cell r="B15801">
            <v>115811</v>
          </cell>
          <cell r="C15801" t="str">
            <v>MC C COSTIN FELIXSTOWE</v>
          </cell>
        </row>
        <row r="15802">
          <cell r="A15802">
            <v>44079</v>
          </cell>
          <cell r="B15802">
            <v>115812</v>
          </cell>
          <cell r="C15802" t="str">
            <v>MC DEVA ADEL ARCADE</v>
          </cell>
        </row>
        <row r="15803">
          <cell r="A15803">
            <v>44080</v>
          </cell>
          <cell r="B15803">
            <v>115813</v>
          </cell>
          <cell r="C15803" t="str">
            <v>Castlemaine St Milton</v>
          </cell>
        </row>
        <row r="15804">
          <cell r="A15804">
            <v>44081</v>
          </cell>
          <cell r="B15804">
            <v>115814</v>
          </cell>
          <cell r="C15804" t="str">
            <v>QLD MC NATURALLY AUST FOODS</v>
          </cell>
        </row>
        <row r="15805">
          <cell r="A15805">
            <v>44082</v>
          </cell>
          <cell r="B15805">
            <v>115815</v>
          </cell>
          <cell r="C15805" t="str">
            <v>QLD MC STANLEY &amp; MOORAY ST</v>
          </cell>
        </row>
        <row r="15806">
          <cell r="A15806">
            <v>44083</v>
          </cell>
          <cell r="B15806">
            <v>115816</v>
          </cell>
          <cell r="C15806" t="str">
            <v>QLD MC GREAT SANDY STRAITS</v>
          </cell>
        </row>
        <row r="15807">
          <cell r="A15807">
            <v>44084</v>
          </cell>
          <cell r="B15807">
            <v>115817</v>
          </cell>
          <cell r="C15807" t="str">
            <v>QLD RS ST CRISPINS RAILWAY</v>
          </cell>
        </row>
        <row r="15808">
          <cell r="A15808">
            <v>44085</v>
          </cell>
          <cell r="B15808">
            <v>115818</v>
          </cell>
          <cell r="C15808" t="str">
            <v>QLD CYL INSTL IRISH FIDDLER</v>
          </cell>
        </row>
        <row r="15809">
          <cell r="A15809">
            <v>44086</v>
          </cell>
          <cell r="B15809">
            <v>115819</v>
          </cell>
          <cell r="C15809" t="str">
            <v>QLD MC TUGGERAH ST BOOVAL</v>
          </cell>
        </row>
        <row r="15810">
          <cell r="A15810">
            <v>44087</v>
          </cell>
          <cell r="B15810">
            <v>115820</v>
          </cell>
          <cell r="C15810" t="str">
            <v>VIC BT CYCLONE INDUSTRIES</v>
          </cell>
        </row>
        <row r="15811">
          <cell r="A15811">
            <v>44088</v>
          </cell>
          <cell r="B15811">
            <v>115821</v>
          </cell>
          <cell r="C15811" t="str">
            <v>NSW BT ROSSMORE CHICKEN FARM</v>
          </cell>
        </row>
        <row r="15812">
          <cell r="A15812">
            <v>44089</v>
          </cell>
          <cell r="B15812">
            <v>115822</v>
          </cell>
          <cell r="C15812" t="str">
            <v>NSW BT GAME FARM MERRIWA</v>
          </cell>
        </row>
        <row r="15813">
          <cell r="A15813">
            <v>44090</v>
          </cell>
          <cell r="B15813">
            <v>115823</v>
          </cell>
          <cell r="C15813" t="str">
            <v>NSW CYL INSTL ABB AUST</v>
          </cell>
        </row>
        <row r="15814">
          <cell r="A15814">
            <v>44091</v>
          </cell>
          <cell r="B15814">
            <v>115824</v>
          </cell>
          <cell r="C15814" t="str">
            <v>NSW CYL INSTL EAST NAROOMA</v>
          </cell>
        </row>
        <row r="15815">
          <cell r="A15815">
            <v>44092</v>
          </cell>
          <cell r="B15815">
            <v>115825</v>
          </cell>
          <cell r="C15815" t="str">
            <v>NSW CYL INSTL BOLDREWOOD</v>
          </cell>
        </row>
        <row r="15816">
          <cell r="A15816">
            <v>44093</v>
          </cell>
          <cell r="B15816">
            <v>115826</v>
          </cell>
          <cell r="C15816" t="str">
            <v>NSW BT CITIFUEL SPRINGVALE</v>
          </cell>
        </row>
        <row r="15817">
          <cell r="A15817">
            <v>44094</v>
          </cell>
          <cell r="B15817">
            <v>115827</v>
          </cell>
          <cell r="C15817" t="str">
            <v>QLD STH MV S&amp;I UTILITIES</v>
          </cell>
        </row>
        <row r="15818">
          <cell r="A15818">
            <v>44098</v>
          </cell>
          <cell r="B15818">
            <v>115828</v>
          </cell>
          <cell r="C15818" t="str">
            <v>IT CA-ENDEVOR MOE</v>
          </cell>
        </row>
        <row r="15819">
          <cell r="A15819">
            <v>44099</v>
          </cell>
          <cell r="B15819">
            <v>115829</v>
          </cell>
          <cell r="C15819" t="str">
            <v>MC SIR JAMES COOK</v>
          </cell>
        </row>
        <row r="15820">
          <cell r="A15820">
            <v>44100</v>
          </cell>
          <cell r="B15820">
            <v>115830</v>
          </cell>
          <cell r="C15820" t="str">
            <v>MC WOODLANDS DR MT GAMBIER</v>
          </cell>
        </row>
        <row r="15821">
          <cell r="A15821">
            <v>44101</v>
          </cell>
          <cell r="B15821">
            <v>115831</v>
          </cell>
          <cell r="C15821" t="str">
            <v>MC BRAXTON CL MT GAMBIER</v>
          </cell>
        </row>
        <row r="15822">
          <cell r="A15822">
            <v>44102</v>
          </cell>
          <cell r="B15822">
            <v>115832</v>
          </cell>
          <cell r="C15822" t="str">
            <v>MC CONNELL WAGNER</v>
          </cell>
        </row>
        <row r="15823">
          <cell r="A15823">
            <v>44103</v>
          </cell>
          <cell r="B15823">
            <v>115833</v>
          </cell>
          <cell r="C15823" t="str">
            <v>MC CRW CONSULTING ENGINEERS</v>
          </cell>
        </row>
        <row r="15824">
          <cell r="A15824">
            <v>44104</v>
          </cell>
          <cell r="B15824">
            <v>115834</v>
          </cell>
          <cell r="C15824" t="str">
            <v>MC MR HERRIOT &amp; ASS</v>
          </cell>
        </row>
        <row r="15825">
          <cell r="A15825">
            <v>44105</v>
          </cell>
          <cell r="B15825">
            <v>115835</v>
          </cell>
          <cell r="C15825" t="str">
            <v>MC MAUNSELL AVOCET AVE</v>
          </cell>
        </row>
        <row r="15826">
          <cell r="A15826">
            <v>44106</v>
          </cell>
          <cell r="B15826">
            <v>115836</v>
          </cell>
          <cell r="C15826" t="str">
            <v>MC MAUNSELL GRASSWREN WAY</v>
          </cell>
        </row>
        <row r="15827">
          <cell r="A15827">
            <v>44107</v>
          </cell>
          <cell r="B15827">
            <v>115837</v>
          </cell>
          <cell r="C15827" t="str">
            <v>MC MAUNSELL DOCKSIDE AVE</v>
          </cell>
        </row>
        <row r="15828">
          <cell r="A15828">
            <v>44118</v>
          </cell>
          <cell r="B15828">
            <v>115838</v>
          </cell>
          <cell r="C15828" t="str">
            <v>MC O'HALLORAN HILL B MARTIN</v>
          </cell>
        </row>
        <row r="15829">
          <cell r="A15829">
            <v>44119</v>
          </cell>
          <cell r="B15829">
            <v>115839</v>
          </cell>
          <cell r="C15829" t="str">
            <v>MC ALLAN GILBERT &amp; ASSOC</v>
          </cell>
        </row>
        <row r="15830">
          <cell r="A15830">
            <v>44120</v>
          </cell>
          <cell r="B15830">
            <v>115840</v>
          </cell>
          <cell r="C15830" t="str">
            <v>QLD MC CHERMSIDE ST IPSWICH</v>
          </cell>
        </row>
        <row r="15831">
          <cell r="A15831">
            <v>44121</v>
          </cell>
          <cell r="B15831">
            <v>115841</v>
          </cell>
          <cell r="C15831" t="str">
            <v>QLD MC VIC/FREDRICK ST TOOWONG</v>
          </cell>
        </row>
        <row r="15832">
          <cell r="A15832">
            <v>44138</v>
          </cell>
          <cell r="B15832">
            <v>115842</v>
          </cell>
          <cell r="C15832" t="str">
            <v>NSW CYL INSTL SMITHFIELD FLEET</v>
          </cell>
        </row>
        <row r="15833">
          <cell r="A15833">
            <v>44139</v>
          </cell>
          <cell r="B15833">
            <v>115843</v>
          </cell>
          <cell r="C15833" t="str">
            <v>NSW CYL INSTL STH PACIFIC SWIM</v>
          </cell>
        </row>
        <row r="15834">
          <cell r="A15834">
            <v>44140</v>
          </cell>
          <cell r="B15834">
            <v>115844</v>
          </cell>
          <cell r="C15834" t="str">
            <v>TAS BT TASCOTE PTY LTD</v>
          </cell>
        </row>
        <row r="15835">
          <cell r="A15835">
            <v>44141</v>
          </cell>
          <cell r="B15835">
            <v>115845</v>
          </cell>
          <cell r="C15835" t="str">
            <v>NSW MV MACK MIDLUM</v>
          </cell>
        </row>
        <row r="15836">
          <cell r="A15836">
            <v>44142</v>
          </cell>
          <cell r="B15836">
            <v>115846</v>
          </cell>
          <cell r="C15836" t="str">
            <v>QLD MV FL 6 VOLVO 4X2 RIGID</v>
          </cell>
        </row>
        <row r="15837">
          <cell r="A15837">
            <v>44143</v>
          </cell>
          <cell r="B15837">
            <v>115847</v>
          </cell>
          <cell r="C15837" t="str">
            <v>NT AUTOGAS AMPOL PALMERSTON</v>
          </cell>
        </row>
        <row r="15838">
          <cell r="A15838">
            <v>44158</v>
          </cell>
          <cell r="B15838">
            <v>115848</v>
          </cell>
          <cell r="C15838" t="str">
            <v>Telstra/SEDA Energy Audits</v>
          </cell>
        </row>
        <row r="15839">
          <cell r="A15839">
            <v>44159</v>
          </cell>
          <cell r="B15839">
            <v>115849</v>
          </cell>
          <cell r="C15839" t="str">
            <v>NGASA PRICE REVIEW</v>
          </cell>
        </row>
        <row r="15840">
          <cell r="A15840">
            <v>44160</v>
          </cell>
          <cell r="B15840">
            <v>115850</v>
          </cell>
          <cell r="C15840" t="str">
            <v>180 PJ PRICE REVIEW</v>
          </cell>
        </row>
        <row r="15841">
          <cell r="A15841">
            <v>44161</v>
          </cell>
          <cell r="B15841">
            <v>115851</v>
          </cell>
          <cell r="C15841" t="str">
            <v>GASCOR PRICE REVIEW</v>
          </cell>
        </row>
        <row r="15842">
          <cell r="A15842">
            <v>44162</v>
          </cell>
          <cell r="B15842">
            <v>115852</v>
          </cell>
          <cell r="C15842" t="str">
            <v>QLD OE SOTH QLD TERMINAL</v>
          </cell>
        </row>
        <row r="15843">
          <cell r="A15843">
            <v>44163</v>
          </cell>
          <cell r="B15843">
            <v>115853</v>
          </cell>
          <cell r="C15843" t="str">
            <v>QLD F&amp;F JOX CENTRE GR FL</v>
          </cell>
        </row>
        <row r="15844">
          <cell r="A15844">
            <v>44164</v>
          </cell>
          <cell r="B15844">
            <v>115854</v>
          </cell>
          <cell r="C15844" t="str">
            <v>VIC CYL INSTL SGARON WEBB</v>
          </cell>
        </row>
        <row r="15845">
          <cell r="A15845">
            <v>44165</v>
          </cell>
          <cell r="B15845">
            <v>115855</v>
          </cell>
          <cell r="C15845" t="str">
            <v>VIC CIL INSTL CATHY GRAHAM</v>
          </cell>
        </row>
        <row r="15846">
          <cell r="A15846">
            <v>44166</v>
          </cell>
          <cell r="B15846">
            <v>115856</v>
          </cell>
          <cell r="C15846" t="str">
            <v>VIC CYL INSTL SHIMMA'S CLEAN</v>
          </cell>
        </row>
        <row r="15847">
          <cell r="A15847">
            <v>44167</v>
          </cell>
          <cell r="B15847">
            <v>115857</v>
          </cell>
          <cell r="C15847" t="str">
            <v>CAP ASSETS 462 NR 02/03</v>
          </cell>
        </row>
        <row r="15848">
          <cell r="A15848">
            <v>44168</v>
          </cell>
          <cell r="B15848">
            <v>115858</v>
          </cell>
          <cell r="C15848" t="str">
            <v>NSW BT MICHELL AUSTRALIA</v>
          </cell>
        </row>
        <row r="15849">
          <cell r="A15849">
            <v>44169</v>
          </cell>
          <cell r="B15849">
            <v>115859</v>
          </cell>
          <cell r="C15849" t="str">
            <v>REG MOBIL REFINERY</v>
          </cell>
        </row>
        <row r="15850">
          <cell r="A15850">
            <v>44170</v>
          </cell>
          <cell r="B15850">
            <v>115860</v>
          </cell>
          <cell r="C15850" t="str">
            <v>MC ALLAN GILBERT &amp; ASSOC.</v>
          </cell>
        </row>
        <row r="15851">
          <cell r="A15851">
            <v>44171</v>
          </cell>
          <cell r="B15851">
            <v>115861</v>
          </cell>
          <cell r="C15851" t="str">
            <v>MC CONNELL WAGNER.</v>
          </cell>
        </row>
        <row r="15852">
          <cell r="A15852">
            <v>44172</v>
          </cell>
          <cell r="B15852">
            <v>115862</v>
          </cell>
          <cell r="C15852" t="str">
            <v>MC MAWSON LAKES STAGE 29</v>
          </cell>
        </row>
        <row r="15853">
          <cell r="A15853">
            <v>44173</v>
          </cell>
          <cell r="B15853">
            <v>115863</v>
          </cell>
          <cell r="C15853" t="str">
            <v>MC MAWSON LAKES STAGE 28</v>
          </cell>
        </row>
        <row r="15854">
          <cell r="A15854">
            <v>44174</v>
          </cell>
          <cell r="B15854">
            <v>115864</v>
          </cell>
          <cell r="C15854" t="str">
            <v>MC HIGHBURY ALLAN G &amp; ASSOC</v>
          </cell>
        </row>
        <row r="15855">
          <cell r="A15855">
            <v>44175</v>
          </cell>
          <cell r="B15855">
            <v>115865</v>
          </cell>
          <cell r="C15855" t="str">
            <v>QLD MC ARB 4X4 PRODUCTS NUNDAH</v>
          </cell>
        </row>
        <row r="15856">
          <cell r="A15856">
            <v>44176</v>
          </cell>
          <cell r="B15856">
            <v>115866</v>
          </cell>
          <cell r="C15856" t="str">
            <v>QLD MC AUCHENFLOWER</v>
          </cell>
        </row>
        <row r="15857">
          <cell r="A15857">
            <v>44177</v>
          </cell>
          <cell r="B15857">
            <v>115867</v>
          </cell>
          <cell r="C15857" t="str">
            <v>QLD MC BROOK/HUET ST NUNDAH</v>
          </cell>
        </row>
        <row r="15858">
          <cell r="A15858">
            <v>44178</v>
          </cell>
          <cell r="B15858">
            <v>115868</v>
          </cell>
          <cell r="C15858" t="str">
            <v>QLD CYL INSTL KING SOLOMANS</v>
          </cell>
        </row>
        <row r="15859">
          <cell r="A15859">
            <v>44179</v>
          </cell>
          <cell r="B15859">
            <v>115869</v>
          </cell>
          <cell r="C15859" t="str">
            <v>NSW CYL INSTL HIBBERT ENT</v>
          </cell>
        </row>
        <row r="15860">
          <cell r="A15860">
            <v>44180</v>
          </cell>
          <cell r="B15860">
            <v>115870</v>
          </cell>
          <cell r="C15860" t="str">
            <v>NSW CYL INSTL METRO KURRI KURR</v>
          </cell>
        </row>
        <row r="15861">
          <cell r="A15861">
            <v>44181</v>
          </cell>
          <cell r="B15861">
            <v>115871</v>
          </cell>
          <cell r="C15861" t="str">
            <v>NSW CYL INSTL MIDWAY MOTOR INN</v>
          </cell>
        </row>
        <row r="15862">
          <cell r="A15862">
            <v>44182</v>
          </cell>
          <cell r="B15862">
            <v>115872</v>
          </cell>
          <cell r="C15862" t="str">
            <v>MC MR HERRIOT ANDREWS FARM</v>
          </cell>
        </row>
        <row r="15863">
          <cell r="A15863">
            <v>44183</v>
          </cell>
          <cell r="B15863">
            <v>115873</v>
          </cell>
          <cell r="C15863" t="str">
            <v>MC COMMONWEALTH LAW COURTS</v>
          </cell>
        </row>
        <row r="15864">
          <cell r="A15864">
            <v>44198</v>
          </cell>
          <cell r="B15864">
            <v>115874</v>
          </cell>
          <cell r="C15864" t="str">
            <v>CAP ASSETS 530 NR 02/03</v>
          </cell>
        </row>
        <row r="15865">
          <cell r="A15865">
            <v>44199</v>
          </cell>
          <cell r="B15865">
            <v>115875</v>
          </cell>
          <cell r="C15865" t="str">
            <v>NSW CYL INSTL PT PLAZA LAUNDRY</v>
          </cell>
        </row>
        <row r="15866">
          <cell r="A15866">
            <v>44200</v>
          </cell>
          <cell r="B15866">
            <v>115876</v>
          </cell>
          <cell r="C15866" t="str">
            <v>VIC IT RETAIL SYSTEMS FRC</v>
          </cell>
        </row>
        <row r="15867">
          <cell r="A15867">
            <v>44201</v>
          </cell>
          <cell r="B15867">
            <v>115877</v>
          </cell>
          <cell r="C15867" t="str">
            <v>VIC CYL INSTL KERBY P/L</v>
          </cell>
        </row>
        <row r="15868">
          <cell r="A15868">
            <v>44202</v>
          </cell>
          <cell r="B15868">
            <v>115878</v>
          </cell>
          <cell r="C15868" t="str">
            <v>VIC CYL INSTL E VAN WAGENINGEN</v>
          </cell>
        </row>
        <row r="15869">
          <cell r="A15869">
            <v>44218</v>
          </cell>
          <cell r="B15869">
            <v>115879</v>
          </cell>
          <cell r="C15869" t="str">
            <v>NSW CYL INSTL MAX LYNCH P/L</v>
          </cell>
        </row>
        <row r="15870">
          <cell r="A15870">
            <v>44219</v>
          </cell>
          <cell r="B15870">
            <v>115880</v>
          </cell>
          <cell r="C15870" t="str">
            <v>NSW CYL INSTL PALMLAND NURSERY</v>
          </cell>
        </row>
        <row r="15871">
          <cell r="A15871">
            <v>44220</v>
          </cell>
          <cell r="B15871">
            <v>115881</v>
          </cell>
          <cell r="C15871" t="str">
            <v>NSW CYL INSTL LOTUS INN</v>
          </cell>
        </row>
        <row r="15872">
          <cell r="A15872">
            <v>44221</v>
          </cell>
          <cell r="B15872">
            <v>115882</v>
          </cell>
          <cell r="C15872" t="str">
            <v>MC VALLEY VIEW B BLIGHT</v>
          </cell>
        </row>
        <row r="15873">
          <cell r="A15873">
            <v>44222</v>
          </cell>
          <cell r="B15873">
            <v>115883</v>
          </cell>
          <cell r="C15873" t="str">
            <v>MC EDWARDSTOWN K DOUGLAS</v>
          </cell>
        </row>
        <row r="15874">
          <cell r="A15874">
            <v>44223</v>
          </cell>
          <cell r="B15874">
            <v>115884</v>
          </cell>
          <cell r="C15874" t="str">
            <v>MC SEACOMBE GARDENS P SMITT</v>
          </cell>
        </row>
        <row r="15875">
          <cell r="A15875">
            <v>44224</v>
          </cell>
          <cell r="B15875">
            <v>115885</v>
          </cell>
          <cell r="C15875" t="str">
            <v>MC SEAFORD RISE 3B TMK CONSULT</v>
          </cell>
        </row>
        <row r="15876">
          <cell r="A15876">
            <v>44225</v>
          </cell>
          <cell r="B15876">
            <v>115886</v>
          </cell>
          <cell r="C15876" t="str">
            <v>IT HAWTHORN DR CISCO ROUTER</v>
          </cell>
        </row>
        <row r="15877">
          <cell r="A15877">
            <v>44226</v>
          </cell>
          <cell r="B15877">
            <v>115887</v>
          </cell>
          <cell r="C15877" t="str">
            <v>MC GILLIES PLAINS MAUNSELL</v>
          </cell>
        </row>
        <row r="15878">
          <cell r="A15878">
            <v>44227</v>
          </cell>
          <cell r="B15878">
            <v>115888</v>
          </cell>
          <cell r="C15878" t="str">
            <v>MC SEAFORD RISE 3A TMK</v>
          </cell>
        </row>
        <row r="15879">
          <cell r="A15879">
            <v>44228</v>
          </cell>
          <cell r="B15879">
            <v>115889</v>
          </cell>
          <cell r="C15879" t="str">
            <v>MC WEBER FRANKIW &amp; ASSOC</v>
          </cell>
        </row>
        <row r="15880">
          <cell r="A15880">
            <v>44229</v>
          </cell>
          <cell r="B15880">
            <v>115890</v>
          </cell>
          <cell r="C15880" t="str">
            <v>MC WESTWOOD T&amp;G CONSTRUCTION</v>
          </cell>
        </row>
        <row r="15881">
          <cell r="A15881">
            <v>44230</v>
          </cell>
          <cell r="B15881">
            <v>115891</v>
          </cell>
          <cell r="C15881" t="str">
            <v>MC HOMESTEAD HOMES SALIS NTH</v>
          </cell>
        </row>
        <row r="15882">
          <cell r="A15882">
            <v>44231</v>
          </cell>
          <cell r="B15882">
            <v>115892</v>
          </cell>
          <cell r="C15882" t="str">
            <v>QLD I&amp;M MACQUARIE ST NEW FARM</v>
          </cell>
        </row>
        <row r="15883">
          <cell r="A15883">
            <v>44238</v>
          </cell>
          <cell r="B15883">
            <v>115893</v>
          </cell>
          <cell r="C15883" t="str">
            <v>Siebel New Connections</v>
          </cell>
        </row>
        <row r="15884">
          <cell r="A15884">
            <v>44239</v>
          </cell>
          <cell r="B15884">
            <v>115894</v>
          </cell>
          <cell r="C15884" t="str">
            <v>Service Order &amp; NMI Standing</v>
          </cell>
        </row>
        <row r="15885">
          <cell r="A15885">
            <v>44240</v>
          </cell>
          <cell r="B15885">
            <v>115895</v>
          </cell>
          <cell r="C15885" t="str">
            <v>RTMS Exception reduction</v>
          </cell>
        </row>
        <row r="15886">
          <cell r="A15886">
            <v>44241</v>
          </cell>
          <cell r="B15886">
            <v>115896</v>
          </cell>
          <cell r="C15886" t="str">
            <v>Operation Intergration</v>
          </cell>
        </row>
        <row r="15887">
          <cell r="A15887">
            <v>44242</v>
          </cell>
          <cell r="B15887">
            <v>115897</v>
          </cell>
          <cell r="C15887" t="str">
            <v>NMI Reference Date Aligmnet</v>
          </cell>
        </row>
        <row r="15888">
          <cell r="A15888">
            <v>44243</v>
          </cell>
          <cell r="B15888">
            <v>115898</v>
          </cell>
          <cell r="C15888" t="str">
            <v>MSATS 2.3</v>
          </cell>
        </row>
        <row r="15889">
          <cell r="A15889">
            <v>44244</v>
          </cell>
          <cell r="B15889">
            <v>115899</v>
          </cell>
          <cell r="C15889" t="str">
            <v>Movers</v>
          </cell>
        </row>
        <row r="15890">
          <cell r="A15890">
            <v>44245</v>
          </cell>
          <cell r="B15890">
            <v>115900</v>
          </cell>
          <cell r="C15890" t="str">
            <v>Gas FRC Update BPIDs</v>
          </cell>
        </row>
        <row r="15891">
          <cell r="A15891">
            <v>44246</v>
          </cell>
          <cell r="B15891">
            <v>115901</v>
          </cell>
          <cell r="C15891" t="str">
            <v>Direct and EWOV customer compl</v>
          </cell>
        </row>
        <row r="15892">
          <cell r="A15892">
            <v>44247</v>
          </cell>
          <cell r="B15892">
            <v>115902</v>
          </cell>
          <cell r="C15892" t="str">
            <v>Call type analysis</v>
          </cell>
        </row>
        <row r="15893">
          <cell r="A15893">
            <v>44258</v>
          </cell>
          <cell r="B15893">
            <v>115903</v>
          </cell>
          <cell r="C15893" t="str">
            <v>QLD CYL INSTL MUDJIMBA</v>
          </cell>
        </row>
        <row r="15894">
          <cell r="A15894">
            <v>44259</v>
          </cell>
          <cell r="B15894">
            <v>115904</v>
          </cell>
          <cell r="C15894" t="str">
            <v>IT DATA CENTRE REFIT</v>
          </cell>
        </row>
        <row r="15895">
          <cell r="A15895">
            <v>44260</v>
          </cell>
          <cell r="B15895">
            <v>115905</v>
          </cell>
          <cell r="C15895" t="str">
            <v>IT JOC COMPUTER ROOM UPGRADE</v>
          </cell>
        </row>
        <row r="15896">
          <cell r="A15896">
            <v>44261</v>
          </cell>
          <cell r="B15896">
            <v>115906</v>
          </cell>
          <cell r="C15896" t="str">
            <v>QLD CUL INSTL BALLENDEAN EST</v>
          </cell>
        </row>
        <row r="15897">
          <cell r="A15897">
            <v>44262</v>
          </cell>
          <cell r="B15897">
            <v>115907</v>
          </cell>
          <cell r="C15897" t="str">
            <v>Frawley Ave and Bruce Hwy</v>
          </cell>
        </row>
        <row r="15898">
          <cell r="A15898">
            <v>44263</v>
          </cell>
          <cell r="B15898">
            <v>115908</v>
          </cell>
          <cell r="C15898" t="str">
            <v>NSW CYL INSTL JK HEAGNEY &amp; PTN</v>
          </cell>
        </row>
        <row r="15899">
          <cell r="A15899">
            <v>44264</v>
          </cell>
          <cell r="B15899">
            <v>115909</v>
          </cell>
          <cell r="C15899" t="str">
            <v>NSW CYL INSTL LA SPAGGIA</v>
          </cell>
        </row>
        <row r="15900">
          <cell r="A15900">
            <v>44265</v>
          </cell>
          <cell r="B15900">
            <v>115910</v>
          </cell>
          <cell r="C15900" t="str">
            <v>QLD RS PT DOUGLAS RESTAURANT</v>
          </cell>
        </row>
        <row r="15901">
          <cell r="A15901">
            <v>44266</v>
          </cell>
          <cell r="B15901">
            <v>115911</v>
          </cell>
          <cell r="C15901" t="str">
            <v>NSW PP WELLINGTON TERMINAL</v>
          </cell>
        </row>
        <row r="15902">
          <cell r="A15902">
            <v>44278</v>
          </cell>
          <cell r="B15902">
            <v>115912</v>
          </cell>
          <cell r="C15902" t="str">
            <v>MT GAMBIER REGIONAL ACTIVITIES</v>
          </cell>
        </row>
        <row r="15903">
          <cell r="A15903">
            <v>44279</v>
          </cell>
          <cell r="B15903">
            <v>115913</v>
          </cell>
          <cell r="C15903" t="str">
            <v>Grassmere Rd, Prospect</v>
          </cell>
        </row>
        <row r="15904">
          <cell r="A15904">
            <v>44280</v>
          </cell>
          <cell r="B15904">
            <v>115914</v>
          </cell>
          <cell r="C15904" t="str">
            <v>Energy Efficiency Commercial'n</v>
          </cell>
        </row>
        <row r="15905">
          <cell r="A15905">
            <v>44281</v>
          </cell>
          <cell r="B15905">
            <v>115915</v>
          </cell>
          <cell r="C15905" t="str">
            <v>Transport Apps Commercialis'n</v>
          </cell>
        </row>
        <row r="15906">
          <cell r="A15906">
            <v>44282</v>
          </cell>
          <cell r="B15906">
            <v>115916</v>
          </cell>
          <cell r="C15906" t="str">
            <v>Environmental Refrigerants Com</v>
          </cell>
        </row>
        <row r="15907">
          <cell r="A15907">
            <v>44283</v>
          </cell>
          <cell r="B15907">
            <v>115917</v>
          </cell>
          <cell r="C15907" t="str">
            <v>Tax Compliance Software</v>
          </cell>
        </row>
        <row r="15908">
          <cell r="A15908">
            <v>44284</v>
          </cell>
          <cell r="B15908">
            <v>115918</v>
          </cell>
          <cell r="C15908" t="str">
            <v>Solar Retail Commercialisation</v>
          </cell>
        </row>
        <row r="15909">
          <cell r="A15909">
            <v>44285</v>
          </cell>
          <cell r="B15909">
            <v>115919</v>
          </cell>
          <cell r="C15909" t="str">
            <v>QLD CYL INSTL CLUB 7</v>
          </cell>
        </row>
        <row r="15910">
          <cell r="A15910">
            <v>44286</v>
          </cell>
          <cell r="B15910">
            <v>115920</v>
          </cell>
          <cell r="C15910" t="str">
            <v>QLS RS GILLIGANS BACKPACKERS</v>
          </cell>
        </row>
        <row r="15911">
          <cell r="A15911">
            <v>44287</v>
          </cell>
          <cell r="B15911">
            <v>115921</v>
          </cell>
          <cell r="C15911" t="str">
            <v>QLD CYL INSTL AKROPOLIS GREEK</v>
          </cell>
        </row>
        <row r="15912">
          <cell r="A15912">
            <v>44288</v>
          </cell>
          <cell r="B15912">
            <v>115922</v>
          </cell>
          <cell r="C15912" t="str">
            <v>QLD CYL INSTL C/TWN ORCHID TRA</v>
          </cell>
        </row>
        <row r="15913">
          <cell r="A15913">
            <v>44289</v>
          </cell>
          <cell r="B15913">
            <v>115923</v>
          </cell>
          <cell r="C15913" t="str">
            <v>VIC CYL INSTL MR T HINDES</v>
          </cell>
        </row>
        <row r="15914">
          <cell r="A15914">
            <v>44290</v>
          </cell>
          <cell r="B15914">
            <v>115924</v>
          </cell>
          <cell r="C15914" t="str">
            <v>VIC CYL INSTL TARWIN RIVER MOT</v>
          </cell>
        </row>
        <row r="15915">
          <cell r="A15915">
            <v>44291</v>
          </cell>
          <cell r="B15915">
            <v>115925</v>
          </cell>
          <cell r="C15915" t="str">
            <v>VIC CYL INSTL MRS H BURNS</v>
          </cell>
        </row>
        <row r="15916">
          <cell r="A15916">
            <v>44292</v>
          </cell>
          <cell r="B15916">
            <v>115926</v>
          </cell>
          <cell r="C15916" t="str">
            <v>QLD BT WARWICK TERMINAL</v>
          </cell>
        </row>
        <row r="15917">
          <cell r="A15917">
            <v>44293</v>
          </cell>
          <cell r="B15917">
            <v>115927</v>
          </cell>
          <cell r="C15917" t="str">
            <v>QLD TLPG PLANT COOLER</v>
          </cell>
        </row>
        <row r="15918">
          <cell r="A15918">
            <v>44294</v>
          </cell>
          <cell r="B15918">
            <v>115928</v>
          </cell>
          <cell r="C15918" t="str">
            <v>NSW CYL INSTL MOBIL GLOUCESTER</v>
          </cell>
        </row>
        <row r="15919">
          <cell r="A15919">
            <v>44295</v>
          </cell>
          <cell r="B15919">
            <v>115929</v>
          </cell>
          <cell r="C15919" t="str">
            <v>MC ELIZABETH</v>
          </cell>
        </row>
        <row r="15920">
          <cell r="A15920">
            <v>44296</v>
          </cell>
          <cell r="B15920">
            <v>115930</v>
          </cell>
          <cell r="C15920" t="str">
            <v>MC HASTINGS AVE MT GAMBIER</v>
          </cell>
        </row>
        <row r="15921">
          <cell r="A15921">
            <v>44297</v>
          </cell>
          <cell r="B15921">
            <v>115931</v>
          </cell>
          <cell r="C15921" t="str">
            <v>MC LOT A 502 CHANDLERS HILL</v>
          </cell>
        </row>
        <row r="15922">
          <cell r="A15922">
            <v>44298</v>
          </cell>
          <cell r="B15922">
            <v>115932</v>
          </cell>
          <cell r="C15922" t="str">
            <v>MC BRITAIN DR NOARLUNGA STH</v>
          </cell>
        </row>
        <row r="15923">
          <cell r="A15923">
            <v>44299</v>
          </cell>
          <cell r="B15923">
            <v>115933</v>
          </cell>
          <cell r="C15923" t="str">
            <v>QLD CYL INSTL CARDINAL SEAFOOD</v>
          </cell>
        </row>
        <row r="15924">
          <cell r="A15924">
            <v>44300</v>
          </cell>
          <cell r="B15924">
            <v>115934</v>
          </cell>
          <cell r="C15924" t="str">
            <v>QLD CYL INSTL WALTZING MAT. MT</v>
          </cell>
        </row>
        <row r="15925">
          <cell r="A15925">
            <v>44301</v>
          </cell>
          <cell r="B15925">
            <v>115935</v>
          </cell>
          <cell r="C15925" t="str">
            <v>MC CALLANDER AVE OLD REYNELLA</v>
          </cell>
        </row>
        <row r="15926">
          <cell r="A15926">
            <v>44302</v>
          </cell>
          <cell r="B15926">
            <v>115936</v>
          </cell>
          <cell r="C15926" t="str">
            <v>QLD CYL INSTL NOEL ATKINSON</v>
          </cell>
        </row>
        <row r="15927">
          <cell r="A15927">
            <v>44303</v>
          </cell>
          <cell r="B15927">
            <v>115937</v>
          </cell>
          <cell r="C15927" t="str">
            <v>QLD MC NORTHLAKES ESTATE</v>
          </cell>
        </row>
        <row r="15928">
          <cell r="A15928">
            <v>44304</v>
          </cell>
          <cell r="B15928">
            <v>115938</v>
          </cell>
          <cell r="C15928" t="str">
            <v>QLD CYL INSTL SINGHS CURRY HOU</v>
          </cell>
        </row>
        <row r="15929">
          <cell r="A15929">
            <v>44305</v>
          </cell>
          <cell r="B15929">
            <v>115939</v>
          </cell>
          <cell r="C15929" t="str">
            <v>MC COSMO MANNINGHAM</v>
          </cell>
        </row>
        <row r="15930">
          <cell r="A15930">
            <v>44306</v>
          </cell>
          <cell r="B15930">
            <v>115940</v>
          </cell>
          <cell r="C15930" t="str">
            <v>MC CATINARI CONSTRUCTIONS</v>
          </cell>
        </row>
        <row r="15931">
          <cell r="A15931">
            <v>44307</v>
          </cell>
          <cell r="B15931">
            <v>115941</v>
          </cell>
          <cell r="C15931" t="str">
            <v>MC ZEE CONSTRUCTIONS CROYDON P</v>
          </cell>
        </row>
        <row r="15932">
          <cell r="A15932">
            <v>44308</v>
          </cell>
          <cell r="B15932">
            <v>115942</v>
          </cell>
          <cell r="C15932" t="str">
            <v>MC R.DARLING SEMAPHORE PK</v>
          </cell>
        </row>
        <row r="15933">
          <cell r="A15933">
            <v>44309</v>
          </cell>
          <cell r="B15933">
            <v>115943</v>
          </cell>
          <cell r="C15933" t="str">
            <v>MC R.MADRONIO PARA HILLS WEST</v>
          </cell>
        </row>
        <row r="15934">
          <cell r="A15934">
            <v>44310</v>
          </cell>
          <cell r="B15934">
            <v>115944</v>
          </cell>
          <cell r="C15934" t="str">
            <v>MC NORMUS HOMES BRIGHTON</v>
          </cell>
        </row>
        <row r="15935">
          <cell r="A15935">
            <v>44311</v>
          </cell>
          <cell r="B15935">
            <v>115945</v>
          </cell>
          <cell r="C15935" t="str">
            <v>MC ROSSDALE HOMES ROSEWATER</v>
          </cell>
        </row>
        <row r="15936">
          <cell r="A15936">
            <v>44312</v>
          </cell>
          <cell r="B15936">
            <v>115946</v>
          </cell>
          <cell r="C15936" t="str">
            <v>MC G.COPPINS HILLBANK</v>
          </cell>
        </row>
        <row r="15937">
          <cell r="A15937">
            <v>44313</v>
          </cell>
          <cell r="B15937">
            <v>115947</v>
          </cell>
          <cell r="C15937" t="str">
            <v>MC HAUSCHILD PARALOWIE</v>
          </cell>
        </row>
        <row r="15938">
          <cell r="A15938">
            <v>44314</v>
          </cell>
          <cell r="B15938">
            <v>115948</v>
          </cell>
          <cell r="C15938" t="str">
            <v>MC NEWTON AVE CLOVELLY PK</v>
          </cell>
        </row>
        <row r="15939">
          <cell r="A15939">
            <v>44315</v>
          </cell>
          <cell r="B15939">
            <v>115949</v>
          </cell>
          <cell r="C15939" t="str">
            <v>QLD BT AMPHORA RESORT</v>
          </cell>
        </row>
        <row r="15940">
          <cell r="A15940">
            <v>44316</v>
          </cell>
          <cell r="B15940">
            <v>115950</v>
          </cell>
          <cell r="C15940" t="str">
            <v>QLD CYL INSTL BRADY TILE</v>
          </cell>
        </row>
        <row r="15941">
          <cell r="A15941">
            <v>44317</v>
          </cell>
          <cell r="B15941">
            <v>115951</v>
          </cell>
          <cell r="C15941" t="str">
            <v>QLD CYL INSTL STARFISH CUISINE</v>
          </cell>
        </row>
        <row r="15942">
          <cell r="A15942">
            <v>44318</v>
          </cell>
          <cell r="B15942">
            <v>115952</v>
          </cell>
          <cell r="C15942" t="str">
            <v>QLD RS ANNADALE SUBDIVISON</v>
          </cell>
        </row>
        <row r="15943">
          <cell r="A15943">
            <v>44319</v>
          </cell>
          <cell r="B15943">
            <v>115953</v>
          </cell>
          <cell r="C15943" t="str">
            <v>QLD CYL INSTL CALTEX BRIS ST</v>
          </cell>
        </row>
        <row r="15944">
          <cell r="A15944">
            <v>44320</v>
          </cell>
          <cell r="B15944">
            <v>115954</v>
          </cell>
          <cell r="C15944" t="str">
            <v>QLD CYL INSTL KLM ENERGY</v>
          </cell>
        </row>
        <row r="15945">
          <cell r="A15945">
            <v>44321</v>
          </cell>
          <cell r="B15945">
            <v>115955</v>
          </cell>
          <cell r="C15945" t="str">
            <v>QLD CYL INSTL PALACE HOTEL</v>
          </cell>
        </row>
        <row r="15946">
          <cell r="A15946">
            <v>44322</v>
          </cell>
          <cell r="B15946">
            <v>115956</v>
          </cell>
          <cell r="C15946" t="str">
            <v>VIC BT LAKES ENT COUNTRY</v>
          </cell>
        </row>
        <row r="15947">
          <cell r="A15947">
            <v>44323</v>
          </cell>
          <cell r="B15947">
            <v>115957</v>
          </cell>
          <cell r="C15947" t="str">
            <v>VIC CYL INSTL</v>
          </cell>
        </row>
        <row r="15948">
          <cell r="A15948">
            <v>44324</v>
          </cell>
          <cell r="B15948">
            <v>115958</v>
          </cell>
          <cell r="C15948" t="str">
            <v>VIC CYL INSTL SHEFALIS</v>
          </cell>
        </row>
        <row r="15949">
          <cell r="A15949">
            <v>44325</v>
          </cell>
          <cell r="B15949">
            <v>115959</v>
          </cell>
          <cell r="C15949" t="str">
            <v>NSW BT ALL NATURAL KITCHENS</v>
          </cell>
        </row>
        <row r="15950">
          <cell r="A15950">
            <v>44326</v>
          </cell>
          <cell r="B15950">
            <v>115960</v>
          </cell>
          <cell r="C15950" t="str">
            <v>QLD FS TOWNSVILLE TERMINAL</v>
          </cell>
        </row>
        <row r="15951">
          <cell r="A15951">
            <v>44338</v>
          </cell>
          <cell r="B15951">
            <v>115961</v>
          </cell>
          <cell r="C15951" t="str">
            <v>MC WELL WELL PTY LTD</v>
          </cell>
        </row>
        <row r="15952">
          <cell r="A15952">
            <v>44339</v>
          </cell>
          <cell r="B15952">
            <v>115962</v>
          </cell>
          <cell r="C15952" t="str">
            <v>NSW BT ABERGLEN NURSERY</v>
          </cell>
        </row>
        <row r="15953">
          <cell r="A15953">
            <v>44340</v>
          </cell>
          <cell r="B15953">
            <v>115963</v>
          </cell>
          <cell r="C15953" t="str">
            <v>VIC CYL INSTL LIGHTHOUSE</v>
          </cell>
        </row>
        <row r="15954">
          <cell r="A15954">
            <v>44341</v>
          </cell>
          <cell r="B15954">
            <v>115964</v>
          </cell>
          <cell r="C15954" t="str">
            <v>VIC CYL INSTL CALTEX ST ALBANS</v>
          </cell>
        </row>
        <row r="15955">
          <cell r="A15955">
            <v>44342</v>
          </cell>
          <cell r="B15955">
            <v>115965</v>
          </cell>
          <cell r="C15955" t="str">
            <v>VIC CYL INSTL SMITHS TYRE</v>
          </cell>
        </row>
        <row r="15956">
          <cell r="A15956">
            <v>44343</v>
          </cell>
          <cell r="B15956">
            <v>115966</v>
          </cell>
          <cell r="C15956" t="str">
            <v>VIC CYL INSTL LIBERTY BALLARAT</v>
          </cell>
        </row>
        <row r="15957">
          <cell r="A15957">
            <v>44344</v>
          </cell>
          <cell r="B15957">
            <v>115967</v>
          </cell>
          <cell r="C15957" t="str">
            <v>TAS BT WEBSTER HORTICULTURE</v>
          </cell>
        </row>
        <row r="15958">
          <cell r="A15958">
            <v>44358</v>
          </cell>
          <cell r="B15958">
            <v>115968</v>
          </cell>
          <cell r="C15958" t="str">
            <v>CAP ASSETS 454 E&amp;S 02/03</v>
          </cell>
        </row>
        <row r="15959">
          <cell r="A15959">
            <v>44378</v>
          </cell>
          <cell r="B15959">
            <v>115969</v>
          </cell>
          <cell r="C15959" t="str">
            <v>VIC CYL INSTL LWARRY CTHCRT RD</v>
          </cell>
        </row>
        <row r="15960">
          <cell r="A15960">
            <v>44379</v>
          </cell>
          <cell r="B15960">
            <v>115970</v>
          </cell>
          <cell r="C15960" t="str">
            <v>VIC CYL INSTL HEYWOOD PRTLD RD</v>
          </cell>
        </row>
        <row r="15961">
          <cell r="A15961">
            <v>44380</v>
          </cell>
          <cell r="B15961">
            <v>115971</v>
          </cell>
          <cell r="C15961" t="str">
            <v>SEAGAS INTERCONNECT PIPELINE</v>
          </cell>
        </row>
        <row r="15962">
          <cell r="A15962">
            <v>44381</v>
          </cell>
          <cell r="B15962">
            <v>115972</v>
          </cell>
          <cell r="C15962" t="str">
            <v>NSW CYL INSTL RYMND T AUTOCARE</v>
          </cell>
        </row>
        <row r="15963">
          <cell r="A15963">
            <v>44382</v>
          </cell>
          <cell r="B15963">
            <v>115973</v>
          </cell>
          <cell r="C15963" t="str">
            <v>NSW CYL INSTL PT GATEWY T.PARK</v>
          </cell>
        </row>
        <row r="15964">
          <cell r="A15964">
            <v>44383</v>
          </cell>
          <cell r="B15964">
            <v>115974</v>
          </cell>
          <cell r="C15964" t="str">
            <v>VIC CYL INSTL LIBRTY WENDOUREE</v>
          </cell>
        </row>
        <row r="15965">
          <cell r="A15965">
            <v>44384</v>
          </cell>
          <cell r="B15965">
            <v>115975</v>
          </cell>
          <cell r="C15965" t="str">
            <v>QLD CYL INSTL McDEE'S HBERT ST</v>
          </cell>
        </row>
        <row r="15966">
          <cell r="A15966">
            <v>44385</v>
          </cell>
          <cell r="B15966">
            <v>115976</v>
          </cell>
          <cell r="C15966" t="str">
            <v>MC K MART MUNNO PARA</v>
          </cell>
        </row>
        <row r="15967">
          <cell r="A15967">
            <v>44386</v>
          </cell>
          <cell r="B15967">
            <v>115977</v>
          </cell>
          <cell r="C15967" t="str">
            <v>QLD CYL INSTL IDEAL ELECTRICAL</v>
          </cell>
        </row>
        <row r="15968">
          <cell r="A15968">
            <v>44387</v>
          </cell>
          <cell r="B15968">
            <v>115978</v>
          </cell>
          <cell r="C15968" t="str">
            <v>QLD CYL INSTL FOREST GARDEN ET</v>
          </cell>
        </row>
        <row r="15969">
          <cell r="A15969">
            <v>44388</v>
          </cell>
          <cell r="B15969">
            <v>115979</v>
          </cell>
          <cell r="C15969" t="str">
            <v>QLD CYL INSTL PINE MTN RD BRSL</v>
          </cell>
        </row>
        <row r="15970">
          <cell r="A15970">
            <v>44389</v>
          </cell>
          <cell r="B15970">
            <v>115980</v>
          </cell>
          <cell r="C15970" t="str">
            <v>QLD CYL INSTL BNETT ST C'SIDE</v>
          </cell>
        </row>
        <row r="15971">
          <cell r="A15971">
            <v>44390</v>
          </cell>
          <cell r="B15971">
            <v>115981</v>
          </cell>
          <cell r="C15971" t="str">
            <v>QLD CYL INSTL RED PEAK EST</v>
          </cell>
        </row>
        <row r="15972">
          <cell r="A15972">
            <v>44391</v>
          </cell>
          <cell r="B15972">
            <v>115982</v>
          </cell>
          <cell r="C15972" t="str">
            <v>QLD CYL INSTL NAPIER ST F.BAR</v>
          </cell>
        </row>
        <row r="15973">
          <cell r="A15973">
            <v>44392</v>
          </cell>
          <cell r="B15973">
            <v>115983</v>
          </cell>
          <cell r="C15973" t="str">
            <v>QLD CYL INSTL GOODING DR C'RA</v>
          </cell>
        </row>
        <row r="15974">
          <cell r="A15974">
            <v>44393</v>
          </cell>
          <cell r="B15974">
            <v>115984</v>
          </cell>
          <cell r="C15974" t="str">
            <v>NSW CYL INSTL NW MAX HTL MOREE</v>
          </cell>
        </row>
        <row r="15975">
          <cell r="A15975">
            <v>44394</v>
          </cell>
          <cell r="B15975">
            <v>115985</v>
          </cell>
          <cell r="C15975" t="str">
            <v>NSW CYL INSTL NEWCREST MINING</v>
          </cell>
        </row>
        <row r="15976">
          <cell r="A15976">
            <v>44395</v>
          </cell>
          <cell r="B15976">
            <v>115986</v>
          </cell>
          <cell r="C15976" t="str">
            <v>MC PAPALIA SALISBURY EAST</v>
          </cell>
        </row>
        <row r="15977">
          <cell r="A15977">
            <v>44396</v>
          </cell>
          <cell r="B15977">
            <v>115987</v>
          </cell>
          <cell r="C15977" t="str">
            <v>MC DEMITRIOU SALISBURY</v>
          </cell>
        </row>
        <row r="15978">
          <cell r="A15978">
            <v>44397</v>
          </cell>
          <cell r="B15978">
            <v>115988</v>
          </cell>
          <cell r="C15978" t="str">
            <v>MC THOMPSON ASHBY AV BLACKWOOD</v>
          </cell>
        </row>
        <row r="15979">
          <cell r="A15979">
            <v>44398</v>
          </cell>
          <cell r="B15979">
            <v>115989</v>
          </cell>
          <cell r="C15979" t="str">
            <v>MC HOMESTEAD HOMES TAPEROO</v>
          </cell>
        </row>
        <row r="15980">
          <cell r="A15980">
            <v>44399</v>
          </cell>
          <cell r="B15980">
            <v>115990</v>
          </cell>
          <cell r="C15980" t="str">
            <v>MC ROSSDALE HOMES ENFIELD</v>
          </cell>
        </row>
        <row r="15981">
          <cell r="A15981">
            <v>44400</v>
          </cell>
          <cell r="B15981">
            <v>115991</v>
          </cell>
          <cell r="C15981" t="str">
            <v>MC U&amp;J FEY  HOPE VALLEY</v>
          </cell>
        </row>
        <row r="15982">
          <cell r="A15982">
            <v>44401</v>
          </cell>
          <cell r="B15982">
            <v>115992</v>
          </cell>
          <cell r="C15982" t="str">
            <v>MC B.MITCHELL HENLEY BCH SOUTH</v>
          </cell>
        </row>
        <row r="15983">
          <cell r="A15983">
            <v>44402</v>
          </cell>
          <cell r="B15983">
            <v>115993</v>
          </cell>
          <cell r="C15983" t="str">
            <v>MC DIANATI GLENGOWRIE</v>
          </cell>
        </row>
        <row r="15984">
          <cell r="A15984">
            <v>44403</v>
          </cell>
          <cell r="B15984">
            <v>115994</v>
          </cell>
          <cell r="C15984" t="str">
            <v>MC URBAN HABITATS ADELAIDE</v>
          </cell>
        </row>
        <row r="15985">
          <cell r="A15985">
            <v>44404</v>
          </cell>
          <cell r="B15985">
            <v>115995</v>
          </cell>
          <cell r="C15985" t="str">
            <v>MC REGENT HOMES NORTH BRIGHTON</v>
          </cell>
        </row>
        <row r="15986">
          <cell r="A15986">
            <v>44405</v>
          </cell>
          <cell r="B15986">
            <v>115996</v>
          </cell>
          <cell r="C15986" t="str">
            <v>MC AGORASTAS PLUMBING GLYNDE</v>
          </cell>
        </row>
        <row r="15987">
          <cell r="A15987">
            <v>44406</v>
          </cell>
          <cell r="B15987">
            <v>115997</v>
          </cell>
          <cell r="C15987" t="str">
            <v>MC MARSHALL THOMPSON LYNTON</v>
          </cell>
        </row>
        <row r="15988">
          <cell r="A15988">
            <v>44407</v>
          </cell>
          <cell r="B15988">
            <v>115998</v>
          </cell>
          <cell r="C15988" t="str">
            <v>MC P DAVIS COROMANDEL VALLEY</v>
          </cell>
        </row>
        <row r="15989">
          <cell r="A15989">
            <v>44408</v>
          </cell>
          <cell r="B15989">
            <v>115999</v>
          </cell>
          <cell r="C15989" t="str">
            <v>MC MSHALL THOMPSON DOVER GDENS</v>
          </cell>
        </row>
        <row r="15990">
          <cell r="A15990">
            <v>44409</v>
          </cell>
          <cell r="B15990">
            <v>116000</v>
          </cell>
          <cell r="C15990" t="str">
            <v>MC WELL WELL PTY ROSSLYN PARK</v>
          </cell>
        </row>
        <row r="15991">
          <cell r="A15991">
            <v>44419</v>
          </cell>
          <cell r="B15991">
            <v>116001</v>
          </cell>
          <cell r="C15991" t="str">
            <v>NSW CYL INSTL UPPER COLO RD</v>
          </cell>
        </row>
        <row r="15992">
          <cell r="A15992">
            <v>44420</v>
          </cell>
          <cell r="B15992">
            <v>116002</v>
          </cell>
          <cell r="C15992" t="str">
            <v>COLIBAN WATER TRANSITION</v>
          </cell>
        </row>
        <row r="15993">
          <cell r="A15993">
            <v>44421</v>
          </cell>
          <cell r="B15993">
            <v>116003</v>
          </cell>
          <cell r="C15993" t="str">
            <v>MC ALLAN GILBERT &amp;A. CRAIGMORE</v>
          </cell>
        </row>
        <row r="15994">
          <cell r="A15994">
            <v>44439</v>
          </cell>
          <cell r="B15994">
            <v>116004</v>
          </cell>
          <cell r="C15994" t="str">
            <v>NSW IT NTWK SETTLEMT SYSTEMS</v>
          </cell>
        </row>
        <row r="15995">
          <cell r="A15995">
            <v>44440</v>
          </cell>
          <cell r="B15995">
            <v>116005</v>
          </cell>
          <cell r="C15995" t="str">
            <v>VIC IT NOTEBOOK COMPUTERS</v>
          </cell>
        </row>
        <row r="15996">
          <cell r="A15996">
            <v>44441</v>
          </cell>
          <cell r="B15996">
            <v>116006</v>
          </cell>
          <cell r="C15996" t="str">
            <v>MAWSON LAKES REDEVELOPMENT</v>
          </cell>
        </row>
        <row r="15997">
          <cell r="A15997">
            <v>44442</v>
          </cell>
          <cell r="B15997">
            <v>116007</v>
          </cell>
          <cell r="C15997" t="str">
            <v>CAP ASSETS 520 CR 02/03</v>
          </cell>
        </row>
        <row r="15998">
          <cell r="A15998">
            <v>44443</v>
          </cell>
          <cell r="B15998">
            <v>116008</v>
          </cell>
          <cell r="C15998" t="str">
            <v>OGG RD MURRUMBA DOWNS</v>
          </cell>
        </row>
        <row r="15999">
          <cell r="A15999">
            <v>44444</v>
          </cell>
          <cell r="B15999">
            <v>116009</v>
          </cell>
          <cell r="C15999" t="str">
            <v>NSW CYL INSTL SANDRA  AC GFORD</v>
          </cell>
        </row>
        <row r="16000">
          <cell r="A16000">
            <v>44445</v>
          </cell>
          <cell r="B16000">
            <v>116010</v>
          </cell>
          <cell r="C16000" t="str">
            <v>NSW CYL INSTL DAHLSFORD GROVE</v>
          </cell>
        </row>
        <row r="16001">
          <cell r="A16001">
            <v>44446</v>
          </cell>
          <cell r="B16001">
            <v>116011</v>
          </cell>
          <cell r="C16001" t="str">
            <v>AGNES ST ROCKHAMPTON</v>
          </cell>
        </row>
        <row r="16002">
          <cell r="A16002">
            <v>44447</v>
          </cell>
          <cell r="B16002">
            <v>116012</v>
          </cell>
          <cell r="C16002" t="str">
            <v>TORRENS Rd OVINGHAM</v>
          </cell>
        </row>
        <row r="16003">
          <cell r="A16003">
            <v>44448</v>
          </cell>
          <cell r="B16003">
            <v>116013</v>
          </cell>
          <cell r="C16003" t="str">
            <v>MC ALLAN GILBERT WINDSOR GD</v>
          </cell>
        </row>
        <row r="16004">
          <cell r="A16004">
            <v>44459</v>
          </cell>
          <cell r="B16004">
            <v>116014</v>
          </cell>
          <cell r="C16004" t="str">
            <v>LGPS UNIT 2 GEN REPAIR</v>
          </cell>
        </row>
        <row r="16005">
          <cell r="A16005">
            <v>44479</v>
          </cell>
          <cell r="B16005">
            <v>116015</v>
          </cell>
          <cell r="C16005" t="str">
            <v>VIC CYL INSTL APOLLO BAY CLS</v>
          </cell>
        </row>
        <row r="16006">
          <cell r="A16006">
            <v>44480</v>
          </cell>
          <cell r="B16006">
            <v>116016</v>
          </cell>
          <cell r="C16006" t="str">
            <v>MC MT GAMBIER CRASH REPAIRS</v>
          </cell>
        </row>
        <row r="16007">
          <cell r="A16007">
            <v>44499</v>
          </cell>
          <cell r="B16007">
            <v>116017</v>
          </cell>
          <cell r="C16007" t="str">
            <v>IT NLPGS UNIX SERVER UPGRADE</v>
          </cell>
        </row>
        <row r="16008">
          <cell r="A16008">
            <v>44500</v>
          </cell>
          <cell r="B16008">
            <v>116018</v>
          </cell>
          <cell r="C16008" t="str">
            <v>James St New Farm</v>
          </cell>
        </row>
        <row r="16009">
          <cell r="A16009">
            <v>44519</v>
          </cell>
          <cell r="B16009">
            <v>116019</v>
          </cell>
          <cell r="C16009" t="str">
            <v>TAS BT FAR NE TOURIST ACCOM</v>
          </cell>
        </row>
        <row r="16010">
          <cell r="A16010">
            <v>44520</v>
          </cell>
          <cell r="B16010">
            <v>116020</v>
          </cell>
          <cell r="C16010" t="str">
            <v>TAS CYL INSTL LIBERTY S/S RVNW</v>
          </cell>
        </row>
        <row r="16011">
          <cell r="A16011">
            <v>44521</v>
          </cell>
          <cell r="B16011">
            <v>116021</v>
          </cell>
          <cell r="C16011" t="str">
            <v>TAS CYL INSTL C CREEDY</v>
          </cell>
        </row>
        <row r="16012">
          <cell r="A16012">
            <v>44522</v>
          </cell>
          <cell r="B16012">
            <v>116022</v>
          </cell>
          <cell r="C16012" t="str">
            <v>QLD CYL INSTL REGENCY DWNS TVN</v>
          </cell>
        </row>
        <row r="16013">
          <cell r="A16013">
            <v>44523</v>
          </cell>
          <cell r="B16013">
            <v>116023</v>
          </cell>
          <cell r="C16013" t="str">
            <v>QLD BT DARLING DOWNS FOODS</v>
          </cell>
        </row>
        <row r="16014">
          <cell r="A16014">
            <v>44524</v>
          </cell>
          <cell r="B16014">
            <v>116024</v>
          </cell>
          <cell r="C16014" t="str">
            <v>QLD REG VILLA TANGO CARVERY</v>
          </cell>
        </row>
        <row r="16015">
          <cell r="A16015">
            <v>44525</v>
          </cell>
          <cell r="B16015">
            <v>116025</v>
          </cell>
          <cell r="C16015" t="str">
            <v>NSW PP LIGHTING PARKES TERM</v>
          </cell>
        </row>
        <row r="16016">
          <cell r="A16016">
            <v>44526</v>
          </cell>
          <cell r="B16016">
            <v>116026</v>
          </cell>
          <cell r="C16016" t="str">
            <v>MC C WAGNER ALDINGA BEACH</v>
          </cell>
        </row>
        <row r="16017">
          <cell r="A16017">
            <v>44527</v>
          </cell>
          <cell r="B16017">
            <v>116027</v>
          </cell>
          <cell r="C16017" t="str">
            <v>MC ALPINE CONSTRUCT BRIGHTON</v>
          </cell>
        </row>
        <row r="16018">
          <cell r="A16018">
            <v>44528</v>
          </cell>
          <cell r="B16018">
            <v>116028</v>
          </cell>
          <cell r="C16018" t="str">
            <v>MC GLENELD CAFE BRIGHTON</v>
          </cell>
        </row>
        <row r="16019">
          <cell r="A16019">
            <v>44529</v>
          </cell>
          <cell r="B16019">
            <v>116029</v>
          </cell>
          <cell r="C16019" t="str">
            <v>QLD MC RETIREMENT BY DESIGN.</v>
          </cell>
        </row>
        <row r="16020">
          <cell r="A16020">
            <v>44530</v>
          </cell>
          <cell r="B16020">
            <v>116030</v>
          </cell>
          <cell r="C16020" t="str">
            <v>VIC CYL INSTL D WARD GISBORNE</v>
          </cell>
        </row>
        <row r="16021">
          <cell r="A16021">
            <v>44531</v>
          </cell>
          <cell r="B16021">
            <v>116031</v>
          </cell>
          <cell r="C16021" t="str">
            <v>NSW BT MCARTHUR EXPRESS</v>
          </cell>
        </row>
        <row r="16022">
          <cell r="A16022">
            <v>44539</v>
          </cell>
          <cell r="B16022">
            <v>116032</v>
          </cell>
          <cell r="C16022" t="str">
            <v>CAP ASSETS 475 G&amp;I 02/03</v>
          </cell>
        </row>
        <row r="16023">
          <cell r="A16023">
            <v>44559</v>
          </cell>
          <cell r="B16023">
            <v>116033</v>
          </cell>
          <cell r="C16023" t="str">
            <v>QLD REG HOLT ST FIELD REGULTR</v>
          </cell>
        </row>
        <row r="16024">
          <cell r="A16024">
            <v>44560</v>
          </cell>
          <cell r="B16024">
            <v>116034</v>
          </cell>
          <cell r="C16024" t="str">
            <v>NSW BT RANGERS VALLEY BEEFLOT</v>
          </cell>
        </row>
        <row r="16025">
          <cell r="A16025">
            <v>44561</v>
          </cell>
          <cell r="B16025">
            <v>116035</v>
          </cell>
          <cell r="C16025" t="str">
            <v>WA BT HOTROXS PERTH</v>
          </cell>
        </row>
        <row r="16026">
          <cell r="A16026">
            <v>44562</v>
          </cell>
          <cell r="B16026">
            <v>116036</v>
          </cell>
          <cell r="C16026" t="str">
            <v>QLD CYL INSTL MUDBRICK TBORINE</v>
          </cell>
        </row>
        <row r="16027">
          <cell r="A16027">
            <v>44563</v>
          </cell>
          <cell r="B16027">
            <v>116037</v>
          </cell>
          <cell r="C16027" t="str">
            <v>QLD CYL INSTL CHINA ROSE</v>
          </cell>
        </row>
        <row r="16028">
          <cell r="A16028">
            <v>44564</v>
          </cell>
          <cell r="B16028">
            <v>116038</v>
          </cell>
          <cell r="C16028" t="str">
            <v>QLD CYL INSTL DOMINOS YAMANTO</v>
          </cell>
        </row>
        <row r="16029">
          <cell r="A16029">
            <v>44565</v>
          </cell>
          <cell r="B16029">
            <v>116039</v>
          </cell>
          <cell r="C16029" t="str">
            <v>QLD CYL INSTL DOMINO &amp; SNSHINE</v>
          </cell>
        </row>
        <row r="16030">
          <cell r="A16030">
            <v>44566</v>
          </cell>
          <cell r="B16030">
            <v>116040</v>
          </cell>
          <cell r="C16030" t="str">
            <v>QLD CYL INSTL BOWEN BACK PACKR</v>
          </cell>
        </row>
        <row r="16031">
          <cell r="A16031">
            <v>44567</v>
          </cell>
          <cell r="B16031">
            <v>116041</v>
          </cell>
          <cell r="C16031" t="str">
            <v>QLD CYL INSTL SEABREEZE L BCH</v>
          </cell>
        </row>
        <row r="16032">
          <cell r="A16032">
            <v>44579</v>
          </cell>
          <cell r="B16032">
            <v>116042</v>
          </cell>
          <cell r="C16032" t="str">
            <v>WA BT W/W TIMBER TRADERS</v>
          </cell>
        </row>
        <row r="16033">
          <cell r="A16033">
            <v>44580</v>
          </cell>
          <cell r="B16033">
            <v>116043</v>
          </cell>
          <cell r="C16033" t="str">
            <v>NSW BT HARCOMBE ENERGY</v>
          </cell>
        </row>
        <row r="16034">
          <cell r="A16034">
            <v>44581</v>
          </cell>
          <cell r="B16034">
            <v>116044</v>
          </cell>
          <cell r="C16034" t="str">
            <v>QLD PP CAIRNS TERM STORE SHED</v>
          </cell>
        </row>
        <row r="16035">
          <cell r="A16035">
            <v>44582</v>
          </cell>
          <cell r="B16035">
            <v>116045</v>
          </cell>
          <cell r="C16035" t="str">
            <v>MC TMK CONSULT ENG S/FIELD PLN</v>
          </cell>
        </row>
        <row r="16036">
          <cell r="A16036">
            <v>44583</v>
          </cell>
          <cell r="B16036">
            <v>116046</v>
          </cell>
          <cell r="C16036" t="str">
            <v>MC TMK CONS ENG S/FIELD PLN S2</v>
          </cell>
        </row>
        <row r="16037">
          <cell r="A16037">
            <v>44584</v>
          </cell>
          <cell r="B16037">
            <v>116047</v>
          </cell>
          <cell r="C16037" t="str">
            <v>TAS BT GROVE FRUIT JUICES</v>
          </cell>
        </row>
        <row r="16038">
          <cell r="A16038">
            <v>44585</v>
          </cell>
          <cell r="B16038">
            <v>116048</v>
          </cell>
          <cell r="C16038" t="str">
            <v>NSW CYL INSTL QUARANTINI'S</v>
          </cell>
        </row>
        <row r="16039">
          <cell r="A16039">
            <v>44586</v>
          </cell>
          <cell r="B16039">
            <v>116049</v>
          </cell>
          <cell r="C16039" t="str">
            <v>NSW CYL INSTL BEATTY HOTEL</v>
          </cell>
        </row>
        <row r="16040">
          <cell r="A16040">
            <v>44599</v>
          </cell>
          <cell r="B16040">
            <v>116050</v>
          </cell>
          <cell r="C16040" t="str">
            <v>SEAGas Temporary Odoriser</v>
          </cell>
        </row>
        <row r="16041">
          <cell r="A16041">
            <v>44600</v>
          </cell>
          <cell r="B16041">
            <v>116051</v>
          </cell>
          <cell r="C16041" t="str">
            <v>MC MAJESTIC GARGENS HOTEL</v>
          </cell>
        </row>
        <row r="16042">
          <cell r="A16042">
            <v>44601</v>
          </cell>
          <cell r="B16042">
            <v>116052</v>
          </cell>
          <cell r="C16042" t="str">
            <v>QLD RS VALVES GLENN INNES TERM</v>
          </cell>
        </row>
        <row r="16043">
          <cell r="A16043">
            <v>44602</v>
          </cell>
          <cell r="B16043">
            <v>116053</v>
          </cell>
          <cell r="C16043" t="str">
            <v>VIC CYL INSTL UNITED S/S BNTLH</v>
          </cell>
        </row>
        <row r="16044">
          <cell r="A16044">
            <v>44603</v>
          </cell>
          <cell r="B16044">
            <v>116054</v>
          </cell>
          <cell r="C16044" t="str">
            <v>VIC BT D T WADE POULTRY ENT</v>
          </cell>
        </row>
        <row r="16045">
          <cell r="A16045">
            <v>44604</v>
          </cell>
          <cell r="B16045">
            <v>116055</v>
          </cell>
          <cell r="C16045" t="str">
            <v>VIC CYL INSTL JIM REIHER</v>
          </cell>
        </row>
        <row r="16046">
          <cell r="A16046">
            <v>44619</v>
          </cell>
          <cell r="B16046">
            <v>116056</v>
          </cell>
          <cell r="C16046" t="str">
            <v>MC S&amp;R KUSTERMANN,SOMERTON PK</v>
          </cell>
        </row>
        <row r="16047">
          <cell r="A16047">
            <v>44620</v>
          </cell>
          <cell r="B16047">
            <v>116057</v>
          </cell>
          <cell r="C16047" t="str">
            <v>MC SARAH CONSTRUCTIONS ATSTONE</v>
          </cell>
        </row>
        <row r="16048">
          <cell r="A16048">
            <v>44621</v>
          </cell>
          <cell r="B16048">
            <v>116058</v>
          </cell>
          <cell r="C16048" t="str">
            <v>MC R KRIVIC DAPHNE ST MEDINDIE</v>
          </cell>
        </row>
        <row r="16049">
          <cell r="A16049">
            <v>44622</v>
          </cell>
          <cell r="B16049">
            <v>116059</v>
          </cell>
          <cell r="C16049" t="str">
            <v>MC STERLING HOMES HILTON</v>
          </cell>
        </row>
        <row r="16050">
          <cell r="A16050">
            <v>44623</v>
          </cell>
          <cell r="B16050">
            <v>116060</v>
          </cell>
          <cell r="C16050" t="str">
            <v>MC A TASSONE BARONS ST MAGILL</v>
          </cell>
        </row>
        <row r="16051">
          <cell r="A16051">
            <v>44624</v>
          </cell>
          <cell r="B16051">
            <v>116061</v>
          </cell>
          <cell r="C16051" t="str">
            <v>MC R TANTI BRIXTON ST C BEACH</v>
          </cell>
        </row>
        <row r="16052">
          <cell r="A16052">
            <v>44625</v>
          </cell>
          <cell r="B16052">
            <v>116062</v>
          </cell>
          <cell r="C16052" t="str">
            <v>QLD CYL INSTL SPLASH LRY CHAIR</v>
          </cell>
        </row>
        <row r="16053">
          <cell r="A16053">
            <v>44626</v>
          </cell>
          <cell r="B16053">
            <v>116063</v>
          </cell>
          <cell r="C16053" t="str">
            <v>QLD CYL INSTL SPLASH L MERMAID</v>
          </cell>
        </row>
        <row r="16054">
          <cell r="A16054">
            <v>44627</v>
          </cell>
          <cell r="B16054">
            <v>116064</v>
          </cell>
          <cell r="C16054" t="str">
            <v>QLD CYL INSTL BLACKS BCH TVRN</v>
          </cell>
        </row>
        <row r="16055">
          <cell r="A16055">
            <v>44628</v>
          </cell>
          <cell r="B16055">
            <v>116065</v>
          </cell>
          <cell r="C16055" t="str">
            <v>NSW CYL INDTL AGRECURE B'MARE</v>
          </cell>
        </row>
        <row r="16056">
          <cell r="A16056">
            <v>44629</v>
          </cell>
          <cell r="B16056">
            <v>116066</v>
          </cell>
          <cell r="C16056" t="str">
            <v>NSW CYL INSTL PELICAN SAPPHIRE</v>
          </cell>
        </row>
        <row r="16057">
          <cell r="A16057">
            <v>44630</v>
          </cell>
          <cell r="B16057">
            <v>116067</v>
          </cell>
          <cell r="C16057" t="str">
            <v>MC PARALOWIE CHERRY LN</v>
          </cell>
        </row>
        <row r="16058">
          <cell r="A16058">
            <v>44631</v>
          </cell>
          <cell r="B16058">
            <v>116068</v>
          </cell>
          <cell r="C16058" t="str">
            <v>MC BURTON ALLAN GILB &amp; ASS</v>
          </cell>
        </row>
        <row r="16059">
          <cell r="A16059">
            <v>44632</v>
          </cell>
          <cell r="B16059">
            <v>116069</v>
          </cell>
          <cell r="C16059" t="str">
            <v>MC ANGLE VALE FRADD CT</v>
          </cell>
        </row>
        <row r="16060">
          <cell r="A16060">
            <v>44633</v>
          </cell>
          <cell r="B16060">
            <v>116070</v>
          </cell>
          <cell r="C16060" t="str">
            <v>NSW CYL INSTL NARRIE HOLDINGS</v>
          </cell>
        </row>
        <row r="16061">
          <cell r="A16061">
            <v>44634</v>
          </cell>
          <cell r="B16061">
            <v>116071</v>
          </cell>
          <cell r="C16061" t="str">
            <v>MC P'FIELD GDNS ALLAN GILB&amp;ASS</v>
          </cell>
        </row>
        <row r="16062">
          <cell r="A16062">
            <v>44635</v>
          </cell>
          <cell r="B16062">
            <v>116072</v>
          </cell>
          <cell r="C16062" t="str">
            <v>NSW CYL INSTL GOURMET AFFAIR</v>
          </cell>
        </row>
        <row r="16063">
          <cell r="A16063">
            <v>44636</v>
          </cell>
          <cell r="B16063">
            <v>116073</v>
          </cell>
          <cell r="C16063" t="str">
            <v>IT HSE WEB BASED TOOLKIT</v>
          </cell>
        </row>
        <row r="16064">
          <cell r="A16064">
            <v>44637</v>
          </cell>
          <cell r="B16064">
            <v>116074</v>
          </cell>
          <cell r="C16064" t="str">
            <v>QLD CYL INSTL MJP PAN &amp; PAINT</v>
          </cell>
        </row>
        <row r="16065">
          <cell r="A16065">
            <v>44638</v>
          </cell>
          <cell r="B16065">
            <v>116075</v>
          </cell>
          <cell r="C16065" t="str">
            <v>QLD BT WOODLANDS SHOPPING CTR</v>
          </cell>
        </row>
        <row r="16066">
          <cell r="A16066">
            <v>44639</v>
          </cell>
          <cell r="B16066">
            <v>116076</v>
          </cell>
          <cell r="C16066" t="str">
            <v>QLD MC TOOMBUL RD MAIN RELOC</v>
          </cell>
        </row>
        <row r="16067">
          <cell r="A16067">
            <v>44640</v>
          </cell>
          <cell r="B16067">
            <v>116077</v>
          </cell>
          <cell r="C16067" t="str">
            <v>QLD CYL INSTL EAGLE BOYS</v>
          </cell>
        </row>
        <row r="16068">
          <cell r="A16068">
            <v>44641</v>
          </cell>
          <cell r="B16068">
            <v>116078</v>
          </cell>
          <cell r="C16068" t="str">
            <v>QLD CYL INSTL ARUNDEL U/S CWSH</v>
          </cell>
        </row>
        <row r="16069">
          <cell r="A16069">
            <v>44642</v>
          </cell>
          <cell r="B16069">
            <v>116079</v>
          </cell>
          <cell r="C16069" t="str">
            <v>QLD CYL INSTL DOMINOS BEERWAH</v>
          </cell>
        </row>
        <row r="16070">
          <cell r="A16070">
            <v>44659</v>
          </cell>
          <cell r="B16070">
            <v>116080</v>
          </cell>
          <cell r="C16070" t="str">
            <v>VIC BT PORT CAMPBELL NAT PK</v>
          </cell>
        </row>
        <row r="16071">
          <cell r="A16071">
            <v>44660</v>
          </cell>
          <cell r="B16071">
            <v>116081</v>
          </cell>
          <cell r="C16071" t="str">
            <v>VIC BT CAMP RUMBUG WARATAH BAY</v>
          </cell>
        </row>
        <row r="16072">
          <cell r="A16072">
            <v>44661</v>
          </cell>
          <cell r="B16072">
            <v>116082</v>
          </cell>
          <cell r="C16072" t="str">
            <v>VIC CYL INSTL CITIFUEL NOBLE</v>
          </cell>
        </row>
        <row r="16073">
          <cell r="A16073">
            <v>44662</v>
          </cell>
          <cell r="B16073">
            <v>116083</v>
          </cell>
          <cell r="C16073" t="str">
            <v>VIC CYL INSTL MR P ELLETSON</v>
          </cell>
        </row>
        <row r="16074">
          <cell r="A16074">
            <v>44663</v>
          </cell>
          <cell r="B16074">
            <v>116084</v>
          </cell>
          <cell r="C16074" t="str">
            <v>WA BT PINNACLES CVAN PARK</v>
          </cell>
        </row>
        <row r="16075">
          <cell r="A16075">
            <v>44664</v>
          </cell>
          <cell r="B16075">
            <v>116085</v>
          </cell>
          <cell r="C16075" t="str">
            <v>TAS MV COMPRESSOR TRAILER RBLD</v>
          </cell>
        </row>
        <row r="16076">
          <cell r="A16076">
            <v>44665</v>
          </cell>
          <cell r="B16076">
            <v>116086</v>
          </cell>
          <cell r="C16076" t="str">
            <v>MC NTH PLYMPTON</v>
          </cell>
        </row>
        <row r="16077">
          <cell r="A16077">
            <v>44666</v>
          </cell>
          <cell r="B16077">
            <v>116087</v>
          </cell>
          <cell r="C16077" t="str">
            <v>CAP ASSETS 740 G&amp;I 02/03</v>
          </cell>
        </row>
        <row r="16078">
          <cell r="A16078">
            <v>44667</v>
          </cell>
          <cell r="B16078">
            <v>116088</v>
          </cell>
          <cell r="C16078" t="str">
            <v>QLD MC RENEWAL  2351 WOOLOOWIN</v>
          </cell>
        </row>
        <row r="16079">
          <cell r="A16079">
            <v>44668</v>
          </cell>
          <cell r="B16079">
            <v>116089</v>
          </cell>
          <cell r="C16079" t="str">
            <v>QLD MC RENEWAL 2351 GLENKEDRON</v>
          </cell>
        </row>
        <row r="16080">
          <cell r="A16080">
            <v>44679</v>
          </cell>
          <cell r="B16080">
            <v>116090</v>
          </cell>
          <cell r="C16080" t="str">
            <v>QLD MC BARDON CARMEL ST</v>
          </cell>
        </row>
        <row r="16081">
          <cell r="A16081">
            <v>44680</v>
          </cell>
          <cell r="B16081">
            <v>116091</v>
          </cell>
          <cell r="C16081" t="str">
            <v>QLD MC CLAYFIELD BONNY ST</v>
          </cell>
        </row>
        <row r="16082">
          <cell r="A16082">
            <v>44699</v>
          </cell>
          <cell r="B16082">
            <v>116092</v>
          </cell>
          <cell r="C16082" t="str">
            <v>ES Cost of Sales</v>
          </cell>
        </row>
        <row r="16083">
          <cell r="A16083">
            <v>44719</v>
          </cell>
          <cell r="B16083">
            <v>116093</v>
          </cell>
          <cell r="C16083" t="str">
            <v>MC NORMUS HOMES TAPEROO</v>
          </cell>
        </row>
        <row r="16084">
          <cell r="A16084">
            <v>44720</v>
          </cell>
          <cell r="B16084">
            <v>116094</v>
          </cell>
          <cell r="C16084" t="str">
            <v>MC ALLAN GILBERT DAVOREN PARK</v>
          </cell>
        </row>
        <row r="16085">
          <cell r="A16085">
            <v>44721</v>
          </cell>
          <cell r="B16085">
            <v>116095</v>
          </cell>
          <cell r="C16085" t="str">
            <v>MC FUSCO BLDG CO FORESTVILLE</v>
          </cell>
        </row>
        <row r="16086">
          <cell r="A16086">
            <v>44722</v>
          </cell>
          <cell r="B16086">
            <v>116096</v>
          </cell>
          <cell r="C16086" t="str">
            <v>MC JOHANSSON RD WINGFIELD</v>
          </cell>
        </row>
        <row r="16087">
          <cell r="A16087">
            <v>44723</v>
          </cell>
          <cell r="B16087">
            <v>116097</v>
          </cell>
          <cell r="C16087" t="str">
            <v>QLD MC MATRIX BUILDERS TOOWONG</v>
          </cell>
        </row>
        <row r="16088">
          <cell r="A16088">
            <v>44724</v>
          </cell>
          <cell r="B16088">
            <v>116098</v>
          </cell>
          <cell r="C16088" t="str">
            <v>MSC JOHANSSON RD. WINGFIELD</v>
          </cell>
        </row>
        <row r="16089">
          <cell r="A16089">
            <v>44725</v>
          </cell>
          <cell r="B16089">
            <v>116099</v>
          </cell>
          <cell r="C16089" t="str">
            <v>CORMACK ROAD, WINGFIELD</v>
          </cell>
        </row>
        <row r="16090">
          <cell r="A16090">
            <v>44726</v>
          </cell>
          <cell r="B16090">
            <v>116100</v>
          </cell>
          <cell r="C16090" t="str">
            <v>NSW BT AUSTRAL HYDRO EDMONDSON</v>
          </cell>
        </row>
        <row r="16091">
          <cell r="A16091">
            <v>44727</v>
          </cell>
          <cell r="B16091">
            <v>116101</v>
          </cell>
          <cell r="C16091" t="str">
            <v>NSW BT AUSTRAL EDMONDSON</v>
          </cell>
        </row>
        <row r="16092">
          <cell r="A16092">
            <v>44728</v>
          </cell>
          <cell r="B16092">
            <v>116102</v>
          </cell>
          <cell r="C16092" t="str">
            <v>NSW BT K HAWACH BARGO</v>
          </cell>
        </row>
        <row r="16093">
          <cell r="A16093">
            <v>44739</v>
          </cell>
          <cell r="B16093">
            <v>116103</v>
          </cell>
          <cell r="C16093" t="str">
            <v>NSW PP CYL STORAGE PARKES TRMN</v>
          </cell>
        </row>
        <row r="16094">
          <cell r="A16094">
            <v>44740</v>
          </cell>
          <cell r="B16094">
            <v>116104</v>
          </cell>
          <cell r="C16094" t="str">
            <v>NSW PP VALVES PARKES TERMINAL</v>
          </cell>
        </row>
        <row r="16095">
          <cell r="A16095">
            <v>44741</v>
          </cell>
          <cell r="B16095">
            <v>116105</v>
          </cell>
          <cell r="C16095" t="str">
            <v>NSW PP TERMINAL COSTS PARKES T</v>
          </cell>
        </row>
        <row r="16096">
          <cell r="A16096">
            <v>44742</v>
          </cell>
          <cell r="B16096">
            <v>116106</v>
          </cell>
          <cell r="C16096" t="str">
            <v>QUOTE TO BILLING - GAS</v>
          </cell>
        </row>
        <row r="16097">
          <cell r="A16097">
            <v>44743</v>
          </cell>
          <cell r="B16097">
            <v>116107</v>
          </cell>
          <cell r="C16097" t="str">
            <v>GAS TRANSFERS WORKING GROUP</v>
          </cell>
        </row>
        <row r="16098">
          <cell r="A16098">
            <v>44744</v>
          </cell>
          <cell r="B16098">
            <v>116108</v>
          </cell>
          <cell r="C16098" t="str">
            <v>QLD TERMINAL ROADWAY T'VILLE T</v>
          </cell>
        </row>
        <row r="16099">
          <cell r="A16099">
            <v>44759</v>
          </cell>
          <cell r="B16099">
            <v>116109</v>
          </cell>
          <cell r="C16099" t="str">
            <v>GRASS TO MOE</v>
          </cell>
        </row>
        <row r="16100">
          <cell r="A16100">
            <v>44760</v>
          </cell>
          <cell r="B16100">
            <v>116110</v>
          </cell>
          <cell r="C16100" t="str">
            <v>NSW CYL INSTL SAXON ST WGA WGA</v>
          </cell>
        </row>
        <row r="16101">
          <cell r="A16101">
            <v>44761</v>
          </cell>
          <cell r="B16101">
            <v>116111</v>
          </cell>
          <cell r="C16101" t="str">
            <v>NSW CYL INSTL DAHLSFORD GLV</v>
          </cell>
        </row>
        <row r="16102">
          <cell r="A16102">
            <v>44762</v>
          </cell>
          <cell r="B16102">
            <v>116112</v>
          </cell>
          <cell r="C16102" t="str">
            <v>NSW CYL INSTL LB &amp; BV MARSHALL</v>
          </cell>
        </row>
        <row r="16103">
          <cell r="A16103">
            <v>44763</v>
          </cell>
          <cell r="B16103">
            <v>116113</v>
          </cell>
          <cell r="C16103" t="str">
            <v>NSW CYL INSTL MITCHELL BLDG SP</v>
          </cell>
        </row>
        <row r="16104">
          <cell r="A16104">
            <v>44764</v>
          </cell>
          <cell r="B16104">
            <v>116114</v>
          </cell>
          <cell r="C16104" t="str">
            <v>NSW CYL INSTL CAFE BAMBOO</v>
          </cell>
        </row>
        <row r="16105">
          <cell r="A16105">
            <v>44765</v>
          </cell>
          <cell r="B16105">
            <v>116115</v>
          </cell>
          <cell r="C16105" t="str">
            <v>VIC CYL INSTL HALLBAK IND DDNG</v>
          </cell>
        </row>
        <row r="16106">
          <cell r="A16106">
            <v>44766</v>
          </cell>
          <cell r="B16106">
            <v>116116</v>
          </cell>
          <cell r="C16106" t="str">
            <v>VIC CYL INSTL DUTCHY'S CAFE</v>
          </cell>
        </row>
        <row r="16107">
          <cell r="A16107">
            <v>44779</v>
          </cell>
          <cell r="B16107">
            <v>116117</v>
          </cell>
          <cell r="C16107" t="str">
            <v>QLD CYL INSTL PT GARDENS EST</v>
          </cell>
        </row>
        <row r="16108">
          <cell r="A16108">
            <v>44799</v>
          </cell>
          <cell r="B16108">
            <v>116118</v>
          </cell>
          <cell r="C16108" t="str">
            <v>ELCOMBE CRES MODBURY</v>
          </cell>
        </row>
        <row r="16109">
          <cell r="A16109">
            <v>44800</v>
          </cell>
          <cell r="B16109">
            <v>116119</v>
          </cell>
          <cell r="C16109" t="str">
            <v>TAS CYL INSTL PIZZA HT BEST ST</v>
          </cell>
        </row>
        <row r="16110">
          <cell r="A16110">
            <v>44801</v>
          </cell>
          <cell r="B16110">
            <v>116120</v>
          </cell>
          <cell r="C16110" t="str">
            <v>NSW UDGRADE STORAGE TAMWORTH</v>
          </cell>
        </row>
        <row r="16111">
          <cell r="A16111">
            <v>44802</v>
          </cell>
          <cell r="B16111">
            <v>116121</v>
          </cell>
          <cell r="C16111" t="str">
            <v>CAP ASSETS 492 NR 02/03</v>
          </cell>
        </row>
        <row r="16112">
          <cell r="A16112">
            <v>44803</v>
          </cell>
          <cell r="B16112">
            <v>116122</v>
          </cell>
          <cell r="C16112" t="str">
            <v>QLD CYL INSTL REECE PLMB KRON</v>
          </cell>
        </row>
        <row r="16113">
          <cell r="A16113">
            <v>44804</v>
          </cell>
          <cell r="B16113">
            <v>116123</v>
          </cell>
          <cell r="C16113" t="str">
            <v>QLD CYL INSTL STEPHEN G'DALL</v>
          </cell>
        </row>
        <row r="16114">
          <cell r="A16114">
            <v>44805</v>
          </cell>
          <cell r="B16114">
            <v>116124</v>
          </cell>
          <cell r="C16114" t="str">
            <v>QLD CYL INSTL CAFE BIOTA INALA</v>
          </cell>
        </row>
        <row r="16115">
          <cell r="A16115">
            <v>44806</v>
          </cell>
          <cell r="B16115">
            <v>116125</v>
          </cell>
          <cell r="C16115" t="str">
            <v>QLD CYL INSTL ELIZAS TWAY MFLD</v>
          </cell>
        </row>
        <row r="16116">
          <cell r="A16116">
            <v>44807</v>
          </cell>
          <cell r="B16116">
            <v>116126</v>
          </cell>
          <cell r="C16116" t="str">
            <v>QLD CYL INSTL VEROOM IND ORMEA</v>
          </cell>
        </row>
        <row r="16117">
          <cell r="A16117">
            <v>44808</v>
          </cell>
          <cell r="B16117">
            <v>116127</v>
          </cell>
          <cell r="C16117" t="str">
            <v>QLD CYL INSTL DINGO MINI DALBY</v>
          </cell>
        </row>
        <row r="16118">
          <cell r="A16118">
            <v>44809</v>
          </cell>
          <cell r="B16118">
            <v>116128</v>
          </cell>
          <cell r="C16118" t="str">
            <v>VIC BT PETER ATTARD OPH BRIGHT</v>
          </cell>
        </row>
        <row r="16119">
          <cell r="A16119">
            <v>44810</v>
          </cell>
          <cell r="B16119">
            <v>116129</v>
          </cell>
          <cell r="C16119" t="str">
            <v>NT RS RANDAZO COMP MITCHELL ST</v>
          </cell>
        </row>
        <row r="16120">
          <cell r="A16120">
            <v>44811</v>
          </cell>
          <cell r="B16120">
            <v>116130</v>
          </cell>
          <cell r="C16120" t="str">
            <v>MC R SCAFFIDI WATTLE PK</v>
          </cell>
        </row>
        <row r="16121">
          <cell r="A16121">
            <v>44812</v>
          </cell>
          <cell r="B16121">
            <v>116131</v>
          </cell>
          <cell r="C16121" t="str">
            <v>MC FAIRMONT HOMES GRANGE</v>
          </cell>
        </row>
        <row r="16122">
          <cell r="A16122">
            <v>44813</v>
          </cell>
          <cell r="B16122">
            <v>116132</v>
          </cell>
          <cell r="C16122" t="str">
            <v>MC D ROSSETTO MONTACUTE RD</v>
          </cell>
        </row>
        <row r="16123">
          <cell r="A16123">
            <v>44814</v>
          </cell>
          <cell r="B16123">
            <v>116133</v>
          </cell>
          <cell r="C16123" t="str">
            <v>VIC CYL INSTL AMINYA LABS BRAT</v>
          </cell>
        </row>
        <row r="16124">
          <cell r="A16124">
            <v>44819</v>
          </cell>
          <cell r="B16124">
            <v>116134</v>
          </cell>
          <cell r="C16124" t="str">
            <v>IT OE FIREWALL UPGRADE</v>
          </cell>
        </row>
        <row r="16125">
          <cell r="A16125">
            <v>44839</v>
          </cell>
          <cell r="B16125">
            <v>116135</v>
          </cell>
          <cell r="C16125" t="str">
            <v>PP SOLAR PHOTOVOLTAIC REGNY PK</v>
          </cell>
        </row>
        <row r="16126">
          <cell r="A16126">
            <v>44840</v>
          </cell>
          <cell r="B16126">
            <v>116136</v>
          </cell>
          <cell r="C16126" t="str">
            <v>QLD INSTL HANRAN PARK UNITS</v>
          </cell>
        </row>
        <row r="16127">
          <cell r="A16127">
            <v>44860</v>
          </cell>
          <cell r="B16127">
            <v>116137</v>
          </cell>
          <cell r="C16127" t="str">
            <v>QLD RS DUNDAS &amp; RVR BOULEVARDE</v>
          </cell>
        </row>
        <row r="16128">
          <cell r="A16128">
            <v>44861</v>
          </cell>
          <cell r="B16128">
            <v>116138</v>
          </cell>
          <cell r="C16128" t="str">
            <v>QLD RS S RUSSELL FIGBURD RD</v>
          </cell>
        </row>
        <row r="16129">
          <cell r="A16129">
            <v>44862</v>
          </cell>
          <cell r="B16129">
            <v>116139</v>
          </cell>
          <cell r="C16129" t="str">
            <v>VIC CC AVAYA PABX BRKE ST</v>
          </cell>
        </row>
        <row r="16130">
          <cell r="A16130">
            <v>44863</v>
          </cell>
          <cell r="B16130">
            <v>116140</v>
          </cell>
          <cell r="C16130" t="str">
            <v>VIC CC AVAYA PABX ELIZ ST</v>
          </cell>
        </row>
        <row r="16131">
          <cell r="A16131">
            <v>44880</v>
          </cell>
          <cell r="B16131">
            <v>116141</v>
          </cell>
          <cell r="C16131" t="str">
            <v>QLD RS UPGRADE MT ISA TANKS</v>
          </cell>
        </row>
        <row r="16132">
          <cell r="A16132">
            <v>44881</v>
          </cell>
          <cell r="B16132">
            <v>116142</v>
          </cell>
          <cell r="C16132" t="str">
            <v>NSW CYL INSTL JIM McC STEEL</v>
          </cell>
        </row>
        <row r="16133">
          <cell r="A16133">
            <v>44882</v>
          </cell>
          <cell r="B16133">
            <v>116143</v>
          </cell>
          <cell r="C16133" t="str">
            <v>NSW CYL INSTL COFFEE BEAN CAFE</v>
          </cell>
        </row>
        <row r="16134">
          <cell r="A16134">
            <v>44883</v>
          </cell>
          <cell r="B16134">
            <v>116144</v>
          </cell>
          <cell r="C16134" t="str">
            <v>QLD BT TANKS DIRECT AYR</v>
          </cell>
        </row>
        <row r="16135">
          <cell r="A16135">
            <v>44884</v>
          </cell>
          <cell r="B16135">
            <v>116145</v>
          </cell>
          <cell r="C16135" t="str">
            <v>MC M.D. LEWIS HARBERTON RD</v>
          </cell>
        </row>
        <row r="16136">
          <cell r="A16136">
            <v>44885</v>
          </cell>
          <cell r="B16136">
            <v>116146</v>
          </cell>
          <cell r="C16136" t="str">
            <v>MC HOMESTEAD HOMES BUCHAN ST</v>
          </cell>
        </row>
        <row r="16137">
          <cell r="A16137">
            <v>44886</v>
          </cell>
          <cell r="B16137">
            <v>116147</v>
          </cell>
          <cell r="C16137" t="str">
            <v>QLD PP ADMIRALTY TOWERS APTMNT</v>
          </cell>
        </row>
        <row r="16138">
          <cell r="A16138">
            <v>44887</v>
          </cell>
          <cell r="B16138">
            <v>116148</v>
          </cell>
          <cell r="C16138" t="str">
            <v>NSW LB WAGGA TERM DRIVEWAY</v>
          </cell>
        </row>
        <row r="16139">
          <cell r="A16139">
            <v>44888</v>
          </cell>
          <cell r="B16139">
            <v>116149</v>
          </cell>
          <cell r="C16139" t="str">
            <v>NSW CYL INSTL PEACH BLOSS REST</v>
          </cell>
        </row>
        <row r="16140">
          <cell r="A16140">
            <v>44889</v>
          </cell>
          <cell r="B16140">
            <v>116150</v>
          </cell>
          <cell r="C16140" t="str">
            <v>IT CRYSTAL ENTERPRISE LICENCES</v>
          </cell>
        </row>
        <row r="16141">
          <cell r="A16141">
            <v>44900</v>
          </cell>
          <cell r="B16141">
            <v>116151</v>
          </cell>
          <cell r="C16141" t="str">
            <v>NSW CYL INSTL MECADE CORP</v>
          </cell>
        </row>
        <row r="16142">
          <cell r="A16142">
            <v>44901</v>
          </cell>
          <cell r="B16142">
            <v>116152</v>
          </cell>
          <cell r="C16142" t="str">
            <v>NSW CYL INSTL SPRING RIDGE F&amp;H</v>
          </cell>
        </row>
        <row r="16143">
          <cell r="A16143">
            <v>44902</v>
          </cell>
          <cell r="B16143">
            <v>116153</v>
          </cell>
          <cell r="C16143" t="str">
            <v>VIC MV VOLVO FM 9 DANDENONG</v>
          </cell>
        </row>
        <row r="16144">
          <cell r="A16144">
            <v>44903</v>
          </cell>
          <cell r="B16144">
            <v>116154</v>
          </cell>
          <cell r="C16144" t="str">
            <v>MC IMBROGNO FAMILY TRUST</v>
          </cell>
        </row>
        <row r="16145">
          <cell r="A16145">
            <v>44920</v>
          </cell>
          <cell r="B16145">
            <v>116155</v>
          </cell>
          <cell r="C16145" t="str">
            <v>PROJECT GOURMET</v>
          </cell>
        </row>
        <row r="16146">
          <cell r="A16146">
            <v>44921</v>
          </cell>
          <cell r="B16146">
            <v>116156</v>
          </cell>
          <cell r="C16146" t="str">
            <v>NSW CYL INSTL SUTTON PBLC SCHL</v>
          </cell>
        </row>
        <row r="16147">
          <cell r="A16147">
            <v>44922</v>
          </cell>
          <cell r="B16147">
            <v>116157</v>
          </cell>
          <cell r="C16147" t="str">
            <v>VIC CYL INSTL DENISE POLETTI</v>
          </cell>
        </row>
        <row r="16148">
          <cell r="A16148">
            <v>44923</v>
          </cell>
          <cell r="B16148">
            <v>116158</v>
          </cell>
          <cell r="C16148" t="str">
            <v>MC F ROBERTS PEACHEY ROAD</v>
          </cell>
        </row>
        <row r="16149">
          <cell r="A16149">
            <v>44924</v>
          </cell>
          <cell r="B16149">
            <v>116159</v>
          </cell>
          <cell r="C16149" t="str">
            <v>MC MASCIONE CONSTRUCTIONS</v>
          </cell>
        </row>
        <row r="16150">
          <cell r="A16150">
            <v>44925</v>
          </cell>
          <cell r="B16150">
            <v>116160</v>
          </cell>
          <cell r="C16150" t="str">
            <v>MC ROSSDALE HOMES BROADVIEW</v>
          </cell>
        </row>
        <row r="16151">
          <cell r="A16151">
            <v>44926</v>
          </cell>
          <cell r="B16151">
            <v>116161</v>
          </cell>
          <cell r="C16151" t="str">
            <v>MC P CHARMAN OLIVE STREET</v>
          </cell>
        </row>
        <row r="16152">
          <cell r="A16152">
            <v>44927</v>
          </cell>
          <cell r="B16152">
            <v>116162</v>
          </cell>
          <cell r="C16152" t="str">
            <v>QLD MC RENEWAL GOSS  RD VGNIA</v>
          </cell>
        </row>
        <row r="16153">
          <cell r="A16153">
            <v>44928</v>
          </cell>
          <cell r="B16153">
            <v>116163</v>
          </cell>
          <cell r="C16153" t="str">
            <v>QLD RS DIXON HOMES MONACO DR</v>
          </cell>
        </row>
        <row r="16154">
          <cell r="A16154">
            <v>44940</v>
          </cell>
          <cell r="B16154">
            <v>116164</v>
          </cell>
          <cell r="C16154" t="str">
            <v>WA WORSLEY HOT GAS PATH INSPN</v>
          </cell>
        </row>
        <row r="16155">
          <cell r="A16155">
            <v>44960</v>
          </cell>
          <cell r="B16155">
            <v>116165</v>
          </cell>
          <cell r="C16155" t="str">
            <v>IT DISASTER RECOVERY INITVE</v>
          </cell>
        </row>
        <row r="16156">
          <cell r="A16156">
            <v>44961</v>
          </cell>
          <cell r="B16156">
            <v>116166</v>
          </cell>
          <cell r="C16156" t="str">
            <v>CAP ASSETS 740 CR 02/03</v>
          </cell>
        </row>
        <row r="16157">
          <cell r="A16157">
            <v>44962</v>
          </cell>
          <cell r="B16157">
            <v>116167</v>
          </cell>
          <cell r="C16157" t="str">
            <v>VIC BT INSTL TARASCON VILLAGE</v>
          </cell>
        </row>
        <row r="16158">
          <cell r="A16158">
            <v>44963</v>
          </cell>
          <cell r="B16158">
            <v>116168</v>
          </cell>
          <cell r="C16158" t="str">
            <v>QLD RC THAI Q SUPER CENTRE</v>
          </cell>
        </row>
        <row r="16159">
          <cell r="A16159">
            <v>44964</v>
          </cell>
          <cell r="B16159">
            <v>116169</v>
          </cell>
          <cell r="C16159" t="str">
            <v>QLD RS L514 SUNBURY CRT A'DALE</v>
          </cell>
        </row>
        <row r="16160">
          <cell r="A16160">
            <v>44965</v>
          </cell>
          <cell r="B16160">
            <v>116170</v>
          </cell>
          <cell r="C16160" t="str">
            <v>QLD SA RSIDE TERMNL LUNCHROOM</v>
          </cell>
        </row>
        <row r="16161">
          <cell r="A16161">
            <v>44980</v>
          </cell>
          <cell r="B16161">
            <v>116171</v>
          </cell>
          <cell r="C16161" t="str">
            <v>VIC CYL INSTL AMPOL FAIRFIELD</v>
          </cell>
        </row>
        <row r="16162">
          <cell r="A16162">
            <v>44981</v>
          </cell>
          <cell r="B16162">
            <v>116172</v>
          </cell>
          <cell r="C16162" t="str">
            <v>VIC BT RUTHERFORD PK B'IELD</v>
          </cell>
        </row>
        <row r="16163">
          <cell r="A16163">
            <v>45000</v>
          </cell>
          <cell r="B16163">
            <v>116173</v>
          </cell>
          <cell r="C16163" t="str">
            <v>IT COMM LADBROKE GROVE OE 1KW</v>
          </cell>
        </row>
        <row r="16164">
          <cell r="A16164">
            <v>45001</v>
          </cell>
          <cell r="B16164">
            <v>116174</v>
          </cell>
          <cell r="C16164" t="str">
            <v>QLD CYL INSTL MARILYNS GTMANS</v>
          </cell>
        </row>
        <row r="16165">
          <cell r="A16165">
            <v>45002</v>
          </cell>
          <cell r="B16165">
            <v>116175</v>
          </cell>
          <cell r="C16165" t="str">
            <v>QLD CYL INSTL K&amp;J RADIATOR IND</v>
          </cell>
        </row>
        <row r="16166">
          <cell r="A16166">
            <v>45003</v>
          </cell>
          <cell r="B16166">
            <v>116176</v>
          </cell>
          <cell r="C16166" t="str">
            <v>QLD CYL INSTL BLUE CARE CBROOK</v>
          </cell>
        </row>
        <row r="16167">
          <cell r="A16167">
            <v>45004</v>
          </cell>
          <cell r="B16167">
            <v>116177</v>
          </cell>
          <cell r="C16167" t="str">
            <v>QUEENSLAND S&amp;I</v>
          </cell>
        </row>
        <row r="16168">
          <cell r="A16168">
            <v>45005</v>
          </cell>
          <cell r="B16168">
            <v>116178</v>
          </cell>
          <cell r="C16168" t="str">
            <v>NSW S&amp;I</v>
          </cell>
        </row>
        <row r="16169">
          <cell r="A16169">
            <v>45006</v>
          </cell>
          <cell r="B16169">
            <v>116179</v>
          </cell>
          <cell r="C16169" t="str">
            <v>VIC &amp; TAS S&amp;I</v>
          </cell>
        </row>
        <row r="16170">
          <cell r="A16170">
            <v>45007</v>
          </cell>
          <cell r="B16170">
            <v>116180</v>
          </cell>
          <cell r="C16170" t="str">
            <v>SA WA &amp; NT S&amp;I</v>
          </cell>
        </row>
        <row r="16171">
          <cell r="A16171">
            <v>45008</v>
          </cell>
          <cell r="B16171">
            <v>116181</v>
          </cell>
          <cell r="C16171" t="str">
            <v>QLD CYL INSTL TOTAL HIRE AMORE</v>
          </cell>
        </row>
        <row r="16172">
          <cell r="A16172">
            <v>45009</v>
          </cell>
          <cell r="B16172">
            <v>116182</v>
          </cell>
          <cell r="C16172" t="str">
            <v>QLD CYL INSTL BALLINA REC MART</v>
          </cell>
        </row>
        <row r="16173">
          <cell r="A16173">
            <v>45010</v>
          </cell>
          <cell r="B16173">
            <v>116183</v>
          </cell>
          <cell r="C16173" t="str">
            <v>QLD CYL INSTL COLES LISMORE</v>
          </cell>
        </row>
        <row r="16174">
          <cell r="A16174">
            <v>45011</v>
          </cell>
          <cell r="B16174">
            <v>116184</v>
          </cell>
          <cell r="C16174" t="str">
            <v>QLD CYL INSTL CAFE CAPRI</v>
          </cell>
        </row>
        <row r="16175">
          <cell r="A16175">
            <v>45012</v>
          </cell>
          <cell r="B16175">
            <v>116185</v>
          </cell>
          <cell r="C16175" t="str">
            <v>QLD CYL INSTL SPHINX ROCK CAFE</v>
          </cell>
        </row>
        <row r="16176">
          <cell r="A16176">
            <v>45013</v>
          </cell>
          <cell r="B16176">
            <v>116186</v>
          </cell>
          <cell r="C16176" t="str">
            <v>QLD CYL INSTL MEBBIN SPRINGS</v>
          </cell>
        </row>
        <row r="16177">
          <cell r="A16177">
            <v>45014</v>
          </cell>
          <cell r="B16177">
            <v>116187</v>
          </cell>
          <cell r="C16177" t="str">
            <v>QLD CYL INSTL MCINTYRE MOTEL</v>
          </cell>
        </row>
        <row r="16178">
          <cell r="A16178">
            <v>45015</v>
          </cell>
          <cell r="B16178">
            <v>116188</v>
          </cell>
          <cell r="C16178" t="str">
            <v>TAS CYL INSTL JUICY ISLE LTON</v>
          </cell>
        </row>
        <row r="16179">
          <cell r="A16179">
            <v>45016</v>
          </cell>
          <cell r="B16179">
            <v>116189</v>
          </cell>
          <cell r="C16179" t="str">
            <v>IND RECHG WORK-NTH QLD</v>
          </cell>
        </row>
        <row r="16180">
          <cell r="A16180">
            <v>45017</v>
          </cell>
          <cell r="B16180">
            <v>116190</v>
          </cell>
          <cell r="C16180" t="str">
            <v>QLD BT INSTL POLYWORLD CLTARF</v>
          </cell>
        </row>
        <row r="16181">
          <cell r="A16181">
            <v>45018</v>
          </cell>
          <cell r="B16181">
            <v>116191</v>
          </cell>
          <cell r="C16181" t="str">
            <v>QLD I&amp;M INSTL INDIAN BROTHERS</v>
          </cell>
        </row>
        <row r="16182">
          <cell r="A16182">
            <v>45019</v>
          </cell>
          <cell r="B16182">
            <v>116192</v>
          </cell>
          <cell r="C16182" t="str">
            <v>QLD CYL INSTL INDIAN BROTHERS</v>
          </cell>
        </row>
        <row r="16183">
          <cell r="A16183">
            <v>45020</v>
          </cell>
          <cell r="B16183">
            <v>116193</v>
          </cell>
          <cell r="C16183" t="str">
            <v>PP LADDER KALGOORLIE TERM</v>
          </cell>
        </row>
        <row r="16184">
          <cell r="A16184">
            <v>45021</v>
          </cell>
          <cell r="B16184">
            <v>116194</v>
          </cell>
          <cell r="C16184" t="str">
            <v>PP WALKWAYS KALGOORLIE TERM</v>
          </cell>
        </row>
        <row r="16185">
          <cell r="A16185">
            <v>45040</v>
          </cell>
          <cell r="B16185">
            <v>116195</v>
          </cell>
          <cell r="C16185" t="str">
            <v>ADCHEM.</v>
          </cell>
        </row>
        <row r="16186">
          <cell r="A16186">
            <v>45041</v>
          </cell>
          <cell r="B16186">
            <v>116196</v>
          </cell>
          <cell r="C16186" t="str">
            <v>MC A GILBERT &amp; ASC FRADD RD</v>
          </cell>
        </row>
        <row r="16187">
          <cell r="A16187">
            <v>45042</v>
          </cell>
          <cell r="B16187">
            <v>116197</v>
          </cell>
          <cell r="C16187" t="str">
            <v>MC MAUNSELL CLUBHOUSE RD</v>
          </cell>
        </row>
        <row r="16188">
          <cell r="A16188">
            <v>45043</v>
          </cell>
          <cell r="B16188">
            <v>116198</v>
          </cell>
          <cell r="C16188" t="str">
            <v>MC M R HERRIOTT PRESIDENT AV</v>
          </cell>
        </row>
        <row r="16189">
          <cell r="A16189">
            <v>45044</v>
          </cell>
          <cell r="B16189">
            <v>116199</v>
          </cell>
          <cell r="C16189" t="str">
            <v>MC DARE SUTTON &amp; CLARKE</v>
          </cell>
        </row>
        <row r="16190">
          <cell r="A16190">
            <v>45045</v>
          </cell>
          <cell r="B16190">
            <v>116200</v>
          </cell>
          <cell r="C16190" t="str">
            <v>NSW DOMINOS MINORCA PL TRMINA</v>
          </cell>
        </row>
        <row r="16191">
          <cell r="A16191">
            <v>45046</v>
          </cell>
          <cell r="B16191">
            <v>116201</v>
          </cell>
          <cell r="C16191" t="str">
            <v>NSW CYL INSTL J GRIMA BRNS RD</v>
          </cell>
        </row>
        <row r="16192">
          <cell r="A16192">
            <v>45047</v>
          </cell>
          <cell r="B16192">
            <v>116202</v>
          </cell>
          <cell r="C16192" t="str">
            <v>NSW CYL INSTL V BEGIC BURNS RD</v>
          </cell>
        </row>
        <row r="16193">
          <cell r="A16193">
            <v>45048</v>
          </cell>
          <cell r="B16193">
            <v>116203</v>
          </cell>
          <cell r="C16193" t="str">
            <v>SCA Energy Mngmnt Training</v>
          </cell>
        </row>
        <row r="16194">
          <cell r="A16194">
            <v>45049</v>
          </cell>
          <cell r="B16194">
            <v>116204</v>
          </cell>
          <cell r="C16194" t="str">
            <v>NSW CYL INSTL CALTEX MLABAR RD</v>
          </cell>
        </row>
        <row r="16195">
          <cell r="A16195">
            <v>45060</v>
          </cell>
          <cell r="B16195">
            <v>116205</v>
          </cell>
          <cell r="C16195" t="str">
            <v>VIC CYL INSTL UNITED CORIO</v>
          </cell>
        </row>
        <row r="16196">
          <cell r="A16196">
            <v>45061</v>
          </cell>
          <cell r="B16196">
            <v>116206</v>
          </cell>
          <cell r="C16196" t="str">
            <v>VIC CYL INSTL MT BUNINYONG</v>
          </cell>
        </row>
        <row r="16197">
          <cell r="A16197">
            <v>45080</v>
          </cell>
          <cell r="B16197">
            <v>116207</v>
          </cell>
          <cell r="C16197" t="str">
            <v>TAS CYL INSTL BBQS GLR WTON ST</v>
          </cell>
        </row>
        <row r="16198">
          <cell r="A16198">
            <v>45081</v>
          </cell>
          <cell r="B16198">
            <v>116208</v>
          </cell>
          <cell r="C16198" t="str">
            <v>TAS CYL INSTL DORNAUF DAIRIES</v>
          </cell>
        </row>
        <row r="16199">
          <cell r="A16199">
            <v>45082</v>
          </cell>
          <cell r="B16199">
            <v>116209</v>
          </cell>
          <cell r="C16199" t="str">
            <v>TAS CYL INSTL ROBERTS SC'DALE</v>
          </cell>
        </row>
        <row r="16200">
          <cell r="A16200">
            <v>45083</v>
          </cell>
          <cell r="B16200">
            <v>116210</v>
          </cell>
          <cell r="C16200" t="str">
            <v>VIC BT INSTL CAMPERDOWN HSPTAL</v>
          </cell>
        </row>
        <row r="16201">
          <cell r="A16201">
            <v>45084</v>
          </cell>
          <cell r="B16201">
            <v>116211</v>
          </cell>
          <cell r="C16201" t="str">
            <v>VIC BT INSTL ET MURNANE PTY</v>
          </cell>
        </row>
        <row r="16202">
          <cell r="A16202">
            <v>45085</v>
          </cell>
          <cell r="B16202">
            <v>116212</v>
          </cell>
          <cell r="C16202" t="str">
            <v>VIC BT INSTL TIDAL RIVER</v>
          </cell>
        </row>
        <row r="16203">
          <cell r="A16203">
            <v>45086</v>
          </cell>
          <cell r="B16203">
            <v>116213</v>
          </cell>
          <cell r="C16203" t="str">
            <v>TAS CYL INSTL DOLLYS HAVEN</v>
          </cell>
        </row>
        <row r="16204">
          <cell r="A16204">
            <v>45100</v>
          </cell>
          <cell r="B16204">
            <v>116214</v>
          </cell>
          <cell r="C16204" t="str">
            <v>VIC CYL INSTL MRS BERRY SSPRY</v>
          </cell>
        </row>
        <row r="16205">
          <cell r="A16205">
            <v>45101</v>
          </cell>
          <cell r="B16205">
            <v>116215</v>
          </cell>
          <cell r="C16205" t="str">
            <v>VIC CYL INSTL LONDON STAWELL</v>
          </cell>
        </row>
        <row r="16206">
          <cell r="A16206">
            <v>45102</v>
          </cell>
          <cell r="B16206">
            <v>116216</v>
          </cell>
          <cell r="C16206" t="str">
            <v>NSW CYL INSTL INFORM ENERGY</v>
          </cell>
        </row>
        <row r="16207">
          <cell r="A16207">
            <v>45103</v>
          </cell>
          <cell r="B16207">
            <v>116217</v>
          </cell>
          <cell r="C16207" t="str">
            <v>QLD RS CAIRNS CBD</v>
          </cell>
        </row>
        <row r="16208">
          <cell r="A16208">
            <v>45104</v>
          </cell>
          <cell r="B16208">
            <v>116218</v>
          </cell>
          <cell r="C16208" t="str">
            <v>OERTL OFFICE REFURBISHMENT</v>
          </cell>
        </row>
        <row r="16209">
          <cell r="A16209">
            <v>45120</v>
          </cell>
          <cell r="B16209">
            <v>116219</v>
          </cell>
          <cell r="C16209" t="str">
            <v>MC PD PROPERTY ENTERPRISES</v>
          </cell>
        </row>
        <row r="16210">
          <cell r="A16210">
            <v>45121</v>
          </cell>
          <cell r="B16210">
            <v>116220</v>
          </cell>
          <cell r="C16210" t="str">
            <v>TAS CYL INSTL BICHENO CABIN PK</v>
          </cell>
        </row>
        <row r="16211">
          <cell r="A16211">
            <v>45122</v>
          </cell>
          <cell r="B16211">
            <v>116221</v>
          </cell>
          <cell r="C16211" t="str">
            <v>TAS CYL INSTL LIBERTY WVRLY RD</v>
          </cell>
        </row>
        <row r="16212">
          <cell r="A16212">
            <v>45123</v>
          </cell>
          <cell r="B16212">
            <v>116222</v>
          </cell>
          <cell r="C16212" t="str">
            <v>TAS CYL INSTL LINKS NNAL TRPT</v>
          </cell>
        </row>
        <row r="16213">
          <cell r="A16213">
            <v>45124</v>
          </cell>
          <cell r="B16213">
            <v>116223</v>
          </cell>
          <cell r="C16213" t="str">
            <v>TAS CYL INSTL NU TECH SYSTEMJS</v>
          </cell>
        </row>
        <row r="16214">
          <cell r="A16214">
            <v>45141</v>
          </cell>
          <cell r="B16214">
            <v>116224</v>
          </cell>
          <cell r="C16214" t="str">
            <v>MC CITY OF PLAYFORD ELIZABETH</v>
          </cell>
        </row>
        <row r="16215">
          <cell r="A16215">
            <v>45142</v>
          </cell>
          <cell r="B16215">
            <v>116225</v>
          </cell>
          <cell r="C16215" t="str">
            <v>MC KOOYONG MEAT STORE LOCKLEYS</v>
          </cell>
        </row>
        <row r="16216">
          <cell r="A16216">
            <v>45143</v>
          </cell>
          <cell r="B16216">
            <v>116226</v>
          </cell>
          <cell r="C16216" t="str">
            <v>MC MT GAMBIER WOODLANDS GROVE</v>
          </cell>
        </row>
        <row r="16217">
          <cell r="A16217">
            <v>45161</v>
          </cell>
          <cell r="B16217">
            <v>116227</v>
          </cell>
          <cell r="C16217" t="str">
            <v>MC M FOSTER FOURTH ST GAWLER S</v>
          </cell>
        </row>
        <row r="16218">
          <cell r="A16218">
            <v>45162</v>
          </cell>
          <cell r="B16218">
            <v>116228</v>
          </cell>
          <cell r="C16218" t="str">
            <v>MC W TANNER RUSSELL ST RWATER</v>
          </cell>
        </row>
        <row r="16219">
          <cell r="A16219">
            <v>45163</v>
          </cell>
          <cell r="B16219">
            <v>116229</v>
          </cell>
          <cell r="C16219" t="str">
            <v>MC G BUNGEY ELIZABETH ST</v>
          </cell>
        </row>
        <row r="16220">
          <cell r="A16220">
            <v>45164</v>
          </cell>
          <cell r="B16220">
            <v>116230</v>
          </cell>
          <cell r="C16220" t="str">
            <v>MC L BATTISTA MONTACUTE RD</v>
          </cell>
        </row>
        <row r="16221">
          <cell r="A16221">
            <v>45165</v>
          </cell>
          <cell r="B16221">
            <v>116231</v>
          </cell>
          <cell r="C16221" t="str">
            <v>MC MAUNSELL BLACK RD FSTAFF HL</v>
          </cell>
        </row>
        <row r="16222">
          <cell r="A16222">
            <v>45166</v>
          </cell>
          <cell r="B16222">
            <v>116232</v>
          </cell>
          <cell r="C16222" t="str">
            <v>MC DRE STN &amp; CLARKE  THOMAS WY</v>
          </cell>
        </row>
        <row r="16223">
          <cell r="A16223">
            <v>45167</v>
          </cell>
          <cell r="B16223">
            <v>116233</v>
          </cell>
          <cell r="C16223" t="str">
            <v>MC ALLAN GILBERT BAROONA ST</v>
          </cell>
        </row>
        <row r="16224">
          <cell r="A16224">
            <v>45168</v>
          </cell>
          <cell r="B16224">
            <v>116234</v>
          </cell>
          <cell r="C16224" t="str">
            <v>MC ALAN WHELAN CONS OAKLEY RD</v>
          </cell>
        </row>
        <row r="16225">
          <cell r="A16225">
            <v>45169</v>
          </cell>
          <cell r="B16225">
            <v>116235</v>
          </cell>
          <cell r="C16225" t="str">
            <v>QLD BT INSTL POHLMAN NURSERY</v>
          </cell>
        </row>
        <row r="16226">
          <cell r="A16226">
            <v>45170</v>
          </cell>
          <cell r="B16226">
            <v>116236</v>
          </cell>
          <cell r="C16226" t="str">
            <v>QLD BT INSTL WAREHOUSE GROUP</v>
          </cell>
        </row>
        <row r="16227">
          <cell r="A16227">
            <v>45171</v>
          </cell>
          <cell r="B16227">
            <v>116237</v>
          </cell>
          <cell r="C16227" t="str">
            <v>QLD BT INSTL ARATULA CHICKEN</v>
          </cell>
        </row>
        <row r="16228">
          <cell r="A16228">
            <v>45172</v>
          </cell>
          <cell r="B16228">
            <v>116238</v>
          </cell>
          <cell r="C16228" t="str">
            <v>MC TMK CONSULTING ENGR SHEIDOW</v>
          </cell>
        </row>
        <row r="16229">
          <cell r="A16229">
            <v>45173</v>
          </cell>
          <cell r="B16229">
            <v>116239</v>
          </cell>
          <cell r="C16229" t="str">
            <v>MC ALLAN GILBERT &amp; ASO RWAY CR</v>
          </cell>
        </row>
        <row r="16230">
          <cell r="A16230">
            <v>45174</v>
          </cell>
          <cell r="B16230">
            <v>116240</v>
          </cell>
          <cell r="C16230" t="str">
            <v>MC CONNELL WAGNER ALDINGA BCH</v>
          </cell>
        </row>
        <row r="16231">
          <cell r="A16231">
            <v>45175</v>
          </cell>
          <cell r="B16231">
            <v>116241</v>
          </cell>
          <cell r="C16231" t="str">
            <v>CAP ASSETS 502 G&amp;I 03/04</v>
          </cell>
        </row>
        <row r="16232">
          <cell r="A16232">
            <v>45176</v>
          </cell>
          <cell r="B16232">
            <v>116242</v>
          </cell>
          <cell r="C16232" t="str">
            <v>QLD BT INSTL AUST LAB SERVICES</v>
          </cell>
        </row>
        <row r="16233">
          <cell r="A16233">
            <v>45177</v>
          </cell>
          <cell r="B16233">
            <v>116243</v>
          </cell>
          <cell r="C16233" t="str">
            <v>QLD CYL INSTL COUNTRY KITCHEN</v>
          </cell>
        </row>
        <row r="16234">
          <cell r="A16234">
            <v>45178</v>
          </cell>
          <cell r="B16234">
            <v>116244</v>
          </cell>
          <cell r="C16234" t="str">
            <v>QLD MV MAREEBA TERMINAL</v>
          </cell>
        </row>
        <row r="16235">
          <cell r="A16235">
            <v>45179</v>
          </cell>
          <cell r="B16235">
            <v>116245</v>
          </cell>
          <cell r="C16235" t="str">
            <v>QLD MV TOWNSVILLE TERMINAL</v>
          </cell>
        </row>
        <row r="16236">
          <cell r="A16236">
            <v>45180</v>
          </cell>
          <cell r="B16236">
            <v>116246</v>
          </cell>
          <cell r="C16236" t="str">
            <v>LPG WA ROAD TANKERS/3</v>
          </cell>
        </row>
        <row r="16237">
          <cell r="A16237">
            <v>45181</v>
          </cell>
          <cell r="B16237">
            <v>116247</v>
          </cell>
          <cell r="C16237" t="str">
            <v>CAP ASSETS 475 CR 03/04</v>
          </cell>
        </row>
        <row r="16238">
          <cell r="A16238">
            <v>45182</v>
          </cell>
          <cell r="B16238">
            <v>116248</v>
          </cell>
          <cell r="C16238" t="str">
            <v>QLD MC ORGANIC FOODS AUST PTY</v>
          </cell>
        </row>
        <row r="16239">
          <cell r="A16239">
            <v>45183</v>
          </cell>
          <cell r="B16239">
            <v>116249</v>
          </cell>
          <cell r="C16239" t="str">
            <v>NSW WYOMING SITE SURVEY</v>
          </cell>
        </row>
        <row r="16240">
          <cell r="A16240">
            <v>45201</v>
          </cell>
          <cell r="B16240">
            <v>116250</v>
          </cell>
          <cell r="C16240" t="str">
            <v>CAP ASSETS 475 NR 03/04</v>
          </cell>
        </row>
        <row r="16241">
          <cell r="A16241">
            <v>45202</v>
          </cell>
          <cell r="B16241">
            <v>116251</v>
          </cell>
          <cell r="C16241" t="str">
            <v>CAP ASSETS 512 NR 03/04</v>
          </cell>
        </row>
        <row r="16242">
          <cell r="A16242">
            <v>45203</v>
          </cell>
          <cell r="B16242">
            <v>116252</v>
          </cell>
          <cell r="C16242" t="str">
            <v>QLD MC RENEWAL ROBERTSON RD</v>
          </cell>
        </row>
        <row r="16243">
          <cell r="A16243">
            <v>45204</v>
          </cell>
          <cell r="B16243">
            <v>116253</v>
          </cell>
          <cell r="C16243" t="str">
            <v>CAP ASSETS 529 G&amp;I 03/04</v>
          </cell>
        </row>
        <row r="16244">
          <cell r="A16244">
            <v>45205</v>
          </cell>
          <cell r="B16244">
            <v>116254</v>
          </cell>
          <cell r="C16244" t="str">
            <v>CAP ASSETS 498 NR 03/04</v>
          </cell>
        </row>
        <row r="16245">
          <cell r="A16245">
            <v>45206</v>
          </cell>
          <cell r="B16245">
            <v>116255</v>
          </cell>
          <cell r="C16245" t="str">
            <v>VIC BT INSTL CAPE OTWAY CABINS</v>
          </cell>
        </row>
        <row r="16246">
          <cell r="A16246">
            <v>45207</v>
          </cell>
          <cell r="B16246">
            <v>116256</v>
          </cell>
          <cell r="C16246" t="str">
            <v>QLD CYL INSTL KASHMIRI KITCHEN</v>
          </cell>
        </row>
        <row r="16247">
          <cell r="A16247">
            <v>45208</v>
          </cell>
          <cell r="B16247">
            <v>116257</v>
          </cell>
          <cell r="C16247" t="str">
            <v>QLD CYL INSTL DUNWICH BAKERY</v>
          </cell>
        </row>
        <row r="16248">
          <cell r="A16248">
            <v>45209</v>
          </cell>
          <cell r="B16248">
            <v>116258</v>
          </cell>
          <cell r="C16248" t="str">
            <v>QLD CYL INSTL KELS'S KITCHEN</v>
          </cell>
        </row>
        <row r="16249">
          <cell r="A16249">
            <v>45210</v>
          </cell>
          <cell r="B16249">
            <v>116259</v>
          </cell>
          <cell r="C16249" t="str">
            <v>QLD CYL INSTL TOP END TANKS</v>
          </cell>
        </row>
        <row r="16250">
          <cell r="A16250">
            <v>45211</v>
          </cell>
          <cell r="B16250">
            <v>116260</v>
          </cell>
          <cell r="C16250" t="str">
            <v>QLD CYL INSTL HAYLEYS PLACE</v>
          </cell>
        </row>
        <row r="16251">
          <cell r="A16251">
            <v>45212</v>
          </cell>
          <cell r="B16251">
            <v>116261</v>
          </cell>
          <cell r="C16251" t="str">
            <v>NSW BT INSTL ROYAL HOTL DENMAN</v>
          </cell>
        </row>
        <row r="16252">
          <cell r="A16252">
            <v>45213</v>
          </cell>
          <cell r="B16252">
            <v>116262</v>
          </cell>
          <cell r="C16252" t="str">
            <v>CAP ASSETS 452 NR 03/04</v>
          </cell>
        </row>
        <row r="16253">
          <cell r="A16253">
            <v>45214</v>
          </cell>
          <cell r="B16253">
            <v>116263</v>
          </cell>
          <cell r="C16253" t="str">
            <v>CAP ASSETS 452 G&amp;I 03/04</v>
          </cell>
        </row>
        <row r="16254">
          <cell r="A16254">
            <v>45215</v>
          </cell>
          <cell r="B16254">
            <v>116264</v>
          </cell>
          <cell r="C16254" t="str">
            <v>CAP ASSETS 502 NR 03/04</v>
          </cell>
        </row>
        <row r="16255">
          <cell r="A16255">
            <v>45216</v>
          </cell>
          <cell r="B16255">
            <v>116265</v>
          </cell>
          <cell r="C16255" t="str">
            <v>CAP ASSETS 477 NR 03/04</v>
          </cell>
        </row>
        <row r="16256">
          <cell r="A16256">
            <v>45217</v>
          </cell>
          <cell r="B16256">
            <v>116266</v>
          </cell>
          <cell r="C16256" t="str">
            <v>SYSTEM FIXES</v>
          </cell>
        </row>
        <row r="16257">
          <cell r="A16257">
            <v>45221</v>
          </cell>
          <cell r="B16257">
            <v>116267</v>
          </cell>
          <cell r="C16257" t="str">
            <v>VIC NRC BLDG 2 UNPGRADE</v>
          </cell>
        </row>
        <row r="16258">
          <cell r="A16258">
            <v>45241</v>
          </cell>
          <cell r="B16258">
            <v>116268</v>
          </cell>
          <cell r="C16258" t="str">
            <v>QUEENSLAND MHF'S PHASE 2 &amp; 3</v>
          </cell>
        </row>
        <row r="16259">
          <cell r="A16259">
            <v>45242</v>
          </cell>
          <cell r="B16259">
            <v>116269</v>
          </cell>
          <cell r="C16259" t="str">
            <v>DRIVER TRAINING CERTS 1 TO 3</v>
          </cell>
        </row>
        <row r="16260">
          <cell r="A16260">
            <v>45261</v>
          </cell>
          <cell r="B16260">
            <v>116270</v>
          </cell>
          <cell r="C16260" t="str">
            <v>PAYMENT RECOMMENDATIONS</v>
          </cell>
        </row>
        <row r="16261">
          <cell r="A16261">
            <v>45262</v>
          </cell>
          <cell r="B16261">
            <v>116271</v>
          </cell>
          <cell r="C16261" t="str">
            <v>TRANSFERS OPTIMISATION</v>
          </cell>
        </row>
        <row r="16262">
          <cell r="A16262">
            <v>45263</v>
          </cell>
          <cell r="B16262">
            <v>116272</v>
          </cell>
          <cell r="C16262" t="str">
            <v>CAP ASSETS 510 NR 03/04</v>
          </cell>
        </row>
        <row r="16263">
          <cell r="A16263">
            <v>45264</v>
          </cell>
          <cell r="B16263">
            <v>116273</v>
          </cell>
          <cell r="C16263" t="str">
            <v>BT INSTL HILLSBURGH PTY LTD</v>
          </cell>
        </row>
        <row r="16264">
          <cell r="A16264">
            <v>45265</v>
          </cell>
          <cell r="B16264">
            <v>116274</v>
          </cell>
          <cell r="C16264" t="str">
            <v>CYL INSTL CRYSTAL LAKE CAMP</v>
          </cell>
        </row>
        <row r="16265">
          <cell r="A16265">
            <v>45266</v>
          </cell>
          <cell r="B16265">
            <v>116275</v>
          </cell>
          <cell r="C16265" t="str">
            <v>TAS BT INSTL BAY OF FIRES</v>
          </cell>
        </row>
        <row r="16266">
          <cell r="A16266">
            <v>45267</v>
          </cell>
          <cell r="B16266">
            <v>116276</v>
          </cell>
          <cell r="C16266" t="str">
            <v>WA BT INSTL ADVANCED PET CARE</v>
          </cell>
        </row>
        <row r="16267">
          <cell r="A16267">
            <v>45281</v>
          </cell>
          <cell r="B16267">
            <v>116277</v>
          </cell>
          <cell r="C16267" t="str">
            <v>IT Opex-Management</v>
          </cell>
        </row>
        <row r="16268">
          <cell r="A16268">
            <v>45282</v>
          </cell>
          <cell r="B16268">
            <v>116278</v>
          </cell>
          <cell r="C16268" t="str">
            <v>IT Opex-Infrastructure Serv</v>
          </cell>
        </row>
        <row r="16269">
          <cell r="A16269">
            <v>45283</v>
          </cell>
          <cell r="B16269">
            <v>116279</v>
          </cell>
          <cell r="C16269" t="str">
            <v>IT Opex-Apps Dvlpmnt &amp; Support</v>
          </cell>
        </row>
        <row r="16270">
          <cell r="A16270">
            <v>45284</v>
          </cell>
          <cell r="B16270">
            <v>116280</v>
          </cell>
          <cell r="C16270" t="str">
            <v>IT Opex-Retail CIS Management</v>
          </cell>
        </row>
        <row r="16271">
          <cell r="A16271">
            <v>45285</v>
          </cell>
          <cell r="B16271">
            <v>116281</v>
          </cell>
          <cell r="C16271" t="str">
            <v>IT Opex-Electricity CIS</v>
          </cell>
        </row>
        <row r="16272">
          <cell r="A16272">
            <v>45286</v>
          </cell>
          <cell r="B16272">
            <v>116282</v>
          </cell>
          <cell r="C16272" t="str">
            <v>IT Opex-Natural Gass CIS</v>
          </cell>
        </row>
        <row r="16273">
          <cell r="A16273">
            <v>45287</v>
          </cell>
          <cell r="B16273">
            <v>116283</v>
          </cell>
          <cell r="C16273" t="str">
            <v>IT Opex-Metering &amp; Settlements</v>
          </cell>
        </row>
        <row r="16274">
          <cell r="A16274">
            <v>45288</v>
          </cell>
          <cell r="B16274">
            <v>116284</v>
          </cell>
          <cell r="C16274" t="str">
            <v>IT Opex-Front Office Systems</v>
          </cell>
        </row>
        <row r="16275">
          <cell r="A16275">
            <v>45289</v>
          </cell>
          <cell r="B16275">
            <v>116285</v>
          </cell>
          <cell r="C16275" t="str">
            <v>IT Opex-Help Desk</v>
          </cell>
        </row>
        <row r="16276">
          <cell r="A16276">
            <v>45290</v>
          </cell>
          <cell r="B16276">
            <v>116286</v>
          </cell>
          <cell r="C16276" t="str">
            <v>IT Opex-App's Architecture</v>
          </cell>
        </row>
        <row r="16277">
          <cell r="A16277">
            <v>45291</v>
          </cell>
          <cell r="B16277">
            <v>116287</v>
          </cell>
          <cell r="C16277" t="str">
            <v>IT Opex-Citipower</v>
          </cell>
        </row>
        <row r="16278">
          <cell r="A16278">
            <v>45301</v>
          </cell>
          <cell r="B16278">
            <v>116288</v>
          </cell>
          <cell r="C16278" t="str">
            <v>QLD CY INSTL HAY POINT HOTEL</v>
          </cell>
        </row>
        <row r="16279">
          <cell r="A16279">
            <v>45302</v>
          </cell>
          <cell r="B16279">
            <v>116289</v>
          </cell>
          <cell r="C16279" t="str">
            <v>VIC CY INSTL CALTEX KILYSTH</v>
          </cell>
        </row>
        <row r="16280">
          <cell r="A16280">
            <v>45303</v>
          </cell>
          <cell r="B16280">
            <v>116290</v>
          </cell>
          <cell r="C16280" t="str">
            <v>BILL MANAGER</v>
          </cell>
        </row>
        <row r="16281">
          <cell r="A16281">
            <v>45304</v>
          </cell>
          <cell r="B16281">
            <v>116291</v>
          </cell>
          <cell r="C16281" t="str">
            <v>QLD CY INSTL DAINTREE ECO LDG</v>
          </cell>
        </row>
        <row r="16282">
          <cell r="A16282">
            <v>45305</v>
          </cell>
          <cell r="B16282">
            <v>116292</v>
          </cell>
          <cell r="C16282" t="str">
            <v>IT INFRAHELP UPGRADE PH-2</v>
          </cell>
        </row>
        <row r="16283">
          <cell r="A16283">
            <v>45306</v>
          </cell>
          <cell r="B16283">
            <v>116293</v>
          </cell>
          <cell r="C16283" t="str">
            <v>IT INFRAHELP  UPGRADE PH-1</v>
          </cell>
        </row>
        <row r="16284">
          <cell r="A16284">
            <v>45307</v>
          </cell>
          <cell r="B16284">
            <v>116294</v>
          </cell>
          <cell r="C16284" t="str">
            <v>QLD CY INSTL FIRST CLASS FUNC</v>
          </cell>
        </row>
        <row r="16285">
          <cell r="A16285">
            <v>45308</v>
          </cell>
          <cell r="B16285">
            <v>116295</v>
          </cell>
          <cell r="C16285" t="str">
            <v>QLD CY INSTL BP ROLLINGSTONE</v>
          </cell>
        </row>
        <row r="16286">
          <cell r="A16286">
            <v>45309</v>
          </cell>
          <cell r="B16286">
            <v>116296</v>
          </cell>
          <cell r="C16286" t="str">
            <v>QLD CY INSTL CHINAS RESTAURANT</v>
          </cell>
        </row>
        <row r="16287">
          <cell r="A16287">
            <v>45310</v>
          </cell>
          <cell r="B16287">
            <v>116297</v>
          </cell>
          <cell r="C16287" t="str">
            <v>QLD CY INSTL SUGAR &amp; SPICE</v>
          </cell>
        </row>
        <row r="16288">
          <cell r="A16288">
            <v>45311</v>
          </cell>
          <cell r="B16288">
            <v>116298</v>
          </cell>
          <cell r="C16288" t="str">
            <v>CAP ASSETS 542 G&amp;I 03/04</v>
          </cell>
        </row>
        <row r="16289">
          <cell r="A16289">
            <v>45312</v>
          </cell>
          <cell r="B16289">
            <v>116299</v>
          </cell>
          <cell r="C16289" t="str">
            <v>CAP ASSETS 510 E&amp;S 03/04</v>
          </cell>
        </row>
        <row r="16290">
          <cell r="A16290">
            <v>45313</v>
          </cell>
          <cell r="B16290">
            <v>116300</v>
          </cell>
          <cell r="C16290" t="str">
            <v>MC SABATINO BLDRS HACK ST</v>
          </cell>
        </row>
        <row r="16291">
          <cell r="A16291">
            <v>45314</v>
          </cell>
          <cell r="B16291">
            <v>116301</v>
          </cell>
          <cell r="C16291" t="str">
            <v>MC W &amp; C GRANTHAM TOUNTON PDE</v>
          </cell>
        </row>
        <row r="16292">
          <cell r="A16292">
            <v>45315</v>
          </cell>
          <cell r="B16292">
            <v>116302</v>
          </cell>
          <cell r="C16292" t="str">
            <v>MC I USHER SEVENTH ST GAWLER</v>
          </cell>
        </row>
        <row r="16293">
          <cell r="A16293">
            <v>45316</v>
          </cell>
          <cell r="B16293">
            <v>116303</v>
          </cell>
          <cell r="C16293" t="str">
            <v>MC N MALLETT WHITINGTON RD</v>
          </cell>
        </row>
        <row r="16294">
          <cell r="A16294">
            <v>45317</v>
          </cell>
          <cell r="B16294">
            <v>116304</v>
          </cell>
          <cell r="C16294" t="str">
            <v>MC VARIOUS NEW CONSUMERS</v>
          </cell>
        </row>
        <row r="16295">
          <cell r="A16295">
            <v>45318</v>
          </cell>
          <cell r="B16295">
            <v>116305</v>
          </cell>
          <cell r="C16295" t="str">
            <v>MC CITY DOORS PORT ADELAIDE</v>
          </cell>
        </row>
        <row r="16296">
          <cell r="A16296">
            <v>45319</v>
          </cell>
          <cell r="B16296">
            <v>116306</v>
          </cell>
          <cell r="C16296" t="str">
            <v>QLD MC BAULDERSTONE H'BROOKE</v>
          </cell>
        </row>
        <row r="16297">
          <cell r="A16297">
            <v>45320</v>
          </cell>
          <cell r="B16297">
            <v>116307</v>
          </cell>
          <cell r="C16297" t="str">
            <v>OLD MARYBOROUGH RD &amp; BEACH RD</v>
          </cell>
        </row>
        <row r="16298">
          <cell r="A16298">
            <v>45321</v>
          </cell>
          <cell r="B16298">
            <v>116308</v>
          </cell>
          <cell r="C16298" t="str">
            <v>MC MAINS RENEWAL MT. GAMBIER</v>
          </cell>
        </row>
        <row r="16299">
          <cell r="A16299">
            <v>45322</v>
          </cell>
          <cell r="B16299">
            <v>116309</v>
          </cell>
          <cell r="C16299" t="str">
            <v>QLD MC HONEYCOMBE CONSTRUCTION</v>
          </cell>
        </row>
        <row r="16300">
          <cell r="A16300">
            <v>45323</v>
          </cell>
          <cell r="B16300">
            <v>116310</v>
          </cell>
          <cell r="C16300" t="str">
            <v>QLD MC VILLAGE BLDG COMPANY</v>
          </cell>
        </row>
        <row r="16301">
          <cell r="A16301">
            <v>45324</v>
          </cell>
          <cell r="B16301">
            <v>116311</v>
          </cell>
          <cell r="C16301" t="str">
            <v>QLD MC NUTRITIONAL DRIED FOODS</v>
          </cell>
        </row>
        <row r="16302">
          <cell r="A16302">
            <v>45325</v>
          </cell>
          <cell r="B16302">
            <v>116312</v>
          </cell>
          <cell r="C16302" t="str">
            <v>TAS CY INSTL ONE STEEL METALND</v>
          </cell>
        </row>
        <row r="16303">
          <cell r="A16303">
            <v>45326</v>
          </cell>
          <cell r="B16303">
            <v>116313</v>
          </cell>
          <cell r="C16303" t="str">
            <v>NSW CY INSTL NQ AUSTRL RENTALS</v>
          </cell>
        </row>
        <row r="16304">
          <cell r="A16304">
            <v>45327</v>
          </cell>
          <cell r="B16304">
            <v>116314</v>
          </cell>
          <cell r="C16304" t="str">
            <v>CC EXTENSION PHONE &amp; IT LINES</v>
          </cell>
        </row>
        <row r="16305">
          <cell r="A16305">
            <v>45328</v>
          </cell>
          <cell r="B16305">
            <v>116315</v>
          </cell>
          <cell r="C16305" t="str">
            <v>CAP ASSETS 513 E&amp;S 03/04</v>
          </cell>
        </row>
        <row r="16306">
          <cell r="A16306">
            <v>45341</v>
          </cell>
          <cell r="B16306">
            <v>116316</v>
          </cell>
          <cell r="C16306" t="str">
            <v>NSW CY INSTL J &amp; R VASSALLO</v>
          </cell>
        </row>
        <row r="16307">
          <cell r="A16307">
            <v>45342</v>
          </cell>
          <cell r="B16307">
            <v>116317</v>
          </cell>
          <cell r="C16307" t="str">
            <v>MC EASTERN BUILDING GROUP</v>
          </cell>
        </row>
        <row r="16308">
          <cell r="A16308">
            <v>45343</v>
          </cell>
          <cell r="B16308">
            <v>116318</v>
          </cell>
          <cell r="C16308" t="str">
            <v>MC G ADAMSON MARGARET AV</v>
          </cell>
        </row>
        <row r="16309">
          <cell r="A16309">
            <v>45344</v>
          </cell>
          <cell r="B16309">
            <v>116319</v>
          </cell>
          <cell r="C16309" t="str">
            <v>MC J KRIVIC ETON RD SMERTON PK</v>
          </cell>
        </row>
        <row r="16310">
          <cell r="A16310">
            <v>45345</v>
          </cell>
          <cell r="B16310">
            <v>116320</v>
          </cell>
          <cell r="C16310" t="str">
            <v>MC G BING REDLYNCH RD. SBURY</v>
          </cell>
        </row>
        <row r="16311">
          <cell r="A16311">
            <v>45346</v>
          </cell>
          <cell r="B16311">
            <v>116321</v>
          </cell>
          <cell r="C16311" t="str">
            <v>MC ZIEGLER SOMERSET AVE</v>
          </cell>
        </row>
        <row r="16312">
          <cell r="A16312">
            <v>45347</v>
          </cell>
          <cell r="B16312">
            <v>116322</v>
          </cell>
          <cell r="C16312" t="str">
            <v>MC B MCNAMARA TERMINUS ST</v>
          </cell>
        </row>
        <row r="16313">
          <cell r="A16313">
            <v>45348</v>
          </cell>
          <cell r="B16313">
            <v>116323</v>
          </cell>
          <cell r="C16313" t="str">
            <v>MC VISIONSCAPE TOMS COURT</v>
          </cell>
        </row>
        <row r="16314">
          <cell r="A16314">
            <v>45349</v>
          </cell>
          <cell r="B16314">
            <v>116324</v>
          </cell>
          <cell r="C16314" t="str">
            <v>MC TMK CONSULTING ENG</v>
          </cell>
        </row>
        <row r="16315">
          <cell r="A16315">
            <v>45350</v>
          </cell>
          <cell r="B16315">
            <v>116325</v>
          </cell>
          <cell r="C16315" t="str">
            <v>MC STRUCTURAL CIVIL AUSTRALIA</v>
          </cell>
        </row>
        <row r="16316">
          <cell r="A16316">
            <v>45351</v>
          </cell>
          <cell r="B16316">
            <v>116326</v>
          </cell>
          <cell r="C16316" t="str">
            <v>MC ST CATHERINES NURSING HOME</v>
          </cell>
        </row>
        <row r="16317">
          <cell r="A16317">
            <v>45361</v>
          </cell>
          <cell r="B16317">
            <v>116327</v>
          </cell>
          <cell r="C16317" t="str">
            <v>FIT-OUT COSTS-LEVEL 7 - 1KWS</v>
          </cell>
        </row>
        <row r="16318">
          <cell r="A16318">
            <v>45362</v>
          </cell>
          <cell r="B16318">
            <v>116328</v>
          </cell>
          <cell r="C16318" t="str">
            <v>VIC BT INSTL AUST DEPT DEFENCE</v>
          </cell>
        </row>
        <row r="16319">
          <cell r="A16319">
            <v>45363</v>
          </cell>
          <cell r="B16319">
            <v>116329</v>
          </cell>
          <cell r="C16319" t="str">
            <v>QLD CY INSTL SARINA PALMS PARK</v>
          </cell>
        </row>
        <row r="16320">
          <cell r="A16320">
            <v>45364</v>
          </cell>
          <cell r="B16320">
            <v>116330</v>
          </cell>
          <cell r="C16320" t="str">
            <v>VIC CY INSTL MICHELLE HOCKING</v>
          </cell>
        </row>
        <row r="16321">
          <cell r="A16321">
            <v>45365</v>
          </cell>
          <cell r="B16321">
            <v>116331</v>
          </cell>
          <cell r="C16321" t="str">
            <v>WESTFIELD HORNSBY</v>
          </cell>
        </row>
        <row r="16322">
          <cell r="A16322">
            <v>45366</v>
          </cell>
          <cell r="B16322">
            <v>116332</v>
          </cell>
          <cell r="C16322" t="str">
            <v>MC DYER RELM CL GLENELG NTH</v>
          </cell>
        </row>
        <row r="16323">
          <cell r="A16323">
            <v>45367</v>
          </cell>
          <cell r="B16323">
            <v>116333</v>
          </cell>
          <cell r="C16323" t="str">
            <v>MC WEEKS PEACOCK ROSEMARY ST</v>
          </cell>
        </row>
        <row r="16324">
          <cell r="A16324">
            <v>45368</v>
          </cell>
          <cell r="B16324">
            <v>116334</v>
          </cell>
          <cell r="C16324" t="str">
            <v>MC G D'ETTORRE HAMPSTEAD RD</v>
          </cell>
        </row>
        <row r="16325">
          <cell r="A16325">
            <v>45369</v>
          </cell>
          <cell r="B16325">
            <v>116335</v>
          </cell>
          <cell r="C16325" t="str">
            <v>STOCKWELL RD ANGASTON</v>
          </cell>
        </row>
        <row r="16326">
          <cell r="A16326">
            <v>45370</v>
          </cell>
          <cell r="B16326">
            <v>116336</v>
          </cell>
          <cell r="C16326" t="str">
            <v>TAS INSTL HWU NTCA</v>
          </cell>
        </row>
        <row r="16327">
          <cell r="A16327">
            <v>45371</v>
          </cell>
          <cell r="B16327">
            <v>116337</v>
          </cell>
          <cell r="C16327" t="str">
            <v>MC TARINGA/TOOWONG PART 1 OF 5</v>
          </cell>
        </row>
        <row r="16328">
          <cell r="A16328">
            <v>45372</v>
          </cell>
          <cell r="B16328">
            <v>116338</v>
          </cell>
          <cell r="C16328" t="str">
            <v>MC TARING/TOOWONG PART 2 OF 5</v>
          </cell>
        </row>
        <row r="16329">
          <cell r="A16329">
            <v>45373</v>
          </cell>
          <cell r="B16329">
            <v>116339</v>
          </cell>
          <cell r="C16329" t="str">
            <v>MC MILTON AUCHENFLOWER P'NGTON</v>
          </cell>
        </row>
        <row r="16330">
          <cell r="A16330">
            <v>45374</v>
          </cell>
          <cell r="B16330">
            <v>116340</v>
          </cell>
          <cell r="C16330" t="str">
            <v>MC MILTON PART 4 OF 5</v>
          </cell>
        </row>
        <row r="16331">
          <cell r="A16331">
            <v>45375</v>
          </cell>
          <cell r="B16331">
            <v>116341</v>
          </cell>
          <cell r="C16331" t="str">
            <v>MC ALBION TRUNK PART 5 OF 5</v>
          </cell>
        </row>
        <row r="16332">
          <cell r="A16332">
            <v>45376</v>
          </cell>
          <cell r="B16332">
            <v>116342</v>
          </cell>
          <cell r="C16332" t="str">
            <v>CAP ASSETS 558 G&amp;I 03/04</v>
          </cell>
        </row>
        <row r="16333">
          <cell r="A16333">
            <v>45377</v>
          </cell>
          <cell r="B16333">
            <v>116343</v>
          </cell>
          <cell r="C16333" t="str">
            <v>VIC CY INSTL KERANG LAUNDRY</v>
          </cell>
        </row>
        <row r="16334">
          <cell r="A16334">
            <v>45378</v>
          </cell>
          <cell r="B16334">
            <v>116344</v>
          </cell>
          <cell r="C16334" t="str">
            <v>NSW CY INSTL PALMLAND NURSERY</v>
          </cell>
        </row>
        <row r="16335">
          <cell r="A16335">
            <v>45379</v>
          </cell>
          <cell r="B16335">
            <v>116345</v>
          </cell>
          <cell r="C16335" t="str">
            <v>NSW BT INSTL WHALE MOTOR INN</v>
          </cell>
        </row>
        <row r="16336">
          <cell r="A16336">
            <v>45398</v>
          </cell>
          <cell r="B16336">
            <v>116346</v>
          </cell>
          <cell r="C16336" t="str">
            <v xml:space="preserve">QLD CY INSTL BOWEN TOMATO </v>
          </cell>
        </row>
        <row r="16337">
          <cell r="A16337">
            <v>45399</v>
          </cell>
          <cell r="B16337">
            <v>116347</v>
          </cell>
          <cell r="C16337" t="str">
            <v>QLD CY INSTL NEALE HARRIS</v>
          </cell>
        </row>
        <row r="16338">
          <cell r="A16338">
            <v>45400</v>
          </cell>
          <cell r="B16338">
            <v>116348</v>
          </cell>
          <cell r="C16338" t="str">
            <v>QLD BT INST AUSTRALIAN BEARING</v>
          </cell>
        </row>
        <row r="16339">
          <cell r="A16339">
            <v>45401</v>
          </cell>
          <cell r="B16339">
            <v>116349</v>
          </cell>
          <cell r="C16339" t="str">
            <v>VIC BT INSTL MIRBOO NTH AGED</v>
          </cell>
        </row>
        <row r="16340">
          <cell r="A16340">
            <v>45402</v>
          </cell>
          <cell r="B16340">
            <v>116350</v>
          </cell>
          <cell r="C16340" t="str">
            <v>CAP ASSETS 504 G&amp;I 03/04</v>
          </cell>
        </row>
        <row r="16341">
          <cell r="A16341">
            <v>45403</v>
          </cell>
          <cell r="B16341">
            <v>116351</v>
          </cell>
          <cell r="C16341" t="str">
            <v>QLD I &amp; M L514 SUNBURY  ADALE</v>
          </cell>
        </row>
        <row r="16342">
          <cell r="A16342">
            <v>45418</v>
          </cell>
          <cell r="B16342">
            <v>116352</v>
          </cell>
          <cell r="C16342" t="str">
            <v>MC 80MM AFV REGULATOR</v>
          </cell>
        </row>
        <row r="16343">
          <cell r="A16343">
            <v>45438</v>
          </cell>
          <cell r="B16343">
            <v>116353</v>
          </cell>
          <cell r="C16343" t="str">
            <v>VIC BT INSTL BOYDA PTY LTD</v>
          </cell>
        </row>
        <row r="16344">
          <cell r="A16344">
            <v>45439</v>
          </cell>
          <cell r="B16344">
            <v>116354</v>
          </cell>
          <cell r="C16344" t="str">
            <v>MC SCOLERI CONSTR GRIFFITHS ST</v>
          </cell>
        </row>
        <row r="16345">
          <cell r="A16345">
            <v>45440</v>
          </cell>
          <cell r="B16345">
            <v>116355</v>
          </cell>
          <cell r="C16345" t="str">
            <v>MC ROSSDALE HOMES SEAFORTH AVE</v>
          </cell>
        </row>
        <row r="16346">
          <cell r="A16346">
            <v>45441</v>
          </cell>
          <cell r="B16346">
            <v>116356</v>
          </cell>
          <cell r="C16346" t="str">
            <v>MC L MAYER ADDISON AVE MARDEN</v>
          </cell>
        </row>
        <row r="16347">
          <cell r="A16347">
            <v>45442</v>
          </cell>
          <cell r="B16347">
            <v>116357</v>
          </cell>
          <cell r="C16347" t="str">
            <v>MC X D BUI ADDISON RD P'INGTON</v>
          </cell>
        </row>
        <row r="16348">
          <cell r="A16348">
            <v>45443</v>
          </cell>
          <cell r="B16348">
            <v>116358</v>
          </cell>
          <cell r="C16348" t="str">
            <v>MC P &amp; M KELLY AVELAND AVE</v>
          </cell>
        </row>
        <row r="16349">
          <cell r="A16349">
            <v>45444</v>
          </cell>
          <cell r="B16349">
            <v>116359</v>
          </cell>
          <cell r="C16349" t="str">
            <v>SYDNEY OFFICE ACCOMODATION</v>
          </cell>
        </row>
        <row r="16350">
          <cell r="A16350">
            <v>45458</v>
          </cell>
          <cell r="B16350">
            <v>116360</v>
          </cell>
          <cell r="C16350" t="str">
            <v>BRUCE HIGHWAY MANGO HILL</v>
          </cell>
        </row>
        <row r="16351">
          <cell r="A16351">
            <v>45459</v>
          </cell>
          <cell r="B16351">
            <v>116361</v>
          </cell>
          <cell r="C16351" t="str">
            <v>24direct - SME</v>
          </cell>
        </row>
        <row r="16352">
          <cell r="A16352">
            <v>45460</v>
          </cell>
          <cell r="B16352">
            <v>116362</v>
          </cell>
          <cell r="C16352" t="str">
            <v>Environmental Products - SME</v>
          </cell>
        </row>
        <row r="16353">
          <cell r="A16353">
            <v>45461</v>
          </cell>
          <cell r="B16353">
            <v>116363</v>
          </cell>
          <cell r="C16353" t="str">
            <v>FRC Campaigns - SME</v>
          </cell>
        </row>
        <row r="16354">
          <cell r="A16354">
            <v>45462</v>
          </cell>
          <cell r="B16354">
            <v>116364</v>
          </cell>
          <cell r="C16354" t="str">
            <v>Lifecycle Communications - SME</v>
          </cell>
        </row>
        <row r="16355">
          <cell r="A16355">
            <v>45463</v>
          </cell>
          <cell r="B16355">
            <v>116365</v>
          </cell>
          <cell r="C16355" t="str">
            <v>Reactive Market Offers - SME</v>
          </cell>
        </row>
        <row r="16356">
          <cell r="A16356">
            <v>45464</v>
          </cell>
          <cell r="B16356">
            <v>116366</v>
          </cell>
          <cell r="C16356" t="str">
            <v>Customer Mgmt</v>
          </cell>
        </row>
        <row r="16357">
          <cell r="A16357">
            <v>45465</v>
          </cell>
          <cell r="B16357">
            <v>116367</v>
          </cell>
          <cell r="C16357" t="str">
            <v>C&amp;I Website Development</v>
          </cell>
        </row>
        <row r="16358">
          <cell r="A16358">
            <v>45466</v>
          </cell>
          <cell r="B16358">
            <v>116368</v>
          </cell>
          <cell r="C16358" t="str">
            <v>C&amp;I - Campaigns</v>
          </cell>
        </row>
        <row r="16359">
          <cell r="A16359">
            <v>45467</v>
          </cell>
          <cell r="B16359">
            <v>116369</v>
          </cell>
          <cell r="C16359" t="str">
            <v>C&amp;I - Retention Campaigns</v>
          </cell>
        </row>
        <row r="16360">
          <cell r="A16360">
            <v>45468</v>
          </cell>
          <cell r="B16360">
            <v>116370</v>
          </cell>
          <cell r="C16360" t="str">
            <v>Directories - YP</v>
          </cell>
        </row>
        <row r="16361">
          <cell r="A16361">
            <v>45469</v>
          </cell>
          <cell r="B16361">
            <v>116371</v>
          </cell>
          <cell r="C16361" t="str">
            <v>Regulatory Comm's</v>
          </cell>
        </row>
        <row r="16362">
          <cell r="A16362">
            <v>45470</v>
          </cell>
          <cell r="B16362">
            <v>116372</v>
          </cell>
          <cell r="C16362" t="str">
            <v>Payment Products</v>
          </cell>
        </row>
        <row r="16363">
          <cell r="A16363">
            <v>45471</v>
          </cell>
          <cell r="B16363">
            <v>116373</v>
          </cell>
          <cell r="C16363" t="str">
            <v>FRC Campaigns RES</v>
          </cell>
        </row>
        <row r="16364">
          <cell r="A16364">
            <v>45472</v>
          </cell>
          <cell r="B16364">
            <v>116374</v>
          </cell>
          <cell r="C16364" t="str">
            <v>Cost to serve</v>
          </cell>
        </row>
        <row r="16365">
          <cell r="A16365">
            <v>45473</v>
          </cell>
          <cell r="B16365">
            <v>116375</v>
          </cell>
          <cell r="C16365" t="str">
            <v>MC BEECHWOOD CONSTRUCTIONS</v>
          </cell>
        </row>
        <row r="16366">
          <cell r="A16366">
            <v>45474</v>
          </cell>
          <cell r="B16366">
            <v>116376</v>
          </cell>
          <cell r="C16366" t="str">
            <v>MC P &amp; T BLUNDELL MORPHETT RD</v>
          </cell>
        </row>
        <row r="16367">
          <cell r="A16367">
            <v>45475</v>
          </cell>
          <cell r="B16367">
            <v>116377</v>
          </cell>
          <cell r="C16367" t="str">
            <v>MC CAMMISH &amp; THOMPSON MILLER S</v>
          </cell>
        </row>
        <row r="16368">
          <cell r="A16368">
            <v>45476</v>
          </cell>
          <cell r="B16368">
            <v>116378</v>
          </cell>
          <cell r="C16368" t="str">
            <v>MC E BONKOWSKI YERONGA AVE</v>
          </cell>
        </row>
        <row r="16369">
          <cell r="A16369">
            <v>45477</v>
          </cell>
          <cell r="B16369">
            <v>116379</v>
          </cell>
          <cell r="C16369" t="str">
            <v>MC EMPAK HOMES LAKEWOOD AVE</v>
          </cell>
        </row>
        <row r="16370">
          <cell r="A16370">
            <v>45478</v>
          </cell>
          <cell r="B16370">
            <v>116380</v>
          </cell>
          <cell r="C16370" t="str">
            <v>MC CLOVELLY CAFE CLOVELLY PARK</v>
          </cell>
        </row>
        <row r="16371">
          <cell r="A16371">
            <v>45479</v>
          </cell>
          <cell r="B16371">
            <v>116381</v>
          </cell>
          <cell r="C16371" t="str">
            <v>CAP ASSETS 761 G&amp;I 03/04</v>
          </cell>
        </row>
        <row r="16372">
          <cell r="A16372">
            <v>45480</v>
          </cell>
          <cell r="B16372">
            <v>116382</v>
          </cell>
          <cell r="C16372" t="str">
            <v>CAP ASSETS 454 G&amp;I 03/04</v>
          </cell>
        </row>
        <row r="16373">
          <cell r="A16373">
            <v>45481</v>
          </cell>
          <cell r="B16373">
            <v>116383</v>
          </cell>
          <cell r="C16373" t="str">
            <v>NSW BT INSTL JEZZINE PRODUCE</v>
          </cell>
        </row>
        <row r="16374">
          <cell r="A16374">
            <v>45482</v>
          </cell>
          <cell r="B16374">
            <v>116384</v>
          </cell>
          <cell r="C16374" t="str">
            <v>QLD CY INSTL WELCOME INN RESTR</v>
          </cell>
        </row>
        <row r="16375">
          <cell r="A16375">
            <v>45483</v>
          </cell>
          <cell r="B16375">
            <v>116385</v>
          </cell>
          <cell r="C16375" t="str">
            <v>QLD CY INSTL ANATOLI KEBAB</v>
          </cell>
        </row>
        <row r="16376">
          <cell r="A16376">
            <v>45484</v>
          </cell>
          <cell r="B16376">
            <v>116386</v>
          </cell>
          <cell r="C16376" t="str">
            <v>QLD CY INSTL GOLDEN SPONGE BKR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39345</v>
          </cell>
          <cell r="B2" t="str">
            <v>071005</v>
          </cell>
          <cell r="C2" t="str">
            <v>IMPLEMENTATION</v>
          </cell>
        </row>
        <row r="3">
          <cell r="A3">
            <v>39446</v>
          </cell>
          <cell r="B3" t="str">
            <v>070595</v>
          </cell>
          <cell r="C3" t="str">
            <v>OVERHEAD</v>
          </cell>
        </row>
        <row r="4">
          <cell r="A4">
            <v>39447</v>
          </cell>
          <cell r="B4" t="str">
            <v>070520</v>
          </cell>
          <cell r="C4" t="str">
            <v>WORKSHOP MAINT</v>
          </cell>
        </row>
        <row r="5">
          <cell r="A5">
            <v>39450</v>
          </cell>
          <cell r="B5" t="str">
            <v>070580</v>
          </cell>
          <cell r="C5" t="str">
            <v>TRAINING</v>
          </cell>
        </row>
        <row r="6">
          <cell r="A6">
            <v>75767</v>
          </cell>
          <cell r="B6" t="str">
            <v>060420</v>
          </cell>
          <cell r="C6" t="str">
            <v>REPAIRS &amp; MAINT</v>
          </cell>
        </row>
        <row r="7">
          <cell r="A7">
            <v>75919</v>
          </cell>
          <cell r="B7" t="str">
            <v>090620</v>
          </cell>
          <cell r="C7" t="str">
            <v>REPAIRS &amp; MAINT</v>
          </cell>
        </row>
        <row r="8">
          <cell r="A8">
            <v>75955</v>
          </cell>
          <cell r="B8" t="str">
            <v>100320</v>
          </cell>
          <cell r="C8" t="str">
            <v>REPAIRS &amp; MAINT</v>
          </cell>
        </row>
        <row r="9">
          <cell r="A9">
            <v>75979</v>
          </cell>
          <cell r="B9" t="str">
            <v>100920</v>
          </cell>
          <cell r="C9" t="str">
            <v>REPAIRS &amp; MAINT</v>
          </cell>
        </row>
        <row r="10">
          <cell r="A10">
            <v>76051</v>
          </cell>
          <cell r="B10" t="str">
            <v>120320</v>
          </cell>
          <cell r="C10" t="str">
            <v>REPAIRS &amp; MAINT</v>
          </cell>
        </row>
        <row r="11">
          <cell r="A11">
            <v>76055</v>
          </cell>
          <cell r="B11" t="str">
            <v>120420</v>
          </cell>
          <cell r="C11" t="str">
            <v>REPAIRS &amp; MAINT</v>
          </cell>
        </row>
        <row r="12">
          <cell r="A12">
            <v>76067</v>
          </cell>
          <cell r="B12" t="str">
            <v>120720</v>
          </cell>
          <cell r="C12" t="str">
            <v>REPAIRS &amp; MAINT</v>
          </cell>
        </row>
        <row r="13">
          <cell r="A13">
            <v>76171</v>
          </cell>
          <cell r="B13" t="str">
            <v>140920</v>
          </cell>
          <cell r="C13" t="str">
            <v>REPAIRS &amp; MAINT</v>
          </cell>
        </row>
        <row r="14">
          <cell r="A14">
            <v>76790</v>
          </cell>
          <cell r="B14" t="str">
            <v>070520</v>
          </cell>
          <cell r="C14" t="str">
            <v>WORKSHOP MAINT</v>
          </cell>
        </row>
        <row r="15">
          <cell r="A15">
            <v>76792</v>
          </cell>
          <cell r="B15" t="str">
            <v>070571</v>
          </cell>
          <cell r="C15" t="str">
            <v>SAFETY</v>
          </cell>
        </row>
        <row r="16">
          <cell r="A16">
            <v>76793</v>
          </cell>
          <cell r="B16" t="str">
            <v>070580</v>
          </cell>
          <cell r="C16" t="str">
            <v>TRAINING</v>
          </cell>
        </row>
        <row r="17">
          <cell r="A17">
            <v>100579</v>
          </cell>
          <cell r="B17" t="str">
            <v>WDJ981</v>
          </cell>
          <cell r="C17" t="str">
            <v>FORD FALCON GLI  EL</v>
          </cell>
        </row>
        <row r="18">
          <cell r="A18">
            <v>110837</v>
          </cell>
          <cell r="B18" t="str">
            <v>01</v>
          </cell>
          <cell r="C18" t="str">
            <v>DOMESTIC</v>
          </cell>
        </row>
        <row r="19">
          <cell r="A19">
            <v>110838</v>
          </cell>
          <cell r="B19" t="str">
            <v>02</v>
          </cell>
          <cell r="C19" t="str">
            <v>I &amp; C</v>
          </cell>
        </row>
        <row r="20">
          <cell r="A20">
            <v>157001</v>
          </cell>
          <cell r="B20" t="str">
            <v>01</v>
          </cell>
          <cell r="C20" t="str">
            <v>DOMESTIC</v>
          </cell>
        </row>
        <row r="21">
          <cell r="A21">
            <v>157005</v>
          </cell>
          <cell r="B21" t="str">
            <v>02</v>
          </cell>
          <cell r="C21" t="str">
            <v>I&amp;C</v>
          </cell>
        </row>
        <row r="22">
          <cell r="A22">
            <v>157016</v>
          </cell>
          <cell r="B22" t="str">
            <v>01</v>
          </cell>
          <cell r="C22" t="str">
            <v>NATURAL GAS</v>
          </cell>
        </row>
        <row r="23">
          <cell r="A23">
            <v>157100</v>
          </cell>
          <cell r="B23" t="str">
            <v>01</v>
          </cell>
          <cell r="C23" t="str">
            <v>MAINS</v>
          </cell>
        </row>
        <row r="24">
          <cell r="A24">
            <v>157704</v>
          </cell>
          <cell r="B24" t="str">
            <v>01</v>
          </cell>
          <cell r="C24" t="str">
            <v>ADELAIDE</v>
          </cell>
        </row>
        <row r="25">
          <cell r="A25">
            <v>163554</v>
          </cell>
          <cell r="B25" t="str">
            <v>1405-650EVN</v>
          </cell>
          <cell r="C25" t="str">
            <v>1405-650EVN</v>
          </cell>
        </row>
        <row r="26">
          <cell r="A26">
            <v>163560</v>
          </cell>
          <cell r="B26" t="str">
            <v>1405-LPG102</v>
          </cell>
          <cell r="C26" t="str">
            <v>1405-LPG102</v>
          </cell>
        </row>
        <row r="27">
          <cell r="A27">
            <v>165865</v>
          </cell>
          <cell r="B27" t="str">
            <v>1703-PT8335</v>
          </cell>
          <cell r="C27" t="str">
            <v>PT8335</v>
          </cell>
        </row>
        <row r="28">
          <cell r="A28">
            <v>165872</v>
          </cell>
          <cell r="B28" t="str">
            <v>1703-ST8618</v>
          </cell>
          <cell r="C28" t="str">
            <v>ST8618</v>
          </cell>
        </row>
        <row r="29">
          <cell r="A29">
            <v>170620</v>
          </cell>
          <cell r="B29" t="str">
            <v>0130</v>
          </cell>
          <cell r="C29" t="str">
            <v>MARKET RESEARCH</v>
          </cell>
        </row>
        <row r="30">
          <cell r="A30">
            <v>170624</v>
          </cell>
          <cell r="B30" t="str">
            <v>0150</v>
          </cell>
          <cell r="C30" t="str">
            <v>MEETINGS</v>
          </cell>
        </row>
        <row r="31">
          <cell r="A31">
            <v>171374</v>
          </cell>
          <cell r="B31" t="str">
            <v>01</v>
          </cell>
          <cell r="C31" t="str">
            <v>DIRECT CHARGE WORK</v>
          </cell>
        </row>
        <row r="32">
          <cell r="A32">
            <v>180435</v>
          </cell>
          <cell r="B32" t="str">
            <v>02</v>
          </cell>
          <cell r="C32" t="str">
            <v>United Water - Boliv</v>
          </cell>
        </row>
        <row r="33">
          <cell r="A33">
            <v>180439</v>
          </cell>
          <cell r="B33" t="str">
            <v>06</v>
          </cell>
          <cell r="C33" t="str">
            <v>CONTRACT 6</v>
          </cell>
        </row>
        <row r="34">
          <cell r="A34">
            <v>180440</v>
          </cell>
          <cell r="B34" t="str">
            <v>07</v>
          </cell>
          <cell r="C34" t="str">
            <v>Noarlunga Aquatic Ce</v>
          </cell>
        </row>
        <row r="35">
          <cell r="A35">
            <v>180804</v>
          </cell>
          <cell r="B35" t="str">
            <v>04</v>
          </cell>
          <cell r="C35" t="str">
            <v>FABRICATION</v>
          </cell>
        </row>
        <row r="36">
          <cell r="A36">
            <v>184549</v>
          </cell>
          <cell r="B36" t="str">
            <v>02</v>
          </cell>
          <cell r="C36" t="str">
            <v>I&amp;C</v>
          </cell>
        </row>
        <row r="37">
          <cell r="A37">
            <v>195129</v>
          </cell>
          <cell r="B37" t="str">
            <v>020205</v>
          </cell>
          <cell r="C37" t="str">
            <v>Environmental Audits</v>
          </cell>
        </row>
        <row r="38">
          <cell r="A38">
            <v>195133</v>
          </cell>
          <cell r="B38" t="str">
            <v>020302</v>
          </cell>
          <cell r="C38" t="str">
            <v>Regulatory Audits</v>
          </cell>
        </row>
        <row r="39">
          <cell r="A39">
            <v>195143</v>
          </cell>
          <cell r="B39" t="str">
            <v>030301</v>
          </cell>
          <cell r="C39" t="str">
            <v>Whole of Pipeline</v>
          </cell>
        </row>
        <row r="40">
          <cell r="A40">
            <v>195144</v>
          </cell>
          <cell r="B40" t="str">
            <v>030302</v>
          </cell>
          <cell r="C40" t="str">
            <v>Mainline/ROW</v>
          </cell>
        </row>
        <row r="41">
          <cell r="A41">
            <v>195145</v>
          </cell>
          <cell r="B41" t="str">
            <v>030303</v>
          </cell>
          <cell r="C41" t="str">
            <v>MLV's</v>
          </cell>
        </row>
        <row r="42">
          <cell r="A42">
            <v>195157</v>
          </cell>
          <cell r="B42" t="str">
            <v>040203</v>
          </cell>
          <cell r="C42" t="str">
            <v>Procurement</v>
          </cell>
        </row>
        <row r="43">
          <cell r="A43">
            <v>198637</v>
          </cell>
          <cell r="B43" t="str">
            <v>04</v>
          </cell>
          <cell r="C43" t="str">
            <v>GATE STATION MAINT.</v>
          </cell>
        </row>
        <row r="44">
          <cell r="A44">
            <v>206994</v>
          </cell>
          <cell r="B44" t="str">
            <v>020205</v>
          </cell>
          <cell r="C44" t="str">
            <v>Environmental Audits</v>
          </cell>
        </row>
        <row r="45">
          <cell r="A45">
            <v>207014</v>
          </cell>
          <cell r="B45" t="str">
            <v>030301</v>
          </cell>
          <cell r="C45" t="str">
            <v>Whole of Pipeline</v>
          </cell>
        </row>
        <row r="46">
          <cell r="A46">
            <v>215220</v>
          </cell>
          <cell r="B46" t="str">
            <v>1216-WWN146</v>
          </cell>
          <cell r="C46" t="str">
            <v>WWN146</v>
          </cell>
        </row>
        <row r="47">
          <cell r="A47">
            <v>219014</v>
          </cell>
          <cell r="B47" t="str">
            <v>04</v>
          </cell>
          <cell r="C47" t="str">
            <v>WATER</v>
          </cell>
        </row>
        <row r="48">
          <cell r="A48">
            <v>219038</v>
          </cell>
          <cell r="B48" t="str">
            <v>07</v>
          </cell>
          <cell r="C48" t="str">
            <v>FIELD REGULATOR STAT</v>
          </cell>
        </row>
        <row r="49">
          <cell r="A49">
            <v>219126</v>
          </cell>
          <cell r="B49" t="str">
            <v>01</v>
          </cell>
          <cell r="C49" t="str">
            <v>SURVEY WORK</v>
          </cell>
        </row>
        <row r="50">
          <cell r="A50">
            <v>219147</v>
          </cell>
          <cell r="B50" t="str">
            <v>01</v>
          </cell>
          <cell r="C50" t="str">
            <v>Task 1</v>
          </cell>
        </row>
        <row r="51">
          <cell r="A51">
            <v>219149</v>
          </cell>
          <cell r="B51" t="str">
            <v>01</v>
          </cell>
          <cell r="C51" t="str">
            <v>Task 1</v>
          </cell>
        </row>
        <row r="52">
          <cell r="A52">
            <v>219357</v>
          </cell>
          <cell r="B52" t="str">
            <v>01</v>
          </cell>
          <cell r="C52" t="str">
            <v>SURVEY WORK</v>
          </cell>
        </row>
        <row r="53">
          <cell r="A53">
            <v>219387</v>
          </cell>
          <cell r="B53" t="str">
            <v>01</v>
          </cell>
          <cell r="C53" t="str">
            <v>SYSTEM TELEMETRY MAi</v>
          </cell>
        </row>
        <row r="54">
          <cell r="A54">
            <v>219397</v>
          </cell>
          <cell r="B54" t="str">
            <v>01</v>
          </cell>
          <cell r="C54" t="str">
            <v>SYSTEM TELEMETRY MAI</v>
          </cell>
        </row>
        <row r="55">
          <cell r="A55">
            <v>219541</v>
          </cell>
          <cell r="B55" t="str">
            <v>020205</v>
          </cell>
          <cell r="C55" t="str">
            <v>Environmental Audits</v>
          </cell>
        </row>
        <row r="56">
          <cell r="A56">
            <v>219561</v>
          </cell>
          <cell r="B56" t="str">
            <v>030301</v>
          </cell>
          <cell r="C56" t="str">
            <v>Whole of Pipeline</v>
          </cell>
        </row>
        <row r="57">
          <cell r="A57">
            <v>219925</v>
          </cell>
          <cell r="B57" t="str">
            <v>04</v>
          </cell>
          <cell r="C57" t="str">
            <v>GATE STATION MNT</v>
          </cell>
        </row>
        <row r="58">
          <cell r="A58">
            <v>219926</v>
          </cell>
          <cell r="B58" t="str">
            <v>07</v>
          </cell>
          <cell r="C58" t="str">
            <v>FIELD REG MNT</v>
          </cell>
        </row>
        <row r="59">
          <cell r="A59">
            <v>219939</v>
          </cell>
          <cell r="B59" t="str">
            <v>04</v>
          </cell>
          <cell r="C59" t="str">
            <v>GATE STATION MNT</v>
          </cell>
        </row>
        <row r="60">
          <cell r="A60">
            <v>219941</v>
          </cell>
          <cell r="B60" t="str">
            <v>08</v>
          </cell>
          <cell r="C60" t="str">
            <v>ODORISING MNT</v>
          </cell>
        </row>
        <row r="61">
          <cell r="A61">
            <v>219942</v>
          </cell>
          <cell r="B61" t="str">
            <v>09</v>
          </cell>
          <cell r="C61" t="str">
            <v>CUST REG MNT &gt;10TJ</v>
          </cell>
        </row>
        <row r="62">
          <cell r="A62">
            <v>222312</v>
          </cell>
          <cell r="B62" t="str">
            <v>020201</v>
          </cell>
          <cell r="C62" t="str">
            <v>Safety Management Pl</v>
          </cell>
        </row>
        <row r="63">
          <cell r="A63">
            <v>222336</v>
          </cell>
          <cell r="B63" t="str">
            <v>030301</v>
          </cell>
          <cell r="C63" t="str">
            <v>Whole of Pipeline</v>
          </cell>
        </row>
        <row r="64">
          <cell r="A64">
            <v>222610</v>
          </cell>
          <cell r="B64" t="str">
            <v>030301</v>
          </cell>
          <cell r="C64" t="str">
            <v>Whole of Pipeline</v>
          </cell>
        </row>
        <row r="65">
          <cell r="A65">
            <v>222737</v>
          </cell>
          <cell r="B65" t="str">
            <v>020201</v>
          </cell>
          <cell r="C65" t="str">
            <v>Safety Management Pl</v>
          </cell>
        </row>
        <row r="66">
          <cell r="A66">
            <v>222941</v>
          </cell>
          <cell r="B66" t="str">
            <v>01</v>
          </cell>
          <cell r="C66" t="str">
            <v>CP SURVEY WORK</v>
          </cell>
        </row>
        <row r="67">
          <cell r="A67">
            <v>224414</v>
          </cell>
          <cell r="B67" t="str">
            <v>1703-EM6385</v>
          </cell>
          <cell r="C67" t="str">
            <v>EM6385</v>
          </cell>
        </row>
        <row r="68">
          <cell r="A68">
            <v>224415</v>
          </cell>
          <cell r="B68" t="str">
            <v>1703-EM6465</v>
          </cell>
          <cell r="C68" t="str">
            <v>EM6465</v>
          </cell>
        </row>
        <row r="69">
          <cell r="A69">
            <v>224458</v>
          </cell>
          <cell r="B69" t="str">
            <v>1405-329GFO</v>
          </cell>
          <cell r="C69" t="str">
            <v>1405-329GFO</v>
          </cell>
        </row>
        <row r="70">
          <cell r="A70">
            <v>228405</v>
          </cell>
          <cell r="B70" t="str">
            <v>1405-977GGK</v>
          </cell>
          <cell r="C70" t="str">
            <v>1405-977GGK</v>
          </cell>
        </row>
        <row r="71">
          <cell r="A71">
            <v>231999</v>
          </cell>
          <cell r="B71" t="str">
            <v>1413-081HBE</v>
          </cell>
          <cell r="C71" t="str">
            <v>1413-081HBE</v>
          </cell>
        </row>
        <row r="72">
          <cell r="A72">
            <v>232000</v>
          </cell>
          <cell r="B72" t="str">
            <v>1422-157GCP</v>
          </cell>
          <cell r="C72" t="str">
            <v>1422-157GCP</v>
          </cell>
        </row>
        <row r="73">
          <cell r="A73">
            <v>232868</v>
          </cell>
          <cell r="B73" t="str">
            <v>1410-788GPJ</v>
          </cell>
          <cell r="C73" t="str">
            <v>788GPJ</v>
          </cell>
        </row>
        <row r="74">
          <cell r="A74">
            <v>237840</v>
          </cell>
          <cell r="B74" t="str">
            <v>1405-582GQK</v>
          </cell>
          <cell r="C74" t="str">
            <v>1405-582GQK</v>
          </cell>
        </row>
        <row r="75">
          <cell r="A75">
            <v>238342</v>
          </cell>
          <cell r="B75" t="str">
            <v>27</v>
          </cell>
          <cell r="C75" t="str">
            <v>CUST REG SET MTCE</v>
          </cell>
        </row>
        <row r="76">
          <cell r="A76">
            <v>238354</v>
          </cell>
          <cell r="B76" t="str">
            <v>25</v>
          </cell>
          <cell r="C76" t="str">
            <v>ODORISING MTCE</v>
          </cell>
        </row>
        <row r="77">
          <cell r="A77">
            <v>239079</v>
          </cell>
          <cell r="B77" t="str">
            <v>01</v>
          </cell>
          <cell r="C77" t="str">
            <v>REDCLIFFE HOSPITAL</v>
          </cell>
        </row>
        <row r="78">
          <cell r="A78">
            <v>239094</v>
          </cell>
          <cell r="B78" t="str">
            <v>05</v>
          </cell>
          <cell r="C78" t="str">
            <v>OTHER</v>
          </cell>
        </row>
        <row r="79">
          <cell r="A79">
            <v>239095</v>
          </cell>
          <cell r="B79" t="str">
            <v>0101</v>
          </cell>
          <cell r="C79" t="str">
            <v>ROUTINE MTCE</v>
          </cell>
        </row>
        <row r="80">
          <cell r="A80">
            <v>239097</v>
          </cell>
          <cell r="B80" t="str">
            <v>0201</v>
          </cell>
          <cell r="C80" t="str">
            <v>ROUTINE MTCE</v>
          </cell>
        </row>
        <row r="81">
          <cell r="A81">
            <v>239099</v>
          </cell>
          <cell r="B81" t="str">
            <v>0301</v>
          </cell>
          <cell r="C81" t="str">
            <v>MAIN VALVE MTCE ROUT</v>
          </cell>
        </row>
        <row r="82">
          <cell r="A82">
            <v>239100</v>
          </cell>
          <cell r="B82" t="str">
            <v>0302</v>
          </cell>
          <cell r="C82" t="str">
            <v>MAIN VALVE MTCE DEM</v>
          </cell>
        </row>
        <row r="83">
          <cell r="A83">
            <v>239101</v>
          </cell>
          <cell r="B83" t="str">
            <v>0202</v>
          </cell>
          <cell r="C83" t="str">
            <v>DEMAND MTCE</v>
          </cell>
        </row>
        <row r="84">
          <cell r="A84">
            <v>239102</v>
          </cell>
          <cell r="B84" t="str">
            <v>0401</v>
          </cell>
          <cell r="C84" t="str">
            <v>REG MAIN DIST ROUT</v>
          </cell>
        </row>
        <row r="85">
          <cell r="A85">
            <v>239103</v>
          </cell>
          <cell r="B85" t="str">
            <v>0402</v>
          </cell>
          <cell r="C85" t="str">
            <v>REG MAIN DIST DEMAN</v>
          </cell>
        </row>
        <row r="86">
          <cell r="A86">
            <v>240220</v>
          </cell>
          <cell r="B86" t="str">
            <v>1703-EP5390</v>
          </cell>
          <cell r="C86" t="str">
            <v>EP5390</v>
          </cell>
        </row>
        <row r="87">
          <cell r="A87">
            <v>253573</v>
          </cell>
          <cell r="B87" t="str">
            <v>1203</v>
          </cell>
          <cell r="C87" t="str">
            <v>CANBERRA</v>
          </cell>
        </row>
        <row r="88">
          <cell r="A88">
            <v>253578</v>
          </cell>
          <cell r="B88" t="str">
            <v>1401</v>
          </cell>
          <cell r="C88" t="str">
            <v>BRISBANE</v>
          </cell>
        </row>
        <row r="89">
          <cell r="A89">
            <v>253579</v>
          </cell>
          <cell r="B89" t="str">
            <v>1406</v>
          </cell>
          <cell r="C89" t="str">
            <v>BUNDABERG</v>
          </cell>
        </row>
        <row r="90">
          <cell r="A90">
            <v>253581</v>
          </cell>
          <cell r="B90" t="str">
            <v>1410</v>
          </cell>
          <cell r="C90" t="str">
            <v>CAIRNS</v>
          </cell>
        </row>
        <row r="91">
          <cell r="A91">
            <v>253582</v>
          </cell>
          <cell r="B91" t="str">
            <v>1413</v>
          </cell>
          <cell r="C91" t="str">
            <v>GLADSTONE</v>
          </cell>
        </row>
        <row r="92">
          <cell r="A92">
            <v>253586</v>
          </cell>
          <cell r="B92" t="str">
            <v>1422</v>
          </cell>
          <cell r="C92" t="str">
            <v>MARYBOROUGH</v>
          </cell>
        </row>
        <row r="93">
          <cell r="A93">
            <v>253588</v>
          </cell>
          <cell r="B93" t="str">
            <v>1431</v>
          </cell>
          <cell r="C93" t="str">
            <v>ROCKHAMPTON</v>
          </cell>
        </row>
        <row r="94">
          <cell r="A94">
            <v>253589</v>
          </cell>
          <cell r="B94" t="str">
            <v>1434</v>
          </cell>
          <cell r="C94" t="str">
            <v>TOWNSVILLE</v>
          </cell>
        </row>
        <row r="95">
          <cell r="A95">
            <v>253631</v>
          </cell>
          <cell r="B95" t="str">
            <v>1216</v>
          </cell>
          <cell r="C95" t="str">
            <v>NEWCASTLE</v>
          </cell>
        </row>
        <row r="96">
          <cell r="A96">
            <v>253632</v>
          </cell>
          <cell r="B96" t="str">
            <v>1217</v>
          </cell>
          <cell r="C96" t="str">
            <v>PARKES</v>
          </cell>
        </row>
        <row r="97">
          <cell r="A97">
            <v>253646</v>
          </cell>
          <cell r="B97" t="str">
            <v>1701</v>
          </cell>
          <cell r="C97" t="str">
            <v>HOBART</v>
          </cell>
        </row>
        <row r="98">
          <cell r="A98">
            <v>253647</v>
          </cell>
          <cell r="B98" t="str">
            <v>1703</v>
          </cell>
          <cell r="C98" t="str">
            <v>DEVONPORT</v>
          </cell>
        </row>
        <row r="99">
          <cell r="A99">
            <v>253655</v>
          </cell>
          <cell r="B99" t="str">
            <v>1705</v>
          </cell>
          <cell r="C99" t="str">
            <v>LAUNCESTON</v>
          </cell>
        </row>
        <row r="100">
          <cell r="A100">
            <v>253656</v>
          </cell>
          <cell r="B100" t="str">
            <v>1710</v>
          </cell>
          <cell r="C100" t="str">
            <v>KING ISLAND</v>
          </cell>
        </row>
        <row r="101">
          <cell r="A101">
            <v>253671</v>
          </cell>
          <cell r="B101" t="str">
            <v>1002</v>
          </cell>
          <cell r="C101" t="str">
            <v>ALICE SPRINGS</v>
          </cell>
        </row>
        <row r="102">
          <cell r="A102">
            <v>253673</v>
          </cell>
          <cell r="B102" t="str">
            <v>1518</v>
          </cell>
          <cell r="C102" t="str">
            <v>CAVAN</v>
          </cell>
        </row>
        <row r="103">
          <cell r="A103">
            <v>253674</v>
          </cell>
          <cell r="B103" t="str">
            <v>1605</v>
          </cell>
          <cell r="C103" t="str">
            <v>PERTH</v>
          </cell>
        </row>
        <row r="104">
          <cell r="A104">
            <v>254116</v>
          </cell>
          <cell r="B104" t="str">
            <v>6WG 022</v>
          </cell>
          <cell r="C104" t="str">
            <v>TASK 1</v>
          </cell>
        </row>
        <row r="105">
          <cell r="A105">
            <v>254119</v>
          </cell>
          <cell r="B105" t="str">
            <v>6WI455</v>
          </cell>
          <cell r="C105" t="str">
            <v>TASK 4</v>
          </cell>
        </row>
        <row r="106">
          <cell r="A106">
            <v>254122</v>
          </cell>
          <cell r="B106" t="str">
            <v>8WU814</v>
          </cell>
          <cell r="C106" t="str">
            <v>TASK 7</v>
          </cell>
        </row>
        <row r="107">
          <cell r="A107">
            <v>254123</v>
          </cell>
          <cell r="B107" t="str">
            <v>1TBI669</v>
          </cell>
          <cell r="C107" t="str">
            <v>TASK 8</v>
          </cell>
        </row>
        <row r="108">
          <cell r="A108">
            <v>254341</v>
          </cell>
          <cell r="B108" t="str">
            <v>1419</v>
          </cell>
          <cell r="C108" t="str">
            <v>MACKAY</v>
          </cell>
        </row>
        <row r="109">
          <cell r="A109">
            <v>255963</v>
          </cell>
          <cell r="B109" t="str">
            <v>1705-EU3120</v>
          </cell>
          <cell r="C109" t="str">
            <v>EU3120</v>
          </cell>
        </row>
        <row r="110">
          <cell r="A110">
            <v>256210</v>
          </cell>
          <cell r="B110" t="str">
            <v>1701-ES8405</v>
          </cell>
          <cell r="C110" t="str">
            <v>ES8405</v>
          </cell>
        </row>
        <row r="111">
          <cell r="A111">
            <v>257134</v>
          </cell>
          <cell r="B111" t="str">
            <v>1424-878HHE</v>
          </cell>
          <cell r="C111" t="str">
            <v>878HHE</v>
          </cell>
        </row>
        <row r="112">
          <cell r="A112">
            <v>261690</v>
          </cell>
          <cell r="B112" t="str">
            <v>1BMI922</v>
          </cell>
          <cell r="C112" t="str">
            <v>TASK 10</v>
          </cell>
        </row>
        <row r="113">
          <cell r="A113">
            <v>261853</v>
          </cell>
          <cell r="B113" t="str">
            <v>06</v>
          </cell>
          <cell r="C113" t="str">
            <v>SIGNAGE</v>
          </cell>
        </row>
        <row r="114">
          <cell r="A114">
            <v>262495</v>
          </cell>
          <cell r="B114" t="str">
            <v>1413-786GYF</v>
          </cell>
          <cell r="C114" t="str">
            <v>1413-786GYF</v>
          </cell>
        </row>
        <row r="115">
          <cell r="A115">
            <v>289594</v>
          </cell>
          <cell r="B115" t="str">
            <v>1434-388HUE</v>
          </cell>
          <cell r="C115" t="str">
            <v>388HUE</v>
          </cell>
        </row>
        <row r="116">
          <cell r="A116">
            <v>291141</v>
          </cell>
          <cell r="B116" t="str">
            <v>1422-133HUE</v>
          </cell>
          <cell r="C116" t="str">
            <v>1422-133HUE</v>
          </cell>
        </row>
        <row r="117">
          <cell r="A117">
            <v>291801</v>
          </cell>
          <cell r="B117" t="str">
            <v>1304-SVY749</v>
          </cell>
          <cell r="C117" t="str">
            <v>DO NOT USE SVY749</v>
          </cell>
        </row>
        <row r="118">
          <cell r="A118">
            <v>294707</v>
          </cell>
          <cell r="B118" t="str">
            <v>0104</v>
          </cell>
          <cell r="C118" t="str">
            <v>METER MTCE DEMAND</v>
          </cell>
        </row>
        <row r="119">
          <cell r="A119">
            <v>295045</v>
          </cell>
          <cell r="B119" t="str">
            <v>11</v>
          </cell>
          <cell r="C119" t="str">
            <v>CAPITAL WORKS-SERV</v>
          </cell>
        </row>
        <row r="120">
          <cell r="A120">
            <v>295047</v>
          </cell>
          <cell r="B120" t="str">
            <v>13</v>
          </cell>
          <cell r="C120" t="str">
            <v>REPAIRS&amp;MAINT-MAINS</v>
          </cell>
        </row>
        <row r="121">
          <cell r="A121">
            <v>295054</v>
          </cell>
          <cell r="B121" t="str">
            <v>20</v>
          </cell>
          <cell r="C121" t="str">
            <v>TRAINING &amp; ASSESMENT</v>
          </cell>
        </row>
        <row r="122">
          <cell r="A122">
            <v>295554</v>
          </cell>
          <cell r="B122" t="str">
            <v>10</v>
          </cell>
          <cell r="C122" t="str">
            <v>CAPITAL WORKS-MAINS</v>
          </cell>
        </row>
        <row r="123">
          <cell r="A123">
            <v>298160</v>
          </cell>
          <cell r="B123" t="str">
            <v>1701-FB0670</v>
          </cell>
          <cell r="C123" t="str">
            <v>FB0670</v>
          </cell>
        </row>
        <row r="124">
          <cell r="A124">
            <v>298380</v>
          </cell>
          <cell r="B124" t="str">
            <v>1002-705651</v>
          </cell>
          <cell r="C124" t="str">
            <v>705-651</v>
          </cell>
        </row>
        <row r="125">
          <cell r="A125">
            <v>303473</v>
          </cell>
          <cell r="B125" t="str">
            <v>01</v>
          </cell>
          <cell r="C125" t="str">
            <v>Administration</v>
          </cell>
        </row>
        <row r="126">
          <cell r="A126">
            <v>308074</v>
          </cell>
          <cell r="B126" t="str">
            <v>102</v>
          </cell>
          <cell r="C126" t="str">
            <v>BAYS MAINT MATERIAL</v>
          </cell>
        </row>
        <row r="127">
          <cell r="A127">
            <v>308078</v>
          </cell>
          <cell r="B127" t="str">
            <v>202</v>
          </cell>
          <cell r="C127" t="str">
            <v>MOR MAINT MATERIALS</v>
          </cell>
        </row>
        <row r="128">
          <cell r="A128">
            <v>308403</v>
          </cell>
          <cell r="B128" t="str">
            <v>1002-721044</v>
          </cell>
          <cell r="C128" t="str">
            <v>MITSU TRITON UTE</v>
          </cell>
        </row>
        <row r="129">
          <cell r="A129">
            <v>308430</v>
          </cell>
          <cell r="B129" t="str">
            <v>03</v>
          </cell>
          <cell r="C129" t="str">
            <v>METER STATION</v>
          </cell>
        </row>
        <row r="130">
          <cell r="A130">
            <v>309953</v>
          </cell>
          <cell r="B130" t="str">
            <v>1705-FD7546</v>
          </cell>
          <cell r="C130" t="str">
            <v>FD7546</v>
          </cell>
        </row>
        <row r="131">
          <cell r="A131">
            <v>310484</v>
          </cell>
          <cell r="B131" t="str">
            <v>1703-FD7406</v>
          </cell>
          <cell r="C131" t="str">
            <v>FD7406</v>
          </cell>
        </row>
        <row r="132">
          <cell r="A132">
            <v>313408</v>
          </cell>
          <cell r="B132" t="str">
            <v>0109</v>
          </cell>
          <cell r="C132" t="str">
            <v>PROJECT EXPENSES</v>
          </cell>
        </row>
        <row r="133">
          <cell r="A133">
            <v>313444</v>
          </cell>
          <cell r="B133" t="str">
            <v>0109</v>
          </cell>
          <cell r="C133" t="str">
            <v>PROJECT EXPENSES</v>
          </cell>
        </row>
        <row r="134">
          <cell r="A134">
            <v>313534</v>
          </cell>
          <cell r="B134" t="str">
            <v>0109</v>
          </cell>
          <cell r="C134" t="str">
            <v>PROJECT EXPENSES</v>
          </cell>
        </row>
        <row r="135">
          <cell r="A135">
            <v>313580</v>
          </cell>
          <cell r="B135" t="str">
            <v>0109</v>
          </cell>
          <cell r="C135" t="str">
            <v>PROJECT EXPENSES</v>
          </cell>
        </row>
        <row r="136">
          <cell r="A136">
            <v>315656</v>
          </cell>
          <cell r="B136" t="str">
            <v>1TFZ117</v>
          </cell>
          <cell r="C136" t="str">
            <v>TASK6</v>
          </cell>
        </row>
        <row r="137">
          <cell r="A137">
            <v>316272</v>
          </cell>
          <cell r="B137" t="str">
            <v>1460016.51195</v>
          </cell>
          <cell r="C137" t="str">
            <v>PROJ MAN TRAVEL&amp;ACC</v>
          </cell>
        </row>
        <row r="138">
          <cell r="A138">
            <v>316273</v>
          </cell>
          <cell r="B138" t="str">
            <v>1460016.51179</v>
          </cell>
          <cell r="C138" t="str">
            <v>PROJ MAN ENTERTAIN</v>
          </cell>
        </row>
        <row r="139">
          <cell r="A139">
            <v>316279</v>
          </cell>
          <cell r="B139" t="str">
            <v>1460017.51195</v>
          </cell>
          <cell r="C139" t="str">
            <v>COM MAN TRAVEL&amp;ACCOM</v>
          </cell>
        </row>
        <row r="140">
          <cell r="A140">
            <v>316626</v>
          </cell>
          <cell r="B140" t="str">
            <v>0102</v>
          </cell>
          <cell r="C140" t="str">
            <v>CAPITAL</v>
          </cell>
        </row>
        <row r="141">
          <cell r="A141">
            <v>316627</v>
          </cell>
          <cell r="B141" t="str">
            <v>0103</v>
          </cell>
          <cell r="C141" t="str">
            <v>CHARGEABLE</v>
          </cell>
        </row>
        <row r="142">
          <cell r="A142">
            <v>316629</v>
          </cell>
          <cell r="B142" t="str">
            <v>0201</v>
          </cell>
          <cell r="C142" t="str">
            <v>EXPENSE</v>
          </cell>
        </row>
        <row r="143">
          <cell r="A143">
            <v>316630</v>
          </cell>
          <cell r="B143" t="str">
            <v>0202</v>
          </cell>
          <cell r="C143" t="str">
            <v>CAPITAL</v>
          </cell>
        </row>
        <row r="144">
          <cell r="A144">
            <v>316633</v>
          </cell>
          <cell r="B144" t="str">
            <v>0301</v>
          </cell>
          <cell r="C144" t="str">
            <v>EXPENSE</v>
          </cell>
        </row>
        <row r="145">
          <cell r="A145">
            <v>316645</v>
          </cell>
          <cell r="B145" t="str">
            <v>0601</v>
          </cell>
          <cell r="C145" t="str">
            <v>EXPENSE</v>
          </cell>
        </row>
        <row r="146">
          <cell r="A146">
            <v>316653</v>
          </cell>
          <cell r="B146" t="str">
            <v>0801</v>
          </cell>
          <cell r="C146" t="str">
            <v>EXPENSE</v>
          </cell>
        </row>
        <row r="147">
          <cell r="A147">
            <v>316655</v>
          </cell>
          <cell r="B147" t="str">
            <v>0803</v>
          </cell>
          <cell r="C147" t="str">
            <v>CHARGEABLE</v>
          </cell>
        </row>
        <row r="148">
          <cell r="A148">
            <v>316972</v>
          </cell>
          <cell r="B148" t="str">
            <v>25</v>
          </cell>
          <cell r="C148" t="str">
            <v>TRAVEL</v>
          </cell>
        </row>
        <row r="149">
          <cell r="A149">
            <v>316973</v>
          </cell>
          <cell r="B149" t="str">
            <v>26</v>
          </cell>
          <cell r="C149" t="str">
            <v>CHARGE JOBS</v>
          </cell>
        </row>
        <row r="150">
          <cell r="A150">
            <v>317791</v>
          </cell>
          <cell r="B150" t="str">
            <v>02</v>
          </cell>
          <cell r="C150" t="str">
            <v>MARKETING</v>
          </cell>
        </row>
        <row r="151">
          <cell r="A151">
            <v>320687</v>
          </cell>
          <cell r="B151" t="str">
            <v>0101</v>
          </cell>
          <cell r="C151" t="str">
            <v>TRAVEL</v>
          </cell>
        </row>
        <row r="152">
          <cell r="A152">
            <v>321790</v>
          </cell>
          <cell r="B152" t="str">
            <v>1220-AG04AO</v>
          </cell>
          <cell r="C152" t="str">
            <v>AG04AO</v>
          </cell>
        </row>
        <row r="153">
          <cell r="A153">
            <v>327667</v>
          </cell>
          <cell r="B153" t="str">
            <v>1460016.54187</v>
          </cell>
          <cell r="C153" t="str">
            <v>PROJ MAN FRGHT&amp;COUR</v>
          </cell>
        </row>
        <row r="154">
          <cell r="A154">
            <v>327749</v>
          </cell>
          <cell r="B154" t="str">
            <v>1703-FG4827</v>
          </cell>
          <cell r="C154" t="str">
            <v>FG4827</v>
          </cell>
        </row>
        <row r="155">
          <cell r="A155">
            <v>329992</v>
          </cell>
          <cell r="B155" t="str">
            <v>02</v>
          </cell>
          <cell r="C155" t="str">
            <v>INSTL CYL/TANK</v>
          </cell>
        </row>
        <row r="156">
          <cell r="A156">
            <v>333691</v>
          </cell>
          <cell r="B156" t="str">
            <v>1002-XHR003</v>
          </cell>
          <cell r="C156" t="str">
            <v>Western Star</v>
          </cell>
        </row>
        <row r="157">
          <cell r="A157">
            <v>334089</v>
          </cell>
          <cell r="B157" t="str">
            <v>1217-AH25XI</v>
          </cell>
          <cell r="C157" t="str">
            <v>AH25XI</v>
          </cell>
        </row>
        <row r="158">
          <cell r="A158">
            <v>341412</v>
          </cell>
          <cell r="B158" t="str">
            <v>0110</v>
          </cell>
          <cell r="C158" t="str">
            <v>Overseas Materials</v>
          </cell>
        </row>
        <row r="159">
          <cell r="A159">
            <v>341768</v>
          </cell>
          <cell r="B159" t="str">
            <v>IC17</v>
          </cell>
          <cell r="C159" t="str">
            <v>Sundry Accounts</v>
          </cell>
        </row>
        <row r="160">
          <cell r="A160">
            <v>341868</v>
          </cell>
          <cell r="B160" t="str">
            <v>01</v>
          </cell>
          <cell r="C160" t="str">
            <v>TANKS</v>
          </cell>
        </row>
        <row r="161">
          <cell r="A161">
            <v>342045</v>
          </cell>
          <cell r="B161" t="str">
            <v>500</v>
          </cell>
          <cell r="C161" t="str">
            <v>TRAV&amp;ACC NON RETIC</v>
          </cell>
        </row>
        <row r="162">
          <cell r="A162">
            <v>342708</v>
          </cell>
          <cell r="B162" t="str">
            <v>02</v>
          </cell>
          <cell r="C162" t="str">
            <v>TOOWOOMBA BASE HOSP</v>
          </cell>
        </row>
        <row r="163">
          <cell r="A163">
            <v>342709</v>
          </cell>
          <cell r="B163" t="str">
            <v>03</v>
          </cell>
          <cell r="C163" t="str">
            <v>BAILEY HENDERSON HOS</v>
          </cell>
        </row>
        <row r="164">
          <cell r="A164">
            <v>343470</v>
          </cell>
          <cell r="B164" t="str">
            <v>1422-324JHP</v>
          </cell>
          <cell r="C164" t="str">
            <v>1422-324JHP</v>
          </cell>
        </row>
        <row r="165">
          <cell r="A165">
            <v>343473</v>
          </cell>
          <cell r="B165" t="str">
            <v>1431-873GSF</v>
          </cell>
          <cell r="C165" t="str">
            <v>1431-873GSF</v>
          </cell>
        </row>
        <row r="166">
          <cell r="A166">
            <v>344861</v>
          </cell>
          <cell r="B166" t="str">
            <v>0101</v>
          </cell>
          <cell r="C166" t="str">
            <v>ADMINISTRATION</v>
          </cell>
        </row>
        <row r="167">
          <cell r="A167">
            <v>345231</v>
          </cell>
          <cell r="B167" t="str">
            <v>0101</v>
          </cell>
          <cell r="C167" t="str">
            <v>ADMINISTRATION</v>
          </cell>
        </row>
        <row r="168">
          <cell r="A168">
            <v>345296</v>
          </cell>
          <cell r="B168" t="str">
            <v>0109</v>
          </cell>
          <cell r="C168" t="str">
            <v>HUMAN RESOURCES</v>
          </cell>
        </row>
        <row r="169">
          <cell r="A169">
            <v>345402</v>
          </cell>
          <cell r="B169" t="str">
            <v>0101</v>
          </cell>
          <cell r="C169" t="str">
            <v>ADMINISTRATION</v>
          </cell>
        </row>
        <row r="170">
          <cell r="A170">
            <v>345406</v>
          </cell>
          <cell r="B170" t="str">
            <v>0105</v>
          </cell>
          <cell r="C170" t="str">
            <v>TRAINING</v>
          </cell>
        </row>
        <row r="171">
          <cell r="A171">
            <v>345858</v>
          </cell>
          <cell r="B171" t="str">
            <v>0101</v>
          </cell>
          <cell r="C171" t="str">
            <v>ADMINISTRATION</v>
          </cell>
        </row>
        <row r="172">
          <cell r="A172">
            <v>345875</v>
          </cell>
          <cell r="B172" t="str">
            <v>0118</v>
          </cell>
          <cell r="C172" t="str">
            <v>TRAVEL TIME</v>
          </cell>
        </row>
        <row r="173">
          <cell r="A173">
            <v>345964</v>
          </cell>
          <cell r="B173" t="str">
            <v>14</v>
          </cell>
          <cell r="C173" t="str">
            <v>RELAY/INSERT MAINS C</v>
          </cell>
        </row>
        <row r="174">
          <cell r="A174">
            <v>346102</v>
          </cell>
          <cell r="B174" t="str">
            <v>0402</v>
          </cell>
          <cell r="C174" t="str">
            <v>MEETING/COMMS</v>
          </cell>
        </row>
        <row r="175">
          <cell r="A175">
            <v>346213</v>
          </cell>
          <cell r="B175" t="str">
            <v>502</v>
          </cell>
          <cell r="C175" t="str">
            <v>SOUTHERN RIVER MATER</v>
          </cell>
        </row>
        <row r="176">
          <cell r="A176">
            <v>346220</v>
          </cell>
          <cell r="B176" t="str">
            <v>602</v>
          </cell>
          <cell r="C176" t="str">
            <v>FREMANTLE MATERIALS</v>
          </cell>
        </row>
        <row r="177">
          <cell r="A177">
            <v>346311</v>
          </cell>
          <cell r="B177" t="str">
            <v>0203</v>
          </cell>
          <cell r="C177" t="str">
            <v>TRAVEL</v>
          </cell>
        </row>
        <row r="178">
          <cell r="A178">
            <v>347693</v>
          </cell>
          <cell r="B178" t="str">
            <v>IT014</v>
          </cell>
          <cell r="C178" t="str">
            <v>INFO TECHNOLOGY014</v>
          </cell>
        </row>
        <row r="179">
          <cell r="A179">
            <v>348487</v>
          </cell>
          <cell r="B179" t="str">
            <v>0302</v>
          </cell>
          <cell r="C179" t="str">
            <v>R &amp; M</v>
          </cell>
        </row>
        <row r="180">
          <cell r="A180">
            <v>348807</v>
          </cell>
          <cell r="B180" t="str">
            <v>1CBC292</v>
          </cell>
          <cell r="C180" t="str">
            <v>1CBC292</v>
          </cell>
        </row>
        <row r="181">
          <cell r="A181">
            <v>348971</v>
          </cell>
          <cell r="B181" t="str">
            <v>01</v>
          </cell>
          <cell r="C181" t="str">
            <v>GAS MAIN GREY ST</v>
          </cell>
        </row>
        <row r="182">
          <cell r="A182">
            <v>349306</v>
          </cell>
          <cell r="B182" t="str">
            <v>01</v>
          </cell>
          <cell r="C182" t="str">
            <v>TANKS</v>
          </cell>
        </row>
        <row r="183">
          <cell r="A183">
            <v>349312</v>
          </cell>
          <cell r="B183" t="str">
            <v>07</v>
          </cell>
          <cell r="C183" t="str">
            <v>OTHER</v>
          </cell>
        </row>
        <row r="184">
          <cell r="A184">
            <v>350995</v>
          </cell>
          <cell r="B184" t="str">
            <v>1001</v>
          </cell>
          <cell r="C184" t="str">
            <v>IS-General &amp; Admin O</v>
          </cell>
        </row>
        <row r="185">
          <cell r="A185">
            <v>350999</v>
          </cell>
          <cell r="B185" t="str">
            <v>1201</v>
          </cell>
          <cell r="C185" t="str">
            <v>IS-OCN Support Opex</v>
          </cell>
        </row>
        <row r="186">
          <cell r="A186">
            <v>351004</v>
          </cell>
          <cell r="B186" t="str">
            <v>1701</v>
          </cell>
          <cell r="C186" t="str">
            <v>IS-SOE/LAN Enhanceme</v>
          </cell>
        </row>
        <row r="187">
          <cell r="A187">
            <v>351175</v>
          </cell>
          <cell r="B187" t="str">
            <v>1801</v>
          </cell>
          <cell r="C187" t="str">
            <v>LPG-Service Support</v>
          </cell>
        </row>
        <row r="188">
          <cell r="A188">
            <v>352014</v>
          </cell>
          <cell r="B188" t="str">
            <v>07</v>
          </cell>
          <cell r="C188" t="str">
            <v>OTHER</v>
          </cell>
        </row>
        <row r="189">
          <cell r="A189">
            <v>352079</v>
          </cell>
          <cell r="B189" t="str">
            <v>09</v>
          </cell>
          <cell r="C189" t="str">
            <v>OTHER+DISBURSE</v>
          </cell>
        </row>
        <row r="190">
          <cell r="A190">
            <v>352840</v>
          </cell>
          <cell r="B190" t="str">
            <v>0110</v>
          </cell>
          <cell r="C190" t="str">
            <v>NON LAB EXP</v>
          </cell>
        </row>
        <row r="191">
          <cell r="A191">
            <v>377005</v>
          </cell>
          <cell r="B191" t="str">
            <v>01</v>
          </cell>
          <cell r="C191" t="str">
            <v>TRI AXLE SEMI TRAILE</v>
          </cell>
        </row>
        <row r="192">
          <cell r="A192">
            <v>377025</v>
          </cell>
          <cell r="B192" t="str">
            <v>03</v>
          </cell>
          <cell r="C192" t="str">
            <v>LPG FITOUT</v>
          </cell>
        </row>
        <row r="193">
          <cell r="A193">
            <v>377069</v>
          </cell>
          <cell r="B193" t="str">
            <v>121270.302</v>
          </cell>
          <cell r="C193" t="str">
            <v>PROJECT SERVICES</v>
          </cell>
        </row>
        <row r="194">
          <cell r="A194">
            <v>377071</v>
          </cell>
          <cell r="B194" t="str">
            <v>121280.300</v>
          </cell>
          <cell r="C194" t="str">
            <v>ENGINEERING</v>
          </cell>
        </row>
        <row r="195">
          <cell r="A195">
            <v>377072</v>
          </cell>
          <cell r="B195" t="str">
            <v>121285.300</v>
          </cell>
          <cell r="C195" t="str">
            <v>OWNERS COSTS GENERAL</v>
          </cell>
        </row>
        <row r="196">
          <cell r="A196">
            <v>377073</v>
          </cell>
          <cell r="B196" t="str">
            <v>121285.303</v>
          </cell>
          <cell r="C196" t="str">
            <v>OWNERS COSTS GENERAL</v>
          </cell>
        </row>
        <row r="197">
          <cell r="A197">
            <v>377076</v>
          </cell>
          <cell r="B197" t="str">
            <v>121095.300</v>
          </cell>
          <cell r="C197" t="str">
            <v>EXT/GOVT AFFAIRS - G</v>
          </cell>
        </row>
        <row r="198">
          <cell r="A198">
            <v>377380</v>
          </cell>
          <cell r="B198" t="str">
            <v>0100</v>
          </cell>
          <cell r="C198" t="str">
            <v>PROCESS IMPROVE PSE</v>
          </cell>
        </row>
        <row r="199">
          <cell r="A199">
            <v>378668</v>
          </cell>
          <cell r="B199" t="str">
            <v>1434-873JKG</v>
          </cell>
          <cell r="C199" t="str">
            <v>873JKG</v>
          </cell>
        </row>
        <row r="200">
          <cell r="A200">
            <v>378739</v>
          </cell>
          <cell r="B200" t="str">
            <v>0401</v>
          </cell>
          <cell r="C200" t="str">
            <v>CYLINDER FREIGHT</v>
          </cell>
        </row>
        <row r="201">
          <cell r="A201">
            <v>379220</v>
          </cell>
          <cell r="B201" t="str">
            <v>01</v>
          </cell>
          <cell r="C201" t="str">
            <v>VIC RES CAMPGNS 0607</v>
          </cell>
        </row>
        <row r="202">
          <cell r="A202">
            <v>380104</v>
          </cell>
          <cell r="B202" t="str">
            <v>14</v>
          </cell>
          <cell r="C202" t="str">
            <v>IMPLEMENTATION</v>
          </cell>
        </row>
        <row r="203">
          <cell r="A203">
            <v>381166</v>
          </cell>
          <cell r="B203" t="str">
            <v>05</v>
          </cell>
          <cell r="C203" t="str">
            <v>TRAV &amp; ACCOM</v>
          </cell>
        </row>
        <row r="204">
          <cell r="A204">
            <v>381486</v>
          </cell>
          <cell r="B204" t="str">
            <v>01</v>
          </cell>
          <cell r="C204" t="str">
            <v>FLOW VALVES</v>
          </cell>
        </row>
        <row r="205">
          <cell r="A205">
            <v>381514</v>
          </cell>
          <cell r="B205" t="str">
            <v>02</v>
          </cell>
          <cell r="C205" t="str">
            <v>CUST WORKSHOPS/SEMIN</v>
          </cell>
        </row>
        <row r="206">
          <cell r="A206">
            <v>381562</v>
          </cell>
          <cell r="B206" t="str">
            <v>06</v>
          </cell>
          <cell r="C206" t="str">
            <v>BANKSIA PARTNERSHIP</v>
          </cell>
        </row>
        <row r="207">
          <cell r="A207">
            <v>382120</v>
          </cell>
          <cell r="B207" t="str">
            <v>0203</v>
          </cell>
          <cell r="C207" t="str">
            <v>MECHANICAL PARTS JIG</v>
          </cell>
        </row>
        <row r="208">
          <cell r="A208">
            <v>382508</v>
          </cell>
          <cell r="B208" t="str">
            <v>03</v>
          </cell>
          <cell r="C208" t="str">
            <v>WORK BENCHES</v>
          </cell>
        </row>
        <row r="209">
          <cell r="A209">
            <v>382510</v>
          </cell>
          <cell r="B209" t="str">
            <v>05</v>
          </cell>
          <cell r="C209" t="str">
            <v>BIN STORAGE SYS</v>
          </cell>
        </row>
        <row r="210">
          <cell r="A210">
            <v>383411</v>
          </cell>
          <cell r="B210" t="str">
            <v>01</v>
          </cell>
          <cell r="C210" t="str">
            <v>WEB CREATION</v>
          </cell>
        </row>
        <row r="211">
          <cell r="A211">
            <v>384057</v>
          </cell>
          <cell r="B211" t="str">
            <v>1705-FL6286</v>
          </cell>
          <cell r="C211" t="str">
            <v>FL6286</v>
          </cell>
        </row>
        <row r="212">
          <cell r="A212">
            <v>385273</v>
          </cell>
          <cell r="B212" t="str">
            <v>13</v>
          </cell>
          <cell r="C212" t="str">
            <v>TRANSITION</v>
          </cell>
        </row>
        <row r="213">
          <cell r="A213">
            <v>385274</v>
          </cell>
          <cell r="B213" t="str">
            <v>14</v>
          </cell>
          <cell r="C213" t="str">
            <v>IMPLEMENTATION</v>
          </cell>
        </row>
        <row r="214">
          <cell r="A214">
            <v>385306</v>
          </cell>
          <cell r="B214" t="str">
            <v>1BM1922-A</v>
          </cell>
          <cell r="C214" t="str">
            <v>ALBANY</v>
          </cell>
        </row>
        <row r="215">
          <cell r="A215">
            <v>386138</v>
          </cell>
          <cell r="B215" t="str">
            <v>1603</v>
          </cell>
          <cell r="C215" t="str">
            <v>KALGOORLIE</v>
          </cell>
        </row>
        <row r="216">
          <cell r="A216">
            <v>389700</v>
          </cell>
          <cell r="B216" t="str">
            <v>1405-011IYX</v>
          </cell>
          <cell r="C216" t="str">
            <v>1405-011IYX</v>
          </cell>
        </row>
        <row r="217">
          <cell r="A217">
            <v>389896</v>
          </cell>
          <cell r="B217" t="str">
            <v>01</v>
          </cell>
          <cell r="C217" t="str">
            <v>BOOTH/ANCILLARY</v>
          </cell>
        </row>
        <row r="218">
          <cell r="A218">
            <v>393170</v>
          </cell>
          <cell r="B218" t="str">
            <v>01</v>
          </cell>
          <cell r="C218" t="str">
            <v>MAINS EXTENSION</v>
          </cell>
        </row>
        <row r="219">
          <cell r="A219">
            <v>393175</v>
          </cell>
          <cell r="B219" t="str">
            <v>01</v>
          </cell>
          <cell r="C219" t="str">
            <v>TELEMETRY UPGRADE</v>
          </cell>
        </row>
        <row r="220">
          <cell r="A220">
            <v>393688</v>
          </cell>
          <cell r="B220" t="str">
            <v>01</v>
          </cell>
          <cell r="C220" t="str">
            <v>EXTRACION FANS</v>
          </cell>
        </row>
        <row r="221">
          <cell r="A221">
            <v>394002</v>
          </cell>
          <cell r="B221" t="str">
            <v>01</v>
          </cell>
          <cell r="C221" t="str">
            <v>SCALES</v>
          </cell>
        </row>
        <row r="222">
          <cell r="A222">
            <v>395176</v>
          </cell>
          <cell r="B222" t="str">
            <v>020800</v>
          </cell>
          <cell r="C222" t="str">
            <v>Telemetry</v>
          </cell>
        </row>
        <row r="223">
          <cell r="A223">
            <v>395186</v>
          </cell>
          <cell r="B223" t="str">
            <v>13</v>
          </cell>
          <cell r="C223" t="str">
            <v>ABC Bunkering</v>
          </cell>
        </row>
        <row r="224">
          <cell r="A224">
            <v>395385</v>
          </cell>
          <cell r="B224" t="str">
            <v>1410-770IIT</v>
          </cell>
          <cell r="C224" t="str">
            <v>770IIT</v>
          </cell>
        </row>
        <row r="225">
          <cell r="A225">
            <v>395426</v>
          </cell>
          <cell r="B225" t="str">
            <v>07</v>
          </cell>
          <cell r="C225" t="str">
            <v>OTHER</v>
          </cell>
        </row>
        <row r="226">
          <cell r="A226">
            <v>396431</v>
          </cell>
          <cell r="B226" t="str">
            <v>01</v>
          </cell>
          <cell r="C226" t="str">
            <v>TELEMETRY UPGRADE</v>
          </cell>
        </row>
        <row r="227">
          <cell r="A227">
            <v>396455</v>
          </cell>
          <cell r="B227" t="str">
            <v>121250.300</v>
          </cell>
          <cell r="C227" t="str">
            <v>PROJECT MANAGEMENT</v>
          </cell>
        </row>
        <row r="228">
          <cell r="A228">
            <v>397695</v>
          </cell>
          <cell r="B228" t="str">
            <v>02</v>
          </cell>
          <cell r="C228" t="str">
            <v>TERMINAL</v>
          </cell>
        </row>
        <row r="229">
          <cell r="A229">
            <v>398175</v>
          </cell>
          <cell r="B229" t="str">
            <v>01</v>
          </cell>
          <cell r="C229" t="str">
            <v>TELEMETRY UPGRADE</v>
          </cell>
        </row>
        <row r="230">
          <cell r="A230">
            <v>399926</v>
          </cell>
          <cell r="B230" t="str">
            <v>02</v>
          </cell>
          <cell r="C230" t="str">
            <v>AVENTAIL SSL VPN</v>
          </cell>
        </row>
        <row r="231">
          <cell r="A231">
            <v>401411</v>
          </cell>
          <cell r="B231" t="str">
            <v>01</v>
          </cell>
          <cell r="C231" t="str">
            <v>TANKS</v>
          </cell>
        </row>
        <row r="232">
          <cell r="A232">
            <v>401412</v>
          </cell>
          <cell r="B232" t="str">
            <v>02</v>
          </cell>
          <cell r="C232" t="str">
            <v>INSTL CYL/TANK</v>
          </cell>
        </row>
        <row r="233">
          <cell r="A233">
            <v>401417</v>
          </cell>
          <cell r="B233" t="str">
            <v>07</v>
          </cell>
          <cell r="C233" t="str">
            <v>OTHER</v>
          </cell>
        </row>
        <row r="234">
          <cell r="A234">
            <v>401765</v>
          </cell>
          <cell r="B234" t="str">
            <v>01</v>
          </cell>
          <cell r="C234" t="str">
            <v>PURCHASE</v>
          </cell>
        </row>
        <row r="235">
          <cell r="A235">
            <v>402013</v>
          </cell>
          <cell r="B235" t="str">
            <v>1001</v>
          </cell>
          <cell r="C235" t="str">
            <v>Expense</v>
          </cell>
        </row>
        <row r="236">
          <cell r="A236">
            <v>402726</v>
          </cell>
          <cell r="B236" t="str">
            <v>01</v>
          </cell>
          <cell r="C236" t="str">
            <v>TANKS</v>
          </cell>
        </row>
        <row r="237">
          <cell r="A237">
            <v>402732</v>
          </cell>
          <cell r="B237" t="str">
            <v>07</v>
          </cell>
          <cell r="C237" t="str">
            <v>OTHER</v>
          </cell>
        </row>
        <row r="238">
          <cell r="A238">
            <v>402786</v>
          </cell>
          <cell r="B238" t="str">
            <v>01</v>
          </cell>
          <cell r="C238" t="str">
            <v>RELOCATION,UPGRADE</v>
          </cell>
        </row>
        <row r="239">
          <cell r="A239">
            <v>402885</v>
          </cell>
          <cell r="B239" t="str">
            <v>01</v>
          </cell>
          <cell r="C239" t="str">
            <v>PROJ FALCON</v>
          </cell>
        </row>
        <row r="240">
          <cell r="A240">
            <v>402985</v>
          </cell>
          <cell r="B240" t="str">
            <v>1217-AM13LD</v>
          </cell>
          <cell r="C240" t="str">
            <v>AM13LD</v>
          </cell>
        </row>
        <row r="241">
          <cell r="A241">
            <v>403124</v>
          </cell>
          <cell r="B241" t="str">
            <v>01</v>
          </cell>
          <cell r="C241" t="str">
            <v>SOIL REMEDIATION</v>
          </cell>
        </row>
        <row r="242">
          <cell r="A242">
            <v>403165</v>
          </cell>
          <cell r="B242" t="str">
            <v>1002-768779</v>
          </cell>
          <cell r="C242" t="str">
            <v>TANKER</v>
          </cell>
        </row>
        <row r="243">
          <cell r="A243">
            <v>404465</v>
          </cell>
          <cell r="B243" t="str">
            <v>01</v>
          </cell>
          <cell r="C243" t="str">
            <v>BULK STORAGE</v>
          </cell>
        </row>
        <row r="244">
          <cell r="A244">
            <v>405125</v>
          </cell>
          <cell r="B244" t="str">
            <v>02</v>
          </cell>
          <cell r="C244" t="str">
            <v>DOCK INFRASTRUCTURE</v>
          </cell>
        </row>
        <row r="245">
          <cell r="A245">
            <v>405132</v>
          </cell>
          <cell r="B245" t="str">
            <v>09</v>
          </cell>
          <cell r="C245" t="str">
            <v>OFFICE FURNITURE</v>
          </cell>
        </row>
        <row r="246">
          <cell r="A246">
            <v>405168</v>
          </cell>
          <cell r="B246" t="str">
            <v>030400</v>
          </cell>
          <cell r="C246" t="str">
            <v>Miscellaneous</v>
          </cell>
        </row>
        <row r="247">
          <cell r="A247">
            <v>405169</v>
          </cell>
          <cell r="B247" t="str">
            <v>030500</v>
          </cell>
          <cell r="C247" t="str">
            <v>Travel &amp; Accommodati</v>
          </cell>
        </row>
        <row r="248">
          <cell r="A248">
            <v>407245</v>
          </cell>
          <cell r="B248" t="str">
            <v>20</v>
          </cell>
          <cell r="C248" t="str">
            <v>DARLING DOWNS - APPR</v>
          </cell>
        </row>
        <row r="249">
          <cell r="A249">
            <v>407246</v>
          </cell>
          <cell r="B249" t="str">
            <v>30</v>
          </cell>
          <cell r="C249" t="str">
            <v>DARLING DOWNS - TEND</v>
          </cell>
        </row>
        <row r="250">
          <cell r="A250">
            <v>407496</v>
          </cell>
          <cell r="B250" t="str">
            <v>99</v>
          </cell>
          <cell r="C250" t="str">
            <v>EPC TENDER</v>
          </cell>
        </row>
        <row r="251">
          <cell r="A251">
            <v>407497</v>
          </cell>
          <cell r="B251" t="str">
            <v>99</v>
          </cell>
          <cell r="C251" t="str">
            <v>APPROVAL &amp; DEVELOPME</v>
          </cell>
        </row>
        <row r="252">
          <cell r="A252">
            <v>407781</v>
          </cell>
          <cell r="B252" t="str">
            <v>07</v>
          </cell>
          <cell r="C252" t="str">
            <v>OTHER</v>
          </cell>
        </row>
        <row r="253">
          <cell r="A253">
            <v>408028</v>
          </cell>
          <cell r="B253" t="str">
            <v>01</v>
          </cell>
          <cell r="C253" t="str">
            <v>MAINS</v>
          </cell>
        </row>
        <row r="254">
          <cell r="A254">
            <v>408617</v>
          </cell>
          <cell r="B254" t="str">
            <v>99</v>
          </cell>
          <cell r="C254" t="str">
            <v>APPROVAL &amp; DEVELOPMT</v>
          </cell>
        </row>
        <row r="255">
          <cell r="A255">
            <v>408776</v>
          </cell>
          <cell r="B255" t="str">
            <v>02</v>
          </cell>
          <cell r="C255" t="str">
            <v>INSTL CYL/TANK</v>
          </cell>
        </row>
        <row r="256">
          <cell r="A256">
            <v>408839</v>
          </cell>
          <cell r="B256" t="str">
            <v>10104</v>
          </cell>
          <cell r="C256" t="str">
            <v>Travel,Accommodation</v>
          </cell>
        </row>
        <row r="257">
          <cell r="A257">
            <v>408856</v>
          </cell>
          <cell r="B257" t="str">
            <v>10202</v>
          </cell>
          <cell r="C257" t="str">
            <v>Commissioning &amp; Appr</v>
          </cell>
        </row>
        <row r="258">
          <cell r="A258">
            <v>408984</v>
          </cell>
          <cell r="B258" t="str">
            <v>1000</v>
          </cell>
          <cell r="C258" t="str">
            <v>EXPENSES</v>
          </cell>
        </row>
        <row r="259">
          <cell r="A259">
            <v>411545</v>
          </cell>
          <cell r="B259" t="str">
            <v>01</v>
          </cell>
          <cell r="C259" t="str">
            <v>LAYING</v>
          </cell>
        </row>
        <row r="260">
          <cell r="A260">
            <v>411805</v>
          </cell>
          <cell r="B260" t="str">
            <v>01</v>
          </cell>
          <cell r="C260" t="str">
            <v>MATERIALS</v>
          </cell>
        </row>
        <row r="261">
          <cell r="A261">
            <v>411828</v>
          </cell>
          <cell r="B261" t="str">
            <v>04</v>
          </cell>
          <cell r="C261" t="str">
            <v>RETICULATION DRAWING</v>
          </cell>
        </row>
        <row r="262">
          <cell r="A262">
            <v>411928</v>
          </cell>
          <cell r="B262" t="str">
            <v>1000</v>
          </cell>
          <cell r="C262" t="str">
            <v>EXPENSES</v>
          </cell>
        </row>
        <row r="263">
          <cell r="A263">
            <v>412010</v>
          </cell>
          <cell r="B263" t="str">
            <v>1000</v>
          </cell>
          <cell r="C263" t="str">
            <v>EXPENSES</v>
          </cell>
        </row>
        <row r="264">
          <cell r="A264">
            <v>412266</v>
          </cell>
          <cell r="B264" t="str">
            <v>1000</v>
          </cell>
          <cell r="C264" t="str">
            <v>EXPENSES</v>
          </cell>
        </row>
        <row r="265">
          <cell r="A265">
            <v>414046</v>
          </cell>
          <cell r="B265" t="str">
            <v>1000</v>
          </cell>
          <cell r="C265" t="str">
            <v>EXPENSES</v>
          </cell>
        </row>
        <row r="266">
          <cell r="A266">
            <v>414301</v>
          </cell>
          <cell r="B266" t="str">
            <v>02</v>
          </cell>
          <cell r="C266" t="str">
            <v>INSTL CYL/TANK</v>
          </cell>
        </row>
        <row r="267">
          <cell r="A267">
            <v>414306</v>
          </cell>
          <cell r="B267" t="str">
            <v>07</v>
          </cell>
          <cell r="C267" t="str">
            <v>OTHER</v>
          </cell>
        </row>
        <row r="268">
          <cell r="A268">
            <v>414315</v>
          </cell>
          <cell r="B268" t="str">
            <v>01</v>
          </cell>
          <cell r="C268" t="str">
            <v>TANKS</v>
          </cell>
        </row>
        <row r="269">
          <cell r="A269">
            <v>414316</v>
          </cell>
          <cell r="B269" t="str">
            <v>02</v>
          </cell>
          <cell r="C269" t="str">
            <v>INSTL CYL/TANK</v>
          </cell>
        </row>
        <row r="270">
          <cell r="A270">
            <v>414335</v>
          </cell>
          <cell r="B270" t="str">
            <v>01</v>
          </cell>
          <cell r="C270" t="str">
            <v>DEVELOPMENT</v>
          </cell>
        </row>
        <row r="271">
          <cell r="A271">
            <v>414786</v>
          </cell>
          <cell r="B271" t="str">
            <v>802</v>
          </cell>
          <cell r="C271" t="str">
            <v>ROCK'M MAINT-MATERIA</v>
          </cell>
        </row>
        <row r="272">
          <cell r="A272">
            <v>415579</v>
          </cell>
          <cell r="B272" t="str">
            <v>1000</v>
          </cell>
          <cell r="C272" t="str">
            <v>EXPENSES</v>
          </cell>
        </row>
        <row r="273">
          <cell r="A273">
            <v>415695</v>
          </cell>
          <cell r="B273" t="str">
            <v>15</v>
          </cell>
          <cell r="C273" t="str">
            <v>TRAVEL &amp; ACCOM</v>
          </cell>
        </row>
        <row r="274">
          <cell r="A274">
            <v>415702</v>
          </cell>
          <cell r="B274" t="str">
            <v>07</v>
          </cell>
          <cell r="C274" t="str">
            <v>OTHER</v>
          </cell>
        </row>
        <row r="275">
          <cell r="A275">
            <v>416043</v>
          </cell>
          <cell r="B275" t="str">
            <v>05</v>
          </cell>
          <cell r="C275" t="str">
            <v>SERVICE/REPAIR</v>
          </cell>
        </row>
        <row r="276">
          <cell r="A276">
            <v>416052</v>
          </cell>
          <cell r="B276" t="str">
            <v>05</v>
          </cell>
          <cell r="C276" t="str">
            <v>DEMAND SERV &amp; REPAIR</v>
          </cell>
        </row>
        <row r="277">
          <cell r="A277">
            <v>416263</v>
          </cell>
          <cell r="B277" t="str">
            <v>04</v>
          </cell>
          <cell r="C277" t="str">
            <v>FITTINGS/FURNITURE</v>
          </cell>
        </row>
        <row r="278">
          <cell r="A278">
            <v>417540</v>
          </cell>
          <cell r="B278" t="str">
            <v>01</v>
          </cell>
          <cell r="C278" t="str">
            <v>SITE PREPARATION</v>
          </cell>
        </row>
        <row r="279">
          <cell r="A279">
            <v>417543</v>
          </cell>
          <cell r="B279" t="str">
            <v>03</v>
          </cell>
          <cell r="C279" t="str">
            <v>ELECTRICAL</v>
          </cell>
        </row>
        <row r="280">
          <cell r="A280">
            <v>417544</v>
          </cell>
          <cell r="B280" t="str">
            <v>04</v>
          </cell>
          <cell r="C280" t="str">
            <v>TRANSPORT</v>
          </cell>
        </row>
        <row r="281">
          <cell r="A281">
            <v>417622</v>
          </cell>
          <cell r="B281" t="str">
            <v>02</v>
          </cell>
          <cell r="C281" t="str">
            <v>INSTL CYL/TANK</v>
          </cell>
        </row>
        <row r="282">
          <cell r="A282">
            <v>418086</v>
          </cell>
          <cell r="B282" t="str">
            <v>01</v>
          </cell>
          <cell r="C282" t="str">
            <v>INSTALL NEW MAINS</v>
          </cell>
        </row>
        <row r="283">
          <cell r="A283">
            <v>418177</v>
          </cell>
          <cell r="B283" t="str">
            <v>02</v>
          </cell>
          <cell r="C283" t="str">
            <v>INSTL CYL/TANK</v>
          </cell>
        </row>
        <row r="284">
          <cell r="A284">
            <v>418193</v>
          </cell>
          <cell r="B284" t="str">
            <v>02</v>
          </cell>
          <cell r="C284" t="str">
            <v>INSTL CYL/TANK</v>
          </cell>
        </row>
        <row r="285">
          <cell r="A285">
            <v>418284</v>
          </cell>
          <cell r="B285" t="str">
            <v>01</v>
          </cell>
          <cell r="C285" t="str">
            <v>MATERIALS</v>
          </cell>
        </row>
        <row r="286">
          <cell r="A286">
            <v>418717</v>
          </cell>
          <cell r="B286" t="str">
            <v>01</v>
          </cell>
          <cell r="C286" t="str">
            <v>TOOLS</v>
          </cell>
        </row>
        <row r="287">
          <cell r="A287">
            <v>419588</v>
          </cell>
          <cell r="B287" t="str">
            <v>02</v>
          </cell>
          <cell r="C287" t="str">
            <v>INSTL CYL/TANK</v>
          </cell>
        </row>
        <row r="288">
          <cell r="A288">
            <v>419593</v>
          </cell>
          <cell r="B288" t="str">
            <v>07</v>
          </cell>
          <cell r="C288" t="str">
            <v>OTHER</v>
          </cell>
        </row>
        <row r="289">
          <cell r="A289">
            <v>419757</v>
          </cell>
          <cell r="B289" t="str">
            <v>6000</v>
          </cell>
          <cell r="C289" t="str">
            <v>EXPENSES</v>
          </cell>
        </row>
        <row r="290">
          <cell r="A290">
            <v>419924</v>
          </cell>
          <cell r="B290" t="str">
            <v>02</v>
          </cell>
          <cell r="C290" t="str">
            <v>INSTL CYL/TANK</v>
          </cell>
        </row>
        <row r="291">
          <cell r="A291">
            <v>420065</v>
          </cell>
          <cell r="B291" t="str">
            <v>01</v>
          </cell>
          <cell r="C291" t="str">
            <v>TANKS</v>
          </cell>
        </row>
        <row r="292">
          <cell r="A292">
            <v>420249</v>
          </cell>
          <cell r="B292" t="str">
            <v>0030</v>
          </cell>
          <cell r="C292" t="str">
            <v>TENDER &amp; CONTRACTS</v>
          </cell>
        </row>
        <row r="293">
          <cell r="A293">
            <v>420266</v>
          </cell>
          <cell r="B293" t="str">
            <v>03</v>
          </cell>
          <cell r="C293" t="str">
            <v>HR</v>
          </cell>
        </row>
        <row r="294">
          <cell r="A294">
            <v>420269</v>
          </cell>
          <cell r="B294" t="str">
            <v>06</v>
          </cell>
          <cell r="C294" t="str">
            <v>Growth &amp; Branding</v>
          </cell>
        </row>
        <row r="295">
          <cell r="A295">
            <v>420273</v>
          </cell>
          <cell r="B295" t="str">
            <v>0103</v>
          </cell>
          <cell r="C295" t="str">
            <v>Intranet transition</v>
          </cell>
        </row>
        <row r="296">
          <cell r="A296">
            <v>420278</v>
          </cell>
          <cell r="B296" t="str">
            <v>0108</v>
          </cell>
          <cell r="C296" t="str">
            <v>IT Transition</v>
          </cell>
        </row>
        <row r="297">
          <cell r="A297">
            <v>420281</v>
          </cell>
          <cell r="B297" t="str">
            <v>0201</v>
          </cell>
          <cell r="C297" t="str">
            <v>Project Management</v>
          </cell>
        </row>
        <row r="298">
          <cell r="A298">
            <v>420283</v>
          </cell>
          <cell r="B298" t="str">
            <v>0203</v>
          </cell>
          <cell r="C298" t="str">
            <v>FSC Set Up</v>
          </cell>
        </row>
        <row r="299">
          <cell r="A299">
            <v>420346</v>
          </cell>
          <cell r="B299" t="str">
            <v>16</v>
          </cell>
          <cell r="C299" t="str">
            <v>MOBILE DATA SOLUTION</v>
          </cell>
        </row>
        <row r="300">
          <cell r="A300">
            <v>420350</v>
          </cell>
          <cell r="B300" t="str">
            <v>02</v>
          </cell>
          <cell r="C300" t="str">
            <v>INSTL CYL/TANK</v>
          </cell>
        </row>
        <row r="301">
          <cell r="A301">
            <v>420384</v>
          </cell>
          <cell r="B301" t="str">
            <v>03</v>
          </cell>
          <cell r="C301" t="str">
            <v>PROCUREMENT</v>
          </cell>
        </row>
        <row r="302">
          <cell r="A302">
            <v>420385</v>
          </cell>
          <cell r="B302" t="str">
            <v>04</v>
          </cell>
          <cell r="C302" t="str">
            <v>MECHANICAL WORKS</v>
          </cell>
        </row>
        <row r="303">
          <cell r="A303">
            <v>420714</v>
          </cell>
          <cell r="B303" t="str">
            <v>02</v>
          </cell>
          <cell r="C303" t="str">
            <v>INSTL CYL/TANK</v>
          </cell>
        </row>
        <row r="304">
          <cell r="A304">
            <v>420730</v>
          </cell>
          <cell r="B304" t="str">
            <v>02</v>
          </cell>
          <cell r="C304" t="str">
            <v>INSTL CYL/TANK</v>
          </cell>
        </row>
        <row r="305">
          <cell r="A305">
            <v>421662</v>
          </cell>
          <cell r="B305" t="str">
            <v>02</v>
          </cell>
          <cell r="C305" t="str">
            <v>INSTL CYL/TANK</v>
          </cell>
        </row>
        <row r="306">
          <cell r="A306">
            <v>421846</v>
          </cell>
          <cell r="B306" t="str">
            <v>07</v>
          </cell>
          <cell r="C306" t="str">
            <v>OTHER</v>
          </cell>
        </row>
        <row r="307">
          <cell r="A307">
            <v>422270</v>
          </cell>
          <cell r="B307" t="str">
            <v>02</v>
          </cell>
          <cell r="C307" t="str">
            <v>INSTL CYL/TANK</v>
          </cell>
        </row>
        <row r="308">
          <cell r="A308">
            <v>422524</v>
          </cell>
          <cell r="B308" t="str">
            <v>02</v>
          </cell>
          <cell r="C308" t="str">
            <v>INSTL CYL/TANK</v>
          </cell>
        </row>
        <row r="309">
          <cell r="A309">
            <v>422976</v>
          </cell>
          <cell r="B309" t="str">
            <v>0303</v>
          </cell>
          <cell r="C309" t="str">
            <v>LPGS-Training</v>
          </cell>
        </row>
        <row r="310">
          <cell r="A310">
            <v>423270</v>
          </cell>
          <cell r="B310" t="str">
            <v>3701</v>
          </cell>
          <cell r="C310" t="str">
            <v>CS-Projects General</v>
          </cell>
        </row>
        <row r="311">
          <cell r="A311">
            <v>439165</v>
          </cell>
          <cell r="B311" t="str">
            <v>0100</v>
          </cell>
          <cell r="C311" t="str">
            <v>MGT O/HEAD 07/08</v>
          </cell>
        </row>
        <row r="312">
          <cell r="A312">
            <v>439167</v>
          </cell>
          <cell r="B312" t="str">
            <v>0110</v>
          </cell>
          <cell r="C312" t="str">
            <v>MGT O/HEAD 07/08</v>
          </cell>
        </row>
        <row r="313">
          <cell r="A313">
            <v>439208</v>
          </cell>
          <cell r="B313" t="str">
            <v>01</v>
          </cell>
          <cell r="C313" t="str">
            <v>5 NTWRK INTRFCE CARD</v>
          </cell>
        </row>
        <row r="314">
          <cell r="A314">
            <v>439316</v>
          </cell>
          <cell r="B314" t="str">
            <v>07</v>
          </cell>
          <cell r="C314" t="str">
            <v>OTHER</v>
          </cell>
        </row>
        <row r="315">
          <cell r="A315">
            <v>439320</v>
          </cell>
          <cell r="B315" t="str">
            <v>02</v>
          </cell>
          <cell r="C315" t="str">
            <v>INSTL CYL/TANK</v>
          </cell>
        </row>
        <row r="316">
          <cell r="A316">
            <v>439583</v>
          </cell>
          <cell r="B316" t="str">
            <v>02</v>
          </cell>
          <cell r="C316" t="str">
            <v>INSTL CYL/TANK</v>
          </cell>
        </row>
        <row r="317">
          <cell r="A317">
            <v>439618</v>
          </cell>
          <cell r="B317" t="str">
            <v>0307</v>
          </cell>
          <cell r="C317" t="str">
            <v>PRINTING &amp; STATNRY</v>
          </cell>
        </row>
        <row r="318">
          <cell r="A318">
            <v>439980</v>
          </cell>
          <cell r="B318" t="str">
            <v>07</v>
          </cell>
          <cell r="C318" t="str">
            <v>OTHER</v>
          </cell>
        </row>
        <row r="319">
          <cell r="A319">
            <v>440003</v>
          </cell>
          <cell r="B319" t="str">
            <v>06</v>
          </cell>
          <cell r="C319" t="str">
            <v>PUMPS</v>
          </cell>
        </row>
        <row r="320">
          <cell r="A320">
            <v>440714</v>
          </cell>
          <cell r="B320" t="str">
            <v>03</v>
          </cell>
          <cell r="C320" t="str">
            <v>MAIL- $2/PIECE</v>
          </cell>
        </row>
        <row r="321">
          <cell r="A321">
            <v>444523</v>
          </cell>
          <cell r="B321" t="str">
            <v>2019</v>
          </cell>
          <cell r="C321" t="str">
            <v>Expenses</v>
          </cell>
        </row>
        <row r="322">
          <cell r="A322">
            <v>445846</v>
          </cell>
          <cell r="B322" t="str">
            <v>2019</v>
          </cell>
          <cell r="C322" t="str">
            <v>Expenses</v>
          </cell>
        </row>
        <row r="323">
          <cell r="A323">
            <v>448183</v>
          </cell>
          <cell r="B323" t="str">
            <v>02</v>
          </cell>
          <cell r="C323" t="str">
            <v>INSTL CYL/TANK</v>
          </cell>
        </row>
        <row r="324">
          <cell r="A324">
            <v>448895</v>
          </cell>
          <cell r="B324" t="str">
            <v>02</v>
          </cell>
          <cell r="C324" t="str">
            <v>INSTL CYL/TANK</v>
          </cell>
        </row>
        <row r="325">
          <cell r="A325">
            <v>450000</v>
          </cell>
          <cell r="B325" t="str">
            <v>1202-AP95NU</v>
          </cell>
          <cell r="C325" t="str">
            <v>HINO CYL DEL TRUCK</v>
          </cell>
        </row>
        <row r="326">
          <cell r="A326">
            <v>450001</v>
          </cell>
          <cell r="B326" t="str">
            <v>1COH578</v>
          </cell>
          <cell r="C326" t="str">
            <v>1COH578</v>
          </cell>
        </row>
        <row r="327">
          <cell r="A327">
            <v>450002</v>
          </cell>
          <cell r="B327" t="str">
            <v>A34500</v>
          </cell>
          <cell r="C327" t="str">
            <v>A34500</v>
          </cell>
        </row>
        <row r="328">
          <cell r="A328">
            <v>450391</v>
          </cell>
          <cell r="B328" t="str">
            <v>01</v>
          </cell>
          <cell r="C328" t="str">
            <v>RELOCATE TERMINAL</v>
          </cell>
        </row>
        <row r="329">
          <cell r="A329">
            <v>452941</v>
          </cell>
          <cell r="B329" t="str">
            <v>1202-AQ55FR</v>
          </cell>
          <cell r="C329" t="str">
            <v>Tanker</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 PROJECTS Normal -----"/>
      <sheetName val="---- PROJECTS Major ----"/>
      <sheetName val="CPS Normal"/>
      <sheetName val="CPS Major"/>
      <sheetName val="SELN_RPT"/>
      <sheetName val="CHART_RPT"/>
    </sheetNames>
    <sheetDataSet>
      <sheetData sheetId="0" refreshError="1"/>
      <sheetData sheetId="1" refreshError="1"/>
      <sheetData sheetId="2" refreshError="1"/>
      <sheetData sheetId="3" refreshError="1"/>
      <sheetData sheetId="4" refreshError="1"/>
      <sheetData sheetId="5" refreshError="1">
        <row r="1635">
          <cell r="O1635" t="str">
            <v>3rd Party Recharge</v>
          </cell>
        </row>
        <row r="1636">
          <cell r="O1636" t="str">
            <v>Additional Services</v>
          </cell>
        </row>
        <row r="1637">
          <cell r="O1637" t="str">
            <v>Ancillary Services</v>
          </cell>
        </row>
        <row r="1638">
          <cell r="O1638" t="str">
            <v>Augmentation</v>
          </cell>
        </row>
        <row r="1639">
          <cell r="O1639" t="str">
            <v>Business &amp; Technology</v>
          </cell>
        </row>
        <row r="1640">
          <cell r="O1640" t="str">
            <v>Business Development / Sales</v>
          </cell>
        </row>
        <row r="1641">
          <cell r="O1641" t="str">
            <v>Comm &amp; Industrial Cust Req</v>
          </cell>
        </row>
        <row r="1642">
          <cell r="O1642" t="str">
            <v>CAPEX</v>
          </cell>
        </row>
        <row r="1643">
          <cell r="O1643" t="str">
            <v>Corporate Other</v>
          </cell>
        </row>
        <row r="1644">
          <cell r="O1644" t="str">
            <v>Corporate Projects</v>
          </cell>
        </row>
        <row r="1645">
          <cell r="O1645" t="str">
            <v>Corrective Maintenance</v>
          </cell>
        </row>
        <row r="1646">
          <cell r="O1646" t="str">
            <v>Customer Service</v>
          </cell>
        </row>
        <row r="1647">
          <cell r="O1647" t="str">
            <v>Development Projects</v>
          </cell>
        </row>
        <row r="1648">
          <cell r="O1648" t="str">
            <v>Domestic Cust Req</v>
          </cell>
        </row>
        <row r="1649">
          <cell r="O1649" t="str">
            <v>Feed Study</v>
          </cell>
        </row>
        <row r="1650">
          <cell r="O1650" t="str">
            <v>Growth - Augmentation - Major Network Augmentation</v>
          </cell>
        </row>
        <row r="1651">
          <cell r="O1651" t="str">
            <v>Growth - Augmentation - Minor Network Augmentation</v>
          </cell>
        </row>
        <row r="1652">
          <cell r="O1652" t="str">
            <v>Growth - Augmentation - New Main Improved Supply</v>
          </cell>
        </row>
        <row r="1653">
          <cell r="O1653" t="str">
            <v>Growth - C&amp;I - New Main &lt; 10TJ/annum</v>
          </cell>
        </row>
        <row r="1654">
          <cell r="O1654" t="str">
            <v>Growth - C&amp;I - New Main &gt; 10TJ/annum</v>
          </cell>
        </row>
        <row r="1655">
          <cell r="O1655" t="str">
            <v>Growth - C&amp;I - New Meter Station &lt; 10TJ/Annum</v>
          </cell>
        </row>
        <row r="1656">
          <cell r="O1656" t="str">
            <v>Growth - C&amp;I - New Meter Station &gt; 10TJ/Annum</v>
          </cell>
        </row>
        <row r="1657">
          <cell r="O1657" t="str">
            <v>Growth - C&amp;I - New Service &lt; 10TJ/Annum</v>
          </cell>
        </row>
        <row r="1658">
          <cell r="O1658" t="str">
            <v>Growth - C&amp;I - New Service &gt; 10TJ/Annum</v>
          </cell>
        </row>
        <row r="1659">
          <cell r="O1659" t="str">
            <v>Growth - Domestic - New Meter Set</v>
          </cell>
        </row>
        <row r="1660">
          <cell r="O1660" t="str">
            <v>Growth - Domestic - New Main - Estate</v>
          </cell>
        </row>
        <row r="1661">
          <cell r="O1661" t="str">
            <v>Growth - Domestic - New Main - Existing</v>
          </cell>
        </row>
        <row r="1662">
          <cell r="O1662" t="str">
            <v>Growth - Domestic - New Service - Estate</v>
          </cell>
        </row>
        <row r="1663">
          <cell r="O1663" t="str">
            <v>Growth - Domestic - New Service - Existing</v>
          </cell>
        </row>
        <row r="1664">
          <cell r="O1664" t="str">
            <v>Capex Growth</v>
          </cell>
        </row>
        <row r="1665">
          <cell r="O1665" t="str">
            <v>Home Cost Centre</v>
          </cell>
        </row>
        <row r="1666">
          <cell r="O1666" t="str">
            <v>Inspection</v>
          </cell>
        </row>
        <row r="1667">
          <cell r="O1667" t="str">
            <v>Major Expenditure Job</v>
          </cell>
        </row>
        <row r="1668">
          <cell r="O1668" t="str">
            <v>Mains Cust Req</v>
          </cell>
        </row>
        <row r="1669">
          <cell r="O1669" t="str">
            <v>Not Applicable</v>
          </cell>
        </row>
        <row r="1670">
          <cell r="O1670" t="str">
            <v>Capex Offset (for NSW purposes)</v>
          </cell>
        </row>
        <row r="1671">
          <cell r="O1671" t="str">
            <v>Planned Maintenance</v>
          </cell>
        </row>
        <row r="1672">
          <cell r="O1672" t="str">
            <v>Recoverable Projects</v>
          </cell>
        </row>
        <row r="1673">
          <cell r="O1673" t="str">
            <v>Recoverable - Other</v>
          </cell>
        </row>
        <row r="1674">
          <cell r="O1674" t="str">
            <v>Renewal</v>
          </cell>
        </row>
        <row r="1675">
          <cell r="O1675" t="str">
            <v>Stress/Corrosion/Cracking Pigging</v>
          </cell>
        </row>
        <row r="1676">
          <cell r="O1676" t="str">
            <v>Capex SIBBT</v>
          </cell>
        </row>
        <row r="1677">
          <cell r="O1677" t="str">
            <v>Capex SIB</v>
          </cell>
        </row>
        <row r="1678">
          <cell r="O1678" t="str">
            <v>Stay in Business - Periodic Meter Change - Industrial and Co</v>
          </cell>
        </row>
        <row r="1679">
          <cell r="O1679" t="str">
            <v>Stay in Business - Periodic Meter Change - Industrial and Co</v>
          </cell>
        </row>
        <row r="1680">
          <cell r="O1680" t="str">
            <v>Stay in Business - Periodic Meter Change - Domestic</v>
          </cell>
        </row>
        <row r="1681">
          <cell r="O1681" t="str">
            <v>Stay in Business - Mains Replacement - Block</v>
          </cell>
        </row>
        <row r="1682">
          <cell r="O1682" t="str">
            <v>Stay in Business - Mains Replacement - Piece</v>
          </cell>
        </row>
        <row r="1683">
          <cell r="O1683" t="str">
            <v>Stay in Business - Other</v>
          </cell>
        </row>
        <row r="1684">
          <cell r="O1684" t="str">
            <v>Stay in Business - Service Replacement - Accelerated Mains R</v>
          </cell>
        </row>
        <row r="1685">
          <cell r="O1685" t="str">
            <v>Stay in Business - Service Replacement - Non-Accelerated Mai</v>
          </cell>
        </row>
        <row r="1686">
          <cell r="O1686" t="str">
            <v>Major Spares</v>
          </cell>
        </row>
        <row r="1687">
          <cell r="O1687" t="str">
            <v>Tools &amp; Equipment</v>
          </cell>
        </row>
        <row r="1688">
          <cell r="O1688" t="str">
            <v>Uncovered Network</v>
          </cell>
        </row>
      </sheetData>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ercomp"/>
      <sheetName val="Data"/>
      <sheetName val="Sheet3"/>
      <sheetName val="Rates"/>
      <sheetName val="WIP"/>
    </sheetNames>
    <sheetDataSet>
      <sheetData sheetId="0"/>
      <sheetData sheetId="1"/>
      <sheetData sheetId="2"/>
      <sheetData sheetId="3">
        <row r="2">
          <cell r="C2" t="str">
            <v>SA</v>
          </cell>
          <cell r="D2">
            <v>1.2E-2</v>
          </cell>
        </row>
        <row r="3">
          <cell r="C3" t="str">
            <v>QLD</v>
          </cell>
          <cell r="D3">
            <v>3.4369999999999998E-2</v>
          </cell>
        </row>
        <row r="4">
          <cell r="C4" t="str">
            <v>NT</v>
          </cell>
          <cell r="D4">
            <v>1.2999999999999999E-2</v>
          </cell>
        </row>
        <row r="5">
          <cell r="C5" t="str">
            <v>NSW</v>
          </cell>
          <cell r="D5">
            <v>1.2E-2</v>
          </cell>
        </row>
        <row r="6">
          <cell r="C6" t="str">
            <v>VIC</v>
          </cell>
          <cell r="D6">
            <v>1.9779999999999999E-2</v>
          </cell>
        </row>
      </sheetData>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B1"/>
      <sheetName val="Summary"/>
      <sheetName val="100030"/>
      <sheetName val="105000"/>
      <sheetName val="100040"/>
      <sheetName val="110010"/>
      <sheetName val="DATB"/>
      <sheetName val="DATB Commentary"/>
      <sheetName val="110040"/>
      <sheetName val="110150"/>
      <sheetName val="111020"/>
      <sheetName val="112010"/>
      <sheetName val="Accrual Journal 2"/>
      <sheetName val="114055"/>
      <sheetName val="114076"/>
      <sheetName val="IE Confirmation "/>
      <sheetName val="120010"/>
      <sheetName val="prepayments"/>
      <sheetName val="Inv in Subs"/>
      <sheetName val="PPE"/>
      <sheetName val="177100"/>
      <sheetName val="CWIP"/>
      <sheetName val="GRNI"/>
      <sheetName val="GST"/>
      <sheetName val="209001"/>
      <sheetName val="209002"/>
      <sheetName val="209004"/>
      <sheetName val="Other payroll summary "/>
      <sheetName val="209030"/>
      <sheetName val="209137v"/>
      <sheetName val="209110"/>
      <sheetName val="209137"/>
      <sheetName val="209138"/>
      <sheetName val="209139"/>
      <sheetName val="210040"/>
      <sheetName val="210050"/>
      <sheetName val="210055"/>
      <sheetName val="220010"/>
      <sheetName val="230020"/>
      <sheetName val="230021"/>
      <sheetName val="110015"/>
      <sheetName val="DD"/>
      <sheetName val="110540"/>
      <sheetName val="110550"/>
      <sheetName val="110570"/>
      <sheetName val="110590"/>
      <sheetName val="111025"/>
      <sheetName val="111050"/>
      <sheetName val="AccRev"/>
      <sheetName val="112030"/>
      <sheetName val="112031"/>
      <sheetName val="114048"/>
      <sheetName val="IEConf1"/>
      <sheetName val="114049"/>
      <sheetName val="IEConf2"/>
      <sheetName val="114051"/>
      <sheetName val="IEConf3"/>
      <sheetName val="114056"/>
      <sheetName val="IEConf5"/>
      <sheetName val="114061"/>
      <sheetName val="IEConf6"/>
      <sheetName val="120020"/>
      <sheetName val="164000"/>
      <sheetName val="165002"/>
      <sheetName val="184001"/>
      <sheetName val="230022"/>
      <sheetName val="LSL PV calc"/>
      <sheetName val="Tax"/>
      <sheetName val="Tax.1"/>
      <sheetName val="Tax.2"/>
      <sheetName val="Tax.3"/>
      <sheetName val="202010"/>
      <sheetName val="203015"/>
      <sheetName val="203020"/>
      <sheetName val="UE Rev"/>
      <sheetName val="UE Rev Rpt"/>
      <sheetName val="290003"/>
      <sheetName val="290046"/>
      <sheetName val="290047"/>
      <sheetName val="Support -310030"/>
      <sheetName val="Reserves"/>
      <sheetName val="Capital"/>
      <sheetName val="334010"/>
      <sheetName val="370001"/>
      <sheetName val="37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ic Plan"/>
      <sheetName val="Revenue Calc Qld"/>
      <sheetName val="INPUTS"/>
      <sheetName val="Qld"/>
      <sheetName val="Cust Summary"/>
      <sheetName val="StocknFlow"/>
      <sheetName val="Renewal Chart"/>
      <sheetName val="Expired"/>
      <sheetName val="PIVOT"/>
      <sheetName val="Widebay Cust Summary"/>
      <sheetName val="LOST_CLOSED"/>
      <sheetName val="ExMIP"/>
      <sheetName val="Lead times"/>
    </sheetNames>
    <sheetDataSet>
      <sheetData sheetId="0"/>
      <sheetData sheetId="1"/>
      <sheetData sheetId="2" refreshError="1">
        <row r="48">
          <cell r="C48">
            <v>20.2727</v>
          </cell>
          <cell r="E48">
            <v>57.777195000000006</v>
          </cell>
        </row>
        <row r="49">
          <cell r="B49">
            <v>8002.85</v>
          </cell>
          <cell r="C49">
            <v>18.2727</v>
          </cell>
          <cell r="E49">
            <v>146239.37719500001</v>
          </cell>
        </row>
        <row r="50">
          <cell r="B50">
            <v>8019.9500000000007</v>
          </cell>
          <cell r="C50">
            <v>16.818100000000001</v>
          </cell>
          <cell r="E50">
            <v>146526.966705</v>
          </cell>
        </row>
        <row r="51">
          <cell r="B51">
            <v>8054.1500000000005</v>
          </cell>
          <cell r="C51">
            <v>14.363600000000002</v>
          </cell>
          <cell r="E51">
            <v>147018.201825</v>
          </cell>
        </row>
        <row r="52">
          <cell r="B52">
            <v>8139.6500000000005</v>
          </cell>
          <cell r="C52">
            <v>12.545400000000001</v>
          </cell>
          <cell r="E52">
            <v>148090.83352499999</v>
          </cell>
        </row>
        <row r="53">
          <cell r="B53">
            <v>8282.1500000000015</v>
          </cell>
          <cell r="C53">
            <v>10.7272</v>
          </cell>
          <cell r="E53">
            <v>149619.45952499998</v>
          </cell>
        </row>
        <row r="54">
          <cell r="B54">
            <v>8567.1500000000015</v>
          </cell>
          <cell r="C54">
            <v>9.8180999999999994</v>
          </cell>
          <cell r="E54">
            <v>152417.61802499997</v>
          </cell>
        </row>
        <row r="55">
          <cell r="B55">
            <v>9137.1500000000015</v>
          </cell>
          <cell r="C55">
            <v>9.3635999999999999</v>
          </cell>
          <cell r="E55">
            <v>157754.87002499998</v>
          </cell>
        </row>
        <row r="56">
          <cell r="C56">
            <v>8.9090000000000007</v>
          </cell>
        </row>
      </sheetData>
      <sheetData sheetId="3"/>
      <sheetData sheetId="4"/>
      <sheetData sheetId="5" refreshError="1"/>
      <sheetData sheetId="6" refreshError="1"/>
      <sheetData sheetId="7"/>
      <sheetData sheetId="8"/>
      <sheetData sheetId="9"/>
      <sheetData sheetId="10"/>
      <sheetData sheetId="1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Control_A"/>
      <sheetName val="Manual Input_A"/>
      <sheetName val="Manual Input-XCEN_A"/>
      <sheetName val="Manual Input-TCEN_A"/>
      <sheetName val="FLASH_SC"/>
      <sheetName val="PL_FO"/>
      <sheetName val="CF_FO"/>
      <sheetName val="Segments_FO"/>
      <sheetName val="FLASH_SC_2"/>
      <sheetName val="PL_FO_2"/>
      <sheetName val="CF_FO_2"/>
      <sheetName val="Segments_FO_2"/>
      <sheetName val="ORIGIN_SC"/>
      <sheetName val="Summary_BO"/>
      <sheetName val="PL_BO"/>
      <sheetName val="CF_BO"/>
      <sheetName val="BS_BO"/>
      <sheetName val="BS Ratios"/>
      <sheetName val="Segments_BO"/>
      <sheetName val="Capex_BO"/>
      <sheetName val="Employees_BO"/>
      <sheetName val="Customers_BO"/>
      <sheetName val="Debtors_BO"/>
      <sheetName val="XCEN_SC"/>
      <sheetName val="Summary-XCEN_BO"/>
      <sheetName val="PL-XCEN_BO"/>
      <sheetName val="CF-XCEN_BO"/>
      <sheetName val="BS-XCEN_BO"/>
      <sheetName val="BS Ratios (2)"/>
      <sheetName val="Segments-XCEN_BO"/>
      <sheetName val="Capex-XCEN_BO"/>
      <sheetName val="Capex Major-XCEN_BO"/>
      <sheetName val="Employees-XCEN_BO"/>
      <sheetName val="Customers-XCEN_BO"/>
      <sheetName val="Debtors-XCEN_BO"/>
      <sheetName val="TCEN_SC"/>
      <sheetName val="PL-TCEN_BO"/>
      <sheetName val="CF-TCEN_BO"/>
      <sheetName val="BS-TCEN_BO"/>
      <sheetName val="Debtors-TCEN_BO"/>
      <sheetName val="BU_SC"/>
      <sheetName val="UP-Res_BO"/>
      <sheetName val="UP-Div_BO"/>
      <sheetName val="UP-Vol_BO"/>
      <sheetName val="UP-Drs_BO"/>
      <sheetName val="TOT-Vol_BO"/>
      <sheetName val="TRWT-Res_BO"/>
      <sheetName val="RET-Res_BO"/>
      <sheetName val="RET-Div_BO"/>
      <sheetName val="RET-Vol_BO"/>
      <sheetName val="RET-Drs_BO"/>
      <sheetName val="RET-Drs-NG_BO"/>
      <sheetName val="RET-Drs-Elec_BO"/>
      <sheetName val="RET-Drs-Oth_BO"/>
      <sheetName val="LPG-Res_BO"/>
      <sheetName val="LPG-Div_BO"/>
      <sheetName val="LPG-Vol_BO"/>
      <sheetName val="LPG-Drs_BO"/>
      <sheetName val="WT-Res_BO"/>
      <sheetName val="WT-Div_BO"/>
      <sheetName val="WT-Vol_BO"/>
      <sheetName val="WT-Drs_BO"/>
      <sheetName val="WT-Drs-ET_BO"/>
      <sheetName val="WT-Drs-WC_BO"/>
      <sheetName val="GEN-Res_BO"/>
      <sheetName val="GEN-Div_BO"/>
      <sheetName val="GEN-Vol_BO"/>
      <sheetName val="GEN-Drs_BO"/>
      <sheetName val="NET-Res_BO"/>
      <sheetName val="NET-Div_BO"/>
      <sheetName val="NET-Vol_BO"/>
      <sheetName val="NET-Drs_BO"/>
      <sheetName val="CORP-Res_BO"/>
      <sheetName val="CORP-Res-NP_BO"/>
      <sheetName val="CORP-Drs_BO"/>
      <sheetName val="OPSR_SC"/>
      <sheetName val="UP-OpsR_BO"/>
      <sheetName val="TRWT-OpsR-Vol_BO"/>
      <sheetName val="TRWT-OpsR_BO"/>
      <sheetName val="GEN-OpsR_BO"/>
      <sheetName val="GEN-OpsR-Vol_BO"/>
      <sheetName val="LPG-OpsR_BO"/>
      <sheetName val="NET-OpsR_BO"/>
      <sheetName val="LOOKUP_SC"/>
      <sheetName val="General_L"/>
      <sheetName val="APPENDIX_SC"/>
      <sheetName val="To Do_BO"/>
      <sheetName val="Check-Summary_BO"/>
      <sheetName val="Check-By-BU_BO"/>
      <sheetName val="Check-By-OPSR_BO"/>
      <sheetName val="Summ graph data"/>
      <sheetName val="Summ graph data-XCEN"/>
      <sheetName val="CP-Graph Data"/>
      <sheetName val="DD Graph Data"/>
      <sheetName val="Risk Graph Data"/>
      <sheetName val="Ratios"/>
      <sheetName val="OES"/>
      <sheetName val="EMT"/>
      <sheetName val="Export_Opex"/>
      <sheetName val="Export_WC"/>
    </sheetNames>
    <sheetDataSet>
      <sheetData sheetId="0" refreshError="1"/>
      <sheetData sheetId="1" refreshError="1"/>
      <sheetData sheetId="2" refreshError="1"/>
      <sheetData sheetId="3" refreshError="1">
        <row r="35">
          <cell r="N35" t="str">
            <v>TU</v>
          </cell>
        </row>
        <row r="37">
          <cell r="N37" t="str">
            <v>TRET</v>
          </cell>
        </row>
        <row r="38">
          <cell r="N38" t="str">
            <v>TWT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Results Summary"/>
      <sheetName val="Calculation"/>
    </sheetNames>
    <sheetDataSet>
      <sheetData sheetId="0"/>
      <sheetData sheetId="1">
        <row r="7">
          <cell r="B7">
            <v>6.9000000000000006E-2</v>
          </cell>
        </row>
      </sheetData>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 val="Statement 2"/>
      <sheetName val="Schedule A &amp; B"/>
      <sheetName val="Schedule C &amp; D"/>
      <sheetName val="Schedule E &amp; F"/>
      <sheetName val="Schedule G &amp; H"/>
      <sheetName val="Notes"/>
    </sheetNames>
    <sheetDataSet>
      <sheetData sheetId="0" refreshError="1"/>
      <sheetData sheetId="1" refreshError="1"/>
      <sheetData sheetId="2" refreshError="1"/>
      <sheetData sheetId="3" refreshError="1"/>
      <sheetData sheetId="4" refreshError="1">
        <row r="37">
          <cell r="A37" t="str">
            <v>SCHEDULE F: DISPOSALS (BOOK VALUE OF ASSETS DISPOSED)</v>
          </cell>
        </row>
        <row r="39">
          <cell r="C39" t="str">
            <v>Covered Pipeline</v>
          </cell>
          <cell r="D39" t="str">
            <v>Excluded Services</v>
          </cell>
        </row>
        <row r="40">
          <cell r="C40" t="str">
            <v>$,000</v>
          </cell>
          <cell r="D40" t="str">
            <v>$,000</v>
          </cell>
        </row>
        <row r="42">
          <cell r="A42" t="str">
            <v>Directly Attributed</v>
          </cell>
        </row>
        <row r="43">
          <cell r="A43" t="str">
            <v>Gas Distribution Assets</v>
          </cell>
          <cell r="C43">
            <v>0</v>
          </cell>
          <cell r="D43">
            <v>0</v>
          </cell>
        </row>
        <row r="44">
          <cell r="A44" t="str">
            <v>Land and Buildings</v>
          </cell>
          <cell r="C44">
            <v>0</v>
          </cell>
          <cell r="D44">
            <v>0</v>
          </cell>
        </row>
        <row r="45">
          <cell r="A45" t="str">
            <v>Other</v>
          </cell>
          <cell r="C45">
            <v>0</v>
          </cell>
          <cell r="D45">
            <v>0</v>
          </cell>
        </row>
        <row r="47">
          <cell r="A47" t="str">
            <v>Allocated</v>
          </cell>
        </row>
        <row r="48">
          <cell r="A48" t="str">
            <v>Gas Distribution Assets</v>
          </cell>
          <cell r="C48">
            <v>0</v>
          </cell>
          <cell r="D48">
            <v>0</v>
          </cell>
        </row>
        <row r="49">
          <cell r="A49" t="str">
            <v>Land and Buildings</v>
          </cell>
          <cell r="C49">
            <v>0</v>
          </cell>
          <cell r="D49">
            <v>0</v>
          </cell>
        </row>
        <row r="50">
          <cell r="A50" t="str">
            <v>Other</v>
          </cell>
          <cell r="C50">
            <v>275.95196110000006</v>
          </cell>
          <cell r="D50">
            <v>0</v>
          </cell>
        </row>
        <row r="52">
          <cell r="A52" t="str">
            <v>Totals</v>
          </cell>
        </row>
        <row r="53">
          <cell r="A53" t="str">
            <v>Gas Distribution Assets</v>
          </cell>
          <cell r="C53">
            <v>0</v>
          </cell>
          <cell r="D53">
            <v>0</v>
          </cell>
        </row>
        <row r="54">
          <cell r="A54" t="str">
            <v>Land and Buildings</v>
          </cell>
          <cell r="C54">
            <v>0</v>
          </cell>
          <cell r="D54">
            <v>0</v>
          </cell>
        </row>
        <row r="55">
          <cell r="A55" t="str">
            <v>Other</v>
          </cell>
          <cell r="C55">
            <v>275.95196110000006</v>
          </cell>
          <cell r="D55">
            <v>0</v>
          </cell>
        </row>
        <row r="57">
          <cell r="A57" t="str">
            <v>Total</v>
          </cell>
          <cell r="C57">
            <v>275.95196110000006</v>
          </cell>
          <cell r="D57">
            <v>0</v>
          </cell>
        </row>
      </sheetData>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equired "/>
      <sheetName val="Queries "/>
      <sheetName val="Title"/>
      <sheetName val="Statement 1"/>
      <sheetName val="Statement 2"/>
      <sheetName val="Schedule A"/>
      <sheetName val="Schedule B"/>
      <sheetName val="Breakdown of Other Income "/>
      <sheetName val="Report Items (Allgas)"/>
      <sheetName val="TB AllGasGrp (APA) Pd 15 Dec 11"/>
      <sheetName val="TB AllgasGrp (GDI) 30Jun12"/>
      <sheetName val="GL15IntercompanyRec (GDIJun12) "/>
      <sheetName val="Schedule C "/>
      <sheetName val="Schedule D "/>
      <sheetName val="Schedule E"/>
      <sheetName val="Schedule F"/>
      <sheetName val="Schedule G &amp; H"/>
      <sheetName val="Notes"/>
      <sheetName val="DRS"/>
      <sheetName val="Unreg Inf"/>
      <sheetName val="1011 Capex"/>
      <sheetName val="201011 Haulage Revenue Split"/>
      <sheetName val="Rev and Vol"/>
      <sheetName val="Allocs"/>
      <sheetName val="Summary Pivot"/>
      <sheetName val="Allgas Overhead DAta"/>
      <sheetName val="PPE"/>
      <sheetName val="Reg PP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1">
          <cell r="C81">
            <v>31729.48</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items"/>
      <sheetName val="Note3a_3d"/>
      <sheetName val="Note3d_3g"/>
      <sheetName val="Segment"/>
      <sheetName val="Hyperion retrieve"/>
      <sheetName val="DATE"/>
    </sheetNames>
    <sheetDataSet>
      <sheetData sheetId="0" refreshError="1"/>
      <sheetData sheetId="1" refreshError="1"/>
      <sheetData sheetId="2" refreshError="1"/>
      <sheetData sheetId="3">
        <row r="1">
          <cell r="B1" t="str">
            <v>Rounding is required for all pages. Round totals in main page and round segment pages total to agree to main page.</v>
          </cell>
        </row>
        <row r="2">
          <cell r="B2" t="str">
            <v>Round columns to total.</v>
          </cell>
          <cell r="D2" t="str">
            <v>GAS</v>
          </cell>
          <cell r="E2" t="str">
            <v>ELECT</v>
          </cell>
          <cell r="G2" t="str">
            <v>AGILIY</v>
          </cell>
          <cell r="H2" t="str">
            <v>ESM</v>
          </cell>
          <cell r="I2" t="str">
            <v>INVEST</v>
          </cell>
          <cell r="J2" t="str">
            <v>POWER</v>
          </cell>
          <cell r="K2" t="str">
            <v>LPG</v>
          </cell>
          <cell r="L2" t="str">
            <v>INTERN</v>
          </cell>
          <cell r="M2" t="str">
            <v>PROPERTY</v>
          </cell>
          <cell r="N2" t="str">
            <v>TELCOM</v>
          </cell>
          <cell r="O2" t="str">
            <v>OTHER</v>
          </cell>
          <cell r="P2" t="str">
            <v>UNALL</v>
          </cell>
          <cell r="Q2" t="str">
            <v>ELIMCONSOL</v>
          </cell>
          <cell r="R2" t="str">
            <v>ELIME</v>
          </cell>
          <cell r="S2" t="str">
            <v>GROUPJ</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t="str">
            <v>Gas Networks</v>
          </cell>
          <cell r="W3" t="str">
            <v>Gas inetrco</v>
          </cell>
          <cell r="X3" t="str">
            <v>Gas Journal</v>
          </cell>
          <cell r="Y3" t="str">
            <v>TOTAL</v>
          </cell>
          <cell r="Z3" t="str">
            <v>Gas ACT</v>
          </cell>
          <cell r="AA3" t="str">
            <v>Gas Act Journal</v>
          </cell>
          <cell r="AB3" t="str">
            <v>TOTAL</v>
          </cell>
          <cell r="AC3" t="str">
            <v>Eliminations</v>
          </cell>
          <cell r="AN3" t="str">
            <v>SOLB</v>
          </cell>
          <cell r="AO3" t="str">
            <v>SOLJ</v>
          </cell>
          <cell r="AP3" t="str">
            <v>ELEVICB</v>
          </cell>
          <cell r="AQ3" t="str">
            <v>ELEVICJ</v>
          </cell>
          <cell r="AR3" t="str">
            <v>VICENGB</v>
          </cell>
          <cell r="AS3" t="str">
            <v>VICENGJ</v>
          </cell>
          <cell r="AT3" t="str">
            <v>ELECTJ</v>
          </cell>
          <cell r="AU3" t="str">
            <v>ELECTE</v>
          </cell>
          <cell r="AV3" t="str">
            <v>TOTAL</v>
          </cell>
        </row>
        <row r="5">
          <cell r="B5" t="str">
            <v xml:space="preserve"> </v>
          </cell>
        </row>
        <row r="6">
          <cell r="B6" t="str">
            <v>AGL Company and Controlled Entities</v>
          </cell>
        </row>
        <row r="7">
          <cell r="B7" t="str">
            <v>Segment Information</v>
          </cell>
        </row>
        <row r="8">
          <cell r="B8" t="str">
            <v>For the half year ended 31 December 2004</v>
          </cell>
        </row>
        <row r="10">
          <cell r="D10" t="str">
            <v>Energy</v>
          </cell>
        </row>
        <row r="11">
          <cell r="B11" t="str">
            <v>INDUSTRY SEGMENT</v>
          </cell>
          <cell r="D11" t="str">
            <v>Infrastructure</v>
          </cell>
          <cell r="H11" t="str">
            <v>Sales and Marketing</v>
          </cell>
          <cell r="I11" t="str">
            <v>Investments</v>
          </cell>
          <cell r="J11" t="str">
            <v>Power Generation</v>
          </cell>
          <cell r="K11" t="str">
            <v>LPG</v>
          </cell>
          <cell r="L11" t="str">
            <v>International Business</v>
          </cell>
          <cell r="M11" t="str">
            <v>Property</v>
          </cell>
          <cell r="N11" t="str">
            <v>Telecomm-unications</v>
          </cell>
          <cell r="O11" t="str">
            <v>Other</v>
          </cell>
          <cell r="P11" t="str">
            <v>Unallocated</v>
          </cell>
          <cell r="Q11" t="str">
            <v>Eliminations for consolidated entity</v>
          </cell>
          <cell r="R11" t="str">
            <v>Eliminations for Energy/ Construction</v>
          </cell>
          <cell r="S11" t="str">
            <v>Group Journal</v>
          </cell>
          <cell r="T11" t="str">
            <v>Total</v>
          </cell>
          <cell r="V11" t="str">
            <v>Gas networks</v>
          </cell>
          <cell r="AE11" t="str">
            <v>Investments</v>
          </cell>
          <cell r="AQ11" t="str">
            <v>Electricity Networks</v>
          </cell>
          <cell r="AX11" t="str">
            <v>Agility</v>
          </cell>
          <cell r="BH11" t="str">
            <v>Sales &amp; Marketing</v>
          </cell>
          <cell r="BQ11" t="str">
            <v>Power generation</v>
          </cell>
          <cell r="CF11" t="str">
            <v>LPG</v>
          </cell>
          <cell r="CK11" t="str">
            <v>International business</v>
          </cell>
          <cell r="CR11" t="str">
            <v>Property</v>
          </cell>
          <cell r="DG11" t="str">
            <v>Telecommunications</v>
          </cell>
          <cell r="DM11" t="str">
            <v>Other</v>
          </cell>
          <cell r="DZ11" t="str">
            <v>Unallocated</v>
          </cell>
        </row>
        <row r="12">
          <cell r="D12" t="str">
            <v xml:space="preserve">
Gas  Networks</v>
          </cell>
          <cell r="E12" t="str">
            <v>Electricity Networks</v>
          </cell>
          <cell r="G12" t="str">
            <v>Agility</v>
          </cell>
          <cell r="U12" t="str">
            <v>Gas Networks</v>
          </cell>
          <cell r="W12" t="str">
            <v>Gas interco</v>
          </cell>
          <cell r="X12" t="str">
            <v>Gas Journal</v>
          </cell>
          <cell r="Y12" t="str">
            <v>Total</v>
          </cell>
          <cell r="Z12" t="str">
            <v>Gas Act</v>
          </cell>
          <cell r="AA12" t="str">
            <v>Gas Act Journal</v>
          </cell>
          <cell r="AB12" t="str">
            <v>Total</v>
          </cell>
          <cell r="AC12" t="str">
            <v>Eliminations</v>
          </cell>
          <cell r="AD12" t="str">
            <v>Total</v>
          </cell>
          <cell r="AE12" t="str">
            <v>PINVQLDB</v>
          </cell>
          <cell r="AF12" t="str">
            <v>ENERGYINVE</v>
          </cell>
          <cell r="AG12" t="str">
            <v>APT</v>
          </cell>
          <cell r="AH12" t="str">
            <v>Chile</v>
          </cell>
          <cell r="AI12" t="str">
            <v>Retail Investments</v>
          </cell>
          <cell r="AJ12" t="str">
            <v>Actew</v>
          </cell>
          <cell r="AK12" t="str">
            <v>Total</v>
          </cell>
          <cell r="AN12" t="str">
            <v>Elect networks</v>
          </cell>
          <cell r="AO12" t="str">
            <v>Elect Networks Journal</v>
          </cell>
          <cell r="AP12" t="str">
            <v>Elect Victoria</v>
          </cell>
          <cell r="AQ12" t="str">
            <v>Elect Victoria Jnl</v>
          </cell>
          <cell r="AR12" t="str">
            <v>Victorian Energy</v>
          </cell>
          <cell r="AS12" t="str">
            <v>Victorian Energy jnl</v>
          </cell>
          <cell r="AT12" t="str">
            <v>Elect networks Jnl</v>
          </cell>
          <cell r="AU12" t="str">
            <v>Elimination</v>
          </cell>
          <cell r="AV12" t="str">
            <v>Total</v>
          </cell>
          <cell r="AX12" t="str">
            <v>Mgt serv Agility</v>
          </cell>
          <cell r="AY12" t="str">
            <v>Pipelines NSW</v>
          </cell>
          <cell r="AZ12" t="str">
            <v>Pipelines QLD</v>
          </cell>
          <cell r="BA12" t="str">
            <v>Pipelines NT</v>
          </cell>
          <cell r="BB12" t="str">
            <v>Pipelines WA</v>
          </cell>
          <cell r="BC12" t="str">
            <v>NGV refuelling</v>
          </cell>
          <cell r="BD12" t="str">
            <v>Pipelines JNL</v>
          </cell>
          <cell r="BE12" t="str">
            <v>Eliminations</v>
          </cell>
          <cell r="BF12" t="str">
            <v>TOTAL</v>
          </cell>
          <cell r="BH12" t="str">
            <v>Wholesale</v>
          </cell>
          <cell r="BI12" t="str">
            <v>Business</v>
          </cell>
          <cell r="BJ12" t="str">
            <v>Residential</v>
          </cell>
          <cell r="BK12" t="str">
            <v>Trading</v>
          </cell>
          <cell r="BL12" t="str">
            <v>Electricity</v>
          </cell>
          <cell r="BM12" t="str">
            <v>Pulse</v>
          </cell>
          <cell r="BN12" t="str">
            <v>Eliminations</v>
          </cell>
          <cell r="BO12" t="str">
            <v>Total</v>
          </cell>
          <cell r="BQ12" t="str">
            <v>Power Generation</v>
          </cell>
          <cell r="BR12" t="str">
            <v>Cawse</v>
          </cell>
          <cell r="BS12" t="str">
            <v>SA</v>
          </cell>
          <cell r="BT12" t="str">
            <v>VIC</v>
          </cell>
          <cell r="BU12" t="str">
            <v>WA</v>
          </cell>
          <cell r="BV12" t="str">
            <v>Mid West</v>
          </cell>
          <cell r="BW12" t="str">
            <v>Brown Hill</v>
          </cell>
          <cell r="BX12" t="str">
            <v>Power Assets</v>
          </cell>
          <cell r="BY12" t="str">
            <v>Power Projects</v>
          </cell>
          <cell r="BZ12" t="str">
            <v>Power Generation development</v>
          </cell>
          <cell r="CA12" t="str">
            <v>Power Gen Jnl</v>
          </cell>
          <cell r="CB12" t="str">
            <v>Loy Yang</v>
          </cell>
          <cell r="CC12" t="str">
            <v>Elimination</v>
          </cell>
          <cell r="CD12" t="str">
            <v>Total</v>
          </cell>
          <cell r="CF12" t="str">
            <v>Elgas</v>
          </cell>
          <cell r="CG12" t="str">
            <v>HC Extractions</v>
          </cell>
          <cell r="CH12" t="str">
            <v>Eliminations</v>
          </cell>
          <cell r="CI12" t="str">
            <v>Total</v>
          </cell>
          <cell r="CK12" t="str">
            <v>NGC</v>
          </cell>
          <cell r="CL12" t="str">
            <v>New Zealand Gas Network</v>
          </cell>
          <cell r="CM12" t="str">
            <v>Trust Power</v>
          </cell>
          <cell r="CN12" t="str">
            <v>Other</v>
          </cell>
          <cell r="CO12" t="str">
            <v>Eliminations</v>
          </cell>
          <cell r="CP12" t="str">
            <v>Total</v>
          </cell>
          <cell r="CR12" t="str">
            <v>Goodacre</v>
          </cell>
          <cell r="CS12" t="str">
            <v>Networks Property</v>
          </cell>
          <cell r="CT12" t="str">
            <v>North Shore Gas</v>
          </cell>
          <cell r="CU12" t="str">
            <v>AGL Corp Property</v>
          </cell>
          <cell r="CV12" t="str">
            <v>Retirement Management Services</v>
          </cell>
          <cell r="CW12" t="str">
            <v>Thorstone</v>
          </cell>
          <cell r="CX12" t="str">
            <v>Other</v>
          </cell>
          <cell r="CY12" t="str">
            <v>Eliminations</v>
          </cell>
          <cell r="CZ12" t="str">
            <v>Journals</v>
          </cell>
          <cell r="DA12" t="str">
            <v>Total</v>
          </cell>
          <cell r="DC12" t="str">
            <v>Comindico</v>
          </cell>
          <cell r="DD12" t="str">
            <v>Techy Commerce</v>
          </cell>
          <cell r="DE12" t="str">
            <v>TransACT</v>
          </cell>
          <cell r="DF12" t="str">
            <v>Teccorpb</v>
          </cell>
          <cell r="DG12" t="str">
            <v>Dingo Blue</v>
          </cell>
          <cell r="DH12" t="str">
            <v>Dingo Blue Jnl</v>
          </cell>
          <cell r="DI12" t="str">
            <v>COMindico Jnl</v>
          </cell>
          <cell r="DJ12" t="str">
            <v>Eliminations</v>
          </cell>
          <cell r="DK12" t="str">
            <v>Total</v>
          </cell>
          <cell r="DM12" t="str">
            <v>Corporate Development</v>
          </cell>
          <cell r="DN12" t="str">
            <v>Business Develop</v>
          </cell>
          <cell r="DO12" t="str">
            <v>Consult Telestra</v>
          </cell>
          <cell r="DP12" t="str">
            <v>International Business Development</v>
          </cell>
          <cell r="DQ12" t="str">
            <v>Poland</v>
          </cell>
          <cell r="DR12" t="str">
            <v>IPS</v>
          </cell>
          <cell r="DS12" t="str">
            <v>Consult Corp</v>
          </cell>
          <cell r="DT12" t="str">
            <v>Inversairies Plasticas SA Jnl</v>
          </cell>
          <cell r="DU12" t="str">
            <v>ALLGAS</v>
          </cell>
          <cell r="DV12" t="str">
            <v>Journals</v>
          </cell>
          <cell r="DW12" t="str">
            <v>Eliminations</v>
          </cell>
          <cell r="DX12" t="str">
            <v>Total</v>
          </cell>
          <cell r="DZ12" t="str">
            <v>Porta Gas</v>
          </cell>
          <cell r="EA12" t="str">
            <v>Duel Fuel</v>
          </cell>
          <cell r="EB12" t="str">
            <v>Corp IT</v>
          </cell>
          <cell r="EC12" t="str">
            <v>Corp Serv</v>
          </cell>
          <cell r="ED12" t="str">
            <v>AGL Corp</v>
          </cell>
          <cell r="EE12" t="str">
            <v>Corp Vic</v>
          </cell>
          <cell r="EF12" t="str">
            <v>Gas Netwk Corp</v>
          </cell>
          <cell r="EG12" t="str">
            <v>Other</v>
          </cell>
          <cell r="EH12" t="str">
            <v>Bonds</v>
          </cell>
          <cell r="EI12" t="str">
            <v>Journals</v>
          </cell>
          <cell r="EK12" t="str">
            <v>Eliminations</v>
          </cell>
          <cell r="EL12" t="str">
            <v>Total</v>
          </cell>
          <cell r="EN12" t="str">
            <v>Group Journal</v>
          </cell>
          <cell r="EO12" t="str">
            <v>EEE</v>
          </cell>
          <cell r="EP12" t="str">
            <v>Energy Eliminations</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P13">
            <v>16</v>
          </cell>
          <cell r="Q13">
            <v>17</v>
          </cell>
          <cell r="R13">
            <v>18</v>
          </cell>
          <cell r="S13">
            <v>19</v>
          </cell>
          <cell r="T13">
            <v>20</v>
          </cell>
          <cell r="U13" t="str">
            <v>Gas Networks</v>
          </cell>
          <cell r="W13" t="str">
            <v>Gas inetrco</v>
          </cell>
          <cell r="X13" t="str">
            <v>Gas Journal</v>
          </cell>
          <cell r="Y13" t="str">
            <v>TOTAL</v>
          </cell>
          <cell r="Z13" t="str">
            <v>Gas ACT</v>
          </cell>
          <cell r="AA13" t="str">
            <v>Gas Act Journal</v>
          </cell>
          <cell r="AB13" t="str">
            <v>TOTAL</v>
          </cell>
          <cell r="AC13" t="str">
            <v>Eliminations</v>
          </cell>
          <cell r="AN13" t="str">
            <v>SOLB</v>
          </cell>
          <cell r="AO13" t="str">
            <v>SOLJ</v>
          </cell>
          <cell r="AP13" t="str">
            <v>ELEVICB</v>
          </cell>
          <cell r="AQ13" t="str">
            <v>ELEVICJ</v>
          </cell>
          <cell r="AR13" t="str">
            <v>VICENGB</v>
          </cell>
          <cell r="AS13" t="str">
            <v>VICENGJ</v>
          </cell>
          <cell r="AT13" t="str">
            <v>ELECTJ</v>
          </cell>
          <cell r="AU13" t="str">
            <v>ELECTE</v>
          </cell>
          <cell r="AV13" t="str">
            <v>TOTAL</v>
          </cell>
        </row>
        <row r="14">
          <cell r="D14" t="str">
            <v xml:space="preserve">$000 </v>
          </cell>
          <cell r="E14" t="str">
            <v xml:space="preserve">$000 </v>
          </cell>
          <cell r="G14" t="str">
            <v xml:space="preserve">$000 </v>
          </cell>
          <cell r="H14" t="str">
            <v xml:space="preserve">$000 </v>
          </cell>
          <cell r="I14" t="str">
            <v xml:space="preserve">$000 </v>
          </cell>
          <cell r="J14" t="str">
            <v xml:space="preserve">$000 </v>
          </cell>
          <cell r="K14" t="str">
            <v xml:space="preserve">$000 </v>
          </cell>
          <cell r="L14" t="str">
            <v xml:space="preserve">$000 </v>
          </cell>
          <cell r="M14" t="str">
            <v xml:space="preserve">$000 </v>
          </cell>
          <cell r="N14" t="str">
            <v xml:space="preserve">$000 </v>
          </cell>
          <cell r="P14" t="str">
            <v xml:space="preserve">$000 </v>
          </cell>
          <cell r="Q14" t="str">
            <v xml:space="preserve">$000 </v>
          </cell>
          <cell r="R14" t="str">
            <v xml:space="preserve">$000 </v>
          </cell>
          <cell r="S14" t="str">
            <v xml:space="preserve">$000 </v>
          </cell>
          <cell r="T14" t="str">
            <v xml:space="preserve">$000 </v>
          </cell>
          <cell r="U14" t="str">
            <v xml:space="preserve">$000 </v>
          </cell>
          <cell r="W14" t="str">
            <v xml:space="preserve">$000 </v>
          </cell>
          <cell r="X14" t="str">
            <v xml:space="preserve">$000 </v>
          </cell>
          <cell r="Y14" t="str">
            <v xml:space="preserve">$000 </v>
          </cell>
          <cell r="Z14" t="str">
            <v xml:space="preserve">$000 </v>
          </cell>
          <cell r="AA14" t="str">
            <v xml:space="preserve">$000 </v>
          </cell>
          <cell r="AB14" t="str">
            <v xml:space="preserve">$000 </v>
          </cell>
          <cell r="AC14" t="str">
            <v xml:space="preserve">$000 </v>
          </cell>
          <cell r="AD14" t="str">
            <v xml:space="preserve">$000 </v>
          </cell>
          <cell r="AE14" t="str">
            <v xml:space="preserve">$000 </v>
          </cell>
          <cell r="AF14" t="str">
            <v xml:space="preserve">$000 </v>
          </cell>
          <cell r="AG14" t="str">
            <v xml:space="preserve">$000 </v>
          </cell>
          <cell r="AH14" t="str">
            <v xml:space="preserve">$000 </v>
          </cell>
          <cell r="AI14" t="str">
            <v xml:space="preserve">$000 </v>
          </cell>
          <cell r="AJ14" t="str">
            <v xml:space="preserve">$000 </v>
          </cell>
          <cell r="AK14" t="str">
            <v xml:space="preserve">$000 </v>
          </cell>
          <cell r="AN14" t="str">
            <v xml:space="preserve">$000 </v>
          </cell>
          <cell r="AX14" t="str">
            <v xml:space="preserve">$000 </v>
          </cell>
          <cell r="BH14" t="str">
            <v xml:space="preserve">$000 </v>
          </cell>
          <cell r="BI14" t="str">
            <v xml:space="preserve">$000 </v>
          </cell>
          <cell r="BJ14" t="str">
            <v xml:space="preserve">$000 </v>
          </cell>
          <cell r="BK14" t="str">
            <v xml:space="preserve">$000 </v>
          </cell>
          <cell r="BL14" t="str">
            <v xml:space="preserve">$000 </v>
          </cell>
          <cell r="BM14" t="str">
            <v xml:space="preserve">$000 </v>
          </cell>
          <cell r="BN14" t="str">
            <v xml:space="preserve">$000 </v>
          </cell>
          <cell r="BO14" t="str">
            <v xml:space="preserve">$000 </v>
          </cell>
          <cell r="BQ14" t="str">
            <v xml:space="preserve">$000 </v>
          </cell>
          <cell r="BR14" t="str">
            <v xml:space="preserve">$000 </v>
          </cell>
          <cell r="BS14" t="str">
            <v xml:space="preserve">$000 </v>
          </cell>
          <cell r="BT14" t="str">
            <v xml:space="preserve">$000 </v>
          </cell>
          <cell r="BU14" t="str">
            <v xml:space="preserve">$000 </v>
          </cell>
          <cell r="BV14" t="str">
            <v xml:space="preserve">$000 </v>
          </cell>
          <cell r="BW14" t="str">
            <v xml:space="preserve">$000 </v>
          </cell>
          <cell r="BX14" t="str">
            <v xml:space="preserve">$000 </v>
          </cell>
          <cell r="BY14" t="str">
            <v xml:space="preserve">$000 </v>
          </cell>
          <cell r="BZ14" t="str">
            <v xml:space="preserve">$000 </v>
          </cell>
          <cell r="CA14" t="str">
            <v xml:space="preserve">$000 </v>
          </cell>
          <cell r="CB14" t="str">
            <v xml:space="preserve">$000 </v>
          </cell>
          <cell r="CC14" t="str">
            <v xml:space="preserve">$000 </v>
          </cell>
          <cell r="CD14" t="str">
            <v xml:space="preserve">$000 </v>
          </cell>
          <cell r="CF14" t="str">
            <v xml:space="preserve">$000 </v>
          </cell>
          <cell r="CG14" t="str">
            <v xml:space="preserve">$000 </v>
          </cell>
          <cell r="CH14" t="str">
            <v xml:space="preserve">$000 </v>
          </cell>
          <cell r="CI14" t="str">
            <v xml:space="preserve">$000 </v>
          </cell>
          <cell r="CK14" t="str">
            <v xml:space="preserve">$000 </v>
          </cell>
          <cell r="CL14" t="str">
            <v xml:space="preserve">$000 </v>
          </cell>
          <cell r="CM14" t="str">
            <v xml:space="preserve">$000 </v>
          </cell>
          <cell r="CN14" t="str">
            <v xml:space="preserve">$000 </v>
          </cell>
          <cell r="CO14" t="str">
            <v xml:space="preserve">$000 </v>
          </cell>
          <cell r="CP14" t="str">
            <v xml:space="preserve">$000 </v>
          </cell>
          <cell r="CR14" t="str">
            <v xml:space="preserve">$000 </v>
          </cell>
          <cell r="CS14" t="str">
            <v xml:space="preserve">$000 </v>
          </cell>
          <cell r="CT14" t="str">
            <v xml:space="preserve">$000 </v>
          </cell>
          <cell r="CU14" t="str">
            <v xml:space="preserve">$000 </v>
          </cell>
          <cell r="CV14" t="str">
            <v xml:space="preserve">$000 </v>
          </cell>
          <cell r="CW14" t="str">
            <v xml:space="preserve">$000 </v>
          </cell>
          <cell r="CX14" t="str">
            <v xml:space="preserve">$000 </v>
          </cell>
          <cell r="CY14" t="str">
            <v xml:space="preserve">$000 </v>
          </cell>
          <cell r="CZ14" t="str">
            <v xml:space="preserve">$000 </v>
          </cell>
          <cell r="DA14" t="str">
            <v xml:space="preserve">$000 </v>
          </cell>
          <cell r="DK14" t="str">
            <v xml:space="preserve">$000 </v>
          </cell>
          <cell r="DM14" t="str">
            <v xml:space="preserve">$000 </v>
          </cell>
          <cell r="DN14" t="str">
            <v xml:space="preserve">$000 </v>
          </cell>
          <cell r="DO14" t="str">
            <v xml:space="preserve">$000 </v>
          </cell>
          <cell r="DP14" t="str">
            <v xml:space="preserve">$000 </v>
          </cell>
          <cell r="DQ14" t="str">
            <v xml:space="preserve">$000 </v>
          </cell>
          <cell r="DR14" t="str">
            <v xml:space="preserve">$000 </v>
          </cell>
          <cell r="DS14" t="str">
            <v xml:space="preserve">$000 </v>
          </cell>
          <cell r="DT14" t="str">
            <v xml:space="preserve">$000 </v>
          </cell>
          <cell r="DU14" t="str">
            <v xml:space="preserve">$000 </v>
          </cell>
          <cell r="DV14" t="str">
            <v xml:space="preserve">$000 </v>
          </cell>
          <cell r="DW14" t="str">
            <v xml:space="preserve">$000 </v>
          </cell>
          <cell r="DX14" t="str">
            <v xml:space="preserve">$000 </v>
          </cell>
          <cell r="DZ14" t="str">
            <v xml:space="preserve">$000 </v>
          </cell>
          <cell r="EA14" t="str">
            <v xml:space="preserve">$000 </v>
          </cell>
          <cell r="EB14" t="str">
            <v xml:space="preserve">$000 </v>
          </cell>
          <cell r="EC14" t="str">
            <v xml:space="preserve">$000 </v>
          </cell>
          <cell r="ED14" t="str">
            <v xml:space="preserve">$000 </v>
          </cell>
          <cell r="EE14" t="str">
            <v xml:space="preserve">$000 </v>
          </cell>
          <cell r="EF14" t="str">
            <v xml:space="preserve">$000 </v>
          </cell>
          <cell r="EG14" t="str">
            <v xml:space="preserve">$000 </v>
          </cell>
          <cell r="EH14" t="str">
            <v xml:space="preserve">$000 </v>
          </cell>
          <cell r="EI14" t="str">
            <v xml:space="preserve">$000 </v>
          </cell>
          <cell r="EJ14" t="str">
            <v xml:space="preserve">$000 </v>
          </cell>
          <cell r="EL14" t="str">
            <v xml:space="preserve">$000 </v>
          </cell>
        </row>
        <row r="15">
          <cell r="B15" t="str">
            <v>Current Assets</v>
          </cell>
        </row>
        <row r="16">
          <cell r="A16" t="str">
            <v>FFECA000</v>
          </cell>
          <cell r="B16" t="str">
            <v xml:space="preserve">  Cash</v>
          </cell>
          <cell r="D16" t="e">
            <v>#VALUE!</v>
          </cell>
          <cell r="E16" t="e">
            <v>#VALUE!</v>
          </cell>
          <cell r="G16" t="e">
            <v>#VALUE!</v>
          </cell>
          <cell r="H16" t="e">
            <v>#VALUE!</v>
          </cell>
          <cell r="I16" t="e">
            <v>#VALUE!</v>
          </cell>
          <cell r="J16" t="e">
            <v>#VALUE!</v>
          </cell>
          <cell r="K16" t="e">
            <v>#VALUE!</v>
          </cell>
          <cell r="L16" t="e">
            <v>#VALUE!</v>
          </cell>
          <cell r="M16" t="e">
            <v>#VALUE!</v>
          </cell>
          <cell r="N16" t="e">
            <v>#VALUE!</v>
          </cell>
          <cell r="P16" t="e">
            <v>#VALUE!</v>
          </cell>
          <cell r="Q16" t="e">
            <v>#VALUE!</v>
          </cell>
          <cell r="R16">
            <v>0</v>
          </cell>
          <cell r="S16" t="e">
            <v>#VALUE!</v>
          </cell>
          <cell r="T16" t="e">
            <v>#VALUE!</v>
          </cell>
          <cell r="U16" t="e">
            <v>#VALUE!</v>
          </cell>
          <cell r="W16" t="e">
            <v>#VALUE!</v>
          </cell>
          <cell r="X16" t="e">
            <v>#VALUE!</v>
          </cell>
          <cell r="Y16" t="e">
            <v>#VALUE!</v>
          </cell>
          <cell r="Z16" t="e">
            <v>#VALUE!</v>
          </cell>
          <cell r="AA16" t="e">
            <v>#VALUE!</v>
          </cell>
          <cell r="AB16" t="e">
            <v>#VALUE!</v>
          </cell>
          <cell r="AC16" t="e">
            <v>#VALUE!</v>
          </cell>
          <cell r="AD16" t="e">
            <v>#VALUE!</v>
          </cell>
          <cell r="AE16" t="e">
            <v>#VALUE!</v>
          </cell>
          <cell r="AF16" t="e">
            <v>#VALUE!</v>
          </cell>
          <cell r="AG16" t="e">
            <v>#VALUE!</v>
          </cell>
          <cell r="AH16" t="e">
            <v>#VALUE!</v>
          </cell>
          <cell r="AI16" t="e">
            <v>#VALUE!</v>
          </cell>
          <cell r="AJ16" t="e">
            <v>#VALUE!</v>
          </cell>
          <cell r="AK16" t="e">
            <v>#VALUE!</v>
          </cell>
          <cell r="AN16" t="e">
            <v>#VALUE!</v>
          </cell>
          <cell r="AO16" t="e">
            <v>#VALUE!</v>
          </cell>
          <cell r="AP16" t="e">
            <v>#VALUE!</v>
          </cell>
          <cell r="AQ16" t="e">
            <v>#VALUE!</v>
          </cell>
          <cell r="AR16" t="e">
            <v>#VALUE!</v>
          </cell>
          <cell r="AS16" t="e">
            <v>#VALUE!</v>
          </cell>
          <cell r="AT16" t="e">
            <v>#VALUE!</v>
          </cell>
          <cell r="AU16" t="e">
            <v>#VALUE!</v>
          </cell>
          <cell r="AV16" t="e">
            <v>#VALUE!</v>
          </cell>
          <cell r="AX16" t="e">
            <v>#VALUE!</v>
          </cell>
          <cell r="AY16" t="e">
            <v>#VALUE!</v>
          </cell>
          <cell r="AZ16" t="e">
            <v>#VALUE!</v>
          </cell>
          <cell r="BA16" t="e">
            <v>#VALUE!</v>
          </cell>
          <cell r="BB16" t="e">
            <v>#VALUE!</v>
          </cell>
          <cell r="BC16" t="e">
            <v>#VALUE!</v>
          </cell>
          <cell r="BD16" t="e">
            <v>#VALUE!</v>
          </cell>
          <cell r="BE16" t="e">
            <v>#VALUE!</v>
          </cell>
          <cell r="BF16" t="e">
            <v>#VALUE!</v>
          </cell>
          <cell r="BH16" t="e">
            <v>#VALUE!</v>
          </cell>
          <cell r="BI16" t="e">
            <v>#VALUE!</v>
          </cell>
          <cell r="BJ16" t="e">
            <v>#VALUE!</v>
          </cell>
          <cell r="BK16" t="e">
            <v>#VALUE!</v>
          </cell>
          <cell r="BL16" t="e">
            <v>#VALUE!</v>
          </cell>
          <cell r="BM16" t="e">
            <v>#VALUE!</v>
          </cell>
          <cell r="BN16" t="e">
            <v>#VALUE!</v>
          </cell>
          <cell r="BO16" t="e">
            <v>#VALUE!</v>
          </cell>
          <cell r="BQ16" t="e">
            <v>#VALUE!</v>
          </cell>
          <cell r="BR16" t="e">
            <v>#VALUE!</v>
          </cell>
          <cell r="BS16" t="e">
            <v>#VALUE!</v>
          </cell>
          <cell r="BT16" t="e">
            <v>#VALUE!</v>
          </cell>
          <cell r="BU16" t="e">
            <v>#VALUE!</v>
          </cell>
          <cell r="BV16" t="e">
            <v>#VALUE!</v>
          </cell>
          <cell r="BW16" t="e">
            <v>#VALUE!</v>
          </cell>
          <cell r="BX16" t="e">
            <v>#VALUE!</v>
          </cell>
          <cell r="BY16" t="e">
            <v>#VALUE!</v>
          </cell>
          <cell r="BZ16" t="e">
            <v>#VALUE!</v>
          </cell>
          <cell r="CA16" t="e">
            <v>#VALUE!</v>
          </cell>
          <cell r="CB16" t="e">
            <v>#VALUE!</v>
          </cell>
          <cell r="CC16" t="e">
            <v>#VALUE!</v>
          </cell>
          <cell r="CD16" t="e">
            <v>#VALUE!</v>
          </cell>
          <cell r="CF16" t="e">
            <v>#VALUE!</v>
          </cell>
          <cell r="CG16" t="e">
            <v>#VALUE!</v>
          </cell>
          <cell r="CH16" t="e">
            <v>#VALUE!</v>
          </cell>
          <cell r="CI16" t="e">
            <v>#VALUE!</v>
          </cell>
          <cell r="CK16" t="e">
            <v>#VALUE!</v>
          </cell>
          <cell r="CL16" t="e">
            <v>#VALUE!</v>
          </cell>
          <cell r="CM16" t="e">
            <v>#VALUE!</v>
          </cell>
          <cell r="CN16" t="e">
            <v>#VALUE!</v>
          </cell>
          <cell r="CO16" t="e">
            <v>#VALUE!</v>
          </cell>
          <cell r="CP16" t="e">
            <v>#VALUE!</v>
          </cell>
          <cell r="CR16" t="e">
            <v>#VALUE!</v>
          </cell>
          <cell r="CS16" t="e">
            <v>#VALUE!</v>
          </cell>
          <cell r="CT16" t="e">
            <v>#VALUE!</v>
          </cell>
          <cell r="CU16" t="e">
            <v>#VALUE!</v>
          </cell>
          <cell r="CV16" t="e">
            <v>#VALUE!</v>
          </cell>
          <cell r="CW16" t="e">
            <v>#VALUE!</v>
          </cell>
          <cell r="CX16" t="e">
            <v>#VALUE!</v>
          </cell>
          <cell r="CY16" t="e">
            <v>#VALUE!</v>
          </cell>
          <cell r="CZ16" t="e">
            <v>#VALUE!</v>
          </cell>
          <cell r="DA16" t="e">
            <v>#VALUE!</v>
          </cell>
          <cell r="DC16" t="e">
            <v>#VALUE!</v>
          </cell>
          <cell r="DD16" t="e">
            <v>#VALUE!</v>
          </cell>
          <cell r="DE16" t="e">
            <v>#VALUE!</v>
          </cell>
          <cell r="DF16" t="e">
            <v>#VALUE!</v>
          </cell>
          <cell r="DG16" t="e">
            <v>#VALUE!</v>
          </cell>
          <cell r="DH16" t="e">
            <v>#VALUE!</v>
          </cell>
          <cell r="DI16" t="e">
            <v>#VALUE!</v>
          </cell>
          <cell r="DJ16" t="e">
            <v>#VALUE!</v>
          </cell>
          <cell r="DK16" t="e">
            <v>#VALUE!</v>
          </cell>
          <cell r="DM16" t="e">
            <v>#VALUE!</v>
          </cell>
          <cell r="DN16" t="e">
            <v>#VALUE!</v>
          </cell>
          <cell r="DO16" t="e">
            <v>#VALUE!</v>
          </cell>
          <cell r="DP16" t="e">
            <v>#VALUE!</v>
          </cell>
          <cell r="DQ16" t="e">
            <v>#VALUE!</v>
          </cell>
          <cell r="DR16" t="e">
            <v>#VALUE!</v>
          </cell>
          <cell r="DS16" t="e">
            <v>#VALUE!</v>
          </cell>
          <cell r="DT16" t="e">
            <v>#VALUE!</v>
          </cell>
          <cell r="DU16" t="e">
            <v>#VALUE!</v>
          </cell>
          <cell r="DV16" t="e">
            <v>#VALUE!</v>
          </cell>
          <cell r="DW16" t="e">
            <v>#VALUE!</v>
          </cell>
          <cell r="DX16" t="e">
            <v>#VALUE!</v>
          </cell>
          <cell r="DZ16" t="e">
            <v>#VALUE!</v>
          </cell>
          <cell r="EA16" t="e">
            <v>#VALUE!</v>
          </cell>
          <cell r="EB16" t="e">
            <v>#VALUE!</v>
          </cell>
          <cell r="EC16" t="e">
            <v>#VALUE!</v>
          </cell>
          <cell r="ED16" t="e">
            <v>#VALUE!</v>
          </cell>
          <cell r="EE16" t="e">
            <v>#VALUE!</v>
          </cell>
          <cell r="EF16" t="e">
            <v>#VALUE!</v>
          </cell>
          <cell r="EG16" t="e">
            <v>#VALUE!</v>
          </cell>
          <cell r="EH16" t="e">
            <v>#VALUE!</v>
          </cell>
          <cell r="EI16" t="e">
            <v>#VALUE!</v>
          </cell>
          <cell r="EK16" t="e">
            <v>#VALUE!</v>
          </cell>
          <cell r="EL16" t="e">
            <v>#VALUE!</v>
          </cell>
          <cell r="EN16" t="e">
            <v>#VALUE!</v>
          </cell>
          <cell r="EO16" t="e">
            <v>#VALUE!</v>
          </cell>
          <cell r="EP16">
            <v>0</v>
          </cell>
        </row>
        <row r="17">
          <cell r="A17" t="str">
            <v>FFECA100</v>
          </cell>
          <cell r="B17" t="str">
            <v xml:space="preserve">  Receivables</v>
          </cell>
          <cell r="D17" t="e">
            <v>#VALUE!</v>
          </cell>
          <cell r="E17" t="e">
            <v>#VALUE!</v>
          </cell>
          <cell r="G17" t="e">
            <v>#VALUE!</v>
          </cell>
          <cell r="H17" t="e">
            <v>#VALUE!</v>
          </cell>
          <cell r="I17" t="e">
            <v>#VALUE!</v>
          </cell>
          <cell r="J17" t="e">
            <v>#VALUE!</v>
          </cell>
          <cell r="K17" t="e">
            <v>#VALUE!</v>
          </cell>
          <cell r="L17" t="e">
            <v>#VALUE!</v>
          </cell>
          <cell r="M17" t="e">
            <v>#VALUE!</v>
          </cell>
          <cell r="N17" t="e">
            <v>#VALUE!</v>
          </cell>
          <cell r="P17" t="e">
            <v>#VALUE!</v>
          </cell>
          <cell r="Q17" t="e">
            <v>#VALUE!</v>
          </cell>
          <cell r="R17" t="e">
            <v>#VALUE!</v>
          </cell>
          <cell r="S17" t="e">
            <v>#VALUE!</v>
          </cell>
          <cell r="T17" t="e">
            <v>#VALUE!</v>
          </cell>
          <cell r="U17" t="e">
            <v>#VALUE!</v>
          </cell>
          <cell r="W17" t="e">
            <v>#VALUE!</v>
          </cell>
          <cell r="X17" t="e">
            <v>#VALUE!</v>
          </cell>
          <cell r="Y17" t="e">
            <v>#VALUE!</v>
          </cell>
          <cell r="Z17" t="e">
            <v>#VALUE!</v>
          </cell>
          <cell r="AA17" t="e">
            <v>#VALUE!</v>
          </cell>
          <cell r="AB17" t="e">
            <v>#VALUE!</v>
          </cell>
          <cell r="AC17" t="e">
            <v>#VALUE!</v>
          </cell>
          <cell r="AD17" t="e">
            <v>#VALUE!</v>
          </cell>
          <cell r="AE17" t="e">
            <v>#VALUE!</v>
          </cell>
          <cell r="AF17" t="e">
            <v>#VALUE!</v>
          </cell>
          <cell r="AG17" t="e">
            <v>#VALUE!</v>
          </cell>
          <cell r="AH17" t="e">
            <v>#VALUE!</v>
          </cell>
          <cell r="AI17" t="e">
            <v>#VALUE!</v>
          </cell>
          <cell r="AJ17" t="e">
            <v>#VALUE!</v>
          </cell>
          <cell r="AK17" t="e">
            <v>#VALUE!</v>
          </cell>
          <cell r="AN17" t="e">
            <v>#VALUE!</v>
          </cell>
          <cell r="AO17" t="e">
            <v>#VALUE!</v>
          </cell>
          <cell r="AP17" t="e">
            <v>#VALUE!</v>
          </cell>
          <cell r="AQ17" t="e">
            <v>#VALUE!</v>
          </cell>
          <cell r="AR17" t="e">
            <v>#VALUE!</v>
          </cell>
          <cell r="AS17" t="e">
            <v>#VALUE!</v>
          </cell>
          <cell r="AT17" t="e">
            <v>#VALUE!</v>
          </cell>
          <cell r="AU17" t="e">
            <v>#VALUE!</v>
          </cell>
          <cell r="AV17" t="e">
            <v>#VALUE!</v>
          </cell>
          <cell r="AX17" t="e">
            <v>#VALUE!</v>
          </cell>
          <cell r="AY17" t="e">
            <v>#VALUE!</v>
          </cell>
          <cell r="AZ17" t="e">
            <v>#VALUE!</v>
          </cell>
          <cell r="BA17" t="e">
            <v>#VALUE!</v>
          </cell>
          <cell r="BB17" t="e">
            <v>#VALUE!</v>
          </cell>
          <cell r="BC17" t="e">
            <v>#VALUE!</v>
          </cell>
          <cell r="BD17" t="e">
            <v>#VALUE!</v>
          </cell>
          <cell r="BE17" t="e">
            <v>#VALUE!</v>
          </cell>
          <cell r="BF17" t="e">
            <v>#VALUE!</v>
          </cell>
          <cell r="BH17" t="e">
            <v>#VALUE!</v>
          </cell>
          <cell r="BI17" t="e">
            <v>#VALUE!</v>
          </cell>
          <cell r="BJ17" t="e">
            <v>#VALUE!</v>
          </cell>
          <cell r="BK17" t="e">
            <v>#VALUE!</v>
          </cell>
          <cell r="BL17" t="e">
            <v>#VALUE!</v>
          </cell>
          <cell r="BM17" t="e">
            <v>#VALUE!</v>
          </cell>
          <cell r="BN17" t="e">
            <v>#VALUE!</v>
          </cell>
          <cell r="BO17" t="e">
            <v>#VALUE!</v>
          </cell>
          <cell r="BQ17" t="e">
            <v>#VALUE!</v>
          </cell>
          <cell r="BR17" t="e">
            <v>#VALUE!</v>
          </cell>
          <cell r="BS17" t="e">
            <v>#VALUE!</v>
          </cell>
          <cell r="BT17" t="e">
            <v>#VALUE!</v>
          </cell>
          <cell r="BU17" t="e">
            <v>#VALUE!</v>
          </cell>
          <cell r="BV17" t="e">
            <v>#VALUE!</v>
          </cell>
          <cell r="BW17" t="e">
            <v>#VALUE!</v>
          </cell>
          <cell r="BX17" t="e">
            <v>#VALUE!</v>
          </cell>
          <cell r="BY17" t="e">
            <v>#VALUE!</v>
          </cell>
          <cell r="BZ17" t="e">
            <v>#VALUE!</v>
          </cell>
          <cell r="CA17" t="e">
            <v>#VALUE!</v>
          </cell>
          <cell r="CB17" t="e">
            <v>#VALUE!</v>
          </cell>
          <cell r="CC17" t="e">
            <v>#VALUE!</v>
          </cell>
          <cell r="CD17" t="e">
            <v>#VALUE!</v>
          </cell>
          <cell r="CF17" t="e">
            <v>#VALUE!</v>
          </cell>
          <cell r="CG17" t="e">
            <v>#VALUE!</v>
          </cell>
          <cell r="CH17" t="e">
            <v>#VALUE!</v>
          </cell>
          <cell r="CI17" t="e">
            <v>#VALUE!</v>
          </cell>
          <cell r="CK17" t="e">
            <v>#VALUE!</v>
          </cell>
          <cell r="CL17" t="e">
            <v>#VALUE!</v>
          </cell>
          <cell r="CM17" t="e">
            <v>#VALUE!</v>
          </cell>
          <cell r="CN17" t="e">
            <v>#VALUE!</v>
          </cell>
          <cell r="CO17" t="e">
            <v>#VALUE!</v>
          </cell>
          <cell r="CP17" t="e">
            <v>#VALUE!</v>
          </cell>
          <cell r="CR17" t="e">
            <v>#VALUE!</v>
          </cell>
          <cell r="CS17" t="e">
            <v>#VALUE!</v>
          </cell>
          <cell r="CT17" t="e">
            <v>#VALUE!</v>
          </cell>
          <cell r="CU17" t="e">
            <v>#VALUE!</v>
          </cell>
          <cell r="CV17" t="e">
            <v>#VALUE!</v>
          </cell>
          <cell r="CW17" t="e">
            <v>#VALUE!</v>
          </cell>
          <cell r="CX17" t="e">
            <v>#VALUE!</v>
          </cell>
          <cell r="CY17" t="e">
            <v>#VALUE!</v>
          </cell>
          <cell r="CZ17" t="e">
            <v>#VALUE!</v>
          </cell>
          <cell r="DA17" t="e">
            <v>#VALUE!</v>
          </cell>
          <cell r="DC17" t="e">
            <v>#VALUE!</v>
          </cell>
          <cell r="DD17" t="e">
            <v>#VALUE!</v>
          </cell>
          <cell r="DE17" t="e">
            <v>#VALUE!</v>
          </cell>
          <cell r="DF17" t="e">
            <v>#VALUE!</v>
          </cell>
          <cell r="DG17" t="e">
            <v>#VALUE!</v>
          </cell>
          <cell r="DH17" t="e">
            <v>#VALUE!</v>
          </cell>
          <cell r="DI17" t="e">
            <v>#VALUE!</v>
          </cell>
          <cell r="DJ17" t="e">
            <v>#VALUE!</v>
          </cell>
          <cell r="DK17" t="e">
            <v>#VALUE!</v>
          </cell>
          <cell r="DM17" t="e">
            <v>#VALUE!</v>
          </cell>
          <cell r="DN17" t="e">
            <v>#VALUE!</v>
          </cell>
          <cell r="DO17" t="e">
            <v>#VALUE!</v>
          </cell>
          <cell r="DP17" t="e">
            <v>#VALUE!</v>
          </cell>
          <cell r="DQ17" t="e">
            <v>#VALUE!</v>
          </cell>
          <cell r="DR17" t="e">
            <v>#VALUE!</v>
          </cell>
          <cell r="DS17" t="e">
            <v>#VALUE!</v>
          </cell>
          <cell r="DT17" t="e">
            <v>#VALUE!</v>
          </cell>
          <cell r="DU17" t="e">
            <v>#VALUE!</v>
          </cell>
          <cell r="DV17" t="e">
            <v>#VALUE!</v>
          </cell>
          <cell r="DW17" t="e">
            <v>#VALUE!</v>
          </cell>
          <cell r="DX17" t="e">
            <v>#VALUE!</v>
          </cell>
          <cell r="DZ17" t="e">
            <v>#VALUE!</v>
          </cell>
          <cell r="EA17" t="e">
            <v>#VALUE!</v>
          </cell>
          <cell r="EB17" t="e">
            <v>#VALUE!</v>
          </cell>
          <cell r="EC17" t="e">
            <v>#VALUE!</v>
          </cell>
          <cell r="ED17" t="e">
            <v>#VALUE!</v>
          </cell>
          <cell r="EE17" t="e">
            <v>#VALUE!</v>
          </cell>
          <cell r="EF17" t="e">
            <v>#VALUE!</v>
          </cell>
          <cell r="EG17" t="e">
            <v>#VALUE!</v>
          </cell>
          <cell r="EH17" t="e">
            <v>#VALUE!</v>
          </cell>
          <cell r="EI17" t="e">
            <v>#VALUE!</v>
          </cell>
          <cell r="EK17" t="e">
            <v>#VALUE!</v>
          </cell>
          <cell r="EL17" t="e">
            <v>#VALUE!</v>
          </cell>
          <cell r="EN17" t="e">
            <v>#VALUE!</v>
          </cell>
          <cell r="EO17" t="e">
            <v>#VALUE!</v>
          </cell>
          <cell r="EP17" t="e">
            <v>#VALUE!</v>
          </cell>
        </row>
        <row r="18">
          <cell r="A18" t="str">
            <v>CAINVENTORIES</v>
          </cell>
          <cell r="B18" t="str">
            <v xml:space="preserve">  Inventories</v>
          </cell>
          <cell r="D18" t="e">
            <v>#VALUE!</v>
          </cell>
          <cell r="E18" t="e">
            <v>#VALUE!</v>
          </cell>
          <cell r="G18" t="e">
            <v>#VALUE!</v>
          </cell>
          <cell r="H18" t="e">
            <v>#VALUE!</v>
          </cell>
          <cell r="I18" t="e">
            <v>#VALUE!</v>
          </cell>
          <cell r="J18" t="e">
            <v>#VALUE!</v>
          </cell>
          <cell r="K18" t="e">
            <v>#VALUE!</v>
          </cell>
          <cell r="L18" t="e">
            <v>#VALUE!</v>
          </cell>
          <cell r="M18" t="e">
            <v>#VALUE!</v>
          </cell>
          <cell r="N18" t="e">
            <v>#VALUE!</v>
          </cell>
          <cell r="P18" t="e">
            <v>#VALUE!</v>
          </cell>
          <cell r="Q18" t="e">
            <v>#VALUE!</v>
          </cell>
          <cell r="R18" t="e">
            <v>#VALUE!</v>
          </cell>
          <cell r="S18" t="e">
            <v>#VALUE!</v>
          </cell>
          <cell r="T18" t="e">
            <v>#VALUE!</v>
          </cell>
          <cell r="U18" t="e">
            <v>#VALUE!</v>
          </cell>
          <cell r="W18" t="e">
            <v>#VALUE!</v>
          </cell>
          <cell r="X18" t="e">
            <v>#VALUE!</v>
          </cell>
          <cell r="Y18" t="e">
            <v>#VALUE!</v>
          </cell>
          <cell r="Z18" t="e">
            <v>#VALUE!</v>
          </cell>
          <cell r="AA18" t="e">
            <v>#VALUE!</v>
          </cell>
          <cell r="AB18" t="e">
            <v>#VALUE!</v>
          </cell>
          <cell r="AC18" t="e">
            <v>#VALUE!</v>
          </cell>
          <cell r="AD18" t="e">
            <v>#VALUE!</v>
          </cell>
          <cell r="AE18" t="e">
            <v>#VALUE!</v>
          </cell>
          <cell r="AF18" t="e">
            <v>#VALUE!</v>
          </cell>
          <cell r="AG18" t="e">
            <v>#VALUE!</v>
          </cell>
          <cell r="AH18" t="e">
            <v>#VALUE!</v>
          </cell>
          <cell r="AI18" t="e">
            <v>#VALUE!</v>
          </cell>
          <cell r="AJ18" t="e">
            <v>#VALUE!</v>
          </cell>
          <cell r="AK18" t="e">
            <v>#VALUE!</v>
          </cell>
          <cell r="AN18" t="e">
            <v>#VALUE!</v>
          </cell>
          <cell r="AO18" t="e">
            <v>#VALUE!</v>
          </cell>
          <cell r="AP18" t="e">
            <v>#VALUE!</v>
          </cell>
          <cell r="AQ18" t="e">
            <v>#VALUE!</v>
          </cell>
          <cell r="AR18" t="e">
            <v>#VALUE!</v>
          </cell>
          <cell r="AS18" t="e">
            <v>#VALUE!</v>
          </cell>
          <cell r="AT18" t="e">
            <v>#VALUE!</v>
          </cell>
          <cell r="AU18" t="e">
            <v>#VALUE!</v>
          </cell>
          <cell r="AV18" t="e">
            <v>#VALUE!</v>
          </cell>
          <cell r="AX18" t="e">
            <v>#VALUE!</v>
          </cell>
          <cell r="AY18" t="e">
            <v>#VALUE!</v>
          </cell>
          <cell r="AZ18" t="e">
            <v>#VALUE!</v>
          </cell>
          <cell r="BA18" t="e">
            <v>#VALUE!</v>
          </cell>
          <cell r="BB18" t="e">
            <v>#VALUE!</v>
          </cell>
          <cell r="BC18" t="e">
            <v>#VALUE!</v>
          </cell>
          <cell r="BD18" t="e">
            <v>#VALUE!</v>
          </cell>
          <cell r="BE18" t="e">
            <v>#VALUE!</v>
          </cell>
          <cell r="BF18" t="e">
            <v>#VALUE!</v>
          </cell>
          <cell r="BH18" t="e">
            <v>#VALUE!</v>
          </cell>
          <cell r="BI18" t="e">
            <v>#VALUE!</v>
          </cell>
          <cell r="BJ18" t="e">
            <v>#VALUE!</v>
          </cell>
          <cell r="BK18" t="e">
            <v>#VALUE!</v>
          </cell>
          <cell r="BL18" t="e">
            <v>#VALUE!</v>
          </cell>
          <cell r="BM18" t="e">
            <v>#VALUE!</v>
          </cell>
          <cell r="BN18" t="e">
            <v>#VALUE!</v>
          </cell>
          <cell r="BO18" t="e">
            <v>#VALUE!</v>
          </cell>
          <cell r="BQ18" t="e">
            <v>#VALUE!</v>
          </cell>
          <cell r="BR18" t="e">
            <v>#VALUE!</v>
          </cell>
          <cell r="BS18" t="e">
            <v>#VALUE!</v>
          </cell>
          <cell r="BT18" t="e">
            <v>#VALUE!</v>
          </cell>
          <cell r="BU18" t="e">
            <v>#VALUE!</v>
          </cell>
          <cell r="BV18" t="e">
            <v>#VALUE!</v>
          </cell>
          <cell r="BW18" t="e">
            <v>#VALUE!</v>
          </cell>
          <cell r="BX18" t="e">
            <v>#VALUE!</v>
          </cell>
          <cell r="BY18" t="e">
            <v>#VALUE!</v>
          </cell>
          <cell r="BZ18" t="e">
            <v>#VALUE!</v>
          </cell>
          <cell r="CA18" t="e">
            <v>#VALUE!</v>
          </cell>
          <cell r="CB18" t="e">
            <v>#VALUE!</v>
          </cell>
          <cell r="CC18" t="e">
            <v>#VALUE!</v>
          </cell>
          <cell r="CD18" t="e">
            <v>#VALUE!</v>
          </cell>
          <cell r="CF18" t="e">
            <v>#VALUE!</v>
          </cell>
          <cell r="CG18" t="e">
            <v>#VALUE!</v>
          </cell>
          <cell r="CH18" t="e">
            <v>#VALUE!</v>
          </cell>
          <cell r="CI18" t="e">
            <v>#VALUE!</v>
          </cell>
          <cell r="CK18" t="e">
            <v>#VALUE!</v>
          </cell>
          <cell r="CL18" t="e">
            <v>#VALUE!</v>
          </cell>
          <cell r="CM18" t="e">
            <v>#VALUE!</v>
          </cell>
          <cell r="CN18" t="e">
            <v>#VALUE!</v>
          </cell>
          <cell r="CO18" t="e">
            <v>#VALUE!</v>
          </cell>
          <cell r="CP18" t="e">
            <v>#VALUE!</v>
          </cell>
          <cell r="CR18" t="e">
            <v>#VALUE!</v>
          </cell>
          <cell r="CS18" t="e">
            <v>#VALUE!</v>
          </cell>
          <cell r="CT18" t="e">
            <v>#VALUE!</v>
          </cell>
          <cell r="CU18" t="e">
            <v>#VALUE!</v>
          </cell>
          <cell r="CV18" t="e">
            <v>#VALUE!</v>
          </cell>
          <cell r="CW18" t="e">
            <v>#VALUE!</v>
          </cell>
          <cell r="CX18" t="e">
            <v>#VALUE!</v>
          </cell>
          <cell r="CY18" t="e">
            <v>#VALUE!</v>
          </cell>
          <cell r="CZ18" t="e">
            <v>#VALUE!</v>
          </cell>
          <cell r="DA18" t="e">
            <v>#VALUE!</v>
          </cell>
          <cell r="DC18" t="e">
            <v>#VALUE!</v>
          </cell>
          <cell r="DD18" t="e">
            <v>#VALUE!</v>
          </cell>
          <cell r="DE18" t="e">
            <v>#VALUE!</v>
          </cell>
          <cell r="DF18" t="e">
            <v>#VALUE!</v>
          </cell>
          <cell r="DG18" t="e">
            <v>#VALUE!</v>
          </cell>
          <cell r="DH18" t="e">
            <v>#VALUE!</v>
          </cell>
          <cell r="DI18" t="e">
            <v>#VALUE!</v>
          </cell>
          <cell r="DJ18" t="e">
            <v>#VALUE!</v>
          </cell>
          <cell r="DK18" t="e">
            <v>#VALUE!</v>
          </cell>
          <cell r="DM18" t="e">
            <v>#VALUE!</v>
          </cell>
          <cell r="DN18" t="e">
            <v>#VALUE!</v>
          </cell>
          <cell r="DO18" t="e">
            <v>#VALUE!</v>
          </cell>
          <cell r="DP18" t="e">
            <v>#VALUE!</v>
          </cell>
          <cell r="DQ18" t="e">
            <v>#VALUE!</v>
          </cell>
          <cell r="DR18" t="e">
            <v>#VALUE!</v>
          </cell>
          <cell r="DS18" t="e">
            <v>#VALUE!</v>
          </cell>
          <cell r="DT18" t="e">
            <v>#VALUE!</v>
          </cell>
          <cell r="DU18" t="e">
            <v>#VALUE!</v>
          </cell>
          <cell r="DV18" t="e">
            <v>#VALUE!</v>
          </cell>
          <cell r="DW18" t="e">
            <v>#VALUE!</v>
          </cell>
          <cell r="DX18" t="e">
            <v>#VALUE!</v>
          </cell>
          <cell r="DZ18" t="e">
            <v>#VALUE!</v>
          </cell>
          <cell r="EA18" t="e">
            <v>#VALUE!</v>
          </cell>
          <cell r="EB18" t="e">
            <v>#VALUE!</v>
          </cell>
          <cell r="EC18" t="e">
            <v>#VALUE!</v>
          </cell>
          <cell r="ED18" t="e">
            <v>#VALUE!</v>
          </cell>
          <cell r="EE18" t="e">
            <v>#VALUE!</v>
          </cell>
          <cell r="EF18" t="e">
            <v>#VALUE!</v>
          </cell>
          <cell r="EG18" t="e">
            <v>#VALUE!</v>
          </cell>
          <cell r="EH18" t="e">
            <v>#VALUE!</v>
          </cell>
          <cell r="EI18" t="e">
            <v>#VALUE!</v>
          </cell>
          <cell r="EK18" t="e">
            <v>#VALUE!</v>
          </cell>
          <cell r="EL18" t="e">
            <v>#VALUE!</v>
          </cell>
          <cell r="EN18" t="e">
            <v>#VALUE!</v>
          </cell>
          <cell r="EO18" t="e">
            <v>#VALUE!</v>
          </cell>
          <cell r="EP18" t="e">
            <v>#VALUE!</v>
          </cell>
        </row>
        <row r="19">
          <cell r="A19" t="str">
            <v>FFECA200</v>
          </cell>
          <cell r="B19" t="str">
            <v xml:space="preserve">  Investments</v>
          </cell>
          <cell r="D19" t="e">
            <v>#VALUE!</v>
          </cell>
          <cell r="E19" t="e">
            <v>#VALUE!</v>
          </cell>
          <cell r="G19" t="e">
            <v>#VALUE!</v>
          </cell>
          <cell r="H19" t="e">
            <v>#VALUE!</v>
          </cell>
          <cell r="I19" t="e">
            <v>#VALUE!</v>
          </cell>
          <cell r="J19" t="e">
            <v>#VALUE!</v>
          </cell>
          <cell r="K19" t="e">
            <v>#VALUE!</v>
          </cell>
          <cell r="L19" t="e">
            <v>#VALUE!</v>
          </cell>
          <cell r="M19" t="e">
            <v>#VALUE!</v>
          </cell>
          <cell r="N19" t="e">
            <v>#VALUE!</v>
          </cell>
          <cell r="P19" t="e">
            <v>#VALUE!</v>
          </cell>
          <cell r="Q19" t="e">
            <v>#VALUE!</v>
          </cell>
          <cell r="R19" t="e">
            <v>#VALUE!</v>
          </cell>
          <cell r="S19" t="e">
            <v>#VALUE!</v>
          </cell>
          <cell r="T19" t="e">
            <v>#VALUE!</v>
          </cell>
          <cell r="U19" t="e">
            <v>#VALUE!</v>
          </cell>
          <cell r="W19" t="e">
            <v>#VALUE!</v>
          </cell>
          <cell r="X19" t="e">
            <v>#VALUE!</v>
          </cell>
          <cell r="Y19" t="e">
            <v>#VALUE!</v>
          </cell>
          <cell r="Z19" t="e">
            <v>#VALUE!</v>
          </cell>
          <cell r="AA19" t="e">
            <v>#VALUE!</v>
          </cell>
          <cell r="AB19" t="e">
            <v>#VALUE!</v>
          </cell>
          <cell r="AC19" t="e">
            <v>#VALUE!</v>
          </cell>
          <cell r="AD19" t="e">
            <v>#VALUE!</v>
          </cell>
          <cell r="AE19" t="e">
            <v>#VALUE!</v>
          </cell>
          <cell r="AF19" t="e">
            <v>#VALUE!</v>
          </cell>
          <cell r="AG19" t="e">
            <v>#VALUE!</v>
          </cell>
          <cell r="AH19" t="e">
            <v>#VALUE!</v>
          </cell>
          <cell r="AI19" t="e">
            <v>#VALUE!</v>
          </cell>
          <cell r="AJ19" t="e">
            <v>#VALUE!</v>
          </cell>
          <cell r="AK19" t="e">
            <v>#VALUE!</v>
          </cell>
          <cell r="AN19" t="e">
            <v>#VALUE!</v>
          </cell>
          <cell r="AO19" t="e">
            <v>#VALUE!</v>
          </cell>
          <cell r="AP19" t="e">
            <v>#VALUE!</v>
          </cell>
          <cell r="AQ19" t="e">
            <v>#VALUE!</v>
          </cell>
          <cell r="AR19" t="e">
            <v>#VALUE!</v>
          </cell>
          <cell r="AS19" t="e">
            <v>#VALUE!</v>
          </cell>
          <cell r="AT19" t="e">
            <v>#VALUE!</v>
          </cell>
          <cell r="AU19" t="e">
            <v>#VALUE!</v>
          </cell>
          <cell r="AV19" t="e">
            <v>#VALUE!</v>
          </cell>
          <cell r="AX19" t="e">
            <v>#VALUE!</v>
          </cell>
          <cell r="AY19" t="e">
            <v>#VALUE!</v>
          </cell>
          <cell r="AZ19" t="e">
            <v>#VALUE!</v>
          </cell>
          <cell r="BA19" t="e">
            <v>#VALUE!</v>
          </cell>
          <cell r="BB19" t="e">
            <v>#VALUE!</v>
          </cell>
          <cell r="BC19" t="e">
            <v>#VALUE!</v>
          </cell>
          <cell r="BD19" t="e">
            <v>#VALUE!</v>
          </cell>
          <cell r="BE19" t="e">
            <v>#VALUE!</v>
          </cell>
          <cell r="BF19" t="e">
            <v>#VALUE!</v>
          </cell>
          <cell r="BH19" t="e">
            <v>#VALUE!</v>
          </cell>
          <cell r="BI19" t="e">
            <v>#VALUE!</v>
          </cell>
          <cell r="BJ19" t="e">
            <v>#VALUE!</v>
          </cell>
          <cell r="BK19" t="e">
            <v>#VALUE!</v>
          </cell>
          <cell r="BL19" t="e">
            <v>#VALUE!</v>
          </cell>
          <cell r="BM19" t="e">
            <v>#VALUE!</v>
          </cell>
          <cell r="BN19" t="e">
            <v>#VALUE!</v>
          </cell>
          <cell r="BO19" t="e">
            <v>#VALUE!</v>
          </cell>
          <cell r="BQ19" t="e">
            <v>#VALUE!</v>
          </cell>
          <cell r="BR19" t="e">
            <v>#VALUE!</v>
          </cell>
          <cell r="BS19" t="e">
            <v>#VALUE!</v>
          </cell>
          <cell r="BT19" t="e">
            <v>#VALUE!</v>
          </cell>
          <cell r="BU19" t="e">
            <v>#VALUE!</v>
          </cell>
          <cell r="BV19" t="e">
            <v>#VALUE!</v>
          </cell>
          <cell r="BW19" t="e">
            <v>#VALUE!</v>
          </cell>
          <cell r="BX19" t="e">
            <v>#VALUE!</v>
          </cell>
          <cell r="BY19" t="e">
            <v>#VALUE!</v>
          </cell>
          <cell r="BZ19" t="e">
            <v>#VALUE!</v>
          </cell>
          <cell r="CA19" t="e">
            <v>#VALUE!</v>
          </cell>
          <cell r="CB19" t="e">
            <v>#VALUE!</v>
          </cell>
          <cell r="CC19" t="e">
            <v>#VALUE!</v>
          </cell>
          <cell r="CD19" t="e">
            <v>#VALUE!</v>
          </cell>
          <cell r="CF19" t="e">
            <v>#VALUE!</v>
          </cell>
          <cell r="CG19" t="e">
            <v>#VALUE!</v>
          </cell>
          <cell r="CH19" t="e">
            <v>#VALUE!</v>
          </cell>
          <cell r="CI19" t="e">
            <v>#VALUE!</v>
          </cell>
          <cell r="CK19" t="e">
            <v>#VALUE!</v>
          </cell>
          <cell r="CL19" t="e">
            <v>#VALUE!</v>
          </cell>
          <cell r="CM19" t="e">
            <v>#VALUE!</v>
          </cell>
          <cell r="CN19" t="e">
            <v>#VALUE!</v>
          </cell>
          <cell r="CO19" t="e">
            <v>#VALUE!</v>
          </cell>
          <cell r="CP19" t="e">
            <v>#VALUE!</v>
          </cell>
          <cell r="CR19" t="e">
            <v>#VALUE!</v>
          </cell>
          <cell r="CS19" t="e">
            <v>#VALUE!</v>
          </cell>
          <cell r="CT19" t="e">
            <v>#VALUE!</v>
          </cell>
          <cell r="CU19" t="e">
            <v>#VALUE!</v>
          </cell>
          <cell r="CV19" t="e">
            <v>#VALUE!</v>
          </cell>
          <cell r="CW19" t="e">
            <v>#VALUE!</v>
          </cell>
          <cell r="CX19" t="e">
            <v>#VALUE!</v>
          </cell>
          <cell r="CY19" t="e">
            <v>#VALUE!</v>
          </cell>
          <cell r="CZ19" t="e">
            <v>#VALUE!</v>
          </cell>
          <cell r="DA19" t="e">
            <v>#VALUE!</v>
          </cell>
          <cell r="DC19" t="e">
            <v>#VALUE!</v>
          </cell>
          <cell r="DD19" t="e">
            <v>#VALUE!</v>
          </cell>
          <cell r="DE19" t="e">
            <v>#VALUE!</v>
          </cell>
          <cell r="DF19" t="e">
            <v>#VALUE!</v>
          </cell>
          <cell r="DG19" t="e">
            <v>#VALUE!</v>
          </cell>
          <cell r="DH19" t="e">
            <v>#VALUE!</v>
          </cell>
          <cell r="DI19" t="e">
            <v>#VALUE!</v>
          </cell>
          <cell r="DJ19" t="e">
            <v>#VALUE!</v>
          </cell>
          <cell r="DK19" t="e">
            <v>#VALUE!</v>
          </cell>
          <cell r="DM19" t="e">
            <v>#VALUE!</v>
          </cell>
          <cell r="DN19" t="e">
            <v>#VALUE!</v>
          </cell>
          <cell r="DO19" t="e">
            <v>#VALUE!</v>
          </cell>
          <cell r="DP19" t="e">
            <v>#VALUE!</v>
          </cell>
          <cell r="DQ19" t="e">
            <v>#VALUE!</v>
          </cell>
          <cell r="DR19" t="e">
            <v>#VALUE!</v>
          </cell>
          <cell r="DS19" t="e">
            <v>#VALUE!</v>
          </cell>
          <cell r="DT19" t="e">
            <v>#VALUE!</v>
          </cell>
          <cell r="DU19" t="e">
            <v>#VALUE!</v>
          </cell>
          <cell r="DV19" t="e">
            <v>#VALUE!</v>
          </cell>
          <cell r="DW19" t="e">
            <v>#VALUE!</v>
          </cell>
          <cell r="DX19" t="e">
            <v>#VALUE!</v>
          </cell>
          <cell r="DZ19" t="e">
            <v>#VALUE!</v>
          </cell>
          <cell r="EA19" t="e">
            <v>#VALUE!</v>
          </cell>
          <cell r="EB19" t="e">
            <v>#VALUE!</v>
          </cell>
          <cell r="EC19" t="e">
            <v>#VALUE!</v>
          </cell>
          <cell r="ED19" t="e">
            <v>#VALUE!</v>
          </cell>
          <cell r="EE19" t="e">
            <v>#VALUE!</v>
          </cell>
          <cell r="EF19" t="e">
            <v>#VALUE!</v>
          </cell>
          <cell r="EG19" t="e">
            <v>#VALUE!</v>
          </cell>
          <cell r="EH19" t="e">
            <v>#VALUE!</v>
          </cell>
          <cell r="EI19" t="e">
            <v>#VALUE!</v>
          </cell>
          <cell r="EK19" t="e">
            <v>#VALUE!</v>
          </cell>
          <cell r="EL19" t="e">
            <v>#VALUE!</v>
          </cell>
          <cell r="EN19" t="e">
            <v>#VALUE!</v>
          </cell>
          <cell r="EO19" t="e">
            <v>#VALUE!</v>
          </cell>
          <cell r="EP19" t="e">
            <v>#VALUE!</v>
          </cell>
        </row>
        <row r="20">
          <cell r="A20" t="str">
            <v>FFECA800</v>
          </cell>
          <cell r="B20" t="str">
            <v xml:space="preserve">  Prop, plant &amp; equip</v>
          </cell>
          <cell r="D20" t="e">
            <v>#VALUE!</v>
          </cell>
          <cell r="E20" t="e">
            <v>#VALUE!</v>
          </cell>
          <cell r="G20" t="e">
            <v>#VALUE!</v>
          </cell>
          <cell r="H20" t="e">
            <v>#VALUE!</v>
          </cell>
          <cell r="I20" t="e">
            <v>#VALUE!</v>
          </cell>
          <cell r="J20" t="e">
            <v>#VALUE!</v>
          </cell>
          <cell r="K20" t="e">
            <v>#VALUE!</v>
          </cell>
          <cell r="L20" t="e">
            <v>#VALUE!</v>
          </cell>
          <cell r="M20" t="e">
            <v>#VALUE!</v>
          </cell>
          <cell r="N20" t="e">
            <v>#VALUE!</v>
          </cell>
          <cell r="P20" t="e">
            <v>#VALUE!</v>
          </cell>
          <cell r="Q20" t="e">
            <v>#VALUE!</v>
          </cell>
          <cell r="R20" t="e">
            <v>#VALUE!</v>
          </cell>
          <cell r="S20" t="e">
            <v>#VALUE!</v>
          </cell>
          <cell r="T20" t="e">
            <v>#VALUE!</v>
          </cell>
          <cell r="U20" t="e">
            <v>#VALUE!</v>
          </cell>
          <cell r="W20" t="e">
            <v>#VALUE!</v>
          </cell>
          <cell r="X20" t="e">
            <v>#VALUE!</v>
          </cell>
          <cell r="Y20" t="e">
            <v>#VALUE!</v>
          </cell>
          <cell r="Z20" t="e">
            <v>#VALUE!</v>
          </cell>
          <cell r="AA20" t="e">
            <v>#VALUE!</v>
          </cell>
          <cell r="AB20" t="e">
            <v>#VALUE!</v>
          </cell>
          <cell r="AC20" t="e">
            <v>#VALUE!</v>
          </cell>
          <cell r="AD20" t="e">
            <v>#VALUE!</v>
          </cell>
          <cell r="AE20" t="e">
            <v>#VALUE!</v>
          </cell>
          <cell r="AF20" t="e">
            <v>#VALUE!</v>
          </cell>
          <cell r="AG20" t="e">
            <v>#VALUE!</v>
          </cell>
          <cell r="AH20" t="e">
            <v>#VALUE!</v>
          </cell>
          <cell r="AI20" t="e">
            <v>#VALUE!</v>
          </cell>
          <cell r="AJ20" t="e">
            <v>#VALUE!</v>
          </cell>
          <cell r="AK20" t="e">
            <v>#VALUE!</v>
          </cell>
          <cell r="AN20" t="e">
            <v>#VALUE!</v>
          </cell>
          <cell r="AO20" t="e">
            <v>#VALUE!</v>
          </cell>
          <cell r="AP20" t="e">
            <v>#VALUE!</v>
          </cell>
          <cell r="AQ20" t="e">
            <v>#VALUE!</v>
          </cell>
          <cell r="AR20" t="e">
            <v>#VALUE!</v>
          </cell>
          <cell r="AS20" t="e">
            <v>#VALUE!</v>
          </cell>
          <cell r="AT20" t="e">
            <v>#VALUE!</v>
          </cell>
          <cell r="AU20" t="e">
            <v>#VALUE!</v>
          </cell>
          <cell r="AV20" t="e">
            <v>#VALUE!</v>
          </cell>
          <cell r="AX20" t="e">
            <v>#VALUE!</v>
          </cell>
          <cell r="AY20" t="e">
            <v>#VALUE!</v>
          </cell>
          <cell r="AZ20" t="e">
            <v>#VALUE!</v>
          </cell>
          <cell r="BA20" t="e">
            <v>#VALUE!</v>
          </cell>
          <cell r="BB20" t="e">
            <v>#VALUE!</v>
          </cell>
          <cell r="BC20" t="e">
            <v>#VALUE!</v>
          </cell>
          <cell r="BD20" t="e">
            <v>#VALUE!</v>
          </cell>
          <cell r="BE20" t="e">
            <v>#VALUE!</v>
          </cell>
          <cell r="BF20" t="e">
            <v>#VALUE!</v>
          </cell>
          <cell r="BH20" t="e">
            <v>#VALUE!</v>
          </cell>
          <cell r="BI20" t="e">
            <v>#VALUE!</v>
          </cell>
          <cell r="BJ20" t="e">
            <v>#VALUE!</v>
          </cell>
          <cell r="BK20" t="e">
            <v>#VALUE!</v>
          </cell>
          <cell r="BL20" t="e">
            <v>#VALUE!</v>
          </cell>
          <cell r="BM20" t="e">
            <v>#VALUE!</v>
          </cell>
          <cell r="BN20" t="e">
            <v>#VALUE!</v>
          </cell>
          <cell r="BO20" t="e">
            <v>#VALUE!</v>
          </cell>
          <cell r="BQ20" t="e">
            <v>#VALUE!</v>
          </cell>
          <cell r="BR20" t="e">
            <v>#VALUE!</v>
          </cell>
          <cell r="BS20" t="e">
            <v>#VALUE!</v>
          </cell>
          <cell r="BT20" t="e">
            <v>#VALUE!</v>
          </cell>
          <cell r="BU20" t="e">
            <v>#VALUE!</v>
          </cell>
          <cell r="BV20" t="e">
            <v>#VALUE!</v>
          </cell>
          <cell r="BW20" t="e">
            <v>#VALUE!</v>
          </cell>
          <cell r="BX20" t="e">
            <v>#VALUE!</v>
          </cell>
          <cell r="BY20" t="e">
            <v>#VALUE!</v>
          </cell>
          <cell r="BZ20" t="e">
            <v>#VALUE!</v>
          </cell>
          <cell r="CA20" t="e">
            <v>#VALUE!</v>
          </cell>
          <cell r="CB20" t="e">
            <v>#VALUE!</v>
          </cell>
          <cell r="CC20" t="e">
            <v>#VALUE!</v>
          </cell>
          <cell r="CD20" t="e">
            <v>#VALUE!</v>
          </cell>
          <cell r="CF20" t="e">
            <v>#VALUE!</v>
          </cell>
          <cell r="CG20" t="e">
            <v>#VALUE!</v>
          </cell>
          <cell r="CH20" t="e">
            <v>#VALUE!</v>
          </cell>
          <cell r="CI20" t="e">
            <v>#VALUE!</v>
          </cell>
          <cell r="CK20" t="e">
            <v>#VALUE!</v>
          </cell>
          <cell r="CL20" t="e">
            <v>#VALUE!</v>
          </cell>
          <cell r="CM20" t="e">
            <v>#VALUE!</v>
          </cell>
          <cell r="CN20" t="e">
            <v>#VALUE!</v>
          </cell>
          <cell r="CO20" t="e">
            <v>#VALUE!</v>
          </cell>
          <cell r="CP20" t="e">
            <v>#VALUE!</v>
          </cell>
          <cell r="CR20" t="e">
            <v>#VALUE!</v>
          </cell>
          <cell r="CS20" t="e">
            <v>#VALUE!</v>
          </cell>
          <cell r="CT20" t="e">
            <v>#VALUE!</v>
          </cell>
          <cell r="CU20" t="e">
            <v>#VALUE!</v>
          </cell>
          <cell r="CV20" t="e">
            <v>#VALUE!</v>
          </cell>
          <cell r="CW20" t="e">
            <v>#VALUE!</v>
          </cell>
          <cell r="CX20" t="e">
            <v>#VALUE!</v>
          </cell>
          <cell r="CY20" t="e">
            <v>#VALUE!</v>
          </cell>
          <cell r="CZ20" t="e">
            <v>#VALUE!</v>
          </cell>
          <cell r="DA20" t="e">
            <v>#VALUE!</v>
          </cell>
          <cell r="DC20" t="e">
            <v>#VALUE!</v>
          </cell>
          <cell r="DD20" t="e">
            <v>#VALUE!</v>
          </cell>
          <cell r="DE20" t="e">
            <v>#VALUE!</v>
          </cell>
          <cell r="DF20" t="e">
            <v>#VALUE!</v>
          </cell>
          <cell r="DG20" t="e">
            <v>#VALUE!</v>
          </cell>
          <cell r="DH20" t="e">
            <v>#VALUE!</v>
          </cell>
          <cell r="DI20" t="e">
            <v>#VALUE!</v>
          </cell>
          <cell r="DJ20" t="e">
            <v>#VALUE!</v>
          </cell>
          <cell r="DK20" t="e">
            <v>#VALUE!</v>
          </cell>
          <cell r="DM20" t="e">
            <v>#VALUE!</v>
          </cell>
          <cell r="DN20" t="e">
            <v>#VALUE!</v>
          </cell>
          <cell r="DO20" t="e">
            <v>#VALUE!</v>
          </cell>
          <cell r="DP20" t="e">
            <v>#VALUE!</v>
          </cell>
          <cell r="DQ20" t="e">
            <v>#VALUE!</v>
          </cell>
          <cell r="DR20" t="e">
            <v>#VALUE!</v>
          </cell>
          <cell r="DS20" t="e">
            <v>#VALUE!</v>
          </cell>
          <cell r="DT20" t="e">
            <v>#VALUE!</v>
          </cell>
          <cell r="DU20" t="e">
            <v>#VALUE!</v>
          </cell>
          <cell r="DV20" t="e">
            <v>#VALUE!</v>
          </cell>
          <cell r="DW20" t="e">
            <v>#VALUE!</v>
          </cell>
          <cell r="DX20" t="e">
            <v>#VALUE!</v>
          </cell>
          <cell r="DZ20" t="e">
            <v>#VALUE!</v>
          </cell>
          <cell r="EA20" t="e">
            <v>#VALUE!</v>
          </cell>
          <cell r="EB20" t="e">
            <v>#VALUE!</v>
          </cell>
          <cell r="EC20" t="e">
            <v>#VALUE!</v>
          </cell>
          <cell r="ED20" t="e">
            <v>#VALUE!</v>
          </cell>
          <cell r="EE20" t="e">
            <v>#VALUE!</v>
          </cell>
          <cell r="EF20" t="e">
            <v>#VALUE!</v>
          </cell>
          <cell r="EG20" t="e">
            <v>#VALUE!</v>
          </cell>
          <cell r="EH20" t="e">
            <v>#VALUE!</v>
          </cell>
          <cell r="EI20" t="e">
            <v>#VALUE!</v>
          </cell>
          <cell r="EK20" t="e">
            <v>#VALUE!</v>
          </cell>
          <cell r="EL20" t="e">
            <v>#VALUE!</v>
          </cell>
          <cell r="EN20" t="e">
            <v>#VALUE!</v>
          </cell>
          <cell r="EO20" t="e">
            <v>#VALUE!</v>
          </cell>
          <cell r="EP20" t="e">
            <v>#VALUE!</v>
          </cell>
        </row>
        <row r="21">
          <cell r="T21">
            <v>0</v>
          </cell>
          <cell r="AH21">
            <v>0</v>
          </cell>
          <cell r="AK21">
            <v>0</v>
          </cell>
          <cell r="BW21">
            <v>0</v>
          </cell>
          <cell r="BX21">
            <v>0</v>
          </cell>
          <cell r="BY21">
            <v>0</v>
          </cell>
          <cell r="CN21">
            <v>0</v>
          </cell>
          <cell r="DX21">
            <v>0</v>
          </cell>
        </row>
        <row r="22">
          <cell r="A22" t="str">
            <v>CAOTHER</v>
          </cell>
          <cell r="B22" t="str">
            <v xml:space="preserve">  Other</v>
          </cell>
          <cell r="D22" t="e">
            <v>#VALUE!</v>
          </cell>
          <cell r="E22" t="e">
            <v>#VALUE!</v>
          </cell>
          <cell r="G22" t="e">
            <v>#VALUE!</v>
          </cell>
          <cell r="H22" t="e">
            <v>#VALUE!</v>
          </cell>
          <cell r="I22" t="e">
            <v>#VALUE!</v>
          </cell>
          <cell r="J22" t="e">
            <v>#VALUE!</v>
          </cell>
          <cell r="K22" t="e">
            <v>#VALUE!</v>
          </cell>
          <cell r="L22" t="e">
            <v>#VALUE!</v>
          </cell>
          <cell r="M22" t="e">
            <v>#VALUE!</v>
          </cell>
          <cell r="N22" t="e">
            <v>#VALUE!</v>
          </cell>
          <cell r="P22" t="e">
            <v>#VALUE!</v>
          </cell>
          <cell r="Q22" t="e">
            <v>#VALUE!</v>
          </cell>
          <cell r="R22" t="e">
            <v>#VALUE!</v>
          </cell>
          <cell r="S22" t="e">
            <v>#VALUE!</v>
          </cell>
          <cell r="T22" t="e">
            <v>#VALUE!</v>
          </cell>
          <cell r="U22" t="e">
            <v>#VALUE!</v>
          </cell>
          <cell r="W22" t="e">
            <v>#VALUE!</v>
          </cell>
          <cell r="X22" t="e">
            <v>#VALUE!</v>
          </cell>
          <cell r="Y22" t="e">
            <v>#VALUE!</v>
          </cell>
          <cell r="Z22" t="e">
            <v>#VALUE!</v>
          </cell>
          <cell r="AA22" t="e">
            <v>#VALUE!</v>
          </cell>
          <cell r="AB22" t="e">
            <v>#VALUE!</v>
          </cell>
          <cell r="AC22" t="e">
            <v>#VALUE!</v>
          </cell>
          <cell r="AD22" t="e">
            <v>#VALUE!</v>
          </cell>
          <cell r="AE22" t="e">
            <v>#VALUE!</v>
          </cell>
          <cell r="AF22" t="e">
            <v>#VALUE!</v>
          </cell>
          <cell r="AG22" t="e">
            <v>#VALUE!</v>
          </cell>
          <cell r="AH22" t="e">
            <v>#VALUE!</v>
          </cell>
          <cell r="AI22" t="e">
            <v>#VALUE!</v>
          </cell>
          <cell r="AJ22" t="e">
            <v>#VALUE!</v>
          </cell>
          <cell r="AK22" t="e">
            <v>#VALUE!</v>
          </cell>
          <cell r="AN22" t="e">
            <v>#VALUE!</v>
          </cell>
          <cell r="AO22" t="e">
            <v>#VALUE!</v>
          </cell>
          <cell r="AP22" t="e">
            <v>#VALUE!</v>
          </cell>
          <cell r="AQ22" t="e">
            <v>#VALUE!</v>
          </cell>
          <cell r="AR22" t="e">
            <v>#VALUE!</v>
          </cell>
          <cell r="AS22" t="e">
            <v>#VALUE!</v>
          </cell>
          <cell r="AT22" t="e">
            <v>#VALUE!</v>
          </cell>
          <cell r="AU22" t="e">
            <v>#VALUE!</v>
          </cell>
          <cell r="AV22" t="e">
            <v>#VALUE!</v>
          </cell>
          <cell r="AX22" t="e">
            <v>#VALUE!</v>
          </cell>
          <cell r="AY22" t="e">
            <v>#VALUE!</v>
          </cell>
          <cell r="AZ22" t="e">
            <v>#VALUE!</v>
          </cell>
          <cell r="BA22" t="e">
            <v>#VALUE!</v>
          </cell>
          <cell r="BB22" t="e">
            <v>#VALUE!</v>
          </cell>
          <cell r="BC22" t="e">
            <v>#VALUE!</v>
          </cell>
          <cell r="BD22" t="e">
            <v>#VALUE!</v>
          </cell>
          <cell r="BE22" t="e">
            <v>#VALUE!</v>
          </cell>
          <cell r="BF22" t="e">
            <v>#VALUE!</v>
          </cell>
          <cell r="BH22" t="e">
            <v>#VALUE!</v>
          </cell>
          <cell r="BI22" t="e">
            <v>#VALUE!</v>
          </cell>
          <cell r="BJ22" t="e">
            <v>#VALUE!</v>
          </cell>
          <cell r="BK22" t="e">
            <v>#VALUE!</v>
          </cell>
          <cell r="BL22" t="e">
            <v>#VALUE!</v>
          </cell>
          <cell r="BM22" t="e">
            <v>#VALUE!</v>
          </cell>
          <cell r="BN22" t="e">
            <v>#VALUE!</v>
          </cell>
          <cell r="BO22" t="e">
            <v>#VALUE!</v>
          </cell>
          <cell r="BQ22" t="e">
            <v>#VALUE!</v>
          </cell>
          <cell r="BR22" t="e">
            <v>#VALUE!</v>
          </cell>
          <cell r="BS22" t="e">
            <v>#VALUE!</v>
          </cell>
          <cell r="BT22" t="e">
            <v>#VALUE!</v>
          </cell>
          <cell r="BU22" t="e">
            <v>#VALUE!</v>
          </cell>
          <cell r="BV22" t="e">
            <v>#VALUE!</v>
          </cell>
          <cell r="BW22" t="e">
            <v>#VALUE!</v>
          </cell>
          <cell r="BX22" t="e">
            <v>#VALUE!</v>
          </cell>
          <cell r="BY22" t="e">
            <v>#VALUE!</v>
          </cell>
          <cell r="BZ22" t="e">
            <v>#VALUE!</v>
          </cell>
          <cell r="CA22" t="e">
            <v>#VALUE!</v>
          </cell>
          <cell r="CB22" t="e">
            <v>#VALUE!</v>
          </cell>
          <cell r="CC22" t="e">
            <v>#VALUE!</v>
          </cell>
          <cell r="CD22" t="e">
            <v>#VALUE!</v>
          </cell>
          <cell r="CF22" t="e">
            <v>#VALUE!</v>
          </cell>
          <cell r="CG22" t="e">
            <v>#VALUE!</v>
          </cell>
          <cell r="CH22" t="e">
            <v>#VALUE!</v>
          </cell>
          <cell r="CI22" t="e">
            <v>#VALUE!</v>
          </cell>
          <cell r="CK22" t="e">
            <v>#VALUE!</v>
          </cell>
          <cell r="CL22" t="e">
            <v>#VALUE!</v>
          </cell>
          <cell r="CM22" t="e">
            <v>#VALUE!</v>
          </cell>
          <cell r="CN22" t="e">
            <v>#VALUE!</v>
          </cell>
          <cell r="CO22" t="e">
            <v>#VALUE!</v>
          </cell>
          <cell r="CP22" t="e">
            <v>#VALUE!</v>
          </cell>
          <cell r="CR22" t="e">
            <v>#VALUE!</v>
          </cell>
          <cell r="CS22" t="e">
            <v>#VALUE!</v>
          </cell>
          <cell r="CT22" t="e">
            <v>#VALUE!</v>
          </cell>
          <cell r="CU22" t="e">
            <v>#VALUE!</v>
          </cell>
          <cell r="CV22" t="e">
            <v>#VALUE!</v>
          </cell>
          <cell r="CW22" t="e">
            <v>#VALUE!</v>
          </cell>
          <cell r="CX22" t="e">
            <v>#VALUE!</v>
          </cell>
          <cell r="CY22" t="e">
            <v>#VALUE!</v>
          </cell>
          <cell r="CZ22" t="e">
            <v>#VALUE!</v>
          </cell>
          <cell r="DA22" t="e">
            <v>#VALUE!</v>
          </cell>
          <cell r="DC22" t="e">
            <v>#VALUE!</v>
          </cell>
          <cell r="DD22" t="e">
            <v>#VALUE!</v>
          </cell>
          <cell r="DE22" t="e">
            <v>#VALUE!</v>
          </cell>
          <cell r="DF22" t="e">
            <v>#VALUE!</v>
          </cell>
          <cell r="DG22" t="e">
            <v>#VALUE!</v>
          </cell>
          <cell r="DH22" t="e">
            <v>#VALUE!</v>
          </cell>
          <cell r="DI22" t="e">
            <v>#VALUE!</v>
          </cell>
          <cell r="DJ22" t="e">
            <v>#VALUE!</v>
          </cell>
          <cell r="DK22" t="e">
            <v>#VALUE!</v>
          </cell>
          <cell r="DM22" t="e">
            <v>#VALUE!</v>
          </cell>
          <cell r="DN22" t="e">
            <v>#VALUE!</v>
          </cell>
          <cell r="DO22" t="e">
            <v>#VALUE!</v>
          </cell>
          <cell r="DP22" t="e">
            <v>#VALUE!</v>
          </cell>
          <cell r="DQ22" t="e">
            <v>#VALUE!</v>
          </cell>
          <cell r="DR22" t="e">
            <v>#VALUE!</v>
          </cell>
          <cell r="DS22" t="e">
            <v>#VALUE!</v>
          </cell>
          <cell r="DT22" t="e">
            <v>#VALUE!</v>
          </cell>
          <cell r="DU22" t="e">
            <v>#VALUE!</v>
          </cell>
          <cell r="DV22" t="e">
            <v>#VALUE!</v>
          </cell>
          <cell r="DW22" t="e">
            <v>#VALUE!</v>
          </cell>
          <cell r="DX22" t="e">
            <v>#VALUE!</v>
          </cell>
          <cell r="DZ22" t="e">
            <v>#VALUE!</v>
          </cell>
          <cell r="EA22" t="e">
            <v>#VALUE!</v>
          </cell>
          <cell r="EB22" t="e">
            <v>#VALUE!</v>
          </cell>
          <cell r="EC22" t="e">
            <v>#VALUE!</v>
          </cell>
          <cell r="ED22" t="e">
            <v>#VALUE!</v>
          </cell>
          <cell r="EE22" t="e">
            <v>#VALUE!</v>
          </cell>
          <cell r="EF22" t="e">
            <v>#VALUE!</v>
          </cell>
          <cell r="EG22" t="e">
            <v>#VALUE!</v>
          </cell>
          <cell r="EH22" t="e">
            <v>#VALUE!</v>
          </cell>
          <cell r="EI22" t="e">
            <v>#VALUE!</v>
          </cell>
          <cell r="EK22" t="e">
            <v>#VALUE!</v>
          </cell>
          <cell r="EL22" t="e">
            <v>#VALUE!</v>
          </cell>
          <cell r="EN22" t="e">
            <v>#VALUE!</v>
          </cell>
          <cell r="EO22" t="e">
            <v>#VALUE!</v>
          </cell>
          <cell r="EP22" t="e">
            <v>#VALUE!</v>
          </cell>
        </row>
        <row r="23">
          <cell r="CI23">
            <v>0</v>
          </cell>
          <cell r="EL23">
            <v>0</v>
          </cell>
        </row>
        <row r="24">
          <cell r="B24" t="str">
            <v>Non-current Assets</v>
          </cell>
          <cell r="CI24">
            <v>0</v>
          </cell>
          <cell r="EL24">
            <v>0</v>
          </cell>
        </row>
        <row r="25">
          <cell r="A25" t="str">
            <v>FFENA100</v>
          </cell>
          <cell r="B25" t="str">
            <v xml:space="preserve">  Receivables</v>
          </cell>
          <cell r="D25" t="e">
            <v>#VALUE!</v>
          </cell>
          <cell r="E25" t="e">
            <v>#VALUE!</v>
          </cell>
          <cell r="G25" t="e">
            <v>#VALUE!</v>
          </cell>
          <cell r="H25" t="e">
            <v>#VALUE!</v>
          </cell>
          <cell r="I25" t="e">
            <v>#VALUE!</v>
          </cell>
          <cell r="J25" t="e">
            <v>#VALUE!</v>
          </cell>
          <cell r="K25" t="e">
            <v>#VALUE!</v>
          </cell>
          <cell r="L25" t="e">
            <v>#VALUE!</v>
          </cell>
          <cell r="M25" t="e">
            <v>#VALUE!</v>
          </cell>
          <cell r="N25" t="e">
            <v>#VALUE!</v>
          </cell>
          <cell r="P25" t="e">
            <v>#VALUE!</v>
          </cell>
          <cell r="Q25" t="e">
            <v>#VALUE!</v>
          </cell>
          <cell r="R25" t="e">
            <v>#VALUE!</v>
          </cell>
          <cell r="S25" t="e">
            <v>#VALUE!</v>
          </cell>
          <cell r="T25" t="e">
            <v>#VALUE!</v>
          </cell>
          <cell r="U25" t="e">
            <v>#VALUE!</v>
          </cell>
          <cell r="W25" t="e">
            <v>#VALUE!</v>
          </cell>
          <cell r="X25" t="e">
            <v>#VALUE!</v>
          </cell>
          <cell r="Y25" t="e">
            <v>#VALUE!</v>
          </cell>
          <cell r="Z25" t="e">
            <v>#VALUE!</v>
          </cell>
          <cell r="AA25" t="e">
            <v>#VALUE!</v>
          </cell>
          <cell r="AB25" t="e">
            <v>#VALUE!</v>
          </cell>
          <cell r="AC25" t="e">
            <v>#VALUE!</v>
          </cell>
          <cell r="AD25" t="e">
            <v>#VALUE!</v>
          </cell>
          <cell r="AE25" t="e">
            <v>#VALUE!</v>
          </cell>
          <cell r="AF25" t="e">
            <v>#VALUE!</v>
          </cell>
          <cell r="AG25" t="e">
            <v>#VALUE!</v>
          </cell>
          <cell r="AH25" t="e">
            <v>#VALUE!</v>
          </cell>
          <cell r="AI25" t="e">
            <v>#VALUE!</v>
          </cell>
          <cell r="AJ25" t="e">
            <v>#VALUE!</v>
          </cell>
          <cell r="AK25" t="e">
            <v>#VALUE!</v>
          </cell>
          <cell r="AN25" t="e">
            <v>#VALUE!</v>
          </cell>
          <cell r="AO25" t="e">
            <v>#VALUE!</v>
          </cell>
          <cell r="AP25" t="e">
            <v>#VALUE!</v>
          </cell>
          <cell r="AQ25" t="e">
            <v>#VALUE!</v>
          </cell>
          <cell r="AR25" t="e">
            <v>#VALUE!</v>
          </cell>
          <cell r="AS25" t="e">
            <v>#VALUE!</v>
          </cell>
          <cell r="AT25" t="e">
            <v>#VALUE!</v>
          </cell>
          <cell r="AU25" t="e">
            <v>#VALUE!</v>
          </cell>
          <cell r="AV25" t="e">
            <v>#VALUE!</v>
          </cell>
          <cell r="AX25" t="e">
            <v>#VALUE!</v>
          </cell>
          <cell r="AY25" t="e">
            <v>#VALUE!</v>
          </cell>
          <cell r="AZ25" t="e">
            <v>#VALUE!</v>
          </cell>
          <cell r="BA25" t="e">
            <v>#VALUE!</v>
          </cell>
          <cell r="BB25" t="e">
            <v>#VALUE!</v>
          </cell>
          <cell r="BC25" t="e">
            <v>#VALUE!</v>
          </cell>
          <cell r="BD25" t="e">
            <v>#VALUE!</v>
          </cell>
          <cell r="BE25" t="e">
            <v>#VALUE!</v>
          </cell>
          <cell r="BF25" t="e">
            <v>#VALUE!</v>
          </cell>
          <cell r="BH25" t="e">
            <v>#VALUE!</v>
          </cell>
          <cell r="BI25" t="e">
            <v>#VALUE!</v>
          </cell>
          <cell r="BJ25" t="e">
            <v>#VALUE!</v>
          </cell>
          <cell r="BK25" t="e">
            <v>#VALUE!</v>
          </cell>
          <cell r="BL25" t="e">
            <v>#VALUE!</v>
          </cell>
          <cell r="BM25" t="e">
            <v>#VALUE!</v>
          </cell>
          <cell r="BN25" t="e">
            <v>#VALUE!</v>
          </cell>
          <cell r="BO25" t="e">
            <v>#VALUE!</v>
          </cell>
          <cell r="BQ25" t="e">
            <v>#VALUE!</v>
          </cell>
          <cell r="BR25" t="e">
            <v>#VALUE!</v>
          </cell>
          <cell r="BS25" t="e">
            <v>#VALUE!</v>
          </cell>
          <cell r="BT25" t="e">
            <v>#VALUE!</v>
          </cell>
          <cell r="BU25" t="e">
            <v>#VALUE!</v>
          </cell>
          <cell r="BV25" t="e">
            <v>#VALUE!</v>
          </cell>
          <cell r="BW25" t="e">
            <v>#VALUE!</v>
          </cell>
          <cell r="BX25" t="e">
            <v>#VALUE!</v>
          </cell>
          <cell r="BY25" t="e">
            <v>#VALUE!</v>
          </cell>
          <cell r="BZ25" t="e">
            <v>#VALUE!</v>
          </cell>
          <cell r="CA25" t="e">
            <v>#VALUE!</v>
          </cell>
          <cell r="CB25" t="e">
            <v>#VALUE!</v>
          </cell>
          <cell r="CC25" t="e">
            <v>#VALUE!</v>
          </cell>
          <cell r="CD25" t="e">
            <v>#VALUE!</v>
          </cell>
          <cell r="CF25" t="e">
            <v>#VALUE!</v>
          </cell>
          <cell r="CG25" t="e">
            <v>#VALUE!</v>
          </cell>
          <cell r="CH25" t="e">
            <v>#VALUE!</v>
          </cell>
          <cell r="CI25" t="e">
            <v>#VALUE!</v>
          </cell>
          <cell r="CK25" t="e">
            <v>#VALUE!</v>
          </cell>
          <cell r="CL25" t="e">
            <v>#VALUE!</v>
          </cell>
          <cell r="CM25" t="e">
            <v>#VALUE!</v>
          </cell>
          <cell r="CN25" t="e">
            <v>#VALUE!</v>
          </cell>
          <cell r="CO25" t="e">
            <v>#VALUE!</v>
          </cell>
          <cell r="CP25" t="e">
            <v>#VALUE!</v>
          </cell>
          <cell r="CR25" t="e">
            <v>#VALUE!</v>
          </cell>
          <cell r="CS25" t="e">
            <v>#VALUE!</v>
          </cell>
          <cell r="CT25" t="e">
            <v>#VALUE!</v>
          </cell>
          <cell r="CU25" t="e">
            <v>#VALUE!</v>
          </cell>
          <cell r="CV25" t="e">
            <v>#VALUE!</v>
          </cell>
          <cell r="CW25" t="e">
            <v>#VALUE!</v>
          </cell>
          <cell r="CX25" t="e">
            <v>#VALUE!</v>
          </cell>
          <cell r="CY25" t="e">
            <v>#VALUE!</v>
          </cell>
          <cell r="CZ25" t="e">
            <v>#VALUE!</v>
          </cell>
          <cell r="DA25" t="e">
            <v>#VALUE!</v>
          </cell>
          <cell r="DC25" t="e">
            <v>#VALUE!</v>
          </cell>
          <cell r="DD25" t="e">
            <v>#VALUE!</v>
          </cell>
          <cell r="DE25" t="e">
            <v>#VALUE!</v>
          </cell>
          <cell r="DF25" t="e">
            <v>#VALUE!</v>
          </cell>
          <cell r="DG25" t="e">
            <v>#VALUE!</v>
          </cell>
          <cell r="DH25" t="e">
            <v>#VALUE!</v>
          </cell>
          <cell r="DI25" t="e">
            <v>#VALUE!</v>
          </cell>
          <cell r="DJ25" t="e">
            <v>#VALUE!</v>
          </cell>
          <cell r="DK25" t="e">
            <v>#VALUE!</v>
          </cell>
          <cell r="DM25" t="e">
            <v>#VALUE!</v>
          </cell>
          <cell r="DN25" t="e">
            <v>#VALUE!</v>
          </cell>
          <cell r="DO25" t="e">
            <v>#VALUE!</v>
          </cell>
          <cell r="DP25" t="e">
            <v>#VALUE!</v>
          </cell>
          <cell r="DQ25" t="e">
            <v>#VALUE!</v>
          </cell>
          <cell r="DR25" t="e">
            <v>#VALUE!</v>
          </cell>
          <cell r="DS25" t="e">
            <v>#VALUE!</v>
          </cell>
          <cell r="DT25" t="e">
            <v>#VALUE!</v>
          </cell>
          <cell r="DU25" t="e">
            <v>#VALUE!</v>
          </cell>
          <cell r="DV25" t="e">
            <v>#VALUE!</v>
          </cell>
          <cell r="DW25" t="e">
            <v>#VALUE!</v>
          </cell>
          <cell r="DX25" t="e">
            <v>#VALUE!</v>
          </cell>
          <cell r="DZ25" t="e">
            <v>#VALUE!</v>
          </cell>
          <cell r="EA25" t="e">
            <v>#VALUE!</v>
          </cell>
          <cell r="EB25" t="e">
            <v>#VALUE!</v>
          </cell>
          <cell r="EC25" t="e">
            <v>#VALUE!</v>
          </cell>
          <cell r="ED25" t="e">
            <v>#VALUE!</v>
          </cell>
          <cell r="EE25" t="e">
            <v>#VALUE!</v>
          </cell>
          <cell r="EF25" t="e">
            <v>#VALUE!</v>
          </cell>
          <cell r="EG25" t="e">
            <v>#VALUE!</v>
          </cell>
          <cell r="EH25" t="e">
            <v>#VALUE!</v>
          </cell>
          <cell r="EI25" t="e">
            <v>#VALUE!</v>
          </cell>
          <cell r="EK25" t="e">
            <v>#VALUE!</v>
          </cell>
          <cell r="EL25" t="e">
            <v>#VALUE!</v>
          </cell>
          <cell r="EN25" t="e">
            <v>#VALUE!</v>
          </cell>
          <cell r="EO25" t="e">
            <v>#VALUE!</v>
          </cell>
          <cell r="EP25" t="e">
            <v>#VALUE!</v>
          </cell>
        </row>
        <row r="26">
          <cell r="A26" t="str">
            <v>FFENA300</v>
          </cell>
          <cell r="B26" t="str">
            <v xml:space="preserve">  Inventories</v>
          </cell>
          <cell r="D26" t="e">
            <v>#VALUE!</v>
          </cell>
          <cell r="E26" t="e">
            <v>#VALUE!</v>
          </cell>
          <cell r="G26" t="e">
            <v>#VALUE!</v>
          </cell>
          <cell r="H26" t="e">
            <v>#VALUE!</v>
          </cell>
          <cell r="I26" t="e">
            <v>#VALUE!</v>
          </cell>
          <cell r="J26" t="e">
            <v>#VALUE!</v>
          </cell>
          <cell r="K26" t="e">
            <v>#VALUE!</v>
          </cell>
          <cell r="L26" t="e">
            <v>#VALUE!</v>
          </cell>
          <cell r="M26" t="e">
            <v>#VALUE!</v>
          </cell>
          <cell r="N26" t="e">
            <v>#VALUE!</v>
          </cell>
          <cell r="P26" t="e">
            <v>#VALUE!</v>
          </cell>
          <cell r="Q26" t="e">
            <v>#VALUE!</v>
          </cell>
          <cell r="R26" t="e">
            <v>#VALUE!</v>
          </cell>
          <cell r="S26" t="e">
            <v>#VALUE!</v>
          </cell>
          <cell r="T26" t="e">
            <v>#VALUE!</v>
          </cell>
          <cell r="U26" t="e">
            <v>#VALUE!</v>
          </cell>
          <cell r="W26" t="e">
            <v>#VALUE!</v>
          </cell>
          <cell r="X26" t="e">
            <v>#VALUE!</v>
          </cell>
          <cell r="Y26" t="e">
            <v>#VALUE!</v>
          </cell>
          <cell r="Z26" t="e">
            <v>#VALUE!</v>
          </cell>
          <cell r="AA26" t="e">
            <v>#VALUE!</v>
          </cell>
          <cell r="AB26" t="e">
            <v>#VALUE!</v>
          </cell>
          <cell r="AC26" t="e">
            <v>#VALUE!</v>
          </cell>
          <cell r="AD26" t="e">
            <v>#VALUE!</v>
          </cell>
          <cell r="AE26" t="e">
            <v>#VALUE!</v>
          </cell>
          <cell r="AF26" t="e">
            <v>#VALUE!</v>
          </cell>
          <cell r="AG26" t="e">
            <v>#VALUE!</v>
          </cell>
          <cell r="AH26" t="e">
            <v>#VALUE!</v>
          </cell>
          <cell r="AI26" t="e">
            <v>#VALUE!</v>
          </cell>
          <cell r="AJ26" t="e">
            <v>#VALUE!</v>
          </cell>
          <cell r="AK26" t="e">
            <v>#VALUE!</v>
          </cell>
          <cell r="AN26" t="e">
            <v>#VALUE!</v>
          </cell>
          <cell r="AO26" t="e">
            <v>#VALUE!</v>
          </cell>
          <cell r="AP26" t="e">
            <v>#VALUE!</v>
          </cell>
          <cell r="AQ26" t="e">
            <v>#VALUE!</v>
          </cell>
          <cell r="AR26" t="e">
            <v>#VALUE!</v>
          </cell>
          <cell r="AS26" t="e">
            <v>#VALUE!</v>
          </cell>
          <cell r="AT26" t="e">
            <v>#VALUE!</v>
          </cell>
          <cell r="AU26" t="e">
            <v>#VALUE!</v>
          </cell>
          <cell r="AV26" t="e">
            <v>#VALUE!</v>
          </cell>
          <cell r="AX26" t="e">
            <v>#VALUE!</v>
          </cell>
          <cell r="AY26" t="e">
            <v>#VALUE!</v>
          </cell>
          <cell r="AZ26" t="e">
            <v>#VALUE!</v>
          </cell>
          <cell r="BA26" t="e">
            <v>#VALUE!</v>
          </cell>
          <cell r="BB26" t="e">
            <v>#VALUE!</v>
          </cell>
          <cell r="BC26" t="e">
            <v>#VALUE!</v>
          </cell>
          <cell r="BD26" t="e">
            <v>#VALUE!</v>
          </cell>
          <cell r="BE26" t="e">
            <v>#VALUE!</v>
          </cell>
          <cell r="BF26" t="e">
            <v>#VALUE!</v>
          </cell>
          <cell r="BH26" t="e">
            <v>#VALUE!</v>
          </cell>
          <cell r="BI26" t="e">
            <v>#VALUE!</v>
          </cell>
          <cell r="BJ26" t="e">
            <v>#VALUE!</v>
          </cell>
          <cell r="BK26" t="e">
            <v>#VALUE!</v>
          </cell>
          <cell r="BL26" t="e">
            <v>#VALUE!</v>
          </cell>
          <cell r="BM26" t="e">
            <v>#VALUE!</v>
          </cell>
          <cell r="BN26" t="e">
            <v>#VALUE!</v>
          </cell>
          <cell r="BO26" t="e">
            <v>#VALUE!</v>
          </cell>
          <cell r="BQ26" t="e">
            <v>#VALUE!</v>
          </cell>
          <cell r="BR26" t="e">
            <v>#VALUE!</v>
          </cell>
          <cell r="BS26" t="e">
            <v>#VALUE!</v>
          </cell>
          <cell r="BT26" t="e">
            <v>#VALUE!</v>
          </cell>
          <cell r="BU26" t="e">
            <v>#VALUE!</v>
          </cell>
          <cell r="BV26" t="e">
            <v>#VALUE!</v>
          </cell>
          <cell r="BW26" t="e">
            <v>#VALUE!</v>
          </cell>
          <cell r="BX26" t="e">
            <v>#VALUE!</v>
          </cell>
          <cell r="BY26" t="e">
            <v>#VALUE!</v>
          </cell>
          <cell r="BZ26" t="e">
            <v>#VALUE!</v>
          </cell>
          <cell r="CA26" t="e">
            <v>#VALUE!</v>
          </cell>
          <cell r="CB26" t="e">
            <v>#VALUE!</v>
          </cell>
          <cell r="CC26" t="e">
            <v>#VALUE!</v>
          </cell>
          <cell r="CD26" t="e">
            <v>#VALUE!</v>
          </cell>
          <cell r="CF26" t="e">
            <v>#VALUE!</v>
          </cell>
          <cell r="CG26" t="e">
            <v>#VALUE!</v>
          </cell>
          <cell r="CH26" t="e">
            <v>#VALUE!</v>
          </cell>
          <cell r="CI26" t="e">
            <v>#VALUE!</v>
          </cell>
          <cell r="CK26" t="e">
            <v>#VALUE!</v>
          </cell>
          <cell r="CL26" t="e">
            <v>#VALUE!</v>
          </cell>
          <cell r="CM26" t="e">
            <v>#VALUE!</v>
          </cell>
          <cell r="CN26" t="e">
            <v>#VALUE!</v>
          </cell>
          <cell r="CO26" t="e">
            <v>#VALUE!</v>
          </cell>
          <cell r="CP26" t="e">
            <v>#VALUE!</v>
          </cell>
          <cell r="CR26" t="e">
            <v>#VALUE!</v>
          </cell>
          <cell r="CS26" t="e">
            <v>#VALUE!</v>
          </cell>
          <cell r="CT26" t="e">
            <v>#VALUE!</v>
          </cell>
          <cell r="CU26" t="e">
            <v>#VALUE!</v>
          </cell>
          <cell r="CV26" t="e">
            <v>#VALUE!</v>
          </cell>
          <cell r="CW26" t="e">
            <v>#VALUE!</v>
          </cell>
          <cell r="CX26" t="e">
            <v>#VALUE!</v>
          </cell>
          <cell r="CY26" t="e">
            <v>#VALUE!</v>
          </cell>
          <cell r="CZ26" t="e">
            <v>#VALUE!</v>
          </cell>
          <cell r="DA26" t="e">
            <v>#VALUE!</v>
          </cell>
          <cell r="DC26" t="e">
            <v>#VALUE!</v>
          </cell>
          <cell r="DD26" t="e">
            <v>#VALUE!</v>
          </cell>
          <cell r="DE26" t="e">
            <v>#VALUE!</v>
          </cell>
          <cell r="DF26" t="e">
            <v>#VALUE!</v>
          </cell>
          <cell r="DG26" t="e">
            <v>#VALUE!</v>
          </cell>
          <cell r="DH26" t="e">
            <v>#VALUE!</v>
          </cell>
          <cell r="DI26" t="e">
            <v>#VALUE!</v>
          </cell>
          <cell r="DJ26" t="e">
            <v>#VALUE!</v>
          </cell>
          <cell r="DK26" t="e">
            <v>#VALUE!</v>
          </cell>
          <cell r="DM26" t="e">
            <v>#VALUE!</v>
          </cell>
          <cell r="DN26" t="e">
            <v>#VALUE!</v>
          </cell>
          <cell r="DO26" t="e">
            <v>#VALUE!</v>
          </cell>
          <cell r="DP26" t="e">
            <v>#VALUE!</v>
          </cell>
          <cell r="DQ26" t="e">
            <v>#VALUE!</v>
          </cell>
          <cell r="DR26" t="e">
            <v>#VALUE!</v>
          </cell>
          <cell r="DS26" t="e">
            <v>#VALUE!</v>
          </cell>
          <cell r="DT26" t="e">
            <v>#VALUE!</v>
          </cell>
          <cell r="DU26" t="e">
            <v>#VALUE!</v>
          </cell>
          <cell r="DV26" t="e">
            <v>#VALUE!</v>
          </cell>
          <cell r="DW26" t="e">
            <v>#VALUE!</v>
          </cell>
          <cell r="DX26" t="e">
            <v>#VALUE!</v>
          </cell>
          <cell r="DZ26" t="e">
            <v>#VALUE!</v>
          </cell>
          <cell r="EA26" t="e">
            <v>#VALUE!</v>
          </cell>
          <cell r="EB26" t="e">
            <v>#VALUE!</v>
          </cell>
          <cell r="EC26" t="e">
            <v>#VALUE!</v>
          </cell>
          <cell r="ED26" t="e">
            <v>#VALUE!</v>
          </cell>
          <cell r="EE26" t="e">
            <v>#VALUE!</v>
          </cell>
          <cell r="EF26" t="e">
            <v>#VALUE!</v>
          </cell>
          <cell r="EG26" t="e">
            <v>#VALUE!</v>
          </cell>
          <cell r="EH26" t="e">
            <v>#VALUE!</v>
          </cell>
          <cell r="EI26" t="e">
            <v>#VALUE!</v>
          </cell>
          <cell r="EK26" t="e">
            <v>#VALUE!</v>
          </cell>
          <cell r="EL26" t="e">
            <v>#VALUE!</v>
          </cell>
          <cell r="EN26" t="e">
            <v>#VALUE!</v>
          </cell>
          <cell r="EO26" t="e">
            <v>#VALUE!</v>
          </cell>
          <cell r="EP26" t="e">
            <v>#VALUE!</v>
          </cell>
        </row>
        <row r="27">
          <cell r="A27" t="str">
            <v>Equity invest</v>
          </cell>
          <cell r="B27" t="str">
            <v xml:space="preserve">  Equity Accounted Investments</v>
          </cell>
          <cell r="D27" t="e">
            <v>#VALUE!</v>
          </cell>
          <cell r="E27" t="e">
            <v>#VALUE!</v>
          </cell>
          <cell r="G27" t="e">
            <v>#VALUE!</v>
          </cell>
          <cell r="H27" t="e">
            <v>#VALUE!</v>
          </cell>
          <cell r="I27" t="e">
            <v>#VALUE!</v>
          </cell>
          <cell r="J27" t="e">
            <v>#VALUE!</v>
          </cell>
          <cell r="K27" t="e">
            <v>#VALUE!</v>
          </cell>
          <cell r="L27" t="e">
            <v>#VALUE!</v>
          </cell>
          <cell r="M27" t="e">
            <v>#VALUE!</v>
          </cell>
          <cell r="N27" t="e">
            <v>#VALUE!</v>
          </cell>
          <cell r="P27" t="e">
            <v>#VALUE!</v>
          </cell>
          <cell r="Q27" t="e">
            <v>#VALUE!</v>
          </cell>
          <cell r="R27" t="e">
            <v>#VALUE!</v>
          </cell>
          <cell r="S27" t="e">
            <v>#VALUE!</v>
          </cell>
          <cell r="T27" t="e">
            <v>#VALUE!</v>
          </cell>
          <cell r="U27" t="e">
            <v>#VALUE!</v>
          </cell>
          <cell r="W27" t="e">
            <v>#VALUE!</v>
          </cell>
          <cell r="X27" t="e">
            <v>#VALUE!</v>
          </cell>
          <cell r="Y27" t="e">
            <v>#VALUE!</v>
          </cell>
          <cell r="Z27" t="e">
            <v>#VALUE!</v>
          </cell>
          <cell r="AA27" t="e">
            <v>#VALUE!</v>
          </cell>
          <cell r="AB27" t="e">
            <v>#VALUE!</v>
          </cell>
          <cell r="AC27" t="e">
            <v>#VALUE!</v>
          </cell>
          <cell r="AD27" t="e">
            <v>#VALUE!</v>
          </cell>
          <cell r="AE27" t="e">
            <v>#VALUE!</v>
          </cell>
          <cell r="AF27" t="e">
            <v>#VALUE!</v>
          </cell>
          <cell r="AG27" t="e">
            <v>#VALUE!</v>
          </cell>
          <cell r="AH27" t="e">
            <v>#VALUE!</v>
          </cell>
          <cell r="AI27" t="e">
            <v>#VALUE!</v>
          </cell>
          <cell r="AJ27" t="e">
            <v>#VALUE!</v>
          </cell>
          <cell r="AK27" t="e">
            <v>#VALUE!</v>
          </cell>
          <cell r="AN27" t="e">
            <v>#VALUE!</v>
          </cell>
          <cell r="AO27" t="e">
            <v>#VALUE!</v>
          </cell>
          <cell r="AP27" t="e">
            <v>#VALUE!</v>
          </cell>
          <cell r="AQ27" t="e">
            <v>#VALUE!</v>
          </cell>
          <cell r="AR27" t="e">
            <v>#VALUE!</v>
          </cell>
          <cell r="AS27" t="e">
            <v>#VALUE!</v>
          </cell>
          <cell r="AT27" t="e">
            <v>#VALUE!</v>
          </cell>
          <cell r="AU27" t="e">
            <v>#VALUE!</v>
          </cell>
          <cell r="AV27" t="e">
            <v>#VALUE!</v>
          </cell>
          <cell r="AX27" t="e">
            <v>#VALUE!</v>
          </cell>
          <cell r="AY27" t="e">
            <v>#VALUE!</v>
          </cell>
          <cell r="AZ27" t="e">
            <v>#VALUE!</v>
          </cell>
          <cell r="BA27" t="e">
            <v>#VALUE!</v>
          </cell>
          <cell r="BB27" t="e">
            <v>#VALUE!</v>
          </cell>
          <cell r="BC27" t="e">
            <v>#VALUE!</v>
          </cell>
          <cell r="BD27" t="e">
            <v>#VALUE!</v>
          </cell>
          <cell r="BE27" t="e">
            <v>#VALUE!</v>
          </cell>
          <cell r="BF27" t="e">
            <v>#VALUE!</v>
          </cell>
          <cell r="BH27" t="e">
            <v>#VALUE!</v>
          </cell>
          <cell r="BI27" t="e">
            <v>#VALUE!</v>
          </cell>
          <cell r="BJ27" t="e">
            <v>#VALUE!</v>
          </cell>
          <cell r="BK27" t="e">
            <v>#VALUE!</v>
          </cell>
          <cell r="BL27" t="e">
            <v>#VALUE!</v>
          </cell>
          <cell r="BM27" t="e">
            <v>#VALUE!</v>
          </cell>
          <cell r="BN27" t="e">
            <v>#VALUE!</v>
          </cell>
          <cell r="BO27" t="e">
            <v>#VALUE!</v>
          </cell>
          <cell r="BQ27" t="e">
            <v>#VALUE!</v>
          </cell>
          <cell r="BR27" t="e">
            <v>#VALUE!</v>
          </cell>
          <cell r="BS27" t="e">
            <v>#VALUE!</v>
          </cell>
          <cell r="BT27" t="e">
            <v>#VALUE!</v>
          </cell>
          <cell r="BU27" t="e">
            <v>#VALUE!</v>
          </cell>
          <cell r="BV27" t="e">
            <v>#VALUE!</v>
          </cell>
          <cell r="BW27" t="e">
            <v>#VALUE!</v>
          </cell>
          <cell r="BX27" t="e">
            <v>#VALUE!</v>
          </cell>
          <cell r="BY27" t="e">
            <v>#VALUE!</v>
          </cell>
          <cell r="BZ27" t="e">
            <v>#VALUE!</v>
          </cell>
          <cell r="CA27" t="e">
            <v>#VALUE!</v>
          </cell>
          <cell r="CB27" t="e">
            <v>#VALUE!</v>
          </cell>
          <cell r="CC27" t="e">
            <v>#VALUE!</v>
          </cell>
          <cell r="CD27" t="e">
            <v>#VALUE!</v>
          </cell>
          <cell r="CF27" t="e">
            <v>#VALUE!</v>
          </cell>
          <cell r="CG27" t="e">
            <v>#VALUE!</v>
          </cell>
          <cell r="CH27" t="e">
            <v>#VALUE!</v>
          </cell>
          <cell r="CI27" t="e">
            <v>#VALUE!</v>
          </cell>
          <cell r="CK27" t="e">
            <v>#VALUE!</v>
          </cell>
          <cell r="CL27" t="e">
            <v>#VALUE!</v>
          </cell>
          <cell r="CM27" t="e">
            <v>#VALUE!</v>
          </cell>
          <cell r="CN27" t="e">
            <v>#VALUE!</v>
          </cell>
          <cell r="CO27" t="e">
            <v>#VALUE!</v>
          </cell>
          <cell r="CP27" t="e">
            <v>#VALUE!</v>
          </cell>
          <cell r="CR27" t="e">
            <v>#VALUE!</v>
          </cell>
          <cell r="CS27" t="e">
            <v>#VALUE!</v>
          </cell>
          <cell r="CT27" t="e">
            <v>#VALUE!</v>
          </cell>
          <cell r="CU27" t="e">
            <v>#VALUE!</v>
          </cell>
          <cell r="CV27" t="e">
            <v>#VALUE!</v>
          </cell>
          <cell r="CW27" t="e">
            <v>#VALUE!</v>
          </cell>
          <cell r="CX27" t="e">
            <v>#VALUE!</v>
          </cell>
          <cell r="CY27" t="e">
            <v>#VALUE!</v>
          </cell>
          <cell r="CZ27" t="e">
            <v>#VALUE!</v>
          </cell>
          <cell r="DA27" t="e">
            <v>#VALUE!</v>
          </cell>
          <cell r="DC27" t="e">
            <v>#VALUE!</v>
          </cell>
          <cell r="DD27" t="e">
            <v>#VALUE!</v>
          </cell>
          <cell r="DE27" t="e">
            <v>#VALUE!</v>
          </cell>
          <cell r="DF27" t="e">
            <v>#VALUE!</v>
          </cell>
          <cell r="DG27" t="e">
            <v>#VALUE!</v>
          </cell>
          <cell r="DH27" t="e">
            <v>#VALUE!</v>
          </cell>
          <cell r="DI27" t="e">
            <v>#VALUE!</v>
          </cell>
          <cell r="DJ27" t="e">
            <v>#VALUE!</v>
          </cell>
          <cell r="DK27" t="e">
            <v>#VALUE!</v>
          </cell>
          <cell r="DM27" t="e">
            <v>#VALUE!</v>
          </cell>
          <cell r="DN27" t="e">
            <v>#VALUE!</v>
          </cell>
          <cell r="DO27" t="e">
            <v>#VALUE!</v>
          </cell>
          <cell r="DP27" t="e">
            <v>#VALUE!</v>
          </cell>
          <cell r="DQ27" t="e">
            <v>#VALUE!</v>
          </cell>
          <cell r="DR27" t="e">
            <v>#VALUE!</v>
          </cell>
          <cell r="DS27" t="e">
            <v>#VALUE!</v>
          </cell>
          <cell r="DT27" t="e">
            <v>#VALUE!</v>
          </cell>
          <cell r="DU27" t="e">
            <v>#VALUE!</v>
          </cell>
          <cell r="DV27" t="e">
            <v>#VALUE!</v>
          </cell>
          <cell r="DW27" t="e">
            <v>#VALUE!</v>
          </cell>
          <cell r="DX27" t="e">
            <v>#VALUE!</v>
          </cell>
          <cell r="DZ27" t="e">
            <v>#VALUE!</v>
          </cell>
          <cell r="EA27" t="e">
            <v>#VALUE!</v>
          </cell>
          <cell r="EB27" t="e">
            <v>#VALUE!</v>
          </cell>
          <cell r="EC27" t="e">
            <v>#VALUE!</v>
          </cell>
          <cell r="ED27" t="e">
            <v>#VALUE!</v>
          </cell>
          <cell r="EE27" t="e">
            <v>#VALUE!</v>
          </cell>
          <cell r="EF27" t="e">
            <v>#VALUE!</v>
          </cell>
          <cell r="EG27" t="e">
            <v>#VALUE!</v>
          </cell>
          <cell r="EH27" t="e">
            <v>#VALUE!</v>
          </cell>
          <cell r="EI27" t="e">
            <v>#VALUE!</v>
          </cell>
          <cell r="EK27" t="e">
            <v>#VALUE!</v>
          </cell>
          <cell r="EL27" t="e">
            <v>#VALUE!</v>
          </cell>
          <cell r="EN27" t="e">
            <v>#VALUE!</v>
          </cell>
          <cell r="EO27" t="e">
            <v>#VALUE!</v>
          </cell>
          <cell r="EP27" t="e">
            <v>#VALUE!</v>
          </cell>
        </row>
        <row r="28">
          <cell r="B28" t="str">
            <v xml:space="preserve">  Other financial assets</v>
          </cell>
          <cell r="D28">
            <v>0</v>
          </cell>
          <cell r="E28">
            <v>0</v>
          </cell>
          <cell r="G28">
            <v>0</v>
          </cell>
          <cell r="H28">
            <v>0</v>
          </cell>
          <cell r="I28">
            <v>0</v>
          </cell>
          <cell r="J28">
            <v>0</v>
          </cell>
          <cell r="K28">
            <v>0</v>
          </cell>
          <cell r="L28">
            <v>0</v>
          </cell>
          <cell r="M28">
            <v>0</v>
          </cell>
          <cell r="N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N28">
            <v>0</v>
          </cell>
          <cell r="AO28">
            <v>0</v>
          </cell>
          <cell r="AP28">
            <v>0</v>
          </cell>
          <cell r="AQ28">
            <v>0</v>
          </cell>
          <cell r="AR28">
            <v>0</v>
          </cell>
          <cell r="AS28">
            <v>0</v>
          </cell>
          <cell r="AT28">
            <v>0</v>
          </cell>
          <cell r="AU28">
            <v>0</v>
          </cell>
          <cell r="AV28">
            <v>0</v>
          </cell>
          <cell r="AX28">
            <v>0</v>
          </cell>
          <cell r="AY28">
            <v>0</v>
          </cell>
          <cell r="AZ28">
            <v>0</v>
          </cell>
          <cell r="BA28">
            <v>0</v>
          </cell>
          <cell r="BB28">
            <v>0</v>
          </cell>
          <cell r="BC28">
            <v>0</v>
          </cell>
          <cell r="BD28">
            <v>0</v>
          </cell>
          <cell r="BE28">
            <v>0</v>
          </cell>
          <cell r="BF28">
            <v>0</v>
          </cell>
          <cell r="BH28">
            <v>0</v>
          </cell>
          <cell r="BI28">
            <v>0</v>
          </cell>
          <cell r="BJ28">
            <v>0</v>
          </cell>
          <cell r="BK28">
            <v>0</v>
          </cell>
          <cell r="BL28">
            <v>0</v>
          </cell>
          <cell r="BM28">
            <v>0</v>
          </cell>
          <cell r="BN28">
            <v>0</v>
          </cell>
          <cell r="BO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F28">
            <v>0</v>
          </cell>
          <cell r="CG28">
            <v>0</v>
          </cell>
          <cell r="CH28">
            <v>0</v>
          </cell>
          <cell r="CI28">
            <v>0</v>
          </cell>
          <cell r="CK28">
            <v>0</v>
          </cell>
          <cell r="CL28">
            <v>0</v>
          </cell>
          <cell r="CM28">
            <v>0</v>
          </cell>
          <cell r="CN28">
            <v>0</v>
          </cell>
          <cell r="CO28">
            <v>0</v>
          </cell>
          <cell r="CP28">
            <v>0</v>
          </cell>
          <cell r="CR28">
            <v>0</v>
          </cell>
          <cell r="CS28">
            <v>0</v>
          </cell>
          <cell r="CT28">
            <v>0</v>
          </cell>
          <cell r="CU28">
            <v>0</v>
          </cell>
          <cell r="CV28">
            <v>0</v>
          </cell>
          <cell r="CW28">
            <v>0</v>
          </cell>
          <cell r="CX28">
            <v>0</v>
          </cell>
          <cell r="CY28">
            <v>0</v>
          </cell>
          <cell r="CZ28">
            <v>0</v>
          </cell>
          <cell r="DA28">
            <v>0</v>
          </cell>
          <cell r="DC28">
            <v>0</v>
          </cell>
          <cell r="DD28">
            <v>0</v>
          </cell>
          <cell r="DE28">
            <v>0</v>
          </cell>
          <cell r="DF28">
            <v>0</v>
          </cell>
          <cell r="DG28">
            <v>0</v>
          </cell>
          <cell r="DH28">
            <v>0</v>
          </cell>
          <cell r="DI28">
            <v>0</v>
          </cell>
          <cell r="DJ28">
            <v>0</v>
          </cell>
          <cell r="DK28">
            <v>0</v>
          </cell>
          <cell r="DM28">
            <v>0</v>
          </cell>
          <cell r="DN28">
            <v>0</v>
          </cell>
          <cell r="DO28">
            <v>0</v>
          </cell>
          <cell r="DP28">
            <v>0</v>
          </cell>
          <cell r="DQ28">
            <v>0</v>
          </cell>
          <cell r="DR28">
            <v>0</v>
          </cell>
          <cell r="DS28">
            <v>0</v>
          </cell>
          <cell r="DT28">
            <v>0</v>
          </cell>
          <cell r="DU28">
            <v>0</v>
          </cell>
          <cell r="DV28">
            <v>0</v>
          </cell>
          <cell r="DW28">
            <v>0</v>
          </cell>
          <cell r="DX28">
            <v>0</v>
          </cell>
          <cell r="DZ28">
            <v>0</v>
          </cell>
          <cell r="EA28">
            <v>0</v>
          </cell>
          <cell r="EB28">
            <v>0</v>
          </cell>
          <cell r="EC28">
            <v>0</v>
          </cell>
          <cell r="ED28">
            <v>0</v>
          </cell>
          <cell r="EE28">
            <v>0</v>
          </cell>
          <cell r="EF28">
            <v>0</v>
          </cell>
          <cell r="EG28">
            <v>0</v>
          </cell>
          <cell r="EH28">
            <v>0</v>
          </cell>
          <cell r="EI28">
            <v>0</v>
          </cell>
          <cell r="EK28">
            <v>0</v>
          </cell>
          <cell r="EL28">
            <v>0</v>
          </cell>
          <cell r="EN28">
            <v>0</v>
          </cell>
          <cell r="EO28">
            <v>0</v>
          </cell>
          <cell r="EP28">
            <v>0</v>
          </cell>
        </row>
        <row r="29">
          <cell r="A29" t="str">
            <v>other fina</v>
          </cell>
          <cell r="B29" t="str">
            <v xml:space="preserve">  Other Financial Assets</v>
          </cell>
          <cell r="D29" t="e">
            <v>#VALUE!</v>
          </cell>
          <cell r="E29" t="e">
            <v>#VALUE!</v>
          </cell>
          <cell r="G29" t="e">
            <v>#VALUE!</v>
          </cell>
          <cell r="H29" t="e">
            <v>#VALUE!</v>
          </cell>
          <cell r="I29" t="e">
            <v>#VALUE!</v>
          </cell>
          <cell r="J29" t="e">
            <v>#VALUE!</v>
          </cell>
          <cell r="K29" t="e">
            <v>#VALUE!</v>
          </cell>
          <cell r="L29" t="e">
            <v>#VALUE!</v>
          </cell>
          <cell r="M29" t="e">
            <v>#VALUE!</v>
          </cell>
          <cell r="N29" t="e">
            <v>#VALUE!</v>
          </cell>
          <cell r="P29" t="e">
            <v>#VALUE!</v>
          </cell>
          <cell r="Q29" t="e">
            <v>#VALUE!</v>
          </cell>
          <cell r="R29" t="e">
            <v>#VALUE!</v>
          </cell>
          <cell r="S29" t="e">
            <v>#VALUE!</v>
          </cell>
          <cell r="T29" t="e">
            <v>#VALUE!</v>
          </cell>
          <cell r="U29" t="e">
            <v>#VALUE!</v>
          </cell>
          <cell r="W29" t="e">
            <v>#VALUE!</v>
          </cell>
          <cell r="X29" t="e">
            <v>#VALUE!</v>
          </cell>
          <cell r="Y29" t="e">
            <v>#VALUE!</v>
          </cell>
          <cell r="Z29" t="e">
            <v>#VALUE!</v>
          </cell>
          <cell r="AA29" t="e">
            <v>#VALUE!</v>
          </cell>
          <cell r="AB29" t="e">
            <v>#VALUE!</v>
          </cell>
          <cell r="AC29" t="e">
            <v>#VALUE!</v>
          </cell>
          <cell r="AD29" t="e">
            <v>#VALUE!</v>
          </cell>
          <cell r="AE29" t="e">
            <v>#VALUE!</v>
          </cell>
          <cell r="AF29" t="e">
            <v>#VALUE!</v>
          </cell>
          <cell r="AG29" t="e">
            <v>#VALUE!</v>
          </cell>
          <cell r="AH29" t="e">
            <v>#VALUE!</v>
          </cell>
          <cell r="AI29" t="e">
            <v>#VALUE!</v>
          </cell>
          <cell r="AJ29" t="e">
            <v>#VALUE!</v>
          </cell>
          <cell r="AK29" t="e">
            <v>#VALUE!</v>
          </cell>
          <cell r="AN29" t="e">
            <v>#VALUE!</v>
          </cell>
          <cell r="AO29" t="e">
            <v>#VALUE!</v>
          </cell>
          <cell r="AP29" t="e">
            <v>#VALUE!</v>
          </cell>
          <cell r="AQ29" t="e">
            <v>#VALUE!</v>
          </cell>
          <cell r="AR29" t="e">
            <v>#VALUE!</v>
          </cell>
          <cell r="AS29" t="e">
            <v>#VALUE!</v>
          </cell>
          <cell r="AT29" t="e">
            <v>#VALUE!</v>
          </cell>
          <cell r="AU29" t="e">
            <v>#VALUE!</v>
          </cell>
          <cell r="AV29" t="e">
            <v>#VALUE!</v>
          </cell>
          <cell r="AX29" t="e">
            <v>#VALUE!</v>
          </cell>
          <cell r="AY29" t="e">
            <v>#VALUE!</v>
          </cell>
          <cell r="AZ29" t="e">
            <v>#VALUE!</v>
          </cell>
          <cell r="BA29" t="e">
            <v>#VALUE!</v>
          </cell>
          <cell r="BB29" t="e">
            <v>#VALUE!</v>
          </cell>
          <cell r="BC29" t="e">
            <v>#VALUE!</v>
          </cell>
          <cell r="BD29" t="e">
            <v>#VALUE!</v>
          </cell>
          <cell r="BE29" t="e">
            <v>#VALUE!</v>
          </cell>
          <cell r="BF29" t="e">
            <v>#VALUE!</v>
          </cell>
          <cell r="BH29" t="e">
            <v>#VALUE!</v>
          </cell>
          <cell r="BI29" t="e">
            <v>#VALUE!</v>
          </cell>
          <cell r="BJ29" t="e">
            <v>#VALUE!</v>
          </cell>
          <cell r="BK29" t="e">
            <v>#VALUE!</v>
          </cell>
          <cell r="BL29" t="e">
            <v>#VALUE!</v>
          </cell>
          <cell r="BM29" t="e">
            <v>#VALUE!</v>
          </cell>
          <cell r="BN29" t="e">
            <v>#VALUE!</v>
          </cell>
          <cell r="BO29" t="e">
            <v>#VALUE!</v>
          </cell>
          <cell r="BQ29" t="e">
            <v>#VALUE!</v>
          </cell>
          <cell r="BR29" t="e">
            <v>#VALUE!</v>
          </cell>
          <cell r="BS29" t="e">
            <v>#VALUE!</v>
          </cell>
          <cell r="BT29" t="e">
            <v>#VALUE!</v>
          </cell>
          <cell r="BU29" t="e">
            <v>#VALUE!</v>
          </cell>
          <cell r="BV29" t="e">
            <v>#VALUE!</v>
          </cell>
          <cell r="BW29" t="e">
            <v>#VALUE!</v>
          </cell>
          <cell r="BX29" t="e">
            <v>#VALUE!</v>
          </cell>
          <cell r="BY29" t="e">
            <v>#VALUE!</v>
          </cell>
          <cell r="BZ29" t="e">
            <v>#VALUE!</v>
          </cell>
          <cell r="CA29" t="e">
            <v>#VALUE!</v>
          </cell>
          <cell r="CB29" t="e">
            <v>#VALUE!</v>
          </cell>
          <cell r="CC29" t="e">
            <v>#VALUE!</v>
          </cell>
          <cell r="CD29" t="e">
            <v>#VALUE!</v>
          </cell>
          <cell r="CF29" t="e">
            <v>#VALUE!</v>
          </cell>
          <cell r="CG29" t="e">
            <v>#VALUE!</v>
          </cell>
          <cell r="CH29" t="e">
            <v>#VALUE!</v>
          </cell>
          <cell r="CI29" t="e">
            <v>#VALUE!</v>
          </cell>
          <cell r="CK29" t="e">
            <v>#VALUE!</v>
          </cell>
          <cell r="CL29" t="e">
            <v>#VALUE!</v>
          </cell>
          <cell r="CM29" t="e">
            <v>#VALUE!</v>
          </cell>
          <cell r="CN29" t="e">
            <v>#VALUE!</v>
          </cell>
          <cell r="CO29" t="e">
            <v>#VALUE!</v>
          </cell>
          <cell r="CP29" t="e">
            <v>#VALUE!</v>
          </cell>
          <cell r="CR29" t="e">
            <v>#VALUE!</v>
          </cell>
          <cell r="CS29" t="e">
            <v>#VALUE!</v>
          </cell>
          <cell r="CT29" t="e">
            <v>#VALUE!</v>
          </cell>
          <cell r="CU29" t="e">
            <v>#VALUE!</v>
          </cell>
          <cell r="CV29" t="e">
            <v>#VALUE!</v>
          </cell>
          <cell r="CW29" t="e">
            <v>#VALUE!</v>
          </cell>
          <cell r="CX29" t="e">
            <v>#VALUE!</v>
          </cell>
          <cell r="CY29" t="e">
            <v>#VALUE!</v>
          </cell>
          <cell r="CZ29" t="e">
            <v>#VALUE!</v>
          </cell>
          <cell r="DA29" t="e">
            <v>#VALUE!</v>
          </cell>
          <cell r="DC29" t="e">
            <v>#VALUE!</v>
          </cell>
          <cell r="DD29" t="e">
            <v>#VALUE!</v>
          </cell>
          <cell r="DE29" t="e">
            <v>#VALUE!</v>
          </cell>
          <cell r="DF29" t="e">
            <v>#VALUE!</v>
          </cell>
          <cell r="DG29" t="e">
            <v>#VALUE!</v>
          </cell>
          <cell r="DH29" t="e">
            <v>#VALUE!</v>
          </cell>
          <cell r="DI29" t="e">
            <v>#VALUE!</v>
          </cell>
          <cell r="DJ29" t="e">
            <v>#VALUE!</v>
          </cell>
          <cell r="DK29" t="e">
            <v>#VALUE!</v>
          </cell>
          <cell r="DM29" t="e">
            <v>#VALUE!</v>
          </cell>
          <cell r="DN29" t="e">
            <v>#VALUE!</v>
          </cell>
          <cell r="DO29" t="e">
            <v>#VALUE!</v>
          </cell>
          <cell r="DP29" t="e">
            <v>#VALUE!</v>
          </cell>
          <cell r="DQ29" t="e">
            <v>#VALUE!</v>
          </cell>
          <cell r="DR29" t="e">
            <v>#VALUE!</v>
          </cell>
          <cell r="DS29" t="e">
            <v>#VALUE!</v>
          </cell>
          <cell r="DT29" t="e">
            <v>#VALUE!</v>
          </cell>
          <cell r="DU29" t="e">
            <v>#VALUE!</v>
          </cell>
          <cell r="DV29" t="e">
            <v>#VALUE!</v>
          </cell>
          <cell r="DW29" t="e">
            <v>#VALUE!</v>
          </cell>
          <cell r="DX29" t="e">
            <v>#VALUE!</v>
          </cell>
          <cell r="DZ29" t="e">
            <v>#VALUE!</v>
          </cell>
          <cell r="EA29" t="e">
            <v>#VALUE!</v>
          </cell>
          <cell r="EB29" t="e">
            <v>#VALUE!</v>
          </cell>
          <cell r="EC29" t="e">
            <v>#VALUE!</v>
          </cell>
          <cell r="ED29" t="e">
            <v>#VALUE!</v>
          </cell>
          <cell r="EE29" t="e">
            <v>#VALUE!</v>
          </cell>
          <cell r="EF29" t="e">
            <v>#VALUE!</v>
          </cell>
          <cell r="EG29" t="e">
            <v>#VALUE!</v>
          </cell>
          <cell r="EH29" t="e">
            <v>#VALUE!</v>
          </cell>
          <cell r="EI29" t="e">
            <v>#VALUE!</v>
          </cell>
          <cell r="EK29" t="e">
            <v>#VALUE!</v>
          </cell>
          <cell r="EL29" t="e">
            <v>#VALUE!</v>
          </cell>
          <cell r="EN29" t="e">
            <v>#VALUE!</v>
          </cell>
          <cell r="EO29" t="e">
            <v>#VALUE!</v>
          </cell>
          <cell r="EP29" t="e">
            <v>#VALUE!</v>
          </cell>
        </row>
        <row r="30">
          <cell r="A30" t="str">
            <v>FFENA400</v>
          </cell>
          <cell r="B30" t="str">
            <v xml:space="preserve">  Prop, plant &amp; equip</v>
          </cell>
          <cell r="D30" t="e">
            <v>#VALUE!</v>
          </cell>
          <cell r="E30" t="e">
            <v>#VALUE!</v>
          </cell>
          <cell r="G30" t="e">
            <v>#VALUE!</v>
          </cell>
          <cell r="H30" t="e">
            <v>#VALUE!</v>
          </cell>
          <cell r="I30" t="e">
            <v>#VALUE!</v>
          </cell>
          <cell r="J30" t="e">
            <v>#VALUE!</v>
          </cell>
          <cell r="K30" t="e">
            <v>#VALUE!</v>
          </cell>
          <cell r="L30" t="e">
            <v>#VALUE!</v>
          </cell>
          <cell r="M30" t="e">
            <v>#VALUE!</v>
          </cell>
          <cell r="N30" t="e">
            <v>#VALUE!</v>
          </cell>
          <cell r="P30" t="e">
            <v>#VALUE!</v>
          </cell>
          <cell r="Q30" t="e">
            <v>#VALUE!</v>
          </cell>
          <cell r="R30" t="e">
            <v>#VALUE!</v>
          </cell>
          <cell r="S30" t="e">
            <v>#VALUE!</v>
          </cell>
          <cell r="T30" t="e">
            <v>#VALUE!</v>
          </cell>
          <cell r="U30" t="e">
            <v>#VALUE!</v>
          </cell>
          <cell r="W30" t="e">
            <v>#VALUE!</v>
          </cell>
          <cell r="X30" t="e">
            <v>#VALUE!</v>
          </cell>
          <cell r="Y30" t="e">
            <v>#VALUE!</v>
          </cell>
          <cell r="Z30" t="e">
            <v>#VALUE!</v>
          </cell>
          <cell r="AA30" t="e">
            <v>#VALUE!</v>
          </cell>
          <cell r="AB30" t="e">
            <v>#VALUE!</v>
          </cell>
          <cell r="AC30" t="e">
            <v>#VALUE!</v>
          </cell>
          <cell r="AD30" t="e">
            <v>#VALUE!</v>
          </cell>
          <cell r="AE30" t="e">
            <v>#VALUE!</v>
          </cell>
          <cell r="AF30" t="e">
            <v>#VALUE!</v>
          </cell>
          <cell r="AG30" t="e">
            <v>#VALUE!</v>
          </cell>
          <cell r="AH30" t="e">
            <v>#VALUE!</v>
          </cell>
          <cell r="AI30" t="e">
            <v>#VALUE!</v>
          </cell>
          <cell r="AJ30" t="e">
            <v>#VALUE!</v>
          </cell>
          <cell r="AK30" t="e">
            <v>#VALUE!</v>
          </cell>
          <cell r="AN30" t="e">
            <v>#VALUE!</v>
          </cell>
          <cell r="AO30" t="e">
            <v>#VALUE!</v>
          </cell>
          <cell r="AP30" t="e">
            <v>#VALUE!</v>
          </cell>
          <cell r="AQ30" t="e">
            <v>#VALUE!</v>
          </cell>
          <cell r="AR30" t="e">
            <v>#VALUE!</v>
          </cell>
          <cell r="AS30" t="e">
            <v>#VALUE!</v>
          </cell>
          <cell r="AT30" t="e">
            <v>#VALUE!</v>
          </cell>
          <cell r="AU30" t="e">
            <v>#VALUE!</v>
          </cell>
          <cell r="AV30" t="e">
            <v>#VALUE!</v>
          </cell>
          <cell r="AX30" t="e">
            <v>#VALUE!</v>
          </cell>
          <cell r="AY30" t="e">
            <v>#VALUE!</v>
          </cell>
          <cell r="AZ30" t="e">
            <v>#VALUE!</v>
          </cell>
          <cell r="BA30" t="e">
            <v>#VALUE!</v>
          </cell>
          <cell r="BB30" t="e">
            <v>#VALUE!</v>
          </cell>
          <cell r="BC30" t="e">
            <v>#VALUE!</v>
          </cell>
          <cell r="BD30" t="e">
            <v>#VALUE!</v>
          </cell>
          <cell r="BE30" t="e">
            <v>#VALUE!</v>
          </cell>
          <cell r="BF30" t="e">
            <v>#VALUE!</v>
          </cell>
          <cell r="BH30" t="e">
            <v>#VALUE!</v>
          </cell>
          <cell r="BI30" t="e">
            <v>#VALUE!</v>
          </cell>
          <cell r="BJ30" t="e">
            <v>#VALUE!</v>
          </cell>
          <cell r="BK30" t="e">
            <v>#VALUE!</v>
          </cell>
          <cell r="BL30" t="e">
            <v>#VALUE!</v>
          </cell>
          <cell r="BM30" t="e">
            <v>#VALUE!</v>
          </cell>
          <cell r="BN30" t="e">
            <v>#VALUE!</v>
          </cell>
          <cell r="BO30" t="e">
            <v>#VALUE!</v>
          </cell>
          <cell r="BQ30" t="e">
            <v>#VALUE!</v>
          </cell>
          <cell r="BR30" t="e">
            <v>#VALUE!</v>
          </cell>
          <cell r="BS30" t="e">
            <v>#VALUE!</v>
          </cell>
          <cell r="BT30" t="e">
            <v>#VALUE!</v>
          </cell>
          <cell r="BU30" t="e">
            <v>#VALUE!</v>
          </cell>
          <cell r="BV30" t="e">
            <v>#VALUE!</v>
          </cell>
          <cell r="BW30" t="e">
            <v>#VALUE!</v>
          </cell>
          <cell r="BX30" t="e">
            <v>#VALUE!</v>
          </cell>
          <cell r="BY30" t="e">
            <v>#VALUE!</v>
          </cell>
          <cell r="BZ30" t="e">
            <v>#VALUE!</v>
          </cell>
          <cell r="CA30" t="e">
            <v>#VALUE!</v>
          </cell>
          <cell r="CB30" t="e">
            <v>#VALUE!</v>
          </cell>
          <cell r="CC30" t="e">
            <v>#VALUE!</v>
          </cell>
          <cell r="CD30" t="e">
            <v>#VALUE!</v>
          </cell>
          <cell r="CF30" t="e">
            <v>#VALUE!</v>
          </cell>
          <cell r="CG30" t="e">
            <v>#VALUE!</v>
          </cell>
          <cell r="CH30" t="e">
            <v>#VALUE!</v>
          </cell>
          <cell r="CI30" t="e">
            <v>#VALUE!</v>
          </cell>
          <cell r="CK30" t="e">
            <v>#VALUE!</v>
          </cell>
          <cell r="CL30" t="e">
            <v>#VALUE!</v>
          </cell>
          <cell r="CM30" t="e">
            <v>#VALUE!</v>
          </cell>
          <cell r="CN30" t="e">
            <v>#VALUE!</v>
          </cell>
          <cell r="CO30" t="e">
            <v>#VALUE!</v>
          </cell>
          <cell r="CP30" t="e">
            <v>#VALUE!</v>
          </cell>
          <cell r="CR30" t="e">
            <v>#VALUE!</v>
          </cell>
          <cell r="CS30" t="e">
            <v>#VALUE!</v>
          </cell>
          <cell r="CT30" t="e">
            <v>#VALUE!</v>
          </cell>
          <cell r="CU30" t="e">
            <v>#VALUE!</v>
          </cell>
          <cell r="CV30" t="e">
            <v>#VALUE!</v>
          </cell>
          <cell r="CW30" t="e">
            <v>#VALUE!</v>
          </cell>
          <cell r="CX30" t="e">
            <v>#VALUE!</v>
          </cell>
          <cell r="CY30" t="e">
            <v>#VALUE!</v>
          </cell>
          <cell r="CZ30" t="e">
            <v>#VALUE!</v>
          </cell>
          <cell r="DA30" t="e">
            <v>#VALUE!</v>
          </cell>
          <cell r="DC30" t="e">
            <v>#VALUE!</v>
          </cell>
          <cell r="DD30" t="e">
            <v>#VALUE!</v>
          </cell>
          <cell r="DE30" t="e">
            <v>#VALUE!</v>
          </cell>
          <cell r="DF30" t="e">
            <v>#VALUE!</v>
          </cell>
          <cell r="DG30" t="e">
            <v>#VALUE!</v>
          </cell>
          <cell r="DH30" t="e">
            <v>#VALUE!</v>
          </cell>
          <cell r="DI30" t="e">
            <v>#VALUE!</v>
          </cell>
          <cell r="DJ30" t="e">
            <v>#VALUE!</v>
          </cell>
          <cell r="DK30" t="e">
            <v>#VALUE!</v>
          </cell>
          <cell r="DM30" t="e">
            <v>#VALUE!</v>
          </cell>
          <cell r="DN30" t="e">
            <v>#VALUE!</v>
          </cell>
          <cell r="DO30" t="e">
            <v>#VALUE!</v>
          </cell>
          <cell r="DP30" t="e">
            <v>#VALUE!</v>
          </cell>
          <cell r="DQ30" t="e">
            <v>#VALUE!</v>
          </cell>
          <cell r="DR30" t="e">
            <v>#VALUE!</v>
          </cell>
          <cell r="DS30" t="e">
            <v>#VALUE!</v>
          </cell>
          <cell r="DT30" t="e">
            <v>#VALUE!</v>
          </cell>
          <cell r="DU30" t="e">
            <v>#VALUE!</v>
          </cell>
          <cell r="DV30" t="e">
            <v>#VALUE!</v>
          </cell>
          <cell r="DW30" t="e">
            <v>#VALUE!</v>
          </cell>
          <cell r="DX30" t="e">
            <v>#VALUE!</v>
          </cell>
          <cell r="DZ30" t="e">
            <v>#VALUE!</v>
          </cell>
          <cell r="EA30" t="e">
            <v>#VALUE!</v>
          </cell>
          <cell r="EB30" t="e">
            <v>#VALUE!</v>
          </cell>
          <cell r="EC30" t="e">
            <v>#VALUE!</v>
          </cell>
          <cell r="ED30" t="e">
            <v>#VALUE!</v>
          </cell>
          <cell r="EE30" t="e">
            <v>#VALUE!</v>
          </cell>
          <cell r="EF30" t="e">
            <v>#VALUE!</v>
          </cell>
          <cell r="EG30" t="e">
            <v>#VALUE!</v>
          </cell>
          <cell r="EH30" t="e">
            <v>#VALUE!</v>
          </cell>
          <cell r="EI30" t="e">
            <v>#VALUE!</v>
          </cell>
          <cell r="EK30" t="e">
            <v>#VALUE!</v>
          </cell>
          <cell r="EL30" t="e">
            <v>#VALUE!</v>
          </cell>
          <cell r="EN30" t="e">
            <v>#VALUE!</v>
          </cell>
          <cell r="EO30" t="e">
            <v>#VALUE!</v>
          </cell>
          <cell r="EP30" t="e">
            <v>#VALUE!</v>
          </cell>
        </row>
        <row r="31">
          <cell r="A31" t="str">
            <v>FFENA500</v>
          </cell>
          <cell r="B31" t="str">
            <v xml:space="preserve">  Intangibles</v>
          </cell>
          <cell r="D31" t="e">
            <v>#VALUE!</v>
          </cell>
          <cell r="E31" t="e">
            <v>#VALUE!</v>
          </cell>
          <cell r="G31" t="e">
            <v>#VALUE!</v>
          </cell>
          <cell r="H31" t="e">
            <v>#VALUE!</v>
          </cell>
          <cell r="I31" t="e">
            <v>#VALUE!</v>
          </cell>
          <cell r="J31" t="e">
            <v>#VALUE!</v>
          </cell>
          <cell r="K31" t="e">
            <v>#VALUE!</v>
          </cell>
          <cell r="L31" t="e">
            <v>#VALUE!</v>
          </cell>
          <cell r="M31" t="e">
            <v>#VALUE!</v>
          </cell>
          <cell r="N31" t="e">
            <v>#VALUE!</v>
          </cell>
          <cell r="P31" t="e">
            <v>#VALUE!</v>
          </cell>
          <cell r="Q31" t="e">
            <v>#VALUE!</v>
          </cell>
          <cell r="R31" t="e">
            <v>#VALUE!</v>
          </cell>
          <cell r="S31" t="e">
            <v>#VALUE!</v>
          </cell>
          <cell r="T31" t="e">
            <v>#VALUE!</v>
          </cell>
          <cell r="U31" t="e">
            <v>#VALUE!</v>
          </cell>
          <cell r="W31" t="e">
            <v>#VALUE!</v>
          </cell>
          <cell r="X31" t="e">
            <v>#VALUE!</v>
          </cell>
          <cell r="Y31" t="e">
            <v>#VALUE!</v>
          </cell>
          <cell r="Z31" t="e">
            <v>#VALUE!</v>
          </cell>
          <cell r="AA31" t="e">
            <v>#VALUE!</v>
          </cell>
          <cell r="AB31" t="e">
            <v>#VALUE!</v>
          </cell>
          <cell r="AC31" t="e">
            <v>#VALUE!</v>
          </cell>
          <cell r="AD31" t="e">
            <v>#VALUE!</v>
          </cell>
          <cell r="AE31" t="e">
            <v>#VALUE!</v>
          </cell>
          <cell r="AF31" t="e">
            <v>#VALUE!</v>
          </cell>
          <cell r="AG31" t="e">
            <v>#VALUE!</v>
          </cell>
          <cell r="AH31" t="e">
            <v>#VALUE!</v>
          </cell>
          <cell r="AI31" t="e">
            <v>#VALUE!</v>
          </cell>
          <cell r="AJ31" t="e">
            <v>#VALUE!</v>
          </cell>
          <cell r="AK31" t="e">
            <v>#VALUE!</v>
          </cell>
          <cell r="AN31" t="e">
            <v>#VALUE!</v>
          </cell>
          <cell r="AO31" t="e">
            <v>#VALUE!</v>
          </cell>
          <cell r="AP31" t="e">
            <v>#VALUE!</v>
          </cell>
          <cell r="AQ31" t="e">
            <v>#VALUE!</v>
          </cell>
          <cell r="AR31" t="e">
            <v>#VALUE!</v>
          </cell>
          <cell r="AS31" t="e">
            <v>#VALUE!</v>
          </cell>
          <cell r="AT31" t="e">
            <v>#VALUE!</v>
          </cell>
          <cell r="AU31" t="e">
            <v>#VALUE!</v>
          </cell>
          <cell r="AV31" t="e">
            <v>#VALUE!</v>
          </cell>
          <cell r="AX31" t="e">
            <v>#VALUE!</v>
          </cell>
          <cell r="AY31" t="e">
            <v>#VALUE!</v>
          </cell>
          <cell r="AZ31" t="e">
            <v>#VALUE!</v>
          </cell>
          <cell r="BA31" t="e">
            <v>#VALUE!</v>
          </cell>
          <cell r="BB31" t="e">
            <v>#VALUE!</v>
          </cell>
          <cell r="BC31" t="e">
            <v>#VALUE!</v>
          </cell>
          <cell r="BD31" t="e">
            <v>#VALUE!</v>
          </cell>
          <cell r="BE31" t="e">
            <v>#VALUE!</v>
          </cell>
          <cell r="BF31" t="e">
            <v>#VALUE!</v>
          </cell>
          <cell r="BH31" t="e">
            <v>#VALUE!</v>
          </cell>
          <cell r="BI31" t="e">
            <v>#VALUE!</v>
          </cell>
          <cell r="BJ31" t="e">
            <v>#VALUE!</v>
          </cell>
          <cell r="BK31" t="e">
            <v>#VALUE!</v>
          </cell>
          <cell r="BL31" t="e">
            <v>#VALUE!</v>
          </cell>
          <cell r="BM31" t="e">
            <v>#VALUE!</v>
          </cell>
          <cell r="BN31" t="e">
            <v>#VALUE!</v>
          </cell>
          <cell r="BO31" t="e">
            <v>#VALUE!</v>
          </cell>
          <cell r="BQ31" t="e">
            <v>#VALUE!</v>
          </cell>
          <cell r="BR31" t="e">
            <v>#VALUE!</v>
          </cell>
          <cell r="BS31" t="e">
            <v>#VALUE!</v>
          </cell>
          <cell r="BT31" t="e">
            <v>#VALUE!</v>
          </cell>
          <cell r="BU31" t="e">
            <v>#VALUE!</v>
          </cell>
          <cell r="BV31" t="e">
            <v>#VALUE!</v>
          </cell>
          <cell r="BW31" t="e">
            <v>#VALUE!</v>
          </cell>
          <cell r="BX31" t="e">
            <v>#VALUE!</v>
          </cell>
          <cell r="BY31" t="e">
            <v>#VALUE!</v>
          </cell>
          <cell r="BZ31" t="e">
            <v>#VALUE!</v>
          </cell>
          <cell r="CA31" t="e">
            <v>#VALUE!</v>
          </cell>
          <cell r="CB31" t="e">
            <v>#VALUE!</v>
          </cell>
          <cell r="CC31" t="e">
            <v>#VALUE!</v>
          </cell>
          <cell r="CD31" t="e">
            <v>#VALUE!</v>
          </cell>
          <cell r="CF31" t="e">
            <v>#VALUE!</v>
          </cell>
          <cell r="CG31" t="e">
            <v>#VALUE!</v>
          </cell>
          <cell r="CH31" t="e">
            <v>#VALUE!</v>
          </cell>
          <cell r="CI31" t="e">
            <v>#VALUE!</v>
          </cell>
          <cell r="CK31" t="e">
            <v>#VALUE!</v>
          </cell>
          <cell r="CL31" t="e">
            <v>#VALUE!</v>
          </cell>
          <cell r="CM31" t="e">
            <v>#VALUE!</v>
          </cell>
          <cell r="CN31" t="e">
            <v>#VALUE!</v>
          </cell>
          <cell r="CO31" t="e">
            <v>#VALUE!</v>
          </cell>
          <cell r="CP31" t="e">
            <v>#VALUE!</v>
          </cell>
          <cell r="CR31" t="e">
            <v>#VALUE!</v>
          </cell>
          <cell r="CS31" t="e">
            <v>#VALUE!</v>
          </cell>
          <cell r="CT31" t="e">
            <v>#VALUE!</v>
          </cell>
          <cell r="CU31" t="e">
            <v>#VALUE!</v>
          </cell>
          <cell r="CV31" t="e">
            <v>#VALUE!</v>
          </cell>
          <cell r="CW31" t="e">
            <v>#VALUE!</v>
          </cell>
          <cell r="CX31" t="e">
            <v>#VALUE!</v>
          </cell>
          <cell r="CY31" t="e">
            <v>#VALUE!</v>
          </cell>
          <cell r="CZ31" t="e">
            <v>#VALUE!</v>
          </cell>
          <cell r="DA31" t="e">
            <v>#VALUE!</v>
          </cell>
          <cell r="DC31" t="e">
            <v>#VALUE!</v>
          </cell>
          <cell r="DD31" t="e">
            <v>#VALUE!</v>
          </cell>
          <cell r="DE31" t="e">
            <v>#VALUE!</v>
          </cell>
          <cell r="DF31" t="e">
            <v>#VALUE!</v>
          </cell>
          <cell r="DG31" t="e">
            <v>#VALUE!</v>
          </cell>
          <cell r="DH31" t="e">
            <v>#VALUE!</v>
          </cell>
          <cell r="DI31" t="e">
            <v>#VALUE!</v>
          </cell>
          <cell r="DJ31" t="e">
            <v>#VALUE!</v>
          </cell>
          <cell r="DK31" t="e">
            <v>#VALUE!</v>
          </cell>
          <cell r="DM31" t="e">
            <v>#VALUE!</v>
          </cell>
          <cell r="DN31" t="e">
            <v>#VALUE!</v>
          </cell>
          <cell r="DO31" t="e">
            <v>#VALUE!</v>
          </cell>
          <cell r="DP31" t="e">
            <v>#VALUE!</v>
          </cell>
          <cell r="DQ31" t="e">
            <v>#VALUE!</v>
          </cell>
          <cell r="DR31" t="e">
            <v>#VALUE!</v>
          </cell>
          <cell r="DS31" t="e">
            <v>#VALUE!</v>
          </cell>
          <cell r="DT31" t="e">
            <v>#VALUE!</v>
          </cell>
          <cell r="DU31" t="e">
            <v>#VALUE!</v>
          </cell>
          <cell r="DV31" t="e">
            <v>#VALUE!</v>
          </cell>
          <cell r="DW31" t="e">
            <v>#VALUE!</v>
          </cell>
          <cell r="DX31" t="e">
            <v>#VALUE!</v>
          </cell>
          <cell r="DZ31" t="e">
            <v>#VALUE!</v>
          </cell>
          <cell r="EA31" t="e">
            <v>#VALUE!</v>
          </cell>
          <cell r="EB31" t="e">
            <v>#VALUE!</v>
          </cell>
          <cell r="EC31" t="e">
            <v>#VALUE!</v>
          </cell>
          <cell r="ED31" t="e">
            <v>#VALUE!</v>
          </cell>
          <cell r="EE31" t="e">
            <v>#VALUE!</v>
          </cell>
          <cell r="EF31" t="e">
            <v>#VALUE!</v>
          </cell>
          <cell r="EG31" t="e">
            <v>#VALUE!</v>
          </cell>
          <cell r="EH31" t="e">
            <v>#VALUE!</v>
          </cell>
          <cell r="EI31" t="e">
            <v>#VALUE!</v>
          </cell>
          <cell r="EK31" t="e">
            <v>#VALUE!</v>
          </cell>
          <cell r="EL31" t="e">
            <v>#VALUE!</v>
          </cell>
          <cell r="EN31" t="e">
            <v>#VALUE!</v>
          </cell>
          <cell r="EO31" t="e">
            <v>#VALUE!</v>
          </cell>
          <cell r="EP31" t="e">
            <v>#VALUE!</v>
          </cell>
        </row>
        <row r="32">
          <cell r="A32" t="str">
            <v>FFENA600</v>
          </cell>
          <cell r="B32" t="str">
            <v xml:space="preserve">  Deferred expenses</v>
          </cell>
          <cell r="D32" t="e">
            <v>#VALUE!</v>
          </cell>
          <cell r="E32" t="e">
            <v>#VALUE!</v>
          </cell>
          <cell r="G32" t="e">
            <v>#VALUE!</v>
          </cell>
          <cell r="H32" t="e">
            <v>#VALUE!</v>
          </cell>
          <cell r="I32" t="e">
            <v>#VALUE!</v>
          </cell>
          <cell r="J32" t="e">
            <v>#VALUE!</v>
          </cell>
          <cell r="K32" t="e">
            <v>#VALUE!</v>
          </cell>
          <cell r="L32" t="e">
            <v>#VALUE!</v>
          </cell>
          <cell r="M32" t="e">
            <v>#VALUE!</v>
          </cell>
          <cell r="N32" t="e">
            <v>#VALUE!</v>
          </cell>
          <cell r="P32" t="e">
            <v>#VALUE!</v>
          </cell>
          <cell r="Q32" t="e">
            <v>#VALUE!</v>
          </cell>
          <cell r="R32" t="e">
            <v>#VALUE!</v>
          </cell>
          <cell r="S32" t="e">
            <v>#VALUE!</v>
          </cell>
          <cell r="T32" t="e">
            <v>#VALUE!</v>
          </cell>
          <cell r="U32" t="e">
            <v>#VALUE!</v>
          </cell>
          <cell r="W32" t="e">
            <v>#VALUE!</v>
          </cell>
          <cell r="X32" t="e">
            <v>#VALUE!</v>
          </cell>
          <cell r="Y32" t="e">
            <v>#VALUE!</v>
          </cell>
          <cell r="Z32" t="e">
            <v>#VALUE!</v>
          </cell>
          <cell r="AA32" t="e">
            <v>#VALUE!</v>
          </cell>
          <cell r="AB32" t="e">
            <v>#VALUE!</v>
          </cell>
          <cell r="AC32" t="e">
            <v>#VALUE!</v>
          </cell>
          <cell r="AD32" t="e">
            <v>#VALUE!</v>
          </cell>
          <cell r="AE32" t="e">
            <v>#VALUE!</v>
          </cell>
          <cell r="AF32" t="e">
            <v>#VALUE!</v>
          </cell>
          <cell r="AG32" t="e">
            <v>#VALUE!</v>
          </cell>
          <cell r="AH32" t="e">
            <v>#VALUE!</v>
          </cell>
          <cell r="AI32" t="e">
            <v>#VALUE!</v>
          </cell>
          <cell r="AJ32" t="e">
            <v>#VALUE!</v>
          </cell>
          <cell r="AK32" t="e">
            <v>#VALUE!</v>
          </cell>
          <cell r="AN32" t="e">
            <v>#VALUE!</v>
          </cell>
          <cell r="AO32" t="e">
            <v>#VALUE!</v>
          </cell>
          <cell r="AP32" t="e">
            <v>#VALUE!</v>
          </cell>
          <cell r="AQ32" t="e">
            <v>#VALUE!</v>
          </cell>
          <cell r="AR32" t="e">
            <v>#VALUE!</v>
          </cell>
          <cell r="AS32" t="e">
            <v>#VALUE!</v>
          </cell>
          <cell r="AT32" t="e">
            <v>#VALUE!</v>
          </cell>
          <cell r="AU32" t="e">
            <v>#VALUE!</v>
          </cell>
          <cell r="AV32" t="e">
            <v>#VALUE!</v>
          </cell>
          <cell r="AX32" t="e">
            <v>#VALUE!</v>
          </cell>
          <cell r="AY32" t="e">
            <v>#VALUE!</v>
          </cell>
          <cell r="AZ32" t="e">
            <v>#VALUE!</v>
          </cell>
          <cell r="BA32" t="e">
            <v>#VALUE!</v>
          </cell>
          <cell r="BB32" t="e">
            <v>#VALUE!</v>
          </cell>
          <cell r="BC32" t="e">
            <v>#VALUE!</v>
          </cell>
          <cell r="BD32" t="e">
            <v>#VALUE!</v>
          </cell>
          <cell r="BE32" t="e">
            <v>#VALUE!</v>
          </cell>
          <cell r="BF32" t="e">
            <v>#VALUE!</v>
          </cell>
          <cell r="BH32" t="e">
            <v>#VALUE!</v>
          </cell>
          <cell r="BI32" t="e">
            <v>#VALUE!</v>
          </cell>
          <cell r="BJ32" t="e">
            <v>#VALUE!</v>
          </cell>
          <cell r="BK32" t="e">
            <v>#VALUE!</v>
          </cell>
          <cell r="BL32" t="e">
            <v>#VALUE!</v>
          </cell>
          <cell r="BM32" t="e">
            <v>#VALUE!</v>
          </cell>
          <cell r="BN32" t="e">
            <v>#VALUE!</v>
          </cell>
          <cell r="BO32" t="e">
            <v>#VALUE!</v>
          </cell>
          <cell r="BQ32" t="e">
            <v>#VALUE!</v>
          </cell>
          <cell r="BR32" t="e">
            <v>#VALUE!</v>
          </cell>
          <cell r="BS32" t="e">
            <v>#VALUE!</v>
          </cell>
          <cell r="BT32" t="e">
            <v>#VALUE!</v>
          </cell>
          <cell r="BU32" t="e">
            <v>#VALUE!</v>
          </cell>
          <cell r="BV32" t="e">
            <v>#VALUE!</v>
          </cell>
          <cell r="BW32" t="e">
            <v>#VALUE!</v>
          </cell>
          <cell r="BX32" t="e">
            <v>#VALUE!</v>
          </cell>
          <cell r="BY32" t="e">
            <v>#VALUE!</v>
          </cell>
          <cell r="BZ32" t="e">
            <v>#VALUE!</v>
          </cell>
          <cell r="CA32" t="e">
            <v>#VALUE!</v>
          </cell>
          <cell r="CB32" t="e">
            <v>#VALUE!</v>
          </cell>
          <cell r="CC32" t="e">
            <v>#VALUE!</v>
          </cell>
          <cell r="CD32" t="e">
            <v>#VALUE!</v>
          </cell>
          <cell r="CF32" t="e">
            <v>#VALUE!</v>
          </cell>
          <cell r="CG32" t="e">
            <v>#VALUE!</v>
          </cell>
          <cell r="CH32" t="e">
            <v>#VALUE!</v>
          </cell>
          <cell r="CI32" t="e">
            <v>#VALUE!</v>
          </cell>
          <cell r="CK32" t="e">
            <v>#VALUE!</v>
          </cell>
          <cell r="CL32" t="e">
            <v>#VALUE!</v>
          </cell>
          <cell r="CM32" t="e">
            <v>#VALUE!</v>
          </cell>
          <cell r="CN32" t="e">
            <v>#VALUE!</v>
          </cell>
          <cell r="CO32" t="e">
            <v>#VALUE!</v>
          </cell>
          <cell r="CP32" t="e">
            <v>#VALUE!</v>
          </cell>
          <cell r="CR32" t="e">
            <v>#VALUE!</v>
          </cell>
          <cell r="CS32" t="e">
            <v>#VALUE!</v>
          </cell>
          <cell r="CT32" t="e">
            <v>#VALUE!</v>
          </cell>
          <cell r="CU32" t="e">
            <v>#VALUE!</v>
          </cell>
          <cell r="CV32" t="e">
            <v>#VALUE!</v>
          </cell>
          <cell r="CW32" t="e">
            <v>#VALUE!</v>
          </cell>
          <cell r="CX32" t="e">
            <v>#VALUE!</v>
          </cell>
          <cell r="CY32" t="e">
            <v>#VALUE!</v>
          </cell>
          <cell r="CZ32" t="e">
            <v>#VALUE!</v>
          </cell>
          <cell r="DA32" t="e">
            <v>#VALUE!</v>
          </cell>
          <cell r="DC32" t="e">
            <v>#VALUE!</v>
          </cell>
          <cell r="DD32" t="e">
            <v>#VALUE!</v>
          </cell>
          <cell r="DE32" t="e">
            <v>#VALUE!</v>
          </cell>
          <cell r="DF32" t="e">
            <v>#VALUE!</v>
          </cell>
          <cell r="DG32" t="e">
            <v>#VALUE!</v>
          </cell>
          <cell r="DH32" t="e">
            <v>#VALUE!</v>
          </cell>
          <cell r="DI32" t="e">
            <v>#VALUE!</v>
          </cell>
          <cell r="DJ32" t="e">
            <v>#VALUE!</v>
          </cell>
          <cell r="DK32" t="e">
            <v>#VALUE!</v>
          </cell>
          <cell r="DM32" t="e">
            <v>#VALUE!</v>
          </cell>
          <cell r="DN32" t="e">
            <v>#VALUE!</v>
          </cell>
          <cell r="DO32" t="e">
            <v>#VALUE!</v>
          </cell>
          <cell r="DP32" t="e">
            <v>#VALUE!</v>
          </cell>
          <cell r="DQ32" t="e">
            <v>#VALUE!</v>
          </cell>
          <cell r="DR32" t="e">
            <v>#VALUE!</v>
          </cell>
          <cell r="DS32" t="e">
            <v>#VALUE!</v>
          </cell>
          <cell r="DT32" t="e">
            <v>#VALUE!</v>
          </cell>
          <cell r="DU32" t="e">
            <v>#VALUE!</v>
          </cell>
          <cell r="DV32" t="e">
            <v>#VALUE!</v>
          </cell>
          <cell r="DW32" t="e">
            <v>#VALUE!</v>
          </cell>
          <cell r="DX32" t="e">
            <v>#VALUE!</v>
          </cell>
          <cell r="DZ32" t="e">
            <v>#VALUE!</v>
          </cell>
          <cell r="EA32" t="e">
            <v>#VALUE!</v>
          </cell>
          <cell r="EB32" t="e">
            <v>#VALUE!</v>
          </cell>
          <cell r="EC32" t="e">
            <v>#VALUE!</v>
          </cell>
          <cell r="ED32" t="e">
            <v>#VALUE!</v>
          </cell>
          <cell r="EE32" t="e">
            <v>#VALUE!</v>
          </cell>
          <cell r="EF32" t="e">
            <v>#VALUE!</v>
          </cell>
          <cell r="EG32" t="e">
            <v>#VALUE!</v>
          </cell>
          <cell r="EH32" t="e">
            <v>#VALUE!</v>
          </cell>
          <cell r="EI32" t="e">
            <v>#VALUE!</v>
          </cell>
          <cell r="EK32" t="e">
            <v>#VALUE!</v>
          </cell>
          <cell r="EL32" t="e">
            <v>#VALUE!</v>
          </cell>
          <cell r="EN32" t="e">
            <v>#VALUE!</v>
          </cell>
          <cell r="EO32" t="e">
            <v>#VALUE!</v>
          </cell>
          <cell r="EP32" t="e">
            <v>#VALUE!</v>
          </cell>
        </row>
        <row r="33">
          <cell r="A33" t="str">
            <v>Tax assets</v>
          </cell>
          <cell r="B33" t="str">
            <v xml:space="preserve">  Tax assets</v>
          </cell>
          <cell r="D33" t="e">
            <v>#VALUE!</v>
          </cell>
          <cell r="E33" t="e">
            <v>#VALUE!</v>
          </cell>
          <cell r="G33" t="e">
            <v>#VALUE!</v>
          </cell>
          <cell r="H33" t="e">
            <v>#VALUE!</v>
          </cell>
          <cell r="I33" t="e">
            <v>#VALUE!</v>
          </cell>
          <cell r="J33" t="e">
            <v>#VALUE!</v>
          </cell>
          <cell r="K33" t="e">
            <v>#VALUE!</v>
          </cell>
          <cell r="L33" t="e">
            <v>#VALUE!</v>
          </cell>
          <cell r="M33" t="e">
            <v>#VALUE!</v>
          </cell>
          <cell r="N33" t="e">
            <v>#VALUE!</v>
          </cell>
          <cell r="P33" t="e">
            <v>#VALUE!</v>
          </cell>
          <cell r="Q33" t="e">
            <v>#VALUE!</v>
          </cell>
          <cell r="R33" t="e">
            <v>#VALUE!</v>
          </cell>
          <cell r="S33" t="e">
            <v>#VALUE!</v>
          </cell>
          <cell r="T33" t="e">
            <v>#VALUE!</v>
          </cell>
          <cell r="U33" t="e">
            <v>#VALUE!</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N33" t="e">
            <v>#VALUE!</v>
          </cell>
          <cell r="AO33" t="e">
            <v>#VALUE!</v>
          </cell>
          <cell r="AP33" t="e">
            <v>#VALUE!</v>
          </cell>
          <cell r="AQ33" t="e">
            <v>#VALUE!</v>
          </cell>
          <cell r="AR33" t="e">
            <v>#VALUE!</v>
          </cell>
          <cell r="AS33" t="e">
            <v>#VALUE!</v>
          </cell>
          <cell r="AT33" t="e">
            <v>#VALUE!</v>
          </cell>
          <cell r="AU33" t="e">
            <v>#VALUE!</v>
          </cell>
          <cell r="AV33" t="e">
            <v>#VALUE!</v>
          </cell>
          <cell r="AX33" t="e">
            <v>#VALUE!</v>
          </cell>
          <cell r="AY33" t="e">
            <v>#VALUE!</v>
          </cell>
          <cell r="AZ33" t="e">
            <v>#VALUE!</v>
          </cell>
          <cell r="BA33" t="e">
            <v>#VALUE!</v>
          </cell>
          <cell r="BB33" t="e">
            <v>#VALUE!</v>
          </cell>
          <cell r="BC33" t="e">
            <v>#VALUE!</v>
          </cell>
          <cell r="BD33" t="e">
            <v>#VALUE!</v>
          </cell>
          <cell r="BE33" t="e">
            <v>#VALUE!</v>
          </cell>
          <cell r="BF33" t="e">
            <v>#VALUE!</v>
          </cell>
          <cell r="BH33" t="e">
            <v>#VALUE!</v>
          </cell>
          <cell r="BI33" t="e">
            <v>#VALUE!</v>
          </cell>
          <cell r="BJ33" t="e">
            <v>#VALUE!</v>
          </cell>
          <cell r="BK33" t="e">
            <v>#VALUE!</v>
          </cell>
          <cell r="BL33" t="e">
            <v>#VALUE!</v>
          </cell>
          <cell r="BM33" t="e">
            <v>#VALUE!</v>
          </cell>
          <cell r="BN33" t="e">
            <v>#VALUE!</v>
          </cell>
          <cell r="BO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F33" t="e">
            <v>#VALUE!</v>
          </cell>
          <cell r="CG33" t="e">
            <v>#VALUE!</v>
          </cell>
          <cell r="CH33" t="e">
            <v>#VALUE!</v>
          </cell>
          <cell r="CI33" t="e">
            <v>#VALUE!</v>
          </cell>
          <cell r="CK33" t="e">
            <v>#VALUE!</v>
          </cell>
          <cell r="CL33" t="e">
            <v>#VALUE!</v>
          </cell>
          <cell r="CM33" t="e">
            <v>#VALUE!</v>
          </cell>
          <cell r="CN33" t="e">
            <v>#VALUE!</v>
          </cell>
          <cell r="CO33" t="e">
            <v>#VALUE!</v>
          </cell>
          <cell r="CP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C33" t="e">
            <v>#VALUE!</v>
          </cell>
          <cell r="DD33" t="e">
            <v>#VALUE!</v>
          </cell>
          <cell r="DE33" t="e">
            <v>#VALUE!</v>
          </cell>
          <cell r="DF33" t="e">
            <v>#VALUE!</v>
          </cell>
          <cell r="DG33" t="e">
            <v>#VALUE!</v>
          </cell>
          <cell r="DH33" t="e">
            <v>#VALUE!</v>
          </cell>
          <cell r="DI33" t="e">
            <v>#VALUE!</v>
          </cell>
          <cell r="DJ33" t="e">
            <v>#VALUE!</v>
          </cell>
          <cell r="DK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K33" t="e">
            <v>#VALUE!</v>
          </cell>
          <cell r="EL33" t="e">
            <v>#VALUE!</v>
          </cell>
          <cell r="EN33" t="e">
            <v>#VALUE!</v>
          </cell>
          <cell r="EO33" t="e">
            <v>#VALUE!</v>
          </cell>
          <cell r="EP33" t="e">
            <v>#VALUE!</v>
          </cell>
        </row>
        <row r="34">
          <cell r="A34" t="str">
            <v>Other Assets</v>
          </cell>
          <cell r="B34" t="str">
            <v xml:space="preserve">  Other</v>
          </cell>
          <cell r="D34" t="e">
            <v>#VALUE!</v>
          </cell>
          <cell r="E34" t="e">
            <v>#VALUE!</v>
          </cell>
          <cell r="G34" t="e">
            <v>#VALUE!</v>
          </cell>
          <cell r="H34" t="e">
            <v>#VALUE!</v>
          </cell>
          <cell r="I34" t="e">
            <v>#VALUE!</v>
          </cell>
          <cell r="J34" t="e">
            <v>#VALUE!</v>
          </cell>
          <cell r="K34" t="e">
            <v>#VALUE!</v>
          </cell>
          <cell r="L34" t="e">
            <v>#VALUE!</v>
          </cell>
          <cell r="M34" t="e">
            <v>#VALUE!</v>
          </cell>
          <cell r="N34" t="e">
            <v>#VALUE!</v>
          </cell>
          <cell r="P34" t="e">
            <v>#VALUE!</v>
          </cell>
          <cell r="Q34" t="e">
            <v>#VALUE!</v>
          </cell>
          <cell r="R34" t="e">
            <v>#VALUE!</v>
          </cell>
          <cell r="S34" t="e">
            <v>#VALUE!</v>
          </cell>
          <cell r="T34" t="e">
            <v>#VALUE!</v>
          </cell>
          <cell r="U34" t="e">
            <v>#VALUE!</v>
          </cell>
          <cell r="W34" t="e">
            <v>#VALUE!</v>
          </cell>
          <cell r="X34" t="e">
            <v>#VALUE!</v>
          </cell>
          <cell r="Y34" t="e">
            <v>#VALUE!</v>
          </cell>
          <cell r="Z34" t="e">
            <v>#VALUE!</v>
          </cell>
          <cell r="AA34" t="e">
            <v>#VALUE!</v>
          </cell>
          <cell r="AB34" t="e">
            <v>#VALUE!</v>
          </cell>
          <cell r="AC34" t="e">
            <v>#VALUE!</v>
          </cell>
          <cell r="AD34" t="e">
            <v>#VALUE!</v>
          </cell>
          <cell r="AE34" t="e">
            <v>#VALUE!</v>
          </cell>
          <cell r="AF34" t="e">
            <v>#VALUE!</v>
          </cell>
          <cell r="AG34" t="e">
            <v>#VALUE!</v>
          </cell>
          <cell r="AH34" t="e">
            <v>#VALUE!</v>
          </cell>
          <cell r="AI34" t="e">
            <v>#VALUE!</v>
          </cell>
          <cell r="AJ34" t="e">
            <v>#VALUE!</v>
          </cell>
          <cell r="AK34" t="e">
            <v>#VALUE!</v>
          </cell>
          <cell r="AN34" t="e">
            <v>#VALUE!</v>
          </cell>
          <cell r="AO34" t="e">
            <v>#VALUE!</v>
          </cell>
          <cell r="AP34" t="e">
            <v>#VALUE!</v>
          </cell>
          <cell r="AQ34" t="e">
            <v>#VALUE!</v>
          </cell>
          <cell r="AR34" t="e">
            <v>#VALUE!</v>
          </cell>
          <cell r="AS34" t="e">
            <v>#VALUE!</v>
          </cell>
          <cell r="AT34" t="e">
            <v>#VALUE!</v>
          </cell>
          <cell r="AU34" t="e">
            <v>#VALUE!</v>
          </cell>
          <cell r="AV34" t="e">
            <v>#VALUE!</v>
          </cell>
          <cell r="AX34" t="e">
            <v>#VALUE!</v>
          </cell>
          <cell r="AY34" t="e">
            <v>#VALUE!</v>
          </cell>
          <cell r="AZ34" t="e">
            <v>#VALUE!</v>
          </cell>
          <cell r="BA34" t="e">
            <v>#VALUE!</v>
          </cell>
          <cell r="BB34" t="e">
            <v>#VALUE!</v>
          </cell>
          <cell r="BC34" t="e">
            <v>#VALUE!</v>
          </cell>
          <cell r="BD34" t="e">
            <v>#VALUE!</v>
          </cell>
          <cell r="BE34" t="e">
            <v>#VALUE!</v>
          </cell>
          <cell r="BF34" t="e">
            <v>#VALUE!</v>
          </cell>
          <cell r="BH34" t="e">
            <v>#VALUE!</v>
          </cell>
          <cell r="BI34" t="e">
            <v>#VALUE!</v>
          </cell>
          <cell r="BJ34" t="e">
            <v>#VALUE!</v>
          </cell>
          <cell r="BK34" t="e">
            <v>#VALUE!</v>
          </cell>
          <cell r="BL34" t="e">
            <v>#VALUE!</v>
          </cell>
          <cell r="BM34" t="e">
            <v>#VALUE!</v>
          </cell>
          <cell r="BN34" t="e">
            <v>#VALUE!</v>
          </cell>
          <cell r="BO34" t="e">
            <v>#VALUE!</v>
          </cell>
          <cell r="BQ34" t="e">
            <v>#VALUE!</v>
          </cell>
          <cell r="BR34" t="e">
            <v>#VALUE!</v>
          </cell>
          <cell r="BS34" t="e">
            <v>#VALUE!</v>
          </cell>
          <cell r="BT34" t="e">
            <v>#VALUE!</v>
          </cell>
          <cell r="BU34" t="e">
            <v>#VALUE!</v>
          </cell>
          <cell r="BV34" t="e">
            <v>#VALUE!</v>
          </cell>
          <cell r="BW34" t="e">
            <v>#VALUE!</v>
          </cell>
          <cell r="BX34" t="e">
            <v>#VALUE!</v>
          </cell>
          <cell r="BY34" t="e">
            <v>#VALUE!</v>
          </cell>
          <cell r="BZ34" t="e">
            <v>#VALUE!</v>
          </cell>
          <cell r="CA34" t="e">
            <v>#VALUE!</v>
          </cell>
          <cell r="CB34" t="e">
            <v>#VALUE!</v>
          </cell>
          <cell r="CC34" t="e">
            <v>#VALUE!</v>
          </cell>
          <cell r="CD34" t="e">
            <v>#VALUE!</v>
          </cell>
          <cell r="CF34" t="e">
            <v>#VALUE!</v>
          </cell>
          <cell r="CG34" t="e">
            <v>#VALUE!</v>
          </cell>
          <cell r="CH34" t="e">
            <v>#VALUE!</v>
          </cell>
          <cell r="CI34" t="e">
            <v>#VALUE!</v>
          </cell>
          <cell r="CK34" t="e">
            <v>#VALUE!</v>
          </cell>
          <cell r="CL34" t="e">
            <v>#VALUE!</v>
          </cell>
          <cell r="CM34" t="e">
            <v>#VALUE!</v>
          </cell>
          <cell r="CN34" t="e">
            <v>#VALUE!</v>
          </cell>
          <cell r="CO34" t="e">
            <v>#VALUE!</v>
          </cell>
          <cell r="CP34" t="e">
            <v>#VALUE!</v>
          </cell>
          <cell r="CR34" t="e">
            <v>#VALUE!</v>
          </cell>
          <cell r="CS34" t="e">
            <v>#VALUE!</v>
          </cell>
          <cell r="CT34" t="e">
            <v>#VALUE!</v>
          </cell>
          <cell r="CU34" t="e">
            <v>#VALUE!</v>
          </cell>
          <cell r="CV34" t="e">
            <v>#VALUE!</v>
          </cell>
          <cell r="CW34" t="e">
            <v>#VALUE!</v>
          </cell>
          <cell r="CX34" t="e">
            <v>#VALUE!</v>
          </cell>
          <cell r="CY34" t="e">
            <v>#VALUE!</v>
          </cell>
          <cell r="CZ34" t="e">
            <v>#VALUE!</v>
          </cell>
          <cell r="DA34" t="e">
            <v>#VALUE!</v>
          </cell>
          <cell r="DC34" t="e">
            <v>#VALUE!</v>
          </cell>
          <cell r="DD34" t="e">
            <v>#VALUE!</v>
          </cell>
          <cell r="DE34" t="e">
            <v>#VALUE!</v>
          </cell>
          <cell r="DF34" t="e">
            <v>#VALUE!</v>
          </cell>
          <cell r="DG34" t="e">
            <v>#VALUE!</v>
          </cell>
          <cell r="DH34" t="e">
            <v>#VALUE!</v>
          </cell>
          <cell r="DI34" t="e">
            <v>#VALUE!</v>
          </cell>
          <cell r="DJ34" t="e">
            <v>#VALUE!</v>
          </cell>
          <cell r="DK34" t="e">
            <v>#VALUE!</v>
          </cell>
          <cell r="DM34" t="e">
            <v>#VALUE!</v>
          </cell>
          <cell r="DN34" t="e">
            <v>#VALUE!</v>
          </cell>
          <cell r="DO34" t="e">
            <v>#VALUE!</v>
          </cell>
          <cell r="DP34" t="e">
            <v>#VALUE!</v>
          </cell>
          <cell r="DQ34" t="e">
            <v>#VALUE!</v>
          </cell>
          <cell r="DR34" t="e">
            <v>#VALUE!</v>
          </cell>
          <cell r="DS34" t="e">
            <v>#VALUE!</v>
          </cell>
          <cell r="DT34" t="e">
            <v>#VALUE!</v>
          </cell>
          <cell r="DU34" t="e">
            <v>#VALUE!</v>
          </cell>
          <cell r="DV34" t="e">
            <v>#VALUE!</v>
          </cell>
          <cell r="DW34" t="e">
            <v>#VALUE!</v>
          </cell>
          <cell r="DX34" t="e">
            <v>#VALUE!</v>
          </cell>
          <cell r="DZ34" t="e">
            <v>#VALUE!</v>
          </cell>
          <cell r="EA34" t="e">
            <v>#VALUE!</v>
          </cell>
          <cell r="EB34" t="e">
            <v>#VALUE!</v>
          </cell>
          <cell r="EC34" t="e">
            <v>#VALUE!</v>
          </cell>
          <cell r="ED34" t="e">
            <v>#VALUE!</v>
          </cell>
          <cell r="EE34" t="e">
            <v>#VALUE!</v>
          </cell>
          <cell r="EF34" t="e">
            <v>#VALUE!</v>
          </cell>
          <cell r="EG34" t="e">
            <v>#VALUE!</v>
          </cell>
          <cell r="EH34" t="e">
            <v>#VALUE!</v>
          </cell>
          <cell r="EI34" t="e">
            <v>#VALUE!</v>
          </cell>
          <cell r="EK34" t="e">
            <v>#VALUE!</v>
          </cell>
          <cell r="EL34" t="e">
            <v>#VALUE!</v>
          </cell>
          <cell r="EN34" t="e">
            <v>#VALUE!</v>
          </cell>
          <cell r="EO34" t="e">
            <v>#VALUE!</v>
          </cell>
          <cell r="EP34" t="e">
            <v>#VALUE!</v>
          </cell>
        </row>
        <row r="35">
          <cell r="DM35">
            <v>0</v>
          </cell>
          <cell r="DN35">
            <v>0</v>
          </cell>
          <cell r="DO35">
            <v>0</v>
          </cell>
          <cell r="DP35">
            <v>0</v>
          </cell>
          <cell r="DQ35">
            <v>0</v>
          </cell>
          <cell r="DR35">
            <v>0</v>
          </cell>
          <cell r="DS35">
            <v>0</v>
          </cell>
          <cell r="DT35">
            <v>0</v>
          </cell>
          <cell r="DU35">
            <v>0</v>
          </cell>
          <cell r="DV35">
            <v>0</v>
          </cell>
          <cell r="DW35">
            <v>0</v>
          </cell>
          <cell r="EL35">
            <v>0</v>
          </cell>
        </row>
        <row r="36">
          <cell r="A36" t="str">
            <v>TOTAL ASSETS</v>
          </cell>
          <cell r="B36" t="str">
            <v>Total Assets</v>
          </cell>
          <cell r="D36" t="e">
            <v>#VALUE!</v>
          </cell>
          <cell r="E36" t="e">
            <v>#VALUE!</v>
          </cell>
          <cell r="G36" t="e">
            <v>#VALUE!</v>
          </cell>
          <cell r="H36" t="e">
            <v>#VALUE!</v>
          </cell>
          <cell r="I36" t="e">
            <v>#VALUE!</v>
          </cell>
          <cell r="J36" t="e">
            <v>#VALUE!</v>
          </cell>
          <cell r="K36" t="e">
            <v>#VALUE!</v>
          </cell>
          <cell r="L36" t="e">
            <v>#VALUE!</v>
          </cell>
          <cell r="M36" t="e">
            <v>#VALUE!</v>
          </cell>
          <cell r="N36" t="e">
            <v>#VALUE!</v>
          </cell>
          <cell r="P36" t="e">
            <v>#VALUE!</v>
          </cell>
          <cell r="Q36" t="e">
            <v>#VALUE!</v>
          </cell>
          <cell r="R36" t="e">
            <v>#VALUE!</v>
          </cell>
          <cell r="S36" t="e">
            <v>#VALUE!</v>
          </cell>
          <cell r="T36" t="e">
            <v>#VALUE!</v>
          </cell>
          <cell r="U36" t="e">
            <v>#VALUE!</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N36" t="e">
            <v>#VALUE!</v>
          </cell>
          <cell r="AO36" t="e">
            <v>#VALUE!</v>
          </cell>
          <cell r="AP36" t="e">
            <v>#VALUE!</v>
          </cell>
          <cell r="AQ36" t="e">
            <v>#VALUE!</v>
          </cell>
          <cell r="AR36" t="e">
            <v>#VALUE!</v>
          </cell>
          <cell r="AS36" t="e">
            <v>#VALUE!</v>
          </cell>
          <cell r="AT36" t="e">
            <v>#VALUE!</v>
          </cell>
          <cell r="AU36" t="e">
            <v>#VALUE!</v>
          </cell>
          <cell r="AV36" t="e">
            <v>#VALUE!</v>
          </cell>
          <cell r="AX36" t="e">
            <v>#VALUE!</v>
          </cell>
          <cell r="AY36" t="e">
            <v>#VALUE!</v>
          </cell>
          <cell r="AZ36" t="e">
            <v>#VALUE!</v>
          </cell>
          <cell r="BA36" t="e">
            <v>#VALUE!</v>
          </cell>
          <cell r="BB36" t="e">
            <v>#VALUE!</v>
          </cell>
          <cell r="BC36" t="e">
            <v>#VALUE!</v>
          </cell>
          <cell r="BD36" t="e">
            <v>#VALUE!</v>
          </cell>
          <cell r="BE36" t="e">
            <v>#VALUE!</v>
          </cell>
          <cell r="BF36" t="e">
            <v>#VALUE!</v>
          </cell>
          <cell r="BH36" t="e">
            <v>#VALUE!</v>
          </cell>
          <cell r="BI36" t="e">
            <v>#VALUE!</v>
          </cell>
          <cell r="BJ36" t="e">
            <v>#VALUE!</v>
          </cell>
          <cell r="BK36" t="e">
            <v>#VALUE!</v>
          </cell>
          <cell r="BL36" t="e">
            <v>#VALUE!</v>
          </cell>
          <cell r="BM36" t="e">
            <v>#VALUE!</v>
          </cell>
          <cell r="BN36" t="e">
            <v>#VALUE!</v>
          </cell>
          <cell r="BO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F36" t="e">
            <v>#VALUE!</v>
          </cell>
          <cell r="CG36" t="e">
            <v>#VALUE!</v>
          </cell>
          <cell r="CH36" t="e">
            <v>#VALUE!</v>
          </cell>
          <cell r="CI36" t="e">
            <v>#VALUE!</v>
          </cell>
          <cell r="CK36" t="e">
            <v>#VALUE!</v>
          </cell>
          <cell r="CL36" t="e">
            <v>#VALUE!</v>
          </cell>
          <cell r="CM36" t="e">
            <v>#VALUE!</v>
          </cell>
          <cell r="CN36" t="e">
            <v>#VALUE!</v>
          </cell>
          <cell r="CO36" t="e">
            <v>#VALUE!</v>
          </cell>
          <cell r="CP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C36" t="e">
            <v>#VALUE!</v>
          </cell>
          <cell r="DD36" t="e">
            <v>#VALUE!</v>
          </cell>
          <cell r="DE36" t="e">
            <v>#VALUE!</v>
          </cell>
          <cell r="DF36" t="e">
            <v>#VALUE!</v>
          </cell>
          <cell r="DG36" t="e">
            <v>#VALUE!</v>
          </cell>
          <cell r="DH36" t="e">
            <v>#VALUE!</v>
          </cell>
          <cell r="DI36" t="e">
            <v>#VALUE!</v>
          </cell>
          <cell r="DJ36" t="e">
            <v>#VALUE!</v>
          </cell>
          <cell r="DK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K36" t="e">
            <v>#VALUE!</v>
          </cell>
          <cell r="EL36" t="e">
            <v>#VALUE!</v>
          </cell>
          <cell r="EN36" t="e">
            <v>#VALUE!</v>
          </cell>
          <cell r="EO36" t="e">
            <v>#VALUE!</v>
          </cell>
          <cell r="EP36" t="e">
            <v>#VALUE!</v>
          </cell>
        </row>
        <row r="37">
          <cell r="D37" t="str">
            <v xml:space="preserve"> </v>
          </cell>
          <cell r="E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P37" t="str">
            <v xml:space="preserve"> </v>
          </cell>
          <cell r="Q37" t="str">
            <v xml:space="preserve"> </v>
          </cell>
          <cell r="R37" t="str">
            <v xml:space="preserve"> </v>
          </cell>
          <cell r="S37" t="str">
            <v xml:space="preserve"> </v>
          </cell>
          <cell r="EL37">
            <v>0</v>
          </cell>
        </row>
        <row r="38">
          <cell r="B38" t="str">
            <v>Current Liabilities</v>
          </cell>
          <cell r="EL38">
            <v>0</v>
          </cell>
        </row>
        <row r="39">
          <cell r="A39" t="str">
            <v>FFECL200</v>
          </cell>
          <cell r="B39" t="str">
            <v xml:space="preserve">  Payables</v>
          </cell>
          <cell r="D39" t="e">
            <v>#VALUE!</v>
          </cell>
          <cell r="E39" t="e">
            <v>#VALUE!</v>
          </cell>
          <cell r="G39" t="e">
            <v>#VALUE!</v>
          </cell>
          <cell r="H39" t="e">
            <v>#VALUE!</v>
          </cell>
          <cell r="I39" t="e">
            <v>#VALUE!</v>
          </cell>
          <cell r="J39" t="e">
            <v>#VALUE!</v>
          </cell>
          <cell r="K39" t="e">
            <v>#VALUE!</v>
          </cell>
          <cell r="L39" t="e">
            <v>#VALUE!</v>
          </cell>
          <cell r="M39" t="e">
            <v>#VALUE!</v>
          </cell>
          <cell r="N39" t="e">
            <v>#VALUE!</v>
          </cell>
          <cell r="P39" t="e">
            <v>#VALUE!</v>
          </cell>
          <cell r="Q39" t="e">
            <v>#VALUE!</v>
          </cell>
          <cell r="R39" t="e">
            <v>#VALUE!</v>
          </cell>
          <cell r="S39" t="e">
            <v>#VALUE!</v>
          </cell>
          <cell r="T39" t="e">
            <v>#VALUE!</v>
          </cell>
          <cell r="U39" t="e">
            <v>#VALUE!</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N39" t="e">
            <v>#VALUE!</v>
          </cell>
          <cell r="AO39" t="e">
            <v>#VALUE!</v>
          </cell>
          <cell r="AP39" t="e">
            <v>#VALUE!</v>
          </cell>
          <cell r="AQ39" t="e">
            <v>#VALUE!</v>
          </cell>
          <cell r="AR39" t="e">
            <v>#VALUE!</v>
          </cell>
          <cell r="AS39" t="e">
            <v>#VALUE!</v>
          </cell>
          <cell r="AT39" t="e">
            <v>#VALUE!</v>
          </cell>
          <cell r="AU39" t="e">
            <v>#VALUE!</v>
          </cell>
          <cell r="AV39" t="e">
            <v>#VALUE!</v>
          </cell>
          <cell r="AX39" t="e">
            <v>#VALUE!</v>
          </cell>
          <cell r="AY39" t="e">
            <v>#VALUE!</v>
          </cell>
          <cell r="AZ39" t="e">
            <v>#VALUE!</v>
          </cell>
          <cell r="BA39" t="e">
            <v>#VALUE!</v>
          </cell>
          <cell r="BB39" t="e">
            <v>#VALUE!</v>
          </cell>
          <cell r="BC39" t="e">
            <v>#VALUE!</v>
          </cell>
          <cell r="BD39" t="e">
            <v>#VALUE!</v>
          </cell>
          <cell r="BE39" t="e">
            <v>#VALUE!</v>
          </cell>
          <cell r="BF39" t="e">
            <v>#VALUE!</v>
          </cell>
          <cell r="BH39" t="e">
            <v>#VALUE!</v>
          </cell>
          <cell r="BI39" t="e">
            <v>#VALUE!</v>
          </cell>
          <cell r="BJ39" t="e">
            <v>#VALUE!</v>
          </cell>
          <cell r="BK39" t="e">
            <v>#VALUE!</v>
          </cell>
          <cell r="BL39" t="e">
            <v>#VALUE!</v>
          </cell>
          <cell r="BM39" t="e">
            <v>#VALUE!</v>
          </cell>
          <cell r="BN39" t="e">
            <v>#VALUE!</v>
          </cell>
          <cell r="BO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F39" t="e">
            <v>#VALUE!</v>
          </cell>
          <cell r="CG39" t="e">
            <v>#VALUE!</v>
          </cell>
          <cell r="CH39" t="e">
            <v>#VALUE!</v>
          </cell>
          <cell r="CI39" t="e">
            <v>#VALUE!</v>
          </cell>
          <cell r="CK39" t="e">
            <v>#VALUE!</v>
          </cell>
          <cell r="CL39" t="e">
            <v>#VALUE!</v>
          </cell>
          <cell r="CM39" t="e">
            <v>#VALUE!</v>
          </cell>
          <cell r="CN39" t="e">
            <v>#VALUE!</v>
          </cell>
          <cell r="CO39" t="e">
            <v>#VALUE!</v>
          </cell>
          <cell r="CP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C39" t="e">
            <v>#VALUE!</v>
          </cell>
          <cell r="DD39" t="e">
            <v>#VALUE!</v>
          </cell>
          <cell r="DE39" t="e">
            <v>#VALUE!</v>
          </cell>
          <cell r="DF39" t="e">
            <v>#VALUE!</v>
          </cell>
          <cell r="DG39" t="e">
            <v>#VALUE!</v>
          </cell>
          <cell r="DH39" t="e">
            <v>#VALUE!</v>
          </cell>
          <cell r="DI39" t="e">
            <v>#VALUE!</v>
          </cell>
          <cell r="DJ39" t="e">
            <v>#VALUE!</v>
          </cell>
          <cell r="DK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K39" t="e">
            <v>#VALUE!</v>
          </cell>
          <cell r="EL39" t="e">
            <v>#VALUE!</v>
          </cell>
          <cell r="EN39" t="e">
            <v>#VALUE!</v>
          </cell>
          <cell r="EO39" t="e">
            <v>#VALUE!</v>
          </cell>
          <cell r="EP39" t="e">
            <v>#VALUE!</v>
          </cell>
        </row>
        <row r="40">
          <cell r="A40" t="str">
            <v>Prov1</v>
          </cell>
          <cell r="B40" t="str">
            <v xml:space="preserve">  Provisions</v>
          </cell>
          <cell r="D40" t="e">
            <v>#VALUE!</v>
          </cell>
          <cell r="E40" t="e">
            <v>#VALUE!</v>
          </cell>
          <cell r="G40" t="e">
            <v>#VALUE!</v>
          </cell>
          <cell r="H40" t="e">
            <v>#VALUE!</v>
          </cell>
          <cell r="I40" t="e">
            <v>#VALUE!</v>
          </cell>
          <cell r="J40" t="e">
            <v>#VALUE!</v>
          </cell>
          <cell r="K40" t="e">
            <v>#VALUE!</v>
          </cell>
          <cell r="L40" t="e">
            <v>#VALUE!</v>
          </cell>
          <cell r="M40" t="e">
            <v>#VALUE!</v>
          </cell>
          <cell r="N40" t="e">
            <v>#VALUE!</v>
          </cell>
          <cell r="P40" t="e">
            <v>#VALUE!</v>
          </cell>
          <cell r="Q40" t="e">
            <v>#VALUE!</v>
          </cell>
          <cell r="R40" t="e">
            <v>#VALUE!</v>
          </cell>
          <cell r="S40" t="e">
            <v>#VALUE!</v>
          </cell>
          <cell r="T40" t="e">
            <v>#VALUE!</v>
          </cell>
          <cell r="U40" t="e">
            <v>#VALUE!</v>
          </cell>
          <cell r="W40" t="e">
            <v>#VALUE!</v>
          </cell>
          <cell r="X40" t="e">
            <v>#VALUE!</v>
          </cell>
          <cell r="Y40" t="e">
            <v>#VALUE!</v>
          </cell>
          <cell r="Z40" t="e">
            <v>#VALUE!</v>
          </cell>
          <cell r="AA40" t="e">
            <v>#VALUE!</v>
          </cell>
          <cell r="AB40" t="e">
            <v>#VALUE!</v>
          </cell>
          <cell r="AC40" t="e">
            <v>#VALUE!</v>
          </cell>
          <cell r="AD40" t="e">
            <v>#VALUE!</v>
          </cell>
          <cell r="AE40" t="e">
            <v>#VALUE!</v>
          </cell>
          <cell r="AF40" t="e">
            <v>#VALUE!</v>
          </cell>
          <cell r="AG40" t="e">
            <v>#VALUE!</v>
          </cell>
          <cell r="AH40" t="e">
            <v>#VALUE!</v>
          </cell>
          <cell r="AI40" t="e">
            <v>#VALUE!</v>
          </cell>
          <cell r="AJ40" t="e">
            <v>#VALUE!</v>
          </cell>
          <cell r="AK40" t="e">
            <v>#VALUE!</v>
          </cell>
          <cell r="AN40" t="e">
            <v>#VALUE!</v>
          </cell>
          <cell r="AO40" t="e">
            <v>#VALUE!</v>
          </cell>
          <cell r="AP40" t="e">
            <v>#VALUE!</v>
          </cell>
          <cell r="AQ40" t="e">
            <v>#VALUE!</v>
          </cell>
          <cell r="AR40" t="e">
            <v>#VALUE!</v>
          </cell>
          <cell r="AS40" t="e">
            <v>#VALUE!</v>
          </cell>
          <cell r="AT40" t="e">
            <v>#VALUE!</v>
          </cell>
          <cell r="AU40" t="e">
            <v>#VALUE!</v>
          </cell>
          <cell r="AV40" t="e">
            <v>#VALUE!</v>
          </cell>
          <cell r="AX40" t="e">
            <v>#VALUE!</v>
          </cell>
          <cell r="AY40" t="e">
            <v>#VALUE!</v>
          </cell>
          <cell r="AZ40" t="e">
            <v>#VALUE!</v>
          </cell>
          <cell r="BA40" t="e">
            <v>#VALUE!</v>
          </cell>
          <cell r="BB40" t="e">
            <v>#VALUE!</v>
          </cell>
          <cell r="BC40" t="e">
            <v>#VALUE!</v>
          </cell>
          <cell r="BD40" t="e">
            <v>#VALUE!</v>
          </cell>
          <cell r="BE40" t="e">
            <v>#VALUE!</v>
          </cell>
          <cell r="BF40" t="e">
            <v>#VALUE!</v>
          </cell>
          <cell r="BH40" t="e">
            <v>#VALUE!</v>
          </cell>
          <cell r="BI40" t="e">
            <v>#VALUE!</v>
          </cell>
          <cell r="BJ40" t="e">
            <v>#VALUE!</v>
          </cell>
          <cell r="BK40" t="e">
            <v>#VALUE!</v>
          </cell>
          <cell r="BL40" t="e">
            <v>#VALUE!</v>
          </cell>
          <cell r="BM40" t="e">
            <v>#VALUE!</v>
          </cell>
          <cell r="BN40" t="e">
            <v>#VALUE!</v>
          </cell>
          <cell r="BO40" t="e">
            <v>#VALUE!</v>
          </cell>
          <cell r="BQ40" t="e">
            <v>#VALUE!</v>
          </cell>
          <cell r="BR40" t="e">
            <v>#VALUE!</v>
          </cell>
          <cell r="BS40" t="e">
            <v>#VALUE!</v>
          </cell>
          <cell r="BT40" t="e">
            <v>#VALUE!</v>
          </cell>
          <cell r="BU40" t="e">
            <v>#VALUE!</v>
          </cell>
          <cell r="BV40" t="e">
            <v>#VALUE!</v>
          </cell>
          <cell r="BW40" t="e">
            <v>#VALUE!</v>
          </cell>
          <cell r="BX40" t="e">
            <v>#VALUE!</v>
          </cell>
          <cell r="BY40" t="e">
            <v>#VALUE!</v>
          </cell>
          <cell r="BZ40" t="e">
            <v>#VALUE!</v>
          </cell>
          <cell r="CA40" t="e">
            <v>#VALUE!</v>
          </cell>
          <cell r="CB40" t="e">
            <v>#VALUE!</v>
          </cell>
          <cell r="CC40" t="e">
            <v>#VALUE!</v>
          </cell>
          <cell r="CD40" t="e">
            <v>#VALUE!</v>
          </cell>
          <cell r="CF40" t="e">
            <v>#VALUE!</v>
          </cell>
          <cell r="CG40" t="e">
            <v>#VALUE!</v>
          </cell>
          <cell r="CH40" t="e">
            <v>#VALUE!</v>
          </cell>
          <cell r="CI40" t="e">
            <v>#VALUE!</v>
          </cell>
          <cell r="CK40" t="e">
            <v>#VALUE!</v>
          </cell>
          <cell r="CL40" t="e">
            <v>#VALUE!</v>
          </cell>
          <cell r="CM40" t="e">
            <v>#VALUE!</v>
          </cell>
          <cell r="CN40" t="e">
            <v>#VALUE!</v>
          </cell>
          <cell r="CO40" t="e">
            <v>#VALUE!</v>
          </cell>
          <cell r="CP40" t="e">
            <v>#VALUE!</v>
          </cell>
          <cell r="CR40" t="e">
            <v>#VALUE!</v>
          </cell>
          <cell r="CS40" t="e">
            <v>#VALUE!</v>
          </cell>
          <cell r="CT40" t="e">
            <v>#VALUE!</v>
          </cell>
          <cell r="CU40" t="e">
            <v>#VALUE!</v>
          </cell>
          <cell r="CV40" t="e">
            <v>#VALUE!</v>
          </cell>
          <cell r="CW40" t="e">
            <v>#VALUE!</v>
          </cell>
          <cell r="CX40" t="e">
            <v>#VALUE!</v>
          </cell>
          <cell r="CY40" t="e">
            <v>#VALUE!</v>
          </cell>
          <cell r="CZ40" t="e">
            <v>#VALUE!</v>
          </cell>
          <cell r="DA40" t="e">
            <v>#VALUE!</v>
          </cell>
          <cell r="DC40" t="e">
            <v>#VALUE!</v>
          </cell>
          <cell r="DD40" t="e">
            <v>#VALUE!</v>
          </cell>
          <cell r="DE40" t="e">
            <v>#VALUE!</v>
          </cell>
          <cell r="DF40" t="e">
            <v>#VALUE!</v>
          </cell>
          <cell r="DG40" t="e">
            <v>#VALUE!</v>
          </cell>
          <cell r="DH40" t="e">
            <v>#VALUE!</v>
          </cell>
          <cell r="DI40" t="e">
            <v>#VALUE!</v>
          </cell>
          <cell r="DJ40" t="e">
            <v>#VALUE!</v>
          </cell>
          <cell r="DK40" t="e">
            <v>#VALUE!</v>
          </cell>
          <cell r="DM40" t="e">
            <v>#VALUE!</v>
          </cell>
          <cell r="DN40" t="e">
            <v>#VALUE!</v>
          </cell>
          <cell r="DO40" t="e">
            <v>#VALUE!</v>
          </cell>
          <cell r="DP40" t="e">
            <v>#VALUE!</v>
          </cell>
          <cell r="DQ40" t="e">
            <v>#VALUE!</v>
          </cell>
          <cell r="DR40" t="e">
            <v>#VALUE!</v>
          </cell>
          <cell r="DS40" t="e">
            <v>#VALUE!</v>
          </cell>
          <cell r="DT40" t="e">
            <v>#VALUE!</v>
          </cell>
          <cell r="DU40" t="e">
            <v>#VALUE!</v>
          </cell>
          <cell r="DV40" t="e">
            <v>#VALUE!</v>
          </cell>
          <cell r="DW40" t="e">
            <v>#VALUE!</v>
          </cell>
          <cell r="DX40" t="e">
            <v>#VALUE!</v>
          </cell>
          <cell r="DZ40" t="e">
            <v>#VALUE!</v>
          </cell>
          <cell r="EA40" t="e">
            <v>#VALUE!</v>
          </cell>
          <cell r="EB40" t="e">
            <v>#VALUE!</v>
          </cell>
          <cell r="EC40" t="e">
            <v>#VALUE!</v>
          </cell>
          <cell r="ED40" t="e">
            <v>#VALUE!</v>
          </cell>
          <cell r="EE40" t="e">
            <v>#VALUE!</v>
          </cell>
          <cell r="EF40" t="e">
            <v>#VALUE!</v>
          </cell>
          <cell r="EG40" t="e">
            <v>#VALUE!</v>
          </cell>
          <cell r="EH40" t="e">
            <v>#VALUE!</v>
          </cell>
          <cell r="EI40" t="e">
            <v>#VALUE!</v>
          </cell>
          <cell r="EK40" t="e">
            <v>#VALUE!</v>
          </cell>
          <cell r="EL40" t="e">
            <v>#VALUE!</v>
          </cell>
          <cell r="EN40" t="e">
            <v>#VALUE!</v>
          </cell>
          <cell r="EO40" t="e">
            <v>#VALUE!</v>
          </cell>
          <cell r="EP40" t="e">
            <v>#VALUE!</v>
          </cell>
        </row>
        <row r="41">
          <cell r="A41" t="str">
            <v>Tax1</v>
          </cell>
          <cell r="B41" t="str">
            <v xml:space="preserve">  Tax liabilities</v>
          </cell>
          <cell r="D41" t="e">
            <v>#VALUE!</v>
          </cell>
          <cell r="E41" t="e">
            <v>#VALUE!</v>
          </cell>
          <cell r="G41" t="e">
            <v>#VALUE!</v>
          </cell>
          <cell r="H41" t="e">
            <v>#VALUE!</v>
          </cell>
          <cell r="I41" t="e">
            <v>#VALUE!</v>
          </cell>
          <cell r="J41" t="e">
            <v>#VALUE!</v>
          </cell>
          <cell r="K41" t="e">
            <v>#VALUE!</v>
          </cell>
          <cell r="L41" t="e">
            <v>#VALUE!</v>
          </cell>
          <cell r="M41" t="e">
            <v>#VALUE!</v>
          </cell>
          <cell r="N41" t="e">
            <v>#VALUE!</v>
          </cell>
          <cell r="P41" t="e">
            <v>#VALUE!</v>
          </cell>
          <cell r="Q41" t="e">
            <v>#VALUE!</v>
          </cell>
          <cell r="R41" t="e">
            <v>#VALUE!</v>
          </cell>
          <cell r="S41" t="e">
            <v>#VALUE!</v>
          </cell>
          <cell r="T41" t="e">
            <v>#VALUE!</v>
          </cell>
          <cell r="U41" t="e">
            <v>#VALUE!</v>
          </cell>
          <cell r="W41" t="e">
            <v>#VALUE!</v>
          </cell>
          <cell r="X41" t="e">
            <v>#VALUE!</v>
          </cell>
          <cell r="Y41" t="e">
            <v>#VALUE!</v>
          </cell>
          <cell r="Z41" t="e">
            <v>#VALUE!</v>
          </cell>
          <cell r="AA41" t="e">
            <v>#VALUE!</v>
          </cell>
          <cell r="AB41" t="e">
            <v>#VALUE!</v>
          </cell>
          <cell r="AC41" t="e">
            <v>#VALUE!</v>
          </cell>
          <cell r="AD41" t="e">
            <v>#VALUE!</v>
          </cell>
          <cell r="AE41" t="e">
            <v>#VALUE!</v>
          </cell>
          <cell r="AF41" t="e">
            <v>#VALUE!</v>
          </cell>
          <cell r="AG41" t="e">
            <v>#VALUE!</v>
          </cell>
          <cell r="AH41" t="e">
            <v>#VALUE!</v>
          </cell>
          <cell r="AI41" t="e">
            <v>#VALUE!</v>
          </cell>
          <cell r="AJ41" t="e">
            <v>#VALUE!</v>
          </cell>
          <cell r="AK41" t="e">
            <v>#VALUE!</v>
          </cell>
          <cell r="AN41" t="e">
            <v>#VALUE!</v>
          </cell>
          <cell r="AO41" t="e">
            <v>#VALUE!</v>
          </cell>
          <cell r="AP41" t="e">
            <v>#VALUE!</v>
          </cell>
          <cell r="AQ41" t="e">
            <v>#VALUE!</v>
          </cell>
          <cell r="AR41" t="e">
            <v>#VALUE!</v>
          </cell>
          <cell r="AS41" t="e">
            <v>#VALUE!</v>
          </cell>
          <cell r="AT41" t="e">
            <v>#VALUE!</v>
          </cell>
          <cell r="AU41" t="e">
            <v>#VALUE!</v>
          </cell>
          <cell r="AV41" t="e">
            <v>#VALUE!</v>
          </cell>
          <cell r="AX41" t="e">
            <v>#VALUE!</v>
          </cell>
          <cell r="AY41" t="e">
            <v>#VALUE!</v>
          </cell>
          <cell r="AZ41" t="e">
            <v>#VALUE!</v>
          </cell>
          <cell r="BA41" t="e">
            <v>#VALUE!</v>
          </cell>
          <cell r="BB41" t="e">
            <v>#VALUE!</v>
          </cell>
          <cell r="BC41" t="e">
            <v>#VALUE!</v>
          </cell>
          <cell r="BD41" t="e">
            <v>#VALUE!</v>
          </cell>
          <cell r="BE41" t="e">
            <v>#VALUE!</v>
          </cell>
          <cell r="BF41" t="e">
            <v>#VALUE!</v>
          </cell>
          <cell r="BH41" t="e">
            <v>#VALUE!</v>
          </cell>
          <cell r="BI41" t="e">
            <v>#VALUE!</v>
          </cell>
          <cell r="BJ41" t="e">
            <v>#VALUE!</v>
          </cell>
          <cell r="BK41" t="e">
            <v>#VALUE!</v>
          </cell>
          <cell r="BL41" t="e">
            <v>#VALUE!</v>
          </cell>
          <cell r="BM41" t="e">
            <v>#VALUE!</v>
          </cell>
          <cell r="BN41" t="e">
            <v>#VALUE!</v>
          </cell>
          <cell r="BO41" t="e">
            <v>#VALUE!</v>
          </cell>
          <cell r="BQ41" t="e">
            <v>#VALUE!</v>
          </cell>
          <cell r="BR41" t="e">
            <v>#VALUE!</v>
          </cell>
          <cell r="BS41" t="e">
            <v>#VALUE!</v>
          </cell>
          <cell r="BT41" t="e">
            <v>#VALUE!</v>
          </cell>
          <cell r="BU41" t="e">
            <v>#VALUE!</v>
          </cell>
          <cell r="BV41" t="e">
            <v>#VALUE!</v>
          </cell>
          <cell r="BW41" t="e">
            <v>#VALUE!</v>
          </cell>
          <cell r="BX41" t="e">
            <v>#VALUE!</v>
          </cell>
          <cell r="BY41" t="e">
            <v>#VALUE!</v>
          </cell>
          <cell r="BZ41" t="e">
            <v>#VALUE!</v>
          </cell>
          <cell r="CA41" t="e">
            <v>#VALUE!</v>
          </cell>
          <cell r="CB41" t="e">
            <v>#VALUE!</v>
          </cell>
          <cell r="CC41" t="e">
            <v>#VALUE!</v>
          </cell>
          <cell r="CD41" t="e">
            <v>#VALUE!</v>
          </cell>
          <cell r="CF41" t="e">
            <v>#VALUE!</v>
          </cell>
          <cell r="CG41" t="e">
            <v>#VALUE!</v>
          </cell>
          <cell r="CH41" t="e">
            <v>#VALUE!</v>
          </cell>
          <cell r="CI41" t="e">
            <v>#VALUE!</v>
          </cell>
          <cell r="CK41" t="e">
            <v>#VALUE!</v>
          </cell>
          <cell r="CL41" t="e">
            <v>#VALUE!</v>
          </cell>
          <cell r="CM41" t="e">
            <v>#VALUE!</v>
          </cell>
          <cell r="CN41" t="e">
            <v>#VALUE!</v>
          </cell>
          <cell r="CO41" t="e">
            <v>#VALUE!</v>
          </cell>
          <cell r="CP41" t="e">
            <v>#VALUE!</v>
          </cell>
          <cell r="CR41" t="e">
            <v>#VALUE!</v>
          </cell>
          <cell r="CS41" t="e">
            <v>#VALUE!</v>
          </cell>
          <cell r="CT41" t="e">
            <v>#VALUE!</v>
          </cell>
          <cell r="CU41" t="e">
            <v>#VALUE!</v>
          </cell>
          <cell r="CV41" t="e">
            <v>#VALUE!</v>
          </cell>
          <cell r="CW41" t="e">
            <v>#VALUE!</v>
          </cell>
          <cell r="CX41" t="e">
            <v>#VALUE!</v>
          </cell>
          <cell r="CY41" t="e">
            <v>#VALUE!</v>
          </cell>
          <cell r="CZ41" t="e">
            <v>#VALUE!</v>
          </cell>
          <cell r="DA41" t="e">
            <v>#VALUE!</v>
          </cell>
          <cell r="DC41" t="e">
            <v>#VALUE!</v>
          </cell>
          <cell r="DD41" t="e">
            <v>#VALUE!</v>
          </cell>
          <cell r="DE41" t="e">
            <v>#VALUE!</v>
          </cell>
          <cell r="DF41" t="e">
            <v>#VALUE!</v>
          </cell>
          <cell r="DG41" t="e">
            <v>#VALUE!</v>
          </cell>
          <cell r="DH41" t="e">
            <v>#VALUE!</v>
          </cell>
          <cell r="DI41" t="e">
            <v>#VALUE!</v>
          </cell>
          <cell r="DJ41" t="e">
            <v>#VALUE!</v>
          </cell>
          <cell r="DK41" t="e">
            <v>#VALUE!</v>
          </cell>
          <cell r="DM41" t="e">
            <v>#VALUE!</v>
          </cell>
          <cell r="DN41" t="e">
            <v>#VALUE!</v>
          </cell>
          <cell r="DO41" t="e">
            <v>#VALUE!</v>
          </cell>
          <cell r="DP41" t="e">
            <v>#VALUE!</v>
          </cell>
          <cell r="DQ41" t="e">
            <v>#VALUE!</v>
          </cell>
          <cell r="DR41" t="e">
            <v>#VALUE!</v>
          </cell>
          <cell r="DS41" t="e">
            <v>#VALUE!</v>
          </cell>
          <cell r="DT41" t="e">
            <v>#VALUE!</v>
          </cell>
          <cell r="DU41" t="e">
            <v>#VALUE!</v>
          </cell>
          <cell r="DV41" t="e">
            <v>#VALUE!</v>
          </cell>
          <cell r="DW41" t="e">
            <v>#VALUE!</v>
          </cell>
          <cell r="DX41" t="e">
            <v>#VALUE!</v>
          </cell>
          <cell r="DZ41" t="e">
            <v>#VALUE!</v>
          </cell>
          <cell r="EA41" t="e">
            <v>#VALUE!</v>
          </cell>
          <cell r="EB41" t="e">
            <v>#VALUE!</v>
          </cell>
          <cell r="EC41" t="e">
            <v>#VALUE!</v>
          </cell>
          <cell r="ED41" t="e">
            <v>#VALUE!</v>
          </cell>
          <cell r="EE41" t="e">
            <v>#VALUE!</v>
          </cell>
          <cell r="EF41" t="e">
            <v>#VALUE!</v>
          </cell>
          <cell r="EG41" t="e">
            <v>#VALUE!</v>
          </cell>
          <cell r="EH41" t="e">
            <v>#VALUE!</v>
          </cell>
          <cell r="EI41" t="e">
            <v>#VALUE!</v>
          </cell>
          <cell r="EK41" t="e">
            <v>#VALUE!</v>
          </cell>
          <cell r="EL41" t="e">
            <v>#VALUE!</v>
          </cell>
          <cell r="EN41" t="e">
            <v>#VALUE!</v>
          </cell>
          <cell r="EO41" t="e">
            <v>#VALUE!</v>
          </cell>
          <cell r="EP41" t="e">
            <v>#VALUE!</v>
          </cell>
        </row>
        <row r="42">
          <cell r="A42" t="str">
            <v>FFECL400</v>
          </cell>
          <cell r="B42" t="str">
            <v xml:space="preserve">  Other</v>
          </cell>
          <cell r="D42" t="e">
            <v>#VALUE!</v>
          </cell>
          <cell r="E42" t="e">
            <v>#VALUE!</v>
          </cell>
          <cell r="G42" t="e">
            <v>#VALUE!</v>
          </cell>
          <cell r="H42" t="e">
            <v>#VALUE!</v>
          </cell>
          <cell r="I42" t="e">
            <v>#VALUE!</v>
          </cell>
          <cell r="J42" t="e">
            <v>#VALUE!</v>
          </cell>
          <cell r="K42" t="e">
            <v>#VALUE!</v>
          </cell>
          <cell r="L42" t="e">
            <v>#VALUE!</v>
          </cell>
          <cell r="M42" t="e">
            <v>#VALUE!</v>
          </cell>
          <cell r="N42" t="e">
            <v>#VALUE!</v>
          </cell>
          <cell r="P42" t="e">
            <v>#VALUE!</v>
          </cell>
          <cell r="Q42" t="e">
            <v>#VALUE!</v>
          </cell>
          <cell r="R42" t="e">
            <v>#VALUE!</v>
          </cell>
          <cell r="S42" t="e">
            <v>#VALUE!</v>
          </cell>
          <cell r="T42" t="e">
            <v>#VALUE!</v>
          </cell>
          <cell r="U42" t="e">
            <v>#VALUE!</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N42" t="e">
            <v>#VALUE!</v>
          </cell>
          <cell r="AO42" t="e">
            <v>#VALUE!</v>
          </cell>
          <cell r="AP42" t="e">
            <v>#VALUE!</v>
          </cell>
          <cell r="AQ42" t="e">
            <v>#VALUE!</v>
          </cell>
          <cell r="AR42" t="e">
            <v>#VALUE!</v>
          </cell>
          <cell r="AS42" t="e">
            <v>#VALUE!</v>
          </cell>
          <cell r="AT42" t="e">
            <v>#VALUE!</v>
          </cell>
          <cell r="AU42" t="e">
            <v>#VALUE!</v>
          </cell>
          <cell r="AV42" t="e">
            <v>#VALUE!</v>
          </cell>
          <cell r="AX42" t="e">
            <v>#VALUE!</v>
          </cell>
          <cell r="AY42" t="e">
            <v>#VALUE!</v>
          </cell>
          <cell r="AZ42" t="e">
            <v>#VALUE!</v>
          </cell>
          <cell r="BA42" t="e">
            <v>#VALUE!</v>
          </cell>
          <cell r="BB42" t="e">
            <v>#VALUE!</v>
          </cell>
          <cell r="BC42" t="e">
            <v>#VALUE!</v>
          </cell>
          <cell r="BD42" t="e">
            <v>#VALUE!</v>
          </cell>
          <cell r="BE42" t="e">
            <v>#VALUE!</v>
          </cell>
          <cell r="BF42" t="e">
            <v>#VALUE!</v>
          </cell>
          <cell r="BH42" t="e">
            <v>#VALUE!</v>
          </cell>
          <cell r="BI42" t="e">
            <v>#VALUE!</v>
          </cell>
          <cell r="BJ42" t="e">
            <v>#VALUE!</v>
          </cell>
          <cell r="BK42" t="e">
            <v>#VALUE!</v>
          </cell>
          <cell r="BL42" t="e">
            <v>#VALUE!</v>
          </cell>
          <cell r="BM42" t="e">
            <v>#VALUE!</v>
          </cell>
          <cell r="BN42" t="e">
            <v>#VALUE!</v>
          </cell>
          <cell r="BO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F42" t="e">
            <v>#VALUE!</v>
          </cell>
          <cell r="CG42" t="e">
            <v>#VALUE!</v>
          </cell>
          <cell r="CH42" t="e">
            <v>#VALUE!</v>
          </cell>
          <cell r="CI42" t="e">
            <v>#VALUE!</v>
          </cell>
          <cell r="CK42" t="e">
            <v>#VALUE!</v>
          </cell>
          <cell r="CL42" t="e">
            <v>#VALUE!</v>
          </cell>
          <cell r="CM42" t="e">
            <v>#VALUE!</v>
          </cell>
          <cell r="CN42" t="e">
            <v>#VALUE!</v>
          </cell>
          <cell r="CO42" t="e">
            <v>#VALUE!</v>
          </cell>
          <cell r="CP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C42" t="e">
            <v>#VALUE!</v>
          </cell>
          <cell r="DD42" t="e">
            <v>#VALUE!</v>
          </cell>
          <cell r="DE42" t="e">
            <v>#VALUE!</v>
          </cell>
          <cell r="DF42" t="e">
            <v>#VALUE!</v>
          </cell>
          <cell r="DG42" t="e">
            <v>#VALUE!</v>
          </cell>
          <cell r="DH42" t="e">
            <v>#VALUE!</v>
          </cell>
          <cell r="DI42" t="e">
            <v>#VALUE!</v>
          </cell>
          <cell r="DJ42" t="e">
            <v>#VALUE!</v>
          </cell>
          <cell r="DK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K42" t="e">
            <v>#VALUE!</v>
          </cell>
          <cell r="EL42" t="e">
            <v>#VALUE!</v>
          </cell>
          <cell r="EN42" t="e">
            <v>#VALUE!</v>
          </cell>
          <cell r="EO42" t="e">
            <v>#VALUE!</v>
          </cell>
          <cell r="EP42" t="e">
            <v>#VALUE!</v>
          </cell>
        </row>
        <row r="43">
          <cell r="DM43">
            <v>0</v>
          </cell>
          <cell r="DN43">
            <v>0</v>
          </cell>
          <cell r="DO43">
            <v>0</v>
          </cell>
          <cell r="DP43">
            <v>0</v>
          </cell>
          <cell r="DQ43">
            <v>0</v>
          </cell>
          <cell r="DR43">
            <v>0</v>
          </cell>
          <cell r="DS43">
            <v>0</v>
          </cell>
          <cell r="DT43">
            <v>0</v>
          </cell>
          <cell r="DU43">
            <v>0</v>
          </cell>
          <cell r="DV43">
            <v>0</v>
          </cell>
          <cell r="DW43">
            <v>0</v>
          </cell>
          <cell r="EL43">
            <v>0</v>
          </cell>
        </row>
        <row r="44">
          <cell r="B44" t="str">
            <v>Non-current Liabilities</v>
          </cell>
          <cell r="EL44">
            <v>0</v>
          </cell>
        </row>
        <row r="45">
          <cell r="A45" t="str">
            <v>NLPAYABLE</v>
          </cell>
          <cell r="B45" t="str">
            <v xml:space="preserve">  Payables</v>
          </cell>
          <cell r="D45" t="e">
            <v>#VALUE!</v>
          </cell>
          <cell r="E45" t="e">
            <v>#VALUE!</v>
          </cell>
          <cell r="G45" t="e">
            <v>#VALUE!</v>
          </cell>
          <cell r="H45" t="e">
            <v>#VALUE!</v>
          </cell>
          <cell r="I45" t="e">
            <v>#VALUE!</v>
          </cell>
          <cell r="J45" t="e">
            <v>#VALUE!</v>
          </cell>
          <cell r="K45" t="e">
            <v>#VALUE!</v>
          </cell>
          <cell r="L45" t="e">
            <v>#VALUE!</v>
          </cell>
          <cell r="M45" t="e">
            <v>#VALUE!</v>
          </cell>
          <cell r="N45" t="e">
            <v>#VALUE!</v>
          </cell>
          <cell r="P45" t="e">
            <v>#VALUE!</v>
          </cell>
          <cell r="Q45">
            <v>0</v>
          </cell>
          <cell r="R45">
            <v>0</v>
          </cell>
          <cell r="S45">
            <v>0</v>
          </cell>
          <cell r="T45" t="e">
            <v>#VALUE!</v>
          </cell>
          <cell r="U45" t="e">
            <v>#VALUE!</v>
          </cell>
          <cell r="W45" t="e">
            <v>#VALUE!</v>
          </cell>
          <cell r="X45" t="e">
            <v>#VALUE!</v>
          </cell>
          <cell r="Y45" t="e">
            <v>#VALUE!</v>
          </cell>
          <cell r="Z45" t="e">
            <v>#VALUE!</v>
          </cell>
          <cell r="AA45" t="e">
            <v>#VALUE!</v>
          </cell>
          <cell r="AB45" t="e">
            <v>#VALUE!</v>
          </cell>
          <cell r="AC45" t="e">
            <v>#VALUE!</v>
          </cell>
          <cell r="AD45" t="e">
            <v>#VALUE!</v>
          </cell>
          <cell r="AE45" t="e">
            <v>#VALUE!</v>
          </cell>
          <cell r="AF45" t="e">
            <v>#VALUE!</v>
          </cell>
          <cell r="AG45" t="e">
            <v>#VALUE!</v>
          </cell>
          <cell r="AH45" t="e">
            <v>#VALUE!</v>
          </cell>
          <cell r="AI45" t="e">
            <v>#VALUE!</v>
          </cell>
          <cell r="AJ45" t="e">
            <v>#VALUE!</v>
          </cell>
          <cell r="AK45" t="e">
            <v>#VALUE!</v>
          </cell>
          <cell r="AN45" t="e">
            <v>#VALUE!</v>
          </cell>
          <cell r="AO45" t="e">
            <v>#VALUE!</v>
          </cell>
          <cell r="AP45" t="e">
            <v>#VALUE!</v>
          </cell>
          <cell r="AQ45" t="e">
            <v>#VALUE!</v>
          </cell>
          <cell r="AR45" t="e">
            <v>#VALUE!</v>
          </cell>
          <cell r="AS45" t="e">
            <v>#VALUE!</v>
          </cell>
          <cell r="AT45" t="e">
            <v>#VALUE!</v>
          </cell>
          <cell r="AU45" t="e">
            <v>#VALUE!</v>
          </cell>
          <cell r="AV45" t="e">
            <v>#VALUE!</v>
          </cell>
          <cell r="AX45" t="e">
            <v>#VALUE!</v>
          </cell>
          <cell r="AY45" t="e">
            <v>#VALUE!</v>
          </cell>
          <cell r="AZ45" t="e">
            <v>#VALUE!</v>
          </cell>
          <cell r="BA45" t="e">
            <v>#VALUE!</v>
          </cell>
          <cell r="BB45" t="e">
            <v>#VALUE!</v>
          </cell>
          <cell r="BC45" t="e">
            <v>#VALUE!</v>
          </cell>
          <cell r="BD45" t="e">
            <v>#VALUE!</v>
          </cell>
          <cell r="BE45" t="e">
            <v>#VALUE!</v>
          </cell>
          <cell r="BF45" t="e">
            <v>#VALUE!</v>
          </cell>
          <cell r="BH45" t="e">
            <v>#VALUE!</v>
          </cell>
          <cell r="BI45" t="e">
            <v>#VALUE!</v>
          </cell>
          <cell r="BJ45" t="e">
            <v>#VALUE!</v>
          </cell>
          <cell r="BK45" t="e">
            <v>#VALUE!</v>
          </cell>
          <cell r="BL45" t="e">
            <v>#VALUE!</v>
          </cell>
          <cell r="BM45" t="e">
            <v>#VALUE!</v>
          </cell>
          <cell r="BN45" t="e">
            <v>#VALUE!</v>
          </cell>
          <cell r="BO45" t="e">
            <v>#VALUE!</v>
          </cell>
          <cell r="BQ45" t="e">
            <v>#VALUE!</v>
          </cell>
          <cell r="BR45" t="e">
            <v>#VALUE!</v>
          </cell>
          <cell r="BS45" t="e">
            <v>#VALUE!</v>
          </cell>
          <cell r="BT45" t="e">
            <v>#VALUE!</v>
          </cell>
          <cell r="BU45" t="e">
            <v>#VALUE!</v>
          </cell>
          <cell r="BV45" t="e">
            <v>#VALUE!</v>
          </cell>
          <cell r="BW45" t="e">
            <v>#VALUE!</v>
          </cell>
          <cell r="BX45" t="e">
            <v>#VALUE!</v>
          </cell>
          <cell r="BY45" t="e">
            <v>#VALUE!</v>
          </cell>
          <cell r="BZ45" t="e">
            <v>#VALUE!</v>
          </cell>
          <cell r="CA45" t="e">
            <v>#VALUE!</v>
          </cell>
          <cell r="CB45" t="e">
            <v>#VALUE!</v>
          </cell>
          <cell r="CC45" t="e">
            <v>#VALUE!</v>
          </cell>
          <cell r="CD45" t="e">
            <v>#VALUE!</v>
          </cell>
          <cell r="CF45" t="e">
            <v>#VALUE!</v>
          </cell>
          <cell r="CG45" t="e">
            <v>#VALUE!</v>
          </cell>
          <cell r="CH45" t="e">
            <v>#VALUE!</v>
          </cell>
          <cell r="CI45" t="e">
            <v>#VALUE!</v>
          </cell>
          <cell r="CK45" t="e">
            <v>#VALUE!</v>
          </cell>
          <cell r="CL45" t="e">
            <v>#VALUE!</v>
          </cell>
          <cell r="CM45" t="e">
            <v>#VALUE!</v>
          </cell>
          <cell r="CN45" t="e">
            <v>#VALUE!</v>
          </cell>
          <cell r="CO45" t="e">
            <v>#VALUE!</v>
          </cell>
          <cell r="CP45" t="e">
            <v>#VALUE!</v>
          </cell>
          <cell r="CR45" t="e">
            <v>#VALUE!</v>
          </cell>
          <cell r="CS45" t="e">
            <v>#VALUE!</v>
          </cell>
          <cell r="CT45" t="e">
            <v>#VALUE!</v>
          </cell>
          <cell r="CU45" t="e">
            <v>#VALUE!</v>
          </cell>
          <cell r="CV45" t="e">
            <v>#VALUE!</v>
          </cell>
          <cell r="CW45" t="e">
            <v>#VALUE!</v>
          </cell>
          <cell r="CX45" t="e">
            <v>#VALUE!</v>
          </cell>
          <cell r="CY45" t="e">
            <v>#VALUE!</v>
          </cell>
          <cell r="CZ45" t="e">
            <v>#VALUE!</v>
          </cell>
          <cell r="DA45" t="e">
            <v>#VALUE!</v>
          </cell>
          <cell r="DC45" t="e">
            <v>#VALUE!</v>
          </cell>
          <cell r="DD45" t="e">
            <v>#VALUE!</v>
          </cell>
          <cell r="DE45" t="e">
            <v>#VALUE!</v>
          </cell>
          <cell r="DF45" t="e">
            <v>#VALUE!</v>
          </cell>
          <cell r="DG45" t="e">
            <v>#VALUE!</v>
          </cell>
          <cell r="DH45" t="e">
            <v>#VALUE!</v>
          </cell>
          <cell r="DI45" t="e">
            <v>#VALUE!</v>
          </cell>
          <cell r="DJ45" t="e">
            <v>#VALUE!</v>
          </cell>
          <cell r="DK45" t="e">
            <v>#VALUE!</v>
          </cell>
          <cell r="DM45" t="e">
            <v>#VALUE!</v>
          </cell>
          <cell r="DN45" t="e">
            <v>#VALUE!</v>
          </cell>
          <cell r="DO45" t="e">
            <v>#VALUE!</v>
          </cell>
          <cell r="DP45" t="e">
            <v>#VALUE!</v>
          </cell>
          <cell r="DQ45" t="e">
            <v>#VALUE!</v>
          </cell>
          <cell r="DR45" t="e">
            <v>#VALUE!</v>
          </cell>
          <cell r="DS45" t="e">
            <v>#VALUE!</v>
          </cell>
          <cell r="DT45" t="e">
            <v>#VALUE!</v>
          </cell>
          <cell r="DU45" t="e">
            <v>#VALUE!</v>
          </cell>
          <cell r="DV45" t="e">
            <v>#VALUE!</v>
          </cell>
          <cell r="DW45" t="e">
            <v>#VALUE!</v>
          </cell>
          <cell r="DX45" t="e">
            <v>#VALUE!</v>
          </cell>
          <cell r="DZ45" t="e">
            <v>#VALUE!</v>
          </cell>
          <cell r="EA45" t="e">
            <v>#VALUE!</v>
          </cell>
          <cell r="EB45" t="e">
            <v>#VALUE!</v>
          </cell>
          <cell r="EC45" t="e">
            <v>#VALUE!</v>
          </cell>
          <cell r="ED45" t="e">
            <v>#VALUE!</v>
          </cell>
          <cell r="EE45" t="e">
            <v>#VALUE!</v>
          </cell>
          <cell r="EF45" t="e">
            <v>#VALUE!</v>
          </cell>
          <cell r="EG45" t="e">
            <v>#VALUE!</v>
          </cell>
          <cell r="EH45" t="e">
            <v>#VALUE!</v>
          </cell>
          <cell r="EI45" t="e">
            <v>#VALUE!</v>
          </cell>
          <cell r="EK45" t="e">
            <v>#VALUE!</v>
          </cell>
          <cell r="EL45" t="e">
            <v>#VALUE!</v>
          </cell>
          <cell r="EO45">
            <v>0</v>
          </cell>
          <cell r="EP45">
            <v>0</v>
          </cell>
        </row>
        <row r="46">
          <cell r="A46" t="str">
            <v>Prov2</v>
          </cell>
          <cell r="B46" t="str">
            <v xml:space="preserve">  Provisions   </v>
          </cell>
          <cell r="D46" t="e">
            <v>#VALUE!</v>
          </cell>
          <cell r="E46" t="e">
            <v>#VALUE!</v>
          </cell>
          <cell r="G46" t="e">
            <v>#VALUE!</v>
          </cell>
          <cell r="H46" t="e">
            <v>#VALUE!</v>
          </cell>
          <cell r="I46" t="e">
            <v>#VALUE!</v>
          </cell>
          <cell r="J46" t="e">
            <v>#VALUE!</v>
          </cell>
          <cell r="K46" t="e">
            <v>#VALUE!</v>
          </cell>
          <cell r="L46" t="e">
            <v>#VALUE!</v>
          </cell>
          <cell r="M46" t="e">
            <v>#VALUE!</v>
          </cell>
          <cell r="N46" t="e">
            <v>#VALUE!</v>
          </cell>
          <cell r="P46" t="e">
            <v>#VALUE!</v>
          </cell>
          <cell r="Q46">
            <v>0</v>
          </cell>
          <cell r="R46">
            <v>0</v>
          </cell>
          <cell r="S46">
            <v>0</v>
          </cell>
          <cell r="T46" t="e">
            <v>#VALUE!</v>
          </cell>
          <cell r="U46" t="e">
            <v>#VALUE!</v>
          </cell>
          <cell r="W46" t="e">
            <v>#VALUE!</v>
          </cell>
          <cell r="X46" t="e">
            <v>#VALUE!</v>
          </cell>
          <cell r="Y46" t="e">
            <v>#VALUE!</v>
          </cell>
          <cell r="Z46" t="e">
            <v>#VALUE!</v>
          </cell>
          <cell r="AA46" t="e">
            <v>#VALUE!</v>
          </cell>
          <cell r="AB46" t="e">
            <v>#VALUE!</v>
          </cell>
          <cell r="AC46" t="e">
            <v>#VALUE!</v>
          </cell>
          <cell r="AD46" t="e">
            <v>#VALUE!</v>
          </cell>
          <cell r="AE46" t="e">
            <v>#VALUE!</v>
          </cell>
          <cell r="AF46" t="e">
            <v>#VALUE!</v>
          </cell>
          <cell r="AG46" t="e">
            <v>#VALUE!</v>
          </cell>
          <cell r="AH46" t="e">
            <v>#VALUE!</v>
          </cell>
          <cell r="AI46" t="e">
            <v>#VALUE!</v>
          </cell>
          <cell r="AJ46" t="e">
            <v>#VALUE!</v>
          </cell>
          <cell r="AK46" t="e">
            <v>#VALUE!</v>
          </cell>
          <cell r="AN46" t="e">
            <v>#VALUE!</v>
          </cell>
          <cell r="AO46" t="e">
            <v>#VALUE!</v>
          </cell>
          <cell r="AP46" t="e">
            <v>#VALUE!</v>
          </cell>
          <cell r="AQ46" t="e">
            <v>#VALUE!</v>
          </cell>
          <cell r="AR46" t="e">
            <v>#VALUE!</v>
          </cell>
          <cell r="AS46" t="e">
            <v>#VALUE!</v>
          </cell>
          <cell r="AT46" t="e">
            <v>#VALUE!</v>
          </cell>
          <cell r="AU46" t="e">
            <v>#VALUE!</v>
          </cell>
          <cell r="AV46" t="e">
            <v>#VALUE!</v>
          </cell>
          <cell r="AX46" t="e">
            <v>#VALUE!</v>
          </cell>
          <cell r="AY46" t="e">
            <v>#VALUE!</v>
          </cell>
          <cell r="AZ46" t="e">
            <v>#VALUE!</v>
          </cell>
          <cell r="BA46" t="e">
            <v>#VALUE!</v>
          </cell>
          <cell r="BB46" t="e">
            <v>#VALUE!</v>
          </cell>
          <cell r="BC46" t="e">
            <v>#VALUE!</v>
          </cell>
          <cell r="BD46" t="e">
            <v>#VALUE!</v>
          </cell>
          <cell r="BE46" t="e">
            <v>#VALUE!</v>
          </cell>
          <cell r="BF46" t="e">
            <v>#VALUE!</v>
          </cell>
          <cell r="BH46" t="e">
            <v>#VALUE!</v>
          </cell>
          <cell r="BI46" t="e">
            <v>#VALUE!</v>
          </cell>
          <cell r="BJ46" t="e">
            <v>#VALUE!</v>
          </cell>
          <cell r="BK46" t="e">
            <v>#VALUE!</v>
          </cell>
          <cell r="BL46" t="e">
            <v>#VALUE!</v>
          </cell>
          <cell r="BM46" t="e">
            <v>#VALUE!</v>
          </cell>
          <cell r="BN46" t="e">
            <v>#VALUE!</v>
          </cell>
          <cell r="BO46" t="e">
            <v>#VALUE!</v>
          </cell>
          <cell r="BQ46" t="e">
            <v>#VALUE!</v>
          </cell>
          <cell r="BR46" t="e">
            <v>#VALUE!</v>
          </cell>
          <cell r="BS46" t="e">
            <v>#VALUE!</v>
          </cell>
          <cell r="BT46" t="e">
            <v>#VALUE!</v>
          </cell>
          <cell r="BU46" t="e">
            <v>#VALUE!</v>
          </cell>
          <cell r="BV46" t="e">
            <v>#VALUE!</v>
          </cell>
          <cell r="BW46" t="e">
            <v>#VALUE!</v>
          </cell>
          <cell r="BX46" t="e">
            <v>#VALUE!</v>
          </cell>
          <cell r="BY46" t="e">
            <v>#VALUE!</v>
          </cell>
          <cell r="BZ46" t="e">
            <v>#VALUE!</v>
          </cell>
          <cell r="CA46" t="e">
            <v>#VALUE!</v>
          </cell>
          <cell r="CB46" t="e">
            <v>#VALUE!</v>
          </cell>
          <cell r="CC46" t="e">
            <v>#VALUE!</v>
          </cell>
          <cell r="CD46" t="e">
            <v>#VALUE!</v>
          </cell>
          <cell r="CF46" t="e">
            <v>#VALUE!</v>
          </cell>
          <cell r="CG46" t="e">
            <v>#VALUE!</v>
          </cell>
          <cell r="CH46" t="e">
            <v>#VALUE!</v>
          </cell>
          <cell r="CI46" t="e">
            <v>#VALUE!</v>
          </cell>
          <cell r="CK46" t="e">
            <v>#VALUE!</v>
          </cell>
          <cell r="CL46" t="e">
            <v>#VALUE!</v>
          </cell>
          <cell r="CM46" t="e">
            <v>#VALUE!</v>
          </cell>
          <cell r="CN46" t="e">
            <v>#VALUE!</v>
          </cell>
          <cell r="CO46" t="e">
            <v>#VALUE!</v>
          </cell>
          <cell r="CP46" t="e">
            <v>#VALUE!</v>
          </cell>
          <cell r="CR46" t="e">
            <v>#VALUE!</v>
          </cell>
          <cell r="CS46" t="e">
            <v>#VALUE!</v>
          </cell>
          <cell r="CT46" t="e">
            <v>#VALUE!</v>
          </cell>
          <cell r="CU46" t="e">
            <v>#VALUE!</v>
          </cell>
          <cell r="CV46" t="e">
            <v>#VALUE!</v>
          </cell>
          <cell r="CW46" t="e">
            <v>#VALUE!</v>
          </cell>
          <cell r="CX46" t="e">
            <v>#VALUE!</v>
          </cell>
          <cell r="CY46" t="e">
            <v>#VALUE!</v>
          </cell>
          <cell r="CZ46" t="e">
            <v>#VALUE!</v>
          </cell>
          <cell r="DA46" t="e">
            <v>#VALUE!</v>
          </cell>
          <cell r="DC46" t="e">
            <v>#VALUE!</v>
          </cell>
          <cell r="DD46" t="e">
            <v>#VALUE!</v>
          </cell>
          <cell r="DE46" t="e">
            <v>#VALUE!</v>
          </cell>
          <cell r="DF46" t="e">
            <v>#VALUE!</v>
          </cell>
          <cell r="DG46" t="e">
            <v>#VALUE!</v>
          </cell>
          <cell r="DH46" t="e">
            <v>#VALUE!</v>
          </cell>
          <cell r="DI46" t="e">
            <v>#VALUE!</v>
          </cell>
          <cell r="DJ46" t="e">
            <v>#VALUE!</v>
          </cell>
          <cell r="DK46" t="e">
            <v>#VALUE!</v>
          </cell>
          <cell r="DM46" t="e">
            <v>#VALUE!</v>
          </cell>
          <cell r="DN46" t="e">
            <v>#VALUE!</v>
          </cell>
          <cell r="DO46" t="e">
            <v>#VALUE!</v>
          </cell>
          <cell r="DP46" t="e">
            <v>#VALUE!</v>
          </cell>
          <cell r="DQ46" t="e">
            <v>#VALUE!</v>
          </cell>
          <cell r="DR46" t="e">
            <v>#VALUE!</v>
          </cell>
          <cell r="DS46" t="e">
            <v>#VALUE!</v>
          </cell>
          <cell r="DT46" t="e">
            <v>#VALUE!</v>
          </cell>
          <cell r="DU46" t="e">
            <v>#VALUE!</v>
          </cell>
          <cell r="DV46" t="e">
            <v>#VALUE!</v>
          </cell>
          <cell r="DW46" t="e">
            <v>#VALUE!</v>
          </cell>
          <cell r="DX46" t="e">
            <v>#VALUE!</v>
          </cell>
          <cell r="DZ46" t="e">
            <v>#VALUE!</v>
          </cell>
          <cell r="EA46" t="e">
            <v>#VALUE!</v>
          </cell>
          <cell r="EB46" t="e">
            <v>#VALUE!</v>
          </cell>
          <cell r="EC46" t="e">
            <v>#VALUE!</v>
          </cell>
          <cell r="ED46" t="e">
            <v>#VALUE!</v>
          </cell>
          <cell r="EE46" t="e">
            <v>#VALUE!</v>
          </cell>
          <cell r="EF46" t="e">
            <v>#VALUE!</v>
          </cell>
          <cell r="EG46" t="e">
            <v>#VALUE!</v>
          </cell>
          <cell r="EH46" t="e">
            <v>#VALUE!</v>
          </cell>
          <cell r="EI46" t="e">
            <v>#VALUE!</v>
          </cell>
          <cell r="EK46" t="e">
            <v>#VALUE!</v>
          </cell>
          <cell r="EL46" t="e">
            <v>#VALUE!</v>
          </cell>
          <cell r="EO46">
            <v>0</v>
          </cell>
          <cell r="EP46">
            <v>0</v>
          </cell>
        </row>
        <row r="47">
          <cell r="A47" t="str">
            <v>NL31000</v>
          </cell>
          <cell r="B47" t="str">
            <v xml:space="preserve">  Tax liabilities</v>
          </cell>
          <cell r="D47" t="e">
            <v>#VALUE!</v>
          </cell>
          <cell r="E47" t="e">
            <v>#VALUE!</v>
          </cell>
          <cell r="G47" t="e">
            <v>#VALUE!</v>
          </cell>
          <cell r="H47" t="e">
            <v>#VALUE!</v>
          </cell>
          <cell r="I47" t="e">
            <v>#VALUE!</v>
          </cell>
          <cell r="J47" t="e">
            <v>#VALUE!</v>
          </cell>
          <cell r="K47" t="e">
            <v>#VALUE!</v>
          </cell>
          <cell r="L47" t="e">
            <v>#VALUE!</v>
          </cell>
          <cell r="M47" t="e">
            <v>#VALUE!</v>
          </cell>
          <cell r="N47" t="e">
            <v>#VALUE!</v>
          </cell>
          <cell r="P47" t="e">
            <v>#VALUE!</v>
          </cell>
          <cell r="Q47">
            <v>0</v>
          </cell>
          <cell r="R47">
            <v>0</v>
          </cell>
          <cell r="S47">
            <v>0</v>
          </cell>
          <cell r="T47" t="e">
            <v>#VALUE!</v>
          </cell>
          <cell r="U47" t="e">
            <v>#VALUE!</v>
          </cell>
          <cell r="W47" t="e">
            <v>#VALUE!</v>
          </cell>
          <cell r="X47" t="e">
            <v>#VALUE!</v>
          </cell>
          <cell r="Y47" t="e">
            <v>#VALUE!</v>
          </cell>
          <cell r="Z47" t="e">
            <v>#VALUE!</v>
          </cell>
          <cell r="AA47" t="e">
            <v>#VALUE!</v>
          </cell>
          <cell r="AB47" t="e">
            <v>#VALUE!</v>
          </cell>
          <cell r="AC47" t="e">
            <v>#VALUE!</v>
          </cell>
          <cell r="AD47" t="e">
            <v>#VALUE!</v>
          </cell>
          <cell r="AE47">
            <v>0</v>
          </cell>
          <cell r="AF47" t="e">
            <v>#VALUE!</v>
          </cell>
          <cell r="AG47" t="e">
            <v>#VALUE!</v>
          </cell>
          <cell r="AH47" t="e">
            <v>#VALUE!</v>
          </cell>
          <cell r="AI47" t="e">
            <v>#VALUE!</v>
          </cell>
          <cell r="AJ47" t="e">
            <v>#VALUE!</v>
          </cell>
          <cell r="AK47" t="e">
            <v>#VALUE!</v>
          </cell>
          <cell r="AN47" t="e">
            <v>#VALUE!</v>
          </cell>
          <cell r="AO47" t="e">
            <v>#VALUE!</v>
          </cell>
          <cell r="AP47" t="e">
            <v>#VALUE!</v>
          </cell>
          <cell r="AQ47" t="e">
            <v>#VALUE!</v>
          </cell>
          <cell r="AR47" t="e">
            <v>#VALUE!</v>
          </cell>
          <cell r="AS47" t="e">
            <v>#VALUE!</v>
          </cell>
          <cell r="AT47" t="e">
            <v>#VALUE!</v>
          </cell>
          <cell r="AU47" t="e">
            <v>#VALUE!</v>
          </cell>
          <cell r="AV47" t="e">
            <v>#VALUE!</v>
          </cell>
          <cell r="AX47" t="e">
            <v>#VALUE!</v>
          </cell>
          <cell r="AY47" t="e">
            <v>#VALUE!</v>
          </cell>
          <cell r="AZ47" t="e">
            <v>#VALUE!</v>
          </cell>
          <cell r="BA47" t="e">
            <v>#VALUE!</v>
          </cell>
          <cell r="BB47" t="e">
            <v>#VALUE!</v>
          </cell>
          <cell r="BC47" t="e">
            <v>#VALUE!</v>
          </cell>
          <cell r="BD47" t="e">
            <v>#VALUE!</v>
          </cell>
          <cell r="BE47" t="e">
            <v>#VALUE!</v>
          </cell>
          <cell r="BF47" t="e">
            <v>#VALUE!</v>
          </cell>
          <cell r="BH47" t="e">
            <v>#VALUE!</v>
          </cell>
          <cell r="BI47" t="e">
            <v>#VALUE!</v>
          </cell>
          <cell r="BJ47" t="e">
            <v>#VALUE!</v>
          </cell>
          <cell r="BK47" t="e">
            <v>#VALUE!</v>
          </cell>
          <cell r="BL47" t="e">
            <v>#VALUE!</v>
          </cell>
          <cell r="BM47" t="e">
            <v>#VALUE!</v>
          </cell>
          <cell r="BN47" t="e">
            <v>#VALUE!</v>
          </cell>
          <cell r="BO47" t="e">
            <v>#VALUE!</v>
          </cell>
          <cell r="BQ47" t="e">
            <v>#VALUE!</v>
          </cell>
          <cell r="BR47" t="e">
            <v>#VALUE!</v>
          </cell>
          <cell r="BS47" t="e">
            <v>#VALUE!</v>
          </cell>
          <cell r="BT47" t="e">
            <v>#VALUE!</v>
          </cell>
          <cell r="BU47" t="e">
            <v>#VALUE!</v>
          </cell>
          <cell r="BV47" t="e">
            <v>#VALUE!</v>
          </cell>
          <cell r="BW47" t="e">
            <v>#VALUE!</v>
          </cell>
          <cell r="BX47" t="e">
            <v>#VALUE!</v>
          </cell>
          <cell r="BY47" t="e">
            <v>#VALUE!</v>
          </cell>
          <cell r="BZ47" t="e">
            <v>#VALUE!</v>
          </cell>
          <cell r="CA47" t="e">
            <v>#VALUE!</v>
          </cell>
          <cell r="CB47" t="e">
            <v>#VALUE!</v>
          </cell>
          <cell r="CC47" t="e">
            <v>#VALUE!</v>
          </cell>
          <cell r="CD47" t="e">
            <v>#VALUE!</v>
          </cell>
          <cell r="CF47" t="e">
            <v>#VALUE!</v>
          </cell>
          <cell r="CG47" t="e">
            <v>#VALUE!</v>
          </cell>
          <cell r="CH47" t="e">
            <v>#VALUE!</v>
          </cell>
          <cell r="CI47" t="e">
            <v>#VALUE!</v>
          </cell>
          <cell r="CK47" t="e">
            <v>#VALUE!</v>
          </cell>
          <cell r="CL47" t="e">
            <v>#VALUE!</v>
          </cell>
          <cell r="CM47" t="e">
            <v>#VALUE!</v>
          </cell>
          <cell r="CN47" t="e">
            <v>#VALUE!</v>
          </cell>
          <cell r="CO47" t="e">
            <v>#VALUE!</v>
          </cell>
          <cell r="CP47" t="e">
            <v>#VALUE!</v>
          </cell>
          <cell r="CR47" t="e">
            <v>#VALUE!</v>
          </cell>
          <cell r="CS47" t="e">
            <v>#VALUE!</v>
          </cell>
          <cell r="CT47" t="e">
            <v>#VALUE!</v>
          </cell>
          <cell r="CU47" t="e">
            <v>#VALUE!</v>
          </cell>
          <cell r="CV47" t="e">
            <v>#VALUE!</v>
          </cell>
          <cell r="CW47" t="e">
            <v>#VALUE!</v>
          </cell>
          <cell r="CX47" t="e">
            <v>#VALUE!</v>
          </cell>
          <cell r="CY47" t="e">
            <v>#VALUE!</v>
          </cell>
          <cell r="CZ47" t="e">
            <v>#VALUE!</v>
          </cell>
          <cell r="DA47" t="e">
            <v>#VALUE!</v>
          </cell>
          <cell r="DC47" t="e">
            <v>#VALUE!</v>
          </cell>
          <cell r="DD47" t="e">
            <v>#VALUE!</v>
          </cell>
          <cell r="DE47" t="e">
            <v>#VALUE!</v>
          </cell>
          <cell r="DF47" t="e">
            <v>#VALUE!</v>
          </cell>
          <cell r="DG47" t="e">
            <v>#VALUE!</v>
          </cell>
          <cell r="DH47" t="e">
            <v>#VALUE!</v>
          </cell>
          <cell r="DI47" t="e">
            <v>#VALUE!</v>
          </cell>
          <cell r="DJ47" t="e">
            <v>#VALUE!</v>
          </cell>
          <cell r="DK47" t="e">
            <v>#VALUE!</v>
          </cell>
          <cell r="DM47" t="e">
            <v>#VALUE!</v>
          </cell>
          <cell r="DN47" t="e">
            <v>#VALUE!</v>
          </cell>
          <cell r="DO47" t="e">
            <v>#VALUE!</v>
          </cell>
          <cell r="DP47" t="e">
            <v>#VALUE!</v>
          </cell>
          <cell r="DQ47" t="e">
            <v>#VALUE!</v>
          </cell>
          <cell r="DR47" t="e">
            <v>#VALUE!</v>
          </cell>
          <cell r="DS47" t="e">
            <v>#VALUE!</v>
          </cell>
          <cell r="DT47" t="e">
            <v>#VALUE!</v>
          </cell>
          <cell r="DU47" t="e">
            <v>#VALUE!</v>
          </cell>
          <cell r="DV47" t="e">
            <v>#VALUE!</v>
          </cell>
          <cell r="DW47" t="e">
            <v>#VALUE!</v>
          </cell>
          <cell r="DX47" t="e">
            <v>#VALUE!</v>
          </cell>
          <cell r="DZ47" t="e">
            <v>#VALUE!</v>
          </cell>
          <cell r="EA47" t="e">
            <v>#VALUE!</v>
          </cell>
          <cell r="EB47" t="e">
            <v>#VALUE!</v>
          </cell>
          <cell r="EC47" t="e">
            <v>#VALUE!</v>
          </cell>
          <cell r="ED47" t="e">
            <v>#VALUE!</v>
          </cell>
          <cell r="EE47" t="e">
            <v>#VALUE!</v>
          </cell>
          <cell r="EF47" t="e">
            <v>#VALUE!</v>
          </cell>
          <cell r="EG47" t="e">
            <v>#VALUE!</v>
          </cell>
          <cell r="EH47" t="e">
            <v>#VALUE!</v>
          </cell>
          <cell r="EI47" t="e">
            <v>#VALUE!</v>
          </cell>
          <cell r="EK47" t="e">
            <v>#VALUE!</v>
          </cell>
          <cell r="EL47" t="e">
            <v>#VALUE!</v>
          </cell>
          <cell r="EO47">
            <v>0</v>
          </cell>
          <cell r="EP47">
            <v>0</v>
          </cell>
        </row>
        <row r="48">
          <cell r="A48" t="str">
            <v>FFENL400</v>
          </cell>
          <cell r="B48" t="str">
            <v xml:space="preserve">  Other</v>
          </cell>
          <cell r="D48" t="e">
            <v>#VALUE!</v>
          </cell>
          <cell r="E48" t="e">
            <v>#VALUE!</v>
          </cell>
          <cell r="G48" t="e">
            <v>#VALUE!</v>
          </cell>
          <cell r="H48" t="e">
            <v>#VALUE!</v>
          </cell>
          <cell r="I48" t="e">
            <v>#VALUE!</v>
          </cell>
          <cell r="J48" t="e">
            <v>#VALUE!</v>
          </cell>
          <cell r="K48" t="e">
            <v>#VALUE!</v>
          </cell>
          <cell r="L48" t="e">
            <v>#VALUE!</v>
          </cell>
          <cell r="M48" t="e">
            <v>#VALUE!</v>
          </cell>
          <cell r="N48" t="e">
            <v>#VALUE!</v>
          </cell>
          <cell r="P48" t="e">
            <v>#VALUE!</v>
          </cell>
          <cell r="Q48">
            <v>0</v>
          </cell>
          <cell r="R48">
            <v>0</v>
          </cell>
          <cell r="S48">
            <v>0</v>
          </cell>
          <cell r="T48" t="e">
            <v>#VALUE!</v>
          </cell>
          <cell r="U48" t="e">
            <v>#VALUE!</v>
          </cell>
          <cell r="W48" t="e">
            <v>#VALUE!</v>
          </cell>
          <cell r="X48" t="e">
            <v>#VALUE!</v>
          </cell>
          <cell r="Y48" t="e">
            <v>#VALUE!</v>
          </cell>
          <cell r="Z48" t="e">
            <v>#VALUE!</v>
          </cell>
          <cell r="AA48" t="e">
            <v>#VALUE!</v>
          </cell>
          <cell r="AB48" t="e">
            <v>#VALUE!</v>
          </cell>
          <cell r="AC48" t="e">
            <v>#VALUE!</v>
          </cell>
          <cell r="AD48" t="e">
            <v>#VALUE!</v>
          </cell>
          <cell r="AE48">
            <v>0</v>
          </cell>
          <cell r="AF48" t="e">
            <v>#VALUE!</v>
          </cell>
          <cell r="AG48" t="e">
            <v>#VALUE!</v>
          </cell>
          <cell r="AH48" t="e">
            <v>#VALUE!</v>
          </cell>
          <cell r="AI48" t="e">
            <v>#VALUE!</v>
          </cell>
          <cell r="AJ48" t="e">
            <v>#VALUE!</v>
          </cell>
          <cell r="AK48" t="e">
            <v>#VALUE!</v>
          </cell>
          <cell r="AN48" t="e">
            <v>#VALUE!</v>
          </cell>
          <cell r="AO48" t="e">
            <v>#VALUE!</v>
          </cell>
          <cell r="AP48" t="e">
            <v>#VALUE!</v>
          </cell>
          <cell r="AQ48" t="e">
            <v>#VALUE!</v>
          </cell>
          <cell r="AR48" t="e">
            <v>#VALUE!</v>
          </cell>
          <cell r="AS48" t="e">
            <v>#VALUE!</v>
          </cell>
          <cell r="AT48" t="e">
            <v>#VALUE!</v>
          </cell>
          <cell r="AU48" t="e">
            <v>#VALUE!</v>
          </cell>
          <cell r="AV48" t="e">
            <v>#VALUE!</v>
          </cell>
          <cell r="AX48" t="e">
            <v>#VALUE!</v>
          </cell>
          <cell r="AY48" t="e">
            <v>#VALUE!</v>
          </cell>
          <cell r="AZ48" t="e">
            <v>#VALUE!</v>
          </cell>
          <cell r="BA48" t="e">
            <v>#VALUE!</v>
          </cell>
          <cell r="BB48" t="e">
            <v>#VALUE!</v>
          </cell>
          <cell r="BC48" t="e">
            <v>#VALUE!</v>
          </cell>
          <cell r="BD48" t="e">
            <v>#VALUE!</v>
          </cell>
          <cell r="BE48" t="e">
            <v>#VALUE!</v>
          </cell>
          <cell r="BF48" t="e">
            <v>#VALUE!</v>
          </cell>
          <cell r="BH48" t="e">
            <v>#VALUE!</v>
          </cell>
          <cell r="BI48" t="e">
            <v>#VALUE!</v>
          </cell>
          <cell r="BJ48" t="e">
            <v>#VALUE!</v>
          </cell>
          <cell r="BK48" t="e">
            <v>#VALUE!</v>
          </cell>
          <cell r="BL48" t="e">
            <v>#VALUE!</v>
          </cell>
          <cell r="BM48" t="e">
            <v>#VALUE!</v>
          </cell>
          <cell r="BN48" t="e">
            <v>#VALUE!</v>
          </cell>
          <cell r="BO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F48" t="e">
            <v>#VALUE!</v>
          </cell>
          <cell r="CG48" t="e">
            <v>#VALUE!</v>
          </cell>
          <cell r="CH48" t="e">
            <v>#VALUE!</v>
          </cell>
          <cell r="CI48" t="e">
            <v>#VALUE!</v>
          </cell>
          <cell r="CK48" t="e">
            <v>#VALUE!</v>
          </cell>
          <cell r="CL48" t="e">
            <v>#VALUE!</v>
          </cell>
          <cell r="CM48" t="e">
            <v>#VALUE!</v>
          </cell>
          <cell r="CN48" t="e">
            <v>#VALUE!</v>
          </cell>
          <cell r="CO48" t="e">
            <v>#VALUE!</v>
          </cell>
          <cell r="CP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C48" t="e">
            <v>#VALUE!</v>
          </cell>
          <cell r="DD48" t="e">
            <v>#VALUE!</v>
          </cell>
          <cell r="DE48" t="e">
            <v>#VALUE!</v>
          </cell>
          <cell r="DF48" t="e">
            <v>#VALUE!</v>
          </cell>
          <cell r="DG48" t="e">
            <v>#VALUE!</v>
          </cell>
          <cell r="DH48" t="e">
            <v>#VALUE!</v>
          </cell>
          <cell r="DI48" t="e">
            <v>#VALUE!</v>
          </cell>
          <cell r="DJ48" t="e">
            <v>#VALUE!</v>
          </cell>
          <cell r="DK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K48" t="e">
            <v>#VALUE!</v>
          </cell>
          <cell r="EL48" t="e">
            <v>#VALUE!</v>
          </cell>
          <cell r="EO48">
            <v>0</v>
          </cell>
          <cell r="EP48">
            <v>0</v>
          </cell>
        </row>
        <row r="49">
          <cell r="EL49">
            <v>0</v>
          </cell>
        </row>
        <row r="50">
          <cell r="A50" t="str">
            <v>Total Liabilities excluding Borrowings</v>
          </cell>
          <cell r="B50" t="str">
            <v>Total Liabilities excluding Borrowings</v>
          </cell>
          <cell r="D50" t="e">
            <v>#VALUE!</v>
          </cell>
          <cell r="E50" t="e">
            <v>#VALUE!</v>
          </cell>
          <cell r="F50">
            <v>0</v>
          </cell>
          <cell r="G50" t="e">
            <v>#VALUE!</v>
          </cell>
          <cell r="H50" t="e">
            <v>#VALUE!</v>
          </cell>
          <cell r="I50" t="e">
            <v>#VALUE!</v>
          </cell>
          <cell r="J50" t="e">
            <v>#VALUE!</v>
          </cell>
          <cell r="K50" t="e">
            <v>#VALUE!</v>
          </cell>
          <cell r="L50" t="e">
            <v>#VALUE!</v>
          </cell>
          <cell r="M50" t="e">
            <v>#VALUE!</v>
          </cell>
          <cell r="N50" t="e">
            <v>#VALUE!</v>
          </cell>
          <cell r="P50" t="e">
            <v>#VALUE!</v>
          </cell>
          <cell r="Q50" t="e">
            <v>#VALUE!</v>
          </cell>
          <cell r="R50" t="e">
            <v>#VALUE!</v>
          </cell>
          <cell r="S50" t="e">
            <v>#VALUE!</v>
          </cell>
          <cell r="T50" t="e">
            <v>#VALUE!</v>
          </cell>
          <cell r="U50" t="e">
            <v>#VALUE!</v>
          </cell>
          <cell r="W50" t="e">
            <v>#VALUE!</v>
          </cell>
          <cell r="X50" t="e">
            <v>#VALUE!</v>
          </cell>
          <cell r="Y50" t="e">
            <v>#VALUE!</v>
          </cell>
          <cell r="Z50" t="e">
            <v>#VALUE!</v>
          </cell>
          <cell r="AA50" t="e">
            <v>#VALUE!</v>
          </cell>
          <cell r="AB50" t="e">
            <v>#VALUE!</v>
          </cell>
          <cell r="AC50" t="e">
            <v>#VALUE!</v>
          </cell>
          <cell r="AD50" t="e">
            <v>#VALUE!</v>
          </cell>
          <cell r="AE50" t="e">
            <v>#VALUE!</v>
          </cell>
          <cell r="AF50" t="e">
            <v>#VALUE!</v>
          </cell>
          <cell r="AG50" t="e">
            <v>#VALUE!</v>
          </cell>
          <cell r="AH50" t="e">
            <v>#VALUE!</v>
          </cell>
          <cell r="AI50" t="e">
            <v>#VALUE!</v>
          </cell>
          <cell r="AJ50" t="e">
            <v>#VALUE!</v>
          </cell>
          <cell r="AK50" t="e">
            <v>#VALUE!</v>
          </cell>
          <cell r="AN50" t="e">
            <v>#VALUE!</v>
          </cell>
          <cell r="AO50" t="e">
            <v>#VALUE!</v>
          </cell>
          <cell r="AP50" t="e">
            <v>#VALUE!</v>
          </cell>
          <cell r="AQ50" t="e">
            <v>#VALUE!</v>
          </cell>
          <cell r="AR50" t="e">
            <v>#VALUE!</v>
          </cell>
          <cell r="AS50" t="e">
            <v>#VALUE!</v>
          </cell>
          <cell r="AT50" t="e">
            <v>#VALUE!</v>
          </cell>
          <cell r="AU50" t="e">
            <v>#VALUE!</v>
          </cell>
          <cell r="AV50" t="e">
            <v>#VALUE!</v>
          </cell>
          <cell r="AX50" t="e">
            <v>#VALUE!</v>
          </cell>
          <cell r="AY50" t="e">
            <v>#VALUE!</v>
          </cell>
          <cell r="AZ50" t="e">
            <v>#VALUE!</v>
          </cell>
          <cell r="BA50" t="e">
            <v>#VALUE!</v>
          </cell>
          <cell r="BB50" t="e">
            <v>#VALUE!</v>
          </cell>
          <cell r="BC50" t="e">
            <v>#VALUE!</v>
          </cell>
          <cell r="BD50" t="e">
            <v>#VALUE!</v>
          </cell>
          <cell r="BE50" t="e">
            <v>#VALUE!</v>
          </cell>
          <cell r="BF50" t="e">
            <v>#VALUE!</v>
          </cell>
          <cell r="BH50" t="e">
            <v>#VALUE!</v>
          </cell>
          <cell r="BI50" t="e">
            <v>#VALUE!</v>
          </cell>
          <cell r="BJ50" t="e">
            <v>#VALUE!</v>
          </cell>
          <cell r="BK50" t="e">
            <v>#VALUE!</v>
          </cell>
          <cell r="BL50" t="e">
            <v>#VALUE!</v>
          </cell>
          <cell r="BM50" t="e">
            <v>#VALUE!</v>
          </cell>
          <cell r="BN50" t="e">
            <v>#VALUE!</v>
          </cell>
          <cell r="BO50" t="e">
            <v>#VALUE!</v>
          </cell>
          <cell r="BQ50" t="e">
            <v>#VALUE!</v>
          </cell>
          <cell r="BR50" t="e">
            <v>#VALUE!</v>
          </cell>
          <cell r="BS50" t="e">
            <v>#VALUE!</v>
          </cell>
          <cell r="BT50" t="e">
            <v>#VALUE!</v>
          </cell>
          <cell r="BU50" t="e">
            <v>#VALUE!</v>
          </cell>
          <cell r="BV50" t="e">
            <v>#VALUE!</v>
          </cell>
          <cell r="BW50" t="e">
            <v>#VALUE!</v>
          </cell>
          <cell r="BX50" t="e">
            <v>#VALUE!</v>
          </cell>
          <cell r="BY50" t="e">
            <v>#VALUE!</v>
          </cell>
          <cell r="BZ50" t="e">
            <v>#VALUE!</v>
          </cell>
          <cell r="CA50" t="e">
            <v>#VALUE!</v>
          </cell>
          <cell r="CB50" t="e">
            <v>#VALUE!</v>
          </cell>
          <cell r="CC50" t="e">
            <v>#VALUE!</v>
          </cell>
          <cell r="CD50" t="e">
            <v>#VALUE!</v>
          </cell>
          <cell r="CF50" t="e">
            <v>#VALUE!</v>
          </cell>
          <cell r="CG50" t="e">
            <v>#VALUE!</v>
          </cell>
          <cell r="CH50" t="e">
            <v>#VALUE!</v>
          </cell>
          <cell r="CI50" t="e">
            <v>#VALUE!</v>
          </cell>
          <cell r="CK50" t="e">
            <v>#VALUE!</v>
          </cell>
          <cell r="CL50" t="e">
            <v>#VALUE!</v>
          </cell>
          <cell r="CM50" t="e">
            <v>#VALUE!</v>
          </cell>
          <cell r="CN50" t="e">
            <v>#VALUE!</v>
          </cell>
          <cell r="CO50" t="e">
            <v>#VALUE!</v>
          </cell>
          <cell r="CP50" t="e">
            <v>#VALUE!</v>
          </cell>
          <cell r="CR50" t="e">
            <v>#VALUE!</v>
          </cell>
          <cell r="CS50" t="e">
            <v>#VALUE!</v>
          </cell>
          <cell r="CT50" t="e">
            <v>#VALUE!</v>
          </cell>
          <cell r="CU50" t="e">
            <v>#VALUE!</v>
          </cell>
          <cell r="CV50" t="e">
            <v>#VALUE!</v>
          </cell>
          <cell r="CW50" t="e">
            <v>#VALUE!</v>
          </cell>
          <cell r="CX50" t="e">
            <v>#VALUE!</v>
          </cell>
          <cell r="CY50" t="e">
            <v>#VALUE!</v>
          </cell>
          <cell r="CZ50" t="e">
            <v>#VALUE!</v>
          </cell>
          <cell r="DA50" t="e">
            <v>#VALUE!</v>
          </cell>
          <cell r="DC50" t="e">
            <v>#VALUE!</v>
          </cell>
          <cell r="DD50" t="e">
            <v>#VALUE!</v>
          </cell>
          <cell r="DE50" t="e">
            <v>#VALUE!</v>
          </cell>
          <cell r="DF50" t="e">
            <v>#VALUE!</v>
          </cell>
          <cell r="DG50" t="e">
            <v>#VALUE!</v>
          </cell>
          <cell r="DH50" t="e">
            <v>#VALUE!</v>
          </cell>
          <cell r="DI50" t="e">
            <v>#VALUE!</v>
          </cell>
          <cell r="DJ50" t="e">
            <v>#VALUE!</v>
          </cell>
          <cell r="DK50" t="e">
            <v>#VALUE!</v>
          </cell>
          <cell r="DM50" t="e">
            <v>#VALUE!</v>
          </cell>
          <cell r="DN50" t="e">
            <v>#VALUE!</v>
          </cell>
          <cell r="DO50" t="e">
            <v>#VALUE!</v>
          </cell>
          <cell r="DP50" t="e">
            <v>#VALUE!</v>
          </cell>
          <cell r="DQ50" t="e">
            <v>#VALUE!</v>
          </cell>
          <cell r="DR50" t="e">
            <v>#VALUE!</v>
          </cell>
          <cell r="DS50" t="e">
            <v>#VALUE!</v>
          </cell>
          <cell r="DT50" t="e">
            <v>#VALUE!</v>
          </cell>
          <cell r="DU50" t="e">
            <v>#VALUE!</v>
          </cell>
          <cell r="DV50" t="e">
            <v>#VALUE!</v>
          </cell>
          <cell r="DW50" t="e">
            <v>#VALUE!</v>
          </cell>
          <cell r="DX50" t="e">
            <v>#VALUE!</v>
          </cell>
          <cell r="DZ50" t="e">
            <v>#VALUE!</v>
          </cell>
          <cell r="EA50" t="e">
            <v>#VALUE!</v>
          </cell>
          <cell r="EB50" t="e">
            <v>#VALUE!</v>
          </cell>
          <cell r="EC50" t="e">
            <v>#VALUE!</v>
          </cell>
          <cell r="ED50" t="e">
            <v>#VALUE!</v>
          </cell>
          <cell r="EE50" t="e">
            <v>#VALUE!</v>
          </cell>
          <cell r="EF50" t="e">
            <v>#VALUE!</v>
          </cell>
          <cell r="EG50" t="e">
            <v>#VALUE!</v>
          </cell>
          <cell r="EH50" t="e">
            <v>#VALUE!</v>
          </cell>
          <cell r="EI50" t="e">
            <v>#VALUE!</v>
          </cell>
          <cell r="EK50" t="e">
            <v>#VALUE!</v>
          </cell>
          <cell r="EL50" t="e">
            <v>#VALUE!</v>
          </cell>
          <cell r="EN50" t="e">
            <v>#VALUE!</v>
          </cell>
          <cell r="EO50" t="e">
            <v>#VALUE!</v>
          </cell>
          <cell r="EP50" t="e">
            <v>#VALUE!</v>
          </cell>
        </row>
        <row r="52">
          <cell r="A52" t="str">
            <v>Borrowings</v>
          </cell>
          <cell r="B52" t="str">
            <v>Borrowings</v>
          </cell>
        </row>
        <row r="53">
          <cell r="A53" t="str">
            <v xml:space="preserve">Current </v>
          </cell>
          <cell r="B53" t="str">
            <v>Current</v>
          </cell>
          <cell r="D53" t="e">
            <v>#VALUE!</v>
          </cell>
          <cell r="E53" t="e">
            <v>#VALUE!</v>
          </cell>
          <cell r="G53" t="e">
            <v>#VALUE!</v>
          </cell>
          <cell r="H53" t="e">
            <v>#VALUE!</v>
          </cell>
          <cell r="I53" t="e">
            <v>#VALUE!</v>
          </cell>
          <cell r="J53" t="e">
            <v>#VALUE!</v>
          </cell>
          <cell r="K53" t="e">
            <v>#VALUE!</v>
          </cell>
          <cell r="L53" t="e">
            <v>#VALUE!</v>
          </cell>
          <cell r="M53" t="e">
            <v>#VALUE!</v>
          </cell>
          <cell r="N53" t="e">
            <v>#VALUE!</v>
          </cell>
          <cell r="P53" t="e">
            <v>#VALUE!</v>
          </cell>
          <cell r="Q53">
            <v>0</v>
          </cell>
          <cell r="R53">
            <v>0</v>
          </cell>
          <cell r="S53">
            <v>0</v>
          </cell>
          <cell r="T53" t="e">
            <v>#VALUE!</v>
          </cell>
          <cell r="U53" t="e">
            <v>#VALUE!</v>
          </cell>
          <cell r="W53" t="e">
            <v>#VALUE!</v>
          </cell>
          <cell r="X53" t="e">
            <v>#VALUE!</v>
          </cell>
          <cell r="Y53" t="e">
            <v>#VALUE!</v>
          </cell>
          <cell r="Z53" t="e">
            <v>#VALUE!</v>
          </cell>
          <cell r="AA53" t="e">
            <v>#VALUE!</v>
          </cell>
          <cell r="AB53" t="e">
            <v>#VALUE!</v>
          </cell>
          <cell r="AC53" t="e">
            <v>#VALUE!</v>
          </cell>
          <cell r="AD53" t="e">
            <v>#VALUE!</v>
          </cell>
          <cell r="AE53" t="e">
            <v>#VALUE!</v>
          </cell>
          <cell r="AF53" t="e">
            <v>#VALUE!</v>
          </cell>
          <cell r="AG53" t="e">
            <v>#VALUE!</v>
          </cell>
          <cell r="AH53" t="e">
            <v>#VALUE!</v>
          </cell>
          <cell r="AI53" t="e">
            <v>#VALUE!</v>
          </cell>
          <cell r="AJ53" t="e">
            <v>#VALUE!</v>
          </cell>
          <cell r="AK53" t="e">
            <v>#VALUE!</v>
          </cell>
          <cell r="AN53" t="e">
            <v>#VALUE!</v>
          </cell>
          <cell r="AO53" t="e">
            <v>#VALUE!</v>
          </cell>
          <cell r="AP53" t="e">
            <v>#VALUE!</v>
          </cell>
          <cell r="AQ53" t="e">
            <v>#VALUE!</v>
          </cell>
          <cell r="AR53" t="e">
            <v>#VALUE!</v>
          </cell>
          <cell r="AS53" t="e">
            <v>#VALUE!</v>
          </cell>
          <cell r="AT53" t="e">
            <v>#VALUE!</v>
          </cell>
          <cell r="AU53" t="e">
            <v>#VALUE!</v>
          </cell>
          <cell r="AV53" t="e">
            <v>#VALUE!</v>
          </cell>
          <cell r="AX53" t="e">
            <v>#VALUE!</v>
          </cell>
          <cell r="AY53" t="e">
            <v>#VALUE!</v>
          </cell>
          <cell r="AZ53" t="e">
            <v>#VALUE!</v>
          </cell>
          <cell r="BA53" t="e">
            <v>#VALUE!</v>
          </cell>
          <cell r="BB53" t="e">
            <v>#VALUE!</v>
          </cell>
          <cell r="BC53" t="e">
            <v>#VALUE!</v>
          </cell>
          <cell r="BD53" t="e">
            <v>#VALUE!</v>
          </cell>
          <cell r="BE53" t="e">
            <v>#VALUE!</v>
          </cell>
          <cell r="BF53" t="e">
            <v>#VALUE!</v>
          </cell>
          <cell r="BH53" t="e">
            <v>#VALUE!</v>
          </cell>
          <cell r="BI53" t="e">
            <v>#VALUE!</v>
          </cell>
          <cell r="BJ53" t="e">
            <v>#VALUE!</v>
          </cell>
          <cell r="BK53" t="e">
            <v>#VALUE!</v>
          </cell>
          <cell r="BL53" t="e">
            <v>#VALUE!</v>
          </cell>
          <cell r="BM53" t="e">
            <v>#VALUE!</v>
          </cell>
          <cell r="BN53" t="e">
            <v>#VALUE!</v>
          </cell>
          <cell r="BO53" t="e">
            <v>#VALUE!</v>
          </cell>
          <cell r="BQ53" t="e">
            <v>#VALUE!</v>
          </cell>
          <cell r="BR53" t="e">
            <v>#VALUE!</v>
          </cell>
          <cell r="BS53" t="e">
            <v>#VALUE!</v>
          </cell>
          <cell r="BT53" t="e">
            <v>#VALUE!</v>
          </cell>
          <cell r="BU53" t="e">
            <v>#VALUE!</v>
          </cell>
          <cell r="BV53" t="e">
            <v>#VALUE!</v>
          </cell>
          <cell r="BW53" t="e">
            <v>#VALUE!</v>
          </cell>
          <cell r="BX53" t="e">
            <v>#VALUE!</v>
          </cell>
          <cell r="BY53" t="e">
            <v>#VALUE!</v>
          </cell>
          <cell r="BZ53" t="e">
            <v>#VALUE!</v>
          </cell>
          <cell r="CA53" t="e">
            <v>#VALUE!</v>
          </cell>
          <cell r="CB53" t="e">
            <v>#VALUE!</v>
          </cell>
          <cell r="CC53" t="e">
            <v>#VALUE!</v>
          </cell>
          <cell r="CD53" t="e">
            <v>#VALUE!</v>
          </cell>
          <cell r="CF53" t="e">
            <v>#VALUE!</v>
          </cell>
          <cell r="CG53" t="e">
            <v>#VALUE!</v>
          </cell>
          <cell r="CH53" t="e">
            <v>#VALUE!</v>
          </cell>
          <cell r="CI53" t="e">
            <v>#VALUE!</v>
          </cell>
          <cell r="CK53" t="e">
            <v>#VALUE!</v>
          </cell>
          <cell r="CL53" t="e">
            <v>#VALUE!</v>
          </cell>
          <cell r="CM53" t="e">
            <v>#VALUE!</v>
          </cell>
          <cell r="CN53" t="e">
            <v>#VALUE!</v>
          </cell>
          <cell r="CO53" t="e">
            <v>#VALUE!</v>
          </cell>
          <cell r="CP53" t="e">
            <v>#VALUE!</v>
          </cell>
          <cell r="CR53" t="e">
            <v>#VALUE!</v>
          </cell>
          <cell r="CS53" t="e">
            <v>#VALUE!</v>
          </cell>
          <cell r="CT53" t="e">
            <v>#VALUE!</v>
          </cell>
          <cell r="CU53" t="e">
            <v>#VALUE!</v>
          </cell>
          <cell r="CV53" t="e">
            <v>#VALUE!</v>
          </cell>
          <cell r="CW53" t="e">
            <v>#VALUE!</v>
          </cell>
          <cell r="CX53" t="e">
            <v>#VALUE!</v>
          </cell>
          <cell r="CY53" t="e">
            <v>#VALUE!</v>
          </cell>
          <cell r="CZ53" t="e">
            <v>#VALUE!</v>
          </cell>
          <cell r="DA53" t="e">
            <v>#VALUE!</v>
          </cell>
          <cell r="DC53" t="e">
            <v>#VALUE!</v>
          </cell>
          <cell r="DD53" t="e">
            <v>#VALUE!</v>
          </cell>
          <cell r="DE53" t="e">
            <v>#VALUE!</v>
          </cell>
          <cell r="DF53" t="e">
            <v>#VALUE!</v>
          </cell>
          <cell r="DG53" t="e">
            <v>#VALUE!</v>
          </cell>
          <cell r="DH53" t="e">
            <v>#VALUE!</v>
          </cell>
          <cell r="DI53" t="e">
            <v>#VALUE!</v>
          </cell>
          <cell r="DJ53" t="e">
            <v>#VALUE!</v>
          </cell>
          <cell r="DK53" t="e">
            <v>#VALUE!</v>
          </cell>
          <cell r="DM53" t="e">
            <v>#VALUE!</v>
          </cell>
          <cell r="DN53" t="e">
            <v>#VALUE!</v>
          </cell>
          <cell r="DO53" t="e">
            <v>#VALUE!</v>
          </cell>
          <cell r="DP53" t="e">
            <v>#VALUE!</v>
          </cell>
          <cell r="DQ53" t="e">
            <v>#VALUE!</v>
          </cell>
          <cell r="DR53" t="e">
            <v>#VALUE!</v>
          </cell>
          <cell r="DS53" t="e">
            <v>#VALUE!</v>
          </cell>
          <cell r="DT53" t="e">
            <v>#VALUE!</v>
          </cell>
          <cell r="DU53" t="e">
            <v>#VALUE!</v>
          </cell>
          <cell r="DV53" t="e">
            <v>#VALUE!</v>
          </cell>
          <cell r="DW53" t="e">
            <v>#VALUE!</v>
          </cell>
          <cell r="DX53" t="e">
            <v>#VALUE!</v>
          </cell>
          <cell r="DZ53" t="e">
            <v>#VALUE!</v>
          </cell>
          <cell r="EA53" t="e">
            <v>#VALUE!</v>
          </cell>
          <cell r="EB53" t="e">
            <v>#VALUE!</v>
          </cell>
          <cell r="EC53" t="e">
            <v>#VALUE!</v>
          </cell>
          <cell r="ED53" t="e">
            <v>#VALUE!</v>
          </cell>
          <cell r="EE53" t="e">
            <v>#VALUE!</v>
          </cell>
          <cell r="EF53" t="e">
            <v>#VALUE!</v>
          </cell>
          <cell r="EG53" t="e">
            <v>#VALUE!</v>
          </cell>
          <cell r="EH53" t="e">
            <v>#VALUE!</v>
          </cell>
          <cell r="EI53" t="e">
            <v>#VALUE!</v>
          </cell>
          <cell r="EK53" t="e">
            <v>#VALUE!</v>
          </cell>
          <cell r="EL53" t="e">
            <v>#VALUE!</v>
          </cell>
          <cell r="EO53">
            <v>0</v>
          </cell>
          <cell r="EP53">
            <v>0</v>
          </cell>
        </row>
        <row r="54">
          <cell r="A54" t="str">
            <v xml:space="preserve">Non Current </v>
          </cell>
          <cell r="B54" t="str">
            <v>Non current</v>
          </cell>
          <cell r="D54" t="e">
            <v>#VALUE!</v>
          </cell>
          <cell r="E54" t="e">
            <v>#VALUE!</v>
          </cell>
          <cell r="G54" t="e">
            <v>#VALUE!</v>
          </cell>
          <cell r="H54" t="e">
            <v>#VALUE!</v>
          </cell>
          <cell r="I54" t="e">
            <v>#VALUE!</v>
          </cell>
          <cell r="J54" t="e">
            <v>#VALUE!</v>
          </cell>
          <cell r="K54" t="e">
            <v>#VALUE!</v>
          </cell>
          <cell r="L54" t="e">
            <v>#VALUE!</v>
          </cell>
          <cell r="M54" t="e">
            <v>#VALUE!</v>
          </cell>
          <cell r="N54" t="e">
            <v>#VALUE!</v>
          </cell>
          <cell r="P54" t="e">
            <v>#VALUE!</v>
          </cell>
          <cell r="Q54">
            <v>0</v>
          </cell>
          <cell r="R54">
            <v>0</v>
          </cell>
          <cell r="S54">
            <v>0</v>
          </cell>
          <cell r="T54" t="e">
            <v>#VALUE!</v>
          </cell>
          <cell r="U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N54" t="e">
            <v>#VALUE!</v>
          </cell>
          <cell r="AO54" t="e">
            <v>#VALUE!</v>
          </cell>
          <cell r="AP54" t="e">
            <v>#VALUE!</v>
          </cell>
          <cell r="AQ54" t="e">
            <v>#VALUE!</v>
          </cell>
          <cell r="AR54" t="e">
            <v>#VALUE!</v>
          </cell>
          <cell r="AS54" t="e">
            <v>#VALUE!</v>
          </cell>
          <cell r="AT54" t="e">
            <v>#VALUE!</v>
          </cell>
          <cell r="AU54" t="e">
            <v>#VALUE!</v>
          </cell>
          <cell r="AV54" t="e">
            <v>#VALUE!</v>
          </cell>
          <cell r="AX54" t="e">
            <v>#VALUE!</v>
          </cell>
          <cell r="AY54" t="e">
            <v>#VALUE!</v>
          </cell>
          <cell r="AZ54" t="e">
            <v>#VALUE!</v>
          </cell>
          <cell r="BA54" t="e">
            <v>#VALUE!</v>
          </cell>
          <cell r="BB54" t="e">
            <v>#VALUE!</v>
          </cell>
          <cell r="BC54" t="e">
            <v>#VALUE!</v>
          </cell>
          <cell r="BD54" t="e">
            <v>#VALUE!</v>
          </cell>
          <cell r="BE54" t="e">
            <v>#VALUE!</v>
          </cell>
          <cell r="BF54" t="e">
            <v>#VALUE!</v>
          </cell>
          <cell r="BH54" t="e">
            <v>#VALUE!</v>
          </cell>
          <cell r="BI54" t="e">
            <v>#VALUE!</v>
          </cell>
          <cell r="BJ54" t="e">
            <v>#VALUE!</v>
          </cell>
          <cell r="BK54" t="e">
            <v>#VALUE!</v>
          </cell>
          <cell r="BL54" t="e">
            <v>#VALUE!</v>
          </cell>
          <cell r="BM54" t="e">
            <v>#VALUE!</v>
          </cell>
          <cell r="BN54" t="e">
            <v>#VALUE!</v>
          </cell>
          <cell r="BO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F54" t="e">
            <v>#VALUE!</v>
          </cell>
          <cell r="CG54" t="e">
            <v>#VALUE!</v>
          </cell>
          <cell r="CH54" t="e">
            <v>#VALUE!</v>
          </cell>
          <cell r="CI54" t="e">
            <v>#VALUE!</v>
          </cell>
          <cell r="CK54" t="e">
            <v>#VALUE!</v>
          </cell>
          <cell r="CL54" t="e">
            <v>#VALUE!</v>
          </cell>
          <cell r="CM54" t="e">
            <v>#VALUE!</v>
          </cell>
          <cell r="CN54" t="e">
            <v>#VALUE!</v>
          </cell>
          <cell r="CO54" t="e">
            <v>#VALUE!</v>
          </cell>
          <cell r="CP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C54" t="e">
            <v>#VALUE!</v>
          </cell>
          <cell r="DD54" t="e">
            <v>#VALUE!</v>
          </cell>
          <cell r="DE54" t="e">
            <v>#VALUE!</v>
          </cell>
          <cell r="DF54" t="e">
            <v>#VALUE!</v>
          </cell>
          <cell r="DG54" t="e">
            <v>#VALUE!</v>
          </cell>
          <cell r="DH54" t="e">
            <v>#VALUE!</v>
          </cell>
          <cell r="DI54" t="e">
            <v>#VALUE!</v>
          </cell>
          <cell r="DJ54" t="e">
            <v>#VALUE!</v>
          </cell>
          <cell r="DK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K54" t="e">
            <v>#VALUE!</v>
          </cell>
          <cell r="EL54" t="e">
            <v>#VALUE!</v>
          </cell>
          <cell r="EO54">
            <v>0</v>
          </cell>
          <cell r="EP54">
            <v>0</v>
          </cell>
        </row>
        <row r="55">
          <cell r="A55" t="str">
            <v>Total Borrowings</v>
          </cell>
          <cell r="B55" t="str">
            <v>Total Borrowings</v>
          </cell>
          <cell r="D55" t="e">
            <v>#VALUE!</v>
          </cell>
          <cell r="E55" t="e">
            <v>#VALUE!</v>
          </cell>
          <cell r="F55">
            <v>0</v>
          </cell>
          <cell r="G55" t="e">
            <v>#VALUE!</v>
          </cell>
          <cell r="H55" t="e">
            <v>#VALUE!</v>
          </cell>
          <cell r="I55" t="e">
            <v>#VALUE!</v>
          </cell>
          <cell r="J55" t="e">
            <v>#VALUE!</v>
          </cell>
          <cell r="K55" t="e">
            <v>#VALUE!</v>
          </cell>
          <cell r="L55" t="e">
            <v>#VALUE!</v>
          </cell>
          <cell r="M55" t="e">
            <v>#VALUE!</v>
          </cell>
          <cell r="N55" t="e">
            <v>#VALUE!</v>
          </cell>
          <cell r="P55" t="e">
            <v>#VALUE!</v>
          </cell>
          <cell r="Q55">
            <v>0</v>
          </cell>
          <cell r="R55">
            <v>0</v>
          </cell>
          <cell r="S55">
            <v>0</v>
          </cell>
          <cell r="T55" t="e">
            <v>#VALUE!</v>
          </cell>
          <cell r="U55" t="e">
            <v>#VALUE!</v>
          </cell>
          <cell r="W55" t="e">
            <v>#VALUE!</v>
          </cell>
          <cell r="X55" t="e">
            <v>#VALUE!</v>
          </cell>
          <cell r="Y55" t="e">
            <v>#VALUE!</v>
          </cell>
          <cell r="Z55" t="e">
            <v>#VALUE!</v>
          </cell>
          <cell r="AA55" t="e">
            <v>#VALUE!</v>
          </cell>
          <cell r="AB55" t="e">
            <v>#VALUE!</v>
          </cell>
          <cell r="AC55" t="e">
            <v>#VALUE!</v>
          </cell>
          <cell r="AD55" t="e">
            <v>#VALUE!</v>
          </cell>
          <cell r="AE55" t="e">
            <v>#VALUE!</v>
          </cell>
          <cell r="AF55" t="e">
            <v>#VALUE!</v>
          </cell>
          <cell r="AG55" t="e">
            <v>#VALUE!</v>
          </cell>
          <cell r="AH55" t="e">
            <v>#VALUE!</v>
          </cell>
          <cell r="AI55" t="e">
            <v>#VALUE!</v>
          </cell>
          <cell r="AJ55" t="e">
            <v>#VALUE!</v>
          </cell>
          <cell r="AK55" t="e">
            <v>#VALUE!</v>
          </cell>
          <cell r="AN55" t="e">
            <v>#VALUE!</v>
          </cell>
          <cell r="AO55" t="e">
            <v>#VALUE!</v>
          </cell>
          <cell r="AP55" t="e">
            <v>#VALUE!</v>
          </cell>
          <cell r="AQ55" t="e">
            <v>#VALUE!</v>
          </cell>
          <cell r="AR55" t="e">
            <v>#VALUE!</v>
          </cell>
          <cell r="AS55" t="e">
            <v>#VALUE!</v>
          </cell>
          <cell r="AT55" t="e">
            <v>#VALUE!</v>
          </cell>
          <cell r="AU55" t="e">
            <v>#VALUE!</v>
          </cell>
          <cell r="AV55" t="e">
            <v>#VALUE!</v>
          </cell>
          <cell r="AX55" t="e">
            <v>#VALUE!</v>
          </cell>
          <cell r="AY55" t="e">
            <v>#VALUE!</v>
          </cell>
          <cell r="AZ55" t="e">
            <v>#VALUE!</v>
          </cell>
          <cell r="BA55" t="e">
            <v>#VALUE!</v>
          </cell>
          <cell r="BB55" t="e">
            <v>#VALUE!</v>
          </cell>
          <cell r="BC55" t="e">
            <v>#VALUE!</v>
          </cell>
          <cell r="BD55" t="e">
            <v>#VALUE!</v>
          </cell>
          <cell r="BE55" t="e">
            <v>#VALUE!</v>
          </cell>
          <cell r="BF55" t="e">
            <v>#VALUE!</v>
          </cell>
          <cell r="BH55" t="e">
            <v>#VALUE!</v>
          </cell>
          <cell r="BI55" t="e">
            <v>#VALUE!</v>
          </cell>
          <cell r="BJ55" t="e">
            <v>#VALUE!</v>
          </cell>
          <cell r="BK55" t="e">
            <v>#VALUE!</v>
          </cell>
          <cell r="BL55" t="e">
            <v>#VALUE!</v>
          </cell>
          <cell r="BM55" t="e">
            <v>#VALUE!</v>
          </cell>
          <cell r="BN55" t="e">
            <v>#VALUE!</v>
          </cell>
          <cell r="BO55" t="e">
            <v>#VALUE!</v>
          </cell>
          <cell r="BQ55" t="e">
            <v>#VALUE!</v>
          </cell>
          <cell r="BR55" t="e">
            <v>#VALUE!</v>
          </cell>
          <cell r="BS55" t="e">
            <v>#VALUE!</v>
          </cell>
          <cell r="BT55" t="e">
            <v>#VALUE!</v>
          </cell>
          <cell r="BU55" t="e">
            <v>#VALUE!</v>
          </cell>
          <cell r="BV55" t="e">
            <v>#VALUE!</v>
          </cell>
          <cell r="BW55" t="e">
            <v>#VALUE!</v>
          </cell>
          <cell r="BX55" t="e">
            <v>#VALUE!</v>
          </cell>
          <cell r="BY55" t="e">
            <v>#VALUE!</v>
          </cell>
          <cell r="BZ55" t="e">
            <v>#VALUE!</v>
          </cell>
          <cell r="CA55" t="e">
            <v>#VALUE!</v>
          </cell>
          <cell r="CB55" t="e">
            <v>#VALUE!</v>
          </cell>
          <cell r="CC55" t="e">
            <v>#VALUE!</v>
          </cell>
          <cell r="CD55" t="e">
            <v>#VALUE!</v>
          </cell>
          <cell r="CF55" t="e">
            <v>#VALUE!</v>
          </cell>
          <cell r="CG55" t="e">
            <v>#VALUE!</v>
          </cell>
          <cell r="CH55" t="e">
            <v>#VALUE!</v>
          </cell>
          <cell r="CI55" t="e">
            <v>#VALUE!</v>
          </cell>
          <cell r="CK55" t="e">
            <v>#VALUE!</v>
          </cell>
          <cell r="CL55" t="e">
            <v>#VALUE!</v>
          </cell>
          <cell r="CM55" t="e">
            <v>#VALUE!</v>
          </cell>
          <cell r="CN55" t="e">
            <v>#VALUE!</v>
          </cell>
          <cell r="CO55" t="e">
            <v>#VALUE!</v>
          </cell>
          <cell r="CP55" t="e">
            <v>#VALUE!</v>
          </cell>
          <cell r="CR55" t="e">
            <v>#VALUE!</v>
          </cell>
          <cell r="CS55" t="e">
            <v>#VALUE!</v>
          </cell>
          <cell r="CT55" t="e">
            <v>#VALUE!</v>
          </cell>
          <cell r="CU55" t="e">
            <v>#VALUE!</v>
          </cell>
          <cell r="CV55" t="e">
            <v>#VALUE!</v>
          </cell>
          <cell r="CW55" t="e">
            <v>#VALUE!</v>
          </cell>
          <cell r="CX55" t="e">
            <v>#VALUE!</v>
          </cell>
          <cell r="CY55" t="e">
            <v>#VALUE!</v>
          </cell>
          <cell r="CZ55" t="e">
            <v>#VALUE!</v>
          </cell>
          <cell r="DA55" t="e">
            <v>#VALUE!</v>
          </cell>
          <cell r="DC55" t="e">
            <v>#VALUE!</v>
          </cell>
          <cell r="DD55" t="e">
            <v>#VALUE!</v>
          </cell>
          <cell r="DE55" t="e">
            <v>#VALUE!</v>
          </cell>
          <cell r="DF55" t="e">
            <v>#VALUE!</v>
          </cell>
          <cell r="DG55" t="e">
            <v>#VALUE!</v>
          </cell>
          <cell r="DH55" t="e">
            <v>#VALUE!</v>
          </cell>
          <cell r="DI55" t="e">
            <v>#VALUE!</v>
          </cell>
          <cell r="DJ55" t="e">
            <v>#VALUE!</v>
          </cell>
          <cell r="DK55" t="e">
            <v>#VALUE!</v>
          </cell>
          <cell r="DM55" t="e">
            <v>#VALUE!</v>
          </cell>
          <cell r="DN55" t="e">
            <v>#VALUE!</v>
          </cell>
          <cell r="DO55" t="e">
            <v>#VALUE!</v>
          </cell>
          <cell r="DP55" t="e">
            <v>#VALUE!</v>
          </cell>
          <cell r="DQ55" t="e">
            <v>#VALUE!</v>
          </cell>
          <cell r="DR55" t="e">
            <v>#VALUE!</v>
          </cell>
          <cell r="DS55" t="e">
            <v>#VALUE!</v>
          </cell>
          <cell r="DT55" t="e">
            <v>#VALUE!</v>
          </cell>
          <cell r="DU55" t="e">
            <v>#VALUE!</v>
          </cell>
          <cell r="DV55" t="e">
            <v>#VALUE!</v>
          </cell>
          <cell r="DW55" t="e">
            <v>#VALUE!</v>
          </cell>
          <cell r="DX55" t="e">
            <v>#VALUE!</v>
          </cell>
          <cell r="DZ55" t="e">
            <v>#VALUE!</v>
          </cell>
          <cell r="EA55" t="e">
            <v>#VALUE!</v>
          </cell>
          <cell r="EB55" t="e">
            <v>#VALUE!</v>
          </cell>
          <cell r="EC55" t="e">
            <v>#VALUE!</v>
          </cell>
          <cell r="ED55" t="e">
            <v>#VALUE!</v>
          </cell>
          <cell r="EE55" t="e">
            <v>#VALUE!</v>
          </cell>
          <cell r="EF55" t="e">
            <v>#VALUE!</v>
          </cell>
          <cell r="EG55" t="e">
            <v>#VALUE!</v>
          </cell>
          <cell r="EH55" t="e">
            <v>#VALUE!</v>
          </cell>
          <cell r="EI55" t="e">
            <v>#VALUE!</v>
          </cell>
          <cell r="EK55" t="e">
            <v>#VALUE!</v>
          </cell>
          <cell r="EL55" t="e">
            <v>#VALUE!</v>
          </cell>
          <cell r="EN55">
            <v>0</v>
          </cell>
          <cell r="EO55">
            <v>0</v>
          </cell>
          <cell r="EP55">
            <v>0</v>
          </cell>
          <cell r="ER55">
            <v>0</v>
          </cell>
        </row>
        <row r="57">
          <cell r="A57" t="str">
            <v>Total Liabilities</v>
          </cell>
          <cell r="B57" t="str">
            <v>Total Liabilities</v>
          </cell>
          <cell r="D57" t="e">
            <v>#VALUE!</v>
          </cell>
          <cell r="E57" t="e">
            <v>#VALUE!</v>
          </cell>
          <cell r="G57" t="e">
            <v>#VALUE!</v>
          </cell>
          <cell r="H57" t="e">
            <v>#VALUE!</v>
          </cell>
          <cell r="I57" t="e">
            <v>#VALUE!</v>
          </cell>
          <cell r="J57" t="e">
            <v>#VALUE!</v>
          </cell>
          <cell r="K57" t="e">
            <v>#VALUE!</v>
          </cell>
          <cell r="L57" t="e">
            <v>#VALUE!</v>
          </cell>
          <cell r="M57" t="e">
            <v>#VALUE!</v>
          </cell>
          <cell r="N57" t="e">
            <v>#VALUE!</v>
          </cell>
          <cell r="P57" t="e">
            <v>#VALUE!</v>
          </cell>
          <cell r="Q57" t="e">
            <v>#VALUE!</v>
          </cell>
          <cell r="R57" t="e">
            <v>#VALUE!</v>
          </cell>
          <cell r="S57" t="e">
            <v>#VALUE!</v>
          </cell>
          <cell r="T57" t="e">
            <v>#VALUE!</v>
          </cell>
          <cell r="U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N57" t="e">
            <v>#VALUE!</v>
          </cell>
          <cell r="AO57" t="e">
            <v>#VALUE!</v>
          </cell>
          <cell r="AP57" t="e">
            <v>#VALUE!</v>
          </cell>
          <cell r="AQ57" t="e">
            <v>#VALUE!</v>
          </cell>
          <cell r="AR57" t="e">
            <v>#VALUE!</v>
          </cell>
          <cell r="AS57" t="e">
            <v>#VALUE!</v>
          </cell>
          <cell r="AT57" t="e">
            <v>#VALUE!</v>
          </cell>
          <cell r="AU57" t="e">
            <v>#VALUE!</v>
          </cell>
          <cell r="AV57" t="e">
            <v>#VALUE!</v>
          </cell>
          <cell r="AX57" t="e">
            <v>#VALUE!</v>
          </cell>
          <cell r="AY57" t="e">
            <v>#VALUE!</v>
          </cell>
          <cell r="AZ57" t="e">
            <v>#VALUE!</v>
          </cell>
          <cell r="BA57" t="e">
            <v>#VALUE!</v>
          </cell>
          <cell r="BB57" t="e">
            <v>#VALUE!</v>
          </cell>
          <cell r="BC57" t="e">
            <v>#VALUE!</v>
          </cell>
          <cell r="BD57" t="e">
            <v>#VALUE!</v>
          </cell>
          <cell r="BE57" t="e">
            <v>#VALUE!</v>
          </cell>
          <cell r="BF57" t="e">
            <v>#VALUE!</v>
          </cell>
          <cell r="BH57" t="e">
            <v>#VALUE!</v>
          </cell>
          <cell r="BI57" t="e">
            <v>#VALUE!</v>
          </cell>
          <cell r="BJ57" t="e">
            <v>#VALUE!</v>
          </cell>
          <cell r="BK57" t="e">
            <v>#VALUE!</v>
          </cell>
          <cell r="BL57" t="e">
            <v>#VALUE!</v>
          </cell>
          <cell r="BM57" t="e">
            <v>#VALUE!</v>
          </cell>
          <cell r="BN57" t="e">
            <v>#VALUE!</v>
          </cell>
          <cell r="BO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F57" t="e">
            <v>#VALUE!</v>
          </cell>
          <cell r="CG57" t="e">
            <v>#VALUE!</v>
          </cell>
          <cell r="CH57" t="e">
            <v>#VALUE!</v>
          </cell>
          <cell r="CI57" t="e">
            <v>#VALUE!</v>
          </cell>
          <cell r="CK57" t="e">
            <v>#VALUE!</v>
          </cell>
          <cell r="CL57" t="e">
            <v>#VALUE!</v>
          </cell>
          <cell r="CM57" t="e">
            <v>#VALUE!</v>
          </cell>
          <cell r="CN57" t="e">
            <v>#VALUE!</v>
          </cell>
          <cell r="CO57" t="e">
            <v>#VALUE!</v>
          </cell>
          <cell r="CP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C57" t="e">
            <v>#VALUE!</v>
          </cell>
          <cell r="DD57" t="e">
            <v>#VALUE!</v>
          </cell>
          <cell r="DE57" t="e">
            <v>#VALUE!</v>
          </cell>
          <cell r="DF57" t="e">
            <v>#VALUE!</v>
          </cell>
          <cell r="DG57" t="e">
            <v>#VALUE!</v>
          </cell>
          <cell r="DH57" t="e">
            <v>#VALUE!</v>
          </cell>
          <cell r="DI57" t="e">
            <v>#VALUE!</v>
          </cell>
          <cell r="DJ57" t="e">
            <v>#VALUE!</v>
          </cell>
          <cell r="DK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K57" t="e">
            <v>#VALUE!</v>
          </cell>
          <cell r="EL57" t="e">
            <v>#VALUE!</v>
          </cell>
          <cell r="EN57" t="e">
            <v>#VALUE!</v>
          </cell>
          <cell r="EO57" t="e">
            <v>#VALUE!</v>
          </cell>
          <cell r="EP57" t="e">
            <v>#VALUE!</v>
          </cell>
        </row>
        <row r="59">
          <cell r="A59" t="str">
            <v>Funds Employed</v>
          </cell>
          <cell r="B59" t="str">
            <v>Funds Employed</v>
          </cell>
          <cell r="D59" t="e">
            <v>#VALUE!</v>
          </cell>
          <cell r="E59" t="e">
            <v>#VALUE!</v>
          </cell>
          <cell r="G59" t="e">
            <v>#VALUE!</v>
          </cell>
          <cell r="H59" t="e">
            <v>#VALUE!</v>
          </cell>
          <cell r="I59" t="e">
            <v>#VALUE!</v>
          </cell>
          <cell r="J59" t="e">
            <v>#VALUE!</v>
          </cell>
          <cell r="K59" t="e">
            <v>#VALUE!</v>
          </cell>
          <cell r="L59" t="e">
            <v>#VALUE!</v>
          </cell>
          <cell r="M59" t="e">
            <v>#VALUE!</v>
          </cell>
          <cell r="N59" t="e">
            <v>#VALUE!</v>
          </cell>
          <cell r="P59" t="e">
            <v>#VALUE!</v>
          </cell>
          <cell r="Q59" t="e">
            <v>#VALUE!</v>
          </cell>
          <cell r="R59" t="e">
            <v>#VALUE!</v>
          </cell>
          <cell r="S59" t="e">
            <v>#VALUE!</v>
          </cell>
          <cell r="T59" t="e">
            <v>#VALUE!</v>
          </cell>
          <cell r="U59" t="e">
            <v>#VALUE!</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N59" t="e">
            <v>#VALUE!</v>
          </cell>
          <cell r="AO59" t="e">
            <v>#VALUE!</v>
          </cell>
          <cell r="AP59" t="e">
            <v>#VALUE!</v>
          </cell>
          <cell r="AQ59" t="e">
            <v>#VALUE!</v>
          </cell>
          <cell r="AR59" t="e">
            <v>#VALUE!</v>
          </cell>
          <cell r="AS59" t="e">
            <v>#VALUE!</v>
          </cell>
          <cell r="AT59" t="e">
            <v>#VALUE!</v>
          </cell>
          <cell r="AU59" t="e">
            <v>#VALUE!</v>
          </cell>
          <cell r="AV59" t="e">
            <v>#VALUE!</v>
          </cell>
          <cell r="AX59" t="e">
            <v>#VALUE!</v>
          </cell>
          <cell r="AY59" t="e">
            <v>#VALUE!</v>
          </cell>
          <cell r="AZ59" t="e">
            <v>#VALUE!</v>
          </cell>
          <cell r="BA59" t="e">
            <v>#VALUE!</v>
          </cell>
          <cell r="BB59" t="e">
            <v>#VALUE!</v>
          </cell>
          <cell r="BC59" t="e">
            <v>#VALUE!</v>
          </cell>
          <cell r="BD59" t="e">
            <v>#VALUE!</v>
          </cell>
          <cell r="BE59" t="e">
            <v>#VALUE!</v>
          </cell>
          <cell r="BF59" t="e">
            <v>#VALUE!</v>
          </cell>
          <cell r="BH59" t="e">
            <v>#VALUE!</v>
          </cell>
          <cell r="BI59" t="e">
            <v>#VALUE!</v>
          </cell>
          <cell r="BJ59" t="e">
            <v>#VALUE!</v>
          </cell>
          <cell r="BK59" t="e">
            <v>#VALUE!</v>
          </cell>
          <cell r="BL59" t="e">
            <v>#VALUE!</v>
          </cell>
          <cell r="BM59" t="e">
            <v>#VALUE!</v>
          </cell>
          <cell r="BN59" t="e">
            <v>#VALUE!</v>
          </cell>
          <cell r="BO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F59" t="e">
            <v>#VALUE!</v>
          </cell>
          <cell r="CG59" t="e">
            <v>#VALUE!</v>
          </cell>
          <cell r="CH59" t="e">
            <v>#VALUE!</v>
          </cell>
          <cell r="CI59" t="e">
            <v>#VALUE!</v>
          </cell>
          <cell r="CK59" t="e">
            <v>#VALUE!</v>
          </cell>
          <cell r="CL59" t="e">
            <v>#VALUE!</v>
          </cell>
          <cell r="CM59" t="e">
            <v>#VALUE!</v>
          </cell>
          <cell r="CN59" t="e">
            <v>#VALUE!</v>
          </cell>
          <cell r="CO59" t="e">
            <v>#VALUE!</v>
          </cell>
          <cell r="CP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C59" t="e">
            <v>#VALUE!</v>
          </cell>
          <cell r="DD59" t="e">
            <v>#VALUE!</v>
          </cell>
          <cell r="DE59" t="e">
            <v>#VALUE!</v>
          </cell>
          <cell r="DF59" t="e">
            <v>#VALUE!</v>
          </cell>
          <cell r="DG59" t="e">
            <v>#VALUE!</v>
          </cell>
          <cell r="DH59" t="e">
            <v>#VALUE!</v>
          </cell>
          <cell r="DI59" t="e">
            <v>#VALUE!</v>
          </cell>
          <cell r="DJ59" t="e">
            <v>#VALUE!</v>
          </cell>
          <cell r="DK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K59" t="e">
            <v>#VALUE!</v>
          </cell>
          <cell r="EL59" t="e">
            <v>#VALUE!</v>
          </cell>
          <cell r="EN59" t="e">
            <v>#VALUE!</v>
          </cell>
          <cell r="EO59" t="e">
            <v>#VALUE!</v>
          </cell>
          <cell r="EP59" t="e">
            <v>#VALUE!</v>
          </cell>
        </row>
        <row r="61">
          <cell r="A61" t="str">
            <v>Guarantee Support</v>
          </cell>
          <cell r="B61" t="str">
            <v>Guarantee Support</v>
          </cell>
          <cell r="D61">
            <v>0</v>
          </cell>
          <cell r="E61">
            <v>0</v>
          </cell>
          <cell r="G61">
            <v>2900</v>
          </cell>
          <cell r="H61">
            <v>269300</v>
          </cell>
          <cell r="I61">
            <v>0</v>
          </cell>
          <cell r="J61">
            <v>0</v>
          </cell>
          <cell r="K61">
            <v>0</v>
          </cell>
          <cell r="L61">
            <v>0</v>
          </cell>
          <cell r="M61">
            <v>0</v>
          </cell>
          <cell r="N61">
            <v>0</v>
          </cell>
          <cell r="P61">
            <v>0</v>
          </cell>
          <cell r="Q61">
            <v>0</v>
          </cell>
          <cell r="R61">
            <v>0</v>
          </cell>
          <cell r="S61">
            <v>0</v>
          </cell>
        </row>
        <row r="63">
          <cell r="B63" t="str">
            <v>Revenue</v>
          </cell>
        </row>
        <row r="65">
          <cell r="A65" t="str">
            <v>Net External Sales Revenue</v>
          </cell>
          <cell r="B65" t="str">
            <v>External sales revenue</v>
          </cell>
          <cell r="D65" t="e">
            <v>#VALUE!</v>
          </cell>
          <cell r="E65" t="e">
            <v>#VALUE!</v>
          </cell>
          <cell r="G65" t="e">
            <v>#VALUE!</v>
          </cell>
          <cell r="H65" t="e">
            <v>#VALUE!</v>
          </cell>
          <cell r="I65" t="e">
            <v>#VALUE!</v>
          </cell>
          <cell r="J65" t="e">
            <v>#VALUE!</v>
          </cell>
          <cell r="K65" t="e">
            <v>#VALUE!</v>
          </cell>
          <cell r="L65" t="e">
            <v>#VALUE!</v>
          </cell>
          <cell r="M65" t="e">
            <v>#VALUE!</v>
          </cell>
          <cell r="N65" t="e">
            <v>#VALUE!</v>
          </cell>
          <cell r="P65" t="e">
            <v>#VALUE!</v>
          </cell>
          <cell r="Q65" t="e">
            <v>#VALUE!</v>
          </cell>
          <cell r="R65" t="e">
            <v>#VALUE!</v>
          </cell>
          <cell r="S65" t="e">
            <v>#VALUE!</v>
          </cell>
          <cell r="T65" t="e">
            <v>#VALUE!</v>
          </cell>
          <cell r="U65" t="e">
            <v>#VALUE!</v>
          </cell>
          <cell r="W65" t="e">
            <v>#VALUE!</v>
          </cell>
          <cell r="X65" t="e">
            <v>#VALUE!</v>
          </cell>
          <cell r="Y65" t="e">
            <v>#VALUE!</v>
          </cell>
          <cell r="Z65" t="e">
            <v>#VALUE!</v>
          </cell>
          <cell r="AA65" t="e">
            <v>#VALUE!</v>
          </cell>
          <cell r="AB65" t="e">
            <v>#VALUE!</v>
          </cell>
          <cell r="AC65" t="e">
            <v>#VALUE!</v>
          </cell>
          <cell r="AD65" t="e">
            <v>#VALUE!</v>
          </cell>
          <cell r="AE65" t="e">
            <v>#VALUE!</v>
          </cell>
          <cell r="AF65" t="e">
            <v>#VALUE!</v>
          </cell>
          <cell r="AG65" t="e">
            <v>#VALUE!</v>
          </cell>
          <cell r="AH65" t="e">
            <v>#VALUE!</v>
          </cell>
          <cell r="AI65" t="e">
            <v>#VALUE!</v>
          </cell>
          <cell r="AJ65" t="e">
            <v>#VALUE!</v>
          </cell>
          <cell r="AK65" t="e">
            <v>#VALUE!</v>
          </cell>
          <cell r="AN65" t="e">
            <v>#VALUE!</v>
          </cell>
          <cell r="AO65" t="e">
            <v>#VALUE!</v>
          </cell>
          <cell r="AP65" t="e">
            <v>#VALUE!</v>
          </cell>
          <cell r="AQ65" t="e">
            <v>#VALUE!</v>
          </cell>
          <cell r="AR65" t="e">
            <v>#VALUE!</v>
          </cell>
          <cell r="AS65" t="e">
            <v>#VALUE!</v>
          </cell>
          <cell r="AT65" t="e">
            <v>#VALUE!</v>
          </cell>
          <cell r="AU65" t="e">
            <v>#VALUE!</v>
          </cell>
          <cell r="AV65" t="e">
            <v>#VALUE!</v>
          </cell>
          <cell r="AX65" t="e">
            <v>#VALUE!</v>
          </cell>
          <cell r="AY65" t="e">
            <v>#VALUE!</v>
          </cell>
          <cell r="AZ65" t="e">
            <v>#VALUE!</v>
          </cell>
          <cell r="BA65" t="e">
            <v>#VALUE!</v>
          </cell>
          <cell r="BB65" t="e">
            <v>#VALUE!</v>
          </cell>
          <cell r="BC65" t="e">
            <v>#VALUE!</v>
          </cell>
          <cell r="BD65" t="e">
            <v>#VALUE!</v>
          </cell>
          <cell r="BE65" t="e">
            <v>#VALUE!</v>
          </cell>
          <cell r="BF65" t="e">
            <v>#VALUE!</v>
          </cell>
          <cell r="BH65" t="e">
            <v>#VALUE!</v>
          </cell>
          <cell r="BI65" t="e">
            <v>#VALUE!</v>
          </cell>
          <cell r="BJ65" t="e">
            <v>#VALUE!</v>
          </cell>
          <cell r="BK65" t="e">
            <v>#VALUE!</v>
          </cell>
          <cell r="BL65" t="e">
            <v>#VALUE!</v>
          </cell>
          <cell r="BM65" t="e">
            <v>#VALUE!</v>
          </cell>
          <cell r="BN65" t="e">
            <v>#VALUE!</v>
          </cell>
          <cell r="BO65" t="e">
            <v>#VALUE!</v>
          </cell>
          <cell r="BQ65" t="e">
            <v>#VALUE!</v>
          </cell>
          <cell r="BR65" t="e">
            <v>#VALUE!</v>
          </cell>
          <cell r="BS65" t="e">
            <v>#VALUE!</v>
          </cell>
          <cell r="BT65" t="e">
            <v>#VALUE!</v>
          </cell>
          <cell r="BU65" t="e">
            <v>#VALUE!</v>
          </cell>
          <cell r="BV65" t="e">
            <v>#VALUE!</v>
          </cell>
          <cell r="BW65" t="e">
            <v>#VALUE!</v>
          </cell>
          <cell r="BX65" t="e">
            <v>#VALUE!</v>
          </cell>
          <cell r="BY65" t="e">
            <v>#VALUE!</v>
          </cell>
          <cell r="BZ65" t="e">
            <v>#VALUE!</v>
          </cell>
          <cell r="CA65" t="e">
            <v>#VALUE!</v>
          </cell>
          <cell r="CB65" t="e">
            <v>#VALUE!</v>
          </cell>
          <cell r="CC65" t="e">
            <v>#VALUE!</v>
          </cell>
          <cell r="CD65" t="e">
            <v>#VALUE!</v>
          </cell>
          <cell r="CF65" t="e">
            <v>#VALUE!</v>
          </cell>
          <cell r="CG65" t="e">
            <v>#VALUE!</v>
          </cell>
          <cell r="CH65" t="e">
            <v>#VALUE!</v>
          </cell>
          <cell r="CI65" t="e">
            <v>#VALUE!</v>
          </cell>
          <cell r="CK65" t="e">
            <v>#VALUE!</v>
          </cell>
          <cell r="CL65" t="e">
            <v>#VALUE!</v>
          </cell>
          <cell r="CM65" t="e">
            <v>#VALUE!</v>
          </cell>
          <cell r="CN65" t="e">
            <v>#VALUE!</v>
          </cell>
          <cell r="CO65" t="e">
            <v>#VALUE!</v>
          </cell>
          <cell r="CP65" t="e">
            <v>#VALUE!</v>
          </cell>
          <cell r="CR65" t="e">
            <v>#VALUE!</v>
          </cell>
          <cell r="CS65" t="e">
            <v>#VALUE!</v>
          </cell>
          <cell r="CT65" t="e">
            <v>#VALUE!</v>
          </cell>
          <cell r="CU65" t="e">
            <v>#VALUE!</v>
          </cell>
          <cell r="CV65" t="e">
            <v>#VALUE!</v>
          </cell>
          <cell r="CW65" t="e">
            <v>#VALUE!</v>
          </cell>
          <cell r="CX65" t="e">
            <v>#VALUE!</v>
          </cell>
          <cell r="CY65" t="e">
            <v>#VALUE!</v>
          </cell>
          <cell r="CZ65" t="e">
            <v>#VALUE!</v>
          </cell>
          <cell r="DA65" t="e">
            <v>#VALUE!</v>
          </cell>
          <cell r="DC65" t="e">
            <v>#VALUE!</v>
          </cell>
          <cell r="DD65" t="e">
            <v>#VALUE!</v>
          </cell>
          <cell r="DE65" t="e">
            <v>#VALUE!</v>
          </cell>
          <cell r="DF65" t="e">
            <v>#VALUE!</v>
          </cell>
          <cell r="DG65" t="e">
            <v>#VALUE!</v>
          </cell>
          <cell r="DH65" t="e">
            <v>#VALUE!</v>
          </cell>
          <cell r="DI65" t="e">
            <v>#VALUE!</v>
          </cell>
          <cell r="DJ65" t="e">
            <v>#VALUE!</v>
          </cell>
          <cell r="DK65" t="e">
            <v>#VALUE!</v>
          </cell>
          <cell r="DM65" t="e">
            <v>#VALUE!</v>
          </cell>
          <cell r="DN65" t="e">
            <v>#VALUE!</v>
          </cell>
          <cell r="DO65" t="e">
            <v>#VALUE!</v>
          </cell>
          <cell r="DP65" t="e">
            <v>#VALUE!</v>
          </cell>
          <cell r="DQ65" t="e">
            <v>#VALUE!</v>
          </cell>
          <cell r="DR65" t="e">
            <v>#VALUE!</v>
          </cell>
          <cell r="DS65" t="e">
            <v>#VALUE!</v>
          </cell>
          <cell r="DT65" t="e">
            <v>#VALUE!</v>
          </cell>
          <cell r="DU65" t="e">
            <v>#VALUE!</v>
          </cell>
          <cell r="DV65" t="e">
            <v>#VALUE!</v>
          </cell>
          <cell r="DW65" t="e">
            <v>#VALUE!</v>
          </cell>
          <cell r="DX65" t="e">
            <v>#VALUE!</v>
          </cell>
          <cell r="DZ65" t="e">
            <v>#VALUE!</v>
          </cell>
          <cell r="EA65" t="e">
            <v>#VALUE!</v>
          </cell>
          <cell r="EB65" t="e">
            <v>#VALUE!</v>
          </cell>
          <cell r="EC65" t="e">
            <v>#VALUE!</v>
          </cell>
          <cell r="ED65" t="e">
            <v>#VALUE!</v>
          </cell>
          <cell r="EE65" t="e">
            <v>#VALUE!</v>
          </cell>
          <cell r="EF65" t="e">
            <v>#VALUE!</v>
          </cell>
          <cell r="EG65" t="e">
            <v>#VALUE!</v>
          </cell>
          <cell r="EH65" t="e">
            <v>#VALUE!</v>
          </cell>
          <cell r="EI65" t="e">
            <v>#VALUE!</v>
          </cell>
          <cell r="EK65" t="e">
            <v>#VALUE!</v>
          </cell>
          <cell r="EL65" t="e">
            <v>#VALUE!</v>
          </cell>
          <cell r="EN65" t="e">
            <v>#VALUE!</v>
          </cell>
          <cell r="EO65" t="e">
            <v>#VALUE!</v>
          </cell>
          <cell r="EP65" t="e">
            <v>#VALUE!</v>
          </cell>
        </row>
        <row r="66">
          <cell r="A66" t="str">
            <v>Net other External  Revenue</v>
          </cell>
          <cell r="B66" t="str">
            <v>Other external revenue</v>
          </cell>
          <cell r="D66" t="e">
            <v>#VALUE!</v>
          </cell>
          <cell r="E66" t="e">
            <v>#VALUE!</v>
          </cell>
          <cell r="G66" t="e">
            <v>#VALUE!</v>
          </cell>
          <cell r="H66" t="e">
            <v>#VALUE!</v>
          </cell>
          <cell r="I66" t="e">
            <v>#VALUE!</v>
          </cell>
          <cell r="J66" t="e">
            <v>#VALUE!</v>
          </cell>
          <cell r="K66" t="e">
            <v>#VALUE!</v>
          </cell>
          <cell r="L66" t="e">
            <v>#VALUE!</v>
          </cell>
          <cell r="M66" t="e">
            <v>#VALUE!</v>
          </cell>
          <cell r="N66" t="e">
            <v>#VALUE!</v>
          </cell>
          <cell r="P66" t="e">
            <v>#VALUE!</v>
          </cell>
          <cell r="Q66" t="e">
            <v>#VALUE!</v>
          </cell>
          <cell r="R66" t="e">
            <v>#VALUE!</v>
          </cell>
          <cell r="S66" t="e">
            <v>#VALUE!</v>
          </cell>
          <cell r="T66" t="e">
            <v>#VALUE!</v>
          </cell>
          <cell r="U66" t="e">
            <v>#VALUE!</v>
          </cell>
          <cell r="W66" t="e">
            <v>#VALUE!</v>
          </cell>
          <cell r="X66" t="e">
            <v>#VALUE!</v>
          </cell>
          <cell r="Y66" t="e">
            <v>#VALUE!</v>
          </cell>
          <cell r="Z66" t="e">
            <v>#VALUE!</v>
          </cell>
          <cell r="AA66" t="e">
            <v>#VALUE!</v>
          </cell>
          <cell r="AB66" t="e">
            <v>#VALUE!</v>
          </cell>
          <cell r="AC66" t="e">
            <v>#VALUE!</v>
          </cell>
          <cell r="AD66" t="e">
            <v>#VALUE!</v>
          </cell>
          <cell r="AE66" t="e">
            <v>#VALUE!</v>
          </cell>
          <cell r="AF66" t="e">
            <v>#VALUE!</v>
          </cell>
          <cell r="AG66" t="e">
            <v>#VALUE!</v>
          </cell>
          <cell r="AH66" t="e">
            <v>#VALUE!</v>
          </cell>
          <cell r="AI66" t="e">
            <v>#VALUE!</v>
          </cell>
          <cell r="AJ66" t="e">
            <v>#VALUE!</v>
          </cell>
          <cell r="AK66" t="e">
            <v>#VALUE!</v>
          </cell>
          <cell r="AN66" t="e">
            <v>#VALUE!</v>
          </cell>
          <cell r="AO66" t="e">
            <v>#VALUE!</v>
          </cell>
          <cell r="AP66" t="e">
            <v>#VALUE!</v>
          </cell>
          <cell r="AQ66" t="e">
            <v>#VALUE!</v>
          </cell>
          <cell r="AR66" t="e">
            <v>#VALUE!</v>
          </cell>
          <cell r="AS66" t="e">
            <v>#VALUE!</v>
          </cell>
          <cell r="AT66" t="e">
            <v>#VALUE!</v>
          </cell>
          <cell r="AU66" t="e">
            <v>#VALUE!</v>
          </cell>
          <cell r="AV66" t="e">
            <v>#VALUE!</v>
          </cell>
          <cell r="AX66" t="e">
            <v>#VALUE!</v>
          </cell>
          <cell r="AY66" t="e">
            <v>#VALUE!</v>
          </cell>
          <cell r="AZ66" t="e">
            <v>#VALUE!</v>
          </cell>
          <cell r="BA66" t="e">
            <v>#VALUE!</v>
          </cell>
          <cell r="BB66" t="e">
            <v>#VALUE!</v>
          </cell>
          <cell r="BC66" t="e">
            <v>#VALUE!</v>
          </cell>
          <cell r="BD66" t="e">
            <v>#VALUE!</v>
          </cell>
          <cell r="BE66" t="e">
            <v>#VALUE!</v>
          </cell>
          <cell r="BF66" t="e">
            <v>#VALUE!</v>
          </cell>
          <cell r="BH66" t="e">
            <v>#VALUE!</v>
          </cell>
          <cell r="BI66" t="e">
            <v>#VALUE!</v>
          </cell>
          <cell r="BJ66" t="e">
            <v>#VALUE!</v>
          </cell>
          <cell r="BK66" t="e">
            <v>#VALUE!</v>
          </cell>
          <cell r="BL66" t="e">
            <v>#VALUE!</v>
          </cell>
          <cell r="BM66" t="e">
            <v>#VALUE!</v>
          </cell>
          <cell r="BN66" t="e">
            <v>#VALUE!</v>
          </cell>
          <cell r="BO66" t="e">
            <v>#VALUE!</v>
          </cell>
          <cell r="BQ66" t="e">
            <v>#VALUE!</v>
          </cell>
          <cell r="BR66" t="e">
            <v>#VALUE!</v>
          </cell>
          <cell r="BS66" t="e">
            <v>#VALUE!</v>
          </cell>
          <cell r="BT66" t="e">
            <v>#VALUE!</v>
          </cell>
          <cell r="BU66" t="e">
            <v>#VALUE!</v>
          </cell>
          <cell r="BV66" t="e">
            <v>#VALUE!</v>
          </cell>
          <cell r="BW66" t="e">
            <v>#VALUE!</v>
          </cell>
          <cell r="BX66" t="e">
            <v>#VALUE!</v>
          </cell>
          <cell r="BY66" t="e">
            <v>#VALUE!</v>
          </cell>
          <cell r="BZ66" t="e">
            <v>#VALUE!</v>
          </cell>
          <cell r="CA66" t="e">
            <v>#VALUE!</v>
          </cell>
          <cell r="CB66" t="e">
            <v>#VALUE!</v>
          </cell>
          <cell r="CC66" t="e">
            <v>#VALUE!</v>
          </cell>
          <cell r="CD66" t="e">
            <v>#VALUE!</v>
          </cell>
          <cell r="CF66" t="e">
            <v>#VALUE!</v>
          </cell>
          <cell r="CG66" t="e">
            <v>#VALUE!</v>
          </cell>
          <cell r="CH66" t="e">
            <v>#VALUE!</v>
          </cell>
          <cell r="CI66" t="e">
            <v>#VALUE!</v>
          </cell>
          <cell r="CK66" t="e">
            <v>#VALUE!</v>
          </cell>
          <cell r="CL66" t="e">
            <v>#VALUE!</v>
          </cell>
          <cell r="CM66" t="e">
            <v>#VALUE!</v>
          </cell>
          <cell r="CN66" t="e">
            <v>#VALUE!</v>
          </cell>
          <cell r="CO66" t="e">
            <v>#VALUE!</v>
          </cell>
          <cell r="CP66" t="e">
            <v>#VALUE!</v>
          </cell>
          <cell r="CR66" t="e">
            <v>#VALUE!</v>
          </cell>
          <cell r="CS66" t="e">
            <v>#VALUE!</v>
          </cell>
          <cell r="CT66" t="e">
            <v>#VALUE!</v>
          </cell>
          <cell r="CU66" t="e">
            <v>#VALUE!</v>
          </cell>
          <cell r="CV66" t="e">
            <v>#VALUE!</v>
          </cell>
          <cell r="CW66" t="e">
            <v>#VALUE!</v>
          </cell>
          <cell r="CX66" t="e">
            <v>#VALUE!</v>
          </cell>
          <cell r="CY66" t="e">
            <v>#VALUE!</v>
          </cell>
          <cell r="CZ66" t="e">
            <v>#VALUE!</v>
          </cell>
          <cell r="DA66" t="e">
            <v>#VALUE!</v>
          </cell>
          <cell r="DC66" t="e">
            <v>#VALUE!</v>
          </cell>
          <cell r="DD66" t="e">
            <v>#VALUE!</v>
          </cell>
          <cell r="DE66" t="e">
            <v>#VALUE!</v>
          </cell>
          <cell r="DF66" t="e">
            <v>#VALUE!</v>
          </cell>
          <cell r="DG66" t="e">
            <v>#VALUE!</v>
          </cell>
          <cell r="DH66" t="e">
            <v>#VALUE!</v>
          </cell>
          <cell r="DI66" t="e">
            <v>#VALUE!</v>
          </cell>
          <cell r="DJ66" t="e">
            <v>#VALUE!</v>
          </cell>
          <cell r="DK66" t="e">
            <v>#VALUE!</v>
          </cell>
          <cell r="DM66" t="e">
            <v>#VALUE!</v>
          </cell>
          <cell r="DN66" t="e">
            <v>#VALUE!</v>
          </cell>
          <cell r="DO66" t="e">
            <v>#VALUE!</v>
          </cell>
          <cell r="DP66" t="e">
            <v>#VALUE!</v>
          </cell>
          <cell r="DQ66" t="e">
            <v>#VALUE!</v>
          </cell>
          <cell r="DR66" t="e">
            <v>#VALUE!</v>
          </cell>
          <cell r="DS66" t="e">
            <v>#VALUE!</v>
          </cell>
          <cell r="DT66" t="e">
            <v>#VALUE!</v>
          </cell>
          <cell r="DU66" t="e">
            <v>#VALUE!</v>
          </cell>
          <cell r="DV66" t="e">
            <v>#VALUE!</v>
          </cell>
          <cell r="DW66" t="e">
            <v>#VALUE!</v>
          </cell>
          <cell r="DX66" t="e">
            <v>#VALUE!</v>
          </cell>
          <cell r="DZ66" t="e">
            <v>#VALUE!</v>
          </cell>
          <cell r="EA66" t="e">
            <v>#VALUE!</v>
          </cell>
          <cell r="EB66" t="e">
            <v>#VALUE!</v>
          </cell>
          <cell r="EC66" t="e">
            <v>#VALUE!</v>
          </cell>
          <cell r="ED66" t="e">
            <v>#VALUE!</v>
          </cell>
          <cell r="EE66" t="e">
            <v>#VALUE!</v>
          </cell>
          <cell r="EF66" t="e">
            <v>#VALUE!</v>
          </cell>
          <cell r="EG66" t="e">
            <v>#VALUE!</v>
          </cell>
          <cell r="EH66" t="e">
            <v>#VALUE!</v>
          </cell>
          <cell r="EI66" t="e">
            <v>#VALUE!</v>
          </cell>
          <cell r="EK66" t="e">
            <v>#VALUE!</v>
          </cell>
          <cell r="EL66" t="e">
            <v>#VALUE!</v>
          </cell>
          <cell r="EN66" t="e">
            <v>#VALUE!</v>
          </cell>
          <cell r="EO66" t="e">
            <v>#VALUE!</v>
          </cell>
          <cell r="EP66" t="e">
            <v>#VALUE!</v>
          </cell>
        </row>
        <row r="67">
          <cell r="A67" t="str">
            <v>Total Intersegment Revenue</v>
          </cell>
          <cell r="B67" t="str">
            <v>Inter-segment revenue</v>
          </cell>
          <cell r="D67" t="e">
            <v>#VALUE!</v>
          </cell>
          <cell r="E67" t="e">
            <v>#VALUE!</v>
          </cell>
          <cell r="G67" t="e">
            <v>#VALUE!</v>
          </cell>
          <cell r="H67" t="e">
            <v>#VALUE!</v>
          </cell>
          <cell r="I67" t="e">
            <v>#VALUE!</v>
          </cell>
          <cell r="J67" t="e">
            <v>#VALUE!</v>
          </cell>
          <cell r="K67" t="e">
            <v>#VALUE!</v>
          </cell>
          <cell r="L67" t="e">
            <v>#VALUE!</v>
          </cell>
          <cell r="M67" t="e">
            <v>#VALUE!</v>
          </cell>
          <cell r="N67" t="e">
            <v>#VALUE!</v>
          </cell>
          <cell r="P67" t="e">
            <v>#VALUE!</v>
          </cell>
          <cell r="Q67" t="e">
            <v>#VALUE!</v>
          </cell>
          <cell r="R67" t="e">
            <v>#VALUE!</v>
          </cell>
          <cell r="S67" t="e">
            <v>#VALUE!</v>
          </cell>
          <cell r="T67" t="e">
            <v>#VALUE!</v>
          </cell>
          <cell r="U67" t="e">
            <v>#VALUE!</v>
          </cell>
          <cell r="W67" t="e">
            <v>#VALUE!</v>
          </cell>
          <cell r="X67" t="e">
            <v>#VALUE!</v>
          </cell>
          <cell r="Y67" t="e">
            <v>#VALUE!</v>
          </cell>
          <cell r="Z67" t="e">
            <v>#VALUE!</v>
          </cell>
          <cell r="AA67" t="e">
            <v>#VALUE!</v>
          </cell>
          <cell r="AB67" t="e">
            <v>#VALUE!</v>
          </cell>
          <cell r="AC67" t="e">
            <v>#VALUE!</v>
          </cell>
          <cell r="AD67" t="e">
            <v>#VALUE!</v>
          </cell>
          <cell r="AE67" t="e">
            <v>#VALUE!</v>
          </cell>
          <cell r="AF67" t="e">
            <v>#VALUE!</v>
          </cell>
          <cell r="AG67" t="e">
            <v>#VALUE!</v>
          </cell>
          <cell r="AH67" t="e">
            <v>#VALUE!</v>
          </cell>
          <cell r="AI67" t="e">
            <v>#VALUE!</v>
          </cell>
          <cell r="AJ67" t="e">
            <v>#VALUE!</v>
          </cell>
          <cell r="AK67" t="e">
            <v>#VALUE!</v>
          </cell>
          <cell r="AN67" t="e">
            <v>#VALUE!</v>
          </cell>
          <cell r="AO67" t="e">
            <v>#VALUE!</v>
          </cell>
          <cell r="AP67" t="e">
            <v>#VALUE!</v>
          </cell>
          <cell r="AQ67" t="e">
            <v>#VALUE!</v>
          </cell>
          <cell r="AR67" t="e">
            <v>#VALUE!</v>
          </cell>
          <cell r="AS67" t="e">
            <v>#VALUE!</v>
          </cell>
          <cell r="AT67" t="e">
            <v>#VALUE!</v>
          </cell>
          <cell r="AU67" t="e">
            <v>#VALUE!</v>
          </cell>
          <cell r="AV67" t="e">
            <v>#VALUE!</v>
          </cell>
          <cell r="AX67" t="e">
            <v>#VALUE!</v>
          </cell>
          <cell r="AY67" t="e">
            <v>#VALUE!</v>
          </cell>
          <cell r="AZ67" t="e">
            <v>#VALUE!</v>
          </cell>
          <cell r="BA67" t="e">
            <v>#VALUE!</v>
          </cell>
          <cell r="BB67" t="e">
            <v>#VALUE!</v>
          </cell>
          <cell r="BC67" t="e">
            <v>#VALUE!</v>
          </cell>
          <cell r="BD67" t="e">
            <v>#VALUE!</v>
          </cell>
          <cell r="BE67" t="e">
            <v>#VALUE!</v>
          </cell>
          <cell r="BF67" t="e">
            <v>#VALUE!</v>
          </cell>
          <cell r="BH67" t="e">
            <v>#VALUE!</v>
          </cell>
          <cell r="BI67" t="e">
            <v>#VALUE!</v>
          </cell>
          <cell r="BJ67" t="e">
            <v>#VALUE!</v>
          </cell>
          <cell r="BK67" t="e">
            <v>#VALUE!</v>
          </cell>
          <cell r="BL67" t="e">
            <v>#VALUE!</v>
          </cell>
          <cell r="BM67" t="e">
            <v>#VALUE!</v>
          </cell>
          <cell r="BN67" t="e">
            <v>#VALUE!</v>
          </cell>
          <cell r="BO67" t="e">
            <v>#VALUE!</v>
          </cell>
          <cell r="BQ67" t="e">
            <v>#VALUE!</v>
          </cell>
          <cell r="BR67" t="e">
            <v>#VALUE!</v>
          </cell>
          <cell r="BS67" t="e">
            <v>#VALUE!</v>
          </cell>
          <cell r="BT67" t="e">
            <v>#VALUE!</v>
          </cell>
          <cell r="BU67" t="e">
            <v>#VALUE!</v>
          </cell>
          <cell r="BV67" t="e">
            <v>#VALUE!</v>
          </cell>
          <cell r="BW67" t="e">
            <v>#VALUE!</v>
          </cell>
          <cell r="BX67" t="e">
            <v>#VALUE!</v>
          </cell>
          <cell r="BY67" t="e">
            <v>#VALUE!</v>
          </cell>
          <cell r="BZ67" t="e">
            <v>#VALUE!</v>
          </cell>
          <cell r="CA67" t="e">
            <v>#VALUE!</v>
          </cell>
          <cell r="CB67" t="e">
            <v>#VALUE!</v>
          </cell>
          <cell r="CC67" t="e">
            <v>#VALUE!</v>
          </cell>
          <cell r="CD67" t="e">
            <v>#VALUE!</v>
          </cell>
          <cell r="CF67" t="e">
            <v>#VALUE!</v>
          </cell>
          <cell r="CG67" t="e">
            <v>#VALUE!</v>
          </cell>
          <cell r="CH67" t="e">
            <v>#VALUE!</v>
          </cell>
          <cell r="CI67" t="e">
            <v>#VALUE!</v>
          </cell>
          <cell r="CK67" t="e">
            <v>#VALUE!</v>
          </cell>
          <cell r="CL67" t="e">
            <v>#VALUE!</v>
          </cell>
          <cell r="CM67" t="e">
            <v>#VALUE!</v>
          </cell>
          <cell r="CN67" t="e">
            <v>#VALUE!</v>
          </cell>
          <cell r="CO67" t="e">
            <v>#VALUE!</v>
          </cell>
          <cell r="CP67" t="e">
            <v>#VALUE!</v>
          </cell>
          <cell r="CR67" t="e">
            <v>#VALUE!</v>
          </cell>
          <cell r="CS67" t="e">
            <v>#VALUE!</v>
          </cell>
          <cell r="CT67" t="e">
            <v>#VALUE!</v>
          </cell>
          <cell r="CU67" t="e">
            <v>#VALUE!</v>
          </cell>
          <cell r="CV67" t="e">
            <v>#VALUE!</v>
          </cell>
          <cell r="CW67" t="e">
            <v>#VALUE!</v>
          </cell>
          <cell r="CX67" t="e">
            <v>#VALUE!</v>
          </cell>
          <cell r="CY67" t="e">
            <v>#VALUE!</v>
          </cell>
          <cell r="CZ67" t="e">
            <v>#VALUE!</v>
          </cell>
          <cell r="DA67" t="e">
            <v>#VALUE!</v>
          </cell>
          <cell r="DC67" t="e">
            <v>#VALUE!</v>
          </cell>
          <cell r="DD67" t="e">
            <v>#VALUE!</v>
          </cell>
          <cell r="DE67" t="e">
            <v>#VALUE!</v>
          </cell>
          <cell r="DF67" t="e">
            <v>#VALUE!</v>
          </cell>
          <cell r="DG67" t="e">
            <v>#VALUE!</v>
          </cell>
          <cell r="DH67" t="e">
            <v>#VALUE!</v>
          </cell>
          <cell r="DI67" t="e">
            <v>#VALUE!</v>
          </cell>
          <cell r="DJ67" t="e">
            <v>#VALUE!</v>
          </cell>
          <cell r="DK67" t="e">
            <v>#VALUE!</v>
          </cell>
          <cell r="DM67" t="e">
            <v>#VALUE!</v>
          </cell>
          <cell r="DN67" t="e">
            <v>#VALUE!</v>
          </cell>
          <cell r="DO67" t="e">
            <v>#VALUE!</v>
          </cell>
          <cell r="DP67" t="e">
            <v>#VALUE!</v>
          </cell>
          <cell r="DQ67" t="e">
            <v>#VALUE!</v>
          </cell>
          <cell r="DR67" t="e">
            <v>#VALUE!</v>
          </cell>
          <cell r="DS67" t="e">
            <v>#VALUE!</v>
          </cell>
          <cell r="DT67" t="e">
            <v>#VALUE!</v>
          </cell>
          <cell r="DU67" t="e">
            <v>#VALUE!</v>
          </cell>
          <cell r="DV67" t="e">
            <v>#VALUE!</v>
          </cell>
          <cell r="DW67" t="e">
            <v>#VALUE!</v>
          </cell>
          <cell r="DX67" t="e">
            <v>#VALUE!</v>
          </cell>
          <cell r="DZ67" t="e">
            <v>#VALUE!</v>
          </cell>
          <cell r="EA67" t="e">
            <v>#VALUE!</v>
          </cell>
          <cell r="EB67" t="e">
            <v>#VALUE!</v>
          </cell>
          <cell r="EC67" t="e">
            <v>#VALUE!</v>
          </cell>
          <cell r="ED67" t="e">
            <v>#VALUE!</v>
          </cell>
          <cell r="EE67" t="e">
            <v>#VALUE!</v>
          </cell>
          <cell r="EF67" t="e">
            <v>#VALUE!</v>
          </cell>
          <cell r="EG67" t="e">
            <v>#VALUE!</v>
          </cell>
          <cell r="EH67" t="e">
            <v>#VALUE!</v>
          </cell>
          <cell r="EI67" t="e">
            <v>#VALUE!</v>
          </cell>
          <cell r="EK67" t="e">
            <v>#VALUE!</v>
          </cell>
          <cell r="EL67" t="e">
            <v>#VALUE!</v>
          </cell>
          <cell r="EN67" t="e">
            <v>#VALUE!</v>
          </cell>
          <cell r="EO67" t="e">
            <v>#VALUE!</v>
          </cell>
          <cell r="EP67" t="e">
            <v>#VALUE!</v>
          </cell>
        </row>
        <row r="68">
          <cell r="A68" t="str">
            <v>Equity</v>
          </cell>
          <cell r="B68" t="str">
            <v>Equity share of net profits</v>
          </cell>
          <cell r="D68" t="e">
            <v>#VALUE!</v>
          </cell>
          <cell r="E68" t="e">
            <v>#VALUE!</v>
          </cell>
          <cell r="G68" t="e">
            <v>#VALUE!</v>
          </cell>
          <cell r="H68" t="e">
            <v>#VALUE!</v>
          </cell>
          <cell r="I68" t="e">
            <v>#VALUE!</v>
          </cell>
          <cell r="J68" t="e">
            <v>#VALUE!</v>
          </cell>
          <cell r="K68" t="e">
            <v>#VALUE!</v>
          </cell>
          <cell r="L68" t="e">
            <v>#VALUE!</v>
          </cell>
          <cell r="M68" t="e">
            <v>#VALUE!</v>
          </cell>
          <cell r="N68" t="e">
            <v>#VALUE!</v>
          </cell>
          <cell r="P68" t="e">
            <v>#VALUE!</v>
          </cell>
          <cell r="Q68" t="e">
            <v>#VALUE!</v>
          </cell>
          <cell r="R68" t="e">
            <v>#VALUE!</v>
          </cell>
          <cell r="S68" t="e">
            <v>#VALUE!</v>
          </cell>
          <cell r="T68" t="e">
            <v>#VALUE!</v>
          </cell>
          <cell r="U68" t="e">
            <v>#VALUE!</v>
          </cell>
          <cell r="W68" t="e">
            <v>#VALUE!</v>
          </cell>
          <cell r="X68" t="e">
            <v>#VALUE!</v>
          </cell>
          <cell r="Y68" t="e">
            <v>#VALUE!</v>
          </cell>
          <cell r="Z68" t="e">
            <v>#VALUE!</v>
          </cell>
          <cell r="AA68" t="e">
            <v>#VALUE!</v>
          </cell>
          <cell r="AB68" t="e">
            <v>#VALUE!</v>
          </cell>
          <cell r="AC68" t="e">
            <v>#VALUE!</v>
          </cell>
          <cell r="AD68" t="e">
            <v>#VALUE!</v>
          </cell>
          <cell r="AE68" t="e">
            <v>#VALUE!</v>
          </cell>
          <cell r="AF68" t="e">
            <v>#VALUE!</v>
          </cell>
          <cell r="AG68" t="e">
            <v>#VALUE!</v>
          </cell>
          <cell r="AH68" t="e">
            <v>#VALUE!</v>
          </cell>
          <cell r="AI68" t="e">
            <v>#VALUE!</v>
          </cell>
          <cell r="AJ68" t="e">
            <v>#VALUE!</v>
          </cell>
          <cell r="AK68" t="e">
            <v>#VALUE!</v>
          </cell>
          <cell r="AN68" t="e">
            <v>#VALUE!</v>
          </cell>
          <cell r="AO68" t="e">
            <v>#VALUE!</v>
          </cell>
          <cell r="AP68" t="e">
            <v>#VALUE!</v>
          </cell>
          <cell r="AQ68" t="e">
            <v>#VALUE!</v>
          </cell>
          <cell r="AR68" t="e">
            <v>#VALUE!</v>
          </cell>
          <cell r="AS68" t="e">
            <v>#VALUE!</v>
          </cell>
          <cell r="AT68" t="e">
            <v>#VALUE!</v>
          </cell>
          <cell r="AU68">
            <v>0</v>
          </cell>
          <cell r="AV68" t="e">
            <v>#VALUE!</v>
          </cell>
          <cell r="AX68" t="e">
            <v>#VALUE!</v>
          </cell>
          <cell r="AY68" t="e">
            <v>#VALUE!</v>
          </cell>
          <cell r="AZ68" t="e">
            <v>#VALUE!</v>
          </cell>
          <cell r="BA68" t="e">
            <v>#VALUE!</v>
          </cell>
          <cell r="BB68" t="e">
            <v>#VALUE!</v>
          </cell>
          <cell r="BC68" t="e">
            <v>#VALUE!</v>
          </cell>
          <cell r="BD68" t="e">
            <v>#VALUE!</v>
          </cell>
          <cell r="BE68" t="e">
            <v>#VALUE!</v>
          </cell>
          <cell r="BF68" t="e">
            <v>#VALUE!</v>
          </cell>
          <cell r="BH68" t="e">
            <v>#VALUE!</v>
          </cell>
          <cell r="BI68" t="e">
            <v>#VALUE!</v>
          </cell>
          <cell r="BJ68" t="e">
            <v>#VALUE!</v>
          </cell>
          <cell r="BK68" t="e">
            <v>#VALUE!</v>
          </cell>
          <cell r="BL68" t="e">
            <v>#VALUE!</v>
          </cell>
          <cell r="BM68" t="e">
            <v>#VALUE!</v>
          </cell>
          <cell r="BN68" t="e">
            <v>#VALUE!</v>
          </cell>
          <cell r="BO68" t="e">
            <v>#VALUE!</v>
          </cell>
          <cell r="BQ68" t="e">
            <v>#VALUE!</v>
          </cell>
          <cell r="BR68" t="e">
            <v>#VALUE!</v>
          </cell>
          <cell r="BS68" t="e">
            <v>#VALUE!</v>
          </cell>
          <cell r="BT68" t="e">
            <v>#VALUE!</v>
          </cell>
          <cell r="BU68" t="e">
            <v>#VALUE!</v>
          </cell>
          <cell r="BV68" t="e">
            <v>#VALUE!</v>
          </cell>
          <cell r="BW68" t="e">
            <v>#VALUE!</v>
          </cell>
          <cell r="BX68" t="e">
            <v>#VALUE!</v>
          </cell>
          <cell r="BY68" t="e">
            <v>#VALUE!</v>
          </cell>
          <cell r="BZ68" t="e">
            <v>#VALUE!</v>
          </cell>
          <cell r="CA68" t="e">
            <v>#VALUE!</v>
          </cell>
          <cell r="CB68" t="e">
            <v>#VALUE!</v>
          </cell>
          <cell r="CC68" t="e">
            <v>#VALUE!</v>
          </cell>
          <cell r="CD68" t="e">
            <v>#VALUE!</v>
          </cell>
          <cell r="CF68" t="e">
            <v>#VALUE!</v>
          </cell>
          <cell r="CG68" t="e">
            <v>#VALUE!</v>
          </cell>
          <cell r="CH68" t="e">
            <v>#VALUE!</v>
          </cell>
          <cell r="CI68" t="e">
            <v>#VALUE!</v>
          </cell>
          <cell r="CK68" t="e">
            <v>#VALUE!</v>
          </cell>
          <cell r="CL68" t="e">
            <v>#VALUE!</v>
          </cell>
          <cell r="CM68" t="e">
            <v>#VALUE!</v>
          </cell>
          <cell r="CN68" t="e">
            <v>#VALUE!</v>
          </cell>
          <cell r="CO68" t="e">
            <v>#VALUE!</v>
          </cell>
          <cell r="CP68" t="e">
            <v>#VALUE!</v>
          </cell>
          <cell r="CR68" t="e">
            <v>#VALUE!</v>
          </cell>
          <cell r="CS68" t="e">
            <v>#VALUE!</v>
          </cell>
          <cell r="CT68" t="e">
            <v>#VALUE!</v>
          </cell>
          <cell r="CU68" t="e">
            <v>#VALUE!</v>
          </cell>
          <cell r="CV68" t="e">
            <v>#VALUE!</v>
          </cell>
          <cell r="CW68" t="e">
            <v>#VALUE!</v>
          </cell>
          <cell r="CX68" t="e">
            <v>#VALUE!</v>
          </cell>
          <cell r="CY68" t="e">
            <v>#VALUE!</v>
          </cell>
          <cell r="CZ68" t="e">
            <v>#VALUE!</v>
          </cell>
          <cell r="DA68" t="e">
            <v>#VALUE!</v>
          </cell>
          <cell r="DC68" t="e">
            <v>#VALUE!</v>
          </cell>
          <cell r="DD68" t="e">
            <v>#VALUE!</v>
          </cell>
          <cell r="DE68" t="e">
            <v>#VALUE!</v>
          </cell>
          <cell r="DF68" t="e">
            <v>#VALUE!</v>
          </cell>
          <cell r="DG68" t="e">
            <v>#VALUE!</v>
          </cell>
          <cell r="DH68" t="e">
            <v>#VALUE!</v>
          </cell>
          <cell r="DI68" t="e">
            <v>#VALUE!</v>
          </cell>
          <cell r="DJ68" t="e">
            <v>#VALUE!</v>
          </cell>
          <cell r="DK68" t="e">
            <v>#VALUE!</v>
          </cell>
          <cell r="DM68" t="e">
            <v>#VALUE!</v>
          </cell>
          <cell r="DN68" t="e">
            <v>#VALUE!</v>
          </cell>
          <cell r="DO68" t="e">
            <v>#VALUE!</v>
          </cell>
          <cell r="DP68" t="e">
            <v>#VALUE!</v>
          </cell>
          <cell r="DQ68" t="e">
            <v>#VALUE!</v>
          </cell>
          <cell r="DR68" t="e">
            <v>#VALUE!</v>
          </cell>
          <cell r="DS68" t="e">
            <v>#VALUE!</v>
          </cell>
          <cell r="DT68" t="e">
            <v>#VALUE!</v>
          </cell>
          <cell r="DU68" t="e">
            <v>#VALUE!</v>
          </cell>
          <cell r="DV68" t="e">
            <v>#VALUE!</v>
          </cell>
          <cell r="DW68" t="e">
            <v>#VALUE!</v>
          </cell>
          <cell r="DX68" t="e">
            <v>#VALUE!</v>
          </cell>
          <cell r="DZ68" t="e">
            <v>#VALUE!</v>
          </cell>
          <cell r="EA68" t="e">
            <v>#VALUE!</v>
          </cell>
          <cell r="EB68" t="e">
            <v>#VALUE!</v>
          </cell>
          <cell r="EC68" t="e">
            <v>#VALUE!</v>
          </cell>
          <cell r="ED68" t="e">
            <v>#VALUE!</v>
          </cell>
          <cell r="EE68" t="e">
            <v>#VALUE!</v>
          </cell>
          <cell r="EF68" t="e">
            <v>#VALUE!</v>
          </cell>
          <cell r="EG68" t="e">
            <v>#VALUE!</v>
          </cell>
          <cell r="EH68" t="e">
            <v>#VALUE!</v>
          </cell>
          <cell r="EI68" t="e">
            <v>#VALUE!</v>
          </cell>
          <cell r="EK68" t="e">
            <v>#VALUE!</v>
          </cell>
          <cell r="EL68" t="e">
            <v>#VALUE!</v>
          </cell>
          <cell r="EN68" t="e">
            <v>#VALUE!</v>
          </cell>
          <cell r="EO68" t="e">
            <v>#VALUE!</v>
          </cell>
          <cell r="EP68" t="e">
            <v>#VALUE!</v>
          </cell>
        </row>
        <row r="69">
          <cell r="B69" t="str">
            <v>Revenue (incl inter-segment revenue)</v>
          </cell>
          <cell r="D69" t="e">
            <v>#VALUE!</v>
          </cell>
          <cell r="E69" t="e">
            <v>#VALUE!</v>
          </cell>
          <cell r="G69" t="e">
            <v>#VALUE!</v>
          </cell>
          <cell r="H69" t="e">
            <v>#VALUE!</v>
          </cell>
          <cell r="I69" t="e">
            <v>#VALUE!</v>
          </cell>
          <cell r="J69" t="e">
            <v>#VALUE!</v>
          </cell>
          <cell r="K69" t="e">
            <v>#VALUE!</v>
          </cell>
          <cell r="L69" t="e">
            <v>#VALUE!</v>
          </cell>
          <cell r="M69" t="e">
            <v>#VALUE!</v>
          </cell>
          <cell r="N69" t="e">
            <v>#VALUE!</v>
          </cell>
          <cell r="P69" t="e">
            <v>#VALUE!</v>
          </cell>
          <cell r="Q69" t="e">
            <v>#VALUE!</v>
          </cell>
          <cell r="R69" t="e">
            <v>#VALUE!</v>
          </cell>
          <cell r="S69" t="e">
            <v>#VALUE!</v>
          </cell>
          <cell r="T69" t="e">
            <v>#VALUE!</v>
          </cell>
          <cell r="U69" t="e">
            <v>#VALUE!</v>
          </cell>
          <cell r="W69" t="e">
            <v>#VALUE!</v>
          </cell>
          <cell r="X69" t="e">
            <v>#VALUE!</v>
          </cell>
          <cell r="Y69" t="e">
            <v>#VALUE!</v>
          </cell>
          <cell r="Z69" t="e">
            <v>#VALUE!</v>
          </cell>
          <cell r="AA69" t="e">
            <v>#VALUE!</v>
          </cell>
          <cell r="AB69" t="e">
            <v>#VALUE!</v>
          </cell>
          <cell r="AC69" t="e">
            <v>#VALUE!</v>
          </cell>
          <cell r="AD69" t="e">
            <v>#VALUE!</v>
          </cell>
          <cell r="AE69" t="e">
            <v>#VALUE!</v>
          </cell>
          <cell r="AF69" t="e">
            <v>#VALUE!</v>
          </cell>
          <cell r="AG69" t="e">
            <v>#VALUE!</v>
          </cell>
          <cell r="AH69" t="e">
            <v>#VALUE!</v>
          </cell>
          <cell r="AI69" t="e">
            <v>#VALUE!</v>
          </cell>
          <cell r="AJ69" t="e">
            <v>#VALUE!</v>
          </cell>
          <cell r="AK69" t="e">
            <v>#VALUE!</v>
          </cell>
          <cell r="AN69" t="e">
            <v>#VALUE!</v>
          </cell>
          <cell r="AP69" t="e">
            <v>#VALUE!</v>
          </cell>
          <cell r="AQ69" t="e">
            <v>#VALUE!</v>
          </cell>
          <cell r="AR69" t="e">
            <v>#VALUE!</v>
          </cell>
          <cell r="AS69" t="e">
            <v>#VALUE!</v>
          </cell>
          <cell r="AT69" t="e">
            <v>#VALUE!</v>
          </cell>
          <cell r="AU69" t="e">
            <v>#VALUE!</v>
          </cell>
          <cell r="AV69" t="e">
            <v>#VALUE!</v>
          </cell>
          <cell r="AX69" t="e">
            <v>#VALUE!</v>
          </cell>
          <cell r="AY69" t="e">
            <v>#VALUE!</v>
          </cell>
          <cell r="AZ69" t="e">
            <v>#VALUE!</v>
          </cell>
          <cell r="BA69" t="e">
            <v>#VALUE!</v>
          </cell>
          <cell r="BB69" t="e">
            <v>#VALUE!</v>
          </cell>
          <cell r="BC69" t="e">
            <v>#VALUE!</v>
          </cell>
          <cell r="BD69" t="e">
            <v>#VALUE!</v>
          </cell>
          <cell r="BE69" t="e">
            <v>#VALUE!</v>
          </cell>
          <cell r="BF69" t="e">
            <v>#VALUE!</v>
          </cell>
          <cell r="BH69" t="e">
            <v>#VALUE!</v>
          </cell>
          <cell r="BI69" t="e">
            <v>#VALUE!</v>
          </cell>
          <cell r="BJ69" t="e">
            <v>#VALUE!</v>
          </cell>
          <cell r="BK69" t="e">
            <v>#VALUE!</v>
          </cell>
          <cell r="BL69" t="e">
            <v>#VALUE!</v>
          </cell>
          <cell r="BN69" t="e">
            <v>#VALUE!</v>
          </cell>
          <cell r="BO69" t="e">
            <v>#VALUE!</v>
          </cell>
          <cell r="BQ69" t="e">
            <v>#VALUE!</v>
          </cell>
          <cell r="BR69" t="e">
            <v>#VALUE!</v>
          </cell>
          <cell r="BS69" t="e">
            <v>#VALUE!</v>
          </cell>
          <cell r="BT69" t="e">
            <v>#VALUE!</v>
          </cell>
          <cell r="BU69" t="e">
            <v>#VALUE!</v>
          </cell>
          <cell r="BV69" t="e">
            <v>#VALUE!</v>
          </cell>
          <cell r="BW69" t="e">
            <v>#VALUE!</v>
          </cell>
          <cell r="BX69" t="e">
            <v>#VALUE!</v>
          </cell>
          <cell r="BY69" t="e">
            <v>#VALUE!</v>
          </cell>
          <cell r="BZ69" t="e">
            <v>#VALUE!</v>
          </cell>
          <cell r="CA69" t="e">
            <v>#VALUE!</v>
          </cell>
          <cell r="CB69" t="e">
            <v>#VALUE!</v>
          </cell>
          <cell r="CD69" t="e">
            <v>#VALUE!</v>
          </cell>
          <cell r="CF69" t="e">
            <v>#VALUE!</v>
          </cell>
          <cell r="CG69" t="e">
            <v>#VALUE!</v>
          </cell>
          <cell r="CH69" t="e">
            <v>#VALUE!</v>
          </cell>
          <cell r="CI69" t="e">
            <v>#VALUE!</v>
          </cell>
          <cell r="CK69" t="e">
            <v>#VALUE!</v>
          </cell>
          <cell r="CL69" t="e">
            <v>#VALUE!</v>
          </cell>
          <cell r="CM69" t="e">
            <v>#VALUE!</v>
          </cell>
          <cell r="CN69" t="e">
            <v>#VALUE!</v>
          </cell>
          <cell r="CO69" t="e">
            <v>#VALUE!</v>
          </cell>
          <cell r="CP69" t="e">
            <v>#VALUE!</v>
          </cell>
          <cell r="CR69" t="e">
            <v>#VALUE!</v>
          </cell>
          <cell r="CS69" t="e">
            <v>#VALUE!</v>
          </cell>
          <cell r="CT69" t="e">
            <v>#VALUE!</v>
          </cell>
          <cell r="CU69" t="e">
            <v>#VALUE!</v>
          </cell>
          <cell r="CV69" t="e">
            <v>#VALUE!</v>
          </cell>
          <cell r="CW69" t="e">
            <v>#VALUE!</v>
          </cell>
          <cell r="CX69" t="e">
            <v>#VALUE!</v>
          </cell>
          <cell r="CY69" t="e">
            <v>#VALUE!</v>
          </cell>
          <cell r="CZ69" t="e">
            <v>#VALUE!</v>
          </cell>
          <cell r="DA69" t="e">
            <v>#VALUE!</v>
          </cell>
          <cell r="DC69" t="e">
            <v>#VALUE!</v>
          </cell>
          <cell r="DD69" t="e">
            <v>#VALUE!</v>
          </cell>
          <cell r="DE69" t="e">
            <v>#VALUE!</v>
          </cell>
          <cell r="DF69" t="e">
            <v>#VALUE!</v>
          </cell>
          <cell r="DG69" t="e">
            <v>#VALUE!</v>
          </cell>
          <cell r="DH69" t="e">
            <v>#VALUE!</v>
          </cell>
          <cell r="DI69" t="e">
            <v>#VALUE!</v>
          </cell>
          <cell r="DJ69" t="e">
            <v>#VALUE!</v>
          </cell>
          <cell r="DK69" t="e">
            <v>#VALUE!</v>
          </cell>
          <cell r="DM69" t="e">
            <v>#VALUE!</v>
          </cell>
          <cell r="DN69" t="e">
            <v>#VALUE!</v>
          </cell>
          <cell r="DO69" t="e">
            <v>#VALUE!</v>
          </cell>
          <cell r="DP69" t="e">
            <v>#VALUE!</v>
          </cell>
          <cell r="DQ69" t="e">
            <v>#VALUE!</v>
          </cell>
          <cell r="DR69" t="e">
            <v>#VALUE!</v>
          </cell>
          <cell r="DS69" t="e">
            <v>#VALUE!</v>
          </cell>
          <cell r="DT69" t="e">
            <v>#VALUE!</v>
          </cell>
          <cell r="DU69" t="e">
            <v>#VALUE!</v>
          </cell>
          <cell r="DV69" t="e">
            <v>#VALUE!</v>
          </cell>
          <cell r="DW69" t="e">
            <v>#VALUE!</v>
          </cell>
          <cell r="DX69" t="e">
            <v>#VALUE!</v>
          </cell>
          <cell r="DZ69" t="e">
            <v>#VALUE!</v>
          </cell>
          <cell r="EA69" t="e">
            <v>#VALUE!</v>
          </cell>
          <cell r="EB69" t="e">
            <v>#VALUE!</v>
          </cell>
          <cell r="EC69" t="e">
            <v>#VALUE!</v>
          </cell>
          <cell r="ED69" t="e">
            <v>#VALUE!</v>
          </cell>
          <cell r="EE69" t="e">
            <v>#VALUE!</v>
          </cell>
          <cell r="EF69" t="e">
            <v>#VALUE!</v>
          </cell>
          <cell r="EG69" t="e">
            <v>#VALUE!</v>
          </cell>
          <cell r="EH69" t="e">
            <v>#VALUE!</v>
          </cell>
          <cell r="EI69" t="e">
            <v>#VALUE!</v>
          </cell>
          <cell r="EK69" t="e">
            <v>#VALUE!</v>
          </cell>
          <cell r="EL69" t="e">
            <v>#VALUE!</v>
          </cell>
          <cell r="EN69" t="e">
            <v>#VALUE!</v>
          </cell>
          <cell r="EO69" t="e">
            <v>#VALUE!</v>
          </cell>
          <cell r="EP69" t="e">
            <v>#VALUE!</v>
          </cell>
        </row>
        <row r="71">
          <cell r="A71" t="str">
            <v>op result</v>
          </cell>
          <cell r="B71" t="str">
            <v>Operating result</v>
          </cell>
          <cell r="D71" t="e">
            <v>#VALUE!</v>
          </cell>
          <cell r="E71" t="e">
            <v>#VALUE!</v>
          </cell>
          <cell r="G71" t="e">
            <v>#VALUE!</v>
          </cell>
          <cell r="H71" t="e">
            <v>#VALUE!</v>
          </cell>
          <cell r="I71" t="e">
            <v>#VALUE!</v>
          </cell>
          <cell r="J71" t="e">
            <v>#VALUE!</v>
          </cell>
          <cell r="K71" t="e">
            <v>#VALUE!</v>
          </cell>
          <cell r="L71" t="e">
            <v>#VALUE!</v>
          </cell>
          <cell r="M71" t="e">
            <v>#VALUE!</v>
          </cell>
          <cell r="N71" t="e">
            <v>#VALUE!</v>
          </cell>
          <cell r="P71" t="e">
            <v>#VALUE!</v>
          </cell>
          <cell r="Q71" t="e">
            <v>#VALUE!</v>
          </cell>
          <cell r="R71" t="e">
            <v>#VALUE!</v>
          </cell>
          <cell r="S71" t="e">
            <v>#VALUE!</v>
          </cell>
          <cell r="T71" t="e">
            <v>#VALUE!</v>
          </cell>
          <cell r="U71" t="e">
            <v>#VALUE!</v>
          </cell>
          <cell r="W71" t="e">
            <v>#VALUE!</v>
          </cell>
          <cell r="X71" t="e">
            <v>#VALUE!</v>
          </cell>
          <cell r="Y71" t="e">
            <v>#VALUE!</v>
          </cell>
          <cell r="Z71" t="e">
            <v>#VALUE!</v>
          </cell>
          <cell r="AA71" t="e">
            <v>#VALUE!</v>
          </cell>
          <cell r="AB71" t="e">
            <v>#VALUE!</v>
          </cell>
          <cell r="AC71" t="e">
            <v>#VALUE!</v>
          </cell>
          <cell r="AD71" t="e">
            <v>#VALUE!</v>
          </cell>
          <cell r="AE71" t="e">
            <v>#VALUE!</v>
          </cell>
          <cell r="AF71" t="e">
            <v>#VALUE!</v>
          </cell>
          <cell r="AG71" t="e">
            <v>#VALUE!</v>
          </cell>
          <cell r="AH71" t="e">
            <v>#VALUE!</v>
          </cell>
          <cell r="AI71" t="e">
            <v>#VALUE!</v>
          </cell>
          <cell r="AJ71" t="e">
            <v>#VALUE!</v>
          </cell>
          <cell r="AK71" t="e">
            <v>#VALUE!</v>
          </cell>
          <cell r="AN71" t="e">
            <v>#VALUE!</v>
          </cell>
          <cell r="AO71" t="e">
            <v>#VALUE!</v>
          </cell>
          <cell r="AP71" t="e">
            <v>#VALUE!</v>
          </cell>
          <cell r="AQ71" t="e">
            <v>#VALUE!</v>
          </cell>
          <cell r="AR71" t="e">
            <v>#VALUE!</v>
          </cell>
          <cell r="AS71" t="e">
            <v>#VALUE!</v>
          </cell>
          <cell r="AT71" t="e">
            <v>#VALUE!</v>
          </cell>
          <cell r="AU71" t="e">
            <v>#VALUE!</v>
          </cell>
          <cell r="AV71" t="e">
            <v>#VALUE!</v>
          </cell>
          <cell r="AX71" t="e">
            <v>#VALUE!</v>
          </cell>
          <cell r="AY71" t="e">
            <v>#VALUE!</v>
          </cell>
          <cell r="AZ71" t="e">
            <v>#VALUE!</v>
          </cell>
          <cell r="BA71" t="e">
            <v>#VALUE!</v>
          </cell>
          <cell r="BB71" t="e">
            <v>#VALUE!</v>
          </cell>
          <cell r="BC71" t="e">
            <v>#VALUE!</v>
          </cell>
          <cell r="BD71" t="e">
            <v>#VALUE!</v>
          </cell>
          <cell r="BE71" t="e">
            <v>#VALUE!</v>
          </cell>
          <cell r="BF71" t="e">
            <v>#VALUE!</v>
          </cell>
          <cell r="BH71" t="e">
            <v>#VALUE!</v>
          </cell>
          <cell r="BI71" t="e">
            <v>#VALUE!</v>
          </cell>
          <cell r="BJ71" t="e">
            <v>#VALUE!</v>
          </cell>
          <cell r="BK71" t="e">
            <v>#VALUE!</v>
          </cell>
          <cell r="BL71" t="e">
            <v>#VALUE!</v>
          </cell>
          <cell r="BM71" t="e">
            <v>#VALUE!</v>
          </cell>
          <cell r="BN71" t="e">
            <v>#VALUE!</v>
          </cell>
          <cell r="BO71" t="e">
            <v>#VALUE!</v>
          </cell>
          <cell r="BQ71" t="e">
            <v>#VALUE!</v>
          </cell>
          <cell r="BR71" t="e">
            <v>#VALUE!</v>
          </cell>
          <cell r="BS71" t="e">
            <v>#VALUE!</v>
          </cell>
          <cell r="BT71" t="e">
            <v>#VALUE!</v>
          </cell>
          <cell r="BU71" t="e">
            <v>#VALUE!</v>
          </cell>
          <cell r="BV71" t="e">
            <v>#VALUE!</v>
          </cell>
          <cell r="BW71" t="e">
            <v>#VALUE!</v>
          </cell>
          <cell r="BX71" t="e">
            <v>#VALUE!</v>
          </cell>
          <cell r="BY71" t="e">
            <v>#VALUE!</v>
          </cell>
          <cell r="BZ71" t="e">
            <v>#VALUE!</v>
          </cell>
          <cell r="CA71" t="e">
            <v>#VALUE!</v>
          </cell>
          <cell r="CB71" t="e">
            <v>#VALUE!</v>
          </cell>
          <cell r="CC71" t="e">
            <v>#VALUE!</v>
          </cell>
          <cell r="CD71" t="e">
            <v>#VALUE!</v>
          </cell>
          <cell r="CF71" t="e">
            <v>#VALUE!</v>
          </cell>
          <cell r="CG71" t="e">
            <v>#VALUE!</v>
          </cell>
          <cell r="CH71" t="e">
            <v>#VALUE!</v>
          </cell>
          <cell r="CI71" t="e">
            <v>#VALUE!</v>
          </cell>
          <cell r="CK71" t="e">
            <v>#VALUE!</v>
          </cell>
          <cell r="CL71" t="e">
            <v>#VALUE!</v>
          </cell>
          <cell r="CM71" t="e">
            <v>#VALUE!</v>
          </cell>
          <cell r="CN71" t="e">
            <v>#VALUE!</v>
          </cell>
          <cell r="CO71" t="e">
            <v>#VALUE!</v>
          </cell>
          <cell r="CP71" t="e">
            <v>#VALUE!</v>
          </cell>
          <cell r="CR71" t="e">
            <v>#VALUE!</v>
          </cell>
          <cell r="CS71" t="e">
            <v>#VALUE!</v>
          </cell>
          <cell r="CT71" t="e">
            <v>#VALUE!</v>
          </cell>
          <cell r="CU71" t="e">
            <v>#VALUE!</v>
          </cell>
          <cell r="CV71" t="e">
            <v>#VALUE!</v>
          </cell>
          <cell r="CW71" t="e">
            <v>#VALUE!</v>
          </cell>
          <cell r="CX71" t="e">
            <v>#VALUE!</v>
          </cell>
          <cell r="CY71" t="e">
            <v>#VALUE!</v>
          </cell>
          <cell r="CZ71" t="e">
            <v>#VALUE!</v>
          </cell>
          <cell r="DA71" t="e">
            <v>#VALUE!</v>
          </cell>
          <cell r="DC71" t="e">
            <v>#VALUE!</v>
          </cell>
          <cell r="DD71" t="e">
            <v>#VALUE!</v>
          </cell>
          <cell r="DE71" t="e">
            <v>#VALUE!</v>
          </cell>
          <cell r="DF71" t="e">
            <v>#VALUE!</v>
          </cell>
          <cell r="DG71" t="e">
            <v>#VALUE!</v>
          </cell>
          <cell r="DH71" t="e">
            <v>#VALUE!</v>
          </cell>
          <cell r="DI71" t="e">
            <v>#VALUE!</v>
          </cell>
          <cell r="DJ71" t="e">
            <v>#VALUE!</v>
          </cell>
          <cell r="DK71" t="e">
            <v>#VALUE!</v>
          </cell>
          <cell r="DM71" t="e">
            <v>#VALUE!</v>
          </cell>
          <cell r="DN71" t="e">
            <v>#VALUE!</v>
          </cell>
          <cell r="DO71" t="e">
            <v>#VALUE!</v>
          </cell>
          <cell r="DP71" t="e">
            <v>#VALUE!</v>
          </cell>
          <cell r="DQ71" t="e">
            <v>#VALUE!</v>
          </cell>
          <cell r="DR71" t="e">
            <v>#VALUE!</v>
          </cell>
          <cell r="DS71" t="e">
            <v>#VALUE!</v>
          </cell>
          <cell r="DT71" t="e">
            <v>#VALUE!</v>
          </cell>
          <cell r="DU71" t="e">
            <v>#VALUE!</v>
          </cell>
          <cell r="DV71" t="e">
            <v>#VALUE!</v>
          </cell>
          <cell r="DW71" t="e">
            <v>#VALUE!</v>
          </cell>
          <cell r="DX71" t="e">
            <v>#VALUE!</v>
          </cell>
          <cell r="DZ71" t="e">
            <v>#VALUE!</v>
          </cell>
          <cell r="EA71" t="e">
            <v>#VALUE!</v>
          </cell>
          <cell r="EB71" t="e">
            <v>#VALUE!</v>
          </cell>
          <cell r="EC71" t="e">
            <v>#VALUE!</v>
          </cell>
          <cell r="ED71" t="e">
            <v>#VALUE!</v>
          </cell>
          <cell r="EE71" t="e">
            <v>#VALUE!</v>
          </cell>
          <cell r="EF71" t="e">
            <v>#VALUE!</v>
          </cell>
          <cell r="EG71" t="e">
            <v>#VALUE!</v>
          </cell>
          <cell r="EH71" t="e">
            <v>#VALUE!</v>
          </cell>
          <cell r="EI71" t="e">
            <v>#VALUE!</v>
          </cell>
          <cell r="EK71" t="e">
            <v>#VALUE!</v>
          </cell>
          <cell r="EL71" t="e">
            <v>#VALUE!</v>
          </cell>
          <cell r="EN71" t="e">
            <v>#VALUE!</v>
          </cell>
          <cell r="EO71" t="e">
            <v>#VALUE!</v>
          </cell>
          <cell r="EP71" t="e">
            <v>#VALUE!</v>
          </cell>
        </row>
        <row r="72">
          <cell r="AN72">
            <v>0</v>
          </cell>
          <cell r="AO72">
            <v>0</v>
          </cell>
          <cell r="AP72">
            <v>0</v>
          </cell>
          <cell r="AQ72">
            <v>0</v>
          </cell>
          <cell r="AR72">
            <v>0</v>
          </cell>
          <cell r="AS72">
            <v>0</v>
          </cell>
          <cell r="AT72">
            <v>0</v>
          </cell>
          <cell r="AU72">
            <v>0</v>
          </cell>
        </row>
        <row r="73">
          <cell r="A73" t="str">
            <v xml:space="preserve">Total Depn </v>
          </cell>
          <cell r="B73" t="str">
            <v>Depreciation &amp; amortisation</v>
          </cell>
          <cell r="D73" t="e">
            <v>#VALUE!</v>
          </cell>
          <cell r="E73" t="e">
            <v>#VALUE!</v>
          </cell>
          <cell r="G73" t="e">
            <v>#VALUE!</v>
          </cell>
          <cell r="H73" t="e">
            <v>#VALUE!</v>
          </cell>
          <cell r="I73" t="e">
            <v>#VALUE!</v>
          </cell>
          <cell r="J73" t="e">
            <v>#VALUE!</v>
          </cell>
          <cell r="K73" t="e">
            <v>#VALUE!</v>
          </cell>
          <cell r="L73" t="e">
            <v>#VALUE!</v>
          </cell>
          <cell r="M73" t="e">
            <v>#VALUE!</v>
          </cell>
          <cell r="N73" t="e">
            <v>#VALUE!</v>
          </cell>
          <cell r="P73" t="e">
            <v>#VALUE!</v>
          </cell>
          <cell r="Q73" t="e">
            <v>#VALUE!</v>
          </cell>
          <cell r="R73" t="e">
            <v>#VALUE!</v>
          </cell>
          <cell r="S73" t="e">
            <v>#VALUE!</v>
          </cell>
          <cell r="T73" t="e">
            <v>#VALUE!</v>
          </cell>
          <cell r="U73" t="e">
            <v>#VALUE!</v>
          </cell>
          <cell r="W73" t="e">
            <v>#VALUE!</v>
          </cell>
          <cell r="X73" t="e">
            <v>#VALUE!</v>
          </cell>
          <cell r="Y73" t="e">
            <v>#VALUE!</v>
          </cell>
          <cell r="Z73" t="e">
            <v>#VALUE!</v>
          </cell>
          <cell r="AA73" t="e">
            <v>#VALUE!</v>
          </cell>
          <cell r="AB73" t="e">
            <v>#VALUE!</v>
          </cell>
          <cell r="AC73" t="e">
            <v>#VALUE!</v>
          </cell>
          <cell r="AD73" t="e">
            <v>#VALUE!</v>
          </cell>
          <cell r="AE73" t="e">
            <v>#VALUE!</v>
          </cell>
          <cell r="AF73" t="e">
            <v>#VALUE!</v>
          </cell>
          <cell r="AG73" t="e">
            <v>#VALUE!</v>
          </cell>
          <cell r="AH73" t="e">
            <v>#VALUE!</v>
          </cell>
          <cell r="AI73" t="e">
            <v>#VALUE!</v>
          </cell>
          <cell r="AJ73" t="e">
            <v>#VALUE!</v>
          </cell>
          <cell r="AK73" t="e">
            <v>#VALUE!</v>
          </cell>
          <cell r="AN73" t="e">
            <v>#VALUE!</v>
          </cell>
          <cell r="AO73" t="e">
            <v>#VALUE!</v>
          </cell>
          <cell r="AP73" t="e">
            <v>#VALUE!</v>
          </cell>
          <cell r="AQ73" t="e">
            <v>#VALUE!</v>
          </cell>
          <cell r="AR73" t="e">
            <v>#VALUE!</v>
          </cell>
          <cell r="AS73" t="e">
            <v>#VALUE!</v>
          </cell>
          <cell r="AT73" t="e">
            <v>#VALUE!</v>
          </cell>
          <cell r="AU73" t="e">
            <v>#VALUE!</v>
          </cell>
          <cell r="AV73" t="e">
            <v>#VALUE!</v>
          </cell>
          <cell r="AX73" t="e">
            <v>#VALUE!</v>
          </cell>
          <cell r="AY73" t="e">
            <v>#VALUE!</v>
          </cell>
          <cell r="AZ73" t="e">
            <v>#VALUE!</v>
          </cell>
          <cell r="BA73" t="e">
            <v>#VALUE!</v>
          </cell>
          <cell r="BB73" t="e">
            <v>#VALUE!</v>
          </cell>
          <cell r="BC73" t="e">
            <v>#VALUE!</v>
          </cell>
          <cell r="BD73" t="e">
            <v>#VALUE!</v>
          </cell>
          <cell r="BE73" t="e">
            <v>#VALUE!</v>
          </cell>
          <cell r="BF73" t="e">
            <v>#VALUE!</v>
          </cell>
          <cell r="BH73" t="e">
            <v>#VALUE!</v>
          </cell>
          <cell r="BI73" t="e">
            <v>#VALUE!</v>
          </cell>
          <cell r="BJ73" t="e">
            <v>#VALUE!</v>
          </cell>
          <cell r="BK73" t="e">
            <v>#VALUE!</v>
          </cell>
          <cell r="BL73" t="e">
            <v>#VALUE!</v>
          </cell>
          <cell r="BM73" t="e">
            <v>#VALUE!</v>
          </cell>
          <cell r="BN73" t="e">
            <v>#VALUE!</v>
          </cell>
          <cell r="BO73" t="e">
            <v>#VALUE!</v>
          </cell>
          <cell r="BQ73" t="e">
            <v>#VALUE!</v>
          </cell>
          <cell r="BR73" t="e">
            <v>#VALUE!</v>
          </cell>
          <cell r="BS73" t="e">
            <v>#VALUE!</v>
          </cell>
          <cell r="BT73" t="e">
            <v>#VALUE!</v>
          </cell>
          <cell r="BU73" t="e">
            <v>#VALUE!</v>
          </cell>
          <cell r="BV73" t="e">
            <v>#VALUE!</v>
          </cell>
          <cell r="BW73" t="e">
            <v>#VALUE!</v>
          </cell>
          <cell r="BX73" t="e">
            <v>#VALUE!</v>
          </cell>
          <cell r="BY73" t="e">
            <v>#VALUE!</v>
          </cell>
          <cell r="BZ73" t="e">
            <v>#VALUE!</v>
          </cell>
          <cell r="CA73" t="e">
            <v>#VALUE!</v>
          </cell>
          <cell r="CB73" t="e">
            <v>#VALUE!</v>
          </cell>
          <cell r="CC73" t="e">
            <v>#VALUE!</v>
          </cell>
          <cell r="CD73" t="e">
            <v>#VALUE!</v>
          </cell>
          <cell r="CF73" t="e">
            <v>#VALUE!</v>
          </cell>
          <cell r="CG73" t="e">
            <v>#VALUE!</v>
          </cell>
          <cell r="CH73" t="e">
            <v>#VALUE!</v>
          </cell>
          <cell r="CI73" t="e">
            <v>#VALUE!</v>
          </cell>
          <cell r="CK73" t="e">
            <v>#VALUE!</v>
          </cell>
          <cell r="CL73" t="e">
            <v>#VALUE!</v>
          </cell>
          <cell r="CM73" t="e">
            <v>#VALUE!</v>
          </cell>
          <cell r="CN73" t="e">
            <v>#VALUE!</v>
          </cell>
          <cell r="CO73" t="e">
            <v>#VALUE!</v>
          </cell>
          <cell r="CP73" t="e">
            <v>#VALUE!</v>
          </cell>
          <cell r="CR73" t="e">
            <v>#VALUE!</v>
          </cell>
          <cell r="CS73" t="e">
            <v>#VALUE!</v>
          </cell>
          <cell r="CT73" t="e">
            <v>#VALUE!</v>
          </cell>
          <cell r="CU73" t="e">
            <v>#VALUE!</v>
          </cell>
          <cell r="CV73" t="e">
            <v>#VALUE!</v>
          </cell>
          <cell r="CW73" t="e">
            <v>#VALUE!</v>
          </cell>
          <cell r="CX73" t="e">
            <v>#VALUE!</v>
          </cell>
          <cell r="CY73" t="e">
            <v>#VALUE!</v>
          </cell>
          <cell r="CZ73" t="e">
            <v>#VALUE!</v>
          </cell>
          <cell r="DA73" t="e">
            <v>#VALUE!</v>
          </cell>
          <cell r="DC73" t="e">
            <v>#VALUE!</v>
          </cell>
          <cell r="DD73" t="e">
            <v>#VALUE!</v>
          </cell>
          <cell r="DE73" t="e">
            <v>#VALUE!</v>
          </cell>
          <cell r="DF73" t="e">
            <v>#VALUE!</v>
          </cell>
          <cell r="DG73" t="e">
            <v>#VALUE!</v>
          </cell>
          <cell r="DH73" t="e">
            <v>#VALUE!</v>
          </cell>
          <cell r="DI73" t="e">
            <v>#VALUE!</v>
          </cell>
          <cell r="DJ73" t="e">
            <v>#VALUE!</v>
          </cell>
          <cell r="DK73" t="e">
            <v>#VALUE!</v>
          </cell>
          <cell r="DM73" t="e">
            <v>#VALUE!</v>
          </cell>
          <cell r="DN73" t="e">
            <v>#VALUE!</v>
          </cell>
          <cell r="DO73" t="e">
            <v>#VALUE!</v>
          </cell>
          <cell r="DP73" t="e">
            <v>#VALUE!</v>
          </cell>
          <cell r="DQ73" t="e">
            <v>#VALUE!</v>
          </cell>
          <cell r="DR73" t="e">
            <v>#VALUE!</v>
          </cell>
          <cell r="DS73" t="e">
            <v>#VALUE!</v>
          </cell>
          <cell r="DT73" t="e">
            <v>#VALUE!</v>
          </cell>
          <cell r="DU73" t="e">
            <v>#VALUE!</v>
          </cell>
          <cell r="DV73" t="e">
            <v>#VALUE!</v>
          </cell>
          <cell r="DW73" t="e">
            <v>#VALUE!</v>
          </cell>
          <cell r="DX73" t="e">
            <v>#VALUE!</v>
          </cell>
          <cell r="DZ73" t="e">
            <v>#VALUE!</v>
          </cell>
          <cell r="EA73" t="e">
            <v>#VALUE!</v>
          </cell>
          <cell r="EB73" t="e">
            <v>#VALUE!</v>
          </cell>
          <cell r="EC73" t="e">
            <v>#VALUE!</v>
          </cell>
          <cell r="ED73" t="e">
            <v>#VALUE!</v>
          </cell>
          <cell r="EE73" t="e">
            <v>#VALUE!</v>
          </cell>
          <cell r="EF73" t="e">
            <v>#VALUE!</v>
          </cell>
          <cell r="EG73" t="e">
            <v>#VALUE!</v>
          </cell>
          <cell r="EH73" t="e">
            <v>#VALUE!</v>
          </cell>
          <cell r="EI73" t="e">
            <v>#VALUE!</v>
          </cell>
          <cell r="EK73" t="e">
            <v>#VALUE!</v>
          </cell>
          <cell r="EL73" t="e">
            <v>#VALUE!</v>
          </cell>
          <cell r="EN73" t="e">
            <v>#VALUE!</v>
          </cell>
          <cell r="EO73" t="e">
            <v>#VALUE!</v>
          </cell>
          <cell r="EP73" t="e">
            <v>#VALUE!</v>
          </cell>
        </row>
        <row r="74">
          <cell r="A74" t="str">
            <v>Total amortisationn</v>
          </cell>
          <cell r="B74" t="str">
            <v>Amortisation</v>
          </cell>
          <cell r="D74" t="e">
            <v>#VALUE!</v>
          </cell>
          <cell r="E74" t="e">
            <v>#VALUE!</v>
          </cell>
          <cell r="G74" t="e">
            <v>#VALUE!</v>
          </cell>
          <cell r="H74" t="e">
            <v>#VALUE!</v>
          </cell>
          <cell r="I74" t="e">
            <v>#VALUE!</v>
          </cell>
          <cell r="J74" t="e">
            <v>#VALUE!</v>
          </cell>
          <cell r="K74" t="e">
            <v>#VALUE!</v>
          </cell>
          <cell r="L74" t="e">
            <v>#VALUE!</v>
          </cell>
          <cell r="M74" t="e">
            <v>#VALUE!</v>
          </cell>
          <cell r="N74" t="e">
            <v>#VALUE!</v>
          </cell>
          <cell r="P74" t="e">
            <v>#VALUE!</v>
          </cell>
          <cell r="Q74" t="e">
            <v>#VALUE!</v>
          </cell>
          <cell r="R74" t="e">
            <v>#VALUE!</v>
          </cell>
          <cell r="S74" t="e">
            <v>#VALUE!</v>
          </cell>
          <cell r="T74" t="e">
            <v>#VALUE!</v>
          </cell>
          <cell r="U74" t="e">
            <v>#VALUE!</v>
          </cell>
          <cell r="W74" t="e">
            <v>#VALUE!</v>
          </cell>
          <cell r="X74" t="e">
            <v>#VALUE!</v>
          </cell>
          <cell r="Y74" t="e">
            <v>#VALUE!</v>
          </cell>
          <cell r="Z74" t="e">
            <v>#VALUE!</v>
          </cell>
          <cell r="AA74" t="e">
            <v>#VALUE!</v>
          </cell>
          <cell r="AB74" t="e">
            <v>#VALUE!</v>
          </cell>
          <cell r="AC74" t="e">
            <v>#VALUE!</v>
          </cell>
          <cell r="AD74" t="e">
            <v>#VALUE!</v>
          </cell>
          <cell r="AE74" t="e">
            <v>#VALUE!</v>
          </cell>
          <cell r="AF74" t="e">
            <v>#VALUE!</v>
          </cell>
          <cell r="AG74" t="e">
            <v>#VALUE!</v>
          </cell>
          <cell r="AH74" t="e">
            <v>#VALUE!</v>
          </cell>
          <cell r="AI74" t="e">
            <v>#VALUE!</v>
          </cell>
          <cell r="AJ74" t="e">
            <v>#VALUE!</v>
          </cell>
          <cell r="AK74" t="e">
            <v>#VALUE!</v>
          </cell>
          <cell r="AN74" t="e">
            <v>#VALUE!</v>
          </cell>
          <cell r="AO74" t="e">
            <v>#VALUE!</v>
          </cell>
          <cell r="AP74" t="e">
            <v>#VALUE!</v>
          </cell>
          <cell r="AQ74" t="e">
            <v>#VALUE!</v>
          </cell>
          <cell r="AR74" t="e">
            <v>#VALUE!</v>
          </cell>
          <cell r="AS74" t="e">
            <v>#VALUE!</v>
          </cell>
          <cell r="AT74" t="e">
            <v>#VALUE!</v>
          </cell>
          <cell r="AU74" t="e">
            <v>#VALUE!</v>
          </cell>
          <cell r="AV74" t="e">
            <v>#VALUE!</v>
          </cell>
          <cell r="AX74" t="e">
            <v>#VALUE!</v>
          </cell>
          <cell r="AY74" t="e">
            <v>#VALUE!</v>
          </cell>
          <cell r="AZ74" t="e">
            <v>#VALUE!</v>
          </cell>
          <cell r="BA74" t="e">
            <v>#VALUE!</v>
          </cell>
          <cell r="BB74" t="e">
            <v>#VALUE!</v>
          </cell>
          <cell r="BC74" t="e">
            <v>#VALUE!</v>
          </cell>
          <cell r="BD74" t="e">
            <v>#VALUE!</v>
          </cell>
          <cell r="BE74" t="e">
            <v>#VALUE!</v>
          </cell>
          <cell r="BF74" t="e">
            <v>#VALUE!</v>
          </cell>
          <cell r="BH74" t="e">
            <v>#VALUE!</v>
          </cell>
          <cell r="BI74" t="e">
            <v>#VALUE!</v>
          </cell>
          <cell r="BJ74" t="e">
            <v>#VALUE!</v>
          </cell>
          <cell r="BK74" t="e">
            <v>#VALUE!</v>
          </cell>
          <cell r="BL74" t="e">
            <v>#VALUE!</v>
          </cell>
          <cell r="BM74" t="e">
            <v>#VALUE!</v>
          </cell>
          <cell r="BN74" t="e">
            <v>#VALUE!</v>
          </cell>
          <cell r="BO74" t="e">
            <v>#VALUE!</v>
          </cell>
          <cell r="BQ74" t="e">
            <v>#VALUE!</v>
          </cell>
          <cell r="BR74" t="e">
            <v>#VALUE!</v>
          </cell>
          <cell r="BS74" t="e">
            <v>#VALUE!</v>
          </cell>
          <cell r="BT74" t="e">
            <v>#VALUE!</v>
          </cell>
          <cell r="BU74" t="e">
            <v>#VALUE!</v>
          </cell>
          <cell r="BV74" t="e">
            <v>#VALUE!</v>
          </cell>
          <cell r="BW74" t="e">
            <v>#VALUE!</v>
          </cell>
          <cell r="BX74" t="e">
            <v>#VALUE!</v>
          </cell>
          <cell r="BY74" t="e">
            <v>#VALUE!</v>
          </cell>
          <cell r="BZ74" t="e">
            <v>#VALUE!</v>
          </cell>
          <cell r="CA74" t="e">
            <v>#VALUE!</v>
          </cell>
          <cell r="CB74" t="e">
            <v>#VALUE!</v>
          </cell>
          <cell r="CC74" t="e">
            <v>#VALUE!</v>
          </cell>
          <cell r="CD74" t="e">
            <v>#VALUE!</v>
          </cell>
          <cell r="CF74" t="e">
            <v>#VALUE!</v>
          </cell>
          <cell r="CG74" t="e">
            <v>#VALUE!</v>
          </cell>
          <cell r="CH74" t="e">
            <v>#VALUE!</v>
          </cell>
          <cell r="CI74" t="e">
            <v>#VALUE!</v>
          </cell>
          <cell r="CK74" t="e">
            <v>#VALUE!</v>
          </cell>
          <cell r="CL74" t="e">
            <v>#VALUE!</v>
          </cell>
          <cell r="CM74" t="e">
            <v>#VALUE!</v>
          </cell>
          <cell r="CN74" t="e">
            <v>#VALUE!</v>
          </cell>
          <cell r="CO74" t="e">
            <v>#VALUE!</v>
          </cell>
          <cell r="CP74" t="e">
            <v>#VALUE!</v>
          </cell>
          <cell r="CR74" t="e">
            <v>#VALUE!</v>
          </cell>
          <cell r="CS74" t="e">
            <v>#VALUE!</v>
          </cell>
          <cell r="CT74" t="e">
            <v>#VALUE!</v>
          </cell>
          <cell r="CU74" t="e">
            <v>#VALUE!</v>
          </cell>
          <cell r="CV74" t="e">
            <v>#VALUE!</v>
          </cell>
          <cell r="CW74" t="e">
            <v>#VALUE!</v>
          </cell>
          <cell r="CX74" t="e">
            <v>#VALUE!</v>
          </cell>
          <cell r="CY74" t="e">
            <v>#VALUE!</v>
          </cell>
          <cell r="CZ74" t="e">
            <v>#VALUE!</v>
          </cell>
          <cell r="DA74" t="e">
            <v>#VALUE!</v>
          </cell>
          <cell r="DC74" t="e">
            <v>#VALUE!</v>
          </cell>
          <cell r="DD74" t="e">
            <v>#VALUE!</v>
          </cell>
          <cell r="DE74" t="e">
            <v>#VALUE!</v>
          </cell>
          <cell r="DF74" t="e">
            <v>#VALUE!</v>
          </cell>
          <cell r="DG74" t="e">
            <v>#VALUE!</v>
          </cell>
          <cell r="DH74" t="e">
            <v>#VALUE!</v>
          </cell>
          <cell r="DI74" t="e">
            <v>#VALUE!</v>
          </cell>
          <cell r="DJ74" t="e">
            <v>#VALUE!</v>
          </cell>
          <cell r="DK74" t="e">
            <v>#VALUE!</v>
          </cell>
          <cell r="DM74" t="e">
            <v>#VALUE!</v>
          </cell>
          <cell r="DN74" t="e">
            <v>#VALUE!</v>
          </cell>
          <cell r="DO74" t="e">
            <v>#VALUE!</v>
          </cell>
          <cell r="DP74" t="e">
            <v>#VALUE!</v>
          </cell>
          <cell r="DQ74" t="e">
            <v>#VALUE!</v>
          </cell>
          <cell r="DR74" t="e">
            <v>#VALUE!</v>
          </cell>
          <cell r="DS74" t="e">
            <v>#VALUE!</v>
          </cell>
          <cell r="DT74" t="e">
            <v>#VALUE!</v>
          </cell>
          <cell r="DU74" t="e">
            <v>#VALUE!</v>
          </cell>
          <cell r="DV74" t="e">
            <v>#VALUE!</v>
          </cell>
          <cell r="DW74" t="e">
            <v>#VALUE!</v>
          </cell>
          <cell r="DX74" t="e">
            <v>#VALUE!</v>
          </cell>
          <cell r="DZ74" t="e">
            <v>#VALUE!</v>
          </cell>
          <cell r="EA74" t="e">
            <v>#VALUE!</v>
          </cell>
          <cell r="EB74" t="e">
            <v>#VALUE!</v>
          </cell>
          <cell r="EC74" t="e">
            <v>#VALUE!</v>
          </cell>
          <cell r="ED74" t="e">
            <v>#VALUE!</v>
          </cell>
          <cell r="EE74" t="e">
            <v>#VALUE!</v>
          </cell>
          <cell r="EF74" t="e">
            <v>#VALUE!</v>
          </cell>
          <cell r="EG74" t="e">
            <v>#VALUE!</v>
          </cell>
          <cell r="EH74" t="e">
            <v>#VALUE!</v>
          </cell>
          <cell r="EI74" t="e">
            <v>#VALUE!</v>
          </cell>
          <cell r="EK74" t="e">
            <v>#VALUE!</v>
          </cell>
          <cell r="EL74" t="e">
            <v>#VALUE!</v>
          </cell>
          <cell r="EN74" t="e">
            <v>#VALUE!</v>
          </cell>
          <cell r="EO74" t="e">
            <v>#VALUE!</v>
          </cell>
          <cell r="EP74" t="e">
            <v>#VALUE!</v>
          </cell>
        </row>
        <row r="75">
          <cell r="A75" t="str">
            <v>ib99000</v>
          </cell>
          <cell r="B75" t="str">
            <v>Borrowing costs</v>
          </cell>
          <cell r="D75" t="e">
            <v>#VALUE!</v>
          </cell>
          <cell r="E75" t="e">
            <v>#VALUE!</v>
          </cell>
          <cell r="G75" t="e">
            <v>#VALUE!</v>
          </cell>
          <cell r="H75" t="e">
            <v>#VALUE!</v>
          </cell>
          <cell r="I75" t="e">
            <v>#VALUE!</v>
          </cell>
          <cell r="J75" t="e">
            <v>#VALUE!</v>
          </cell>
          <cell r="K75" t="e">
            <v>#VALUE!</v>
          </cell>
          <cell r="L75" t="e">
            <v>#VALUE!</v>
          </cell>
          <cell r="M75" t="e">
            <v>#VALUE!</v>
          </cell>
          <cell r="N75" t="e">
            <v>#VALUE!</v>
          </cell>
          <cell r="P75" t="e">
            <v>#VALUE!</v>
          </cell>
          <cell r="Q75" t="e">
            <v>#VALUE!</v>
          </cell>
          <cell r="R75" t="e">
            <v>#VALUE!</v>
          </cell>
          <cell r="S75" t="e">
            <v>#VALUE!</v>
          </cell>
          <cell r="T75" t="e">
            <v>#VALUE!</v>
          </cell>
          <cell r="U75" t="e">
            <v>#VALUE!</v>
          </cell>
          <cell r="W75" t="e">
            <v>#VALUE!</v>
          </cell>
          <cell r="X75" t="e">
            <v>#VALUE!</v>
          </cell>
          <cell r="Y75" t="e">
            <v>#VALUE!</v>
          </cell>
          <cell r="Z75" t="e">
            <v>#VALUE!</v>
          </cell>
          <cell r="AA75" t="e">
            <v>#VALUE!</v>
          </cell>
          <cell r="AB75" t="e">
            <v>#VALUE!</v>
          </cell>
          <cell r="AC75" t="e">
            <v>#VALUE!</v>
          </cell>
          <cell r="AD75" t="e">
            <v>#VALUE!</v>
          </cell>
          <cell r="AE75" t="e">
            <v>#VALUE!</v>
          </cell>
          <cell r="AF75" t="e">
            <v>#VALUE!</v>
          </cell>
          <cell r="AG75" t="e">
            <v>#VALUE!</v>
          </cell>
          <cell r="AH75" t="e">
            <v>#VALUE!</v>
          </cell>
          <cell r="AI75" t="e">
            <v>#VALUE!</v>
          </cell>
          <cell r="AJ75" t="e">
            <v>#VALUE!</v>
          </cell>
          <cell r="AK75" t="e">
            <v>#VALUE!</v>
          </cell>
          <cell r="AN75" t="e">
            <v>#VALUE!</v>
          </cell>
          <cell r="AO75" t="e">
            <v>#VALUE!</v>
          </cell>
          <cell r="AP75" t="e">
            <v>#VALUE!</v>
          </cell>
          <cell r="AQ75" t="e">
            <v>#VALUE!</v>
          </cell>
          <cell r="AR75" t="e">
            <v>#VALUE!</v>
          </cell>
          <cell r="AS75" t="e">
            <v>#VALUE!</v>
          </cell>
          <cell r="AT75" t="e">
            <v>#VALUE!</v>
          </cell>
          <cell r="AU75" t="e">
            <v>#VALUE!</v>
          </cell>
          <cell r="AV75" t="e">
            <v>#VALUE!</v>
          </cell>
          <cell r="AX75" t="e">
            <v>#VALUE!</v>
          </cell>
          <cell r="AY75" t="e">
            <v>#VALUE!</v>
          </cell>
          <cell r="AZ75" t="e">
            <v>#VALUE!</v>
          </cell>
          <cell r="BA75" t="e">
            <v>#VALUE!</v>
          </cell>
          <cell r="BB75" t="e">
            <v>#VALUE!</v>
          </cell>
          <cell r="BC75" t="e">
            <v>#VALUE!</v>
          </cell>
          <cell r="BD75" t="e">
            <v>#VALUE!</v>
          </cell>
          <cell r="BE75" t="e">
            <v>#VALUE!</v>
          </cell>
          <cell r="BF75" t="e">
            <v>#VALUE!</v>
          </cell>
          <cell r="BH75" t="e">
            <v>#VALUE!</v>
          </cell>
          <cell r="BI75" t="e">
            <v>#VALUE!</v>
          </cell>
          <cell r="BJ75" t="e">
            <v>#VALUE!</v>
          </cell>
          <cell r="BK75" t="e">
            <v>#VALUE!</v>
          </cell>
          <cell r="BL75" t="e">
            <v>#VALUE!</v>
          </cell>
          <cell r="BM75" t="e">
            <v>#VALUE!</v>
          </cell>
          <cell r="BN75" t="e">
            <v>#VALUE!</v>
          </cell>
          <cell r="BO75" t="e">
            <v>#VALUE!</v>
          </cell>
          <cell r="BQ75" t="e">
            <v>#VALUE!</v>
          </cell>
          <cell r="BR75" t="e">
            <v>#VALUE!</v>
          </cell>
          <cell r="BS75" t="e">
            <v>#VALUE!</v>
          </cell>
          <cell r="BT75" t="e">
            <v>#VALUE!</v>
          </cell>
          <cell r="BU75" t="e">
            <v>#VALUE!</v>
          </cell>
          <cell r="BV75" t="e">
            <v>#VALUE!</v>
          </cell>
          <cell r="BW75" t="e">
            <v>#VALUE!</v>
          </cell>
          <cell r="BX75" t="e">
            <v>#VALUE!</v>
          </cell>
          <cell r="BY75" t="e">
            <v>#VALUE!</v>
          </cell>
          <cell r="BZ75" t="e">
            <v>#VALUE!</v>
          </cell>
          <cell r="CA75" t="e">
            <v>#VALUE!</v>
          </cell>
          <cell r="CB75" t="e">
            <v>#VALUE!</v>
          </cell>
          <cell r="CC75" t="e">
            <v>#VALUE!</v>
          </cell>
          <cell r="CD75" t="e">
            <v>#VALUE!</v>
          </cell>
          <cell r="CF75" t="e">
            <v>#VALUE!</v>
          </cell>
          <cell r="CG75" t="e">
            <v>#VALUE!</v>
          </cell>
          <cell r="CH75" t="e">
            <v>#VALUE!</v>
          </cell>
          <cell r="CI75" t="e">
            <v>#VALUE!</v>
          </cell>
          <cell r="CK75" t="e">
            <v>#VALUE!</v>
          </cell>
          <cell r="CL75" t="e">
            <v>#VALUE!</v>
          </cell>
          <cell r="CM75" t="e">
            <v>#VALUE!</v>
          </cell>
          <cell r="CN75" t="e">
            <v>#VALUE!</v>
          </cell>
          <cell r="CO75" t="e">
            <v>#VALUE!</v>
          </cell>
          <cell r="CP75" t="e">
            <v>#VALUE!</v>
          </cell>
          <cell r="CR75" t="e">
            <v>#VALUE!</v>
          </cell>
          <cell r="CS75" t="e">
            <v>#VALUE!</v>
          </cell>
          <cell r="CT75" t="e">
            <v>#VALUE!</v>
          </cell>
          <cell r="CU75" t="e">
            <v>#VALUE!</v>
          </cell>
          <cell r="CV75" t="e">
            <v>#VALUE!</v>
          </cell>
          <cell r="CW75" t="e">
            <v>#VALUE!</v>
          </cell>
          <cell r="CX75" t="e">
            <v>#VALUE!</v>
          </cell>
          <cell r="CY75" t="e">
            <v>#VALUE!</v>
          </cell>
          <cell r="CZ75" t="e">
            <v>#VALUE!</v>
          </cell>
          <cell r="DA75" t="e">
            <v>#VALUE!</v>
          </cell>
          <cell r="DC75" t="e">
            <v>#VALUE!</v>
          </cell>
          <cell r="DD75" t="e">
            <v>#VALUE!</v>
          </cell>
          <cell r="DE75" t="e">
            <v>#VALUE!</v>
          </cell>
          <cell r="DF75" t="e">
            <v>#VALUE!</v>
          </cell>
          <cell r="DG75" t="e">
            <v>#VALUE!</v>
          </cell>
          <cell r="DH75" t="e">
            <v>#VALUE!</v>
          </cell>
          <cell r="DI75" t="e">
            <v>#VALUE!</v>
          </cell>
          <cell r="DJ75" t="e">
            <v>#VALUE!</v>
          </cell>
          <cell r="DK75" t="e">
            <v>#VALUE!</v>
          </cell>
          <cell r="DM75" t="e">
            <v>#VALUE!</v>
          </cell>
          <cell r="DN75" t="e">
            <v>#VALUE!</v>
          </cell>
          <cell r="DO75" t="e">
            <v>#VALUE!</v>
          </cell>
          <cell r="DP75" t="e">
            <v>#VALUE!</v>
          </cell>
          <cell r="DQ75" t="e">
            <v>#VALUE!</v>
          </cell>
          <cell r="DR75" t="e">
            <v>#VALUE!</v>
          </cell>
          <cell r="DS75" t="e">
            <v>#VALUE!</v>
          </cell>
          <cell r="DT75" t="e">
            <v>#VALUE!</v>
          </cell>
          <cell r="DU75" t="e">
            <v>#VALUE!</v>
          </cell>
          <cell r="DV75" t="e">
            <v>#VALUE!</v>
          </cell>
          <cell r="DW75" t="e">
            <v>#VALUE!</v>
          </cell>
          <cell r="DX75" t="e">
            <v>#VALUE!</v>
          </cell>
          <cell r="DZ75" t="e">
            <v>#VALUE!</v>
          </cell>
          <cell r="EA75" t="e">
            <v>#VALUE!</v>
          </cell>
          <cell r="EB75" t="e">
            <v>#VALUE!</v>
          </cell>
          <cell r="EC75" t="e">
            <v>#VALUE!</v>
          </cell>
          <cell r="ED75" t="e">
            <v>#VALUE!</v>
          </cell>
          <cell r="EE75" t="e">
            <v>#VALUE!</v>
          </cell>
          <cell r="EF75" t="e">
            <v>#VALUE!</v>
          </cell>
          <cell r="EG75" t="e">
            <v>#VALUE!</v>
          </cell>
          <cell r="EH75" t="e">
            <v>#VALUE!</v>
          </cell>
          <cell r="EI75" t="e">
            <v>#VALUE!</v>
          </cell>
          <cell r="EK75" t="e">
            <v>#VALUE!</v>
          </cell>
          <cell r="EL75" t="e">
            <v>#VALUE!</v>
          </cell>
          <cell r="EN75" t="e">
            <v>#VALUE!</v>
          </cell>
          <cell r="EO75" t="e">
            <v>#VALUE!</v>
          </cell>
          <cell r="EP75" t="e">
            <v>#VALUE!</v>
          </cell>
        </row>
        <row r="76">
          <cell r="B76" t="str">
            <v>Operating result including borrowing costs</v>
          </cell>
          <cell r="D76" t="e">
            <v>#VALUE!</v>
          </cell>
          <cell r="E76" t="e">
            <v>#VALUE!</v>
          </cell>
          <cell r="G76" t="e">
            <v>#VALUE!</v>
          </cell>
          <cell r="H76" t="e">
            <v>#VALUE!</v>
          </cell>
          <cell r="I76" t="e">
            <v>#VALUE!</v>
          </cell>
          <cell r="J76" t="e">
            <v>#VALUE!</v>
          </cell>
          <cell r="K76" t="e">
            <v>#VALUE!</v>
          </cell>
          <cell r="L76" t="e">
            <v>#VALUE!</v>
          </cell>
          <cell r="M76" t="e">
            <v>#VALUE!</v>
          </cell>
          <cell r="N76" t="e">
            <v>#VALUE!</v>
          </cell>
          <cell r="P76" t="e">
            <v>#VALUE!</v>
          </cell>
          <cell r="Q76" t="e">
            <v>#VALUE!</v>
          </cell>
          <cell r="R76" t="e">
            <v>#VALUE!</v>
          </cell>
          <cell r="S76" t="e">
            <v>#VALUE!</v>
          </cell>
          <cell r="T76" t="e">
            <v>#VALUE!</v>
          </cell>
        </row>
        <row r="78">
          <cell r="A78" t="str">
            <v>Total other Non Cash expenses</v>
          </cell>
          <cell r="B78" t="str">
            <v>Other non cash expenses</v>
          </cell>
          <cell r="D78" t="e">
            <v>#VALUE!</v>
          </cell>
          <cell r="E78" t="e">
            <v>#VALUE!</v>
          </cell>
          <cell r="G78" t="e">
            <v>#VALUE!</v>
          </cell>
          <cell r="H78" t="e">
            <v>#VALUE!</v>
          </cell>
          <cell r="I78" t="e">
            <v>#VALUE!</v>
          </cell>
          <cell r="J78" t="e">
            <v>#VALUE!</v>
          </cell>
          <cell r="K78" t="e">
            <v>#VALUE!</v>
          </cell>
          <cell r="L78" t="e">
            <v>#VALUE!</v>
          </cell>
          <cell r="M78" t="e">
            <v>#VALUE!</v>
          </cell>
          <cell r="N78" t="e">
            <v>#VALUE!</v>
          </cell>
          <cell r="P78" t="e">
            <v>#VALUE!</v>
          </cell>
          <cell r="Q78" t="e">
            <v>#VALUE!</v>
          </cell>
          <cell r="R78" t="e">
            <v>#VALUE!</v>
          </cell>
          <cell r="S78" t="e">
            <v>#VALUE!</v>
          </cell>
          <cell r="T78" t="e">
            <v>#VALUE!</v>
          </cell>
          <cell r="U78" t="e">
            <v>#VALUE!</v>
          </cell>
          <cell r="W78" t="e">
            <v>#VALUE!</v>
          </cell>
          <cell r="X78" t="e">
            <v>#VALUE!</v>
          </cell>
          <cell r="Y78" t="e">
            <v>#VALUE!</v>
          </cell>
          <cell r="Z78" t="e">
            <v>#VALUE!</v>
          </cell>
          <cell r="AA78" t="e">
            <v>#VALUE!</v>
          </cell>
          <cell r="AB78" t="e">
            <v>#VALUE!</v>
          </cell>
          <cell r="AC78" t="e">
            <v>#VALUE!</v>
          </cell>
          <cell r="AD78" t="e">
            <v>#VALUE!</v>
          </cell>
          <cell r="AE78" t="e">
            <v>#VALUE!</v>
          </cell>
          <cell r="AF78" t="e">
            <v>#VALUE!</v>
          </cell>
          <cell r="AG78" t="e">
            <v>#VALUE!</v>
          </cell>
          <cell r="AH78" t="e">
            <v>#VALUE!</v>
          </cell>
          <cell r="AI78" t="e">
            <v>#VALUE!</v>
          </cell>
          <cell r="AJ78" t="e">
            <v>#VALUE!</v>
          </cell>
          <cell r="AK78" t="e">
            <v>#VALUE!</v>
          </cell>
          <cell r="AN78" t="e">
            <v>#VALUE!</v>
          </cell>
          <cell r="AO78" t="e">
            <v>#VALUE!</v>
          </cell>
          <cell r="AP78" t="e">
            <v>#VALUE!</v>
          </cell>
          <cell r="AQ78" t="e">
            <v>#VALUE!</v>
          </cell>
          <cell r="AR78" t="e">
            <v>#VALUE!</v>
          </cell>
          <cell r="AS78" t="e">
            <v>#VALUE!</v>
          </cell>
          <cell r="AT78" t="e">
            <v>#VALUE!</v>
          </cell>
          <cell r="AU78" t="e">
            <v>#VALUE!</v>
          </cell>
          <cell r="AV78" t="e">
            <v>#VALUE!</v>
          </cell>
          <cell r="AX78" t="e">
            <v>#VALUE!</v>
          </cell>
          <cell r="AY78" t="e">
            <v>#VALUE!</v>
          </cell>
          <cell r="AZ78" t="e">
            <v>#VALUE!</v>
          </cell>
          <cell r="BA78" t="e">
            <v>#VALUE!</v>
          </cell>
          <cell r="BB78" t="e">
            <v>#VALUE!</v>
          </cell>
          <cell r="BC78" t="e">
            <v>#VALUE!</v>
          </cell>
          <cell r="BD78" t="e">
            <v>#VALUE!</v>
          </cell>
          <cell r="BE78" t="e">
            <v>#VALUE!</v>
          </cell>
          <cell r="BF78" t="e">
            <v>#VALUE!</v>
          </cell>
          <cell r="BH78" t="e">
            <v>#VALUE!</v>
          </cell>
          <cell r="BI78" t="e">
            <v>#VALUE!</v>
          </cell>
          <cell r="BJ78" t="e">
            <v>#VALUE!</v>
          </cell>
          <cell r="BK78" t="e">
            <v>#VALUE!</v>
          </cell>
          <cell r="BL78" t="e">
            <v>#VALUE!</v>
          </cell>
          <cell r="BM78" t="e">
            <v>#VALUE!</v>
          </cell>
          <cell r="BN78" t="e">
            <v>#VALUE!</v>
          </cell>
          <cell r="BO78" t="e">
            <v>#VALUE!</v>
          </cell>
          <cell r="BQ78" t="e">
            <v>#VALUE!</v>
          </cell>
          <cell r="BR78" t="e">
            <v>#VALUE!</v>
          </cell>
          <cell r="BS78" t="e">
            <v>#VALUE!</v>
          </cell>
          <cell r="BT78" t="e">
            <v>#VALUE!</v>
          </cell>
          <cell r="BU78" t="e">
            <v>#VALUE!</v>
          </cell>
          <cell r="BV78" t="e">
            <v>#VALUE!</v>
          </cell>
          <cell r="BW78" t="e">
            <v>#VALUE!</v>
          </cell>
          <cell r="BX78" t="e">
            <v>#VALUE!</v>
          </cell>
          <cell r="BY78" t="e">
            <v>#VALUE!</v>
          </cell>
          <cell r="BZ78" t="e">
            <v>#VALUE!</v>
          </cell>
          <cell r="CA78" t="e">
            <v>#VALUE!</v>
          </cell>
          <cell r="CB78" t="e">
            <v>#VALUE!</v>
          </cell>
          <cell r="CC78" t="e">
            <v>#VALUE!</v>
          </cell>
          <cell r="CD78" t="e">
            <v>#VALUE!</v>
          </cell>
          <cell r="CF78" t="e">
            <v>#VALUE!</v>
          </cell>
          <cell r="CG78" t="e">
            <v>#VALUE!</v>
          </cell>
          <cell r="CH78" t="e">
            <v>#VALUE!</v>
          </cell>
          <cell r="CI78" t="e">
            <v>#VALUE!</v>
          </cell>
          <cell r="CK78" t="e">
            <v>#VALUE!</v>
          </cell>
          <cell r="CL78" t="e">
            <v>#VALUE!</v>
          </cell>
          <cell r="CM78" t="e">
            <v>#VALUE!</v>
          </cell>
          <cell r="CN78" t="e">
            <v>#VALUE!</v>
          </cell>
          <cell r="CO78" t="e">
            <v>#VALUE!</v>
          </cell>
          <cell r="CP78" t="e">
            <v>#VALUE!</v>
          </cell>
          <cell r="CR78" t="e">
            <v>#VALUE!</v>
          </cell>
          <cell r="CS78" t="e">
            <v>#VALUE!</v>
          </cell>
          <cell r="CT78" t="e">
            <v>#VALUE!</v>
          </cell>
          <cell r="CU78" t="e">
            <v>#VALUE!</v>
          </cell>
          <cell r="CV78" t="e">
            <v>#VALUE!</v>
          </cell>
          <cell r="CW78" t="e">
            <v>#VALUE!</v>
          </cell>
          <cell r="CX78" t="e">
            <v>#VALUE!</v>
          </cell>
          <cell r="CY78" t="e">
            <v>#VALUE!</v>
          </cell>
          <cell r="CZ78" t="e">
            <v>#VALUE!</v>
          </cell>
          <cell r="DA78" t="e">
            <v>#VALUE!</v>
          </cell>
          <cell r="DC78" t="e">
            <v>#VALUE!</v>
          </cell>
          <cell r="DD78" t="e">
            <v>#VALUE!</v>
          </cell>
          <cell r="DE78" t="e">
            <v>#VALUE!</v>
          </cell>
          <cell r="DF78" t="e">
            <v>#VALUE!</v>
          </cell>
          <cell r="DG78" t="e">
            <v>#VALUE!</v>
          </cell>
          <cell r="DH78" t="e">
            <v>#VALUE!</v>
          </cell>
          <cell r="DI78" t="e">
            <v>#VALUE!</v>
          </cell>
          <cell r="DJ78" t="e">
            <v>#VALUE!</v>
          </cell>
          <cell r="DK78" t="e">
            <v>#VALUE!</v>
          </cell>
          <cell r="DM78" t="e">
            <v>#VALUE!</v>
          </cell>
          <cell r="DN78" t="e">
            <v>#VALUE!</v>
          </cell>
          <cell r="DO78" t="e">
            <v>#VALUE!</v>
          </cell>
          <cell r="DP78" t="e">
            <v>#VALUE!</v>
          </cell>
          <cell r="DQ78" t="e">
            <v>#VALUE!</v>
          </cell>
          <cell r="DR78" t="e">
            <v>#VALUE!</v>
          </cell>
          <cell r="DS78" t="e">
            <v>#VALUE!</v>
          </cell>
          <cell r="DT78" t="e">
            <v>#VALUE!</v>
          </cell>
          <cell r="DU78" t="e">
            <v>#VALUE!</v>
          </cell>
          <cell r="DV78" t="e">
            <v>#VALUE!</v>
          </cell>
          <cell r="DW78" t="e">
            <v>#VALUE!</v>
          </cell>
          <cell r="DX78" t="e">
            <v>#VALUE!</v>
          </cell>
          <cell r="DZ78" t="e">
            <v>#VALUE!</v>
          </cell>
          <cell r="EA78" t="e">
            <v>#VALUE!</v>
          </cell>
          <cell r="EB78" t="e">
            <v>#VALUE!</v>
          </cell>
          <cell r="EC78" t="e">
            <v>#VALUE!</v>
          </cell>
          <cell r="ED78" t="e">
            <v>#VALUE!</v>
          </cell>
          <cell r="EE78" t="e">
            <v>#VALUE!</v>
          </cell>
          <cell r="EF78" t="e">
            <v>#VALUE!</v>
          </cell>
          <cell r="EG78" t="e">
            <v>#VALUE!</v>
          </cell>
          <cell r="EH78" t="e">
            <v>#VALUE!</v>
          </cell>
          <cell r="EI78" t="e">
            <v>#VALUE!</v>
          </cell>
          <cell r="EK78" t="e">
            <v>#VALUE!</v>
          </cell>
          <cell r="EL78" t="e">
            <v>#VALUE!</v>
          </cell>
          <cell r="EN78" t="e">
            <v>#VALUE!</v>
          </cell>
          <cell r="EO78" t="e">
            <v>#VALUE!</v>
          </cell>
          <cell r="EP78" t="e">
            <v>#VALUE!</v>
          </cell>
        </row>
        <row r="79">
          <cell r="AN79">
            <v>0</v>
          </cell>
          <cell r="AO79">
            <v>0</v>
          </cell>
          <cell r="AP79">
            <v>0</v>
          </cell>
          <cell r="AQ79">
            <v>0</v>
          </cell>
          <cell r="AR79">
            <v>0</v>
          </cell>
          <cell r="AS79">
            <v>0</v>
          </cell>
          <cell r="AT79">
            <v>0</v>
          </cell>
          <cell r="AU79">
            <v>0</v>
          </cell>
          <cell r="AV79">
            <v>0</v>
          </cell>
        </row>
        <row r="80">
          <cell r="A80" t="str">
            <v>PBITincludesignificant</v>
          </cell>
          <cell r="B80" t="str">
            <v xml:space="preserve">Profit from ordinary activities before borrowing costs </v>
          </cell>
          <cell r="D80" t="e">
            <v>#VALUE!</v>
          </cell>
          <cell r="E80" t="e">
            <v>#VALUE!</v>
          </cell>
          <cell r="G80" t="e">
            <v>#VALUE!</v>
          </cell>
          <cell r="H80" t="e">
            <v>#VALUE!</v>
          </cell>
          <cell r="I80" t="e">
            <v>#VALUE!</v>
          </cell>
          <cell r="J80" t="e">
            <v>#VALUE!</v>
          </cell>
          <cell r="K80" t="e">
            <v>#VALUE!</v>
          </cell>
          <cell r="L80" t="e">
            <v>#VALUE!</v>
          </cell>
          <cell r="M80" t="e">
            <v>#VALUE!</v>
          </cell>
          <cell r="N80" t="e">
            <v>#VALUE!</v>
          </cell>
          <cell r="P80" t="e">
            <v>#VALUE!</v>
          </cell>
          <cell r="Q80" t="e">
            <v>#VALUE!</v>
          </cell>
          <cell r="R80" t="e">
            <v>#VALUE!</v>
          </cell>
          <cell r="S80" t="e">
            <v>#VALUE!</v>
          </cell>
          <cell r="T80" t="e">
            <v>#VALUE!</v>
          </cell>
          <cell r="U80" t="e">
            <v>#VALUE!</v>
          </cell>
          <cell r="W80" t="e">
            <v>#VALUE!</v>
          </cell>
          <cell r="X80" t="e">
            <v>#VALUE!</v>
          </cell>
          <cell r="Y80" t="e">
            <v>#VALUE!</v>
          </cell>
          <cell r="Z80" t="e">
            <v>#VALUE!</v>
          </cell>
          <cell r="AA80" t="e">
            <v>#VALUE!</v>
          </cell>
          <cell r="AB80" t="e">
            <v>#VALUE!</v>
          </cell>
          <cell r="AC80" t="e">
            <v>#VALUE!</v>
          </cell>
          <cell r="AD80" t="e">
            <v>#VALUE!</v>
          </cell>
          <cell r="AE80" t="e">
            <v>#VALUE!</v>
          </cell>
          <cell r="AF80" t="e">
            <v>#VALUE!</v>
          </cell>
          <cell r="AG80" t="e">
            <v>#VALUE!</v>
          </cell>
          <cell r="AH80" t="e">
            <v>#VALUE!</v>
          </cell>
          <cell r="AI80" t="e">
            <v>#VALUE!</v>
          </cell>
          <cell r="AJ80" t="e">
            <v>#VALUE!</v>
          </cell>
          <cell r="AK80" t="e">
            <v>#VALUE!</v>
          </cell>
          <cell r="AN80" t="e">
            <v>#VALUE!</v>
          </cell>
          <cell r="AO80" t="e">
            <v>#VALUE!</v>
          </cell>
          <cell r="AP80" t="e">
            <v>#VALUE!</v>
          </cell>
          <cell r="AQ80" t="e">
            <v>#VALUE!</v>
          </cell>
          <cell r="AR80" t="e">
            <v>#VALUE!</v>
          </cell>
          <cell r="AS80" t="e">
            <v>#VALUE!</v>
          </cell>
          <cell r="AT80" t="e">
            <v>#VALUE!</v>
          </cell>
          <cell r="AU80" t="e">
            <v>#VALUE!</v>
          </cell>
          <cell r="AV80" t="e">
            <v>#VALUE!</v>
          </cell>
          <cell r="AX80" t="e">
            <v>#VALUE!</v>
          </cell>
          <cell r="AY80" t="e">
            <v>#VALUE!</v>
          </cell>
          <cell r="AZ80" t="e">
            <v>#VALUE!</v>
          </cell>
          <cell r="BA80" t="e">
            <v>#VALUE!</v>
          </cell>
          <cell r="BB80" t="e">
            <v>#VALUE!</v>
          </cell>
          <cell r="BC80" t="e">
            <v>#VALUE!</v>
          </cell>
          <cell r="BD80" t="e">
            <v>#VALUE!</v>
          </cell>
          <cell r="BE80" t="e">
            <v>#VALUE!</v>
          </cell>
          <cell r="BF80" t="e">
            <v>#VALUE!</v>
          </cell>
          <cell r="BH80" t="e">
            <v>#VALUE!</v>
          </cell>
          <cell r="BI80" t="e">
            <v>#VALUE!</v>
          </cell>
          <cell r="BJ80" t="e">
            <v>#VALUE!</v>
          </cell>
          <cell r="BK80" t="e">
            <v>#VALUE!</v>
          </cell>
          <cell r="BL80" t="e">
            <v>#VALUE!</v>
          </cell>
          <cell r="BM80" t="e">
            <v>#VALUE!</v>
          </cell>
          <cell r="BN80" t="e">
            <v>#VALUE!</v>
          </cell>
          <cell r="BO80" t="e">
            <v>#VALUE!</v>
          </cell>
          <cell r="BQ80" t="e">
            <v>#VALUE!</v>
          </cell>
          <cell r="BR80" t="e">
            <v>#VALUE!</v>
          </cell>
          <cell r="BS80" t="e">
            <v>#VALUE!</v>
          </cell>
          <cell r="BT80" t="e">
            <v>#VALUE!</v>
          </cell>
          <cell r="BU80" t="e">
            <v>#VALUE!</v>
          </cell>
          <cell r="BV80" t="e">
            <v>#VALUE!</v>
          </cell>
          <cell r="BW80" t="e">
            <v>#VALUE!</v>
          </cell>
          <cell r="BX80" t="e">
            <v>#VALUE!</v>
          </cell>
          <cell r="BY80" t="e">
            <v>#VALUE!</v>
          </cell>
          <cell r="BZ80" t="e">
            <v>#VALUE!</v>
          </cell>
          <cell r="CA80" t="e">
            <v>#VALUE!</v>
          </cell>
          <cell r="CB80" t="e">
            <v>#VALUE!</v>
          </cell>
          <cell r="CC80" t="e">
            <v>#VALUE!</v>
          </cell>
          <cell r="CD80" t="e">
            <v>#VALUE!</v>
          </cell>
          <cell r="CF80" t="e">
            <v>#VALUE!</v>
          </cell>
          <cell r="CG80" t="e">
            <v>#VALUE!</v>
          </cell>
          <cell r="CH80" t="e">
            <v>#VALUE!</v>
          </cell>
          <cell r="CI80" t="e">
            <v>#VALUE!</v>
          </cell>
          <cell r="CK80" t="e">
            <v>#VALUE!</v>
          </cell>
          <cell r="CL80" t="e">
            <v>#VALUE!</v>
          </cell>
          <cell r="CM80" t="e">
            <v>#VALUE!</v>
          </cell>
          <cell r="CN80" t="e">
            <v>#VALUE!</v>
          </cell>
          <cell r="CO80" t="e">
            <v>#VALUE!</v>
          </cell>
          <cell r="CP80" t="e">
            <v>#VALUE!</v>
          </cell>
          <cell r="CR80" t="e">
            <v>#VALUE!</v>
          </cell>
          <cell r="CS80" t="e">
            <v>#VALUE!</v>
          </cell>
          <cell r="CT80" t="e">
            <v>#VALUE!</v>
          </cell>
          <cell r="CU80" t="e">
            <v>#VALUE!</v>
          </cell>
          <cell r="CV80" t="e">
            <v>#VALUE!</v>
          </cell>
          <cell r="CW80" t="e">
            <v>#VALUE!</v>
          </cell>
          <cell r="CX80" t="e">
            <v>#VALUE!</v>
          </cell>
          <cell r="CY80" t="e">
            <v>#VALUE!</v>
          </cell>
          <cell r="CZ80" t="e">
            <v>#VALUE!</v>
          </cell>
          <cell r="DA80" t="e">
            <v>#VALUE!</v>
          </cell>
          <cell r="DC80" t="e">
            <v>#VALUE!</v>
          </cell>
          <cell r="DD80" t="e">
            <v>#VALUE!</v>
          </cell>
          <cell r="DE80" t="e">
            <v>#VALUE!</v>
          </cell>
          <cell r="DF80" t="e">
            <v>#VALUE!</v>
          </cell>
          <cell r="DG80" t="e">
            <v>#VALUE!</v>
          </cell>
          <cell r="DH80" t="e">
            <v>#VALUE!</v>
          </cell>
          <cell r="DI80" t="e">
            <v>#VALUE!</v>
          </cell>
          <cell r="DJ80" t="e">
            <v>#VALUE!</v>
          </cell>
          <cell r="DK80" t="e">
            <v>#VALUE!</v>
          </cell>
          <cell r="DM80" t="e">
            <v>#VALUE!</v>
          </cell>
          <cell r="DN80" t="e">
            <v>#VALUE!</v>
          </cell>
          <cell r="DO80" t="e">
            <v>#VALUE!</v>
          </cell>
          <cell r="DP80" t="e">
            <v>#VALUE!</v>
          </cell>
          <cell r="DQ80" t="e">
            <v>#VALUE!</v>
          </cell>
          <cell r="DR80" t="e">
            <v>#VALUE!</v>
          </cell>
          <cell r="DS80" t="e">
            <v>#VALUE!</v>
          </cell>
          <cell r="DT80" t="e">
            <v>#VALUE!</v>
          </cell>
          <cell r="DU80" t="e">
            <v>#VALUE!</v>
          </cell>
          <cell r="DV80" t="e">
            <v>#VALUE!</v>
          </cell>
          <cell r="DW80" t="e">
            <v>#VALUE!</v>
          </cell>
          <cell r="DX80" t="e">
            <v>#VALUE!</v>
          </cell>
          <cell r="DZ80" t="e">
            <v>#VALUE!</v>
          </cell>
          <cell r="EA80" t="e">
            <v>#VALUE!</v>
          </cell>
          <cell r="EB80" t="e">
            <v>#VALUE!</v>
          </cell>
          <cell r="EC80" t="e">
            <v>#VALUE!</v>
          </cell>
          <cell r="ED80" t="e">
            <v>#VALUE!</v>
          </cell>
          <cell r="EE80" t="e">
            <v>#VALUE!</v>
          </cell>
          <cell r="EF80" t="e">
            <v>#VALUE!</v>
          </cell>
          <cell r="EG80" t="e">
            <v>#VALUE!</v>
          </cell>
          <cell r="EH80" t="e">
            <v>#VALUE!</v>
          </cell>
          <cell r="EI80" t="e">
            <v>#VALUE!</v>
          </cell>
          <cell r="EK80" t="e">
            <v>#VALUE!</v>
          </cell>
          <cell r="EL80" t="e">
            <v>#VALUE!</v>
          </cell>
          <cell r="EN80" t="e">
            <v>#VALUE!</v>
          </cell>
          <cell r="EO80" t="e">
            <v>#VALUE!</v>
          </cell>
          <cell r="EP80" t="e">
            <v>#VALUE!</v>
          </cell>
        </row>
        <row r="82">
          <cell r="A82" t="str">
            <v>ai11000</v>
          </cell>
          <cell r="B82" t="str">
            <v>Significant Items</v>
          </cell>
          <cell r="D82" t="e">
            <v>#VALUE!</v>
          </cell>
          <cell r="E82" t="e">
            <v>#VALUE!</v>
          </cell>
          <cell r="G82" t="e">
            <v>#VALUE!</v>
          </cell>
          <cell r="H82" t="e">
            <v>#VALUE!</v>
          </cell>
          <cell r="I82" t="e">
            <v>#VALUE!</v>
          </cell>
          <cell r="J82" t="e">
            <v>#VALUE!</v>
          </cell>
          <cell r="K82" t="e">
            <v>#VALUE!</v>
          </cell>
          <cell r="L82" t="e">
            <v>#VALUE!</v>
          </cell>
          <cell r="M82" t="e">
            <v>#VALUE!</v>
          </cell>
          <cell r="N82" t="e">
            <v>#VALUE!</v>
          </cell>
          <cell r="P82" t="e">
            <v>#VALUE!</v>
          </cell>
          <cell r="Q82" t="e">
            <v>#VALUE!</v>
          </cell>
          <cell r="R82" t="e">
            <v>#VALUE!</v>
          </cell>
          <cell r="S82" t="e">
            <v>#VALUE!</v>
          </cell>
          <cell r="T82" t="e">
            <v>#VALUE!</v>
          </cell>
          <cell r="U82" t="e">
            <v>#VALUE!</v>
          </cell>
          <cell r="W82" t="e">
            <v>#VALUE!</v>
          </cell>
          <cell r="X82" t="e">
            <v>#VALUE!</v>
          </cell>
          <cell r="Y82" t="e">
            <v>#VALUE!</v>
          </cell>
          <cell r="Z82" t="e">
            <v>#VALUE!</v>
          </cell>
          <cell r="AA82" t="e">
            <v>#VALUE!</v>
          </cell>
          <cell r="AB82" t="e">
            <v>#VALUE!</v>
          </cell>
          <cell r="AC82" t="e">
            <v>#VALUE!</v>
          </cell>
          <cell r="AD82" t="e">
            <v>#VALUE!</v>
          </cell>
          <cell r="AE82" t="e">
            <v>#VALUE!</v>
          </cell>
          <cell r="AF82" t="e">
            <v>#VALUE!</v>
          </cell>
          <cell r="AG82" t="e">
            <v>#VALUE!</v>
          </cell>
          <cell r="AH82" t="e">
            <v>#VALUE!</v>
          </cell>
          <cell r="AI82" t="e">
            <v>#VALUE!</v>
          </cell>
          <cell r="AJ82" t="e">
            <v>#VALUE!</v>
          </cell>
          <cell r="AK82" t="e">
            <v>#VALUE!</v>
          </cell>
          <cell r="AN82" t="e">
            <v>#VALUE!</v>
          </cell>
          <cell r="AO82" t="e">
            <v>#VALUE!</v>
          </cell>
          <cell r="AP82" t="e">
            <v>#VALUE!</v>
          </cell>
          <cell r="AQ82" t="e">
            <v>#VALUE!</v>
          </cell>
          <cell r="AR82" t="e">
            <v>#VALUE!</v>
          </cell>
          <cell r="AS82" t="e">
            <v>#VALUE!</v>
          </cell>
          <cell r="AT82" t="e">
            <v>#VALUE!</v>
          </cell>
          <cell r="AU82" t="e">
            <v>#VALUE!</v>
          </cell>
          <cell r="AV82" t="e">
            <v>#VALUE!</v>
          </cell>
          <cell r="AX82" t="e">
            <v>#VALUE!</v>
          </cell>
          <cell r="AY82" t="e">
            <v>#VALUE!</v>
          </cell>
          <cell r="AZ82" t="e">
            <v>#VALUE!</v>
          </cell>
          <cell r="BA82" t="e">
            <v>#VALUE!</v>
          </cell>
          <cell r="BB82" t="e">
            <v>#VALUE!</v>
          </cell>
          <cell r="BC82" t="e">
            <v>#VALUE!</v>
          </cell>
          <cell r="BD82" t="e">
            <v>#VALUE!</v>
          </cell>
          <cell r="BE82" t="e">
            <v>#VALUE!</v>
          </cell>
          <cell r="BF82" t="e">
            <v>#VALUE!</v>
          </cell>
          <cell r="BH82" t="e">
            <v>#VALUE!</v>
          </cell>
          <cell r="BI82" t="e">
            <v>#VALUE!</v>
          </cell>
          <cell r="BJ82" t="e">
            <v>#VALUE!</v>
          </cell>
          <cell r="BK82" t="e">
            <v>#VALUE!</v>
          </cell>
          <cell r="BL82" t="e">
            <v>#VALUE!</v>
          </cell>
          <cell r="BM82" t="e">
            <v>#VALUE!</v>
          </cell>
          <cell r="BN82" t="e">
            <v>#VALUE!</v>
          </cell>
          <cell r="BO82" t="e">
            <v>#VALUE!</v>
          </cell>
          <cell r="BQ82" t="e">
            <v>#VALUE!</v>
          </cell>
          <cell r="BR82" t="e">
            <v>#VALUE!</v>
          </cell>
          <cell r="BS82" t="e">
            <v>#VALUE!</v>
          </cell>
          <cell r="BT82" t="e">
            <v>#VALUE!</v>
          </cell>
          <cell r="BU82" t="e">
            <v>#VALUE!</v>
          </cell>
          <cell r="BV82" t="e">
            <v>#VALUE!</v>
          </cell>
          <cell r="BW82" t="e">
            <v>#VALUE!</v>
          </cell>
          <cell r="BX82" t="e">
            <v>#VALUE!</v>
          </cell>
          <cell r="BY82" t="e">
            <v>#VALUE!</v>
          </cell>
          <cell r="BZ82" t="e">
            <v>#VALUE!</v>
          </cell>
          <cell r="CA82" t="e">
            <v>#VALUE!</v>
          </cell>
          <cell r="CB82" t="e">
            <v>#VALUE!</v>
          </cell>
          <cell r="CC82" t="e">
            <v>#VALUE!</v>
          </cell>
          <cell r="CD82" t="e">
            <v>#VALUE!</v>
          </cell>
          <cell r="CF82" t="e">
            <v>#VALUE!</v>
          </cell>
          <cell r="CG82" t="e">
            <v>#VALUE!</v>
          </cell>
          <cell r="CH82" t="e">
            <v>#VALUE!</v>
          </cell>
          <cell r="CI82" t="e">
            <v>#VALUE!</v>
          </cell>
          <cell r="CK82" t="e">
            <v>#VALUE!</v>
          </cell>
          <cell r="CL82" t="e">
            <v>#VALUE!</v>
          </cell>
          <cell r="CM82" t="e">
            <v>#VALUE!</v>
          </cell>
          <cell r="CN82" t="e">
            <v>#VALUE!</v>
          </cell>
          <cell r="CO82" t="e">
            <v>#VALUE!</v>
          </cell>
          <cell r="CP82" t="e">
            <v>#VALUE!</v>
          </cell>
          <cell r="CR82" t="e">
            <v>#VALUE!</v>
          </cell>
          <cell r="CS82" t="e">
            <v>#VALUE!</v>
          </cell>
          <cell r="CT82" t="e">
            <v>#VALUE!</v>
          </cell>
          <cell r="CU82" t="e">
            <v>#VALUE!</v>
          </cell>
          <cell r="CV82" t="e">
            <v>#VALUE!</v>
          </cell>
          <cell r="CW82" t="e">
            <v>#VALUE!</v>
          </cell>
          <cell r="CX82" t="e">
            <v>#VALUE!</v>
          </cell>
          <cell r="CY82" t="e">
            <v>#VALUE!</v>
          </cell>
          <cell r="CZ82" t="e">
            <v>#VALUE!</v>
          </cell>
          <cell r="DA82" t="e">
            <v>#VALUE!</v>
          </cell>
          <cell r="DC82" t="e">
            <v>#VALUE!</v>
          </cell>
          <cell r="DD82" t="e">
            <v>#VALUE!</v>
          </cell>
          <cell r="DE82" t="e">
            <v>#VALUE!</v>
          </cell>
          <cell r="DF82" t="e">
            <v>#VALUE!</v>
          </cell>
          <cell r="DG82" t="e">
            <v>#VALUE!</v>
          </cell>
          <cell r="DH82" t="e">
            <v>#VALUE!</v>
          </cell>
          <cell r="DI82" t="e">
            <v>#VALUE!</v>
          </cell>
          <cell r="DJ82" t="e">
            <v>#VALUE!</v>
          </cell>
          <cell r="DK82" t="e">
            <v>#VALUE!</v>
          </cell>
          <cell r="DM82" t="e">
            <v>#VALUE!</v>
          </cell>
          <cell r="DN82" t="e">
            <v>#VALUE!</v>
          </cell>
          <cell r="DO82" t="e">
            <v>#VALUE!</v>
          </cell>
          <cell r="DP82" t="e">
            <v>#VALUE!</v>
          </cell>
          <cell r="DQ82" t="e">
            <v>#VALUE!</v>
          </cell>
          <cell r="DR82" t="e">
            <v>#VALUE!</v>
          </cell>
          <cell r="DS82" t="e">
            <v>#VALUE!</v>
          </cell>
          <cell r="DT82" t="e">
            <v>#VALUE!</v>
          </cell>
          <cell r="DU82" t="e">
            <v>#VALUE!</v>
          </cell>
          <cell r="DV82" t="e">
            <v>#VALUE!</v>
          </cell>
          <cell r="DW82" t="e">
            <v>#VALUE!</v>
          </cell>
          <cell r="DX82" t="e">
            <v>#VALUE!</v>
          </cell>
          <cell r="DZ82" t="e">
            <v>#VALUE!</v>
          </cell>
          <cell r="EA82" t="e">
            <v>#VALUE!</v>
          </cell>
          <cell r="EB82" t="e">
            <v>#VALUE!</v>
          </cell>
          <cell r="EC82" t="e">
            <v>#VALUE!</v>
          </cell>
          <cell r="ED82" t="e">
            <v>#VALUE!</v>
          </cell>
          <cell r="EE82" t="e">
            <v>#VALUE!</v>
          </cell>
          <cell r="EF82" t="e">
            <v>#VALUE!</v>
          </cell>
          <cell r="EG82" t="e">
            <v>#VALUE!</v>
          </cell>
          <cell r="EH82" t="e">
            <v>#VALUE!</v>
          </cell>
          <cell r="EI82" t="e">
            <v>#VALUE!</v>
          </cell>
          <cell r="EK82" t="e">
            <v>#VALUE!</v>
          </cell>
          <cell r="EL82" t="e">
            <v>#VALUE!</v>
          </cell>
          <cell r="EN82" t="e">
            <v>#VALUE!</v>
          </cell>
          <cell r="EO82" t="e">
            <v>#VALUE!</v>
          </cell>
          <cell r="EP82" t="e">
            <v>#VALUE!</v>
          </cell>
        </row>
        <row r="84">
          <cell r="A84" t="str">
            <v>PBITB4TAX</v>
          </cell>
          <cell r="B84" t="str">
            <v>Profit from ordinary activities before borrowing costs &amp; significant Items</v>
          </cell>
          <cell r="D84" t="e">
            <v>#VALUE!</v>
          </cell>
          <cell r="E84" t="e">
            <v>#VALUE!</v>
          </cell>
          <cell r="F84">
            <v>0</v>
          </cell>
          <cell r="G84" t="e">
            <v>#VALUE!</v>
          </cell>
          <cell r="H84" t="e">
            <v>#VALUE!</v>
          </cell>
          <cell r="I84" t="e">
            <v>#VALUE!</v>
          </cell>
          <cell r="J84" t="e">
            <v>#VALUE!</v>
          </cell>
          <cell r="K84" t="e">
            <v>#VALUE!</v>
          </cell>
          <cell r="L84" t="e">
            <v>#VALUE!</v>
          </cell>
          <cell r="M84" t="e">
            <v>#VALUE!</v>
          </cell>
          <cell r="N84" t="e">
            <v>#VALUE!</v>
          </cell>
          <cell r="P84" t="e">
            <v>#VALUE!</v>
          </cell>
          <cell r="Q84" t="e">
            <v>#VALUE!</v>
          </cell>
          <cell r="R84" t="e">
            <v>#VALUE!</v>
          </cell>
          <cell r="S84" t="e">
            <v>#VALUE!</v>
          </cell>
          <cell r="T84" t="e">
            <v>#VALUE!</v>
          </cell>
          <cell r="U84" t="e">
            <v>#VALUE!</v>
          </cell>
          <cell r="V84">
            <v>0</v>
          </cell>
          <cell r="W84" t="e">
            <v>#VALUE!</v>
          </cell>
          <cell r="X84" t="e">
            <v>#VALUE!</v>
          </cell>
          <cell r="Y84" t="e">
            <v>#VALUE!</v>
          </cell>
          <cell r="Z84" t="e">
            <v>#VALUE!</v>
          </cell>
          <cell r="AA84" t="e">
            <v>#VALUE!</v>
          </cell>
          <cell r="AB84" t="e">
            <v>#VALUE!</v>
          </cell>
          <cell r="AC84" t="e">
            <v>#VALUE!</v>
          </cell>
          <cell r="AD84" t="e">
            <v>#VALUE!</v>
          </cell>
          <cell r="AE84" t="e">
            <v>#VALUE!</v>
          </cell>
          <cell r="AF84" t="e">
            <v>#VALUE!</v>
          </cell>
          <cell r="AG84" t="e">
            <v>#VALUE!</v>
          </cell>
          <cell r="AH84" t="e">
            <v>#VALUE!</v>
          </cell>
          <cell r="AI84" t="e">
            <v>#VALUE!</v>
          </cell>
          <cell r="AJ84" t="e">
            <v>#VALUE!</v>
          </cell>
          <cell r="AK84" t="e">
            <v>#VALUE!</v>
          </cell>
          <cell r="AN84" t="e">
            <v>#VALUE!</v>
          </cell>
          <cell r="AO84" t="e">
            <v>#VALUE!</v>
          </cell>
          <cell r="AP84" t="e">
            <v>#VALUE!</v>
          </cell>
          <cell r="AQ84" t="e">
            <v>#VALUE!</v>
          </cell>
          <cell r="AR84" t="e">
            <v>#VALUE!</v>
          </cell>
          <cell r="AS84" t="e">
            <v>#VALUE!</v>
          </cell>
          <cell r="AT84" t="e">
            <v>#VALUE!</v>
          </cell>
          <cell r="AU84" t="e">
            <v>#VALUE!</v>
          </cell>
          <cell r="AV84" t="e">
            <v>#VALUE!</v>
          </cell>
          <cell r="AX84" t="e">
            <v>#VALUE!</v>
          </cell>
          <cell r="AY84" t="e">
            <v>#VALUE!</v>
          </cell>
          <cell r="AZ84" t="e">
            <v>#VALUE!</v>
          </cell>
          <cell r="BA84" t="e">
            <v>#VALUE!</v>
          </cell>
          <cell r="BB84" t="e">
            <v>#VALUE!</v>
          </cell>
          <cell r="BC84" t="e">
            <v>#VALUE!</v>
          </cell>
          <cell r="BD84" t="e">
            <v>#VALUE!</v>
          </cell>
          <cell r="BE84" t="e">
            <v>#VALUE!</v>
          </cell>
          <cell r="BF84" t="e">
            <v>#VALUE!</v>
          </cell>
          <cell r="BH84" t="e">
            <v>#VALUE!</v>
          </cell>
          <cell r="BI84" t="e">
            <v>#VALUE!</v>
          </cell>
          <cell r="BJ84" t="e">
            <v>#VALUE!</v>
          </cell>
          <cell r="BK84" t="e">
            <v>#VALUE!</v>
          </cell>
          <cell r="BL84" t="e">
            <v>#VALUE!</v>
          </cell>
          <cell r="BM84" t="e">
            <v>#VALUE!</v>
          </cell>
          <cell r="BN84" t="e">
            <v>#VALUE!</v>
          </cell>
          <cell r="BO84" t="e">
            <v>#VALUE!</v>
          </cell>
          <cell r="BQ84" t="e">
            <v>#VALUE!</v>
          </cell>
          <cell r="BR84" t="e">
            <v>#VALUE!</v>
          </cell>
          <cell r="BS84" t="e">
            <v>#VALUE!</v>
          </cell>
          <cell r="BT84" t="e">
            <v>#VALUE!</v>
          </cell>
          <cell r="BU84" t="e">
            <v>#VALUE!</v>
          </cell>
          <cell r="BV84" t="e">
            <v>#VALUE!</v>
          </cell>
          <cell r="BW84" t="e">
            <v>#VALUE!</v>
          </cell>
          <cell r="BX84" t="e">
            <v>#VALUE!</v>
          </cell>
          <cell r="BY84" t="e">
            <v>#VALUE!</v>
          </cell>
          <cell r="BZ84" t="e">
            <v>#VALUE!</v>
          </cell>
          <cell r="CA84" t="e">
            <v>#VALUE!</v>
          </cell>
          <cell r="CB84" t="e">
            <v>#VALUE!</v>
          </cell>
          <cell r="CC84" t="e">
            <v>#VALUE!</v>
          </cell>
          <cell r="CD84" t="e">
            <v>#VALUE!</v>
          </cell>
          <cell r="CF84" t="e">
            <v>#VALUE!</v>
          </cell>
          <cell r="CG84" t="e">
            <v>#VALUE!</v>
          </cell>
          <cell r="CH84" t="e">
            <v>#VALUE!</v>
          </cell>
          <cell r="CI84" t="e">
            <v>#VALUE!</v>
          </cell>
          <cell r="CK84" t="e">
            <v>#VALUE!</v>
          </cell>
          <cell r="CL84" t="e">
            <v>#VALUE!</v>
          </cell>
          <cell r="CM84" t="e">
            <v>#VALUE!</v>
          </cell>
          <cell r="CN84" t="e">
            <v>#VALUE!</v>
          </cell>
          <cell r="CO84" t="e">
            <v>#VALUE!</v>
          </cell>
          <cell r="CP84" t="e">
            <v>#VALUE!</v>
          </cell>
          <cell r="CR84" t="e">
            <v>#VALUE!</v>
          </cell>
          <cell r="CS84" t="e">
            <v>#VALUE!</v>
          </cell>
          <cell r="CT84" t="e">
            <v>#VALUE!</v>
          </cell>
          <cell r="CU84" t="e">
            <v>#VALUE!</v>
          </cell>
          <cell r="CV84" t="e">
            <v>#VALUE!</v>
          </cell>
          <cell r="CW84" t="e">
            <v>#VALUE!</v>
          </cell>
          <cell r="CX84" t="e">
            <v>#VALUE!</v>
          </cell>
          <cell r="CY84" t="e">
            <v>#VALUE!</v>
          </cell>
          <cell r="CZ84" t="e">
            <v>#VALUE!</v>
          </cell>
          <cell r="DA84" t="e">
            <v>#VALUE!</v>
          </cell>
          <cell r="DC84" t="e">
            <v>#VALUE!</v>
          </cell>
          <cell r="DD84" t="e">
            <v>#VALUE!</v>
          </cell>
          <cell r="DE84" t="e">
            <v>#VALUE!</v>
          </cell>
          <cell r="DF84" t="e">
            <v>#VALUE!</v>
          </cell>
          <cell r="DG84" t="e">
            <v>#VALUE!</v>
          </cell>
          <cell r="DH84" t="e">
            <v>#VALUE!</v>
          </cell>
          <cell r="DI84" t="e">
            <v>#VALUE!</v>
          </cell>
          <cell r="DJ84" t="e">
            <v>#VALUE!</v>
          </cell>
          <cell r="DK84" t="e">
            <v>#VALUE!</v>
          </cell>
          <cell r="DM84" t="e">
            <v>#VALUE!</v>
          </cell>
          <cell r="DN84" t="e">
            <v>#VALUE!</v>
          </cell>
          <cell r="DO84" t="e">
            <v>#VALUE!</v>
          </cell>
          <cell r="DP84" t="e">
            <v>#VALUE!</v>
          </cell>
          <cell r="DQ84" t="e">
            <v>#VALUE!</v>
          </cell>
          <cell r="DR84" t="e">
            <v>#VALUE!</v>
          </cell>
          <cell r="DS84" t="e">
            <v>#VALUE!</v>
          </cell>
          <cell r="DT84" t="e">
            <v>#VALUE!</v>
          </cell>
          <cell r="DU84" t="e">
            <v>#VALUE!</v>
          </cell>
          <cell r="DV84" t="e">
            <v>#VALUE!</v>
          </cell>
          <cell r="DW84" t="e">
            <v>#VALUE!</v>
          </cell>
          <cell r="DX84" t="e">
            <v>#VALUE!</v>
          </cell>
          <cell r="DZ84" t="e">
            <v>#VALUE!</v>
          </cell>
          <cell r="EA84" t="e">
            <v>#VALUE!</v>
          </cell>
          <cell r="EB84" t="e">
            <v>#VALUE!</v>
          </cell>
          <cell r="EC84" t="e">
            <v>#VALUE!</v>
          </cell>
          <cell r="ED84" t="e">
            <v>#VALUE!</v>
          </cell>
          <cell r="EE84" t="e">
            <v>#VALUE!</v>
          </cell>
          <cell r="EF84" t="e">
            <v>#VALUE!</v>
          </cell>
          <cell r="EG84" t="e">
            <v>#VALUE!</v>
          </cell>
          <cell r="EH84" t="e">
            <v>#VALUE!</v>
          </cell>
          <cell r="EI84" t="e">
            <v>#VALUE!</v>
          </cell>
          <cell r="EK84" t="e">
            <v>#VALUE!</v>
          </cell>
          <cell r="EL84" t="e">
            <v>#VALUE!</v>
          </cell>
          <cell r="EN84" t="e">
            <v>#VALUE!</v>
          </cell>
          <cell r="EO84" t="e">
            <v>#VALUE!</v>
          </cell>
          <cell r="EP84" t="e">
            <v>#VALUE!</v>
          </cell>
        </row>
        <row r="85">
          <cell r="A85" t="str">
            <v>rep50000</v>
          </cell>
          <cell r="B85" t="str">
            <v>Tax Expense</v>
          </cell>
          <cell r="D85" t="e">
            <v>#VALUE!</v>
          </cell>
          <cell r="E85" t="e">
            <v>#VALUE!</v>
          </cell>
          <cell r="G85" t="e">
            <v>#VALUE!</v>
          </cell>
          <cell r="H85" t="e">
            <v>#VALUE!</v>
          </cell>
          <cell r="I85" t="e">
            <v>#VALUE!</v>
          </cell>
          <cell r="J85" t="e">
            <v>#VALUE!</v>
          </cell>
          <cell r="K85" t="e">
            <v>#VALUE!</v>
          </cell>
          <cell r="L85" t="e">
            <v>#VALUE!</v>
          </cell>
          <cell r="P85">
            <v>0</v>
          </cell>
          <cell r="Q85" t="e">
            <v>#VALUE!</v>
          </cell>
          <cell r="R85" t="e">
            <v>#VALUE!</v>
          </cell>
          <cell r="T85" t="e">
            <v>#VALUE!</v>
          </cell>
        </row>
        <row r="86">
          <cell r="CR86">
            <v>0</v>
          </cell>
          <cell r="CS86">
            <v>0</v>
          </cell>
          <cell r="CT86">
            <v>0</v>
          </cell>
          <cell r="CU86">
            <v>0</v>
          </cell>
          <cell r="CV86">
            <v>0</v>
          </cell>
          <cell r="CW86">
            <v>0</v>
          </cell>
          <cell r="CX86">
            <v>0</v>
          </cell>
          <cell r="CY86">
            <v>0</v>
          </cell>
          <cell r="CZ86">
            <v>0</v>
          </cell>
        </row>
        <row r="87">
          <cell r="A87" t="str">
            <v>rep12400</v>
          </cell>
          <cell r="B87" t="str">
            <v>Profit from ordinary activities before borrowing costs &amp; significant Items, after income tax</v>
          </cell>
          <cell r="D87" t="e">
            <v>#VALUE!</v>
          </cell>
          <cell r="E87" t="e">
            <v>#VALUE!</v>
          </cell>
          <cell r="G87" t="e">
            <v>#VALUE!</v>
          </cell>
          <cell r="H87" t="e">
            <v>#VALUE!</v>
          </cell>
          <cell r="I87" t="e">
            <v>#VALUE!</v>
          </cell>
          <cell r="J87" t="e">
            <v>#VALUE!</v>
          </cell>
          <cell r="K87" t="e">
            <v>#VALUE!</v>
          </cell>
          <cell r="L87" t="e">
            <v>#VALUE!</v>
          </cell>
          <cell r="M87" t="e">
            <v>#VALUE!</v>
          </cell>
          <cell r="N87" t="e">
            <v>#VALUE!</v>
          </cell>
          <cell r="P87" t="e">
            <v>#VALUE!</v>
          </cell>
          <cell r="Q87" t="e">
            <v>#VALUE!</v>
          </cell>
          <cell r="R87" t="e">
            <v>#VALUE!</v>
          </cell>
          <cell r="S87" t="e">
            <v>#VALUE!</v>
          </cell>
          <cell r="T87" t="e">
            <v>#VALUE!</v>
          </cell>
          <cell r="U87" t="e">
            <v>#VALUE!</v>
          </cell>
          <cell r="W87" t="e">
            <v>#VALUE!</v>
          </cell>
          <cell r="X87" t="e">
            <v>#VALUE!</v>
          </cell>
          <cell r="Y87" t="e">
            <v>#VALUE!</v>
          </cell>
          <cell r="Z87" t="e">
            <v>#VALUE!</v>
          </cell>
          <cell r="AA87" t="e">
            <v>#VALUE!</v>
          </cell>
          <cell r="AB87" t="e">
            <v>#VALUE!</v>
          </cell>
          <cell r="AC87" t="e">
            <v>#VALUE!</v>
          </cell>
          <cell r="AD87" t="e">
            <v>#VALUE!</v>
          </cell>
          <cell r="AE87" t="e">
            <v>#VALUE!</v>
          </cell>
          <cell r="AF87" t="e">
            <v>#VALUE!</v>
          </cell>
          <cell r="AG87" t="e">
            <v>#VALUE!</v>
          </cell>
          <cell r="AH87" t="e">
            <v>#VALUE!</v>
          </cell>
          <cell r="AI87" t="e">
            <v>#VALUE!</v>
          </cell>
          <cell r="AJ87" t="e">
            <v>#VALUE!</v>
          </cell>
          <cell r="AK87" t="e">
            <v>#VALUE!</v>
          </cell>
          <cell r="AN87" t="e">
            <v>#VALUE!</v>
          </cell>
          <cell r="AO87" t="e">
            <v>#VALUE!</v>
          </cell>
          <cell r="AP87" t="e">
            <v>#VALUE!</v>
          </cell>
          <cell r="AQ87" t="e">
            <v>#VALUE!</v>
          </cell>
          <cell r="AR87" t="e">
            <v>#VALUE!</v>
          </cell>
          <cell r="AS87" t="e">
            <v>#VALUE!</v>
          </cell>
          <cell r="AT87" t="e">
            <v>#VALUE!</v>
          </cell>
          <cell r="AU87" t="e">
            <v>#VALUE!</v>
          </cell>
          <cell r="AV87" t="e">
            <v>#VALUE!</v>
          </cell>
          <cell r="AX87" t="e">
            <v>#VALUE!</v>
          </cell>
          <cell r="AY87" t="e">
            <v>#VALUE!</v>
          </cell>
          <cell r="AZ87" t="e">
            <v>#VALUE!</v>
          </cell>
          <cell r="BA87" t="e">
            <v>#VALUE!</v>
          </cell>
          <cell r="BB87" t="e">
            <v>#VALUE!</v>
          </cell>
          <cell r="BC87" t="e">
            <v>#VALUE!</v>
          </cell>
          <cell r="BD87" t="e">
            <v>#VALUE!</v>
          </cell>
          <cell r="BE87" t="e">
            <v>#VALUE!</v>
          </cell>
          <cell r="BF87" t="e">
            <v>#VALUE!</v>
          </cell>
          <cell r="BH87" t="e">
            <v>#VALUE!</v>
          </cell>
          <cell r="BI87" t="e">
            <v>#VALUE!</v>
          </cell>
          <cell r="BJ87" t="e">
            <v>#VALUE!</v>
          </cell>
          <cell r="BK87" t="e">
            <v>#VALUE!</v>
          </cell>
          <cell r="BL87" t="e">
            <v>#VALUE!</v>
          </cell>
          <cell r="BM87" t="e">
            <v>#VALUE!</v>
          </cell>
          <cell r="BN87" t="e">
            <v>#VALUE!</v>
          </cell>
          <cell r="BO87" t="e">
            <v>#VALUE!</v>
          </cell>
          <cell r="BQ87" t="e">
            <v>#VALUE!</v>
          </cell>
          <cell r="BR87" t="e">
            <v>#VALUE!</v>
          </cell>
          <cell r="BS87" t="e">
            <v>#VALUE!</v>
          </cell>
          <cell r="BT87" t="e">
            <v>#VALUE!</v>
          </cell>
          <cell r="BU87" t="e">
            <v>#VALUE!</v>
          </cell>
          <cell r="BV87" t="e">
            <v>#VALUE!</v>
          </cell>
          <cell r="BW87" t="e">
            <v>#VALUE!</v>
          </cell>
          <cell r="BX87" t="e">
            <v>#VALUE!</v>
          </cell>
          <cell r="BY87" t="e">
            <v>#VALUE!</v>
          </cell>
          <cell r="BZ87" t="e">
            <v>#VALUE!</v>
          </cell>
          <cell r="CA87" t="e">
            <v>#VALUE!</v>
          </cell>
          <cell r="CB87" t="e">
            <v>#VALUE!</v>
          </cell>
          <cell r="CC87" t="e">
            <v>#VALUE!</v>
          </cell>
          <cell r="CD87" t="e">
            <v>#VALUE!</v>
          </cell>
          <cell r="CF87" t="e">
            <v>#VALUE!</v>
          </cell>
          <cell r="CG87" t="e">
            <v>#VALUE!</v>
          </cell>
          <cell r="CH87" t="e">
            <v>#VALUE!</v>
          </cell>
          <cell r="CI87" t="e">
            <v>#VALUE!</v>
          </cell>
          <cell r="CK87" t="e">
            <v>#VALUE!</v>
          </cell>
          <cell r="CL87" t="e">
            <v>#VALUE!</v>
          </cell>
          <cell r="CM87" t="e">
            <v>#VALUE!</v>
          </cell>
          <cell r="CN87" t="e">
            <v>#VALUE!</v>
          </cell>
          <cell r="CO87" t="e">
            <v>#VALUE!</v>
          </cell>
          <cell r="CP87" t="e">
            <v>#VALUE!</v>
          </cell>
          <cell r="CR87" t="e">
            <v>#VALUE!</v>
          </cell>
          <cell r="CS87" t="e">
            <v>#VALUE!</v>
          </cell>
          <cell r="CT87" t="e">
            <v>#VALUE!</v>
          </cell>
          <cell r="CU87" t="e">
            <v>#VALUE!</v>
          </cell>
          <cell r="CV87" t="e">
            <v>#VALUE!</v>
          </cell>
          <cell r="CW87" t="e">
            <v>#VALUE!</v>
          </cell>
          <cell r="CX87" t="e">
            <v>#VALUE!</v>
          </cell>
          <cell r="CY87" t="e">
            <v>#VALUE!</v>
          </cell>
          <cell r="CZ87" t="e">
            <v>#VALUE!</v>
          </cell>
          <cell r="DA87" t="e">
            <v>#VALUE!</v>
          </cell>
          <cell r="DC87" t="e">
            <v>#VALUE!</v>
          </cell>
          <cell r="DD87" t="e">
            <v>#VALUE!</v>
          </cell>
          <cell r="DE87" t="e">
            <v>#VALUE!</v>
          </cell>
          <cell r="DF87" t="e">
            <v>#VALUE!</v>
          </cell>
          <cell r="DG87" t="e">
            <v>#VALUE!</v>
          </cell>
          <cell r="DH87" t="e">
            <v>#VALUE!</v>
          </cell>
          <cell r="DI87" t="e">
            <v>#VALUE!</v>
          </cell>
          <cell r="DJ87" t="e">
            <v>#VALUE!</v>
          </cell>
          <cell r="DK87" t="e">
            <v>#VALUE!</v>
          </cell>
          <cell r="DM87" t="e">
            <v>#VALUE!</v>
          </cell>
          <cell r="DN87" t="e">
            <v>#VALUE!</v>
          </cell>
          <cell r="DO87" t="e">
            <v>#VALUE!</v>
          </cell>
          <cell r="DP87" t="e">
            <v>#VALUE!</v>
          </cell>
          <cell r="DQ87" t="e">
            <v>#VALUE!</v>
          </cell>
          <cell r="DR87" t="e">
            <v>#VALUE!</v>
          </cell>
          <cell r="DS87" t="e">
            <v>#VALUE!</v>
          </cell>
          <cell r="DT87" t="e">
            <v>#VALUE!</v>
          </cell>
          <cell r="DU87" t="e">
            <v>#VALUE!</v>
          </cell>
          <cell r="DV87" t="e">
            <v>#VALUE!</v>
          </cell>
          <cell r="DW87" t="e">
            <v>#VALUE!</v>
          </cell>
          <cell r="DX87" t="e">
            <v>#VALUE!</v>
          </cell>
          <cell r="DZ87" t="e">
            <v>#VALUE!</v>
          </cell>
          <cell r="EA87" t="e">
            <v>#VALUE!</v>
          </cell>
          <cell r="EB87" t="e">
            <v>#VALUE!</v>
          </cell>
          <cell r="EC87" t="e">
            <v>#VALUE!</v>
          </cell>
          <cell r="ED87" t="e">
            <v>#VALUE!</v>
          </cell>
          <cell r="EE87" t="e">
            <v>#VALUE!</v>
          </cell>
          <cell r="EF87" t="e">
            <v>#VALUE!</v>
          </cell>
          <cell r="EG87" t="e">
            <v>#VALUE!</v>
          </cell>
          <cell r="EH87" t="e">
            <v>#VALUE!</v>
          </cell>
          <cell r="EI87" t="e">
            <v>#VALUE!</v>
          </cell>
          <cell r="EK87" t="e">
            <v>#VALUE!</v>
          </cell>
          <cell r="EL87" t="e">
            <v>#VALUE!</v>
          </cell>
          <cell r="EN87" t="e">
            <v>#VALUE!</v>
          </cell>
          <cell r="EO87" t="e">
            <v>#VALUE!</v>
          </cell>
          <cell r="EP87" t="e">
            <v>#VALUE!</v>
          </cell>
        </row>
        <row r="89">
          <cell r="B89" t="str">
            <v>Profit from ordinary activities before borrowing costs &amp; significant items/Funds employed (%)*</v>
          </cell>
        </row>
        <row r="90">
          <cell r="A90" t="str">
            <v>PBIT%</v>
          </cell>
          <cell r="B90" t="str">
            <v>Before income tax</v>
          </cell>
          <cell r="D90" t="e">
            <v>#VALUE!</v>
          </cell>
          <cell r="E90" t="e">
            <v>#VALUE!</v>
          </cell>
          <cell r="F90" t="e">
            <v>#DIV/0!</v>
          </cell>
          <cell r="G90" t="e">
            <v>#VALUE!</v>
          </cell>
          <cell r="H90" t="e">
            <v>#VALUE!</v>
          </cell>
          <cell r="I90" t="e">
            <v>#VALUE!</v>
          </cell>
          <cell r="J90" t="e">
            <v>#VALUE!</v>
          </cell>
          <cell r="K90" t="e">
            <v>#VALUE!</v>
          </cell>
          <cell r="L90" t="e">
            <v>#VALUE!</v>
          </cell>
          <cell r="M90" t="e">
            <v>#VALUE!</v>
          </cell>
          <cell r="N90" t="e">
            <v>#VALUE!</v>
          </cell>
          <cell r="P90" t="e">
            <v>#VALUE!</v>
          </cell>
          <cell r="R90" t="e">
            <v>#VALUE!</v>
          </cell>
          <cell r="T90" t="e">
            <v>#VALUE!</v>
          </cell>
        </row>
        <row r="92">
          <cell r="A92" t="str">
            <v>PBIAT%after</v>
          </cell>
          <cell r="B92" t="str">
            <v>After income tax</v>
          </cell>
          <cell r="D92" t="e">
            <v>#VALUE!</v>
          </cell>
          <cell r="E92" t="e">
            <v>#VALUE!</v>
          </cell>
          <cell r="F92" t="e">
            <v>#DIV/0!</v>
          </cell>
          <cell r="G92" t="e">
            <v>#VALUE!</v>
          </cell>
          <cell r="H92" t="e">
            <v>#VALUE!</v>
          </cell>
          <cell r="I92" t="e">
            <v>#VALUE!</v>
          </cell>
          <cell r="J92" t="e">
            <v>#VALUE!</v>
          </cell>
          <cell r="K92" t="e">
            <v>#VALUE!</v>
          </cell>
          <cell r="L92" t="e">
            <v>#VALUE!</v>
          </cell>
          <cell r="M92" t="e">
            <v>#VALUE!</v>
          </cell>
          <cell r="N92" t="e">
            <v>#VALUE!</v>
          </cell>
          <cell r="P92" t="e">
            <v>#VALUE!</v>
          </cell>
          <cell r="R92" t="e">
            <v>#VALUE!</v>
          </cell>
          <cell r="T92" t="e">
            <v>#VALUE!</v>
          </cell>
        </row>
        <row r="94">
          <cell r="B94" t="str">
            <v>Profit from ordinary activities before borrowing costs and significant items/ funds employed including guarantee support * (%)</v>
          </cell>
        </row>
        <row r="98">
          <cell r="A98" t="str">
            <v>GSB4TAX</v>
          </cell>
          <cell r="B98" t="str">
            <v>Before income tax</v>
          </cell>
          <cell r="D98" t="e">
            <v>#VALUE!</v>
          </cell>
          <cell r="E98" t="e">
            <v>#VALUE!</v>
          </cell>
          <cell r="G98" t="e">
            <v>#VALUE!</v>
          </cell>
          <cell r="H98" t="e">
            <v>#VALUE!</v>
          </cell>
          <cell r="I98" t="e">
            <v>#VALUE!</v>
          </cell>
          <cell r="J98" t="e">
            <v>#VALUE!</v>
          </cell>
          <cell r="K98" t="e">
            <v>#VALUE!</v>
          </cell>
          <cell r="L98" t="e">
            <v>#VALUE!</v>
          </cell>
          <cell r="M98" t="e">
            <v>#VALUE!</v>
          </cell>
          <cell r="N98" t="e">
            <v>#VALUE!</v>
          </cell>
          <cell r="P98" t="e">
            <v>#VALUE!</v>
          </cell>
          <cell r="Q98" t="str">
            <v>n/a</v>
          </cell>
          <cell r="R98" t="str">
            <v>n/a</v>
          </cell>
          <cell r="S98" t="str">
            <v>n/a</v>
          </cell>
        </row>
        <row r="99">
          <cell r="A99" t="str">
            <v>GSAFTERTAX</v>
          </cell>
          <cell r="B99" t="str">
            <v>After income tax</v>
          </cell>
          <cell r="D99" t="e">
            <v>#VALUE!</v>
          </cell>
          <cell r="E99" t="e">
            <v>#VALUE!</v>
          </cell>
          <cell r="G99" t="e">
            <v>#VALUE!</v>
          </cell>
          <cell r="H99" t="e">
            <v>#VALUE!</v>
          </cell>
          <cell r="I99" t="e">
            <v>#VALUE!</v>
          </cell>
          <cell r="J99" t="e">
            <v>#VALUE!</v>
          </cell>
          <cell r="K99" t="e">
            <v>#VALUE!</v>
          </cell>
          <cell r="L99" t="e">
            <v>#VALUE!</v>
          </cell>
          <cell r="M99" t="e">
            <v>#VALUE!</v>
          </cell>
          <cell r="N99" t="e">
            <v>#VALUE!</v>
          </cell>
          <cell r="P99" t="e">
            <v>#VALUE!</v>
          </cell>
          <cell r="Q99" t="str">
            <v>n/a</v>
          </cell>
          <cell r="R99" t="str">
            <v>n/a</v>
          </cell>
          <cell r="S99" t="str">
            <v>n/a</v>
          </cell>
        </row>
        <row r="101">
          <cell r="B101" t="str">
            <v>Geographical segments</v>
          </cell>
        </row>
        <row r="103">
          <cell r="B103" t="str">
            <v>Total Assets</v>
          </cell>
        </row>
        <row r="104">
          <cell r="A104" t="str">
            <v>ASSETAUS</v>
          </cell>
          <cell r="B104" t="str">
            <v xml:space="preserve">  Australia</v>
          </cell>
          <cell r="D104" t="e">
            <v>#VALUE!</v>
          </cell>
          <cell r="E104" t="e">
            <v>#VALUE!</v>
          </cell>
          <cell r="G104" t="e">
            <v>#VALUE!</v>
          </cell>
          <cell r="H104" t="e">
            <v>#VALUE!</v>
          </cell>
          <cell r="I104" t="e">
            <v>#VALUE!</v>
          </cell>
          <cell r="J104" t="e">
            <v>#VALUE!</v>
          </cell>
          <cell r="L104" t="e">
            <v>#VALUE!</v>
          </cell>
          <cell r="M104" t="e">
            <v>#VALUE!</v>
          </cell>
          <cell r="N104" t="e">
            <v>#VALUE!</v>
          </cell>
          <cell r="P104" t="e">
            <v>#VALUE!</v>
          </cell>
          <cell r="Q104" t="e">
            <v>#VALUE!</v>
          </cell>
          <cell r="R104" t="e">
            <v>#VALUE!</v>
          </cell>
          <cell r="S104" t="e">
            <v>#VALUE!</v>
          </cell>
          <cell r="T104" t="e">
            <v>#VALUE!</v>
          </cell>
        </row>
        <row r="105">
          <cell r="A105" t="str">
            <v>ASSETNZ</v>
          </cell>
          <cell r="B105" t="str">
            <v xml:space="preserve">  New Zealand</v>
          </cell>
          <cell r="D105">
            <v>0</v>
          </cell>
          <cell r="E105">
            <v>0</v>
          </cell>
          <cell r="G105">
            <v>0</v>
          </cell>
          <cell r="H105">
            <v>0</v>
          </cell>
          <cell r="I105">
            <v>0</v>
          </cell>
          <cell r="J105">
            <v>0</v>
          </cell>
          <cell r="K105">
            <v>0</v>
          </cell>
          <cell r="L105" t="e">
            <v>#VALUE!</v>
          </cell>
          <cell r="M105">
            <v>0</v>
          </cell>
          <cell r="N105">
            <v>0</v>
          </cell>
          <cell r="P105">
            <v>0</v>
          </cell>
          <cell r="Q105">
            <v>0</v>
          </cell>
          <cell r="R105">
            <v>0</v>
          </cell>
          <cell r="S105">
            <v>0</v>
          </cell>
          <cell r="T105" t="e">
            <v>#VALUE!</v>
          </cell>
        </row>
        <row r="106">
          <cell r="A106" t="str">
            <v>ASSETOTHER</v>
          </cell>
          <cell r="B106" t="str">
            <v xml:space="preserve">  Other</v>
          </cell>
          <cell r="D106">
            <v>0</v>
          </cell>
          <cell r="E106">
            <v>0</v>
          </cell>
          <cell r="G106">
            <v>0</v>
          </cell>
          <cell r="H106">
            <v>0</v>
          </cell>
          <cell r="I106" t="e">
            <v>#VALUE!</v>
          </cell>
          <cell r="J106">
            <v>0</v>
          </cell>
          <cell r="K106">
            <v>0</v>
          </cell>
          <cell r="L106">
            <v>0</v>
          </cell>
          <cell r="M106">
            <v>0</v>
          </cell>
          <cell r="N106">
            <v>0</v>
          </cell>
          <cell r="P106">
            <v>0</v>
          </cell>
          <cell r="Q106">
            <v>0</v>
          </cell>
          <cell r="R106">
            <v>0</v>
          </cell>
          <cell r="S106">
            <v>0</v>
          </cell>
          <cell r="T106" t="e">
            <v>#VALUE!</v>
          </cell>
        </row>
        <row r="107">
          <cell r="D107" t="e">
            <v>#VALUE!</v>
          </cell>
          <cell r="E107" t="e">
            <v>#VALUE!</v>
          </cell>
          <cell r="G107" t="e">
            <v>#VALUE!</v>
          </cell>
          <cell r="H107" t="e">
            <v>#VALUE!</v>
          </cell>
          <cell r="I107" t="e">
            <v>#VALUE!</v>
          </cell>
          <cell r="J107" t="e">
            <v>#VALUE!</v>
          </cell>
          <cell r="K107">
            <v>0</v>
          </cell>
          <cell r="L107" t="e">
            <v>#VALUE!</v>
          </cell>
          <cell r="M107" t="e">
            <v>#VALUE!</v>
          </cell>
          <cell r="N107" t="e">
            <v>#VALUE!</v>
          </cell>
          <cell r="P107" t="e">
            <v>#VALUE!</v>
          </cell>
          <cell r="Q107" t="e">
            <v>#VALUE!</v>
          </cell>
          <cell r="R107" t="e">
            <v>#VALUE!</v>
          </cell>
          <cell r="S107" t="e">
            <v>#VALUE!</v>
          </cell>
          <cell r="T107" t="e">
            <v>#VALUE!</v>
          </cell>
          <cell r="U107" t="str">
            <v>Check</v>
          </cell>
          <cell r="W107" t="e">
            <v>#VALUE!</v>
          </cell>
        </row>
        <row r="108">
          <cell r="D108" t="e">
            <v>#VALUE!</v>
          </cell>
          <cell r="E108" t="e">
            <v>#VALUE!</v>
          </cell>
          <cell r="G108" t="e">
            <v>#VALUE!</v>
          </cell>
          <cell r="H108" t="e">
            <v>#VALUE!</v>
          </cell>
          <cell r="I108" t="e">
            <v>#VALUE!</v>
          </cell>
          <cell r="J108" t="e">
            <v>#VALUE!</v>
          </cell>
          <cell r="K108" t="e">
            <v>#VALUE!</v>
          </cell>
          <cell r="M108" t="e">
            <v>#VALUE!</v>
          </cell>
          <cell r="N108" t="e">
            <v>#VALUE!</v>
          </cell>
          <cell r="O108" t="str">
            <v xml:space="preserve"> </v>
          </cell>
          <cell r="P108" t="e">
            <v>#VALUE!</v>
          </cell>
          <cell r="Q108" t="e">
            <v>#VALUE!</v>
          </cell>
          <cell r="R108" t="e">
            <v>#VALUE!</v>
          </cell>
          <cell r="S108" t="e">
            <v>#VALUE!</v>
          </cell>
          <cell r="T108" t="e">
            <v>#VALUE!</v>
          </cell>
        </row>
        <row r="109">
          <cell r="B109" t="str">
            <v>Revenue</v>
          </cell>
        </row>
        <row r="110">
          <cell r="A110" t="str">
            <v>REVAUS</v>
          </cell>
          <cell r="B110" t="str">
            <v xml:space="preserve">  Australia</v>
          </cell>
          <cell r="D110" t="e">
            <v>#VALUE!</v>
          </cell>
          <cell r="E110" t="e">
            <v>#VALUE!</v>
          </cell>
          <cell r="G110" t="e">
            <v>#VALUE!</v>
          </cell>
          <cell r="H110" t="e">
            <v>#VALUE!</v>
          </cell>
          <cell r="I110" t="e">
            <v>#VALUE!</v>
          </cell>
          <cell r="J110" t="e">
            <v>#VALUE!</v>
          </cell>
          <cell r="L110">
            <v>0</v>
          </cell>
          <cell r="M110" t="e">
            <v>#VALUE!</v>
          </cell>
          <cell r="N110" t="e">
            <v>#VALUE!</v>
          </cell>
          <cell r="P110" t="e">
            <v>#VALUE!</v>
          </cell>
          <cell r="Q110" t="e">
            <v>#VALUE!</v>
          </cell>
          <cell r="R110" t="e">
            <v>#VALUE!</v>
          </cell>
          <cell r="S110" t="e">
            <v>#VALUE!</v>
          </cell>
          <cell r="T110" t="e">
            <v>#VALUE!</v>
          </cell>
        </row>
        <row r="111">
          <cell r="A111" t="str">
            <v>REVNZ</v>
          </cell>
          <cell r="B111" t="str">
            <v xml:space="preserve">  New Zealand</v>
          </cell>
          <cell r="D111">
            <v>0</v>
          </cell>
          <cell r="E111">
            <v>0</v>
          </cell>
          <cell r="G111">
            <v>0</v>
          </cell>
          <cell r="H111">
            <v>0</v>
          </cell>
          <cell r="I111">
            <v>0</v>
          </cell>
          <cell r="J111">
            <v>0</v>
          </cell>
          <cell r="K111">
            <v>0</v>
          </cell>
          <cell r="L111" t="e">
            <v>#VALUE!</v>
          </cell>
          <cell r="M111">
            <v>0</v>
          </cell>
          <cell r="N111">
            <v>0</v>
          </cell>
          <cell r="P111">
            <v>0</v>
          </cell>
          <cell r="Q111">
            <v>0</v>
          </cell>
          <cell r="R111">
            <v>0</v>
          </cell>
          <cell r="S111">
            <v>0</v>
          </cell>
          <cell r="T111" t="e">
            <v>#VALUE!</v>
          </cell>
        </row>
        <row r="112">
          <cell r="A112" t="str">
            <v>REVOTHER</v>
          </cell>
          <cell r="B112" t="str">
            <v xml:space="preserve">  Other</v>
          </cell>
          <cell r="D112">
            <v>0</v>
          </cell>
          <cell r="E112">
            <v>0</v>
          </cell>
          <cell r="G112">
            <v>0</v>
          </cell>
          <cell r="H112">
            <v>0</v>
          </cell>
          <cell r="I112" t="e">
            <v>#VALUE!</v>
          </cell>
          <cell r="J112">
            <v>0</v>
          </cell>
          <cell r="K112">
            <v>0</v>
          </cell>
          <cell r="L112">
            <v>0</v>
          </cell>
          <cell r="M112">
            <v>0</v>
          </cell>
          <cell r="N112">
            <v>0</v>
          </cell>
          <cell r="P112">
            <v>0</v>
          </cell>
          <cell r="Q112">
            <v>0</v>
          </cell>
          <cell r="R112">
            <v>0</v>
          </cell>
          <cell r="S112">
            <v>0</v>
          </cell>
          <cell r="T112" t="e">
            <v>#VALUE!</v>
          </cell>
        </row>
        <row r="113">
          <cell r="D113" t="e">
            <v>#VALUE!</v>
          </cell>
          <cell r="E113" t="e">
            <v>#VALUE!</v>
          </cell>
          <cell r="G113" t="e">
            <v>#VALUE!</v>
          </cell>
          <cell r="H113" t="e">
            <v>#VALUE!</v>
          </cell>
          <cell r="I113" t="e">
            <v>#VALUE!</v>
          </cell>
          <cell r="J113" t="e">
            <v>#VALUE!</v>
          </cell>
          <cell r="K113">
            <v>0</v>
          </cell>
          <cell r="L113" t="e">
            <v>#VALUE!</v>
          </cell>
          <cell r="M113" t="e">
            <v>#VALUE!</v>
          </cell>
          <cell r="N113" t="e">
            <v>#VALUE!</v>
          </cell>
          <cell r="P113" t="e">
            <v>#VALUE!</v>
          </cell>
          <cell r="Q113" t="e">
            <v>#VALUE!</v>
          </cell>
          <cell r="R113" t="e">
            <v>#VALUE!</v>
          </cell>
          <cell r="S113" t="e">
            <v>#VALUE!</v>
          </cell>
          <cell r="T113" t="e">
            <v>#VALUE!</v>
          </cell>
          <cell r="U113" t="str">
            <v>Check</v>
          </cell>
        </row>
        <row r="114">
          <cell r="G114" t="str">
            <v xml:space="preserve"> </v>
          </cell>
          <cell r="H114" t="str">
            <v xml:space="preserve"> </v>
          </cell>
          <cell r="J114" t="str">
            <v xml:space="preserve"> </v>
          </cell>
        </row>
        <row r="115">
          <cell r="B115" t="str">
            <v>PBIT</v>
          </cell>
        </row>
        <row r="116">
          <cell r="A116" t="str">
            <v>PBITAUS</v>
          </cell>
          <cell r="B116" t="str">
            <v xml:space="preserve">  Australia</v>
          </cell>
          <cell r="D116" t="e">
            <v>#VALUE!</v>
          </cell>
          <cell r="E116" t="e">
            <v>#VALUE!</v>
          </cell>
          <cell r="G116" t="e">
            <v>#VALUE!</v>
          </cell>
          <cell r="H116" t="e">
            <v>#VALUE!</v>
          </cell>
          <cell r="I116" t="e">
            <v>#VALUE!</v>
          </cell>
          <cell r="J116" t="e">
            <v>#VALUE!</v>
          </cell>
          <cell r="L116" t="e">
            <v>#VALUE!</v>
          </cell>
          <cell r="M116" t="e">
            <v>#VALUE!</v>
          </cell>
          <cell r="N116" t="e">
            <v>#VALUE!</v>
          </cell>
          <cell r="P116" t="e">
            <v>#VALUE!</v>
          </cell>
          <cell r="Q116" t="e">
            <v>#VALUE!</v>
          </cell>
          <cell r="R116" t="e">
            <v>#VALUE!</v>
          </cell>
          <cell r="S116" t="e">
            <v>#VALUE!</v>
          </cell>
          <cell r="T116" t="e">
            <v>#VALUE!</v>
          </cell>
        </row>
        <row r="117">
          <cell r="A117" t="str">
            <v>PBITNZ</v>
          </cell>
          <cell r="B117" t="str">
            <v xml:space="preserve">  New Zealand</v>
          </cell>
          <cell r="D117">
            <v>0</v>
          </cell>
          <cell r="E117">
            <v>0</v>
          </cell>
          <cell r="G117">
            <v>0</v>
          </cell>
          <cell r="H117">
            <v>0</v>
          </cell>
          <cell r="I117">
            <v>0</v>
          </cell>
          <cell r="J117">
            <v>0</v>
          </cell>
          <cell r="K117">
            <v>0</v>
          </cell>
          <cell r="L117" t="e">
            <v>#VALUE!</v>
          </cell>
          <cell r="M117">
            <v>0</v>
          </cell>
          <cell r="N117">
            <v>0</v>
          </cell>
          <cell r="P117">
            <v>0</v>
          </cell>
          <cell r="Q117">
            <v>0</v>
          </cell>
          <cell r="R117">
            <v>0</v>
          </cell>
          <cell r="S117">
            <v>0</v>
          </cell>
          <cell r="T117" t="e">
            <v>#VALUE!</v>
          </cell>
        </row>
        <row r="118">
          <cell r="A118" t="str">
            <v>PBITOTHER</v>
          </cell>
          <cell r="B118" t="str">
            <v xml:space="preserve">  Other</v>
          </cell>
          <cell r="D118">
            <v>0</v>
          </cell>
          <cell r="E118">
            <v>0</v>
          </cell>
          <cell r="G118">
            <v>0</v>
          </cell>
          <cell r="H118">
            <v>0</v>
          </cell>
          <cell r="I118" t="e">
            <v>#VALUE!</v>
          </cell>
          <cell r="J118">
            <v>0</v>
          </cell>
          <cell r="K118">
            <v>0</v>
          </cell>
          <cell r="L118">
            <v>0</v>
          </cell>
          <cell r="M118">
            <v>0</v>
          </cell>
          <cell r="N118">
            <v>0</v>
          </cell>
          <cell r="P118">
            <v>0</v>
          </cell>
          <cell r="Q118">
            <v>0</v>
          </cell>
          <cell r="R118">
            <v>0</v>
          </cell>
          <cell r="S118">
            <v>0</v>
          </cell>
          <cell r="T118" t="e">
            <v>#VALUE!</v>
          </cell>
        </row>
        <row r="119">
          <cell r="D119" t="e">
            <v>#VALUE!</v>
          </cell>
          <cell r="E119" t="e">
            <v>#VALUE!</v>
          </cell>
          <cell r="G119" t="e">
            <v>#VALUE!</v>
          </cell>
          <cell r="H119" t="e">
            <v>#VALUE!</v>
          </cell>
          <cell r="I119" t="e">
            <v>#VALUE!</v>
          </cell>
          <cell r="J119" t="e">
            <v>#VALUE!</v>
          </cell>
          <cell r="K119">
            <v>0</v>
          </cell>
          <cell r="L119" t="e">
            <v>#VALUE!</v>
          </cell>
          <cell r="M119" t="e">
            <v>#VALUE!</v>
          </cell>
          <cell r="N119" t="e">
            <v>#VALUE!</v>
          </cell>
          <cell r="P119" t="e">
            <v>#VALUE!</v>
          </cell>
          <cell r="Q119" t="e">
            <v>#VALUE!</v>
          </cell>
          <cell r="R119" t="e">
            <v>#VALUE!</v>
          </cell>
          <cell r="S119" t="e">
            <v>#VALUE!</v>
          </cell>
          <cell r="T119" t="e">
            <v>#VALUE!</v>
          </cell>
          <cell r="U119" t="str">
            <v>Check</v>
          </cell>
          <cell r="W119" t="e">
            <v>#VALUE!</v>
          </cell>
        </row>
        <row r="120">
          <cell r="G120" t="str">
            <v xml:space="preserve"> </v>
          </cell>
          <cell r="H120" t="str">
            <v xml:space="preserve"> </v>
          </cell>
          <cell r="J120" t="str">
            <v xml:space="preserve"> </v>
          </cell>
        </row>
        <row r="122">
          <cell r="V122" t="str">
            <v>\\GLAHYP02\HyperionData\Group Accounting\financial\June year end\June 06\AGL Consolidated June2006\David Low Dev02\[Segments3.xls]Note3d_3g</v>
          </cell>
          <cell r="W122" t="str">
            <v>\\GLAHYP02\HyperionData\Group Accounting\financial\June year end\June 06\AGL Consolidated June2006\David Low Dev02\[Segments3.xls]Note3d_3g</v>
          </cell>
        </row>
        <row r="124">
          <cell r="B124" t="str">
            <v>Funds employed 30/06/2004</v>
          </cell>
          <cell r="D124">
            <v>1001375</v>
          </cell>
          <cell r="E124">
            <v>873593</v>
          </cell>
          <cell r="G124">
            <v>-2126</v>
          </cell>
          <cell r="H124">
            <v>1846949</v>
          </cell>
          <cell r="I124">
            <v>621905</v>
          </cell>
          <cell r="J124">
            <v>502777</v>
          </cell>
          <cell r="K124">
            <v>92157</v>
          </cell>
          <cell r="L124">
            <v>682576</v>
          </cell>
          <cell r="M124">
            <v>45862</v>
          </cell>
          <cell r="N124">
            <v>-2267</v>
          </cell>
          <cell r="P124">
            <v>37756</v>
          </cell>
          <cell r="Q124">
            <v>0</v>
          </cell>
          <cell r="R124">
            <v>0</v>
          </cell>
          <cell r="S124">
            <v>21005</v>
          </cell>
          <cell r="T124">
            <v>5721562</v>
          </cell>
        </row>
        <row r="126">
          <cell r="B126" t="str">
            <v>Average funds employed</v>
          </cell>
          <cell r="D126" t="e">
            <v>#VALUE!</v>
          </cell>
          <cell r="E126" t="e">
            <v>#VALUE!</v>
          </cell>
          <cell r="G126" t="e">
            <v>#VALUE!</v>
          </cell>
          <cell r="H126" t="e">
            <v>#VALUE!</v>
          </cell>
          <cell r="I126" t="e">
            <v>#VALUE!</v>
          </cell>
          <cell r="J126" t="e">
            <v>#VALUE!</v>
          </cell>
          <cell r="K126" t="e">
            <v>#VALUE!</v>
          </cell>
          <cell r="L126" t="e">
            <v>#VALUE!</v>
          </cell>
          <cell r="M126" t="e">
            <v>#VALUE!</v>
          </cell>
          <cell r="N126" t="e">
            <v>#VALUE!</v>
          </cell>
          <cell r="P126" t="e">
            <v>#VALUE!</v>
          </cell>
          <cell r="Q126" t="e">
            <v>#VALUE!</v>
          </cell>
          <cell r="R126" t="e">
            <v>#VALUE!</v>
          </cell>
          <cell r="S126" t="e">
            <v>#VALUE!</v>
          </cell>
          <cell r="T126" t="e">
            <v>#VALUE!</v>
          </cell>
          <cell r="U126" t="str">
            <v>Check</v>
          </cell>
          <cell r="W126" t="e">
            <v>#VALUE!</v>
          </cell>
        </row>
        <row r="128">
          <cell r="B128" t="str">
            <v>Guarantee Support 30/6/2004</v>
          </cell>
          <cell r="D128">
            <v>0</v>
          </cell>
          <cell r="E128">
            <v>0</v>
          </cell>
          <cell r="G128">
            <v>5100</v>
          </cell>
          <cell r="H128">
            <v>377600</v>
          </cell>
          <cell r="I128">
            <v>0</v>
          </cell>
          <cell r="J128">
            <v>0</v>
          </cell>
          <cell r="K128">
            <v>0</v>
          </cell>
          <cell r="L128">
            <v>0</v>
          </cell>
          <cell r="M128">
            <v>0</v>
          </cell>
          <cell r="N128">
            <v>0</v>
          </cell>
          <cell r="P128">
            <v>0</v>
          </cell>
          <cell r="Q128">
            <v>0</v>
          </cell>
          <cell r="R128">
            <v>0</v>
          </cell>
          <cell r="S128">
            <v>0</v>
          </cell>
        </row>
        <row r="129">
          <cell r="B129" t="str">
            <v>Average Guarantee Support</v>
          </cell>
          <cell r="D129">
            <v>0</v>
          </cell>
          <cell r="E129">
            <v>0</v>
          </cell>
          <cell r="G129">
            <v>4000</v>
          </cell>
          <cell r="H129">
            <v>323450</v>
          </cell>
          <cell r="I129">
            <v>0</v>
          </cell>
          <cell r="J129">
            <v>0</v>
          </cell>
          <cell r="K129">
            <v>0</v>
          </cell>
          <cell r="L129">
            <v>0</v>
          </cell>
          <cell r="M129">
            <v>0</v>
          </cell>
          <cell r="N129">
            <v>0</v>
          </cell>
          <cell r="P129">
            <v>0</v>
          </cell>
          <cell r="Q129">
            <v>0</v>
          </cell>
          <cell r="R129">
            <v>0</v>
          </cell>
          <cell r="S129">
            <v>0</v>
          </cell>
          <cell r="T129">
            <v>0</v>
          </cell>
        </row>
        <row r="131">
          <cell r="B131" t="str">
            <v>Funds employed 30/6/04 (incl GS)</v>
          </cell>
          <cell r="D131">
            <v>1001375</v>
          </cell>
          <cell r="E131">
            <v>873593</v>
          </cell>
          <cell r="G131">
            <v>2974</v>
          </cell>
          <cell r="H131">
            <v>2224549</v>
          </cell>
          <cell r="I131">
            <v>621905</v>
          </cell>
          <cell r="J131">
            <v>502777</v>
          </cell>
          <cell r="K131">
            <v>92157</v>
          </cell>
          <cell r="L131">
            <v>682576</v>
          </cell>
          <cell r="M131">
            <v>45862</v>
          </cell>
          <cell r="N131">
            <v>-2267</v>
          </cell>
        </row>
        <row r="132">
          <cell r="B132" t="str">
            <v>Funds employed 30/06/05 (incl GS)</v>
          </cell>
          <cell r="D132" t="e">
            <v>#VALUE!</v>
          </cell>
          <cell r="E132" t="e">
            <v>#VALUE!</v>
          </cell>
          <cell r="G132" t="e">
            <v>#VALUE!</v>
          </cell>
          <cell r="H132" t="e">
            <v>#VALUE!</v>
          </cell>
          <cell r="I132" t="e">
            <v>#VALUE!</v>
          </cell>
          <cell r="J132" t="e">
            <v>#VALUE!</v>
          </cell>
          <cell r="K132" t="e">
            <v>#VALUE!</v>
          </cell>
          <cell r="L132" t="e">
            <v>#VALUE!</v>
          </cell>
          <cell r="M132" t="e">
            <v>#VALUE!</v>
          </cell>
          <cell r="N132" t="e">
            <v>#VALUE!</v>
          </cell>
        </row>
        <row r="133">
          <cell r="B133" t="str">
            <v>Av funds employed (incl GS)</v>
          </cell>
          <cell r="D133" t="e">
            <v>#VALUE!</v>
          </cell>
          <cell r="E133" t="e">
            <v>#VALUE!</v>
          </cell>
          <cell r="G133" t="e">
            <v>#VALUE!</v>
          </cell>
          <cell r="H133" t="e">
            <v>#VALUE!</v>
          </cell>
          <cell r="I133" t="e">
            <v>#VALUE!</v>
          </cell>
          <cell r="J133" t="e">
            <v>#VALUE!</v>
          </cell>
          <cell r="K133" t="e">
            <v>#VALUE!</v>
          </cell>
          <cell r="L133" t="e">
            <v>#VALUE!</v>
          </cell>
          <cell r="M133" t="e">
            <v>#VALUE!</v>
          </cell>
          <cell r="N133" t="e">
            <v>#VALUE!</v>
          </cell>
        </row>
        <row r="139">
          <cell r="B139" t="str">
            <v>New Zealand (geographical)</v>
          </cell>
        </row>
        <row r="141">
          <cell r="B141" t="str">
            <v>NZ LTD</v>
          </cell>
          <cell r="J141" t="str">
            <v>CCN interest 13,039, other interest 176</v>
          </cell>
        </row>
        <row r="142">
          <cell r="B142" t="str">
            <v>NZ MGT</v>
          </cell>
          <cell r="J142" t="str">
            <v>Incentive fee 795, sale of ppe 241</v>
          </cell>
        </row>
        <row r="143">
          <cell r="B143" t="str">
            <v>NZ INVEST</v>
          </cell>
          <cell r="J143" t="str">
            <v>NGC dividends</v>
          </cell>
        </row>
        <row r="144">
          <cell r="B144" t="str">
            <v>NZ E/S</v>
          </cell>
          <cell r="J144" t="str">
            <v>Accrued salaries</v>
          </cell>
        </row>
        <row r="145">
          <cell r="B145" t="str">
            <v>AGL CORP</v>
          </cell>
          <cell r="J145" t="str">
            <v>Technology 558,director fees 49</v>
          </cell>
        </row>
        <row r="146">
          <cell r="B146" t="str">
            <v xml:space="preserve"> </v>
          </cell>
        </row>
        <row r="147">
          <cell r="B147" t="str">
            <v xml:space="preserve"> </v>
          </cell>
          <cell r="J147" t="str">
            <v xml:space="preserve"> </v>
          </cell>
        </row>
      </sheetData>
      <sheetData sheetId="4" refreshError="1"/>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ow r="5">
          <cell r="A5">
            <v>450000406</v>
          </cell>
          <cell r="B5" t="str">
            <v>450000406 - Ipswich Motorwa</v>
          </cell>
          <cell r="C5">
            <v>0</v>
          </cell>
          <cell r="D5">
            <v>0</v>
          </cell>
          <cell r="E5">
            <v>0</v>
          </cell>
          <cell r="F5">
            <v>0</v>
          </cell>
          <cell r="G5">
            <v>76222.63</v>
          </cell>
        </row>
        <row r="6">
          <cell r="A6">
            <v>450050153</v>
          </cell>
          <cell r="B6" t="str">
            <v>450050153 - RW - Recoverabl</v>
          </cell>
          <cell r="C6">
            <v>14920.84</v>
          </cell>
          <cell r="D6">
            <v>405000</v>
          </cell>
          <cell r="E6">
            <v>390079.16</v>
          </cell>
          <cell r="F6">
            <v>96.315841975308601</v>
          </cell>
          <cell r="G6">
            <v>16237.89</v>
          </cell>
        </row>
        <row r="7">
          <cell r="A7">
            <v>450050154</v>
          </cell>
          <cell r="B7" t="str">
            <v>450050154 - RW - Site Watch</v>
          </cell>
          <cell r="C7">
            <v>37019.120000000003</v>
          </cell>
          <cell r="D7">
            <v>0</v>
          </cell>
          <cell r="E7">
            <v>-37019.120000000003</v>
          </cell>
          <cell r="F7">
            <v>0</v>
          </cell>
          <cell r="G7">
            <v>106525.11</v>
          </cell>
        </row>
        <row r="8">
          <cell r="A8">
            <v>450050155</v>
          </cell>
          <cell r="B8" t="str">
            <v>450050155 - RW - Damage to</v>
          </cell>
          <cell r="C8">
            <v>10379.209999999999</v>
          </cell>
          <cell r="D8">
            <v>0</v>
          </cell>
          <cell r="E8">
            <v>-10379.209999999999</v>
          </cell>
          <cell r="F8">
            <v>0</v>
          </cell>
          <cell r="G8">
            <v>36837.07</v>
          </cell>
        </row>
        <row r="9">
          <cell r="A9">
            <v>450050180</v>
          </cell>
          <cell r="B9" t="str">
            <v>450050180 - R0087299</v>
          </cell>
          <cell r="C9">
            <v>0</v>
          </cell>
          <cell r="D9">
            <v>0</v>
          </cell>
          <cell r="E9">
            <v>0</v>
          </cell>
          <cell r="F9">
            <v>0</v>
          </cell>
          <cell r="G9">
            <v>0</v>
          </cell>
        </row>
        <row r="10">
          <cell r="A10">
            <v>450050184</v>
          </cell>
          <cell r="B10" t="str">
            <v>450050184 - RC-CR-PA-001-01</v>
          </cell>
          <cell r="C10">
            <v>0</v>
          </cell>
          <cell r="D10">
            <v>0</v>
          </cell>
          <cell r="E10">
            <v>0</v>
          </cell>
          <cell r="F10">
            <v>0</v>
          </cell>
          <cell r="G10">
            <v>4834.43</v>
          </cell>
        </row>
        <row r="11">
          <cell r="A11">
            <v>450050185</v>
          </cell>
          <cell r="B11" t="str">
            <v>450050185 - RC-CR-PA-002-01</v>
          </cell>
          <cell r="C11">
            <v>0</v>
          </cell>
          <cell r="D11">
            <v>0</v>
          </cell>
          <cell r="E11">
            <v>0</v>
          </cell>
          <cell r="F11">
            <v>0</v>
          </cell>
          <cell r="G11">
            <v>465.53</v>
          </cell>
        </row>
        <row r="12">
          <cell r="A12">
            <v>450050187</v>
          </cell>
          <cell r="B12" t="str">
            <v>450050187 - RC-CR-PA-004-01</v>
          </cell>
          <cell r="C12">
            <v>38.36</v>
          </cell>
          <cell r="D12">
            <v>0</v>
          </cell>
          <cell r="E12">
            <v>-38.36</v>
          </cell>
          <cell r="F12">
            <v>0</v>
          </cell>
          <cell r="G12">
            <v>2994.4</v>
          </cell>
        </row>
        <row r="13">
          <cell r="A13">
            <v>450050206</v>
          </cell>
          <cell r="B13" t="str">
            <v>450050206 - UCRP:2</v>
          </cell>
          <cell r="C13">
            <v>110</v>
          </cell>
          <cell r="D13">
            <v>0</v>
          </cell>
          <cell r="E13">
            <v>-110</v>
          </cell>
          <cell r="F13">
            <v>0</v>
          </cell>
          <cell r="G13">
            <v>12390.64</v>
          </cell>
        </row>
        <row r="14">
          <cell r="A14">
            <v>450050208</v>
          </cell>
          <cell r="B14" t="str">
            <v>450050208 - 45221</v>
          </cell>
          <cell r="C14">
            <v>0</v>
          </cell>
          <cell r="D14">
            <v>0</v>
          </cell>
          <cell r="E14">
            <v>0</v>
          </cell>
          <cell r="F14">
            <v>0</v>
          </cell>
          <cell r="G14">
            <v>-459.43</v>
          </cell>
        </row>
        <row r="15">
          <cell r="A15">
            <v>450050213</v>
          </cell>
          <cell r="B15" t="str">
            <v>450050213 - Springfield Tra</v>
          </cell>
          <cell r="C15">
            <v>43928.5</v>
          </cell>
          <cell r="D15">
            <v>0</v>
          </cell>
          <cell r="E15">
            <v>-43928.5</v>
          </cell>
          <cell r="F15">
            <v>0</v>
          </cell>
          <cell r="G15">
            <v>278337.58</v>
          </cell>
        </row>
        <row r="16">
          <cell r="A16">
            <v>450050226</v>
          </cell>
          <cell r="B16" t="str">
            <v>450050226 - Item 1 Beaudese</v>
          </cell>
          <cell r="C16">
            <v>0</v>
          </cell>
          <cell r="D16">
            <v>0</v>
          </cell>
          <cell r="E16">
            <v>0</v>
          </cell>
          <cell r="F16">
            <v>0</v>
          </cell>
          <cell r="G16">
            <v>-240.86</v>
          </cell>
        </row>
        <row r="17">
          <cell r="A17">
            <v>450050227</v>
          </cell>
          <cell r="B17" t="str">
            <v>450050227 - Item 2 Beaudese</v>
          </cell>
          <cell r="C17">
            <v>0</v>
          </cell>
          <cell r="D17">
            <v>0</v>
          </cell>
          <cell r="E17">
            <v>0</v>
          </cell>
          <cell r="F17">
            <v>0</v>
          </cell>
          <cell r="G17">
            <v>420.92</v>
          </cell>
        </row>
        <row r="18">
          <cell r="A18">
            <v>450050228</v>
          </cell>
          <cell r="B18" t="str">
            <v>450050228 - Ispwich Mway It</v>
          </cell>
          <cell r="C18">
            <v>0</v>
          </cell>
          <cell r="D18">
            <v>0</v>
          </cell>
          <cell r="E18">
            <v>0</v>
          </cell>
          <cell r="F18">
            <v>0</v>
          </cell>
          <cell r="G18">
            <v>2064.73</v>
          </cell>
        </row>
        <row r="19">
          <cell r="A19">
            <v>450050229</v>
          </cell>
          <cell r="B19" t="str">
            <v>450050229 - N/E Hgwy James</v>
          </cell>
          <cell r="C19">
            <v>0</v>
          </cell>
          <cell r="D19">
            <v>0</v>
          </cell>
          <cell r="E19">
            <v>0</v>
          </cell>
          <cell r="F19">
            <v>0</v>
          </cell>
          <cell r="G19">
            <v>3185.61</v>
          </cell>
        </row>
        <row r="20">
          <cell r="A20">
            <v>450050231</v>
          </cell>
          <cell r="B20" t="str">
            <v>450050231 - Boggo Rd Busway</v>
          </cell>
          <cell r="C20">
            <v>1197.4000000000001</v>
          </cell>
          <cell r="D20">
            <v>0</v>
          </cell>
          <cell r="E20">
            <v>-1197.4000000000001</v>
          </cell>
          <cell r="F20">
            <v>0</v>
          </cell>
          <cell r="G20">
            <v>31924.25</v>
          </cell>
        </row>
        <row r="21">
          <cell r="A21">
            <v>450050232</v>
          </cell>
          <cell r="B21" t="str">
            <v>450050232 - Ipswh Mtr Itm 5</v>
          </cell>
          <cell r="C21">
            <v>0</v>
          </cell>
          <cell r="D21">
            <v>0</v>
          </cell>
          <cell r="E21">
            <v>0</v>
          </cell>
          <cell r="F21">
            <v>0</v>
          </cell>
          <cell r="G21">
            <v>1974.03</v>
          </cell>
        </row>
        <row r="22">
          <cell r="A22">
            <v>450050233</v>
          </cell>
          <cell r="B22" t="str">
            <v>450050233 - Nerang Sth I/ch</v>
          </cell>
          <cell r="C22">
            <v>0</v>
          </cell>
          <cell r="D22">
            <v>0</v>
          </cell>
          <cell r="E22">
            <v>0</v>
          </cell>
          <cell r="F22">
            <v>0</v>
          </cell>
          <cell r="G22">
            <v>82.479999999995925</v>
          </cell>
          <cell r="H22">
            <v>-94832</v>
          </cell>
        </row>
        <row r="23">
          <cell r="A23">
            <v>450050234</v>
          </cell>
          <cell r="B23" t="str">
            <v>450050234 - Bovis L/Lease,</v>
          </cell>
          <cell r="C23">
            <v>0</v>
          </cell>
          <cell r="D23">
            <v>0</v>
          </cell>
          <cell r="E23">
            <v>0</v>
          </cell>
          <cell r="F23">
            <v>0</v>
          </cell>
          <cell r="G23">
            <v>-2465.85</v>
          </cell>
        </row>
        <row r="24">
          <cell r="A24">
            <v>450050237</v>
          </cell>
          <cell r="B24" t="str">
            <v>450050237 - G/Way Upgrade</v>
          </cell>
          <cell r="C24">
            <v>20565.71</v>
          </cell>
          <cell r="D24">
            <v>0</v>
          </cell>
          <cell r="E24">
            <v>-20565.71</v>
          </cell>
          <cell r="F24">
            <v>0</v>
          </cell>
          <cell r="G24">
            <v>54456.59</v>
          </cell>
        </row>
        <row r="25">
          <cell r="A25">
            <v>450050238</v>
          </cell>
          <cell r="B25" t="str">
            <v>450050238 - BCC New Clevela</v>
          </cell>
          <cell r="C25">
            <v>940</v>
          </cell>
          <cell r="D25">
            <v>0</v>
          </cell>
          <cell r="E25">
            <v>-940</v>
          </cell>
          <cell r="F25">
            <v>0</v>
          </cell>
          <cell r="G25">
            <v>940</v>
          </cell>
        </row>
        <row r="26">
          <cell r="A26">
            <v>450050240</v>
          </cell>
          <cell r="B26" t="str">
            <v>450050240 - Ipswich Motorwa</v>
          </cell>
          <cell r="C26">
            <v>-134641.04</v>
          </cell>
          <cell r="D26">
            <v>0</v>
          </cell>
          <cell r="E26">
            <v>134641.04</v>
          </cell>
          <cell r="F26">
            <v>0</v>
          </cell>
          <cell r="G26">
            <v>143747.66999999998</v>
          </cell>
          <cell r="H26">
            <v>-195659.4</v>
          </cell>
        </row>
        <row r="27">
          <cell r="A27">
            <v>450050242</v>
          </cell>
          <cell r="B27" t="str">
            <v>450050242 - Augusta Parkway</v>
          </cell>
          <cell r="C27">
            <v>35432.9</v>
          </cell>
          <cell r="D27">
            <v>0</v>
          </cell>
          <cell r="E27">
            <v>-35432.9</v>
          </cell>
          <cell r="F27">
            <v>0</v>
          </cell>
          <cell r="G27">
            <v>55201.64</v>
          </cell>
        </row>
        <row r="28">
          <cell r="A28">
            <v>450050243</v>
          </cell>
          <cell r="B28" t="str">
            <v>450050243 - New England Hig</v>
          </cell>
          <cell r="C28">
            <v>2534.5500000000002</v>
          </cell>
          <cell r="D28">
            <v>0</v>
          </cell>
          <cell r="E28">
            <v>-2534.5500000000002</v>
          </cell>
          <cell r="F28">
            <v>0</v>
          </cell>
          <cell r="G28">
            <v>3086.55</v>
          </cell>
        </row>
        <row r="29">
          <cell r="A29">
            <v>450050244</v>
          </cell>
          <cell r="B29" t="str">
            <v>450050244 - Finucane Rd Rel</v>
          </cell>
          <cell r="C29">
            <v>440</v>
          </cell>
          <cell r="D29">
            <v>0</v>
          </cell>
          <cell r="E29">
            <v>-440</v>
          </cell>
          <cell r="F29">
            <v>0</v>
          </cell>
          <cell r="G29">
            <v>933.52</v>
          </cell>
        </row>
        <row r="30">
          <cell r="A30">
            <v>450050245</v>
          </cell>
          <cell r="B30" t="str">
            <v>450050245 - Grand View Hote</v>
          </cell>
          <cell r="C30">
            <v>0</v>
          </cell>
          <cell r="D30">
            <v>0</v>
          </cell>
          <cell r="E30">
            <v>0</v>
          </cell>
          <cell r="F30">
            <v>0</v>
          </cell>
          <cell r="G30">
            <v>10716.17</v>
          </cell>
        </row>
        <row r="31">
          <cell r="A31">
            <v>450050246</v>
          </cell>
          <cell r="B31" t="str">
            <v>450050246 - SRWP Alliance</v>
          </cell>
          <cell r="C31">
            <v>0</v>
          </cell>
          <cell r="D31">
            <v>0</v>
          </cell>
          <cell r="E31">
            <v>0</v>
          </cell>
          <cell r="F31">
            <v>0</v>
          </cell>
          <cell r="G31">
            <v>-523.79</v>
          </cell>
        </row>
        <row r="32">
          <cell r="A32">
            <v>450050247</v>
          </cell>
          <cell r="B32" t="str">
            <v>450050247 - Stage 3</v>
          </cell>
          <cell r="C32">
            <v>18084</v>
          </cell>
          <cell r="D32">
            <v>0</v>
          </cell>
          <cell r="E32">
            <v>-18084</v>
          </cell>
          <cell r="F32">
            <v>0</v>
          </cell>
          <cell r="G32">
            <v>18360</v>
          </cell>
        </row>
        <row r="33">
          <cell r="A33">
            <v>450050248</v>
          </cell>
          <cell r="B33" t="str">
            <v>450050248 - Hancock Street</v>
          </cell>
          <cell r="C33">
            <v>920</v>
          </cell>
          <cell r="D33">
            <v>0</v>
          </cell>
          <cell r="E33">
            <v>-920</v>
          </cell>
          <cell r="F33">
            <v>0</v>
          </cell>
          <cell r="G33">
            <v>1100.03</v>
          </cell>
        </row>
        <row r="34">
          <cell r="A34">
            <v>450050249</v>
          </cell>
          <cell r="B34" t="str">
            <v>450050249 - LBBJV Cornwall</v>
          </cell>
          <cell r="C34">
            <v>0</v>
          </cell>
          <cell r="D34">
            <v>0</v>
          </cell>
          <cell r="E34">
            <v>0</v>
          </cell>
          <cell r="F34">
            <v>0</v>
          </cell>
          <cell r="G34">
            <v>12887.73</v>
          </cell>
        </row>
        <row r="35">
          <cell r="A35">
            <v>450050250</v>
          </cell>
          <cell r="B35" t="str">
            <v>450050250 - 276 Pine Mounta</v>
          </cell>
          <cell r="C35">
            <v>9301.0300000000007</v>
          </cell>
          <cell r="D35">
            <v>0</v>
          </cell>
          <cell r="E35">
            <v>-9301.0300000000007</v>
          </cell>
          <cell r="F35">
            <v>0</v>
          </cell>
          <cell r="G35">
            <v>12274.54</v>
          </cell>
        </row>
        <row r="36">
          <cell r="A36">
            <v>450050251</v>
          </cell>
          <cell r="B36" t="str">
            <v>450050251 - Mudgeeraba Inte</v>
          </cell>
          <cell r="C36">
            <v>102846.72</v>
          </cell>
          <cell r="D36">
            <v>0</v>
          </cell>
          <cell r="E36">
            <v>-102846.72</v>
          </cell>
          <cell r="F36">
            <v>0</v>
          </cell>
          <cell r="G36">
            <v>140063.57</v>
          </cell>
        </row>
        <row r="37">
          <cell r="A37">
            <v>450050252</v>
          </cell>
          <cell r="B37" t="str">
            <v>450050252 - DMR Hope Island</v>
          </cell>
          <cell r="C37">
            <v>880</v>
          </cell>
          <cell r="D37">
            <v>0</v>
          </cell>
          <cell r="E37">
            <v>-880</v>
          </cell>
          <cell r="F37">
            <v>0</v>
          </cell>
          <cell r="G37">
            <v>1324.05</v>
          </cell>
        </row>
        <row r="38">
          <cell r="A38">
            <v>450050253</v>
          </cell>
          <cell r="B38" t="str">
            <v>450050253 - Springfield Hot</v>
          </cell>
          <cell r="C38">
            <v>6820</v>
          </cell>
          <cell r="D38">
            <v>0</v>
          </cell>
          <cell r="E38">
            <v>-6820</v>
          </cell>
          <cell r="F38">
            <v>0</v>
          </cell>
          <cell r="G38">
            <v>6820</v>
          </cell>
        </row>
        <row r="39">
          <cell r="A39">
            <v>450050255</v>
          </cell>
          <cell r="B39" t="str">
            <v>450050255 - BCC Willawong -</v>
          </cell>
          <cell r="C39">
            <v>77380.289999999994</v>
          </cell>
          <cell r="D39">
            <v>0</v>
          </cell>
          <cell r="E39">
            <v>-77380.289999999994</v>
          </cell>
          <cell r="F39">
            <v>0</v>
          </cell>
          <cell r="G39">
            <v>77380.289999999994</v>
          </cell>
        </row>
        <row r="40">
          <cell r="A40">
            <v>450050256</v>
          </cell>
          <cell r="B40" t="str">
            <v>450050256 - BMD Fibre Cycle</v>
          </cell>
          <cell r="C40">
            <v>176.4</v>
          </cell>
          <cell r="D40">
            <v>0</v>
          </cell>
          <cell r="E40">
            <v>-176.4</v>
          </cell>
          <cell r="F40">
            <v>0</v>
          </cell>
          <cell r="G40">
            <v>0</v>
          </cell>
          <cell r="H40">
            <v>-26400</v>
          </cell>
        </row>
        <row r="41">
          <cell r="A41">
            <v>450050257</v>
          </cell>
          <cell r="B41" t="str">
            <v>450050257 - Trackstar Allia</v>
          </cell>
          <cell r="C41">
            <v>0</v>
          </cell>
          <cell r="D41">
            <v>0</v>
          </cell>
          <cell r="E41">
            <v>0</v>
          </cell>
          <cell r="F41">
            <v>0</v>
          </cell>
          <cell r="G41">
            <v>0</v>
          </cell>
          <cell r="H41">
            <v>-200000</v>
          </cell>
        </row>
        <row r="42">
          <cell r="A42">
            <v>450050287</v>
          </cell>
          <cell r="B42" t="str">
            <v>450050287 - Gas Main Reloca</v>
          </cell>
          <cell r="C42">
            <v>5507.36</v>
          </cell>
          <cell r="D42">
            <v>0</v>
          </cell>
          <cell r="E42">
            <v>-5507.36</v>
          </cell>
          <cell r="F42">
            <v>0</v>
          </cell>
          <cell r="G42">
            <v>6337.8000000000011</v>
          </cell>
          <cell r="H42">
            <v>-10027.02</v>
          </cell>
        </row>
        <row r="43">
          <cell r="A43">
            <v>450050290</v>
          </cell>
          <cell r="B43" t="str">
            <v>450050290 - Fish Developmen</v>
          </cell>
          <cell r="C43">
            <v>0</v>
          </cell>
          <cell r="D43">
            <v>0</v>
          </cell>
          <cell r="E43">
            <v>0</v>
          </cell>
          <cell r="F43">
            <v>0</v>
          </cell>
          <cell r="G43">
            <v>0</v>
          </cell>
          <cell r="H43">
            <v>-500000</v>
          </cell>
        </row>
        <row r="44">
          <cell r="A44">
            <v>450050292</v>
          </cell>
          <cell r="B44" t="str">
            <v>450050292 - Gold Coast H/wa</v>
          </cell>
          <cell r="C44">
            <v>9539.8700000000008</v>
          </cell>
          <cell r="D44">
            <v>0</v>
          </cell>
          <cell r="E44">
            <v>-9539.8700000000008</v>
          </cell>
          <cell r="F44">
            <v>0</v>
          </cell>
          <cell r="G44">
            <v>9539.8700000000008</v>
          </cell>
        </row>
        <row r="45">
          <cell r="C45">
            <v>264321.21999999997</v>
          </cell>
          <cell r="D45">
            <v>405000</v>
          </cell>
          <cell r="G45">
            <v>1125977.3900000006</v>
          </cell>
          <cell r="H45">
            <v>-1026918.42</v>
          </cell>
        </row>
      </sheetData>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ournal (2)"/>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ow r="5">
          <cell r="A5">
            <v>450050182</v>
          </cell>
          <cell r="B5">
            <v>0</v>
          </cell>
          <cell r="C5">
            <v>0</v>
          </cell>
          <cell r="D5">
            <v>0</v>
          </cell>
          <cell r="E5">
            <v>0</v>
          </cell>
          <cell r="F5">
            <v>0</v>
          </cell>
          <cell r="G5">
            <v>0</v>
          </cell>
          <cell r="H5">
            <v>0</v>
          </cell>
          <cell r="I5">
            <v>0</v>
          </cell>
          <cell r="J5" t="str">
            <v>450050182 - Waterford Rd - Recoverable Augmentation Project</v>
          </cell>
        </row>
        <row r="6">
          <cell r="A6">
            <v>450050206</v>
          </cell>
          <cell r="B6">
            <v>15533.01</v>
          </cell>
          <cell r="C6">
            <v>0</v>
          </cell>
          <cell r="D6">
            <v>-15533.01</v>
          </cell>
          <cell r="E6">
            <v>0</v>
          </cell>
          <cell r="F6">
            <v>109979.47</v>
          </cell>
          <cell r="G6">
            <v>0</v>
          </cell>
          <cell r="H6">
            <v>-109979.47</v>
          </cell>
          <cell r="I6">
            <v>0</v>
          </cell>
          <cell r="J6" t="str">
            <v>450050206 - Upper Coomera Relocation Project Stage 2 UCRP:2</v>
          </cell>
        </row>
        <row r="7">
          <cell r="A7">
            <v>450050213</v>
          </cell>
          <cell r="B7">
            <v>0</v>
          </cell>
          <cell r="C7">
            <v>0</v>
          </cell>
          <cell r="D7">
            <v>0</v>
          </cell>
          <cell r="E7">
            <v>0</v>
          </cell>
          <cell r="F7">
            <v>0</v>
          </cell>
          <cell r="G7">
            <v>0</v>
          </cell>
          <cell r="H7">
            <v>0</v>
          </cell>
          <cell r="I7">
            <v>0</v>
          </cell>
          <cell r="J7" t="str">
            <v>450050213 - Springfield Transport Corridor Conflict 7 –</v>
          </cell>
        </row>
        <row r="8">
          <cell r="A8">
            <v>450050224</v>
          </cell>
          <cell r="B8">
            <v>0</v>
          </cell>
          <cell r="C8">
            <v>0</v>
          </cell>
          <cell r="D8">
            <v>0</v>
          </cell>
          <cell r="E8">
            <v>0</v>
          </cell>
          <cell r="F8">
            <v>0</v>
          </cell>
          <cell r="G8">
            <v>0</v>
          </cell>
          <cell r="H8">
            <v>0</v>
          </cell>
          <cell r="I8">
            <v>0</v>
          </cell>
          <cell r="J8" t="str">
            <v>450050224 - Ipswich Motorway Relocations (Item 2)</v>
          </cell>
        </row>
        <row r="9">
          <cell r="A9">
            <v>450050227</v>
          </cell>
          <cell r="B9">
            <v>0</v>
          </cell>
          <cell r="C9">
            <v>0</v>
          </cell>
          <cell r="D9">
            <v>0</v>
          </cell>
          <cell r="E9">
            <v>0</v>
          </cell>
          <cell r="F9">
            <v>0</v>
          </cell>
          <cell r="G9">
            <v>0</v>
          </cell>
          <cell r="H9">
            <v>0</v>
          </cell>
          <cell r="I9">
            <v>0</v>
          </cell>
          <cell r="J9" t="str">
            <v>450050227 -  Item 2 Main relocation , RXR Alliance - Beaudsert Rd</v>
          </cell>
        </row>
        <row r="10">
          <cell r="A10">
            <v>450050228</v>
          </cell>
          <cell r="B10">
            <v>0</v>
          </cell>
          <cell r="C10">
            <v>0</v>
          </cell>
          <cell r="D10">
            <v>0</v>
          </cell>
          <cell r="E10">
            <v>0</v>
          </cell>
          <cell r="F10">
            <v>0</v>
          </cell>
          <cell r="G10">
            <v>0</v>
          </cell>
          <cell r="H10">
            <v>0</v>
          </cell>
          <cell r="I10">
            <v>0</v>
          </cell>
          <cell r="J10" t="str">
            <v>450050228 - Ispwich Mototrway Upgrade - Item 7, Ispwich Rd</v>
          </cell>
        </row>
        <row r="11">
          <cell r="A11">
            <v>450050231</v>
          </cell>
          <cell r="B11">
            <v>0</v>
          </cell>
          <cell r="C11">
            <v>0</v>
          </cell>
          <cell r="D11">
            <v>0</v>
          </cell>
          <cell r="E11">
            <v>0</v>
          </cell>
          <cell r="F11">
            <v>0</v>
          </cell>
          <cell r="G11">
            <v>0</v>
          </cell>
          <cell r="H11">
            <v>0</v>
          </cell>
          <cell r="I11">
            <v>0</v>
          </cell>
          <cell r="J11" t="str">
            <v>450050231 - Boggo Road Busway - Gas mn reloc(Bourne St, Arrow St, O'Keef</v>
          </cell>
        </row>
        <row r="12">
          <cell r="A12">
            <v>450050232</v>
          </cell>
          <cell r="B12">
            <v>0</v>
          </cell>
          <cell r="C12">
            <v>0</v>
          </cell>
          <cell r="D12">
            <v>0</v>
          </cell>
          <cell r="E12">
            <v>0</v>
          </cell>
          <cell r="F12">
            <v>0</v>
          </cell>
          <cell r="G12">
            <v>0</v>
          </cell>
          <cell r="H12">
            <v>0</v>
          </cell>
          <cell r="I12">
            <v>0</v>
          </cell>
          <cell r="J12" t="str">
            <v>450050232 - Ispwich Motorway Upgrade - Item 5, Ispwich Rd, Darra</v>
          </cell>
        </row>
        <row r="13">
          <cell r="A13">
            <v>450050234</v>
          </cell>
          <cell r="B13">
            <v>0</v>
          </cell>
          <cell r="C13">
            <v>0</v>
          </cell>
          <cell r="D13">
            <v>0</v>
          </cell>
          <cell r="E13">
            <v>0</v>
          </cell>
          <cell r="F13">
            <v>0</v>
          </cell>
          <cell r="G13">
            <v>0</v>
          </cell>
          <cell r="H13">
            <v>0</v>
          </cell>
          <cell r="I13">
            <v>0</v>
          </cell>
          <cell r="J13" t="str">
            <v>450050234 - Bovis Lend Lease Relocation, Collyer Quays</v>
          </cell>
        </row>
        <row r="14">
          <cell r="A14">
            <v>450050237</v>
          </cell>
          <cell r="B14">
            <v>2242.56</v>
          </cell>
          <cell r="C14">
            <v>0</v>
          </cell>
          <cell r="D14">
            <v>-2242.56</v>
          </cell>
          <cell r="E14">
            <v>0</v>
          </cell>
          <cell r="F14">
            <v>2242.56</v>
          </cell>
          <cell r="G14">
            <v>0</v>
          </cell>
          <cell r="H14">
            <v>-2242.56</v>
          </cell>
          <cell r="I14">
            <v>0</v>
          </cell>
          <cell r="J14" t="str">
            <v>450050237 - Gateway Upgrade Project - Leighton Abi Grp JV</v>
          </cell>
        </row>
        <row r="15">
          <cell r="A15">
            <v>450050238</v>
          </cell>
          <cell r="B15">
            <v>0</v>
          </cell>
          <cell r="C15">
            <v>0</v>
          </cell>
          <cell r="D15">
            <v>0</v>
          </cell>
          <cell r="E15">
            <v>0</v>
          </cell>
          <cell r="F15">
            <v>15920.05</v>
          </cell>
          <cell r="G15">
            <v>0</v>
          </cell>
          <cell r="H15">
            <v>-15920.05</v>
          </cell>
          <cell r="I15">
            <v>0</v>
          </cell>
          <cell r="J15" t="str">
            <v>450050238 - BCC New Cleveland Rd Relocation</v>
          </cell>
        </row>
        <row r="16">
          <cell r="A16">
            <v>450050239</v>
          </cell>
          <cell r="B16">
            <v>0</v>
          </cell>
          <cell r="C16">
            <v>0</v>
          </cell>
          <cell r="D16">
            <v>0</v>
          </cell>
          <cell r="E16">
            <v>0</v>
          </cell>
          <cell r="F16">
            <v>0</v>
          </cell>
          <cell r="G16">
            <v>0</v>
          </cell>
          <cell r="H16">
            <v>0</v>
          </cell>
          <cell r="I16">
            <v>0</v>
          </cell>
          <cell r="J16" t="str">
            <v>450050239 - Qantec Mc Wiliams Archerfield Rd</v>
          </cell>
        </row>
        <row r="17">
          <cell r="A17">
            <v>450050240</v>
          </cell>
          <cell r="B17">
            <v>0</v>
          </cell>
          <cell r="C17">
            <v>0</v>
          </cell>
          <cell r="D17">
            <v>0</v>
          </cell>
          <cell r="E17">
            <v>0</v>
          </cell>
          <cell r="F17">
            <v>0</v>
          </cell>
          <cell r="G17">
            <v>0</v>
          </cell>
          <cell r="H17">
            <v>0</v>
          </cell>
          <cell r="I17">
            <v>0</v>
          </cell>
          <cell r="J17" t="str">
            <v>450050240 - Ipswich Motorway Upgrade Item 6 (SAFElink Alliance), Centena</v>
          </cell>
        </row>
        <row r="18">
          <cell r="A18">
            <v>450050242</v>
          </cell>
          <cell r="B18">
            <v>0</v>
          </cell>
          <cell r="C18">
            <v>0</v>
          </cell>
          <cell r="D18">
            <v>0</v>
          </cell>
          <cell r="E18">
            <v>0</v>
          </cell>
          <cell r="F18">
            <v>0</v>
          </cell>
          <cell r="G18">
            <v>0</v>
          </cell>
          <cell r="H18">
            <v>0</v>
          </cell>
          <cell r="I18">
            <v>0</v>
          </cell>
          <cell r="J18" t="str">
            <v>450050242 - Augusta Parkway duplication</v>
          </cell>
        </row>
        <row r="19">
          <cell r="A19">
            <v>450050243</v>
          </cell>
          <cell r="B19">
            <v>0</v>
          </cell>
          <cell r="C19">
            <v>0</v>
          </cell>
          <cell r="D19">
            <v>0</v>
          </cell>
          <cell r="E19">
            <v>0</v>
          </cell>
          <cell r="F19">
            <v>0</v>
          </cell>
          <cell r="G19">
            <v>0</v>
          </cell>
          <cell r="H19">
            <v>0</v>
          </cell>
          <cell r="I19">
            <v>0</v>
          </cell>
          <cell r="J19" t="str">
            <v>450050243 - New England Highway upgrade project 22B, SpringSt to South o</v>
          </cell>
        </row>
        <row r="20">
          <cell r="A20">
            <v>450050244</v>
          </cell>
          <cell r="B20">
            <v>5421.31</v>
          </cell>
          <cell r="C20">
            <v>0</v>
          </cell>
          <cell r="D20">
            <v>-5421.31</v>
          </cell>
          <cell r="E20">
            <v>0</v>
          </cell>
          <cell r="F20">
            <v>11761.69</v>
          </cell>
          <cell r="G20">
            <v>0</v>
          </cell>
          <cell r="H20">
            <v>-11761.69</v>
          </cell>
          <cell r="I20">
            <v>0</v>
          </cell>
          <cell r="J20" t="str">
            <v>450050244 - Finucane Rd Relocation, Finucane Rd , Capalaba</v>
          </cell>
        </row>
        <row r="21">
          <cell r="A21">
            <v>450050245</v>
          </cell>
          <cell r="B21">
            <v>0</v>
          </cell>
          <cell r="C21">
            <v>0</v>
          </cell>
          <cell r="D21">
            <v>0</v>
          </cell>
          <cell r="E21">
            <v>0</v>
          </cell>
          <cell r="F21">
            <v>0</v>
          </cell>
          <cell r="G21">
            <v>0</v>
          </cell>
          <cell r="H21">
            <v>0</v>
          </cell>
          <cell r="I21">
            <v>0</v>
          </cell>
          <cell r="J21" t="str">
            <v>450050245 - Grand View Hotel</v>
          </cell>
        </row>
        <row r="22">
          <cell r="A22">
            <v>450050246</v>
          </cell>
          <cell r="B22">
            <v>0</v>
          </cell>
          <cell r="C22">
            <v>0</v>
          </cell>
          <cell r="D22">
            <v>0</v>
          </cell>
          <cell r="E22">
            <v>0</v>
          </cell>
          <cell r="F22">
            <v>0</v>
          </cell>
          <cell r="G22">
            <v>0</v>
          </cell>
          <cell r="H22">
            <v>0</v>
          </cell>
          <cell r="I22">
            <v>0</v>
          </cell>
          <cell r="J22" t="str">
            <v>450050246 - SRWP Alliance, Wet &amp; Wild, Molendinar</v>
          </cell>
        </row>
        <row r="23">
          <cell r="A23">
            <v>450050247</v>
          </cell>
          <cell r="B23">
            <v>0</v>
          </cell>
          <cell r="C23">
            <v>0</v>
          </cell>
          <cell r="D23">
            <v>0</v>
          </cell>
          <cell r="E23">
            <v>0</v>
          </cell>
          <cell r="F23">
            <v>1546</v>
          </cell>
          <cell r="G23">
            <v>0</v>
          </cell>
          <cell r="H23">
            <v>-1546</v>
          </cell>
          <cell r="I23">
            <v>0</v>
          </cell>
          <cell r="J23" t="str">
            <v>450050247 - Foxwell Road Widening Stage 3, Foxwell Rd Coomera</v>
          </cell>
        </row>
        <row r="24">
          <cell r="A24">
            <v>450050248</v>
          </cell>
          <cell r="B24">
            <v>0</v>
          </cell>
          <cell r="C24">
            <v>0</v>
          </cell>
          <cell r="D24">
            <v>0</v>
          </cell>
          <cell r="E24">
            <v>0</v>
          </cell>
          <cell r="F24">
            <v>0</v>
          </cell>
          <cell r="G24">
            <v>0</v>
          </cell>
          <cell r="H24">
            <v>0</v>
          </cell>
          <cell r="I24">
            <v>0</v>
          </cell>
          <cell r="J24" t="str">
            <v>450050248 - Hancock Street Cut Off - Laing Orrouke, Hancock St, South Br</v>
          </cell>
        </row>
        <row r="25">
          <cell r="A25">
            <v>450050250</v>
          </cell>
          <cell r="B25">
            <v>0</v>
          </cell>
          <cell r="C25">
            <v>0</v>
          </cell>
          <cell r="D25">
            <v>0</v>
          </cell>
          <cell r="E25">
            <v>0</v>
          </cell>
          <cell r="F25">
            <v>0</v>
          </cell>
          <cell r="G25">
            <v>0</v>
          </cell>
          <cell r="H25">
            <v>0</v>
          </cell>
          <cell r="I25">
            <v>0</v>
          </cell>
          <cell r="J25" t="str">
            <v>450050250 - Cutuli Building and carpentry, 276 Pine Mountain Rd, Carina</v>
          </cell>
        </row>
        <row r="26">
          <cell r="A26">
            <v>450050251</v>
          </cell>
          <cell r="B26">
            <v>1733.77</v>
          </cell>
          <cell r="C26">
            <v>0</v>
          </cell>
          <cell r="D26">
            <v>-1733.77</v>
          </cell>
          <cell r="E26">
            <v>0</v>
          </cell>
          <cell r="F26">
            <v>10313.94</v>
          </cell>
          <cell r="G26">
            <v>0</v>
          </cell>
          <cell r="H26">
            <v>-10313.94</v>
          </cell>
          <cell r="I26">
            <v>0</v>
          </cell>
          <cell r="J26" t="str">
            <v>450050251 - DMR Mudgeeraba Interchange relocation, Highfield Drive, Robi</v>
          </cell>
        </row>
        <row r="27">
          <cell r="A27">
            <v>450050252</v>
          </cell>
          <cell r="B27">
            <v>5055.2299999999996</v>
          </cell>
          <cell r="C27">
            <v>0</v>
          </cell>
          <cell r="D27">
            <v>-5055.2299999999996</v>
          </cell>
          <cell r="E27">
            <v>0</v>
          </cell>
          <cell r="F27">
            <v>37608.959999999999</v>
          </cell>
          <cell r="G27">
            <v>0</v>
          </cell>
          <cell r="H27">
            <v>-37608.959999999999</v>
          </cell>
          <cell r="I27">
            <v>0</v>
          </cell>
          <cell r="J27" t="str">
            <v>450050252 - DMR Hope Island Road Duplication stage 2, Broadwater Avenue,</v>
          </cell>
        </row>
        <row r="28">
          <cell r="A28">
            <v>450050253</v>
          </cell>
          <cell r="B28">
            <v>0</v>
          </cell>
          <cell r="C28">
            <v>0</v>
          </cell>
          <cell r="D28">
            <v>0</v>
          </cell>
          <cell r="E28">
            <v>0</v>
          </cell>
          <cell r="F28">
            <v>0</v>
          </cell>
          <cell r="G28">
            <v>0</v>
          </cell>
          <cell r="H28">
            <v>0</v>
          </cell>
          <cell r="I28">
            <v>0</v>
          </cell>
          <cell r="J28" t="str">
            <v>450050253 - Springfield Transport Corridor – Warrender St Hot Tap and St</v>
          </cell>
        </row>
        <row r="29">
          <cell r="A29">
            <v>450050255</v>
          </cell>
          <cell r="B29">
            <v>0</v>
          </cell>
          <cell r="C29">
            <v>0</v>
          </cell>
          <cell r="D29">
            <v>0</v>
          </cell>
          <cell r="E29">
            <v>0</v>
          </cell>
          <cell r="F29">
            <v>4860.37</v>
          </cell>
          <cell r="G29">
            <v>0</v>
          </cell>
          <cell r="H29">
            <v>-4860.37</v>
          </cell>
          <cell r="I29">
            <v>0</v>
          </cell>
          <cell r="J29" t="str">
            <v>450050255 - BCC Willawong - Consumer Piping</v>
          </cell>
        </row>
        <row r="30">
          <cell r="A30">
            <v>450050256</v>
          </cell>
          <cell r="B30">
            <v>0</v>
          </cell>
          <cell r="C30">
            <v>0</v>
          </cell>
          <cell r="D30">
            <v>0</v>
          </cell>
          <cell r="E30">
            <v>0</v>
          </cell>
          <cell r="F30">
            <v>0</v>
          </cell>
          <cell r="G30">
            <v>0</v>
          </cell>
          <cell r="H30">
            <v>0</v>
          </cell>
          <cell r="I30">
            <v>0</v>
          </cell>
          <cell r="J30" t="str">
            <v>450050256 - BMD Fibre Cycle Relocation, Alderley St, Toowoomba</v>
          </cell>
        </row>
        <row r="31">
          <cell r="A31">
            <v>450050257</v>
          </cell>
          <cell r="B31">
            <v>0</v>
          </cell>
          <cell r="C31">
            <v>0</v>
          </cell>
          <cell r="D31">
            <v>0</v>
          </cell>
          <cell r="E31">
            <v>0</v>
          </cell>
          <cell r="F31">
            <v>0</v>
          </cell>
          <cell r="G31">
            <v>0</v>
          </cell>
          <cell r="H31">
            <v>0</v>
          </cell>
          <cell r="I31">
            <v>0</v>
          </cell>
          <cell r="J31" t="str">
            <v>450050257 - Trackstar Alliance Darra Relocation, Warrender St, Darra</v>
          </cell>
        </row>
        <row r="32">
          <cell r="A32">
            <v>450050287</v>
          </cell>
          <cell r="B32">
            <v>0</v>
          </cell>
          <cell r="C32">
            <v>0</v>
          </cell>
          <cell r="D32">
            <v>0</v>
          </cell>
          <cell r="E32">
            <v>0</v>
          </cell>
          <cell r="F32">
            <v>0</v>
          </cell>
          <cell r="G32">
            <v>0</v>
          </cell>
          <cell r="H32">
            <v>0</v>
          </cell>
          <cell r="I32">
            <v>0</v>
          </cell>
          <cell r="J32" t="str">
            <v>450050287 - Gas Main Relocation - John Holland, Earnest Street, South Br</v>
          </cell>
        </row>
        <row r="33">
          <cell r="A33">
            <v>450050292</v>
          </cell>
          <cell r="B33">
            <v>0</v>
          </cell>
          <cell r="C33">
            <v>0</v>
          </cell>
          <cell r="D33">
            <v>0</v>
          </cell>
          <cell r="E33">
            <v>0</v>
          </cell>
          <cell r="F33">
            <v>24498.799999999999</v>
          </cell>
          <cell r="G33">
            <v>0</v>
          </cell>
          <cell r="H33">
            <v>-24498.799999999999</v>
          </cell>
          <cell r="I33">
            <v>0</v>
          </cell>
          <cell r="J33" t="str">
            <v>450050292 - Rapid Transport Corridor Stages 1 &amp; 2, Gold Coast H/way, Lab</v>
          </cell>
        </row>
        <row r="34">
          <cell r="A34">
            <v>450050293</v>
          </cell>
          <cell r="B34">
            <v>109301.84</v>
          </cell>
          <cell r="C34">
            <v>0</v>
          </cell>
          <cell r="D34">
            <v>-109301.84</v>
          </cell>
          <cell r="E34">
            <v>0</v>
          </cell>
          <cell r="F34">
            <v>124976.97</v>
          </cell>
          <cell r="G34">
            <v>0</v>
          </cell>
          <cell r="H34">
            <v>-124976.97</v>
          </cell>
          <cell r="I34">
            <v>0</v>
          </cell>
          <cell r="J34" t="str">
            <v>450050293 - Oxley Drive Hope Island Upgrade, Oxley Drive, Hope Island</v>
          </cell>
        </row>
        <row r="35">
          <cell r="A35">
            <v>450050294</v>
          </cell>
          <cell r="B35">
            <v>282326.19</v>
          </cell>
          <cell r="C35">
            <v>0</v>
          </cell>
          <cell r="D35">
            <v>-282326.19</v>
          </cell>
          <cell r="E35">
            <v>0</v>
          </cell>
          <cell r="F35">
            <v>424317.05</v>
          </cell>
          <cell r="G35">
            <v>0</v>
          </cell>
          <cell r="H35">
            <v>-424317.05</v>
          </cell>
          <cell r="I35">
            <v>0</v>
          </cell>
          <cell r="J35" t="str">
            <v>450050294 - Wynnum Road Upgrade, Tingalpa (Stanton to Thornlake)</v>
          </cell>
        </row>
        <row r="36">
          <cell r="A36">
            <v>450050295</v>
          </cell>
          <cell r="B36">
            <v>2520.6799999999998</v>
          </cell>
          <cell r="C36">
            <v>0</v>
          </cell>
          <cell r="D36">
            <v>-2520.6799999999998</v>
          </cell>
          <cell r="E36">
            <v>0</v>
          </cell>
          <cell r="F36">
            <v>3938.6</v>
          </cell>
          <cell r="G36">
            <v>0</v>
          </cell>
          <cell r="H36">
            <v>-3938.6</v>
          </cell>
          <cell r="I36">
            <v>0</v>
          </cell>
          <cell r="J36" t="str">
            <v>450050295 - Ipswich Motorway Upgrade Item 3 &amp; 4</v>
          </cell>
        </row>
        <row r="37">
          <cell r="A37">
            <v>450050296</v>
          </cell>
          <cell r="B37">
            <v>0</v>
          </cell>
          <cell r="C37">
            <v>0</v>
          </cell>
          <cell r="D37">
            <v>0</v>
          </cell>
          <cell r="E37">
            <v>0</v>
          </cell>
          <cell r="F37">
            <v>280.32</v>
          </cell>
          <cell r="G37">
            <v>0</v>
          </cell>
          <cell r="H37">
            <v>-280.32</v>
          </cell>
          <cell r="I37">
            <v>0</v>
          </cell>
          <cell r="J37" t="str">
            <v>450050296 - Ipswich Motorway Upgrade (Leightons), Gailes</v>
          </cell>
        </row>
        <row r="38">
          <cell r="A38">
            <v>450050297</v>
          </cell>
          <cell r="B38">
            <v>0</v>
          </cell>
          <cell r="C38">
            <v>0</v>
          </cell>
          <cell r="D38">
            <v>0</v>
          </cell>
          <cell r="E38">
            <v>0</v>
          </cell>
          <cell r="F38">
            <v>0</v>
          </cell>
          <cell r="G38">
            <v>0</v>
          </cell>
          <cell r="H38">
            <v>0</v>
          </cell>
          <cell r="I38">
            <v>0</v>
          </cell>
          <cell r="J38" t="str">
            <v>450050297 - Abigroup, Raymond Tce, South Brisbane</v>
          </cell>
        </row>
        <row r="39">
          <cell r="A39">
            <v>450050298</v>
          </cell>
          <cell r="B39">
            <v>38146.35</v>
          </cell>
          <cell r="C39">
            <v>0</v>
          </cell>
          <cell r="D39">
            <v>-38146.35</v>
          </cell>
          <cell r="E39">
            <v>0</v>
          </cell>
          <cell r="F39">
            <v>108322.94</v>
          </cell>
          <cell r="G39">
            <v>0</v>
          </cell>
          <cell r="H39">
            <v>-108322.94</v>
          </cell>
          <cell r="I39">
            <v>0</v>
          </cell>
          <cell r="J39" t="str">
            <v>450050298 - Eastern Busway, stage 2, Logan Rd, Buranda &amp; Stones Corner</v>
          </cell>
        </row>
        <row r="40">
          <cell r="A40">
            <v>450050299</v>
          </cell>
          <cell r="B40">
            <v>37654.86</v>
          </cell>
          <cell r="C40">
            <v>0</v>
          </cell>
          <cell r="D40">
            <v>-37654.86</v>
          </cell>
          <cell r="E40">
            <v>0</v>
          </cell>
          <cell r="F40">
            <v>226253.88</v>
          </cell>
          <cell r="G40">
            <v>0</v>
          </cell>
          <cell r="H40">
            <v>-226253.88</v>
          </cell>
          <cell r="I40">
            <v>0</v>
          </cell>
          <cell r="J40" t="str">
            <v>450050299 - West End Gate Station Relocation, Sidon St, West End</v>
          </cell>
        </row>
        <row r="41">
          <cell r="A41">
            <v>450050300</v>
          </cell>
          <cell r="B41">
            <v>0</v>
          </cell>
          <cell r="C41">
            <v>0</v>
          </cell>
          <cell r="D41">
            <v>0</v>
          </cell>
          <cell r="E41">
            <v>0</v>
          </cell>
          <cell r="F41">
            <v>0</v>
          </cell>
          <cell r="G41">
            <v>0</v>
          </cell>
          <cell r="H41">
            <v>0</v>
          </cell>
          <cell r="I41">
            <v>0</v>
          </cell>
          <cell r="J41" t="str">
            <v>450050300 - ETRO - Metroplex, Lytton Rd, Murrarie</v>
          </cell>
        </row>
        <row r="42">
          <cell r="A42">
            <v>450050302</v>
          </cell>
          <cell r="B42">
            <v>13770.74</v>
          </cell>
          <cell r="C42">
            <v>0</v>
          </cell>
          <cell r="D42">
            <v>-13770.74</v>
          </cell>
          <cell r="E42">
            <v>0</v>
          </cell>
          <cell r="F42">
            <v>14723.85</v>
          </cell>
          <cell r="G42">
            <v>0</v>
          </cell>
          <cell r="H42">
            <v>-14723.85</v>
          </cell>
          <cell r="I42">
            <v>0</v>
          </cell>
          <cell r="J42" t="str">
            <v>450050302 - GCCC Stormwater Upgrade Project Broadbeach</v>
          </cell>
        </row>
        <row r="43">
          <cell r="A43">
            <v>450050303</v>
          </cell>
          <cell r="B43">
            <v>0</v>
          </cell>
          <cell r="C43">
            <v>0</v>
          </cell>
          <cell r="D43">
            <v>0</v>
          </cell>
          <cell r="E43">
            <v>0</v>
          </cell>
          <cell r="F43">
            <v>0</v>
          </cell>
          <cell r="G43">
            <v>0</v>
          </cell>
          <cell r="H43">
            <v>0</v>
          </cell>
          <cell r="I43">
            <v>0</v>
          </cell>
          <cell r="J43" t="str">
            <v>450050303 - Ipswich Motorway Ugrade Item 6, SAFElink Alliance</v>
          </cell>
        </row>
        <row r="44">
          <cell r="A44">
            <v>450050310</v>
          </cell>
          <cell r="B44">
            <v>714.45</v>
          </cell>
          <cell r="C44">
            <v>0</v>
          </cell>
          <cell r="D44">
            <v>-714.45</v>
          </cell>
          <cell r="E44">
            <v>0</v>
          </cell>
          <cell r="F44">
            <v>4347.37</v>
          </cell>
          <cell r="G44">
            <v>0</v>
          </cell>
          <cell r="H44">
            <v>-4347.37</v>
          </cell>
          <cell r="I44">
            <v>0</v>
          </cell>
          <cell r="J44" t="str">
            <v>450050310 - Lytton Rd &amp; Gosport St Hemmant</v>
          </cell>
        </row>
        <row r="45">
          <cell r="A45">
            <v>450050502</v>
          </cell>
          <cell r="B45">
            <v>65116.15</v>
          </cell>
          <cell r="C45">
            <v>0</v>
          </cell>
          <cell r="D45">
            <v>-65116.15</v>
          </cell>
          <cell r="E45">
            <v>0</v>
          </cell>
          <cell r="F45">
            <v>244735.24</v>
          </cell>
          <cell r="G45">
            <v>0</v>
          </cell>
          <cell r="H45">
            <v>-244735.24</v>
          </cell>
          <cell r="I45">
            <v>0</v>
          </cell>
          <cell r="J45" t="str">
            <v>450050502 - DMR - Coomera Exit 54 Relocation</v>
          </cell>
        </row>
        <row r="46">
          <cell r="A46">
            <v>450050503</v>
          </cell>
          <cell r="B46">
            <v>51204.88</v>
          </cell>
          <cell r="C46">
            <v>0</v>
          </cell>
          <cell r="D46">
            <v>-51204.88</v>
          </cell>
          <cell r="E46">
            <v>0</v>
          </cell>
          <cell r="F46">
            <v>263439.90000000002</v>
          </cell>
          <cell r="G46">
            <v>0</v>
          </cell>
          <cell r="H46">
            <v>-263439.90000000002</v>
          </cell>
          <cell r="I46">
            <v>0</v>
          </cell>
          <cell r="J46" t="str">
            <v>450050503 - Varsity Lakes interchange Stage 1, Casua Drive</v>
          </cell>
        </row>
        <row r="47">
          <cell r="A47">
            <v>450050504</v>
          </cell>
          <cell r="B47">
            <v>283.14999999999998</v>
          </cell>
          <cell r="C47">
            <v>0</v>
          </cell>
          <cell r="D47">
            <v>-283.14999999999998</v>
          </cell>
          <cell r="E47">
            <v>0</v>
          </cell>
          <cell r="F47">
            <v>33160.51</v>
          </cell>
          <cell r="G47">
            <v>0</v>
          </cell>
          <cell r="H47">
            <v>-33160.51</v>
          </cell>
          <cell r="I47">
            <v>0</v>
          </cell>
          <cell r="J47" t="str">
            <v>450050504 - DMR - Robina Interchange</v>
          </cell>
        </row>
        <row r="48">
          <cell r="A48">
            <v>450050506</v>
          </cell>
          <cell r="B48">
            <v>6922.49</v>
          </cell>
          <cell r="C48">
            <v>0</v>
          </cell>
          <cell r="D48">
            <v>-6922.49</v>
          </cell>
          <cell r="E48">
            <v>0</v>
          </cell>
          <cell r="F48">
            <v>25010.21</v>
          </cell>
          <cell r="G48">
            <v>0</v>
          </cell>
          <cell r="H48">
            <v>-25010.21</v>
          </cell>
          <cell r="I48">
            <v>0</v>
          </cell>
          <cell r="J48" t="str">
            <v>450050506 - Varsity Lakes interchange Stage 2, Gemvale Rd</v>
          </cell>
        </row>
        <row r="49">
          <cell r="A49">
            <v>450050508</v>
          </cell>
          <cell r="B49">
            <v>0</v>
          </cell>
          <cell r="C49">
            <v>0</v>
          </cell>
          <cell r="D49">
            <v>0</v>
          </cell>
          <cell r="E49">
            <v>0</v>
          </cell>
          <cell r="F49">
            <v>0</v>
          </cell>
          <cell r="G49">
            <v>0</v>
          </cell>
          <cell r="H49">
            <v>0</v>
          </cell>
          <cell r="I49">
            <v>0</v>
          </cell>
          <cell r="J49" t="str">
            <v>450050508 - Toowoomba Regional Council Herries St Bridge Relocation</v>
          </cell>
        </row>
        <row r="50">
          <cell r="A50">
            <v>450050509</v>
          </cell>
          <cell r="B50">
            <v>0</v>
          </cell>
          <cell r="C50">
            <v>0</v>
          </cell>
          <cell r="D50">
            <v>0</v>
          </cell>
          <cell r="E50">
            <v>0</v>
          </cell>
          <cell r="F50">
            <v>0</v>
          </cell>
          <cell r="G50">
            <v>0</v>
          </cell>
          <cell r="H50">
            <v>0</v>
          </cell>
          <cell r="I50">
            <v>0</v>
          </cell>
          <cell r="J50" t="str">
            <v>450050509 - AGL Participant ID switchover</v>
          </cell>
        </row>
        <row r="51">
          <cell r="A51">
            <v>450050510</v>
          </cell>
          <cell r="B51">
            <v>22422.13</v>
          </cell>
          <cell r="C51">
            <v>0</v>
          </cell>
          <cell r="D51">
            <v>-22422.13</v>
          </cell>
          <cell r="E51">
            <v>0</v>
          </cell>
          <cell r="F51">
            <v>31768.95</v>
          </cell>
          <cell r="G51">
            <v>0</v>
          </cell>
          <cell r="H51">
            <v>-31768.95</v>
          </cell>
          <cell r="I51">
            <v>0</v>
          </cell>
          <cell r="J51" t="str">
            <v>450050510 - 110mm MDPE Mains Relocation, 385 Sherwood Rd, Rocklea</v>
          </cell>
        </row>
        <row r="52">
          <cell r="A52">
            <v>450050515</v>
          </cell>
          <cell r="B52">
            <v>639.66</v>
          </cell>
          <cell r="C52">
            <v>0</v>
          </cell>
          <cell r="D52">
            <v>-639.66</v>
          </cell>
          <cell r="E52">
            <v>0</v>
          </cell>
          <cell r="F52">
            <v>12782.84</v>
          </cell>
          <cell r="G52">
            <v>0</v>
          </cell>
          <cell r="H52">
            <v>-12782.84</v>
          </cell>
          <cell r="I52">
            <v>0</v>
          </cell>
          <cell r="J52" t="str">
            <v>450050515 - Relocation of steel main for RXR Alliance Project</v>
          </cell>
        </row>
        <row r="53">
          <cell r="A53">
            <v>450050519</v>
          </cell>
          <cell r="B53">
            <v>560.64</v>
          </cell>
          <cell r="C53">
            <v>0</v>
          </cell>
          <cell r="D53">
            <v>-560.64</v>
          </cell>
          <cell r="E53">
            <v>0</v>
          </cell>
          <cell r="F53">
            <v>4204.8</v>
          </cell>
          <cell r="G53">
            <v>0</v>
          </cell>
          <cell r="H53">
            <v>-4204.8</v>
          </cell>
          <cell r="I53">
            <v>0</v>
          </cell>
          <cell r="J53" t="str">
            <v>450050519 - Gold Coast Rapid Transport Stage 2</v>
          </cell>
        </row>
        <row r="54">
          <cell r="A54">
            <v>450050520</v>
          </cell>
          <cell r="B54">
            <v>2382.7199999999998</v>
          </cell>
          <cell r="C54">
            <v>0</v>
          </cell>
          <cell r="D54">
            <v>-2382.7199999999998</v>
          </cell>
          <cell r="E54">
            <v>0</v>
          </cell>
          <cell r="F54">
            <v>4530.24</v>
          </cell>
          <cell r="G54">
            <v>0</v>
          </cell>
          <cell r="H54">
            <v>-4530.24</v>
          </cell>
          <cell r="I54">
            <v>0</v>
          </cell>
          <cell r="J54" t="str">
            <v>450050520 - Hume &amp; Stenner St Relocation Project ( Toowoomba )</v>
          </cell>
        </row>
        <row r="55">
          <cell r="A55">
            <v>450050521</v>
          </cell>
          <cell r="B55">
            <v>110.32</v>
          </cell>
          <cell r="C55">
            <v>0</v>
          </cell>
          <cell r="D55">
            <v>-110.32</v>
          </cell>
          <cell r="E55">
            <v>0</v>
          </cell>
          <cell r="F55">
            <v>3403.93</v>
          </cell>
          <cell r="G55">
            <v>0</v>
          </cell>
          <cell r="H55">
            <v>-3403.93</v>
          </cell>
          <cell r="I55">
            <v>0</v>
          </cell>
          <cell r="J55" t="str">
            <v>450050521 - 95 Finnegan Way relocation   Coomera</v>
          </cell>
        </row>
        <row r="56">
          <cell r="A56">
            <v>450050522</v>
          </cell>
          <cell r="B56">
            <v>0</v>
          </cell>
          <cell r="C56">
            <v>0</v>
          </cell>
          <cell r="D56">
            <v>0</v>
          </cell>
          <cell r="E56">
            <v>0</v>
          </cell>
          <cell r="F56">
            <v>1646.69</v>
          </cell>
          <cell r="G56">
            <v>0</v>
          </cell>
          <cell r="H56">
            <v>-1646.69</v>
          </cell>
          <cell r="I56">
            <v>0</v>
          </cell>
          <cell r="J56" t="str">
            <v>450050522 - Greenmount S.L.S.C. parking bay construction</v>
          </cell>
        </row>
        <row r="57">
          <cell r="A57">
            <v>450050523</v>
          </cell>
          <cell r="B57">
            <v>293.23</v>
          </cell>
          <cell r="C57">
            <v>0</v>
          </cell>
          <cell r="D57">
            <v>-293.23</v>
          </cell>
          <cell r="E57">
            <v>0</v>
          </cell>
          <cell r="F57">
            <v>293.23</v>
          </cell>
          <cell r="G57">
            <v>0</v>
          </cell>
          <cell r="H57">
            <v>-293.23</v>
          </cell>
          <cell r="I57">
            <v>0</v>
          </cell>
          <cell r="J57" t="str">
            <v>450050523 - Aqua St, Southport relocation</v>
          </cell>
        </row>
      </sheetData>
      <sheetData sheetId="10" refreshError="1"/>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sheetData sheetId="34" refreshError="1"/>
      <sheetData sheetId="35"/>
      <sheetData sheetId="36" refreshError="1"/>
      <sheetData sheetId="37"/>
      <sheetData sheetId="38" refreshError="1"/>
      <sheetData sheetId="39" refreshError="1"/>
      <sheetData sheetId="40"/>
      <sheetData sheetId="41" refreshError="1"/>
      <sheetData sheetId="42" refreshError="1"/>
      <sheetData sheetId="43" refreshError="1"/>
      <sheetData sheetId="44"/>
      <sheetData sheetId="45" refreshError="1"/>
      <sheetData sheetId="46"/>
      <sheetData sheetId="47" refreshError="1"/>
      <sheetData sheetId="48"/>
      <sheetData sheetId="49"/>
      <sheetData sheetId="50" refreshError="1"/>
      <sheetData sheetId="5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ACB benefit allocation"/>
      <sheetName val="Exec Summs"/>
      <sheetName val="Volumes"/>
      <sheetName val="SA Price Input"/>
      <sheetName val="INPUTS"/>
      <sheetName val="CW DUOS"/>
      <sheetName val="Lovell Springs Homebush"/>
      <sheetName val="Lovell Springs Carrington"/>
      <sheetName val="Wrigleys"/>
      <sheetName val="Recharge Calc"/>
      <sheetName val="Cost Summary"/>
      <sheetName val="Recharge Summary"/>
      <sheetName val="P&amp;L"/>
      <sheetName val="Table"/>
      <sheetName val="NSW ('02-03)"/>
      <sheetName val="SACB_benefit_allocation"/>
      <sheetName val="Exec_Summs"/>
      <sheetName val="SA_Price_Input"/>
      <sheetName val="CW_DUOS"/>
      <sheetName val="Lovell_Springs_Homebush"/>
      <sheetName val="Lovell_Springs_Carrington"/>
      <sheetName val="Recharge_Calc"/>
      <sheetName val="Cost_Summary"/>
      <sheetName val="Recharge_Summary"/>
      <sheetName val="NSW_('02-03)"/>
      <sheetName val="Control_A"/>
    </sheetNames>
    <sheetDataSet>
      <sheetData sheetId="0" refreshError="1"/>
      <sheetData sheetId="1" refreshError="1"/>
      <sheetData sheetId="2" refreshError="1"/>
      <sheetData sheetId="3" refreshError="1"/>
      <sheetData sheetId="4" refreshError="1"/>
      <sheetData sheetId="5" refreshError="1"/>
      <sheetData sheetId="6" refreshError="1">
        <row r="26">
          <cell r="L26">
            <v>1</v>
          </cell>
          <cell r="M26">
            <v>2</v>
          </cell>
          <cell r="N26">
            <v>3</v>
          </cell>
          <cell r="O26">
            <v>4</v>
          </cell>
          <cell r="P26">
            <v>5</v>
          </cell>
        </row>
        <row r="27">
          <cell r="L27" t="str">
            <v>SME '04/05</v>
          </cell>
          <cell r="M27" t="str">
            <v>SME '05/06</v>
          </cell>
          <cell r="N27" t="str">
            <v>SME '06/07</v>
          </cell>
          <cell r="O27" t="str">
            <v>SME '07/08</v>
          </cell>
          <cell r="P27" t="str">
            <v>SME '08/09</v>
          </cell>
        </row>
        <row r="28">
          <cell r="L28">
            <v>34.166666666666664</v>
          </cell>
          <cell r="M28">
            <v>34.166666666666664</v>
          </cell>
          <cell r="N28">
            <v>33.654166666666669</v>
          </cell>
          <cell r="O28">
            <v>33.149354166666662</v>
          </cell>
          <cell r="P28">
            <v>32.652113854166664</v>
          </cell>
        </row>
        <row r="29">
          <cell r="L29">
            <v>13.666666666666666</v>
          </cell>
          <cell r="M29">
            <v>13.666666666666666</v>
          </cell>
          <cell r="N29">
            <v>13.461666666666666</v>
          </cell>
          <cell r="O29">
            <v>13.259741666666665</v>
          </cell>
          <cell r="P29">
            <v>13.060845541666666</v>
          </cell>
        </row>
        <row r="30">
          <cell r="L30">
            <v>15.944444444444445</v>
          </cell>
          <cell r="M30">
            <v>15.944444444444445</v>
          </cell>
          <cell r="N30">
            <v>15.705277777777777</v>
          </cell>
          <cell r="O30">
            <v>15.469698611111109</v>
          </cell>
          <cell r="P30">
            <v>15.237653131944445</v>
          </cell>
        </row>
        <row r="31">
          <cell r="L31">
            <v>18.222222222222221</v>
          </cell>
          <cell r="M31">
            <v>18.222222222222221</v>
          </cell>
          <cell r="N31">
            <v>17.948888888888888</v>
          </cell>
          <cell r="O31">
            <v>17.679655555555556</v>
          </cell>
          <cell r="P31">
            <v>17.414460722222223</v>
          </cell>
        </row>
        <row r="32">
          <cell r="L32">
            <v>82</v>
          </cell>
          <cell r="M32">
            <v>82</v>
          </cell>
          <cell r="N32">
            <v>80.77</v>
          </cell>
          <cell r="O32">
            <v>79.558449999999993</v>
          </cell>
          <cell r="P32">
            <v>78.365073249999995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ow r="26">
          <cell r="L26">
            <v>1</v>
          </cell>
        </row>
      </sheetData>
      <sheetData sheetId="20"/>
      <sheetData sheetId="21"/>
      <sheetData sheetId="22"/>
      <sheetData sheetId="23"/>
      <sheetData sheetId="24"/>
      <sheetData sheetId="25"/>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ow r="5">
          <cell r="A5">
            <v>450000406</v>
          </cell>
          <cell r="B5" t="str">
            <v>450000406 - Ipswich Motorwa</v>
          </cell>
          <cell r="C5">
            <v>-38000</v>
          </cell>
          <cell r="D5">
            <v>0</v>
          </cell>
          <cell r="E5">
            <v>38000</v>
          </cell>
          <cell r="F5">
            <v>0</v>
          </cell>
          <cell r="G5">
            <v>38222.629999999997</v>
          </cell>
          <cell r="H5">
            <v>0</v>
          </cell>
          <cell r="I5">
            <v>-38222.629999999997</v>
          </cell>
          <cell r="J5">
            <v>0</v>
          </cell>
        </row>
        <row r="6">
          <cell r="A6">
            <v>450050153</v>
          </cell>
          <cell r="B6" t="str">
            <v>450050153 - RW - Recoverabl</v>
          </cell>
          <cell r="C6">
            <v>12422.55</v>
          </cell>
          <cell r="D6">
            <v>405000</v>
          </cell>
          <cell r="E6">
            <v>392577.45</v>
          </cell>
          <cell r="F6">
            <v>96.932703703703694</v>
          </cell>
          <cell r="G6">
            <v>78828.649999999994</v>
          </cell>
          <cell r="H6">
            <v>3233000</v>
          </cell>
          <cell r="I6">
            <v>3154171.35</v>
          </cell>
          <cell r="J6">
            <v>97.561749149396803</v>
          </cell>
        </row>
        <row r="7">
          <cell r="A7">
            <v>450050154</v>
          </cell>
          <cell r="B7" t="str">
            <v>450050154 - RW - Site Watch</v>
          </cell>
          <cell r="C7">
            <v>38611.949999999997</v>
          </cell>
          <cell r="D7">
            <v>0</v>
          </cell>
          <cell r="E7">
            <v>-38611.949999999997</v>
          </cell>
          <cell r="F7">
            <v>0</v>
          </cell>
          <cell r="G7">
            <v>297251.03999999998</v>
          </cell>
          <cell r="H7">
            <v>0</v>
          </cell>
          <cell r="I7">
            <v>-297251.03999999998</v>
          </cell>
          <cell r="J7">
            <v>0</v>
          </cell>
        </row>
        <row r="8">
          <cell r="A8">
            <v>450050155</v>
          </cell>
          <cell r="B8" t="str">
            <v>450050155 - RW - Damage to</v>
          </cell>
          <cell r="C8">
            <v>5187.8500000000004</v>
          </cell>
          <cell r="D8">
            <v>0</v>
          </cell>
          <cell r="E8">
            <v>-5187.8500000000004</v>
          </cell>
          <cell r="F8">
            <v>0</v>
          </cell>
          <cell r="G8">
            <v>81922.91</v>
          </cell>
          <cell r="H8">
            <v>0</v>
          </cell>
          <cell r="I8">
            <v>-81922.91</v>
          </cell>
          <cell r="J8">
            <v>0</v>
          </cell>
        </row>
        <row r="9">
          <cell r="A9">
            <v>450050180</v>
          </cell>
          <cell r="B9" t="str">
            <v>450050180 - R0087299</v>
          </cell>
          <cell r="C9">
            <v>-110</v>
          </cell>
          <cell r="D9">
            <v>0</v>
          </cell>
          <cell r="E9">
            <v>110</v>
          </cell>
          <cell r="F9">
            <v>0</v>
          </cell>
          <cell r="G9">
            <v>665.55</v>
          </cell>
          <cell r="H9">
            <v>0</v>
          </cell>
          <cell r="I9">
            <v>-665.55</v>
          </cell>
          <cell r="J9">
            <v>0</v>
          </cell>
        </row>
        <row r="10">
          <cell r="A10">
            <v>450050184</v>
          </cell>
          <cell r="B10" t="str">
            <v>450050184 - RC-CR-PA-001-01</v>
          </cell>
          <cell r="C10">
            <v>0</v>
          </cell>
          <cell r="D10">
            <v>0</v>
          </cell>
          <cell r="E10">
            <v>0</v>
          </cell>
          <cell r="F10">
            <v>0</v>
          </cell>
          <cell r="G10">
            <v>6980.24</v>
          </cell>
          <cell r="H10">
            <v>0</v>
          </cell>
          <cell r="I10">
            <v>-6980.24</v>
          </cell>
          <cell r="J10">
            <v>0</v>
          </cell>
        </row>
        <row r="11">
          <cell r="A11">
            <v>450050185</v>
          </cell>
          <cell r="B11" t="str">
            <v>450050185 - RC-CR-PA-002-01</v>
          </cell>
          <cell r="C11">
            <v>0</v>
          </cell>
          <cell r="D11">
            <v>0</v>
          </cell>
          <cell r="E11">
            <v>0</v>
          </cell>
          <cell r="F11">
            <v>0</v>
          </cell>
          <cell r="G11">
            <v>465.53</v>
          </cell>
          <cell r="H11">
            <v>0</v>
          </cell>
          <cell r="I11">
            <v>-465.53</v>
          </cell>
          <cell r="J11">
            <v>0</v>
          </cell>
        </row>
        <row r="12">
          <cell r="A12">
            <v>450050186</v>
          </cell>
          <cell r="B12" t="str">
            <v>450050186 - RC-CR-PA-003-01</v>
          </cell>
          <cell r="C12">
            <v>0</v>
          </cell>
          <cell r="D12">
            <v>0</v>
          </cell>
          <cell r="E12">
            <v>0</v>
          </cell>
          <cell r="F12">
            <v>0</v>
          </cell>
          <cell r="G12">
            <v>730</v>
          </cell>
          <cell r="H12">
            <v>0</v>
          </cell>
          <cell r="I12">
            <v>-730</v>
          </cell>
          <cell r="J12">
            <v>0</v>
          </cell>
        </row>
        <row r="13">
          <cell r="A13">
            <v>450050187</v>
          </cell>
          <cell r="B13" t="str">
            <v>450050187 - RC-CR-PA-004-01</v>
          </cell>
          <cell r="C13">
            <v>-182.44</v>
          </cell>
          <cell r="D13">
            <v>0</v>
          </cell>
          <cell r="E13">
            <v>182.44</v>
          </cell>
          <cell r="F13">
            <v>0</v>
          </cell>
          <cell r="G13">
            <v>11021.4</v>
          </cell>
          <cell r="H13">
            <v>0</v>
          </cell>
          <cell r="I13">
            <v>-11021.4</v>
          </cell>
          <cell r="J13">
            <v>0</v>
          </cell>
        </row>
        <row r="14">
          <cell r="A14">
            <v>450050205</v>
          </cell>
          <cell r="B14" t="str">
            <v>450050205 - Days Rd Coomera</v>
          </cell>
          <cell r="C14">
            <v>0</v>
          </cell>
          <cell r="D14">
            <v>0</v>
          </cell>
          <cell r="E14">
            <v>0</v>
          </cell>
          <cell r="F14">
            <v>0</v>
          </cell>
          <cell r="G14">
            <v>-18184.14</v>
          </cell>
          <cell r="H14">
            <v>0</v>
          </cell>
          <cell r="I14">
            <v>18184.14</v>
          </cell>
          <cell r="J14">
            <v>0</v>
          </cell>
        </row>
        <row r="15">
          <cell r="A15">
            <v>450050206</v>
          </cell>
          <cell r="B15" t="str">
            <v>450050206 - UCRP:2</v>
          </cell>
          <cell r="C15">
            <v>2109</v>
          </cell>
          <cell r="D15">
            <v>0</v>
          </cell>
          <cell r="E15">
            <v>-2109</v>
          </cell>
          <cell r="F15">
            <v>0</v>
          </cell>
          <cell r="G15">
            <v>99015.88</v>
          </cell>
          <cell r="H15">
            <v>0</v>
          </cell>
          <cell r="I15">
            <v>-99015.88</v>
          </cell>
          <cell r="J15">
            <v>0</v>
          </cell>
        </row>
        <row r="16">
          <cell r="A16">
            <v>450050208</v>
          </cell>
          <cell r="B16" t="str">
            <v>450050208 - 45221</v>
          </cell>
          <cell r="C16">
            <v>0</v>
          </cell>
          <cell r="D16">
            <v>0</v>
          </cell>
          <cell r="E16">
            <v>0</v>
          </cell>
          <cell r="F16">
            <v>0</v>
          </cell>
          <cell r="G16">
            <v>-183.43</v>
          </cell>
          <cell r="H16">
            <v>0</v>
          </cell>
          <cell r="I16">
            <v>183.43</v>
          </cell>
          <cell r="J16">
            <v>0</v>
          </cell>
        </row>
        <row r="17">
          <cell r="A17">
            <v>450050213</v>
          </cell>
          <cell r="B17" t="str">
            <v>450050213 - Springfield Tra</v>
          </cell>
          <cell r="C17">
            <v>0</v>
          </cell>
          <cell r="D17">
            <v>0</v>
          </cell>
          <cell r="E17">
            <v>0</v>
          </cell>
          <cell r="F17">
            <v>0</v>
          </cell>
          <cell r="G17">
            <v>287321.45</v>
          </cell>
          <cell r="H17">
            <v>0</v>
          </cell>
          <cell r="I17">
            <v>-287321.45</v>
          </cell>
          <cell r="J17">
            <v>0</v>
          </cell>
        </row>
        <row r="18">
          <cell r="A18">
            <v>450050226</v>
          </cell>
          <cell r="B18" t="str">
            <v>450050226 - Item 1 Beaudese</v>
          </cell>
          <cell r="C18">
            <v>0</v>
          </cell>
          <cell r="D18">
            <v>0</v>
          </cell>
          <cell r="E18">
            <v>0</v>
          </cell>
          <cell r="F18">
            <v>0</v>
          </cell>
          <cell r="G18">
            <v>-240.86</v>
          </cell>
          <cell r="H18">
            <v>0</v>
          </cell>
          <cell r="I18">
            <v>240.86</v>
          </cell>
          <cell r="J18">
            <v>0</v>
          </cell>
        </row>
        <row r="19">
          <cell r="A19">
            <v>450050227</v>
          </cell>
          <cell r="B19" t="str">
            <v>450050227 - Item 2 Beaudese</v>
          </cell>
          <cell r="C19">
            <v>0</v>
          </cell>
          <cell r="D19">
            <v>0</v>
          </cell>
          <cell r="E19">
            <v>0</v>
          </cell>
          <cell r="F19">
            <v>0</v>
          </cell>
          <cell r="G19">
            <v>420.92</v>
          </cell>
          <cell r="H19">
            <v>0</v>
          </cell>
          <cell r="I19">
            <v>-420.92</v>
          </cell>
          <cell r="J19">
            <v>0</v>
          </cell>
        </row>
        <row r="20">
          <cell r="A20">
            <v>450050228</v>
          </cell>
          <cell r="B20" t="str">
            <v>450050228 - Ispwich Mway It</v>
          </cell>
          <cell r="C20">
            <v>0</v>
          </cell>
          <cell r="D20">
            <v>0</v>
          </cell>
          <cell r="E20">
            <v>0</v>
          </cell>
          <cell r="F20">
            <v>0</v>
          </cell>
          <cell r="G20">
            <v>12561.27</v>
          </cell>
          <cell r="H20">
            <v>0</v>
          </cell>
          <cell r="I20">
            <v>-12561.27</v>
          </cell>
          <cell r="J20">
            <v>0</v>
          </cell>
        </row>
        <row r="21">
          <cell r="A21">
            <v>450050229</v>
          </cell>
          <cell r="B21" t="str">
            <v>450050229 - N/E Hgwy James</v>
          </cell>
          <cell r="C21">
            <v>480</v>
          </cell>
          <cell r="D21">
            <v>0</v>
          </cell>
          <cell r="E21">
            <v>-480</v>
          </cell>
          <cell r="F21">
            <v>0</v>
          </cell>
          <cell r="G21">
            <v>10357.61</v>
          </cell>
          <cell r="H21">
            <v>0</v>
          </cell>
          <cell r="I21">
            <v>-10357.61</v>
          </cell>
          <cell r="J21">
            <v>0</v>
          </cell>
        </row>
        <row r="22">
          <cell r="A22">
            <v>450050231</v>
          </cell>
          <cell r="B22" t="str">
            <v>450050231 - Boggo Rd Busway</v>
          </cell>
          <cell r="C22">
            <v>0</v>
          </cell>
          <cell r="D22">
            <v>0</v>
          </cell>
          <cell r="E22">
            <v>0</v>
          </cell>
          <cell r="F22">
            <v>0</v>
          </cell>
          <cell r="G22">
            <v>35943.85</v>
          </cell>
          <cell r="H22">
            <v>0</v>
          </cell>
          <cell r="I22">
            <v>-35943.85</v>
          </cell>
          <cell r="J22">
            <v>0</v>
          </cell>
        </row>
        <row r="23">
          <cell r="A23">
            <v>450050232</v>
          </cell>
          <cell r="B23" t="str">
            <v>450050232 - Ipswh Mtr Itm 5</v>
          </cell>
          <cell r="C23">
            <v>552</v>
          </cell>
          <cell r="D23">
            <v>0</v>
          </cell>
          <cell r="E23">
            <v>-552</v>
          </cell>
          <cell r="F23">
            <v>0</v>
          </cell>
          <cell r="G23">
            <v>2526.0300000000002</v>
          </cell>
          <cell r="H23">
            <v>0</v>
          </cell>
          <cell r="I23">
            <v>-2526.0300000000002</v>
          </cell>
          <cell r="J23">
            <v>0</v>
          </cell>
        </row>
        <row r="24">
          <cell r="A24">
            <v>450050233</v>
          </cell>
          <cell r="B24" t="str">
            <v>450050233 - Nerang Sth I/ch</v>
          </cell>
          <cell r="C24">
            <v>0</v>
          </cell>
          <cell r="D24">
            <v>0</v>
          </cell>
          <cell r="E24">
            <v>0</v>
          </cell>
          <cell r="F24">
            <v>0</v>
          </cell>
          <cell r="G24">
            <v>82.48</v>
          </cell>
          <cell r="H24">
            <v>0</v>
          </cell>
          <cell r="I24">
            <v>-82.48</v>
          </cell>
          <cell r="J24">
            <v>0</v>
          </cell>
        </row>
        <row r="25">
          <cell r="A25">
            <v>450050234</v>
          </cell>
          <cell r="B25" t="str">
            <v>450050234 - Bovis L/Lease,</v>
          </cell>
          <cell r="C25">
            <v>0</v>
          </cell>
          <cell r="D25">
            <v>0</v>
          </cell>
          <cell r="E25">
            <v>0</v>
          </cell>
          <cell r="F25">
            <v>0</v>
          </cell>
          <cell r="G25">
            <v>-2465.85</v>
          </cell>
          <cell r="H25">
            <v>0</v>
          </cell>
          <cell r="I25">
            <v>2465.85</v>
          </cell>
          <cell r="J25">
            <v>0</v>
          </cell>
        </row>
        <row r="26">
          <cell r="A26">
            <v>450050237</v>
          </cell>
          <cell r="B26" t="str">
            <v>450050237 - G/Way Upgrade</v>
          </cell>
          <cell r="C26">
            <v>940.67</v>
          </cell>
          <cell r="D26">
            <v>0</v>
          </cell>
          <cell r="E26">
            <v>-940.67</v>
          </cell>
          <cell r="F26">
            <v>0</v>
          </cell>
          <cell r="G26">
            <v>66734.710000000006</v>
          </cell>
          <cell r="H26">
            <v>0</v>
          </cell>
          <cell r="I26">
            <v>-66734.710000000006</v>
          </cell>
          <cell r="J26">
            <v>0</v>
          </cell>
        </row>
        <row r="27">
          <cell r="A27">
            <v>450050238</v>
          </cell>
          <cell r="B27" t="str">
            <v>450050238 - BCC New Clevela</v>
          </cell>
          <cell r="C27">
            <v>11994.1</v>
          </cell>
          <cell r="D27">
            <v>0</v>
          </cell>
          <cell r="E27">
            <v>-11994.1</v>
          </cell>
          <cell r="F27">
            <v>0</v>
          </cell>
          <cell r="G27">
            <v>50291.75</v>
          </cell>
          <cell r="H27">
            <v>0</v>
          </cell>
          <cell r="I27">
            <v>-50291.75</v>
          </cell>
          <cell r="J27">
            <v>0</v>
          </cell>
        </row>
        <row r="28">
          <cell r="A28">
            <v>450050240</v>
          </cell>
          <cell r="B28" t="str">
            <v>450050240 - Ipswich Motorwa</v>
          </cell>
          <cell r="C28">
            <v>-119.73</v>
          </cell>
          <cell r="D28">
            <v>0</v>
          </cell>
          <cell r="E28">
            <v>119.73</v>
          </cell>
          <cell r="F28">
            <v>0</v>
          </cell>
          <cell r="G28">
            <v>221769.43</v>
          </cell>
          <cell r="H28">
            <v>0</v>
          </cell>
          <cell r="I28">
            <v>-221769.43</v>
          </cell>
          <cell r="J28">
            <v>0</v>
          </cell>
        </row>
        <row r="29">
          <cell r="A29">
            <v>450050242</v>
          </cell>
          <cell r="B29" t="str">
            <v>450050242 - Augusta Parkway</v>
          </cell>
          <cell r="C29">
            <v>4929.05</v>
          </cell>
          <cell r="D29">
            <v>0</v>
          </cell>
          <cell r="E29">
            <v>-4929.05</v>
          </cell>
          <cell r="F29">
            <v>0</v>
          </cell>
          <cell r="G29">
            <v>154114.57</v>
          </cell>
          <cell r="H29">
            <v>0</v>
          </cell>
          <cell r="I29">
            <v>-154114.57</v>
          </cell>
          <cell r="J29">
            <v>0</v>
          </cell>
        </row>
        <row r="30">
          <cell r="A30">
            <v>450050243</v>
          </cell>
          <cell r="B30" t="str">
            <v>450050243 - New England Hig</v>
          </cell>
          <cell r="C30">
            <v>0</v>
          </cell>
          <cell r="D30">
            <v>0</v>
          </cell>
          <cell r="E30">
            <v>0</v>
          </cell>
          <cell r="F30">
            <v>0</v>
          </cell>
          <cell r="G30">
            <v>41867.980000000003</v>
          </cell>
          <cell r="H30">
            <v>0</v>
          </cell>
          <cell r="I30">
            <v>-41867.980000000003</v>
          </cell>
          <cell r="J30">
            <v>0</v>
          </cell>
        </row>
        <row r="31">
          <cell r="A31">
            <v>450050244</v>
          </cell>
          <cell r="B31" t="str">
            <v>450050244 - Finucane Rd Rel</v>
          </cell>
          <cell r="C31">
            <v>0</v>
          </cell>
          <cell r="D31">
            <v>0</v>
          </cell>
          <cell r="E31">
            <v>0</v>
          </cell>
          <cell r="F31">
            <v>0</v>
          </cell>
          <cell r="G31">
            <v>11865.02</v>
          </cell>
          <cell r="H31">
            <v>0</v>
          </cell>
          <cell r="I31">
            <v>-11865.02</v>
          </cell>
          <cell r="J31">
            <v>0</v>
          </cell>
        </row>
        <row r="32">
          <cell r="A32">
            <v>450050245</v>
          </cell>
          <cell r="B32" t="str">
            <v>450050245 - Grand View Hote</v>
          </cell>
          <cell r="C32">
            <v>0</v>
          </cell>
          <cell r="D32">
            <v>0</v>
          </cell>
          <cell r="E32">
            <v>0</v>
          </cell>
          <cell r="F32">
            <v>0</v>
          </cell>
          <cell r="G32">
            <v>10742.39</v>
          </cell>
          <cell r="H32">
            <v>0</v>
          </cell>
          <cell r="I32">
            <v>-10742.39</v>
          </cell>
          <cell r="J32">
            <v>0</v>
          </cell>
        </row>
        <row r="33">
          <cell r="A33">
            <v>450050246</v>
          </cell>
          <cell r="B33" t="str">
            <v>450050246 - SRWP Alliance</v>
          </cell>
          <cell r="C33">
            <v>0</v>
          </cell>
          <cell r="D33">
            <v>0</v>
          </cell>
          <cell r="E33">
            <v>0</v>
          </cell>
          <cell r="F33">
            <v>0</v>
          </cell>
          <cell r="G33">
            <v>-523.79</v>
          </cell>
          <cell r="H33">
            <v>0</v>
          </cell>
          <cell r="I33">
            <v>523.79</v>
          </cell>
          <cell r="J33">
            <v>0</v>
          </cell>
        </row>
        <row r="34">
          <cell r="A34">
            <v>450050247</v>
          </cell>
          <cell r="B34" t="str">
            <v>450050247 - Stage 3</v>
          </cell>
          <cell r="C34">
            <v>0</v>
          </cell>
          <cell r="D34">
            <v>0</v>
          </cell>
          <cell r="E34">
            <v>0</v>
          </cell>
          <cell r="F34">
            <v>0</v>
          </cell>
          <cell r="G34">
            <v>107323.9</v>
          </cell>
          <cell r="H34">
            <v>0</v>
          </cell>
          <cell r="I34">
            <v>-107323.9</v>
          </cell>
          <cell r="J34">
            <v>0</v>
          </cell>
        </row>
        <row r="35">
          <cell r="A35">
            <v>450050248</v>
          </cell>
          <cell r="B35" t="str">
            <v>450050248 - Hancock Street</v>
          </cell>
          <cell r="C35">
            <v>0</v>
          </cell>
          <cell r="D35">
            <v>0</v>
          </cell>
          <cell r="E35">
            <v>0</v>
          </cell>
          <cell r="F35">
            <v>0</v>
          </cell>
          <cell r="G35">
            <v>5480.04</v>
          </cell>
          <cell r="H35">
            <v>0</v>
          </cell>
          <cell r="I35">
            <v>-5480.04</v>
          </cell>
          <cell r="J35">
            <v>0</v>
          </cell>
        </row>
        <row r="36">
          <cell r="A36">
            <v>450050249</v>
          </cell>
          <cell r="B36" t="str">
            <v>450050249 - LBBJV Cornwall</v>
          </cell>
          <cell r="C36">
            <v>0</v>
          </cell>
          <cell r="D36">
            <v>0</v>
          </cell>
          <cell r="E36">
            <v>0</v>
          </cell>
          <cell r="F36">
            <v>0</v>
          </cell>
          <cell r="G36">
            <v>13033.73</v>
          </cell>
          <cell r="H36">
            <v>0</v>
          </cell>
          <cell r="I36">
            <v>-13033.73</v>
          </cell>
          <cell r="J36">
            <v>0</v>
          </cell>
        </row>
        <row r="37">
          <cell r="A37">
            <v>450050250</v>
          </cell>
          <cell r="B37" t="str">
            <v>450050250 - 276 Pine Mounta</v>
          </cell>
          <cell r="C37">
            <v>0</v>
          </cell>
          <cell r="D37">
            <v>0</v>
          </cell>
          <cell r="E37">
            <v>0</v>
          </cell>
          <cell r="F37">
            <v>0</v>
          </cell>
          <cell r="G37">
            <v>13760.79</v>
          </cell>
          <cell r="H37">
            <v>0</v>
          </cell>
          <cell r="I37">
            <v>-13760.79</v>
          </cell>
          <cell r="J37">
            <v>0</v>
          </cell>
        </row>
        <row r="38">
          <cell r="A38">
            <v>450050251</v>
          </cell>
          <cell r="B38" t="str">
            <v>450050251 - Mudgeeraba Inte</v>
          </cell>
          <cell r="C38">
            <v>15965.07</v>
          </cell>
          <cell r="D38">
            <v>0</v>
          </cell>
          <cell r="E38">
            <v>-15965.07</v>
          </cell>
          <cell r="F38">
            <v>0</v>
          </cell>
          <cell r="G38">
            <v>850153.04</v>
          </cell>
          <cell r="H38">
            <v>0</v>
          </cell>
          <cell r="I38">
            <v>-850153.04</v>
          </cell>
          <cell r="J38">
            <v>0</v>
          </cell>
        </row>
        <row r="39">
          <cell r="A39">
            <v>450050252</v>
          </cell>
          <cell r="B39" t="str">
            <v>450050252 - DMR Hope Island</v>
          </cell>
          <cell r="C39">
            <v>15466.42</v>
          </cell>
          <cell r="D39">
            <v>0</v>
          </cell>
          <cell r="E39">
            <v>-15466.42</v>
          </cell>
          <cell r="F39">
            <v>0</v>
          </cell>
          <cell r="G39">
            <v>28903.47</v>
          </cell>
          <cell r="H39">
            <v>0</v>
          </cell>
          <cell r="I39">
            <v>-28903.47</v>
          </cell>
          <cell r="J39">
            <v>0</v>
          </cell>
        </row>
        <row r="40">
          <cell r="A40">
            <v>450050253</v>
          </cell>
          <cell r="B40" t="str">
            <v>450050253 - Springfield Hot</v>
          </cell>
          <cell r="C40">
            <v>0</v>
          </cell>
          <cell r="D40">
            <v>0</v>
          </cell>
          <cell r="E40">
            <v>0</v>
          </cell>
          <cell r="F40">
            <v>0</v>
          </cell>
          <cell r="G40">
            <v>12100</v>
          </cell>
          <cell r="H40">
            <v>0</v>
          </cell>
          <cell r="I40">
            <v>-12100</v>
          </cell>
          <cell r="J40">
            <v>0</v>
          </cell>
        </row>
        <row r="41">
          <cell r="A41">
            <v>450050255</v>
          </cell>
          <cell r="B41" t="str">
            <v>450050255 - BCC Willawong -</v>
          </cell>
          <cell r="C41">
            <v>220</v>
          </cell>
          <cell r="D41">
            <v>0</v>
          </cell>
          <cell r="E41">
            <v>-220</v>
          </cell>
          <cell r="F41">
            <v>0</v>
          </cell>
          <cell r="G41">
            <v>85191.29</v>
          </cell>
          <cell r="H41">
            <v>0</v>
          </cell>
          <cell r="I41">
            <v>-85191.29</v>
          </cell>
          <cell r="J41">
            <v>0</v>
          </cell>
        </row>
        <row r="42">
          <cell r="A42">
            <v>450050256</v>
          </cell>
          <cell r="B42" t="str">
            <v>450050256 - BMD Fibre Cycle</v>
          </cell>
          <cell r="C42">
            <v>0</v>
          </cell>
          <cell r="D42">
            <v>0</v>
          </cell>
          <cell r="E42">
            <v>0</v>
          </cell>
          <cell r="F42">
            <v>0</v>
          </cell>
          <cell r="G42">
            <v>18076.61</v>
          </cell>
          <cell r="H42">
            <v>0</v>
          </cell>
          <cell r="I42">
            <v>-18076.61</v>
          </cell>
          <cell r="J42">
            <v>0</v>
          </cell>
        </row>
        <row r="43">
          <cell r="A43">
            <v>450050257</v>
          </cell>
          <cell r="B43" t="str">
            <v>450050257 - Trackstar Allia</v>
          </cell>
          <cell r="C43">
            <v>3744</v>
          </cell>
          <cell r="D43">
            <v>0</v>
          </cell>
          <cell r="E43">
            <v>-3744</v>
          </cell>
          <cell r="F43">
            <v>0</v>
          </cell>
          <cell r="G43">
            <v>74095.97</v>
          </cell>
          <cell r="H43">
            <v>0</v>
          </cell>
          <cell r="I43">
            <v>-74095.97</v>
          </cell>
          <cell r="J43">
            <v>0</v>
          </cell>
        </row>
        <row r="44">
          <cell r="A44">
            <v>450050287</v>
          </cell>
          <cell r="B44" t="str">
            <v>450050287 - Gas Main Reloca</v>
          </cell>
          <cell r="C44">
            <v>0</v>
          </cell>
          <cell r="D44">
            <v>0</v>
          </cell>
          <cell r="E44">
            <v>0</v>
          </cell>
          <cell r="F44">
            <v>0</v>
          </cell>
          <cell r="G44">
            <v>6841.22</v>
          </cell>
          <cell r="H44">
            <v>0</v>
          </cell>
          <cell r="I44">
            <v>-6841.22</v>
          </cell>
          <cell r="J44">
            <v>0</v>
          </cell>
        </row>
        <row r="45">
          <cell r="A45">
            <v>450050290</v>
          </cell>
          <cell r="B45" t="str">
            <v>450050290 - Fish Developmen</v>
          </cell>
          <cell r="C45">
            <v>0</v>
          </cell>
          <cell r="D45">
            <v>0</v>
          </cell>
          <cell r="E45">
            <v>0</v>
          </cell>
          <cell r="F45">
            <v>0</v>
          </cell>
          <cell r="G45">
            <v>2522.6</v>
          </cell>
          <cell r="H45">
            <v>0</v>
          </cell>
          <cell r="I45">
            <v>-2522.6</v>
          </cell>
          <cell r="J45">
            <v>0</v>
          </cell>
        </row>
        <row r="46">
          <cell r="A46">
            <v>450050292</v>
          </cell>
          <cell r="B46" t="str">
            <v>450050292 - Gold Coast H/wa</v>
          </cell>
          <cell r="C46">
            <v>9140.2999999999993</v>
          </cell>
          <cell r="D46">
            <v>0</v>
          </cell>
          <cell r="E46">
            <v>-9140.2999999999993</v>
          </cell>
          <cell r="F46">
            <v>0</v>
          </cell>
          <cell r="G46">
            <v>71554.44</v>
          </cell>
          <cell r="H46">
            <v>0</v>
          </cell>
          <cell r="I46">
            <v>-71554.44</v>
          </cell>
          <cell r="J46">
            <v>0</v>
          </cell>
        </row>
        <row r="47">
          <cell r="A47">
            <v>450050293</v>
          </cell>
          <cell r="B47" t="str">
            <v>450050293 - Oxley Drive Hop</v>
          </cell>
          <cell r="C47">
            <v>0</v>
          </cell>
          <cell r="D47">
            <v>0</v>
          </cell>
          <cell r="E47">
            <v>0</v>
          </cell>
          <cell r="F47">
            <v>0</v>
          </cell>
          <cell r="G47">
            <v>0</v>
          </cell>
          <cell r="H47">
            <v>0</v>
          </cell>
          <cell r="I47">
            <v>0</v>
          </cell>
          <cell r="J47">
            <v>0</v>
          </cell>
        </row>
        <row r="48">
          <cell r="A48">
            <v>450050294</v>
          </cell>
          <cell r="B48" t="str">
            <v>450050294 - Wynnum Road Upg</v>
          </cell>
          <cell r="C48">
            <v>0</v>
          </cell>
          <cell r="D48">
            <v>0</v>
          </cell>
          <cell r="E48">
            <v>0</v>
          </cell>
          <cell r="F48">
            <v>0</v>
          </cell>
          <cell r="G48">
            <v>328.5</v>
          </cell>
          <cell r="H48">
            <v>0</v>
          </cell>
          <cell r="I48">
            <v>-328.5</v>
          </cell>
          <cell r="J48">
            <v>0</v>
          </cell>
        </row>
        <row r="49">
          <cell r="A49">
            <v>450050295</v>
          </cell>
          <cell r="B49" t="str">
            <v>450050295 - Ipswich Motorwa</v>
          </cell>
          <cell r="C49">
            <v>122468.38</v>
          </cell>
          <cell r="D49">
            <v>0</v>
          </cell>
          <cell r="E49">
            <v>-122468.38</v>
          </cell>
          <cell r="F49">
            <v>0</v>
          </cell>
          <cell r="G49">
            <v>158225.21</v>
          </cell>
          <cell r="H49">
            <v>0</v>
          </cell>
          <cell r="I49">
            <v>-158225.21</v>
          </cell>
          <cell r="J49">
            <v>0</v>
          </cell>
        </row>
        <row r="50">
          <cell r="A50">
            <v>450050296</v>
          </cell>
          <cell r="B50" t="str">
            <v>450050296 - Ipswich Motorwa</v>
          </cell>
          <cell r="C50">
            <v>15012.19</v>
          </cell>
          <cell r="D50">
            <v>0</v>
          </cell>
          <cell r="E50">
            <v>-15012.19</v>
          </cell>
          <cell r="F50">
            <v>0</v>
          </cell>
          <cell r="G50">
            <v>67937.679999999993</v>
          </cell>
          <cell r="H50">
            <v>0</v>
          </cell>
          <cell r="I50">
            <v>-67937.679999999993</v>
          </cell>
          <cell r="J50">
            <v>0</v>
          </cell>
        </row>
        <row r="51">
          <cell r="A51">
            <v>450050297</v>
          </cell>
          <cell r="B51" t="str">
            <v>450050297 - Abigroup, Raymo</v>
          </cell>
          <cell r="C51">
            <v>5947.72</v>
          </cell>
          <cell r="D51">
            <v>0</v>
          </cell>
          <cell r="E51">
            <v>-5947.72</v>
          </cell>
          <cell r="F51">
            <v>0</v>
          </cell>
          <cell r="G51">
            <v>5947.72</v>
          </cell>
          <cell r="H51">
            <v>0</v>
          </cell>
          <cell r="I51">
            <v>-5947.72</v>
          </cell>
          <cell r="J51">
            <v>0</v>
          </cell>
        </row>
        <row r="52">
          <cell r="A52">
            <v>450050298</v>
          </cell>
          <cell r="B52" t="str">
            <v>450050298 - Eastern Busway,</v>
          </cell>
          <cell r="C52">
            <v>11500</v>
          </cell>
          <cell r="D52">
            <v>0</v>
          </cell>
          <cell r="E52">
            <v>-11500</v>
          </cell>
          <cell r="F52">
            <v>0</v>
          </cell>
          <cell r="G52">
            <v>11500</v>
          </cell>
          <cell r="H52">
            <v>0</v>
          </cell>
          <cell r="I52">
            <v>-11500</v>
          </cell>
          <cell r="J52">
            <v>0</v>
          </cell>
        </row>
        <row r="53">
          <cell r="A53">
            <v>450050502</v>
          </cell>
          <cell r="B53" t="str">
            <v>450050502 - DMR - Coomera E</v>
          </cell>
          <cell r="C53">
            <v>0</v>
          </cell>
          <cell r="D53">
            <v>0</v>
          </cell>
          <cell r="E53">
            <v>0</v>
          </cell>
          <cell r="F53">
            <v>0</v>
          </cell>
          <cell r="G53">
            <v>0</v>
          </cell>
          <cell r="H53">
            <v>0</v>
          </cell>
          <cell r="I53">
            <v>0</v>
          </cell>
          <cell r="J53">
            <v>0</v>
          </cell>
        </row>
        <row r="54">
          <cell r="A54">
            <v>450050503</v>
          </cell>
          <cell r="B54" t="str">
            <v>450050503 - DMR - Varsity L</v>
          </cell>
          <cell r="C54">
            <v>0</v>
          </cell>
          <cell r="D54">
            <v>0</v>
          </cell>
          <cell r="E54">
            <v>0</v>
          </cell>
          <cell r="F54">
            <v>0</v>
          </cell>
          <cell r="G54">
            <v>1792.5</v>
          </cell>
          <cell r="H54">
            <v>0</v>
          </cell>
          <cell r="I54">
            <v>-1792.5</v>
          </cell>
          <cell r="J54">
            <v>0</v>
          </cell>
        </row>
        <row r="55">
          <cell r="A55">
            <v>450050504</v>
          </cell>
          <cell r="B55" t="str">
            <v>450050504 - DMR - Robina In</v>
          </cell>
          <cell r="C55">
            <v>2200</v>
          </cell>
          <cell r="D55">
            <v>0</v>
          </cell>
          <cell r="E55">
            <v>-2200</v>
          </cell>
          <cell r="F55">
            <v>0</v>
          </cell>
          <cell r="G55">
            <v>2200</v>
          </cell>
          <cell r="H55">
            <v>0</v>
          </cell>
          <cell r="I55">
            <v>-2200</v>
          </cell>
          <cell r="J55">
            <v>0</v>
          </cell>
        </row>
      </sheetData>
      <sheetData sheetId="9" refreshError="1"/>
      <sheetData sheetId="10"/>
      <sheetData sheetId="11"/>
      <sheetData sheetId="12" refreshError="1"/>
      <sheetData sheetId="13" refreshError="1"/>
      <sheetData sheetId="14" refreshError="1"/>
      <sheetData sheetId="15"/>
      <sheetData sheetId="16" refreshError="1"/>
      <sheetData sheetId="17"/>
      <sheetData sheetId="18" refreshError="1"/>
      <sheetData sheetId="19"/>
      <sheetData sheetId="20"/>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38"/>
      <sheetName val="Note38(a)"/>
      <sheetName val="Note38(b)"/>
      <sheetName val="Note38(c)"/>
      <sheetName val="Note38(d)"/>
      <sheetName val="Note38(e)"/>
      <sheetName val="Note38(f)"/>
      <sheetName val="Note38(g)"/>
      <sheetName val="Note38(h)"/>
      <sheetName val="Note38(i)"/>
      <sheetName val="Note38(j)"/>
      <sheetName val="2009 Swaps MTM"/>
      <sheetName val="2009 Liq Table"/>
      <sheetName val="Price Risk"/>
      <sheetName val="Xcswaps"/>
      <sheetName val="2009 Debt Summary"/>
      <sheetName val="USPP Notes Translation"/>
      <sheetName val="Interest Sensitivity"/>
      <sheetName val="Int Rate Sens 2009"/>
      <sheetName val="Int Rate Sens 2008"/>
      <sheetName val="2009 FX Sensitivity"/>
      <sheetName val="2009 FX Fwds"/>
      <sheetName val="2009 FX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ow r="5">
          <cell r="G5">
            <v>0.8135</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SemiAnnProjectCashflow"/>
      <sheetName val="AnnualProjectCashflow"/>
      <sheetName val="SEA Gas Accts"/>
      <sheetName val="SPV Accts"/>
      <sheetName val="HoldCo Accts (unconsolidated)"/>
      <sheetName val="Factors"/>
      <sheetName val="Pipeline Assumptions"/>
      <sheetName val="Tax"/>
      <sheetName val="Plant_O&amp;M"/>
      <sheetName val="Capital"/>
      <sheetName val="Actual Costs"/>
      <sheetName val="Detailed Capital"/>
      <sheetName val="Construction Debt"/>
      <sheetName val="Term Debt"/>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Facilites Details Notice"/>
      <sheetName val="Equity Details Notice"/>
      <sheetName val="TelfAmendDeedSched3"/>
      <sheetName val="Fin Close"/>
      <sheetName val="Changes Log"/>
      <sheetName val="AssBook"/>
      <sheetName val="PerAssBook"/>
      <sheetName val="Qld Options"/>
      <sheetName val="BPG Options"/>
    </sheetNames>
    <sheetDataSet>
      <sheetData sheetId="0"/>
      <sheetData sheetId="1"/>
      <sheetData sheetId="2" refreshError="1">
        <row r="24">
          <cell r="G24">
            <v>1</v>
          </cell>
        </row>
        <row r="51">
          <cell r="G51">
            <v>0</v>
          </cell>
        </row>
        <row r="52">
          <cell r="G52">
            <v>0</v>
          </cell>
        </row>
        <row r="53">
          <cell r="G53">
            <v>0</v>
          </cell>
        </row>
        <row r="54">
          <cell r="G54">
            <v>0</v>
          </cell>
        </row>
        <row r="55">
          <cell r="G55">
            <v>0</v>
          </cell>
        </row>
        <row r="56">
          <cell r="G56">
            <v>0</v>
          </cell>
        </row>
        <row r="57">
          <cell r="G57">
            <v>0</v>
          </cell>
        </row>
        <row r="58">
          <cell r="G58">
            <v>0</v>
          </cell>
        </row>
        <row r="63">
          <cell r="G63">
            <v>0</v>
          </cell>
        </row>
        <row r="64">
          <cell r="G64">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151">
          <cell r="G151">
            <v>39794</v>
          </cell>
        </row>
        <row r="157">
          <cell r="G157">
            <v>39263</v>
          </cell>
        </row>
        <row r="164">
          <cell r="G164">
            <v>2</v>
          </cell>
        </row>
        <row r="303">
          <cell r="G303">
            <v>1652.9999430812895</v>
          </cell>
        </row>
        <row r="307">
          <cell r="G307">
            <v>39794</v>
          </cell>
        </row>
        <row r="331">
          <cell r="G331">
            <v>0.3</v>
          </cell>
        </row>
        <row r="340">
          <cell r="G340">
            <v>0</v>
          </cell>
        </row>
        <row r="342">
          <cell r="G342">
            <v>0</v>
          </cell>
        </row>
        <row r="343">
          <cell r="G343">
            <v>705</v>
          </cell>
        </row>
        <row r="350">
          <cell r="G350">
            <v>0</v>
          </cell>
        </row>
        <row r="367">
          <cell r="G367">
            <v>0.5</v>
          </cell>
        </row>
        <row r="372">
          <cell r="G372">
            <v>0.2</v>
          </cell>
        </row>
        <row r="377">
          <cell r="G377">
            <v>0.2</v>
          </cell>
        </row>
        <row r="383">
          <cell r="G383">
            <v>38256.792332621146</v>
          </cell>
        </row>
        <row r="384">
          <cell r="G384">
            <v>43319.210537891166</v>
          </cell>
        </row>
        <row r="385">
          <cell r="G385">
            <v>11576.104645864496</v>
          </cell>
        </row>
        <row r="386">
          <cell r="G386">
            <v>19.452135274812811</v>
          </cell>
        </row>
        <row r="387">
          <cell r="G387">
            <v>395.29517754887468</v>
          </cell>
        </row>
        <row r="388">
          <cell r="G388">
            <v>14346.92</v>
          </cell>
        </row>
        <row r="391">
          <cell r="G391">
            <v>48798.039215686273</v>
          </cell>
        </row>
        <row r="392">
          <cell r="G392">
            <v>43813.725490196077</v>
          </cell>
        </row>
        <row r="393">
          <cell r="G393">
            <v>15998.039215686274</v>
          </cell>
        </row>
        <row r="394">
          <cell r="G394">
            <v>6190.1960784313733</v>
          </cell>
        </row>
        <row r="400">
          <cell r="G400">
            <v>40754.265855975107</v>
          </cell>
        </row>
        <row r="401">
          <cell r="G401">
            <v>36114.896935914388</v>
          </cell>
        </row>
        <row r="402">
          <cell r="G402">
            <v>33324.354043639301</v>
          </cell>
        </row>
        <row r="403">
          <cell r="G403">
            <v>16059.917952998603</v>
          </cell>
        </row>
        <row r="404">
          <cell r="G404">
            <v>114790.30398780097</v>
          </cell>
        </row>
        <row r="405">
          <cell r="G405">
            <v>20476.864580217229</v>
          </cell>
        </row>
        <row r="407">
          <cell r="G407">
            <v>0.1</v>
          </cell>
        </row>
        <row r="436">
          <cell r="G436">
            <v>0.03</v>
          </cell>
        </row>
        <row r="437">
          <cell r="G437">
            <v>3.7500000000000006E-2</v>
          </cell>
        </row>
        <row r="438">
          <cell r="G438">
            <v>0.12</v>
          </cell>
        </row>
        <row r="439">
          <cell r="G439">
            <v>0.30000000000000004</v>
          </cell>
        </row>
        <row r="440">
          <cell r="G440">
            <v>0</v>
          </cell>
        </row>
        <row r="441">
          <cell r="G441">
            <v>3.7500000000000006E-2</v>
          </cell>
        </row>
        <row r="442">
          <cell r="G442">
            <v>0.03</v>
          </cell>
        </row>
        <row r="445">
          <cell r="G445">
            <v>3.1578947368421054E-2</v>
          </cell>
        </row>
        <row r="446">
          <cell r="G446">
            <v>3.7500000000000006E-2</v>
          </cell>
        </row>
        <row r="447">
          <cell r="G447">
            <v>0.12</v>
          </cell>
        </row>
        <row r="448">
          <cell r="G448">
            <v>0</v>
          </cell>
        </row>
        <row r="449">
          <cell r="G449">
            <v>3.7500000000000006E-2</v>
          </cell>
        </row>
        <row r="452">
          <cell r="G452">
            <v>7.5000000000000011E-2</v>
          </cell>
        </row>
        <row r="459">
          <cell r="G459">
            <v>37142.495044412281</v>
          </cell>
        </row>
        <row r="460">
          <cell r="G460">
            <v>43208.362949010116</v>
          </cell>
        </row>
        <row r="461">
          <cell r="G461">
            <v>14335.751918402362</v>
          </cell>
        </row>
        <row r="462">
          <cell r="G462">
            <v>3018.092092977658</v>
          </cell>
        </row>
        <row r="463">
          <cell r="G463">
            <v>166.228824398081</v>
          </cell>
        </row>
        <row r="466">
          <cell r="G466">
            <v>47333.831171599311</v>
          </cell>
        </row>
        <row r="467">
          <cell r="G467">
            <v>42629.333504464259</v>
          </cell>
        </row>
        <row r="468">
          <cell r="G468">
            <v>17036.203589944373</v>
          </cell>
        </row>
        <row r="469">
          <cell r="G469">
            <v>1585.0761286055808</v>
          </cell>
        </row>
        <row r="470">
          <cell r="G470">
            <v>893.48184127146715</v>
          </cell>
        </row>
        <row r="473">
          <cell r="G473">
            <v>40754.265855975107</v>
          </cell>
        </row>
        <row r="474">
          <cell r="G474">
            <v>36114.896935914388</v>
          </cell>
        </row>
        <row r="475">
          <cell r="G475">
            <v>15258.829409024802</v>
          </cell>
        </row>
        <row r="476">
          <cell r="G476">
            <v>33324.354043639301</v>
          </cell>
        </row>
        <row r="477">
          <cell r="G477">
            <v>96821</v>
          </cell>
        </row>
        <row r="506">
          <cell r="G506">
            <v>2.3809523809523808E-2</v>
          </cell>
        </row>
        <row r="507">
          <cell r="G507">
            <v>2.3809523809523808E-2</v>
          </cell>
        </row>
        <row r="508">
          <cell r="G508">
            <v>2.3809523809523808E-2</v>
          </cell>
        </row>
        <row r="509">
          <cell r="G509">
            <v>2.3809523809523808E-2</v>
          </cell>
        </row>
        <row r="510">
          <cell r="G510">
            <v>0.125</v>
          </cell>
        </row>
        <row r="511">
          <cell r="G511">
            <v>2.5000000000000001E-2</v>
          </cell>
        </row>
        <row r="514">
          <cell r="G514">
            <v>0.02</v>
          </cell>
        </row>
        <row r="515">
          <cell r="G515">
            <v>2.5000000000000001E-2</v>
          </cell>
        </row>
        <row r="516">
          <cell r="G516">
            <v>4.3478260869565216E-2</v>
          </cell>
        </row>
        <row r="517">
          <cell r="G517">
            <v>0.33333333333333331</v>
          </cell>
        </row>
        <row r="518">
          <cell r="G518">
            <v>0</v>
          </cell>
        </row>
        <row r="519">
          <cell r="G519">
            <v>2.5000000000000001E-2</v>
          </cell>
        </row>
        <row r="522">
          <cell r="G522">
            <v>2.5000000000000001E-2</v>
          </cell>
        </row>
        <row r="523">
          <cell r="G523">
            <v>8.6956521739130432E-2</v>
          </cell>
        </row>
        <row r="524">
          <cell r="G524">
            <v>2.5000000000000001E-2</v>
          </cell>
        </row>
        <row r="525">
          <cell r="G525">
            <v>0.2</v>
          </cell>
        </row>
        <row r="630">
          <cell r="G630">
            <v>950.75186999999983</v>
          </cell>
        </row>
        <row r="631">
          <cell r="G631">
            <v>1526.2800000000002</v>
          </cell>
        </row>
        <row r="632">
          <cell r="G632">
            <v>31</v>
          </cell>
        </row>
        <row r="633">
          <cell r="G633">
            <v>85.671586389462789</v>
          </cell>
        </row>
        <row r="636">
          <cell r="G636">
            <v>0</v>
          </cell>
        </row>
        <row r="637">
          <cell r="G637">
            <v>30570.378427635409</v>
          </cell>
        </row>
        <row r="638">
          <cell r="G638">
            <v>39721</v>
          </cell>
        </row>
        <row r="654">
          <cell r="G654">
            <v>1025.30259</v>
          </cell>
        </row>
        <row r="655">
          <cell r="G655">
            <v>1376.76</v>
          </cell>
        </row>
        <row r="656">
          <cell r="G656">
            <v>23.631</v>
          </cell>
        </row>
        <row r="657">
          <cell r="G657">
            <v>0.15</v>
          </cell>
        </row>
        <row r="660">
          <cell r="G660">
            <v>0</v>
          </cell>
        </row>
        <row r="661">
          <cell r="G661">
            <v>30434.140030851446</v>
          </cell>
        </row>
        <row r="662">
          <cell r="G662">
            <v>39721</v>
          </cell>
        </row>
        <row r="678">
          <cell r="G678">
            <v>382.77165000000002</v>
          </cell>
        </row>
        <row r="679">
          <cell r="G679">
            <v>1854.2377031046854</v>
          </cell>
        </row>
        <row r="680">
          <cell r="G680">
            <v>51.667000000000002</v>
          </cell>
        </row>
        <row r="681">
          <cell r="G681">
            <v>0.15</v>
          </cell>
        </row>
        <row r="684">
          <cell r="G684">
            <v>0</v>
          </cell>
        </row>
        <row r="685">
          <cell r="G685">
            <v>12124.544513207999</v>
          </cell>
        </row>
        <row r="686">
          <cell r="G686">
            <v>39721</v>
          </cell>
        </row>
        <row r="702">
          <cell r="G702">
            <v>910.78524000000004</v>
          </cell>
        </row>
        <row r="703">
          <cell r="G703">
            <v>1200</v>
          </cell>
        </row>
        <row r="704">
          <cell r="G704">
            <v>23.07919285181314</v>
          </cell>
        </row>
        <row r="705">
          <cell r="G705">
            <v>0.15</v>
          </cell>
        </row>
        <row r="708">
          <cell r="G708">
            <v>0</v>
          </cell>
        </row>
        <row r="709">
          <cell r="G709">
            <v>28489.531690480893</v>
          </cell>
        </row>
        <row r="710">
          <cell r="G710">
            <v>39721</v>
          </cell>
        </row>
        <row r="735">
          <cell r="G735">
            <v>1478</v>
          </cell>
        </row>
        <row r="736">
          <cell r="G736">
            <v>-592</v>
          </cell>
        </row>
        <row r="737">
          <cell r="G737">
            <v>-160</v>
          </cell>
        </row>
        <row r="738">
          <cell r="G738">
            <v>140</v>
          </cell>
        </row>
        <row r="739">
          <cell r="G739">
            <v>-45</v>
          </cell>
        </row>
        <row r="740">
          <cell r="G740">
            <v>2.0341999999999998</v>
          </cell>
        </row>
        <row r="741">
          <cell r="G741">
            <v>4.2</v>
          </cell>
        </row>
        <row r="742">
          <cell r="G742">
            <v>75</v>
          </cell>
        </row>
        <row r="743">
          <cell r="G743">
            <v>2410</v>
          </cell>
        </row>
        <row r="744">
          <cell r="G744">
            <v>1</v>
          </cell>
        </row>
        <row r="747">
          <cell r="C747">
            <v>39082</v>
          </cell>
          <cell r="D747">
            <v>0</v>
          </cell>
          <cell r="E747" t="str">
            <v>[input]</v>
          </cell>
          <cell r="F747" t="str">
            <v>TelferOption</v>
          </cell>
          <cell r="G747">
            <v>0</v>
          </cell>
        </row>
        <row r="748">
          <cell r="C748">
            <v>40178</v>
          </cell>
          <cell r="D748">
            <v>1</v>
          </cell>
          <cell r="E748" t="str">
            <v>[input]</v>
          </cell>
          <cell r="F748" t="str">
            <v>TelferOption</v>
          </cell>
          <cell r="G748">
            <v>98400</v>
          </cell>
        </row>
        <row r="749">
          <cell r="C749">
            <v>40543</v>
          </cell>
          <cell r="D749">
            <v>2</v>
          </cell>
          <cell r="E749" t="str">
            <v>[input]</v>
          </cell>
          <cell r="F749" t="str">
            <v>TelferOption</v>
          </cell>
          <cell r="G749">
            <v>90890</v>
          </cell>
        </row>
        <row r="750">
          <cell r="C750">
            <v>40908</v>
          </cell>
          <cell r="D750">
            <v>3</v>
          </cell>
          <cell r="E750" t="str">
            <v>[input]</v>
          </cell>
          <cell r="F750" t="str">
            <v>TelferOption</v>
          </cell>
          <cell r="G750">
            <v>82930</v>
          </cell>
        </row>
        <row r="751">
          <cell r="C751">
            <v>41274</v>
          </cell>
          <cell r="D751">
            <v>4</v>
          </cell>
          <cell r="E751" t="str">
            <v>[input]</v>
          </cell>
          <cell r="F751" t="str">
            <v>TelferOption</v>
          </cell>
          <cell r="G751">
            <v>75130</v>
          </cell>
        </row>
        <row r="752">
          <cell r="C752">
            <v>41639</v>
          </cell>
          <cell r="D752">
            <v>5</v>
          </cell>
          <cell r="E752" t="str">
            <v>[input]</v>
          </cell>
          <cell r="F752" t="str">
            <v>TelferOption</v>
          </cell>
          <cell r="G752">
            <v>66310</v>
          </cell>
        </row>
        <row r="753">
          <cell r="C753">
            <v>42004</v>
          </cell>
          <cell r="D753">
            <v>6</v>
          </cell>
          <cell r="E753" t="str">
            <v>[input]</v>
          </cell>
          <cell r="F753" t="str">
            <v>TelferOption</v>
          </cell>
          <cell r="G753">
            <v>57070</v>
          </cell>
        </row>
        <row r="754">
          <cell r="C754">
            <v>42369</v>
          </cell>
          <cell r="D754">
            <v>7</v>
          </cell>
          <cell r="E754" t="str">
            <v>[input]</v>
          </cell>
          <cell r="F754" t="str">
            <v>TelferOption</v>
          </cell>
          <cell r="G754">
            <v>48420</v>
          </cell>
        </row>
        <row r="755">
          <cell r="C755">
            <v>42735</v>
          </cell>
          <cell r="D755">
            <v>8</v>
          </cell>
          <cell r="E755" t="str">
            <v>[input]</v>
          </cell>
          <cell r="F755" t="str">
            <v>TelferOption</v>
          </cell>
          <cell r="G755">
            <v>38380</v>
          </cell>
        </row>
        <row r="756">
          <cell r="C756">
            <v>43100</v>
          </cell>
          <cell r="D756">
            <v>9</v>
          </cell>
          <cell r="E756" t="str">
            <v>[input]</v>
          </cell>
          <cell r="F756" t="str">
            <v>TelferOption</v>
          </cell>
          <cell r="G756">
            <v>27910</v>
          </cell>
        </row>
        <row r="757">
          <cell r="C757">
            <v>43465</v>
          </cell>
          <cell r="D757">
            <v>10</v>
          </cell>
          <cell r="E757" t="str">
            <v>[input]</v>
          </cell>
          <cell r="F757" t="str">
            <v>TelferOption</v>
          </cell>
          <cell r="G757">
            <v>17010</v>
          </cell>
        </row>
        <row r="758">
          <cell r="C758">
            <v>43830</v>
          </cell>
          <cell r="D758">
            <v>11</v>
          </cell>
          <cell r="E758" t="str">
            <v>[input]</v>
          </cell>
          <cell r="F758" t="str">
            <v>TelferOption</v>
          </cell>
          <cell r="G758">
            <v>5250</v>
          </cell>
        </row>
        <row r="761">
          <cell r="C761">
            <v>39082</v>
          </cell>
          <cell r="D761">
            <v>0</v>
          </cell>
          <cell r="E761" t="str">
            <v>[input]</v>
          </cell>
          <cell r="F761" t="str">
            <v>TelferDefaultOption</v>
          </cell>
          <cell r="G761">
            <v>0</v>
          </cell>
        </row>
        <row r="762">
          <cell r="C762">
            <v>40178</v>
          </cell>
          <cell r="D762">
            <v>1</v>
          </cell>
          <cell r="E762" t="str">
            <v>[input]</v>
          </cell>
          <cell r="F762" t="str">
            <v>TelferDefaultOption</v>
          </cell>
          <cell r="G762">
            <v>81300</v>
          </cell>
        </row>
        <row r="763">
          <cell r="C763">
            <v>40543</v>
          </cell>
          <cell r="D763">
            <v>2</v>
          </cell>
          <cell r="E763" t="str">
            <v>[input]</v>
          </cell>
          <cell r="F763" t="str">
            <v>TelferDefaultOption</v>
          </cell>
          <cell r="G763">
            <v>75350</v>
          </cell>
        </row>
        <row r="764">
          <cell r="C764">
            <v>40908</v>
          </cell>
          <cell r="D764">
            <v>3</v>
          </cell>
          <cell r="E764" t="str">
            <v>[input]</v>
          </cell>
          <cell r="F764" t="str">
            <v>TelferDefaultOption</v>
          </cell>
          <cell r="G764">
            <v>68930</v>
          </cell>
        </row>
        <row r="765">
          <cell r="C765">
            <v>41274</v>
          </cell>
          <cell r="D765">
            <v>4</v>
          </cell>
          <cell r="E765" t="str">
            <v>[input]</v>
          </cell>
          <cell r="F765" t="str">
            <v>TelferDefaultOption</v>
          </cell>
          <cell r="G765">
            <v>62730</v>
          </cell>
        </row>
        <row r="766">
          <cell r="C766">
            <v>41639</v>
          </cell>
          <cell r="D766">
            <v>5</v>
          </cell>
          <cell r="E766" t="str">
            <v>[input]</v>
          </cell>
          <cell r="F766" t="str">
            <v>TelferDefaultOption</v>
          </cell>
          <cell r="G766">
            <v>55570</v>
          </cell>
        </row>
        <row r="767">
          <cell r="C767">
            <v>42004</v>
          </cell>
          <cell r="D767">
            <v>6</v>
          </cell>
          <cell r="E767" t="str">
            <v>[input]</v>
          </cell>
          <cell r="F767" t="str">
            <v>TelferDefaultOption</v>
          </cell>
          <cell r="G767">
            <v>48070</v>
          </cell>
        </row>
        <row r="768">
          <cell r="C768">
            <v>42369</v>
          </cell>
          <cell r="D768">
            <v>7</v>
          </cell>
          <cell r="E768" t="str">
            <v>[input]</v>
          </cell>
          <cell r="F768" t="str">
            <v>TelferDefaultOption</v>
          </cell>
          <cell r="G768">
            <v>41210</v>
          </cell>
        </row>
        <row r="769">
          <cell r="C769">
            <v>42735</v>
          </cell>
          <cell r="D769">
            <v>8</v>
          </cell>
          <cell r="E769" t="str">
            <v>[input]</v>
          </cell>
          <cell r="F769" t="str">
            <v>TelferDefaultOption</v>
          </cell>
          <cell r="G769">
            <v>33060</v>
          </cell>
        </row>
        <row r="770">
          <cell r="C770">
            <v>43100</v>
          </cell>
          <cell r="D770">
            <v>9</v>
          </cell>
          <cell r="E770" t="str">
            <v>[input]</v>
          </cell>
          <cell r="F770" t="str">
            <v>TelferDefaultOption</v>
          </cell>
          <cell r="G770">
            <v>24550</v>
          </cell>
        </row>
        <row r="771">
          <cell r="C771">
            <v>43465</v>
          </cell>
          <cell r="D771">
            <v>10</v>
          </cell>
          <cell r="E771" t="str">
            <v>[input]</v>
          </cell>
          <cell r="F771" t="str">
            <v>TelferDefaultOption</v>
          </cell>
          <cell r="G771">
            <v>15700</v>
          </cell>
        </row>
        <row r="772">
          <cell r="C772">
            <v>43830</v>
          </cell>
          <cell r="D772">
            <v>11</v>
          </cell>
          <cell r="E772" t="str">
            <v>[input]</v>
          </cell>
          <cell r="F772" t="str">
            <v>TelferDefaultOption</v>
          </cell>
          <cell r="G772">
            <v>5250</v>
          </cell>
        </row>
        <row r="774">
          <cell r="G774">
            <v>1</v>
          </cell>
        </row>
        <row r="776">
          <cell r="G776">
            <v>11</v>
          </cell>
        </row>
        <row r="782">
          <cell r="G782">
            <v>43830</v>
          </cell>
        </row>
        <row r="783">
          <cell r="G783">
            <v>15157</v>
          </cell>
        </row>
        <row r="784">
          <cell r="G784">
            <v>0.12</v>
          </cell>
        </row>
        <row r="785">
          <cell r="G785">
            <v>14</v>
          </cell>
        </row>
        <row r="787">
          <cell r="G787">
            <v>38717</v>
          </cell>
        </row>
        <row r="788">
          <cell r="G788">
            <v>43830</v>
          </cell>
        </row>
        <row r="801">
          <cell r="G801">
            <v>49034</v>
          </cell>
        </row>
        <row r="804">
          <cell r="G804">
            <v>0.37</v>
          </cell>
        </row>
        <row r="806">
          <cell r="G806">
            <v>54513</v>
          </cell>
        </row>
        <row r="807">
          <cell r="G807">
            <v>3671.7674144546827</v>
          </cell>
        </row>
        <row r="812">
          <cell r="G812">
            <v>31784.164760000003</v>
          </cell>
        </row>
        <row r="825">
          <cell r="G825">
            <v>48944</v>
          </cell>
        </row>
        <row r="826">
          <cell r="G826">
            <v>2</v>
          </cell>
        </row>
        <row r="829">
          <cell r="G829">
            <v>0.37</v>
          </cell>
        </row>
        <row r="831">
          <cell r="G831">
            <v>54423</v>
          </cell>
        </row>
        <row r="832">
          <cell r="G832">
            <v>1</v>
          </cell>
        </row>
        <row r="835">
          <cell r="G835">
            <v>39903</v>
          </cell>
        </row>
        <row r="839">
          <cell r="G839">
            <v>16180</v>
          </cell>
        </row>
        <row r="840">
          <cell r="G840">
            <v>-535</v>
          </cell>
        </row>
        <row r="841">
          <cell r="G841">
            <v>0</v>
          </cell>
        </row>
        <row r="842">
          <cell r="G842">
            <v>39813</v>
          </cell>
        </row>
        <row r="847">
          <cell r="G847">
            <v>167561.85178</v>
          </cell>
        </row>
        <row r="856">
          <cell r="G856">
            <v>37894</v>
          </cell>
        </row>
        <row r="865">
          <cell r="G865">
            <v>41456</v>
          </cell>
        </row>
        <row r="877">
          <cell r="G877">
            <v>40</v>
          </cell>
        </row>
        <row r="878">
          <cell r="G878">
            <v>50</v>
          </cell>
        </row>
        <row r="879">
          <cell r="G879">
            <v>0</v>
          </cell>
        </row>
        <row r="882">
          <cell r="G882">
            <v>57327</v>
          </cell>
        </row>
        <row r="883">
          <cell r="G883">
            <v>41551</v>
          </cell>
        </row>
        <row r="884">
          <cell r="G884">
            <v>4080</v>
          </cell>
        </row>
        <row r="889">
          <cell r="G889">
            <v>51952.59375</v>
          </cell>
        </row>
        <row r="890">
          <cell r="G890">
            <v>38434.675000000003</v>
          </cell>
        </row>
        <row r="891">
          <cell r="G891">
            <v>4080</v>
          </cell>
        </row>
        <row r="896">
          <cell r="G896">
            <v>40</v>
          </cell>
        </row>
        <row r="897">
          <cell r="G897">
            <v>50</v>
          </cell>
        </row>
        <row r="898">
          <cell r="G898">
            <v>0</v>
          </cell>
        </row>
        <row r="901">
          <cell r="G901">
            <v>57327</v>
          </cell>
        </row>
        <row r="902">
          <cell r="G902">
            <v>41551</v>
          </cell>
        </row>
        <row r="903">
          <cell r="G903">
            <v>4080</v>
          </cell>
        </row>
        <row r="906">
          <cell r="G906">
            <v>51952.59375</v>
          </cell>
        </row>
        <row r="907">
          <cell r="G907">
            <v>38434.675000000003</v>
          </cell>
        </row>
        <row r="908">
          <cell r="G908">
            <v>4080</v>
          </cell>
        </row>
        <row r="912">
          <cell r="G912">
            <v>0</v>
          </cell>
        </row>
        <row r="913">
          <cell r="G913">
            <v>0</v>
          </cell>
        </row>
        <row r="914">
          <cell r="G914">
            <v>0</v>
          </cell>
        </row>
        <row r="915">
          <cell r="G915">
            <v>0</v>
          </cell>
        </row>
        <row r="920">
          <cell r="G920">
            <v>40</v>
          </cell>
        </row>
        <row r="945">
          <cell r="G945">
            <v>38533</v>
          </cell>
        </row>
        <row r="954">
          <cell r="G954">
            <v>42186</v>
          </cell>
        </row>
        <row r="970">
          <cell r="G970">
            <v>35</v>
          </cell>
        </row>
        <row r="971">
          <cell r="G971">
            <v>45</v>
          </cell>
        </row>
        <row r="972">
          <cell r="G972">
            <v>0</v>
          </cell>
        </row>
        <row r="975">
          <cell r="G975">
            <v>69570</v>
          </cell>
        </row>
        <row r="976">
          <cell r="G976">
            <v>47110</v>
          </cell>
        </row>
        <row r="977">
          <cell r="G977">
            <v>0</v>
          </cell>
        </row>
        <row r="982">
          <cell r="G982">
            <v>65597.292461132296</v>
          </cell>
        </row>
        <row r="983">
          <cell r="G983">
            <v>45017.655335006464</v>
          </cell>
        </row>
        <row r="984">
          <cell r="G984">
            <v>0</v>
          </cell>
        </row>
        <row r="989">
          <cell r="G989">
            <v>35</v>
          </cell>
        </row>
        <row r="990">
          <cell r="G990">
            <v>45</v>
          </cell>
        </row>
        <row r="991">
          <cell r="G991">
            <v>0</v>
          </cell>
        </row>
        <row r="994">
          <cell r="G994">
            <v>69570</v>
          </cell>
        </row>
        <row r="995">
          <cell r="G995">
            <v>47110</v>
          </cell>
        </row>
        <row r="996">
          <cell r="G996">
            <v>0</v>
          </cell>
        </row>
        <row r="999">
          <cell r="G999">
            <v>65597.292461132296</v>
          </cell>
        </row>
        <row r="1000">
          <cell r="G1000">
            <v>45017.655335006464</v>
          </cell>
        </row>
        <row r="1001">
          <cell r="G1001">
            <v>0</v>
          </cell>
        </row>
        <row r="1005">
          <cell r="G1005">
            <v>0</v>
          </cell>
        </row>
        <row r="1006">
          <cell r="G1006">
            <v>0</v>
          </cell>
        </row>
        <row r="1007">
          <cell r="G1007">
            <v>0</v>
          </cell>
        </row>
        <row r="1008">
          <cell r="G1008">
            <v>0</v>
          </cell>
        </row>
        <row r="1013">
          <cell r="G1013">
            <v>40</v>
          </cell>
        </row>
        <row r="1665">
          <cell r="G1665">
            <v>1</v>
          </cell>
        </row>
        <row r="1685">
          <cell r="G1685">
            <v>0</v>
          </cell>
        </row>
        <row r="1686">
          <cell r="G1686">
            <v>43100</v>
          </cell>
        </row>
        <row r="1738">
          <cell r="G1738">
            <v>15161.980619046255</v>
          </cell>
        </row>
      </sheetData>
      <sheetData sheetId="3"/>
      <sheetData sheetId="4"/>
      <sheetData sheetId="5"/>
      <sheetData sheetId="6" refreshError="1">
        <row r="26">
          <cell r="B26" t="str">
            <v>Regulatory Reset Dates (Reset on 1 July)</v>
          </cell>
          <cell r="D26" t="str">
            <v>[input]</v>
          </cell>
          <cell r="E26" t="str">
            <v>MLRegResetAssTable</v>
          </cell>
          <cell r="F26">
            <v>2003</v>
          </cell>
          <cell r="G26">
            <v>2013</v>
          </cell>
          <cell r="H26">
            <v>2023</v>
          </cell>
          <cell r="I26">
            <v>2033</v>
          </cell>
          <cell r="J26">
            <v>2043</v>
          </cell>
        </row>
        <row r="27">
          <cell r="B27" t="str">
            <v>Nominal Risk Free Rate</v>
          </cell>
          <cell r="C27" t="str">
            <v>Rf</v>
          </cell>
          <cell r="D27" t="str">
            <v>[input]</v>
          </cell>
          <cell r="E27" t="str">
            <v>MLRegResetAssTable</v>
          </cell>
          <cell r="F27">
            <v>5.4600000000000003E-2</v>
          </cell>
          <cell r="G27">
            <v>4.8148612208324559E-2</v>
          </cell>
          <cell r="H27">
            <v>4.4373955039288315E-2</v>
          </cell>
          <cell r="I27">
            <v>4.4373955039288315E-2</v>
          </cell>
          <cell r="J27">
            <v>4.4373955039288315E-2</v>
          </cell>
        </row>
        <row r="28">
          <cell r="B28" t="str">
            <v>Inflation Rate</v>
          </cell>
          <cell r="C28" t="str">
            <v>f</v>
          </cell>
          <cell r="D28" t="str">
            <v>[input]</v>
          </cell>
          <cell r="E28" t="str">
            <v>MLRegResetAssTable</v>
          </cell>
          <cell r="F28">
            <v>2.07E-2</v>
          </cell>
          <cell r="G28">
            <v>2.75E-2</v>
          </cell>
          <cell r="H28">
            <v>2.75E-2</v>
          </cell>
          <cell r="I28">
            <v>2.75E-2</v>
          </cell>
          <cell r="J28">
            <v>2.75E-2</v>
          </cell>
        </row>
        <row r="29">
          <cell r="B29" t="str">
            <v>Cost of Debt Margin over rf</v>
          </cell>
          <cell r="C29" t="str">
            <v>Dm</v>
          </cell>
          <cell r="D29" t="str">
            <v>[input]</v>
          </cell>
          <cell r="E29" t="str">
            <v>MLRegResetAssTable</v>
          </cell>
          <cell r="F29">
            <v>8.6E-3</v>
          </cell>
          <cell r="G29">
            <v>1.4E-2</v>
          </cell>
          <cell r="H29">
            <v>1.4E-2</v>
          </cell>
          <cell r="I29">
            <v>1.4E-2</v>
          </cell>
          <cell r="J29">
            <v>1.4E-2</v>
          </cell>
        </row>
        <row r="30">
          <cell r="B30" t="str">
            <v xml:space="preserve">Market Risk Premium </v>
          </cell>
          <cell r="C30" t="str">
            <v>MRP</v>
          </cell>
          <cell r="D30" t="str">
            <v>[input]</v>
          </cell>
          <cell r="E30" t="str">
            <v>MLRegResetAssTable</v>
          </cell>
          <cell r="F30">
            <v>0.06</v>
          </cell>
          <cell r="G30">
            <v>0.06</v>
          </cell>
          <cell r="H30">
            <v>0.06</v>
          </cell>
          <cell r="I30">
            <v>0.06</v>
          </cell>
          <cell r="J30">
            <v>0.06</v>
          </cell>
        </row>
        <row r="31">
          <cell r="B31" t="str">
            <v>Proportion of Franking Credits attributed value by shareholders</v>
          </cell>
          <cell r="C31" t="str">
            <v>g</v>
          </cell>
          <cell r="D31" t="str">
            <v>[input]</v>
          </cell>
          <cell r="E31" t="str">
            <v>MLRegResetAssTable</v>
          </cell>
          <cell r="F31">
            <v>0.5</v>
          </cell>
          <cell r="G31">
            <v>0.5</v>
          </cell>
          <cell r="H31">
            <v>0.5</v>
          </cell>
          <cell r="I31">
            <v>0.5</v>
          </cell>
          <cell r="J31">
            <v>0.5</v>
          </cell>
        </row>
        <row r="32">
          <cell r="B32" t="str">
            <v>LT Proportion of Equity Funding</v>
          </cell>
          <cell r="C32" t="str">
            <v>E/V</v>
          </cell>
          <cell r="D32" t="str">
            <v>[input]</v>
          </cell>
          <cell r="E32" t="str">
            <v>MLRegResetAssTable</v>
          </cell>
          <cell r="F32">
            <v>0.4</v>
          </cell>
          <cell r="G32">
            <v>0.4</v>
          </cell>
          <cell r="H32">
            <v>0.4</v>
          </cell>
          <cell r="I32">
            <v>0.4</v>
          </cell>
          <cell r="J32">
            <v>0.4</v>
          </cell>
        </row>
        <row r="33">
          <cell r="B33" t="str">
            <v>Debt Beta</v>
          </cell>
          <cell r="C33" t="str">
            <v>βd</v>
          </cell>
          <cell r="D33" t="str">
            <v>[input]</v>
          </cell>
          <cell r="E33" t="str">
            <v>MLRegResetAssTable</v>
          </cell>
          <cell r="F33">
            <v>0</v>
          </cell>
          <cell r="G33">
            <v>0</v>
          </cell>
          <cell r="H33">
            <v>0</v>
          </cell>
          <cell r="I33">
            <v>0</v>
          </cell>
          <cell r="J33">
            <v>0</v>
          </cell>
        </row>
        <row r="34">
          <cell r="B34" t="str">
            <v>Asset Beta</v>
          </cell>
          <cell r="C34" t="str">
            <v>βa</v>
          </cell>
          <cell r="D34" t="str">
            <v>[input]</v>
          </cell>
          <cell r="E34" t="str">
            <v>MLRegResetAssTable</v>
          </cell>
          <cell r="F34">
            <v>0.4</v>
          </cell>
          <cell r="G34">
            <v>0.4</v>
          </cell>
          <cell r="H34">
            <v>0.4</v>
          </cell>
          <cell r="I34">
            <v>0.4</v>
          </cell>
          <cell r="J34">
            <v>0.4</v>
          </cell>
        </row>
        <row r="35">
          <cell r="B35" t="str">
            <v>Equity Beta</v>
          </cell>
          <cell r="C35" t="str">
            <v>βe</v>
          </cell>
          <cell r="D35" t="str">
            <v>[input]</v>
          </cell>
          <cell r="E35" t="str">
            <v>MLRegResetAssTable</v>
          </cell>
          <cell r="F35">
            <v>0.99616429007251062</v>
          </cell>
          <cell r="G35">
            <v>1</v>
          </cell>
          <cell r="H35">
            <v>1</v>
          </cell>
          <cell r="I35">
            <v>1</v>
          </cell>
          <cell r="J35">
            <v>1</v>
          </cell>
        </row>
        <row r="36">
          <cell r="B36" t="str">
            <v>Corporate Tax Rate</v>
          </cell>
          <cell r="C36" t="str">
            <v>t</v>
          </cell>
          <cell r="D36" t="str">
            <v>[input]</v>
          </cell>
          <cell r="E36" t="str">
            <v>MLRegResetAssTable</v>
          </cell>
          <cell r="F36">
            <v>0.3</v>
          </cell>
          <cell r="G36">
            <v>0.3</v>
          </cell>
          <cell r="H36">
            <v>0.3</v>
          </cell>
          <cell r="I36">
            <v>0.3</v>
          </cell>
          <cell r="J36">
            <v>0.3</v>
          </cell>
        </row>
        <row r="37">
          <cell r="B37" t="str">
            <v>O&amp;M - Real</v>
          </cell>
          <cell r="C37" t="str">
            <v>['$000]($real 2003)</v>
          </cell>
          <cell r="D37" t="str">
            <v>[input]</v>
          </cell>
          <cell r="E37" t="str">
            <v>MLRegResetAssTable</v>
          </cell>
          <cell r="F37">
            <v>3039.8816954248423</v>
          </cell>
          <cell r="G37">
            <v>0</v>
          </cell>
          <cell r="H37">
            <v>0</v>
          </cell>
          <cell r="I37">
            <v>0</v>
          </cell>
          <cell r="J37">
            <v>0</v>
          </cell>
        </row>
        <row r="38">
          <cell r="B38" t="str">
            <v>Nominal Return On Equity</v>
          </cell>
          <cell r="C38" t="str">
            <v>[%]</v>
          </cell>
          <cell r="D38" t="str">
            <v>[calc]</v>
          </cell>
          <cell r="E38" t="str">
            <v>MLRegResetAssTable</v>
          </cell>
          <cell r="F38">
            <v>0.11436985740435063</v>
          </cell>
          <cell r="G38">
            <v>0.10814861220832456</v>
          </cell>
          <cell r="H38">
            <v>0.10437395503928831</v>
          </cell>
          <cell r="I38">
            <v>0.10437395503928831</v>
          </cell>
          <cell r="J38">
            <v>0.10437395503928831</v>
          </cell>
        </row>
        <row r="39">
          <cell r="B39" t="str">
            <v>Nominal Pre-tax Cost of Debt</v>
          </cell>
          <cell r="C39" t="str">
            <v>[%]</v>
          </cell>
          <cell r="D39" t="str">
            <v>[calc]</v>
          </cell>
          <cell r="E39" t="str">
            <v>MLRegResetAssTable</v>
          </cell>
          <cell r="F39">
            <v>6.3200000000000006E-2</v>
          </cell>
          <cell r="G39">
            <v>6.2148612208324558E-2</v>
          </cell>
          <cell r="H39">
            <v>5.8373955039288314E-2</v>
          </cell>
          <cell r="I39">
            <v>5.8373955039288314E-2</v>
          </cell>
          <cell r="J39">
            <v>5.8373955039288314E-2</v>
          </cell>
        </row>
        <row r="40">
          <cell r="B40" t="str">
            <v>Vanilla WACC</v>
          </cell>
          <cell r="C40" t="str">
            <v>[%]</v>
          </cell>
          <cell r="D40" t="str">
            <v>[input/calc]</v>
          </cell>
          <cell r="E40" t="str">
            <v>MLRegResetAssTable</v>
          </cell>
          <cell r="F40">
            <v>8.3699999999999997E-2</v>
          </cell>
          <cell r="G40">
            <v>8.0548612208324558E-2</v>
          </cell>
          <cell r="H40">
            <v>7.6773955039288314E-2</v>
          </cell>
          <cell r="I40">
            <v>7.6773955039288314E-2</v>
          </cell>
          <cell r="J40">
            <v>7.6773955039288314E-2</v>
          </cell>
        </row>
        <row r="77">
          <cell r="B77" t="str">
            <v>Regulatory Reset Dates (Reset on 1 July)</v>
          </cell>
          <cell r="D77" t="str">
            <v>[input]</v>
          </cell>
          <cell r="E77" t="str">
            <v>DLRegResetAssTable</v>
          </cell>
          <cell r="F77">
            <v>2005</v>
          </cell>
          <cell r="G77">
            <v>2015</v>
          </cell>
          <cell r="H77">
            <v>2025</v>
          </cell>
          <cell r="I77">
            <v>2035</v>
          </cell>
          <cell r="J77">
            <v>2045</v>
          </cell>
        </row>
        <row r="78">
          <cell r="B78" t="str">
            <v>Nominal Risk Free Rate</v>
          </cell>
          <cell r="C78" t="str">
            <v>Rf</v>
          </cell>
          <cell r="D78" t="str">
            <v>[input]</v>
          </cell>
          <cell r="E78" t="str">
            <v>DLRegResetAssTable</v>
          </cell>
          <cell r="F78">
            <v>5.3199999999999997E-2</v>
          </cell>
          <cell r="G78">
            <v>4.4373955039288315E-2</v>
          </cell>
          <cell r="H78">
            <v>4.4373955039288315E-2</v>
          </cell>
          <cell r="I78">
            <v>4.4373955039288315E-2</v>
          </cell>
          <cell r="J78">
            <v>4.4373955039288315E-2</v>
          </cell>
        </row>
        <row r="79">
          <cell r="B79" t="str">
            <v>Inflation Rate</v>
          </cell>
          <cell r="C79" t="str">
            <v>f</v>
          </cell>
          <cell r="D79" t="str">
            <v>[input]</v>
          </cell>
          <cell r="E79" t="str">
            <v>DLRegResetAssTable</v>
          </cell>
          <cell r="F79">
            <v>2.9700000000000001E-2</v>
          </cell>
          <cell r="G79">
            <v>2.75E-2</v>
          </cell>
          <cell r="H79">
            <v>2.75E-2</v>
          </cell>
          <cell r="I79">
            <v>2.75E-2</v>
          </cell>
          <cell r="J79">
            <v>2.75E-2</v>
          </cell>
        </row>
        <row r="80">
          <cell r="B80" t="str">
            <v>Cost of Debt Margin over rf</v>
          </cell>
          <cell r="C80" t="str">
            <v>Dm</v>
          </cell>
          <cell r="D80" t="str">
            <v>[input]</v>
          </cell>
          <cell r="E80" t="str">
            <v>DLRegResetAssTable</v>
          </cell>
          <cell r="F80">
            <v>0.01</v>
          </cell>
          <cell r="G80">
            <v>1.4E-2</v>
          </cell>
          <cell r="H80">
            <v>1.4E-2</v>
          </cell>
          <cell r="I80">
            <v>1.4E-2</v>
          </cell>
          <cell r="J80">
            <v>1.4E-2</v>
          </cell>
        </row>
        <row r="81">
          <cell r="B81" t="str">
            <v xml:space="preserve">Market Risk Premium </v>
          </cell>
          <cell r="C81" t="str">
            <v>MRP</v>
          </cell>
          <cell r="D81" t="str">
            <v>[input]</v>
          </cell>
          <cell r="E81" t="str">
            <v>DLRegResetAssTable</v>
          </cell>
          <cell r="F81">
            <v>0.06</v>
          </cell>
          <cell r="G81">
            <v>0.06</v>
          </cell>
          <cell r="H81">
            <v>0.06</v>
          </cell>
          <cell r="I81">
            <v>0.06</v>
          </cell>
          <cell r="J81">
            <v>0.06</v>
          </cell>
        </row>
        <row r="82">
          <cell r="B82" t="str">
            <v>Proportion of Franking Credits attributed value by shareholders</v>
          </cell>
          <cell r="C82" t="str">
            <v>g</v>
          </cell>
          <cell r="D82" t="str">
            <v>[input]</v>
          </cell>
          <cell r="E82" t="str">
            <v>DLRegResetAssTable</v>
          </cell>
          <cell r="F82">
            <v>0.5</v>
          </cell>
          <cell r="G82">
            <v>0.5</v>
          </cell>
          <cell r="H82">
            <v>0.5</v>
          </cell>
          <cell r="I82">
            <v>0.5</v>
          </cell>
          <cell r="J82">
            <v>0.5</v>
          </cell>
        </row>
        <row r="83">
          <cell r="B83" t="str">
            <v>LT Proportion of Equity Funding</v>
          </cell>
          <cell r="C83" t="str">
            <v>E/V</v>
          </cell>
          <cell r="D83" t="str">
            <v>[input]</v>
          </cell>
          <cell r="E83" t="str">
            <v>DLRegResetAssTable</v>
          </cell>
          <cell r="F83">
            <v>0.4</v>
          </cell>
          <cell r="G83">
            <v>0.4</v>
          </cell>
          <cell r="H83">
            <v>0.4</v>
          </cell>
          <cell r="I83">
            <v>0.4</v>
          </cell>
          <cell r="J83">
            <v>0.4</v>
          </cell>
        </row>
        <row r="84">
          <cell r="B84" t="str">
            <v>Debt Beta</v>
          </cell>
          <cell r="C84" t="str">
            <v>βd</v>
          </cell>
          <cell r="D84" t="str">
            <v>[input]</v>
          </cell>
          <cell r="E84" t="str">
            <v>DLRegResetAssTable</v>
          </cell>
          <cell r="F84">
            <v>0</v>
          </cell>
          <cell r="G84">
            <v>0</v>
          </cell>
          <cell r="H84">
            <v>0</v>
          </cell>
          <cell r="I84">
            <v>0</v>
          </cell>
          <cell r="J84">
            <v>0</v>
          </cell>
        </row>
        <row r="85">
          <cell r="B85" t="str">
            <v>Asset Beta</v>
          </cell>
          <cell r="C85" t="str">
            <v>βa</v>
          </cell>
          <cell r="D85" t="str">
            <v>[input]</v>
          </cell>
          <cell r="E85" t="str">
            <v>DLRegResetAssTable</v>
          </cell>
          <cell r="F85">
            <v>0.4</v>
          </cell>
          <cell r="G85">
            <v>0.4</v>
          </cell>
          <cell r="H85">
            <v>0.4</v>
          </cell>
          <cell r="I85">
            <v>0.4</v>
          </cell>
          <cell r="J85">
            <v>0.4</v>
          </cell>
        </row>
        <row r="86">
          <cell r="B86" t="str">
            <v>Equity Beta</v>
          </cell>
          <cell r="C86" t="str">
            <v>βe</v>
          </cell>
          <cell r="D86" t="str">
            <v>[input]</v>
          </cell>
          <cell r="E86" t="str">
            <v>DLRegResetAssTable</v>
          </cell>
          <cell r="F86">
            <v>1</v>
          </cell>
          <cell r="G86">
            <v>1</v>
          </cell>
          <cell r="H86">
            <v>1</v>
          </cell>
          <cell r="I86">
            <v>1</v>
          </cell>
          <cell r="J86">
            <v>1</v>
          </cell>
        </row>
        <row r="87">
          <cell r="B87" t="str">
            <v>Corporate Tax Rate</v>
          </cell>
          <cell r="C87" t="str">
            <v>t</v>
          </cell>
          <cell r="D87" t="str">
            <v>[input]</v>
          </cell>
          <cell r="E87" t="str">
            <v>DLRegResetAssTable</v>
          </cell>
          <cell r="F87">
            <v>0.3</v>
          </cell>
          <cell r="G87">
            <v>0.3</v>
          </cell>
          <cell r="H87">
            <v>0.3</v>
          </cell>
          <cell r="I87">
            <v>0.3</v>
          </cell>
          <cell r="J87">
            <v>0.3</v>
          </cell>
        </row>
        <row r="88">
          <cell r="B88" t="str">
            <v>Nominal Return On Equity</v>
          </cell>
          <cell r="C88" t="str">
            <v>[%]</v>
          </cell>
          <cell r="D88" t="str">
            <v>[calc]</v>
          </cell>
          <cell r="E88" t="str">
            <v>DLRegResetAssTable</v>
          </cell>
          <cell r="F88">
            <v>0.1132</v>
          </cell>
          <cell r="G88">
            <v>0.10437395503928831</v>
          </cell>
          <cell r="H88">
            <v>0.10437395503928831</v>
          </cell>
          <cell r="I88">
            <v>0.10437395503928831</v>
          </cell>
          <cell r="J88">
            <v>0.10437395503928831</v>
          </cell>
        </row>
        <row r="89">
          <cell r="B89" t="str">
            <v>Nominal Pre-tax Cost of Debt</v>
          </cell>
          <cell r="C89" t="str">
            <v>[%]</v>
          </cell>
          <cell r="D89" t="str">
            <v>[calc]</v>
          </cell>
          <cell r="E89" t="str">
            <v>DLRegResetAssTable</v>
          </cell>
          <cell r="F89">
            <v>6.3199999999999992E-2</v>
          </cell>
          <cell r="G89">
            <v>5.8373955039288314E-2</v>
          </cell>
          <cell r="H89">
            <v>5.8373955039288314E-2</v>
          </cell>
          <cell r="I89">
            <v>5.8373955039288314E-2</v>
          </cell>
          <cell r="J89">
            <v>5.8373955039288314E-2</v>
          </cell>
        </row>
        <row r="90">
          <cell r="B90" t="str">
            <v>Vanilla WACC</v>
          </cell>
          <cell r="C90" t="str">
            <v>[%]</v>
          </cell>
          <cell r="D90" t="str">
            <v>[input/calc]</v>
          </cell>
          <cell r="E90" t="str">
            <v>DLRegResetAssTable</v>
          </cell>
          <cell r="F90">
            <v>8.3199999999999996E-2</v>
          </cell>
          <cell r="G90">
            <v>7.6773955039288314E-2</v>
          </cell>
          <cell r="H90">
            <v>7.6773955039288314E-2</v>
          </cell>
          <cell r="I90">
            <v>7.6773955039288314E-2</v>
          </cell>
          <cell r="J90">
            <v>7.6773955039288314E-2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431">
          <cell r="F431">
            <v>0.10132390856742857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Input"/>
      <sheetName val="Customer info"/>
      <sheetName val="ExecSum_Target"/>
      <sheetName val="ExecSum_NonTarget"/>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 val="INPUTS"/>
    </sheetNames>
    <sheetDataSet>
      <sheetData sheetId="0" refreshError="1"/>
      <sheetData sheetId="1" refreshError="1">
        <row r="26">
          <cell r="D26">
            <v>82644.25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ta Form A1"/>
      <sheetName val="Inputs"/>
      <sheetName val="Summary"/>
      <sheetName val="Origin A1"/>
      <sheetName val="MSP238 Inv"/>
      <sheetName val="MSP255 Inv"/>
      <sheetName val="Energy Aust A1"/>
      <sheetName val="MSP230 Inv"/>
      <sheetName val="MSP242 Inv"/>
      <sheetName val="TRUenergy A1"/>
      <sheetName val="MSP245 Inv"/>
      <sheetName val="Country Energy A1"/>
      <sheetName val="MSP262 Inv"/>
      <sheetName val="MSP253 Inv"/>
      <sheetName val="Visy A1"/>
      <sheetName val="MSP229 Inv"/>
      <sheetName val="NewGen A1"/>
      <sheetName val="MSP199 Inv"/>
      <sheetName val="AcctngDist"/>
      <sheetName val="Acct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row r="26">
          <cell r="D26">
            <v>0</v>
          </cell>
        </row>
      </sheetData>
      <sheetData sheetId="94"/>
      <sheetData sheetId="95"/>
      <sheetData sheetId="96"/>
      <sheetData sheetId="97"/>
      <sheetData sheetId="98"/>
      <sheetData sheetId="9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mmary"/>
      <sheetName val="ACQ"/>
      <sheetName val="MDQ"/>
      <sheetName val="Uncontract Dem"/>
      <sheetName val="Budget Wellhead"/>
      <sheetName val="ACQ  Price"/>
      <sheetName val="MDQ Price"/>
      <sheetName val="TUOS"/>
      <sheetName val="Uncontract_Dem"/>
      <sheetName val="Budget_Wellhead"/>
      <sheetName val="ACQ__Price"/>
      <sheetName val="MDQ_Price"/>
      <sheetName val="W 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Qry_Extract"/>
      <sheetName val="ConnectionBudget"/>
      <sheetName val="BUDGET FY2010"/>
      <sheetName val="CSVData MHQ, Rev &amp; Cons"/>
      <sheetName val="Vars"/>
    </sheetNames>
    <sheetDataSet>
      <sheetData sheetId="0"/>
      <sheetData sheetId="1"/>
      <sheetData sheetId="2"/>
      <sheetData sheetId="3"/>
      <sheetData sheetId="4"/>
      <sheetData sheetId="5">
        <row r="23">
          <cell r="A23">
            <v>100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Calculation"/>
      <sheetName val="Calc new"/>
      <sheetName val="Summary Kogan"/>
      <sheetName val="Summary Tipton"/>
      <sheetName val="Summary Daandine"/>
      <sheetName val="Summary X4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Notes"/>
      <sheetName val="Control Panel"/>
      <sheetName val="SUMMARY"/>
      <sheetName val="Calender Yr Financial Summaries"/>
      <sheetName val="Financial Yr Financial Summary"/>
      <sheetName val="Financial Indicators"/>
      <sheetName val="Cash Account"/>
      <sheetName val="Working Capital"/>
      <sheetName val="Construction Financing"/>
      <sheetName val="Operating Term Fin, - TOTAL"/>
      <sheetName val="Operating Term Fin, - Tr. A"/>
      <sheetName val="Operating Term Fin, - Tr. B"/>
      <sheetName val="Demands and Energy"/>
      <sheetName val="Revenues"/>
      <sheetName val="Equipment Availability"/>
      <sheetName val="Electricity Pricing"/>
      <sheetName val="O &amp; M Expenses"/>
      <sheetName val="Fuel Usage"/>
      <sheetName val="CAPEX"/>
      <sheetName val="Taxes"/>
      <sheetName val="Accounting Depreciation"/>
      <sheetName val="Escalations"/>
      <sheetName val="General Input Data"/>
      <sheetName val="Graphs"/>
      <sheetName val="Name Lables"/>
      <sheetName val="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30">
          <cell r="J230">
            <v>0.3</v>
          </cell>
          <cell r="K230">
            <v>0.3</v>
          </cell>
          <cell r="L230">
            <v>0.3</v>
          </cell>
          <cell r="M230">
            <v>0.3</v>
          </cell>
          <cell r="N230">
            <v>0.3</v>
          </cell>
          <cell r="O230">
            <v>0.3</v>
          </cell>
          <cell r="P230">
            <v>0.3</v>
          </cell>
          <cell r="Q230">
            <v>0.3</v>
          </cell>
          <cell r="R230">
            <v>0.3</v>
          </cell>
          <cell r="S230">
            <v>0.3</v>
          </cell>
          <cell r="T230">
            <v>0.3</v>
          </cell>
          <cell r="U230">
            <v>0.3</v>
          </cell>
          <cell r="V230">
            <v>0.3</v>
          </cell>
          <cell r="W230">
            <v>0.3</v>
          </cell>
          <cell r="X230">
            <v>0.3</v>
          </cell>
          <cell r="Y230">
            <v>0.3</v>
          </cell>
          <cell r="Z230">
            <v>0.3</v>
          </cell>
          <cell r="AA230">
            <v>0.3</v>
          </cell>
          <cell r="AB230">
            <v>0.3</v>
          </cell>
          <cell r="AC230">
            <v>0.3</v>
          </cell>
          <cell r="AD230">
            <v>0.3</v>
          </cell>
          <cell r="AE230">
            <v>0.3</v>
          </cell>
          <cell r="AF230">
            <v>0.3</v>
          </cell>
          <cell r="AG230">
            <v>0.3</v>
          </cell>
          <cell r="AH230">
            <v>0.3</v>
          </cell>
          <cell r="AI230">
            <v>0.3</v>
          </cell>
          <cell r="AJ230">
            <v>0.3</v>
          </cell>
          <cell r="AK230">
            <v>0.3</v>
          </cell>
          <cell r="AL230">
            <v>0.3</v>
          </cell>
          <cell r="AM230">
            <v>0.3</v>
          </cell>
          <cell r="AN230">
            <v>0.3</v>
          </cell>
          <cell r="AO230">
            <v>0.3</v>
          </cell>
        </row>
      </sheetData>
      <sheetData sheetId="21" refreshError="1"/>
      <sheetData sheetId="22" refreshError="1"/>
      <sheetData sheetId="23" refreshError="1">
        <row r="12">
          <cell r="F12">
            <v>37043</v>
          </cell>
        </row>
        <row r="28">
          <cell r="G28">
            <v>35796</v>
          </cell>
          <cell r="H28">
            <v>36161</v>
          </cell>
          <cell r="I28">
            <v>36526</v>
          </cell>
          <cell r="J28">
            <v>36892</v>
          </cell>
          <cell r="K28">
            <v>37257</v>
          </cell>
          <cell r="L28">
            <v>37622</v>
          </cell>
          <cell r="M28">
            <v>37987</v>
          </cell>
          <cell r="N28">
            <v>38353</v>
          </cell>
          <cell r="O28">
            <v>38718</v>
          </cell>
          <cell r="P28">
            <v>39083</v>
          </cell>
          <cell r="Q28">
            <v>39448</v>
          </cell>
          <cell r="R28">
            <v>39814</v>
          </cell>
          <cell r="S28">
            <v>40179</v>
          </cell>
          <cell r="T28">
            <v>40544</v>
          </cell>
          <cell r="U28">
            <v>40909</v>
          </cell>
          <cell r="V28">
            <v>41275</v>
          </cell>
          <cell r="W28">
            <v>41640</v>
          </cell>
          <cell r="X28">
            <v>42005</v>
          </cell>
          <cell r="Y28">
            <v>42370</v>
          </cell>
          <cell r="Z28">
            <v>42736</v>
          </cell>
          <cell r="AA28">
            <v>43101</v>
          </cell>
          <cell r="AB28">
            <v>43466</v>
          </cell>
          <cell r="AC28">
            <v>43831</v>
          </cell>
          <cell r="AD28">
            <v>44197</v>
          </cell>
          <cell r="AE28">
            <v>44562</v>
          </cell>
          <cell r="AF28">
            <v>44927</v>
          </cell>
          <cell r="AG28">
            <v>45292</v>
          </cell>
          <cell r="AH28">
            <v>45658</v>
          </cell>
          <cell r="AI28">
            <v>46023</v>
          </cell>
          <cell r="AJ28">
            <v>46388</v>
          </cell>
          <cell r="AK28">
            <v>46753</v>
          </cell>
          <cell r="AL28">
            <v>47119</v>
          </cell>
          <cell r="AM28">
            <v>47484</v>
          </cell>
          <cell r="AN28">
            <v>47849</v>
          </cell>
          <cell r="AO28">
            <v>48214</v>
          </cell>
        </row>
        <row r="29">
          <cell r="G29">
            <v>1</v>
          </cell>
          <cell r="H29">
            <v>2</v>
          </cell>
          <cell r="I29">
            <v>3</v>
          </cell>
          <cell r="J29">
            <v>4</v>
          </cell>
          <cell r="K29">
            <v>5</v>
          </cell>
          <cell r="L29">
            <v>6</v>
          </cell>
          <cell r="M29">
            <v>7</v>
          </cell>
          <cell r="N29">
            <v>8</v>
          </cell>
          <cell r="O29">
            <v>9</v>
          </cell>
          <cell r="P29">
            <v>10</v>
          </cell>
          <cell r="Q29">
            <v>11</v>
          </cell>
          <cell r="R29">
            <v>12</v>
          </cell>
          <cell r="S29">
            <v>13</v>
          </cell>
          <cell r="T29">
            <v>14</v>
          </cell>
          <cell r="U29">
            <v>15</v>
          </cell>
          <cell r="V29">
            <v>16</v>
          </cell>
          <cell r="W29">
            <v>17</v>
          </cell>
          <cell r="X29">
            <v>18</v>
          </cell>
          <cell r="Y29">
            <v>19</v>
          </cell>
          <cell r="Z29">
            <v>20</v>
          </cell>
          <cell r="AA29">
            <v>21</v>
          </cell>
          <cell r="AB29">
            <v>22</v>
          </cell>
          <cell r="AC29">
            <v>23</v>
          </cell>
          <cell r="AD29">
            <v>24</v>
          </cell>
          <cell r="AE29">
            <v>25</v>
          </cell>
          <cell r="AF29">
            <v>26</v>
          </cell>
          <cell r="AG29">
            <v>27</v>
          </cell>
          <cell r="AH29">
            <v>28</v>
          </cell>
          <cell r="AI29">
            <v>29</v>
          </cell>
          <cell r="AJ29">
            <v>30</v>
          </cell>
          <cell r="AK29">
            <v>31</v>
          </cell>
          <cell r="AL29">
            <v>32</v>
          </cell>
          <cell r="AM29">
            <v>33</v>
          </cell>
          <cell r="AN29">
            <v>34</v>
          </cell>
          <cell r="AO29">
            <v>35</v>
          </cell>
        </row>
      </sheetData>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Life to date"/>
      <sheetName val="QLD NW Capex Summary Report"/>
      <sheetName val="Qld NW Growth Capex Fcast"/>
      <sheetName val="Qld NW SIB Fcast"/>
      <sheetName val="Qld NW Growth Capex Budget"/>
      <sheetName val="Qld NW SIB Budget"/>
      <sheetName val="SIB Capex - GGT 88.157%"/>
      <sheetName val="SIB Capex - GGT"/>
      <sheetName val="SIB Capex -Telfer"/>
      <sheetName val="SIB Capex - Parmelia"/>
      <sheetName val="SIB Capex - SCP"/>
      <sheetName val="QLD FY0910 SIB"/>
    </sheetNames>
    <sheetDataSet>
      <sheetData sheetId="0" refreshError="1"/>
      <sheetData sheetId="1" refreshError="1">
        <row r="8">
          <cell r="B8">
            <v>450000145</v>
          </cell>
          <cell r="C8" t="str">
            <v>Moorooka  Augment. Project Stg 2 - MAP:2</v>
          </cell>
          <cell r="D8" t="str">
            <v>ANDFUR</v>
          </cell>
          <cell r="E8" t="str">
            <v>AUGMENT</v>
          </cell>
          <cell r="G8">
            <v>0</v>
          </cell>
          <cell r="H8">
            <v>132201.82</v>
          </cell>
          <cell r="I8">
            <v>0</v>
          </cell>
          <cell r="J8">
            <v>0</v>
          </cell>
          <cell r="K8">
            <v>132201.82</v>
          </cell>
          <cell r="L8">
            <v>-132201.82</v>
          </cell>
        </row>
        <row r="9">
          <cell r="B9">
            <v>450000437</v>
          </cell>
          <cell r="C9" t="str">
            <v>Minor Network Augmentation</v>
          </cell>
          <cell r="D9" t="str">
            <v>MARHOL</v>
          </cell>
          <cell r="E9" t="str">
            <v>AUGMENT</v>
          </cell>
          <cell r="G9">
            <v>0</v>
          </cell>
          <cell r="H9">
            <v>2820</v>
          </cell>
          <cell r="I9">
            <v>2235.75</v>
          </cell>
          <cell r="J9">
            <v>2235.75</v>
          </cell>
          <cell r="K9">
            <v>5055.75</v>
          </cell>
          <cell r="L9">
            <v>-5055.75</v>
          </cell>
        </row>
        <row r="10">
          <cell r="B10">
            <v>450000194</v>
          </cell>
          <cell r="C10" t="str">
            <v>North Coast Pipeline</v>
          </cell>
          <cell r="D10" t="str">
            <v>RODJOH</v>
          </cell>
          <cell r="E10" t="str">
            <v>AUGMENT</v>
          </cell>
          <cell r="G10">
            <v>0</v>
          </cell>
          <cell r="H10">
            <v>176895.57</v>
          </cell>
          <cell r="I10">
            <v>32.869999999999997</v>
          </cell>
          <cell r="J10">
            <v>32.869999999999997</v>
          </cell>
          <cell r="K10">
            <v>176928.44</v>
          </cell>
          <cell r="L10">
            <v>-176928.44</v>
          </cell>
        </row>
        <row r="11">
          <cell r="B11">
            <v>450000539</v>
          </cell>
          <cell r="C11" t="str">
            <v>Wynnum Augmentation, Sibley Rd, Wynnum</v>
          </cell>
          <cell r="D11" t="str">
            <v>STEBAS</v>
          </cell>
          <cell r="E11" t="str">
            <v>AUGMENT</v>
          </cell>
          <cell r="G11">
            <v>702383</v>
          </cell>
          <cell r="H11">
            <v>241963.64</v>
          </cell>
          <cell r="I11">
            <v>175684.94</v>
          </cell>
          <cell r="J11">
            <v>175684.94</v>
          </cell>
          <cell r="K11">
            <v>417648.58</v>
          </cell>
          <cell r="L11">
            <v>284734.42</v>
          </cell>
        </row>
        <row r="12">
          <cell r="E12" t="str">
            <v>AUGMENT Total</v>
          </cell>
          <cell r="H12">
            <v>553881.03</v>
          </cell>
          <cell r="I12">
            <v>177953.56</v>
          </cell>
          <cell r="J12">
            <v>177953.56</v>
          </cell>
          <cell r="K12">
            <v>731834.59000000008</v>
          </cell>
        </row>
        <row r="13">
          <cell r="B13">
            <v>450000500</v>
          </cell>
          <cell r="C13" t="str">
            <v>BCC Willawong, Richie Rd, RBP Connection</v>
          </cell>
          <cell r="D13" t="str">
            <v>ALAHER</v>
          </cell>
          <cell r="E13" t="str">
            <v>C&amp;I_CR</v>
          </cell>
          <cell r="G13">
            <v>0</v>
          </cell>
          <cell r="H13">
            <v>46793.36</v>
          </cell>
          <cell r="I13">
            <v>0</v>
          </cell>
          <cell r="J13">
            <v>0</v>
          </cell>
          <cell r="K13">
            <v>46793.36</v>
          </cell>
          <cell r="L13">
            <v>-46793.36</v>
          </cell>
        </row>
        <row r="14">
          <cell r="B14">
            <v>450000352</v>
          </cell>
          <cell r="C14" t="str">
            <v>20 Airy St, Wacol. Wagners Dowstress P/L</v>
          </cell>
          <cell r="D14" t="str">
            <v>ANDFUR</v>
          </cell>
          <cell r="E14" t="str">
            <v>C&amp;I_CR</v>
          </cell>
          <cell r="G14">
            <v>0</v>
          </cell>
          <cell r="H14">
            <v>26602.11</v>
          </cell>
          <cell r="I14">
            <v>0</v>
          </cell>
          <cell r="J14">
            <v>0</v>
          </cell>
          <cell r="K14">
            <v>26602.11</v>
          </cell>
          <cell r="L14">
            <v>-26602.11</v>
          </cell>
        </row>
        <row r="15">
          <cell r="B15">
            <v>450000497</v>
          </cell>
          <cell r="C15" t="str">
            <v>Garden City Powdercoating, 503 Boundary Rd, Toowoomba</v>
          </cell>
          <cell r="D15" t="str">
            <v>ANDFUR</v>
          </cell>
          <cell r="E15" t="str">
            <v>C&amp;I_CR</v>
          </cell>
          <cell r="G15">
            <v>0</v>
          </cell>
          <cell r="H15">
            <v>57404.07</v>
          </cell>
          <cell r="I15">
            <v>0</v>
          </cell>
          <cell r="J15">
            <v>0</v>
          </cell>
          <cell r="K15">
            <v>57404.07</v>
          </cell>
          <cell r="L15">
            <v>-57404.07</v>
          </cell>
        </row>
        <row r="16">
          <cell r="B16">
            <v>450000548</v>
          </cell>
          <cell r="C16" t="str">
            <v>Nirvana on Kirra, Cnr Musgrave &amp; Douglas Sts</v>
          </cell>
          <cell r="D16" t="str">
            <v>CHRARM</v>
          </cell>
          <cell r="E16" t="str">
            <v>C&amp;I_CR</v>
          </cell>
          <cell r="G16">
            <v>62696</v>
          </cell>
          <cell r="H16">
            <v>13092.05</v>
          </cell>
          <cell r="I16">
            <v>0</v>
          </cell>
          <cell r="J16">
            <v>0</v>
          </cell>
          <cell r="K16">
            <v>13092.05</v>
          </cell>
          <cell r="L16">
            <v>49603.95</v>
          </cell>
        </row>
        <row r="17">
          <cell r="B17">
            <v>450000571</v>
          </cell>
          <cell r="C17" t="str">
            <v>OZ Care 100 Usher Av Labradore.</v>
          </cell>
          <cell r="D17" t="str">
            <v>CHRARM</v>
          </cell>
          <cell r="E17" t="str">
            <v>C&amp;I_CR</v>
          </cell>
          <cell r="G17">
            <v>55858</v>
          </cell>
          <cell r="H17">
            <v>5423.89</v>
          </cell>
          <cell r="I17">
            <v>11690.56</v>
          </cell>
          <cell r="J17">
            <v>11690.56</v>
          </cell>
          <cell r="K17">
            <v>17114.45</v>
          </cell>
          <cell r="L17">
            <v>38743.550000000003</v>
          </cell>
        </row>
        <row r="18">
          <cell r="B18">
            <v>450000422</v>
          </cell>
          <cell r="C18" t="str">
            <v>Drake Trailers, 19 Formation St, Wacol</v>
          </cell>
          <cell r="D18" t="str">
            <v>COLMOR</v>
          </cell>
          <cell r="E18" t="str">
            <v>C&amp;I_CR</v>
          </cell>
          <cell r="G18">
            <v>0</v>
          </cell>
          <cell r="H18">
            <v>-2059.52</v>
          </cell>
          <cell r="I18">
            <v>0</v>
          </cell>
          <cell r="J18">
            <v>0</v>
          </cell>
          <cell r="K18">
            <v>-2059.52</v>
          </cell>
          <cell r="L18">
            <v>2059.52</v>
          </cell>
        </row>
        <row r="19">
          <cell r="B19">
            <v>450000525</v>
          </cell>
          <cell r="C19" t="str">
            <v>Pro Coast (Bldg 2), Lot 2 Johnson Rd, Heathwood</v>
          </cell>
          <cell r="D19" t="str">
            <v>COLMOR</v>
          </cell>
          <cell r="E19" t="str">
            <v>C&amp;I_CR</v>
          </cell>
          <cell r="G19">
            <v>0</v>
          </cell>
          <cell r="H19">
            <v>110734.04</v>
          </cell>
          <cell r="I19">
            <v>773.5</v>
          </cell>
          <cell r="J19">
            <v>773.5</v>
          </cell>
          <cell r="K19">
            <v>111507.54</v>
          </cell>
          <cell r="L19">
            <v>-111507.54</v>
          </cell>
        </row>
        <row r="20">
          <cell r="B20">
            <v>450000585</v>
          </cell>
          <cell r="C20" t="str">
            <v>78 Mica Street Carole Park.Lay new DN 100 (4") steel gas ser</v>
          </cell>
          <cell r="D20" t="str">
            <v>COLMOR</v>
          </cell>
          <cell r="E20" t="str">
            <v>C&amp;I_CR</v>
          </cell>
          <cell r="G20">
            <v>54000</v>
          </cell>
          <cell r="H20">
            <v>0</v>
          </cell>
          <cell r="I20">
            <v>3947.25</v>
          </cell>
          <cell r="J20">
            <v>3947.25</v>
          </cell>
          <cell r="K20">
            <v>3947.25</v>
          </cell>
          <cell r="L20">
            <v>50052.75</v>
          </cell>
        </row>
        <row r="21">
          <cell r="B21">
            <v>450000518</v>
          </cell>
          <cell r="C21" t="str">
            <v>1541 Creek Road, Carina</v>
          </cell>
          <cell r="D21" t="str">
            <v>EVAWHI</v>
          </cell>
          <cell r="E21" t="str">
            <v>C&amp;I_CR</v>
          </cell>
          <cell r="G21">
            <v>0</v>
          </cell>
          <cell r="H21">
            <v>391.5</v>
          </cell>
          <cell r="I21">
            <v>0</v>
          </cell>
          <cell r="J21">
            <v>0</v>
          </cell>
          <cell r="K21">
            <v>391.5</v>
          </cell>
          <cell r="L21">
            <v>-391.5</v>
          </cell>
        </row>
        <row r="22">
          <cell r="B22">
            <v>450000185</v>
          </cell>
          <cell r="C22" t="str">
            <v>Gas Commercial &amp; Industrial Under $50k</v>
          </cell>
          <cell r="D22" t="str">
            <v>KENDUN</v>
          </cell>
          <cell r="E22" t="str">
            <v>C&amp;I_CR</v>
          </cell>
          <cell r="G22">
            <v>0</v>
          </cell>
          <cell r="H22">
            <v>0</v>
          </cell>
          <cell r="I22">
            <v>2739.09</v>
          </cell>
          <cell r="J22">
            <v>2739.09</v>
          </cell>
          <cell r="K22">
            <v>2739.09</v>
          </cell>
          <cell r="L22">
            <v>-2739.09</v>
          </cell>
        </row>
        <row r="23">
          <cell r="B23">
            <v>450000434</v>
          </cell>
          <cell r="C23" t="str">
            <v>Industrial and Commercial Meter Station &lt; 10TJ/Annum</v>
          </cell>
          <cell r="D23" t="str">
            <v>MARHOL</v>
          </cell>
          <cell r="E23" t="str">
            <v>C&amp;I_CR</v>
          </cell>
          <cell r="G23">
            <v>0</v>
          </cell>
          <cell r="H23">
            <v>82758.36</v>
          </cell>
          <cell r="I23">
            <v>28049.08</v>
          </cell>
          <cell r="J23">
            <v>28049.08</v>
          </cell>
          <cell r="K23">
            <v>110807.44</v>
          </cell>
          <cell r="L23">
            <v>-110807.44</v>
          </cell>
        </row>
        <row r="24">
          <cell r="B24">
            <v>450000435</v>
          </cell>
          <cell r="C24" t="str">
            <v>New Industrial and Commercial Service &lt; 10TJ/Annum</v>
          </cell>
          <cell r="D24" t="str">
            <v>MARHOL</v>
          </cell>
          <cell r="E24" t="str">
            <v>C&amp;I_CR</v>
          </cell>
          <cell r="G24">
            <v>0</v>
          </cell>
          <cell r="H24">
            <v>65457.45</v>
          </cell>
          <cell r="I24">
            <v>33278.879999999997</v>
          </cell>
          <cell r="J24">
            <v>33278.879999999997</v>
          </cell>
          <cell r="K24">
            <v>98736.33</v>
          </cell>
          <cell r="L24">
            <v>-98736.33</v>
          </cell>
        </row>
        <row r="25">
          <cell r="B25">
            <v>450000436</v>
          </cell>
          <cell r="C25" t="str">
            <v>New Main - Industrial and Commercial &lt;10TJ/annum</v>
          </cell>
          <cell r="D25" t="str">
            <v>MARHOL</v>
          </cell>
          <cell r="E25" t="str">
            <v>C&amp;I_CR</v>
          </cell>
          <cell r="G25">
            <v>0</v>
          </cell>
          <cell r="H25">
            <v>4314</v>
          </cell>
          <cell r="I25">
            <v>70.08</v>
          </cell>
          <cell r="J25">
            <v>70.08</v>
          </cell>
          <cell r="K25">
            <v>4384.08</v>
          </cell>
          <cell r="L25">
            <v>-4384.08</v>
          </cell>
        </row>
        <row r="26">
          <cell r="B26">
            <v>450000491</v>
          </cell>
          <cell r="C26" t="str">
            <v>Willawong Gate Station, BCC Willawong Extension</v>
          </cell>
          <cell r="D26" t="str">
            <v>MARHOL</v>
          </cell>
          <cell r="E26" t="str">
            <v>C&amp;I_CR</v>
          </cell>
          <cell r="G26">
            <v>0</v>
          </cell>
          <cell r="H26">
            <v>3697.2300000000901</v>
          </cell>
          <cell r="I26">
            <v>16087.09</v>
          </cell>
          <cell r="J26">
            <v>16087.09</v>
          </cell>
          <cell r="K26">
            <v>19784.320000000091</v>
          </cell>
          <cell r="L26">
            <v>-19784.320000000091</v>
          </cell>
        </row>
        <row r="27">
          <cell r="B27">
            <v>450000393</v>
          </cell>
          <cell r="C27" t="str">
            <v>Springfield Land Corporation Site</v>
          </cell>
          <cell r="D27" t="str">
            <v>PHIBOU</v>
          </cell>
          <cell r="E27" t="str">
            <v>C&amp;I_CR</v>
          </cell>
          <cell r="G27">
            <v>0</v>
          </cell>
          <cell r="H27">
            <v>11134.97</v>
          </cell>
          <cell r="I27">
            <v>0</v>
          </cell>
          <cell r="J27">
            <v>0</v>
          </cell>
          <cell r="K27">
            <v>11134.97</v>
          </cell>
          <cell r="L27">
            <v>-11134.97</v>
          </cell>
        </row>
        <row r="28">
          <cell r="B28">
            <v>450000486</v>
          </cell>
          <cell r="C28" t="str">
            <v>Caltex Service Centre, Augusta Parkway, Springfield</v>
          </cell>
          <cell r="D28" t="str">
            <v>PHIBOU</v>
          </cell>
          <cell r="E28" t="str">
            <v>C&amp;I_CR</v>
          </cell>
          <cell r="G28">
            <v>0</v>
          </cell>
          <cell r="H28">
            <v>1943.41</v>
          </cell>
          <cell r="I28">
            <v>3199.51</v>
          </cell>
          <cell r="J28">
            <v>3199.51</v>
          </cell>
          <cell r="K28">
            <v>5142.92</v>
          </cell>
          <cell r="L28">
            <v>-5142.92</v>
          </cell>
        </row>
        <row r="29">
          <cell r="B29">
            <v>450000570</v>
          </cell>
          <cell r="C29" t="str">
            <v>Ludowici Pty Ltd, 18 Antiminy St, Carole Park</v>
          </cell>
          <cell r="D29" t="str">
            <v>PHIBOU</v>
          </cell>
          <cell r="E29" t="str">
            <v>C&amp;I_CR</v>
          </cell>
          <cell r="G29">
            <v>56936</v>
          </cell>
          <cell r="H29">
            <v>50978.52</v>
          </cell>
          <cell r="I29">
            <v>-7579.76</v>
          </cell>
          <cell r="J29">
            <v>-7579.76</v>
          </cell>
          <cell r="K29">
            <v>43398.76</v>
          </cell>
          <cell r="L29">
            <v>13537.239999999998</v>
          </cell>
        </row>
        <row r="30">
          <cell r="B30">
            <v>450000329</v>
          </cell>
          <cell r="C30" t="str">
            <v>Tennyson State Tennis Centre, Hwks, Fairfield Rd</v>
          </cell>
          <cell r="D30" t="str">
            <v>STEBAS</v>
          </cell>
          <cell r="E30" t="str">
            <v>C&amp;I_CR</v>
          </cell>
          <cell r="G30">
            <v>0</v>
          </cell>
          <cell r="H30">
            <v>19022.88</v>
          </cell>
          <cell r="I30">
            <v>115.58</v>
          </cell>
          <cell r="J30">
            <v>115.58</v>
          </cell>
          <cell r="K30">
            <v>19138.46</v>
          </cell>
          <cell r="L30">
            <v>-19138.46</v>
          </cell>
        </row>
        <row r="31">
          <cell r="B31">
            <v>450000469</v>
          </cell>
          <cell r="C31" t="str">
            <v>Michael Ossipow, 20 Cornwall St, Woollongabba</v>
          </cell>
          <cell r="D31" t="str">
            <v>STEBAS</v>
          </cell>
          <cell r="E31" t="str">
            <v>C&amp;I_CR</v>
          </cell>
          <cell r="G31">
            <v>0</v>
          </cell>
          <cell r="H31">
            <v>73588.399999999994</v>
          </cell>
          <cell r="I31">
            <v>0</v>
          </cell>
          <cell r="J31">
            <v>0</v>
          </cell>
          <cell r="K31">
            <v>73588.399999999994</v>
          </cell>
          <cell r="L31">
            <v>-73588.399999999994</v>
          </cell>
        </row>
        <row r="32">
          <cell r="B32">
            <v>450000494</v>
          </cell>
          <cell r="C32" t="str">
            <v>Australia Post, 38 Pearson Road, Yatala</v>
          </cell>
          <cell r="D32" t="str">
            <v>STEBAS</v>
          </cell>
          <cell r="E32" t="str">
            <v>C&amp;I_CR</v>
          </cell>
          <cell r="G32">
            <v>0</v>
          </cell>
          <cell r="H32">
            <v>28562.94</v>
          </cell>
          <cell r="I32">
            <v>0</v>
          </cell>
          <cell r="J32">
            <v>0</v>
          </cell>
          <cell r="K32">
            <v>28562.94</v>
          </cell>
          <cell r="L32">
            <v>-28562.94</v>
          </cell>
        </row>
        <row r="33">
          <cell r="B33">
            <v>450000550</v>
          </cell>
          <cell r="C33" t="str">
            <v>Little Beach Paradise (Headworks) Killowill Ave Paradise poi</v>
          </cell>
          <cell r="D33" t="str">
            <v>STEBAS</v>
          </cell>
          <cell r="E33" t="str">
            <v>C&amp;I_CR</v>
          </cell>
          <cell r="G33">
            <v>146000</v>
          </cell>
          <cell r="H33">
            <v>1181.5</v>
          </cell>
          <cell r="I33">
            <v>16265.13</v>
          </cell>
          <cell r="J33">
            <v>16265.13</v>
          </cell>
          <cell r="K33">
            <v>17446.63</v>
          </cell>
          <cell r="L33">
            <v>128553.37</v>
          </cell>
        </row>
        <row r="34">
          <cell r="B34">
            <v>450000551</v>
          </cell>
          <cell r="C34" t="str">
            <v>Little Beach Paradise (Common Trench) Killowill Ave Paradise</v>
          </cell>
          <cell r="D34" t="str">
            <v>STEBAS</v>
          </cell>
          <cell r="E34" t="str">
            <v>C&amp;I_CR</v>
          </cell>
          <cell r="G34">
            <v>48258</v>
          </cell>
          <cell r="H34">
            <v>1132.5</v>
          </cell>
          <cell r="I34">
            <v>85.77</v>
          </cell>
          <cell r="J34">
            <v>85.77</v>
          </cell>
          <cell r="K34">
            <v>1218.27</v>
          </cell>
          <cell r="L34">
            <v>47039.73</v>
          </cell>
        </row>
        <row r="35">
          <cell r="E35" t="str">
            <v>C&amp;I_CR Total</v>
          </cell>
          <cell r="H35">
            <v>602153.66</v>
          </cell>
          <cell r="I35">
            <v>108721.76</v>
          </cell>
          <cell r="J35">
            <v>108721.76</v>
          </cell>
          <cell r="K35">
            <v>710875.42</v>
          </cell>
        </row>
        <row r="36">
          <cell r="B36">
            <v>450000467</v>
          </cell>
          <cell r="C36" t="str">
            <v>FRC Interval Metering</v>
          </cell>
          <cell r="D36" t="str">
            <v>DAVLUN</v>
          </cell>
          <cell r="E36" t="str">
            <v>CAPEX</v>
          </cell>
          <cell r="G36">
            <v>0</v>
          </cell>
          <cell r="H36">
            <v>41796.959999999897</v>
          </cell>
          <cell r="I36">
            <v>35096.910000000003</v>
          </cell>
          <cell r="J36">
            <v>35096.910000000003</v>
          </cell>
          <cell r="K36">
            <v>76893.869999999893</v>
          </cell>
          <cell r="L36">
            <v>-76893.869999999893</v>
          </cell>
        </row>
        <row r="37">
          <cell r="B37">
            <v>450000471</v>
          </cell>
          <cell r="C37" t="str">
            <v>Replace stations with no over pressure protection devices -</v>
          </cell>
          <cell r="D37" t="str">
            <v>MARHOL</v>
          </cell>
          <cell r="E37" t="str">
            <v>CAPEX</v>
          </cell>
          <cell r="G37">
            <v>0</v>
          </cell>
          <cell r="H37">
            <v>34246.36</v>
          </cell>
          <cell r="I37">
            <v>38371.56</v>
          </cell>
          <cell r="J37">
            <v>38371.56</v>
          </cell>
          <cell r="K37">
            <v>72617.919999999998</v>
          </cell>
          <cell r="L37">
            <v>-72617.919999999998</v>
          </cell>
        </row>
        <row r="38">
          <cell r="B38">
            <v>450000472</v>
          </cell>
          <cell r="C38" t="str">
            <v>Replace non compliant service regulators - Brisbane</v>
          </cell>
          <cell r="D38" t="str">
            <v>MARHOL</v>
          </cell>
          <cell r="E38" t="str">
            <v>CAPEX</v>
          </cell>
          <cell r="G38">
            <v>0</v>
          </cell>
          <cell r="H38">
            <v>8695.68</v>
          </cell>
          <cell r="I38">
            <v>4375</v>
          </cell>
          <cell r="J38">
            <v>4375</v>
          </cell>
          <cell r="K38">
            <v>13070.68</v>
          </cell>
          <cell r="L38">
            <v>-13070.68</v>
          </cell>
        </row>
        <row r="39">
          <cell r="B39">
            <v>450000505</v>
          </cell>
          <cell r="C39" t="str">
            <v>Analog Monita Integration, 463 Tuffnell Rd, Banyo</v>
          </cell>
          <cell r="D39" t="str">
            <v>MARHOL</v>
          </cell>
          <cell r="E39" t="str">
            <v>CAPEX</v>
          </cell>
          <cell r="G39">
            <v>0</v>
          </cell>
          <cell r="H39">
            <v>996.04</v>
          </cell>
          <cell r="I39">
            <v>2108.84</v>
          </cell>
          <cell r="J39">
            <v>2108.84</v>
          </cell>
          <cell r="K39">
            <v>3104.88</v>
          </cell>
          <cell r="L39">
            <v>-3104.88</v>
          </cell>
        </row>
        <row r="40">
          <cell r="B40">
            <v>450000506</v>
          </cell>
          <cell r="C40" t="str">
            <v>Elster Datalogger Integration, 463 Tuffnell Rd, Banyo</v>
          </cell>
          <cell r="D40" t="str">
            <v>MARHOL</v>
          </cell>
          <cell r="E40" t="str">
            <v>CAPEX</v>
          </cell>
          <cell r="G40">
            <v>0</v>
          </cell>
          <cell r="H40">
            <v>28151.29</v>
          </cell>
          <cell r="I40">
            <v>30702.81</v>
          </cell>
          <cell r="J40">
            <v>30702.81</v>
          </cell>
          <cell r="K40">
            <v>58854.1</v>
          </cell>
          <cell r="L40">
            <v>-58854.1</v>
          </cell>
        </row>
        <row r="41">
          <cell r="B41">
            <v>450000507</v>
          </cell>
          <cell r="C41" t="str">
            <v>Elster Flow Computer Integration, 463 Tuffnell Rd, Banyo</v>
          </cell>
          <cell r="D41" t="str">
            <v>MARHOL</v>
          </cell>
          <cell r="E41" t="str">
            <v>CAPEX</v>
          </cell>
          <cell r="G41">
            <v>0</v>
          </cell>
          <cell r="H41">
            <v>33995.4</v>
          </cell>
          <cell r="I41">
            <v>40397.81</v>
          </cell>
          <cell r="J41">
            <v>40397.81</v>
          </cell>
          <cell r="K41">
            <v>74393.210000000006</v>
          </cell>
          <cell r="L41">
            <v>-74393.210000000006</v>
          </cell>
        </row>
        <row r="42">
          <cell r="B42">
            <v>450000508</v>
          </cell>
          <cell r="C42" t="str">
            <v>Odourant Plant Update, 463 Tuffnell Rd, Banyo</v>
          </cell>
          <cell r="D42" t="str">
            <v>MARHOL</v>
          </cell>
          <cell r="E42" t="str">
            <v>CAPEX</v>
          </cell>
          <cell r="G42">
            <v>0</v>
          </cell>
          <cell r="H42">
            <v>32016.04</v>
          </cell>
          <cell r="I42">
            <v>42021.99</v>
          </cell>
          <cell r="J42">
            <v>42021.99</v>
          </cell>
          <cell r="K42">
            <v>74038.03</v>
          </cell>
          <cell r="L42">
            <v>-74038.03</v>
          </cell>
        </row>
        <row r="43">
          <cell r="B43">
            <v>450000509</v>
          </cell>
          <cell r="C43" t="str">
            <v>APA Networks SCADA system, Historian relocation</v>
          </cell>
          <cell r="D43" t="str">
            <v>MARHOL</v>
          </cell>
          <cell r="E43" t="str">
            <v>CAPEX</v>
          </cell>
          <cell r="G43">
            <v>0</v>
          </cell>
          <cell r="H43">
            <v>9485.7800000000007</v>
          </cell>
          <cell r="I43">
            <v>0</v>
          </cell>
          <cell r="J43">
            <v>0</v>
          </cell>
          <cell r="K43">
            <v>9485.7800000000007</v>
          </cell>
          <cell r="L43">
            <v>-9485.7800000000007</v>
          </cell>
        </row>
        <row r="44">
          <cell r="B44">
            <v>450000510</v>
          </cell>
          <cell r="C44" t="str">
            <v>Upgrade of Runcorn Gate Station</v>
          </cell>
          <cell r="D44" t="str">
            <v>MARHOL</v>
          </cell>
          <cell r="E44" t="str">
            <v>CAPEX</v>
          </cell>
          <cell r="G44">
            <v>0</v>
          </cell>
          <cell r="H44">
            <v>92334.869999999893</v>
          </cell>
          <cell r="I44">
            <v>61000.84</v>
          </cell>
          <cell r="J44">
            <v>61000.84</v>
          </cell>
          <cell r="K44">
            <v>153335.71</v>
          </cell>
          <cell r="L44">
            <v>-153335.71</v>
          </cell>
        </row>
        <row r="45">
          <cell r="B45">
            <v>450000511</v>
          </cell>
          <cell r="C45" t="str">
            <v>Mercury service regulators - replacement</v>
          </cell>
          <cell r="D45" t="str">
            <v>MARHOL</v>
          </cell>
          <cell r="E45" t="str">
            <v>CAPEX</v>
          </cell>
          <cell r="G45">
            <v>0</v>
          </cell>
          <cell r="H45">
            <v>83283</v>
          </cell>
          <cell r="I45">
            <v>-56846.14</v>
          </cell>
          <cell r="J45">
            <v>-56846.14</v>
          </cell>
          <cell r="K45">
            <v>26436.86</v>
          </cell>
          <cell r="L45">
            <v>-26436.86</v>
          </cell>
        </row>
        <row r="46">
          <cell r="B46">
            <v>450000516</v>
          </cell>
          <cell r="C46" t="str">
            <v>District Regulator Stations x 25</v>
          </cell>
          <cell r="D46" t="str">
            <v>MARHOL</v>
          </cell>
          <cell r="E46" t="str">
            <v>CAPEX</v>
          </cell>
          <cell r="G46">
            <v>0</v>
          </cell>
          <cell r="H46">
            <v>455385.24</v>
          </cell>
          <cell r="I46">
            <v>66799.47</v>
          </cell>
          <cell r="J46">
            <v>66799.47</v>
          </cell>
          <cell r="K46">
            <v>522184.71</v>
          </cell>
          <cell r="L46">
            <v>-522184.71</v>
          </cell>
        </row>
        <row r="47">
          <cell r="B47">
            <v>450000538</v>
          </cell>
          <cell r="C47" t="str">
            <v>Mansfield Office Air Conditioning System</v>
          </cell>
          <cell r="D47" t="str">
            <v>MICCIN</v>
          </cell>
          <cell r="E47" t="str">
            <v>CAPEX</v>
          </cell>
          <cell r="G47">
            <v>83171</v>
          </cell>
          <cell r="H47">
            <v>75610</v>
          </cell>
          <cell r="I47">
            <v>0</v>
          </cell>
          <cell r="J47">
            <v>0</v>
          </cell>
          <cell r="K47">
            <v>75610</v>
          </cell>
          <cell r="L47">
            <v>7561</v>
          </cell>
        </row>
        <row r="48">
          <cell r="B48">
            <v>450000100</v>
          </cell>
          <cell r="C48" t="str">
            <v>Allgas (Reg)</v>
          </cell>
          <cell r="D48" t="str">
            <v>NA</v>
          </cell>
          <cell r="E48" t="str">
            <v>CAPEX</v>
          </cell>
          <cell r="G48">
            <v>0</v>
          </cell>
          <cell r="H48">
            <v>317570.59999999998</v>
          </cell>
          <cell r="I48">
            <v>14970.48</v>
          </cell>
          <cell r="J48">
            <v>14970.48</v>
          </cell>
          <cell r="K48">
            <v>332541.08</v>
          </cell>
          <cell r="L48">
            <v>-332541.08</v>
          </cell>
        </row>
        <row r="49">
          <cell r="E49" t="str">
            <v>CAPEX Total</v>
          </cell>
          <cell r="H49">
            <v>1213567.2599999998</v>
          </cell>
          <cell r="I49">
            <v>278999.56999999995</v>
          </cell>
          <cell r="J49">
            <v>278999.56999999995</v>
          </cell>
          <cell r="K49">
            <v>1492566.83</v>
          </cell>
        </row>
        <row r="50">
          <cell r="B50">
            <v>450000346</v>
          </cell>
          <cell r="C50" t="str">
            <v>Finegan Way - Coomera Properties Stage 2</v>
          </cell>
          <cell r="D50" t="str">
            <v>CHRARM</v>
          </cell>
          <cell r="E50" t="str">
            <v>CUST_SER</v>
          </cell>
          <cell r="G50">
            <v>0</v>
          </cell>
          <cell r="H50">
            <v>0</v>
          </cell>
          <cell r="I50">
            <v>1201.6300000000001</v>
          </cell>
          <cell r="J50">
            <v>1201.6300000000001</v>
          </cell>
          <cell r="K50">
            <v>1201.6300000000001</v>
          </cell>
          <cell r="L50">
            <v>-1201.6300000000001</v>
          </cell>
        </row>
        <row r="51">
          <cell r="E51" t="str">
            <v>CUST_SER Total</v>
          </cell>
          <cell r="H51">
            <v>0</v>
          </cell>
          <cell r="I51">
            <v>1201.6300000000001</v>
          </cell>
          <cell r="J51">
            <v>1201.6300000000001</v>
          </cell>
          <cell r="K51">
            <v>1201.6300000000001</v>
          </cell>
        </row>
        <row r="52">
          <cell r="B52">
            <v>450000268</v>
          </cell>
          <cell r="C52" t="str">
            <v>Seachange development 299 Napper Rd Arundell</v>
          </cell>
          <cell r="D52" t="str">
            <v>ANDFUR</v>
          </cell>
          <cell r="E52" t="str">
            <v>DOM_CR</v>
          </cell>
          <cell r="G52">
            <v>0</v>
          </cell>
          <cell r="H52">
            <v>29112.35</v>
          </cell>
          <cell r="I52">
            <v>0</v>
          </cell>
          <cell r="J52">
            <v>0</v>
          </cell>
          <cell r="K52">
            <v>29112.35</v>
          </cell>
          <cell r="L52">
            <v>-29112.35</v>
          </cell>
        </row>
        <row r="53">
          <cell r="B53">
            <v>450000184</v>
          </cell>
          <cell r="C53" t="str">
            <v>Gas Domestic Connections</v>
          </cell>
          <cell r="D53" t="str">
            <v>ANDVOG</v>
          </cell>
          <cell r="E53" t="str">
            <v>DOM_CR</v>
          </cell>
          <cell r="G53">
            <v>0</v>
          </cell>
          <cell r="H53">
            <v>1.0000001022490299E-2</v>
          </cell>
          <cell r="I53">
            <v>259085.87</v>
          </cell>
          <cell r="J53">
            <v>259085.87</v>
          </cell>
          <cell r="K53">
            <v>259085.88000000102</v>
          </cell>
          <cell r="L53">
            <v>-259085.88000000102</v>
          </cell>
        </row>
        <row r="54">
          <cell r="B54">
            <v>450000316</v>
          </cell>
          <cell r="C54" t="str">
            <v>Sunland Group - The Parc Stage 1A</v>
          </cell>
          <cell r="D54" t="str">
            <v>CHRARM</v>
          </cell>
          <cell r="E54" t="str">
            <v>DOM_CR</v>
          </cell>
          <cell r="G54">
            <v>0</v>
          </cell>
          <cell r="H54">
            <v>0</v>
          </cell>
          <cell r="I54">
            <v>2480.44</v>
          </cell>
          <cell r="J54">
            <v>2480.44</v>
          </cell>
          <cell r="K54">
            <v>2480.44</v>
          </cell>
          <cell r="L54">
            <v>-2480.44</v>
          </cell>
        </row>
        <row r="55">
          <cell r="B55">
            <v>450000359</v>
          </cell>
          <cell r="C55" t="str">
            <v>Coomera Resort, Edwardson Drive, Coomera</v>
          </cell>
          <cell r="D55" t="str">
            <v>CHRARM</v>
          </cell>
          <cell r="E55" t="str">
            <v>DOM_CR</v>
          </cell>
          <cell r="G55">
            <v>0</v>
          </cell>
          <cell r="H55">
            <v>350</v>
          </cell>
          <cell r="I55">
            <v>0</v>
          </cell>
          <cell r="J55">
            <v>0</v>
          </cell>
          <cell r="K55">
            <v>350</v>
          </cell>
          <cell r="L55">
            <v>-350</v>
          </cell>
        </row>
        <row r="56">
          <cell r="B56">
            <v>450000360</v>
          </cell>
          <cell r="C56" t="str">
            <v>Tamborine Oxenford, Tamborine Oxenford Rd</v>
          </cell>
          <cell r="D56" t="str">
            <v>CHRARM</v>
          </cell>
          <cell r="E56" t="str">
            <v>DOM_CR</v>
          </cell>
          <cell r="G56">
            <v>0</v>
          </cell>
          <cell r="H56">
            <v>22920.36</v>
          </cell>
          <cell r="I56">
            <v>0</v>
          </cell>
          <cell r="J56">
            <v>0</v>
          </cell>
          <cell r="K56">
            <v>22920.36</v>
          </cell>
          <cell r="L56">
            <v>-22920.36</v>
          </cell>
        </row>
        <row r="57">
          <cell r="B57">
            <v>450000388</v>
          </cell>
          <cell r="C57" t="str">
            <v>Hogg Street 2 Toowoomba</v>
          </cell>
          <cell r="D57" t="str">
            <v>CHRARM</v>
          </cell>
          <cell r="E57" t="str">
            <v>DOM_CR</v>
          </cell>
          <cell r="G57">
            <v>0</v>
          </cell>
          <cell r="H57">
            <v>12757.18</v>
          </cell>
          <cell r="I57">
            <v>0</v>
          </cell>
          <cell r="J57">
            <v>0</v>
          </cell>
          <cell r="K57">
            <v>12757.18</v>
          </cell>
          <cell r="L57">
            <v>-12757.18</v>
          </cell>
        </row>
        <row r="58">
          <cell r="B58">
            <v>450000405</v>
          </cell>
          <cell r="C58" t="str">
            <v>Allissee Developments Stage 2, Bayview Tce, Hollywell</v>
          </cell>
          <cell r="D58" t="str">
            <v>CHRARM</v>
          </cell>
          <cell r="E58" t="str">
            <v>DOM_CR</v>
          </cell>
          <cell r="G58">
            <v>0</v>
          </cell>
          <cell r="H58">
            <v>12219.32</v>
          </cell>
          <cell r="I58">
            <v>0</v>
          </cell>
          <cell r="J58">
            <v>0</v>
          </cell>
          <cell r="K58">
            <v>12219.32</v>
          </cell>
          <cell r="L58">
            <v>-12219.32</v>
          </cell>
        </row>
        <row r="59">
          <cell r="B59">
            <v>450000415</v>
          </cell>
          <cell r="C59" t="str">
            <v>Hogg Street Retirement Village, Toowoomba</v>
          </cell>
          <cell r="D59" t="str">
            <v>CHRARM</v>
          </cell>
          <cell r="E59" t="str">
            <v>DOM_CR</v>
          </cell>
          <cell r="G59">
            <v>0</v>
          </cell>
          <cell r="H59">
            <v>73</v>
          </cell>
          <cell r="I59">
            <v>38.53</v>
          </cell>
          <cell r="J59">
            <v>38.53</v>
          </cell>
          <cell r="K59">
            <v>111.53</v>
          </cell>
          <cell r="L59">
            <v>-111.53</v>
          </cell>
        </row>
        <row r="60">
          <cell r="B60">
            <v>450000416</v>
          </cell>
          <cell r="C60" t="str">
            <v>Genesis Stage 3 - Internal, Amity Rd Coomera</v>
          </cell>
          <cell r="D60" t="str">
            <v>CHRARM</v>
          </cell>
          <cell r="E60" t="str">
            <v>DOM_CR</v>
          </cell>
          <cell r="G60">
            <v>0</v>
          </cell>
          <cell r="H60">
            <v>16145.88</v>
          </cell>
          <cell r="I60">
            <v>0</v>
          </cell>
          <cell r="J60">
            <v>0</v>
          </cell>
          <cell r="K60">
            <v>16145.88</v>
          </cell>
          <cell r="L60">
            <v>-16145.88</v>
          </cell>
        </row>
        <row r="61">
          <cell r="B61">
            <v>450000423</v>
          </cell>
          <cell r="C61" t="str">
            <v>Bridge St Stage 5, 530 Bridge St, Toowoomba</v>
          </cell>
          <cell r="D61" t="str">
            <v>CHRARM</v>
          </cell>
          <cell r="E61" t="str">
            <v>DOM_CR</v>
          </cell>
          <cell r="G61">
            <v>0</v>
          </cell>
          <cell r="H61">
            <v>1916.53</v>
          </cell>
          <cell r="I61">
            <v>0</v>
          </cell>
          <cell r="J61">
            <v>0</v>
          </cell>
          <cell r="K61">
            <v>1916.53</v>
          </cell>
          <cell r="L61">
            <v>-1916.53</v>
          </cell>
        </row>
        <row r="62">
          <cell r="B62">
            <v>450000444</v>
          </cell>
          <cell r="C62" t="str">
            <v>Currumbin Ridge, Mitchell St, Currumbin Valley</v>
          </cell>
          <cell r="D62" t="str">
            <v>CHRARM</v>
          </cell>
          <cell r="E62" t="str">
            <v>DOM_CR</v>
          </cell>
          <cell r="G62">
            <v>0</v>
          </cell>
          <cell r="H62">
            <v>7435.63</v>
          </cell>
          <cell r="I62">
            <v>0</v>
          </cell>
          <cell r="J62">
            <v>0</v>
          </cell>
          <cell r="K62">
            <v>7435.63</v>
          </cell>
          <cell r="L62">
            <v>-7435.63</v>
          </cell>
        </row>
        <row r="63">
          <cell r="B63">
            <v>450000460</v>
          </cell>
          <cell r="C63" t="str">
            <v>Hope Island Harbour Village, Glengallon Way, Hope Island</v>
          </cell>
          <cell r="D63" t="str">
            <v>CHRARM</v>
          </cell>
          <cell r="E63" t="str">
            <v>DOM_CR</v>
          </cell>
          <cell r="G63">
            <v>0</v>
          </cell>
          <cell r="H63">
            <v>3625.65</v>
          </cell>
          <cell r="I63">
            <v>0</v>
          </cell>
          <cell r="J63">
            <v>0</v>
          </cell>
          <cell r="K63">
            <v>3625.65</v>
          </cell>
          <cell r="L63">
            <v>-3625.65</v>
          </cell>
        </row>
        <row r="64">
          <cell r="B64">
            <v>450000463</v>
          </cell>
          <cell r="C64" t="str">
            <v>Gainsbourough Greens Estate,Yawalpha Rd, Pimpana</v>
          </cell>
          <cell r="D64" t="str">
            <v>CHRARM</v>
          </cell>
          <cell r="E64" t="str">
            <v>DOM_CR</v>
          </cell>
          <cell r="G64">
            <v>0</v>
          </cell>
          <cell r="H64">
            <v>36722.400000000001</v>
          </cell>
          <cell r="I64">
            <v>1228.6400000000001</v>
          </cell>
          <cell r="J64">
            <v>1228.6400000000001</v>
          </cell>
          <cell r="K64">
            <v>37951.040000000001</v>
          </cell>
          <cell r="L64">
            <v>-37951.040000000001</v>
          </cell>
        </row>
        <row r="65">
          <cell r="B65">
            <v>450000470</v>
          </cell>
          <cell r="C65" t="str">
            <v>Currumbin Ridge, (Headworks) Mitchell St, Currumbin Valley</v>
          </cell>
          <cell r="D65" t="str">
            <v>CHRARM</v>
          </cell>
          <cell r="E65" t="str">
            <v>DOM_CR</v>
          </cell>
          <cell r="G65">
            <v>0</v>
          </cell>
          <cell r="H65">
            <v>32168.22</v>
          </cell>
          <cell r="I65">
            <v>20052.14</v>
          </cell>
          <cell r="J65">
            <v>20052.14</v>
          </cell>
          <cell r="K65">
            <v>52220.36</v>
          </cell>
          <cell r="L65">
            <v>-52220.36</v>
          </cell>
        </row>
        <row r="66">
          <cell r="B66">
            <v>450000483</v>
          </cell>
          <cell r="C66" t="str">
            <v>Mulpha Group - Tristania Way, Sanctuary Cove, Hope Island</v>
          </cell>
          <cell r="D66" t="str">
            <v>CHRARM</v>
          </cell>
          <cell r="E66" t="str">
            <v>DOM_CR</v>
          </cell>
          <cell r="G66">
            <v>0</v>
          </cell>
          <cell r="H66">
            <v>6458.15</v>
          </cell>
          <cell r="I66">
            <v>0</v>
          </cell>
          <cell r="J66">
            <v>0</v>
          </cell>
          <cell r="K66">
            <v>6458.15</v>
          </cell>
          <cell r="L66">
            <v>-6458.15</v>
          </cell>
        </row>
        <row r="67">
          <cell r="B67">
            <v>450000484</v>
          </cell>
          <cell r="C67" t="str">
            <v>Mulpha Group - Hillcrest Place, Sanctuary Cove, Hope Island</v>
          </cell>
          <cell r="D67" t="str">
            <v>CHRARM</v>
          </cell>
          <cell r="E67" t="str">
            <v>DOM_CR</v>
          </cell>
          <cell r="G67">
            <v>0</v>
          </cell>
          <cell r="H67">
            <v>17715.23</v>
          </cell>
          <cell r="I67">
            <v>0</v>
          </cell>
          <cell r="J67">
            <v>0</v>
          </cell>
          <cell r="K67">
            <v>17715.23</v>
          </cell>
          <cell r="L67">
            <v>-17715.23</v>
          </cell>
        </row>
        <row r="68">
          <cell r="B68">
            <v>450000487</v>
          </cell>
          <cell r="C68" t="str">
            <v>Hope Island Harbour Village (Headworks), Glengallon Way, Hop</v>
          </cell>
          <cell r="D68" t="str">
            <v>CHRARM</v>
          </cell>
          <cell r="E68" t="str">
            <v>DOM_CR</v>
          </cell>
          <cell r="G68">
            <v>0</v>
          </cell>
          <cell r="H68">
            <v>368</v>
          </cell>
          <cell r="I68">
            <v>0</v>
          </cell>
          <cell r="J68">
            <v>0</v>
          </cell>
          <cell r="K68">
            <v>368</v>
          </cell>
          <cell r="L68">
            <v>-368</v>
          </cell>
        </row>
        <row r="69">
          <cell r="B69">
            <v>450000490</v>
          </cell>
          <cell r="C69" t="str">
            <v>Big Sky Coomera Stage 5</v>
          </cell>
          <cell r="D69" t="str">
            <v>CHRARM</v>
          </cell>
          <cell r="E69" t="str">
            <v>DOM_CR</v>
          </cell>
          <cell r="G69">
            <v>0</v>
          </cell>
          <cell r="H69">
            <v>1102.5</v>
          </cell>
          <cell r="I69">
            <v>0</v>
          </cell>
          <cell r="J69">
            <v>0</v>
          </cell>
          <cell r="K69">
            <v>1102.5</v>
          </cell>
          <cell r="L69">
            <v>-1102.5</v>
          </cell>
        </row>
        <row r="70">
          <cell r="B70">
            <v>450000512</v>
          </cell>
          <cell r="C70" t="str">
            <v>Big Sky Coomera Stage 6</v>
          </cell>
          <cell r="D70" t="str">
            <v>CHRARM</v>
          </cell>
          <cell r="E70" t="str">
            <v>DOM_CR</v>
          </cell>
          <cell r="G70">
            <v>0</v>
          </cell>
          <cell r="H70">
            <v>1174</v>
          </cell>
          <cell r="I70">
            <v>0</v>
          </cell>
          <cell r="J70">
            <v>0</v>
          </cell>
          <cell r="K70">
            <v>1174</v>
          </cell>
          <cell r="L70">
            <v>-1174</v>
          </cell>
        </row>
        <row r="71">
          <cell r="B71">
            <v>450000515</v>
          </cell>
          <cell r="C71" t="str">
            <v>Tarlington Estate, Lot 1-3 Ramsay St, Toowoomba</v>
          </cell>
          <cell r="D71" t="str">
            <v>CHRARM</v>
          </cell>
          <cell r="E71" t="str">
            <v>DOM_CR</v>
          </cell>
          <cell r="G71">
            <v>0</v>
          </cell>
          <cell r="H71">
            <v>19693.32</v>
          </cell>
          <cell r="I71">
            <v>0</v>
          </cell>
          <cell r="J71">
            <v>0</v>
          </cell>
          <cell r="K71">
            <v>19693.32</v>
          </cell>
          <cell r="L71">
            <v>-19693.32</v>
          </cell>
        </row>
        <row r="72">
          <cell r="B72">
            <v>450000519</v>
          </cell>
          <cell r="C72" t="str">
            <v>Devine Yawalapha, Lot 8-11 Yawalapha Rd, Pimpama</v>
          </cell>
          <cell r="D72" t="str">
            <v>CHRARM</v>
          </cell>
          <cell r="E72" t="str">
            <v>DOM_CR</v>
          </cell>
          <cell r="G72">
            <v>0</v>
          </cell>
          <cell r="H72">
            <v>657</v>
          </cell>
          <cell r="I72">
            <v>0</v>
          </cell>
          <cell r="J72">
            <v>0</v>
          </cell>
          <cell r="K72">
            <v>657</v>
          </cell>
          <cell r="L72">
            <v>-657</v>
          </cell>
        </row>
        <row r="73">
          <cell r="B73">
            <v>450000549</v>
          </cell>
          <cell r="C73" t="str">
            <v>Hope Island Villas - John Lund Dr  Hope Island</v>
          </cell>
          <cell r="D73" t="str">
            <v>CHRARM</v>
          </cell>
          <cell r="E73" t="str">
            <v>DOM_CR</v>
          </cell>
          <cell r="G73">
            <v>19687</v>
          </cell>
          <cell r="H73">
            <v>615</v>
          </cell>
          <cell r="I73">
            <v>0</v>
          </cell>
          <cell r="J73">
            <v>0</v>
          </cell>
          <cell r="K73">
            <v>615</v>
          </cell>
          <cell r="L73">
            <v>19072</v>
          </cell>
        </row>
        <row r="74">
          <cell r="B74">
            <v>450000556</v>
          </cell>
          <cell r="C74" t="str">
            <v>Sanctuary Cove Block 6</v>
          </cell>
          <cell r="D74" t="str">
            <v>CHRARM</v>
          </cell>
          <cell r="E74" t="str">
            <v>DOM_CR</v>
          </cell>
          <cell r="G74">
            <v>32625</v>
          </cell>
          <cell r="H74">
            <v>5201.76</v>
          </cell>
          <cell r="I74">
            <v>0</v>
          </cell>
          <cell r="J74">
            <v>0</v>
          </cell>
          <cell r="K74">
            <v>5201.76</v>
          </cell>
          <cell r="L74">
            <v>27423.239999999998</v>
          </cell>
        </row>
        <row r="75">
          <cell r="B75">
            <v>450000557</v>
          </cell>
          <cell r="C75" t="str">
            <v>Sequana Retirement Village St 4</v>
          </cell>
          <cell r="D75" t="str">
            <v>CHRARM</v>
          </cell>
          <cell r="E75" t="str">
            <v>DOM_CR</v>
          </cell>
          <cell r="G75">
            <v>4083</v>
          </cell>
          <cell r="H75">
            <v>986</v>
          </cell>
          <cell r="I75">
            <v>0</v>
          </cell>
          <cell r="J75">
            <v>0</v>
          </cell>
          <cell r="K75">
            <v>986</v>
          </cell>
          <cell r="L75">
            <v>3097</v>
          </cell>
        </row>
        <row r="76">
          <cell r="B76">
            <v>450000569</v>
          </cell>
          <cell r="C76" t="str">
            <v>Northview  Parade Benowa</v>
          </cell>
          <cell r="D76" t="str">
            <v>CHRARM</v>
          </cell>
          <cell r="E76" t="str">
            <v>DOM_CR</v>
          </cell>
          <cell r="G76">
            <v>6275</v>
          </cell>
          <cell r="H76">
            <v>347</v>
          </cell>
          <cell r="I76">
            <v>2338.4299999999998</v>
          </cell>
          <cell r="J76">
            <v>2338.4299999999998</v>
          </cell>
          <cell r="K76">
            <v>2685.43</v>
          </cell>
          <cell r="L76">
            <v>3589.57</v>
          </cell>
        </row>
        <row r="77">
          <cell r="B77">
            <v>450000574</v>
          </cell>
          <cell r="C77" t="str">
            <v>Sanctuary Cove   Block 3</v>
          </cell>
          <cell r="D77" t="str">
            <v>CHRARM</v>
          </cell>
          <cell r="E77" t="str">
            <v>DOM_CR</v>
          </cell>
          <cell r="G77">
            <v>4708</v>
          </cell>
          <cell r="H77">
            <v>134</v>
          </cell>
          <cell r="I77">
            <v>371.01</v>
          </cell>
          <cell r="J77">
            <v>371.01</v>
          </cell>
          <cell r="K77">
            <v>505.01</v>
          </cell>
          <cell r="L77">
            <v>4202.99</v>
          </cell>
        </row>
        <row r="78">
          <cell r="B78">
            <v>450000576</v>
          </cell>
          <cell r="C78" t="str">
            <v>Chevron Apartments Illawong St Chevron Island</v>
          </cell>
          <cell r="D78" t="str">
            <v>CHRARM</v>
          </cell>
          <cell r="E78" t="str">
            <v>DOM_CR</v>
          </cell>
          <cell r="G78">
            <v>19687</v>
          </cell>
          <cell r="H78">
            <v>804</v>
          </cell>
          <cell r="I78">
            <v>2281.39</v>
          </cell>
          <cell r="J78">
            <v>2281.39</v>
          </cell>
          <cell r="K78">
            <v>3085.39</v>
          </cell>
          <cell r="L78">
            <v>16601.61</v>
          </cell>
        </row>
        <row r="79">
          <cell r="B79">
            <v>450000577</v>
          </cell>
          <cell r="C79" t="str">
            <v>Highland Reserve Stage 9a Upper Coomera</v>
          </cell>
          <cell r="D79" t="str">
            <v>CHRARM</v>
          </cell>
          <cell r="E79" t="str">
            <v>DOM_CR</v>
          </cell>
          <cell r="G79">
            <v>14475</v>
          </cell>
          <cell r="H79">
            <v>0</v>
          </cell>
          <cell r="I79">
            <v>1226.21</v>
          </cell>
          <cell r="J79">
            <v>1226.21</v>
          </cell>
          <cell r="K79">
            <v>1226.21</v>
          </cell>
          <cell r="L79">
            <v>13248.79</v>
          </cell>
        </row>
        <row r="80">
          <cell r="B80">
            <v>450000578</v>
          </cell>
          <cell r="C80" t="str">
            <v>Highland Reserve Stage 9b Upper Coomera</v>
          </cell>
          <cell r="D80" t="str">
            <v>CHRARM</v>
          </cell>
          <cell r="E80" t="str">
            <v>DOM_CR</v>
          </cell>
          <cell r="G80">
            <v>6010</v>
          </cell>
          <cell r="H80">
            <v>0</v>
          </cell>
          <cell r="I80">
            <v>1156.1300000000001</v>
          </cell>
          <cell r="J80">
            <v>1156.1300000000001</v>
          </cell>
          <cell r="K80">
            <v>1156.1300000000001</v>
          </cell>
          <cell r="L80">
            <v>4853.87</v>
          </cell>
        </row>
        <row r="81">
          <cell r="B81">
            <v>450000579</v>
          </cell>
          <cell r="C81" t="str">
            <v>505 The Boulevarde Benowa ( Royal Pines)</v>
          </cell>
          <cell r="D81" t="str">
            <v>CHRARM</v>
          </cell>
          <cell r="E81" t="str">
            <v>DOM_CR</v>
          </cell>
          <cell r="G81">
            <v>12456</v>
          </cell>
          <cell r="H81">
            <v>0</v>
          </cell>
          <cell r="I81">
            <v>462.3</v>
          </cell>
          <cell r="J81">
            <v>462.3</v>
          </cell>
          <cell r="K81">
            <v>462.3</v>
          </cell>
          <cell r="L81">
            <v>11993.7</v>
          </cell>
        </row>
        <row r="82">
          <cell r="B82">
            <v>450000587</v>
          </cell>
          <cell r="C82" t="str">
            <v>Highland Reserve Stage 9c Reserve Road Upper Coomera</v>
          </cell>
          <cell r="D82" t="str">
            <v>CHRARM</v>
          </cell>
          <cell r="E82" t="str">
            <v>DOM_CR</v>
          </cell>
          <cell r="G82">
            <v>8714</v>
          </cell>
          <cell r="H82">
            <v>0</v>
          </cell>
          <cell r="I82">
            <v>210.24</v>
          </cell>
          <cell r="J82">
            <v>210.24</v>
          </cell>
          <cell r="K82">
            <v>210.24</v>
          </cell>
          <cell r="L82">
            <v>8503.76</v>
          </cell>
        </row>
        <row r="83">
          <cell r="B83">
            <v>450000396</v>
          </cell>
          <cell r="C83" t="str">
            <v>CHH Partnership Pty 41-43 Dixon St, Coolangatta</v>
          </cell>
          <cell r="D83" t="str">
            <v>COLMOR</v>
          </cell>
          <cell r="E83" t="str">
            <v>DOM_CR</v>
          </cell>
          <cell r="G83">
            <v>0</v>
          </cell>
          <cell r="H83">
            <v>2086.12</v>
          </cell>
          <cell r="I83">
            <v>0</v>
          </cell>
          <cell r="J83">
            <v>0</v>
          </cell>
          <cell r="K83">
            <v>2086.12</v>
          </cell>
          <cell r="L83">
            <v>-2086.12</v>
          </cell>
        </row>
        <row r="84">
          <cell r="B84">
            <v>450000186</v>
          </cell>
          <cell r="C84" t="str">
            <v>Gas Cap Dom Internal Reticulation &lt;$50k</v>
          </cell>
          <cell r="D84" t="str">
            <v>KENDUN</v>
          </cell>
          <cell r="E84" t="str">
            <v>DOM_CR</v>
          </cell>
          <cell r="G84">
            <v>0</v>
          </cell>
          <cell r="H84">
            <v>0</v>
          </cell>
          <cell r="I84">
            <v>700.8</v>
          </cell>
          <cell r="J84">
            <v>700.8</v>
          </cell>
          <cell r="K84">
            <v>700.8</v>
          </cell>
          <cell r="L84">
            <v>-700.8</v>
          </cell>
        </row>
        <row r="85">
          <cell r="B85">
            <v>450000429</v>
          </cell>
          <cell r="C85" t="str">
            <v>New Domestic Meter Set</v>
          </cell>
          <cell r="D85" t="str">
            <v>MARHOL</v>
          </cell>
          <cell r="E85" t="str">
            <v>DOM_CR</v>
          </cell>
          <cell r="G85">
            <v>0</v>
          </cell>
          <cell r="H85">
            <v>57678.52</v>
          </cell>
          <cell r="I85">
            <v>3410.27</v>
          </cell>
          <cell r="J85">
            <v>3410.27</v>
          </cell>
          <cell r="K85">
            <v>61088.79</v>
          </cell>
          <cell r="L85">
            <v>-61088.79</v>
          </cell>
        </row>
        <row r="86">
          <cell r="B86">
            <v>450000430</v>
          </cell>
          <cell r="C86" t="str">
            <v>New Domestic Service - Estate</v>
          </cell>
          <cell r="D86" t="str">
            <v>MARHOL</v>
          </cell>
          <cell r="E86" t="str">
            <v>DOM_CR</v>
          </cell>
          <cell r="G86">
            <v>0</v>
          </cell>
          <cell r="H86">
            <v>77616.52</v>
          </cell>
          <cell r="I86">
            <v>894.3</v>
          </cell>
          <cell r="J86">
            <v>894.3</v>
          </cell>
          <cell r="K86">
            <v>78510.820000000007</v>
          </cell>
          <cell r="L86">
            <v>-78510.820000000007</v>
          </cell>
        </row>
        <row r="87">
          <cell r="B87">
            <v>450000431</v>
          </cell>
          <cell r="C87" t="str">
            <v>New Domestic Service - Existing Domestic</v>
          </cell>
          <cell r="D87" t="str">
            <v>MARHOL</v>
          </cell>
          <cell r="E87" t="str">
            <v>DOM_CR</v>
          </cell>
          <cell r="G87">
            <v>0</v>
          </cell>
          <cell r="H87">
            <v>57366.400000000001</v>
          </cell>
          <cell r="I87">
            <v>0</v>
          </cell>
          <cell r="J87">
            <v>0</v>
          </cell>
          <cell r="K87">
            <v>57366.400000000001</v>
          </cell>
          <cell r="L87">
            <v>-57366.400000000001</v>
          </cell>
        </row>
        <row r="88">
          <cell r="B88">
            <v>450000433</v>
          </cell>
          <cell r="C88" t="str">
            <v>New Main - Existing Domestic</v>
          </cell>
          <cell r="D88" t="str">
            <v>MARHOL</v>
          </cell>
          <cell r="E88" t="str">
            <v>DOM_CR</v>
          </cell>
          <cell r="G88">
            <v>0</v>
          </cell>
          <cell r="H88">
            <v>109.5</v>
          </cell>
          <cell r="I88">
            <v>0</v>
          </cell>
          <cell r="J88">
            <v>0</v>
          </cell>
          <cell r="K88">
            <v>109.5</v>
          </cell>
          <cell r="L88">
            <v>-109.5</v>
          </cell>
        </row>
        <row r="89">
          <cell r="B89">
            <v>450000270</v>
          </cell>
          <cell r="C89" t="str">
            <v>Riverwood Estate Coomera</v>
          </cell>
          <cell r="D89" t="str">
            <v>PAUALE</v>
          </cell>
          <cell r="E89" t="str">
            <v>DOM_CR</v>
          </cell>
          <cell r="G89">
            <v>0</v>
          </cell>
          <cell r="H89">
            <v>7235.21</v>
          </cell>
          <cell r="I89">
            <v>0</v>
          </cell>
          <cell r="J89">
            <v>0</v>
          </cell>
          <cell r="K89">
            <v>7235.21</v>
          </cell>
          <cell r="L89">
            <v>-7235.21</v>
          </cell>
        </row>
        <row r="90">
          <cell r="B90">
            <v>450000280</v>
          </cell>
          <cell r="C90" t="str">
            <v>Cova Australand-Prendraat Pd Hope Is. Stg 1a,2a/b/c</v>
          </cell>
          <cell r="D90" t="str">
            <v>PAUALE</v>
          </cell>
          <cell r="E90" t="str">
            <v>DOM_CR</v>
          </cell>
          <cell r="G90">
            <v>0</v>
          </cell>
          <cell r="H90">
            <v>26006.29</v>
          </cell>
          <cell r="I90">
            <v>0</v>
          </cell>
          <cell r="J90">
            <v>0</v>
          </cell>
          <cell r="K90">
            <v>26006.29</v>
          </cell>
          <cell r="L90">
            <v>-26006.29</v>
          </cell>
        </row>
        <row r="91">
          <cell r="B91">
            <v>450000381</v>
          </cell>
          <cell r="C91" t="str">
            <v>Mulpha Sanctuary Cove - Internal Reticulation</v>
          </cell>
          <cell r="D91" t="str">
            <v>PAUALE</v>
          </cell>
          <cell r="E91" t="str">
            <v>DOM_CR</v>
          </cell>
          <cell r="G91">
            <v>0</v>
          </cell>
          <cell r="H91">
            <v>2565.33</v>
          </cell>
          <cell r="I91">
            <v>1960.74</v>
          </cell>
          <cell r="J91">
            <v>1960.74</v>
          </cell>
          <cell r="K91">
            <v>4526.07</v>
          </cell>
          <cell r="L91">
            <v>-4526.07</v>
          </cell>
        </row>
        <row r="92">
          <cell r="B92">
            <v>450000204</v>
          </cell>
          <cell r="C92" t="str">
            <v>Springfield Estate Stage 2 Headworks</v>
          </cell>
          <cell r="D92" t="str">
            <v>PHIBOU</v>
          </cell>
          <cell r="E92" t="str">
            <v>DOM_CR</v>
          </cell>
          <cell r="G92">
            <v>0</v>
          </cell>
          <cell r="H92">
            <v>114293.08</v>
          </cell>
          <cell r="I92">
            <v>13815.16</v>
          </cell>
          <cell r="J92">
            <v>13815.16</v>
          </cell>
          <cell r="K92">
            <v>128108.24</v>
          </cell>
          <cell r="L92">
            <v>-128108.24</v>
          </cell>
        </row>
        <row r="93">
          <cell r="B93">
            <v>450000343</v>
          </cell>
          <cell r="C93" t="str">
            <v>Mirvac, Melaleuca Drive, Brookwater - Stage 1</v>
          </cell>
          <cell r="D93" t="str">
            <v>PHIBOU</v>
          </cell>
          <cell r="E93" t="str">
            <v>DOM_CR</v>
          </cell>
          <cell r="G93">
            <v>0</v>
          </cell>
          <cell r="H93">
            <v>15619.24</v>
          </cell>
          <cell r="I93">
            <v>0</v>
          </cell>
          <cell r="J93">
            <v>0</v>
          </cell>
          <cell r="K93">
            <v>15619.24</v>
          </cell>
          <cell r="L93">
            <v>-15619.24</v>
          </cell>
        </row>
        <row r="94">
          <cell r="B94">
            <v>450000373</v>
          </cell>
          <cell r="C94" t="str">
            <v>Parkwood Estate, Stage 7, Gardenia Crt,</v>
          </cell>
          <cell r="D94" t="str">
            <v>PHIBOU</v>
          </cell>
          <cell r="E94" t="str">
            <v>DOM_CR</v>
          </cell>
          <cell r="G94">
            <v>0</v>
          </cell>
          <cell r="H94">
            <v>4179.79</v>
          </cell>
          <cell r="I94">
            <v>6043.96</v>
          </cell>
          <cell r="J94">
            <v>6043.96</v>
          </cell>
          <cell r="K94">
            <v>10223.75</v>
          </cell>
          <cell r="L94">
            <v>-10223.75</v>
          </cell>
        </row>
        <row r="95">
          <cell r="B95">
            <v>450000383</v>
          </cell>
          <cell r="C95" t="str">
            <v>Brisbane Housing Company</v>
          </cell>
          <cell r="D95" t="str">
            <v>PHIBOU</v>
          </cell>
          <cell r="E95" t="str">
            <v>DOM_CR</v>
          </cell>
          <cell r="G95">
            <v>0</v>
          </cell>
          <cell r="H95">
            <v>22918.94</v>
          </cell>
          <cell r="I95">
            <v>0</v>
          </cell>
          <cell r="J95">
            <v>0</v>
          </cell>
          <cell r="K95">
            <v>22918.94</v>
          </cell>
          <cell r="L95">
            <v>-22918.94</v>
          </cell>
        </row>
        <row r="96">
          <cell r="B96">
            <v>450000392</v>
          </cell>
          <cell r="C96" t="str">
            <v>PRA Development Stage 1-4 Doolandella</v>
          </cell>
          <cell r="D96" t="str">
            <v>PHIBOU</v>
          </cell>
          <cell r="E96" t="str">
            <v>*</v>
          </cell>
          <cell r="G96">
            <v>0</v>
          </cell>
          <cell r="H96">
            <v>9950.86</v>
          </cell>
          <cell r="I96">
            <v>0</v>
          </cell>
          <cell r="J96">
            <v>0</v>
          </cell>
          <cell r="K96">
            <v>9950.86</v>
          </cell>
          <cell r="L96">
            <v>-9950.86</v>
          </cell>
        </row>
        <row r="97">
          <cell r="B97">
            <v>450000397</v>
          </cell>
          <cell r="C97" t="str">
            <v>Parkwood Estate Stages 9-15 Wadeville St</v>
          </cell>
          <cell r="D97" t="str">
            <v>PHIBOU</v>
          </cell>
          <cell r="E97" t="str">
            <v>DOM_CR</v>
          </cell>
          <cell r="G97">
            <v>0</v>
          </cell>
          <cell r="H97">
            <v>266.36</v>
          </cell>
          <cell r="I97">
            <v>0</v>
          </cell>
          <cell r="J97">
            <v>0</v>
          </cell>
          <cell r="K97">
            <v>266.36</v>
          </cell>
          <cell r="L97">
            <v>-266.36</v>
          </cell>
        </row>
        <row r="98">
          <cell r="B98">
            <v>450000398</v>
          </cell>
          <cell r="C98" t="str">
            <v>Parkwood Estate Stages 9-15 Wadeville St</v>
          </cell>
          <cell r="D98" t="str">
            <v>PHIBOU</v>
          </cell>
          <cell r="E98" t="str">
            <v>DOM_CR</v>
          </cell>
          <cell r="G98">
            <v>0</v>
          </cell>
          <cell r="H98">
            <v>266.36</v>
          </cell>
          <cell r="I98">
            <v>308.2</v>
          </cell>
          <cell r="J98">
            <v>308.2</v>
          </cell>
          <cell r="K98">
            <v>574.55999999999995</v>
          </cell>
          <cell r="L98">
            <v>-574.55999999999995</v>
          </cell>
        </row>
        <row r="99">
          <cell r="B99">
            <v>450000399</v>
          </cell>
          <cell r="C99" t="str">
            <v>Parkwood Estate Stages 9-15 Wadeville St</v>
          </cell>
          <cell r="D99" t="str">
            <v>PHIBOU</v>
          </cell>
          <cell r="E99" t="str">
            <v>DOM_CR</v>
          </cell>
          <cell r="G99">
            <v>0</v>
          </cell>
          <cell r="H99">
            <v>266.36</v>
          </cell>
          <cell r="I99">
            <v>308.2</v>
          </cell>
          <cell r="J99">
            <v>308.2</v>
          </cell>
          <cell r="K99">
            <v>574.55999999999995</v>
          </cell>
          <cell r="L99">
            <v>-574.55999999999995</v>
          </cell>
        </row>
        <row r="100">
          <cell r="B100">
            <v>450000400</v>
          </cell>
          <cell r="C100" t="str">
            <v>Parkwood Estate Stages 9-15 Wadeville St</v>
          </cell>
          <cell r="D100" t="str">
            <v>PHIBOU</v>
          </cell>
          <cell r="E100" t="str">
            <v>DOM_CR</v>
          </cell>
          <cell r="G100">
            <v>0</v>
          </cell>
          <cell r="H100">
            <v>266.36</v>
          </cell>
          <cell r="I100">
            <v>262.70999999999998</v>
          </cell>
          <cell r="J100">
            <v>262.70999999999998</v>
          </cell>
          <cell r="K100">
            <v>529.07000000000005</v>
          </cell>
          <cell r="L100">
            <v>-529.07000000000005</v>
          </cell>
        </row>
        <row r="101">
          <cell r="B101">
            <v>450000401</v>
          </cell>
          <cell r="C101" t="str">
            <v>Parkwood Estate Stages 9-15 Wadeville St</v>
          </cell>
          <cell r="D101" t="str">
            <v>PHIBOU</v>
          </cell>
          <cell r="E101" t="str">
            <v>DOM_CR</v>
          </cell>
          <cell r="G101">
            <v>0</v>
          </cell>
          <cell r="H101">
            <v>607.67999999999995</v>
          </cell>
          <cell r="I101">
            <v>273.02999999999997</v>
          </cell>
          <cell r="J101">
            <v>273.02999999999997</v>
          </cell>
          <cell r="K101">
            <v>880.71</v>
          </cell>
          <cell r="L101">
            <v>-880.71</v>
          </cell>
        </row>
        <row r="102">
          <cell r="B102">
            <v>450000402</v>
          </cell>
          <cell r="C102" t="str">
            <v>Parkwood Estate Stages 9-15 Wadeville St</v>
          </cell>
          <cell r="D102" t="str">
            <v>PHIBOU</v>
          </cell>
          <cell r="E102" t="str">
            <v>DOM_CR</v>
          </cell>
          <cell r="G102">
            <v>0</v>
          </cell>
          <cell r="H102">
            <v>133.18</v>
          </cell>
          <cell r="I102">
            <v>0</v>
          </cell>
          <cell r="J102">
            <v>0</v>
          </cell>
          <cell r="K102">
            <v>133.18</v>
          </cell>
          <cell r="L102">
            <v>-133.18</v>
          </cell>
        </row>
        <row r="103">
          <cell r="B103">
            <v>450000403</v>
          </cell>
          <cell r="C103" t="str">
            <v>Parkwood Estate Stages 9-15 Wadeville St</v>
          </cell>
          <cell r="D103" t="str">
            <v>PHIBOU</v>
          </cell>
          <cell r="E103" t="str">
            <v>DOM_CR</v>
          </cell>
          <cell r="G103">
            <v>0</v>
          </cell>
          <cell r="H103">
            <v>266.36</v>
          </cell>
          <cell r="I103">
            <v>0</v>
          </cell>
          <cell r="J103">
            <v>0</v>
          </cell>
          <cell r="K103">
            <v>266.36</v>
          </cell>
          <cell r="L103">
            <v>-266.36</v>
          </cell>
        </row>
        <row r="104">
          <cell r="B104">
            <v>450000407</v>
          </cell>
          <cell r="C104" t="str">
            <v>Waterville Properties P/L 115 Government Rd, Richlands</v>
          </cell>
          <cell r="D104" t="str">
            <v>PHIBOU</v>
          </cell>
          <cell r="E104" t="str">
            <v>DOM_CR</v>
          </cell>
          <cell r="G104">
            <v>0</v>
          </cell>
          <cell r="H104">
            <v>532.72</v>
          </cell>
          <cell r="I104">
            <v>0</v>
          </cell>
          <cell r="J104">
            <v>0</v>
          </cell>
          <cell r="K104">
            <v>532.72</v>
          </cell>
          <cell r="L104">
            <v>-532.72</v>
          </cell>
        </row>
        <row r="105">
          <cell r="B105">
            <v>450000445</v>
          </cell>
          <cell r="C105" t="str">
            <v>Brookwater stage 11C, Brookwater Drive, Brookwater</v>
          </cell>
          <cell r="D105" t="str">
            <v>PHIBOU</v>
          </cell>
          <cell r="E105" t="str">
            <v>DOM_CR</v>
          </cell>
          <cell r="G105">
            <v>0</v>
          </cell>
          <cell r="H105">
            <v>401.5</v>
          </cell>
          <cell r="I105">
            <v>0</v>
          </cell>
          <cell r="J105">
            <v>0</v>
          </cell>
          <cell r="K105">
            <v>401.5</v>
          </cell>
          <cell r="L105">
            <v>-401.5</v>
          </cell>
        </row>
        <row r="106">
          <cell r="B106">
            <v>450000504</v>
          </cell>
          <cell r="C106" t="str">
            <v>Park Edge Stage 14-16, Park Edge Drive, Springfield Lake</v>
          </cell>
          <cell r="D106" t="str">
            <v>PHIBOU</v>
          </cell>
          <cell r="E106" t="str">
            <v>DOM_CR</v>
          </cell>
          <cell r="G106">
            <v>0</v>
          </cell>
          <cell r="H106">
            <v>7096.48</v>
          </cell>
          <cell r="I106">
            <v>6206.77</v>
          </cell>
          <cell r="J106">
            <v>6206.77</v>
          </cell>
          <cell r="K106">
            <v>13303.25</v>
          </cell>
          <cell r="L106">
            <v>-13303.25</v>
          </cell>
        </row>
        <row r="107">
          <cell r="B107">
            <v>450000514</v>
          </cell>
          <cell r="C107" t="str">
            <v>PRA Developers, 784 Blunder Rd, Doolandella</v>
          </cell>
          <cell r="D107" t="str">
            <v>PHIBOU</v>
          </cell>
          <cell r="E107" t="str">
            <v>DOM_CR</v>
          </cell>
          <cell r="G107">
            <v>0</v>
          </cell>
          <cell r="H107">
            <v>8516.91</v>
          </cell>
          <cell r="I107">
            <v>0</v>
          </cell>
          <cell r="J107">
            <v>0</v>
          </cell>
          <cell r="K107">
            <v>8516.91</v>
          </cell>
          <cell r="L107">
            <v>-8516.91</v>
          </cell>
        </row>
        <row r="108">
          <cell r="B108">
            <v>450000543</v>
          </cell>
          <cell r="C108" t="str">
            <v>Australand, Stage 1, Leon Capra Dr, Augustine Heights</v>
          </cell>
          <cell r="D108" t="str">
            <v>PHIBOU</v>
          </cell>
          <cell r="E108" t="str">
            <v>DOM_CR</v>
          </cell>
          <cell r="G108">
            <v>36234</v>
          </cell>
          <cell r="H108">
            <v>0</v>
          </cell>
          <cell r="I108">
            <v>269.68</v>
          </cell>
          <cell r="J108">
            <v>269.68</v>
          </cell>
          <cell r="K108">
            <v>269.68</v>
          </cell>
          <cell r="L108">
            <v>35964.32</v>
          </cell>
        </row>
        <row r="109">
          <cell r="B109">
            <v>450000584</v>
          </cell>
          <cell r="C109" t="str">
            <v>Augusta Heights stage 8, Augustine Heights.</v>
          </cell>
          <cell r="D109" t="str">
            <v>PHIBOU</v>
          </cell>
          <cell r="E109" t="str">
            <v>DOM_CR</v>
          </cell>
          <cell r="G109">
            <v>10283.9</v>
          </cell>
          <cell r="H109">
            <v>0</v>
          </cell>
          <cell r="I109">
            <v>308.2</v>
          </cell>
          <cell r="J109">
            <v>308.2</v>
          </cell>
          <cell r="K109">
            <v>308.2</v>
          </cell>
          <cell r="L109">
            <v>9975.6999999999989</v>
          </cell>
        </row>
        <row r="110">
          <cell r="B110">
            <v>450000309</v>
          </cell>
          <cell r="C110" t="str">
            <v>Alberi Park Stage 4 - 40PE Int Reticulation</v>
          </cell>
          <cell r="D110" t="str">
            <v>STEBAS</v>
          </cell>
          <cell r="E110" t="str">
            <v>DOM_CR</v>
          </cell>
          <cell r="G110">
            <v>0</v>
          </cell>
          <cell r="H110">
            <v>511</v>
          </cell>
          <cell r="I110">
            <v>0</v>
          </cell>
          <cell r="J110">
            <v>0</v>
          </cell>
          <cell r="K110">
            <v>511</v>
          </cell>
          <cell r="L110">
            <v>-511</v>
          </cell>
        </row>
        <row r="111">
          <cell r="B111">
            <v>450000410</v>
          </cell>
          <cell r="C111" t="str">
            <v>Sherwood Parklands (Internal reticulation)</v>
          </cell>
          <cell r="D111" t="str">
            <v>STEBAS</v>
          </cell>
          <cell r="E111" t="str">
            <v>DOM_CR</v>
          </cell>
          <cell r="G111">
            <v>0</v>
          </cell>
          <cell r="H111">
            <v>14683.69</v>
          </cell>
          <cell r="I111">
            <v>0</v>
          </cell>
          <cell r="J111">
            <v>0</v>
          </cell>
          <cell r="K111">
            <v>14683.69</v>
          </cell>
          <cell r="L111">
            <v>-14683.69</v>
          </cell>
        </row>
        <row r="112">
          <cell r="B112">
            <v>450000419</v>
          </cell>
          <cell r="C112" t="str">
            <v>Pimpama Headworks, Yawalpah Rd, Pimpama</v>
          </cell>
          <cell r="D112" t="str">
            <v>STEBAS</v>
          </cell>
          <cell r="E112" t="str">
            <v>DOM_CR</v>
          </cell>
          <cell r="G112">
            <v>0</v>
          </cell>
          <cell r="H112">
            <v>703043.23</v>
          </cell>
          <cell r="I112">
            <v>438.07</v>
          </cell>
          <cell r="J112">
            <v>438.07</v>
          </cell>
          <cell r="K112">
            <v>703481.3</v>
          </cell>
          <cell r="L112">
            <v>-703481.3</v>
          </cell>
        </row>
        <row r="113">
          <cell r="B113">
            <v>450000421</v>
          </cell>
          <cell r="C113" t="str">
            <v>Boggo Road Gaol, Annerley Rd, Annerley</v>
          </cell>
          <cell r="D113" t="str">
            <v>STEBAS</v>
          </cell>
          <cell r="E113" t="str">
            <v>DOM_CR</v>
          </cell>
          <cell r="G113">
            <v>0</v>
          </cell>
          <cell r="H113">
            <v>22765.9</v>
          </cell>
          <cell r="I113">
            <v>4972.1400000000003</v>
          </cell>
          <cell r="J113">
            <v>4972.1400000000003</v>
          </cell>
          <cell r="K113">
            <v>27738.04</v>
          </cell>
          <cell r="L113">
            <v>-27738.04</v>
          </cell>
        </row>
        <row r="114">
          <cell r="B114">
            <v>450000426</v>
          </cell>
          <cell r="C114" t="str">
            <v>Mossvale on Manly Stage 9, Tilley Rd, Wakerley</v>
          </cell>
          <cell r="D114" t="str">
            <v>STEBAS</v>
          </cell>
          <cell r="E114" t="str">
            <v>DOM_CR</v>
          </cell>
          <cell r="G114">
            <v>0</v>
          </cell>
          <cell r="H114">
            <v>6998.97</v>
          </cell>
          <cell r="I114">
            <v>0</v>
          </cell>
          <cell r="J114">
            <v>0</v>
          </cell>
          <cell r="K114">
            <v>6998.97</v>
          </cell>
          <cell r="L114">
            <v>-6998.97</v>
          </cell>
        </row>
        <row r="115">
          <cell r="B115">
            <v>450000461</v>
          </cell>
          <cell r="C115" t="str">
            <v>Brisbane land developers, 79-91 Green Camp Rd, Wakerley</v>
          </cell>
          <cell r="D115" t="str">
            <v>STEBAS</v>
          </cell>
          <cell r="E115" t="str">
            <v>DOM_CR</v>
          </cell>
          <cell r="G115">
            <v>0</v>
          </cell>
          <cell r="H115">
            <v>736</v>
          </cell>
          <cell r="I115">
            <v>0</v>
          </cell>
          <cell r="J115">
            <v>0</v>
          </cell>
          <cell r="K115">
            <v>736</v>
          </cell>
          <cell r="L115">
            <v>-736</v>
          </cell>
        </row>
        <row r="116">
          <cell r="B116">
            <v>450000464</v>
          </cell>
          <cell r="C116" t="str">
            <v>Ormeau Hills Stage 7, Sir Charles Holm Drive, Ormeau Hills</v>
          </cell>
          <cell r="D116" t="str">
            <v>STEBAS</v>
          </cell>
          <cell r="E116" t="str">
            <v>DOM_CR</v>
          </cell>
          <cell r="G116">
            <v>0</v>
          </cell>
          <cell r="H116">
            <v>1507</v>
          </cell>
          <cell r="I116">
            <v>0</v>
          </cell>
          <cell r="J116">
            <v>0</v>
          </cell>
          <cell r="K116">
            <v>1507</v>
          </cell>
          <cell r="L116">
            <v>-1507</v>
          </cell>
        </row>
        <row r="117">
          <cell r="B117">
            <v>450000465</v>
          </cell>
          <cell r="C117" t="str">
            <v>Stocklands Development,197 Eggersdorf Rd, Ormeau</v>
          </cell>
          <cell r="D117" t="str">
            <v>STEBAS</v>
          </cell>
          <cell r="E117" t="str">
            <v>DOM_CR</v>
          </cell>
          <cell r="G117">
            <v>0</v>
          </cell>
          <cell r="H117">
            <v>2710.91</v>
          </cell>
          <cell r="I117">
            <v>0</v>
          </cell>
          <cell r="J117">
            <v>0</v>
          </cell>
          <cell r="K117">
            <v>2710.91</v>
          </cell>
          <cell r="L117">
            <v>-2710.91</v>
          </cell>
        </row>
        <row r="118">
          <cell r="B118">
            <v>450000466</v>
          </cell>
          <cell r="C118" t="str">
            <v>Jacobs Ridge Stage 24, Maidenwell Rd, Ormeau</v>
          </cell>
          <cell r="D118" t="str">
            <v>STEBAS</v>
          </cell>
          <cell r="E118" t="str">
            <v>DOM_CR</v>
          </cell>
          <cell r="G118">
            <v>0</v>
          </cell>
          <cell r="H118">
            <v>9363.67</v>
          </cell>
          <cell r="I118">
            <v>0</v>
          </cell>
          <cell r="J118">
            <v>0</v>
          </cell>
          <cell r="K118">
            <v>9363.67</v>
          </cell>
          <cell r="L118">
            <v>-9363.67</v>
          </cell>
        </row>
        <row r="119">
          <cell r="B119">
            <v>450000468</v>
          </cell>
          <cell r="C119" t="str">
            <v>Moss Rd Development, Cnr Moss and Manly roads, Wakerley</v>
          </cell>
          <cell r="D119" t="str">
            <v>STEBAS</v>
          </cell>
          <cell r="E119" t="str">
            <v>DOM_CR</v>
          </cell>
          <cell r="G119">
            <v>0</v>
          </cell>
          <cell r="H119">
            <v>276</v>
          </cell>
          <cell r="I119">
            <v>0</v>
          </cell>
          <cell r="J119">
            <v>0</v>
          </cell>
          <cell r="K119">
            <v>276</v>
          </cell>
          <cell r="L119">
            <v>-276</v>
          </cell>
        </row>
        <row r="120">
          <cell r="B120">
            <v>450000475</v>
          </cell>
          <cell r="C120" t="str">
            <v>Jacobs Ridge St 22, Lynbrook Ave, Ormeau</v>
          </cell>
          <cell r="D120" t="str">
            <v>STEBAS</v>
          </cell>
          <cell r="E120" t="str">
            <v>DOM_CR</v>
          </cell>
          <cell r="G120">
            <v>0</v>
          </cell>
          <cell r="H120">
            <v>7637.19</v>
          </cell>
          <cell r="I120">
            <v>0</v>
          </cell>
          <cell r="J120">
            <v>0</v>
          </cell>
          <cell r="K120">
            <v>7637.19</v>
          </cell>
          <cell r="L120">
            <v>-7637.19</v>
          </cell>
        </row>
        <row r="121">
          <cell r="B121">
            <v>450000476</v>
          </cell>
          <cell r="C121" t="str">
            <v>Jacobs Ridge St 23, Carrington St, Ormeau</v>
          </cell>
          <cell r="D121" t="str">
            <v>STEBAS</v>
          </cell>
          <cell r="E121" t="str">
            <v>DOM_CR</v>
          </cell>
          <cell r="G121">
            <v>0</v>
          </cell>
          <cell r="H121">
            <v>15279.28</v>
          </cell>
          <cell r="I121">
            <v>0</v>
          </cell>
          <cell r="J121">
            <v>0</v>
          </cell>
          <cell r="K121">
            <v>15279.28</v>
          </cell>
          <cell r="L121">
            <v>-15279.28</v>
          </cell>
        </row>
        <row r="122">
          <cell r="B122">
            <v>450000478</v>
          </cell>
          <cell r="C122" t="str">
            <v>Ormeau Hills Stage 8, Ormeau Ridge Rd, Ormeau Hills</v>
          </cell>
          <cell r="D122" t="str">
            <v>STEBAS</v>
          </cell>
          <cell r="E122" t="str">
            <v>DOM_CR</v>
          </cell>
          <cell r="G122">
            <v>0</v>
          </cell>
          <cell r="H122">
            <v>184</v>
          </cell>
          <cell r="I122">
            <v>0</v>
          </cell>
          <cell r="J122">
            <v>0</v>
          </cell>
          <cell r="K122">
            <v>184</v>
          </cell>
          <cell r="L122">
            <v>-184</v>
          </cell>
        </row>
        <row r="123">
          <cell r="B123">
            <v>450000481</v>
          </cell>
          <cell r="C123" t="str">
            <v>Woodlands Village 1, Stage 6, Outlook Dr, Waterford</v>
          </cell>
          <cell r="D123" t="str">
            <v>STEBAS</v>
          </cell>
          <cell r="E123" t="str">
            <v>DOM_CR</v>
          </cell>
          <cell r="G123">
            <v>0</v>
          </cell>
          <cell r="H123">
            <v>4988.87</v>
          </cell>
          <cell r="I123">
            <v>0</v>
          </cell>
          <cell r="J123">
            <v>0</v>
          </cell>
          <cell r="K123">
            <v>4988.87</v>
          </cell>
          <cell r="L123">
            <v>-4988.87</v>
          </cell>
        </row>
        <row r="124">
          <cell r="B124">
            <v>450000482</v>
          </cell>
          <cell r="C124" t="str">
            <v>FKP Development, (Headworks) Gardner Road, Rochedale</v>
          </cell>
          <cell r="D124" t="str">
            <v>STEBAS</v>
          </cell>
          <cell r="E124" t="str">
            <v>DOM_CR</v>
          </cell>
          <cell r="G124">
            <v>0</v>
          </cell>
          <cell r="H124">
            <v>15012</v>
          </cell>
          <cell r="I124">
            <v>0</v>
          </cell>
          <cell r="J124">
            <v>0</v>
          </cell>
          <cell r="K124">
            <v>15012</v>
          </cell>
          <cell r="L124">
            <v>-15012</v>
          </cell>
        </row>
        <row r="125">
          <cell r="B125">
            <v>450000493</v>
          </cell>
          <cell r="C125" t="str">
            <v>Village 6, Stages 5 &amp; 6 Woodlands, Conondale Way, Waterford</v>
          </cell>
          <cell r="D125" t="str">
            <v>STEBAS</v>
          </cell>
          <cell r="E125" t="str">
            <v>DOM_CR</v>
          </cell>
          <cell r="G125">
            <v>0</v>
          </cell>
          <cell r="H125">
            <v>328.5</v>
          </cell>
          <cell r="I125">
            <v>0</v>
          </cell>
          <cell r="J125">
            <v>0</v>
          </cell>
          <cell r="K125">
            <v>328.5</v>
          </cell>
          <cell r="L125">
            <v>-328.5</v>
          </cell>
        </row>
        <row r="126">
          <cell r="B126">
            <v>450000501</v>
          </cell>
          <cell r="C126" t="str">
            <v>Stage 45A &amp; 45B, 259 Green Camp Rd, Wakerley</v>
          </cell>
          <cell r="D126" t="str">
            <v>STEBAS</v>
          </cell>
          <cell r="E126" t="str">
            <v>DOM_CR</v>
          </cell>
          <cell r="G126">
            <v>0</v>
          </cell>
          <cell r="H126">
            <v>806</v>
          </cell>
          <cell r="I126">
            <v>0</v>
          </cell>
          <cell r="J126">
            <v>0</v>
          </cell>
          <cell r="K126">
            <v>806</v>
          </cell>
          <cell r="L126">
            <v>-806</v>
          </cell>
        </row>
        <row r="127">
          <cell r="B127">
            <v>450000502</v>
          </cell>
          <cell r="C127" t="str">
            <v>Woodlands Village 6, Stages 7,8,9, Grand Terrace, Waterford</v>
          </cell>
          <cell r="D127" t="str">
            <v>STEBAS</v>
          </cell>
          <cell r="E127" t="str">
            <v>DOM_CR</v>
          </cell>
          <cell r="G127">
            <v>0</v>
          </cell>
          <cell r="H127">
            <v>622</v>
          </cell>
          <cell r="I127">
            <v>0</v>
          </cell>
          <cell r="J127">
            <v>0</v>
          </cell>
          <cell r="K127">
            <v>622</v>
          </cell>
          <cell r="L127">
            <v>-622</v>
          </cell>
        </row>
        <row r="128">
          <cell r="B128">
            <v>450000503</v>
          </cell>
          <cell r="C128" t="str">
            <v>Woodlands Village 5, Stages 3,9,10, Grand Terrace Waterford</v>
          </cell>
          <cell r="D128" t="str">
            <v>STEBAS</v>
          </cell>
          <cell r="E128" t="str">
            <v>DOM_CR</v>
          </cell>
          <cell r="G128">
            <v>0</v>
          </cell>
          <cell r="H128">
            <v>804.5</v>
          </cell>
          <cell r="I128">
            <v>0</v>
          </cell>
          <cell r="J128">
            <v>0</v>
          </cell>
          <cell r="K128">
            <v>804.5</v>
          </cell>
          <cell r="L128">
            <v>-804.5</v>
          </cell>
        </row>
        <row r="129">
          <cell r="B129">
            <v>450000558</v>
          </cell>
          <cell r="C129" t="str">
            <v>Delfin - Woodlands Village 5 stage 8</v>
          </cell>
          <cell r="D129" t="str">
            <v>STEBAS</v>
          </cell>
          <cell r="E129" t="str">
            <v>DOM_CR</v>
          </cell>
          <cell r="G129">
            <v>10646</v>
          </cell>
          <cell r="H129">
            <v>134</v>
          </cell>
          <cell r="I129">
            <v>0</v>
          </cell>
          <cell r="J129">
            <v>0</v>
          </cell>
          <cell r="K129">
            <v>134</v>
          </cell>
          <cell r="L129">
            <v>10512</v>
          </cell>
        </row>
        <row r="130">
          <cell r="B130">
            <v>450000559</v>
          </cell>
          <cell r="C130" t="str">
            <v>Delfin - Woodlands Village 5 stage 12</v>
          </cell>
          <cell r="D130" t="str">
            <v>STEBAS</v>
          </cell>
          <cell r="E130" t="str">
            <v>DOM_CR</v>
          </cell>
          <cell r="G130">
            <v>10646</v>
          </cell>
          <cell r="H130">
            <v>134</v>
          </cell>
          <cell r="I130">
            <v>0</v>
          </cell>
          <cell r="J130">
            <v>0</v>
          </cell>
          <cell r="K130">
            <v>134</v>
          </cell>
          <cell r="L130">
            <v>10512</v>
          </cell>
        </row>
        <row r="131">
          <cell r="B131">
            <v>450000560</v>
          </cell>
          <cell r="C131" t="str">
            <v>Delfin - Woodlands Village 5 stage 13</v>
          </cell>
          <cell r="D131" t="str">
            <v>STEBAS</v>
          </cell>
          <cell r="E131" t="str">
            <v>DOM_CR</v>
          </cell>
          <cell r="G131">
            <v>10646</v>
          </cell>
          <cell r="H131">
            <v>134</v>
          </cell>
          <cell r="I131">
            <v>0</v>
          </cell>
          <cell r="J131">
            <v>0</v>
          </cell>
          <cell r="K131">
            <v>134</v>
          </cell>
          <cell r="L131">
            <v>10512</v>
          </cell>
        </row>
        <row r="132">
          <cell r="B132">
            <v>450000561</v>
          </cell>
          <cell r="C132" t="str">
            <v>QM Properties 152-164 Pascoe St Ormeau</v>
          </cell>
          <cell r="D132" t="str">
            <v>STEBAS</v>
          </cell>
          <cell r="E132" t="str">
            <v>DOM_CR</v>
          </cell>
          <cell r="G132">
            <v>15568</v>
          </cell>
          <cell r="H132">
            <v>134</v>
          </cell>
          <cell r="I132">
            <v>0</v>
          </cell>
          <cell r="J132">
            <v>0</v>
          </cell>
          <cell r="K132">
            <v>134</v>
          </cell>
          <cell r="L132">
            <v>15434</v>
          </cell>
        </row>
        <row r="133">
          <cell r="B133">
            <v>450000562</v>
          </cell>
          <cell r="C133" t="str">
            <v>Delfin - Woodlands Village 4 stage 1</v>
          </cell>
          <cell r="D133" t="str">
            <v>STEBAS</v>
          </cell>
          <cell r="E133" t="str">
            <v>DOM_CR</v>
          </cell>
          <cell r="G133">
            <v>17064</v>
          </cell>
          <cell r="H133">
            <v>134</v>
          </cell>
          <cell r="I133">
            <v>0</v>
          </cell>
          <cell r="J133">
            <v>0</v>
          </cell>
          <cell r="K133">
            <v>134</v>
          </cell>
          <cell r="L133">
            <v>16930</v>
          </cell>
        </row>
        <row r="134">
          <cell r="B134">
            <v>450000581</v>
          </cell>
          <cell r="C134" t="str">
            <v>Jacobs Ridge stage 25 &amp; 2B</v>
          </cell>
          <cell r="D134" t="str">
            <v>STEBAS</v>
          </cell>
          <cell r="E134" t="str">
            <v>DOM_CR</v>
          </cell>
          <cell r="G134">
            <v>16538</v>
          </cell>
          <cell r="H134">
            <v>0</v>
          </cell>
          <cell r="I134">
            <v>1090.57</v>
          </cell>
          <cell r="J134">
            <v>1090.57</v>
          </cell>
          <cell r="K134">
            <v>1090.57</v>
          </cell>
          <cell r="L134">
            <v>15447.43</v>
          </cell>
        </row>
        <row r="135">
          <cell r="E135" t="str">
            <v>DOM_CR Total</v>
          </cell>
          <cell r="H135">
            <v>1455877.2700000007</v>
          </cell>
          <cell r="I135">
            <v>332194.13000000012</v>
          </cell>
          <cell r="J135">
            <v>332194.13000000012</v>
          </cell>
          <cell r="K135">
            <v>1788071.4000000013</v>
          </cell>
        </row>
        <row r="136">
          <cell r="B136">
            <v>450000555</v>
          </cell>
          <cell r="C136" t="str">
            <v>Highland Reserve Stage 6c, Heatherdale Dr Upp Coomera</v>
          </cell>
          <cell r="D136" t="str">
            <v>CHRARM</v>
          </cell>
          <cell r="E136" t="str">
            <v>GRDMNEST</v>
          </cell>
          <cell r="G136">
            <v>11175</v>
          </cell>
          <cell r="H136">
            <v>5106.01</v>
          </cell>
          <cell r="I136">
            <v>0</v>
          </cell>
          <cell r="J136">
            <v>0</v>
          </cell>
          <cell r="K136">
            <v>5106.01</v>
          </cell>
          <cell r="L136">
            <v>6068.99</v>
          </cell>
        </row>
        <row r="137">
          <cell r="B137">
            <v>450000526</v>
          </cell>
          <cell r="C137" t="str">
            <v>Highland Reserve, Stage 6b, Reserve Rd, Upper Coomera</v>
          </cell>
          <cell r="D137" t="str">
            <v>STEBAS</v>
          </cell>
          <cell r="E137" t="str">
            <v>GRDMNEST</v>
          </cell>
          <cell r="G137">
            <v>0</v>
          </cell>
          <cell r="H137">
            <v>11518.28</v>
          </cell>
          <cell r="I137">
            <v>0</v>
          </cell>
          <cell r="J137">
            <v>0</v>
          </cell>
          <cell r="K137">
            <v>11518.28</v>
          </cell>
          <cell r="L137">
            <v>-11518.28</v>
          </cell>
        </row>
        <row r="138">
          <cell r="B138">
            <v>450000527</v>
          </cell>
          <cell r="C138" t="str">
            <v>Woodlands Village 5, Stage 7, Frankland St, Waterford</v>
          </cell>
          <cell r="D138" t="str">
            <v>STEBAS</v>
          </cell>
          <cell r="E138" t="str">
            <v>GRDMNEST</v>
          </cell>
          <cell r="G138">
            <v>0</v>
          </cell>
          <cell r="H138">
            <v>182.5</v>
          </cell>
          <cell r="I138">
            <v>0</v>
          </cell>
          <cell r="J138">
            <v>0</v>
          </cell>
          <cell r="K138">
            <v>182.5</v>
          </cell>
          <cell r="L138">
            <v>-182.5</v>
          </cell>
        </row>
        <row r="139">
          <cell r="B139">
            <v>450000528</v>
          </cell>
          <cell r="C139" t="str">
            <v>Woodlands Village 5, Stage 11, Frankland St, Waterford</v>
          </cell>
          <cell r="D139" t="str">
            <v>STEBAS</v>
          </cell>
          <cell r="E139" t="str">
            <v>GRDMNEST</v>
          </cell>
          <cell r="G139">
            <v>0</v>
          </cell>
          <cell r="H139">
            <v>280</v>
          </cell>
          <cell r="I139">
            <v>0</v>
          </cell>
          <cell r="J139">
            <v>0</v>
          </cell>
          <cell r="K139">
            <v>280</v>
          </cell>
          <cell r="L139">
            <v>-280</v>
          </cell>
        </row>
        <row r="140">
          <cell r="B140">
            <v>450000529</v>
          </cell>
          <cell r="C140" t="str">
            <v>Woodlands Village 5, Stage 14, Frankland St, Waterford</v>
          </cell>
          <cell r="D140" t="str">
            <v>STEBAS</v>
          </cell>
          <cell r="E140" t="str">
            <v>GRDMNEST</v>
          </cell>
          <cell r="G140">
            <v>0</v>
          </cell>
          <cell r="H140">
            <v>280</v>
          </cell>
          <cell r="I140">
            <v>0</v>
          </cell>
          <cell r="J140">
            <v>0</v>
          </cell>
          <cell r="K140">
            <v>280</v>
          </cell>
          <cell r="L140">
            <v>-280</v>
          </cell>
        </row>
        <row r="141">
          <cell r="B141">
            <v>450000530</v>
          </cell>
          <cell r="C141" t="str">
            <v>Woodlands Village 5, Stage 15, Frankland St, Waterford</v>
          </cell>
          <cell r="D141" t="str">
            <v>STEBAS</v>
          </cell>
          <cell r="E141" t="str">
            <v>GRDMNEST</v>
          </cell>
          <cell r="G141">
            <v>0</v>
          </cell>
          <cell r="H141">
            <v>280</v>
          </cell>
          <cell r="I141">
            <v>0</v>
          </cell>
          <cell r="J141">
            <v>0</v>
          </cell>
          <cell r="K141">
            <v>280</v>
          </cell>
          <cell r="L141">
            <v>-280</v>
          </cell>
        </row>
        <row r="142">
          <cell r="B142">
            <v>450000537</v>
          </cell>
          <cell r="C142" t="str">
            <v>Woodlands Village 5, Stage 4, Frankland St, Waterford</v>
          </cell>
          <cell r="D142" t="str">
            <v>STEBAS</v>
          </cell>
          <cell r="E142" t="str">
            <v>GRDMNEST</v>
          </cell>
          <cell r="G142">
            <v>0</v>
          </cell>
          <cell r="H142">
            <v>182.5</v>
          </cell>
          <cell r="I142">
            <v>0</v>
          </cell>
          <cell r="J142">
            <v>0</v>
          </cell>
          <cell r="K142">
            <v>182.5</v>
          </cell>
          <cell r="L142">
            <v>-182.5</v>
          </cell>
        </row>
        <row r="143">
          <cell r="E143" t="str">
            <v>GRDMNEST Total</v>
          </cell>
          <cell r="H143">
            <v>17829.29</v>
          </cell>
          <cell r="I143">
            <v>0</v>
          </cell>
          <cell r="J143">
            <v>0</v>
          </cell>
          <cell r="K143">
            <v>17829.29</v>
          </cell>
        </row>
        <row r="144">
          <cell r="B144">
            <v>450000554</v>
          </cell>
          <cell r="C144" t="str">
            <v>Head works for Amity Rd and Kerkin Rd South  Pimpama</v>
          </cell>
          <cell r="D144" t="str">
            <v>CHRARM</v>
          </cell>
          <cell r="E144" t="str">
            <v>GRDMNEXI</v>
          </cell>
          <cell r="G144">
            <v>95977</v>
          </cell>
          <cell r="H144">
            <v>152280.32000000001</v>
          </cell>
          <cell r="I144">
            <v>35625.78</v>
          </cell>
          <cell r="J144">
            <v>35625.78</v>
          </cell>
          <cell r="K144">
            <v>187906.1</v>
          </cell>
          <cell r="L144">
            <v>-91929.1</v>
          </cell>
        </row>
        <row r="145">
          <cell r="B145">
            <v>450000552</v>
          </cell>
          <cell r="C145" t="str">
            <v>Dolandella Headwork, Gooderham Rd,Camden Rd,Willawong</v>
          </cell>
          <cell r="D145" t="str">
            <v>EVAWHI</v>
          </cell>
          <cell r="E145" t="str">
            <v>GRDMNEXI</v>
          </cell>
          <cell r="G145">
            <v>291460.65999999997</v>
          </cell>
          <cell r="H145">
            <v>208516.52</v>
          </cell>
          <cell r="I145">
            <v>0</v>
          </cell>
          <cell r="J145">
            <v>0</v>
          </cell>
          <cell r="K145">
            <v>208516.52</v>
          </cell>
          <cell r="L145">
            <v>82944.139999999985</v>
          </cell>
        </row>
        <row r="146">
          <cell r="B146">
            <v>450000553</v>
          </cell>
          <cell r="C146" t="str">
            <v>Doolandella Headwork,Anala Avenue, King Avenue, Blunder Rd,</v>
          </cell>
          <cell r="D146" t="str">
            <v>PHIBOU</v>
          </cell>
          <cell r="E146" t="str">
            <v>GRDMNEXI</v>
          </cell>
          <cell r="G146">
            <v>513408</v>
          </cell>
          <cell r="H146">
            <v>42838.91</v>
          </cell>
          <cell r="I146">
            <v>35597.69</v>
          </cell>
          <cell r="J146">
            <v>35597.69</v>
          </cell>
          <cell r="K146">
            <v>78436.600000000006</v>
          </cell>
          <cell r="L146">
            <v>434971.4</v>
          </cell>
        </row>
        <row r="147">
          <cell r="E147" t="str">
            <v>GRDMNEXI Total</v>
          </cell>
          <cell r="H147">
            <v>403635.75</v>
          </cell>
          <cell r="I147">
            <v>71223.47</v>
          </cell>
          <cell r="J147">
            <v>71223.47</v>
          </cell>
          <cell r="K147">
            <v>474859.22</v>
          </cell>
        </row>
        <row r="148">
          <cell r="B148">
            <v>450000311</v>
          </cell>
          <cell r="C148" t="str">
            <v>Delfin Springfield Estate - Wild flower</v>
          </cell>
          <cell r="D148" t="str">
            <v>PHIBOU</v>
          </cell>
          <cell r="E148" t="str">
            <v>MNS_CR</v>
          </cell>
          <cell r="G148">
            <v>0</v>
          </cell>
          <cell r="H148">
            <v>40945.949999999997</v>
          </cell>
          <cell r="I148">
            <v>487.93</v>
          </cell>
          <cell r="J148">
            <v>487.93</v>
          </cell>
          <cell r="K148">
            <v>41433.879999999997</v>
          </cell>
          <cell r="L148">
            <v>-41433.879999999997</v>
          </cell>
        </row>
        <row r="149">
          <cell r="E149" t="str">
            <v>MNS_CR Total</v>
          </cell>
          <cell r="H149">
            <v>40945.949999999997</v>
          </cell>
          <cell r="I149">
            <v>487.93</v>
          </cell>
          <cell r="J149">
            <v>487.93</v>
          </cell>
          <cell r="K149">
            <v>41433.879999999997</v>
          </cell>
        </row>
        <row r="150">
          <cell r="B150">
            <v>450000572</v>
          </cell>
          <cell r="C150" t="str">
            <v>Robina Hospital Baulderstone</v>
          </cell>
          <cell r="D150" t="str">
            <v>ANDFUR</v>
          </cell>
          <cell r="E150" t="str">
            <v>RENEWAL</v>
          </cell>
          <cell r="G150">
            <v>46819</v>
          </cell>
          <cell r="H150">
            <v>32072.71</v>
          </cell>
          <cell r="I150">
            <v>0</v>
          </cell>
          <cell r="J150">
            <v>0</v>
          </cell>
          <cell r="K150">
            <v>32072.71</v>
          </cell>
          <cell r="L150">
            <v>14746.29</v>
          </cell>
        </row>
        <row r="151">
          <cell r="B151">
            <v>450000524</v>
          </cell>
          <cell r="C151" t="str">
            <v>Relocate DN 100 steel gas, Old Goombungee Rd, Harlaxton</v>
          </cell>
          <cell r="D151" t="str">
            <v>COLMOR</v>
          </cell>
          <cell r="E151" t="str">
            <v>RENEWAL</v>
          </cell>
          <cell r="G151">
            <v>0</v>
          </cell>
          <cell r="H151">
            <v>64588.46</v>
          </cell>
          <cell r="I151">
            <v>17301.240000000002</v>
          </cell>
          <cell r="J151">
            <v>17301.240000000002</v>
          </cell>
          <cell r="K151">
            <v>81889.7</v>
          </cell>
          <cell r="L151">
            <v>-81889.7</v>
          </cell>
        </row>
        <row r="152">
          <cell r="B152">
            <v>450000575</v>
          </cell>
          <cell r="C152" t="str">
            <v>Ruffles Rd Willow vale (Hotham creek x-ing)Lay new DN 150 (6</v>
          </cell>
          <cell r="D152" t="str">
            <v>COLMOR</v>
          </cell>
          <cell r="E152" t="str">
            <v>RENEWAL</v>
          </cell>
          <cell r="G152">
            <v>390000</v>
          </cell>
          <cell r="H152">
            <v>57098.5</v>
          </cell>
          <cell r="I152">
            <v>20825.32</v>
          </cell>
          <cell r="J152">
            <v>20825.32</v>
          </cell>
          <cell r="K152">
            <v>77923.820000000007</v>
          </cell>
          <cell r="L152">
            <v>312076.18</v>
          </cell>
        </row>
        <row r="153">
          <cell r="B153">
            <v>450000523</v>
          </cell>
          <cell r="C153" t="str">
            <v>Highgate Hill and Norman Park - Mains replacement</v>
          </cell>
          <cell r="D153" t="str">
            <v>DANMOR</v>
          </cell>
          <cell r="E153" t="str">
            <v>RENEWAL</v>
          </cell>
          <cell r="G153">
            <v>0</v>
          </cell>
          <cell r="H153">
            <v>506377.59</v>
          </cell>
          <cell r="I153">
            <v>-357857.02</v>
          </cell>
          <cell r="J153">
            <v>-357857.02</v>
          </cell>
          <cell r="K153">
            <v>148520.57</v>
          </cell>
          <cell r="L153">
            <v>-148520.57</v>
          </cell>
        </row>
        <row r="154">
          <cell r="B154">
            <v>450000442</v>
          </cell>
          <cell r="C154" t="str">
            <v>Mains Renewal - Piece</v>
          </cell>
          <cell r="D154" t="str">
            <v>DUNCRA</v>
          </cell>
          <cell r="E154" t="str">
            <v>RENEWAL</v>
          </cell>
          <cell r="G154">
            <v>0</v>
          </cell>
          <cell r="H154">
            <v>6809.55</v>
          </cell>
          <cell r="I154">
            <v>269.49</v>
          </cell>
          <cell r="J154">
            <v>269.49</v>
          </cell>
          <cell r="K154">
            <v>7079.04</v>
          </cell>
          <cell r="L154">
            <v>-7079.04</v>
          </cell>
        </row>
        <row r="155">
          <cell r="B155">
            <v>450000443</v>
          </cell>
          <cell r="C155" t="str">
            <v>Service Renewal</v>
          </cell>
          <cell r="D155" t="str">
            <v>DUNCRA</v>
          </cell>
          <cell r="E155" t="str">
            <v>RENEWAL</v>
          </cell>
          <cell r="G155">
            <v>0</v>
          </cell>
          <cell r="H155">
            <v>85840.13</v>
          </cell>
          <cell r="I155">
            <v>22218.639999999999</v>
          </cell>
          <cell r="J155">
            <v>22218.639999999999</v>
          </cell>
          <cell r="K155">
            <v>108058.77</v>
          </cell>
          <cell r="L155">
            <v>-108058.77</v>
          </cell>
        </row>
        <row r="156">
          <cell r="B156">
            <v>450000438</v>
          </cell>
          <cell r="C156" t="str">
            <v>Meter Change - Meters Domestic</v>
          </cell>
          <cell r="D156" t="str">
            <v>MARHOL</v>
          </cell>
          <cell r="E156" t="str">
            <v>RENEWAL</v>
          </cell>
          <cell r="G156">
            <v>0</v>
          </cell>
          <cell r="H156">
            <v>98850.79</v>
          </cell>
          <cell r="I156">
            <v>32657.64</v>
          </cell>
          <cell r="J156">
            <v>32657.64</v>
          </cell>
          <cell r="K156">
            <v>131508.43</v>
          </cell>
          <cell r="L156">
            <v>-131508.43</v>
          </cell>
        </row>
        <row r="157">
          <cell r="B157">
            <v>450000439</v>
          </cell>
          <cell r="C157" t="str">
            <v>Meter Change - Meters Industrial and Commercial &lt; 10TJ/annum</v>
          </cell>
          <cell r="D157" t="str">
            <v>MARHOL</v>
          </cell>
          <cell r="E157" t="str">
            <v>RENEWAL</v>
          </cell>
          <cell r="G157">
            <v>0</v>
          </cell>
          <cell r="H157">
            <v>63697.3</v>
          </cell>
          <cell r="I157">
            <v>15415.46</v>
          </cell>
          <cell r="J157">
            <v>15415.46</v>
          </cell>
          <cell r="K157">
            <v>79112.759999999995</v>
          </cell>
          <cell r="L157">
            <v>-79112.759999999995</v>
          </cell>
        </row>
        <row r="158">
          <cell r="B158">
            <v>450000440</v>
          </cell>
          <cell r="C158" t="str">
            <v>Meter Change - Meters Industrial and Commercial &gt; 10TJ/annum</v>
          </cell>
          <cell r="D158" t="str">
            <v>MARHOL</v>
          </cell>
          <cell r="E158" t="str">
            <v>RENEWAL</v>
          </cell>
          <cell r="G158">
            <v>0</v>
          </cell>
          <cell r="H158">
            <v>6962.99</v>
          </cell>
          <cell r="I158">
            <v>2709.91</v>
          </cell>
          <cell r="J158">
            <v>2709.91</v>
          </cell>
          <cell r="K158">
            <v>9672.9</v>
          </cell>
          <cell r="L158">
            <v>-9672.9</v>
          </cell>
        </row>
        <row r="159">
          <cell r="B159">
            <v>450000498</v>
          </cell>
          <cell r="C159" t="str">
            <v>Gold Coast Main Encroachment, Yatala</v>
          </cell>
          <cell r="D159" t="str">
            <v>PETLAT</v>
          </cell>
          <cell r="E159" t="str">
            <v>RENEWAL</v>
          </cell>
          <cell r="G159">
            <v>0</v>
          </cell>
          <cell r="H159">
            <v>8242.68</v>
          </cell>
          <cell r="I159">
            <v>0</v>
          </cell>
          <cell r="J159">
            <v>0</v>
          </cell>
          <cell r="K159">
            <v>8242.68</v>
          </cell>
          <cell r="L159">
            <v>-8242.68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Life to date"/>
      <sheetName val="QLD NW Capex Summary Report"/>
      <sheetName val="Qld NW Growth Capex Fcast"/>
      <sheetName val="Qld NW SIB Fcast"/>
      <sheetName val="Qld NW Growth Capex Budget"/>
      <sheetName val="Qld NW SIB Budget"/>
      <sheetName val="SIB Capex - GGT 88.157%"/>
      <sheetName val="SIB Capex - GGT"/>
      <sheetName val="SIB Capex -Telfer"/>
      <sheetName val="SIB Capex - Parmelia"/>
      <sheetName val="SIB Capex - SCP"/>
      <sheetName val="QLD FY0910 SIB"/>
    </sheetNames>
    <sheetDataSet>
      <sheetData sheetId="0" refreshError="1"/>
      <sheetData sheetId="1" refreshError="1">
        <row r="8">
          <cell r="B8">
            <v>450000145</v>
          </cell>
          <cell r="C8" t="str">
            <v>Moorooka  Augment. Project Stg 2 - MAP:2</v>
          </cell>
          <cell r="D8" t="str">
            <v>ANDFUR</v>
          </cell>
          <cell r="E8" t="str">
            <v>AUGMENT</v>
          </cell>
          <cell r="G8">
            <v>0</v>
          </cell>
          <cell r="H8">
            <v>132201.82</v>
          </cell>
          <cell r="I8">
            <v>0</v>
          </cell>
          <cell r="J8">
            <v>0</v>
          </cell>
          <cell r="K8">
            <v>132201.82</v>
          </cell>
          <cell r="L8">
            <v>-132201.82</v>
          </cell>
        </row>
        <row r="9">
          <cell r="B9">
            <v>450000437</v>
          </cell>
          <cell r="C9" t="str">
            <v>Minor Network Augmentation</v>
          </cell>
          <cell r="D9" t="str">
            <v>MARHOL</v>
          </cell>
          <cell r="E9" t="str">
            <v>AUGMENT</v>
          </cell>
          <cell r="G9">
            <v>0</v>
          </cell>
          <cell r="H9">
            <v>2820</v>
          </cell>
          <cell r="I9">
            <v>2235.75</v>
          </cell>
          <cell r="J9">
            <v>2235.75</v>
          </cell>
          <cell r="K9">
            <v>5055.75</v>
          </cell>
          <cell r="L9">
            <v>-5055.75</v>
          </cell>
        </row>
        <row r="10">
          <cell r="B10">
            <v>450000194</v>
          </cell>
          <cell r="C10" t="str">
            <v>North Coast Pipeline</v>
          </cell>
          <cell r="D10" t="str">
            <v>RODJOH</v>
          </cell>
          <cell r="E10" t="str">
            <v>AUGMENT</v>
          </cell>
          <cell r="G10">
            <v>0</v>
          </cell>
          <cell r="H10">
            <v>176895.57</v>
          </cell>
          <cell r="I10">
            <v>32.869999999999997</v>
          </cell>
          <cell r="J10">
            <v>32.869999999999997</v>
          </cell>
          <cell r="K10">
            <v>176928.44</v>
          </cell>
          <cell r="L10">
            <v>-176928.44</v>
          </cell>
        </row>
        <row r="11">
          <cell r="B11">
            <v>450000539</v>
          </cell>
          <cell r="C11" t="str">
            <v>Wynnum Augmentation, Sibley Rd, Wynnum</v>
          </cell>
          <cell r="D11" t="str">
            <v>STEBAS</v>
          </cell>
          <cell r="E11" t="str">
            <v>AUGMENT</v>
          </cell>
          <cell r="G11">
            <v>702383</v>
          </cell>
          <cell r="H11">
            <v>241963.64</v>
          </cell>
          <cell r="I11">
            <v>175684.94</v>
          </cell>
          <cell r="J11">
            <v>175684.94</v>
          </cell>
          <cell r="K11">
            <v>417648.58</v>
          </cell>
          <cell r="L11">
            <v>284734.42</v>
          </cell>
        </row>
        <row r="12">
          <cell r="E12" t="str">
            <v>AUGMENT Total</v>
          </cell>
          <cell r="H12">
            <v>553881.03</v>
          </cell>
          <cell r="I12">
            <v>177953.56</v>
          </cell>
          <cell r="J12">
            <v>177953.56</v>
          </cell>
          <cell r="K12">
            <v>731834.59000000008</v>
          </cell>
        </row>
        <row r="13">
          <cell r="B13">
            <v>450000500</v>
          </cell>
          <cell r="C13" t="str">
            <v>BCC Willawong, Richie Rd, RBP Connection</v>
          </cell>
          <cell r="D13" t="str">
            <v>ALAHER</v>
          </cell>
          <cell r="E13" t="str">
            <v>C&amp;I_CR</v>
          </cell>
          <cell r="G13">
            <v>0</v>
          </cell>
          <cell r="H13">
            <v>46793.36</v>
          </cell>
          <cell r="I13">
            <v>0</v>
          </cell>
          <cell r="J13">
            <v>0</v>
          </cell>
          <cell r="K13">
            <v>46793.36</v>
          </cell>
          <cell r="L13">
            <v>-46793.36</v>
          </cell>
        </row>
        <row r="14">
          <cell r="B14">
            <v>450000352</v>
          </cell>
          <cell r="C14" t="str">
            <v>20 Airy St, Wacol. Wagners Dowstress P/L</v>
          </cell>
          <cell r="D14" t="str">
            <v>ANDFUR</v>
          </cell>
          <cell r="E14" t="str">
            <v>C&amp;I_CR</v>
          </cell>
          <cell r="G14">
            <v>0</v>
          </cell>
          <cell r="H14">
            <v>26602.11</v>
          </cell>
          <cell r="I14">
            <v>0</v>
          </cell>
          <cell r="J14">
            <v>0</v>
          </cell>
          <cell r="K14">
            <v>26602.11</v>
          </cell>
          <cell r="L14">
            <v>-26602.11</v>
          </cell>
        </row>
        <row r="15">
          <cell r="B15">
            <v>450000497</v>
          </cell>
          <cell r="C15" t="str">
            <v>Garden City Powdercoating, 503 Boundary Rd, Toowoomba</v>
          </cell>
          <cell r="D15" t="str">
            <v>ANDFUR</v>
          </cell>
          <cell r="E15" t="str">
            <v>C&amp;I_CR</v>
          </cell>
          <cell r="G15">
            <v>0</v>
          </cell>
          <cell r="H15">
            <v>57404.07</v>
          </cell>
          <cell r="I15">
            <v>0</v>
          </cell>
          <cell r="J15">
            <v>0</v>
          </cell>
          <cell r="K15">
            <v>57404.07</v>
          </cell>
          <cell r="L15">
            <v>-57404.07</v>
          </cell>
        </row>
        <row r="16">
          <cell r="B16">
            <v>450000548</v>
          </cell>
          <cell r="C16" t="str">
            <v>Nirvana on Kirra, Cnr Musgrave &amp; Douglas Sts</v>
          </cell>
          <cell r="D16" t="str">
            <v>CHRARM</v>
          </cell>
          <cell r="E16" t="str">
            <v>C&amp;I_CR</v>
          </cell>
          <cell r="G16">
            <v>62696</v>
          </cell>
          <cell r="H16">
            <v>13092.05</v>
          </cell>
          <cell r="I16">
            <v>0</v>
          </cell>
          <cell r="J16">
            <v>0</v>
          </cell>
          <cell r="K16">
            <v>13092.05</v>
          </cell>
          <cell r="L16">
            <v>49603.95</v>
          </cell>
        </row>
        <row r="17">
          <cell r="B17">
            <v>450000571</v>
          </cell>
          <cell r="C17" t="str">
            <v>OZ Care 100 Usher Av Labradore.</v>
          </cell>
          <cell r="D17" t="str">
            <v>CHRARM</v>
          </cell>
          <cell r="E17" t="str">
            <v>C&amp;I_CR</v>
          </cell>
          <cell r="G17">
            <v>55858</v>
          </cell>
          <cell r="H17">
            <v>5423.89</v>
          </cell>
          <cell r="I17">
            <v>11690.56</v>
          </cell>
          <cell r="J17">
            <v>11690.56</v>
          </cell>
          <cell r="K17">
            <v>17114.45</v>
          </cell>
          <cell r="L17">
            <v>38743.550000000003</v>
          </cell>
        </row>
        <row r="18">
          <cell r="B18">
            <v>450000422</v>
          </cell>
          <cell r="C18" t="str">
            <v>Drake Trailers, 19 Formation St, Wacol</v>
          </cell>
          <cell r="D18" t="str">
            <v>COLMOR</v>
          </cell>
          <cell r="E18" t="str">
            <v>C&amp;I_CR</v>
          </cell>
          <cell r="G18">
            <v>0</v>
          </cell>
          <cell r="H18">
            <v>-2059.52</v>
          </cell>
          <cell r="I18">
            <v>0</v>
          </cell>
          <cell r="J18">
            <v>0</v>
          </cell>
          <cell r="K18">
            <v>-2059.52</v>
          </cell>
          <cell r="L18">
            <v>2059.52</v>
          </cell>
        </row>
        <row r="19">
          <cell r="B19">
            <v>450000525</v>
          </cell>
          <cell r="C19" t="str">
            <v>Pro Coast (Bldg 2), Lot 2 Johnson Rd, Heathwood</v>
          </cell>
          <cell r="D19" t="str">
            <v>COLMOR</v>
          </cell>
          <cell r="E19" t="str">
            <v>C&amp;I_CR</v>
          </cell>
          <cell r="G19">
            <v>0</v>
          </cell>
          <cell r="H19">
            <v>110734.04</v>
          </cell>
          <cell r="I19">
            <v>773.5</v>
          </cell>
          <cell r="J19">
            <v>773.5</v>
          </cell>
          <cell r="K19">
            <v>111507.54</v>
          </cell>
          <cell r="L19">
            <v>-111507.54</v>
          </cell>
        </row>
        <row r="20">
          <cell r="B20">
            <v>450000585</v>
          </cell>
          <cell r="C20" t="str">
            <v>78 Mica Street Carole Park.Lay new DN 100 (4") steel gas ser</v>
          </cell>
          <cell r="D20" t="str">
            <v>COLMOR</v>
          </cell>
          <cell r="E20" t="str">
            <v>C&amp;I_CR</v>
          </cell>
          <cell r="G20">
            <v>54000</v>
          </cell>
          <cell r="H20">
            <v>0</v>
          </cell>
          <cell r="I20">
            <v>3947.25</v>
          </cell>
          <cell r="J20">
            <v>3947.25</v>
          </cell>
          <cell r="K20">
            <v>3947.25</v>
          </cell>
          <cell r="L20">
            <v>50052.75</v>
          </cell>
        </row>
        <row r="21">
          <cell r="B21">
            <v>450000518</v>
          </cell>
          <cell r="C21" t="str">
            <v>1541 Creek Road, Carina</v>
          </cell>
          <cell r="D21" t="str">
            <v>EVAWHI</v>
          </cell>
          <cell r="E21" t="str">
            <v>C&amp;I_CR</v>
          </cell>
          <cell r="G21">
            <v>0</v>
          </cell>
          <cell r="H21">
            <v>391.5</v>
          </cell>
          <cell r="I21">
            <v>0</v>
          </cell>
          <cell r="J21">
            <v>0</v>
          </cell>
          <cell r="K21">
            <v>391.5</v>
          </cell>
          <cell r="L21">
            <v>-391.5</v>
          </cell>
        </row>
        <row r="22">
          <cell r="B22">
            <v>450000185</v>
          </cell>
          <cell r="C22" t="str">
            <v>Gas Commercial &amp; Industrial Under $50k</v>
          </cell>
          <cell r="D22" t="str">
            <v>KENDUN</v>
          </cell>
          <cell r="E22" t="str">
            <v>C&amp;I_CR</v>
          </cell>
          <cell r="G22">
            <v>0</v>
          </cell>
          <cell r="H22">
            <v>0</v>
          </cell>
          <cell r="I22">
            <v>2739.09</v>
          </cell>
          <cell r="J22">
            <v>2739.09</v>
          </cell>
          <cell r="K22">
            <v>2739.09</v>
          </cell>
          <cell r="L22">
            <v>-2739.09</v>
          </cell>
        </row>
        <row r="23">
          <cell r="B23">
            <v>450000434</v>
          </cell>
          <cell r="C23" t="str">
            <v>Industrial and Commercial Meter Station &lt; 10TJ/Annum</v>
          </cell>
          <cell r="D23" t="str">
            <v>MARHOL</v>
          </cell>
          <cell r="E23" t="str">
            <v>C&amp;I_CR</v>
          </cell>
          <cell r="G23">
            <v>0</v>
          </cell>
          <cell r="H23">
            <v>82758.36</v>
          </cell>
          <cell r="I23">
            <v>28049.08</v>
          </cell>
          <cell r="J23">
            <v>28049.08</v>
          </cell>
          <cell r="K23">
            <v>110807.44</v>
          </cell>
          <cell r="L23">
            <v>-110807.44</v>
          </cell>
        </row>
        <row r="24">
          <cell r="B24">
            <v>450000435</v>
          </cell>
          <cell r="C24" t="str">
            <v>New Industrial and Commercial Service &lt; 10TJ/Annum</v>
          </cell>
          <cell r="D24" t="str">
            <v>MARHOL</v>
          </cell>
          <cell r="E24" t="str">
            <v>C&amp;I_CR</v>
          </cell>
          <cell r="G24">
            <v>0</v>
          </cell>
          <cell r="H24">
            <v>65457.45</v>
          </cell>
          <cell r="I24">
            <v>33278.879999999997</v>
          </cell>
          <cell r="J24">
            <v>33278.879999999997</v>
          </cell>
          <cell r="K24">
            <v>98736.33</v>
          </cell>
          <cell r="L24">
            <v>-98736.33</v>
          </cell>
        </row>
        <row r="25">
          <cell r="B25">
            <v>450000436</v>
          </cell>
          <cell r="C25" t="str">
            <v>New Main - Industrial and Commercial &lt;10TJ/annum</v>
          </cell>
          <cell r="D25" t="str">
            <v>MARHOL</v>
          </cell>
          <cell r="E25" t="str">
            <v>C&amp;I_CR</v>
          </cell>
          <cell r="G25">
            <v>0</v>
          </cell>
          <cell r="H25">
            <v>4314</v>
          </cell>
          <cell r="I25">
            <v>70.08</v>
          </cell>
          <cell r="J25">
            <v>70.08</v>
          </cell>
          <cell r="K25">
            <v>4384.08</v>
          </cell>
          <cell r="L25">
            <v>-4384.08</v>
          </cell>
        </row>
        <row r="26">
          <cell r="B26">
            <v>450000491</v>
          </cell>
          <cell r="C26" t="str">
            <v>Willawong Gate Station, BCC Willawong Extension</v>
          </cell>
          <cell r="D26" t="str">
            <v>MARHOL</v>
          </cell>
          <cell r="E26" t="str">
            <v>C&amp;I_CR</v>
          </cell>
          <cell r="G26">
            <v>0</v>
          </cell>
          <cell r="H26">
            <v>3697.2300000000901</v>
          </cell>
          <cell r="I26">
            <v>16087.09</v>
          </cell>
          <cell r="J26">
            <v>16087.09</v>
          </cell>
          <cell r="K26">
            <v>19784.320000000091</v>
          </cell>
          <cell r="L26">
            <v>-19784.320000000091</v>
          </cell>
        </row>
        <row r="27">
          <cell r="B27">
            <v>450000393</v>
          </cell>
          <cell r="C27" t="str">
            <v>Springfield Land Corporation Site</v>
          </cell>
          <cell r="D27" t="str">
            <v>PHIBOU</v>
          </cell>
          <cell r="E27" t="str">
            <v>C&amp;I_CR</v>
          </cell>
          <cell r="G27">
            <v>0</v>
          </cell>
          <cell r="H27">
            <v>11134.97</v>
          </cell>
          <cell r="I27">
            <v>0</v>
          </cell>
          <cell r="J27">
            <v>0</v>
          </cell>
          <cell r="K27">
            <v>11134.97</v>
          </cell>
          <cell r="L27">
            <v>-11134.97</v>
          </cell>
        </row>
        <row r="28">
          <cell r="B28">
            <v>450000486</v>
          </cell>
          <cell r="C28" t="str">
            <v>Caltex Service Centre, Augusta Parkway, Springfield</v>
          </cell>
          <cell r="D28" t="str">
            <v>PHIBOU</v>
          </cell>
          <cell r="E28" t="str">
            <v>C&amp;I_CR</v>
          </cell>
          <cell r="G28">
            <v>0</v>
          </cell>
          <cell r="H28">
            <v>1943.41</v>
          </cell>
          <cell r="I28">
            <v>3199.51</v>
          </cell>
          <cell r="J28">
            <v>3199.51</v>
          </cell>
          <cell r="K28">
            <v>5142.92</v>
          </cell>
          <cell r="L28">
            <v>-5142.92</v>
          </cell>
        </row>
        <row r="29">
          <cell r="B29">
            <v>450000570</v>
          </cell>
          <cell r="C29" t="str">
            <v>Ludowici Pty Ltd, 18 Antiminy St, Carole Park</v>
          </cell>
          <cell r="D29" t="str">
            <v>PHIBOU</v>
          </cell>
          <cell r="E29" t="str">
            <v>C&amp;I_CR</v>
          </cell>
          <cell r="G29">
            <v>56936</v>
          </cell>
          <cell r="H29">
            <v>50978.52</v>
          </cell>
          <cell r="I29">
            <v>-7579.76</v>
          </cell>
          <cell r="J29">
            <v>-7579.76</v>
          </cell>
          <cell r="K29">
            <v>43398.76</v>
          </cell>
          <cell r="L29">
            <v>13537.239999999998</v>
          </cell>
        </row>
        <row r="30">
          <cell r="B30">
            <v>450000329</v>
          </cell>
          <cell r="C30" t="str">
            <v>Tennyson State Tennis Centre, Hwks, Fairfield Rd</v>
          </cell>
          <cell r="D30" t="str">
            <v>STEBAS</v>
          </cell>
          <cell r="E30" t="str">
            <v>C&amp;I_CR</v>
          </cell>
          <cell r="G30">
            <v>0</v>
          </cell>
          <cell r="H30">
            <v>19022.88</v>
          </cell>
          <cell r="I30">
            <v>115.58</v>
          </cell>
          <cell r="J30">
            <v>115.58</v>
          </cell>
          <cell r="K30">
            <v>19138.46</v>
          </cell>
          <cell r="L30">
            <v>-19138.46</v>
          </cell>
        </row>
        <row r="31">
          <cell r="B31">
            <v>450000469</v>
          </cell>
          <cell r="C31" t="str">
            <v>Michael Ossipow, 20 Cornwall St, Woollongabba</v>
          </cell>
          <cell r="D31" t="str">
            <v>STEBAS</v>
          </cell>
          <cell r="E31" t="str">
            <v>C&amp;I_CR</v>
          </cell>
          <cell r="G31">
            <v>0</v>
          </cell>
          <cell r="H31">
            <v>73588.399999999994</v>
          </cell>
          <cell r="I31">
            <v>0</v>
          </cell>
          <cell r="J31">
            <v>0</v>
          </cell>
          <cell r="K31">
            <v>73588.399999999994</v>
          </cell>
          <cell r="L31">
            <v>-73588.399999999994</v>
          </cell>
        </row>
        <row r="32">
          <cell r="B32">
            <v>450000494</v>
          </cell>
          <cell r="C32" t="str">
            <v>Australia Post, 38 Pearson Road, Yatala</v>
          </cell>
          <cell r="D32" t="str">
            <v>STEBAS</v>
          </cell>
          <cell r="E32" t="str">
            <v>C&amp;I_CR</v>
          </cell>
          <cell r="G32">
            <v>0</v>
          </cell>
          <cell r="H32">
            <v>28562.94</v>
          </cell>
          <cell r="I32">
            <v>0</v>
          </cell>
          <cell r="J32">
            <v>0</v>
          </cell>
          <cell r="K32">
            <v>28562.94</v>
          </cell>
          <cell r="L32">
            <v>-28562.94</v>
          </cell>
        </row>
        <row r="33">
          <cell r="B33">
            <v>450000550</v>
          </cell>
          <cell r="C33" t="str">
            <v>Little Beach Paradise (Headworks) Killowill Ave Paradise poi</v>
          </cell>
          <cell r="D33" t="str">
            <v>STEBAS</v>
          </cell>
          <cell r="E33" t="str">
            <v>C&amp;I_CR</v>
          </cell>
          <cell r="G33">
            <v>146000</v>
          </cell>
          <cell r="H33">
            <v>1181.5</v>
          </cell>
          <cell r="I33">
            <v>16265.13</v>
          </cell>
          <cell r="J33">
            <v>16265.13</v>
          </cell>
          <cell r="K33">
            <v>17446.63</v>
          </cell>
          <cell r="L33">
            <v>128553.37</v>
          </cell>
        </row>
        <row r="34">
          <cell r="B34">
            <v>450000551</v>
          </cell>
          <cell r="C34" t="str">
            <v>Little Beach Paradise (Common Trench) Killowill Ave Paradise</v>
          </cell>
          <cell r="D34" t="str">
            <v>STEBAS</v>
          </cell>
          <cell r="E34" t="str">
            <v>C&amp;I_CR</v>
          </cell>
          <cell r="G34">
            <v>48258</v>
          </cell>
          <cell r="H34">
            <v>1132.5</v>
          </cell>
          <cell r="I34">
            <v>85.77</v>
          </cell>
          <cell r="J34">
            <v>85.77</v>
          </cell>
          <cell r="K34">
            <v>1218.27</v>
          </cell>
          <cell r="L34">
            <v>47039.73</v>
          </cell>
        </row>
        <row r="35">
          <cell r="E35" t="str">
            <v>C&amp;I_CR Total</v>
          </cell>
          <cell r="H35">
            <v>602153.66</v>
          </cell>
          <cell r="I35">
            <v>108721.76</v>
          </cell>
          <cell r="J35">
            <v>108721.76</v>
          </cell>
          <cell r="K35">
            <v>710875.42</v>
          </cell>
        </row>
        <row r="36">
          <cell r="B36">
            <v>450000467</v>
          </cell>
          <cell r="C36" t="str">
            <v>FRC Interval Metering</v>
          </cell>
          <cell r="D36" t="str">
            <v>DAVLUN</v>
          </cell>
          <cell r="E36" t="str">
            <v>CAPEX</v>
          </cell>
          <cell r="G36">
            <v>0</v>
          </cell>
          <cell r="H36">
            <v>41796.959999999897</v>
          </cell>
          <cell r="I36">
            <v>35096.910000000003</v>
          </cell>
          <cell r="J36">
            <v>35096.910000000003</v>
          </cell>
          <cell r="K36">
            <v>76893.869999999893</v>
          </cell>
          <cell r="L36">
            <v>-76893.869999999893</v>
          </cell>
        </row>
        <row r="37">
          <cell r="B37">
            <v>450000471</v>
          </cell>
          <cell r="C37" t="str">
            <v>Replace stations with no over pressure protection devices -</v>
          </cell>
          <cell r="D37" t="str">
            <v>MARHOL</v>
          </cell>
          <cell r="E37" t="str">
            <v>CAPEX</v>
          </cell>
          <cell r="G37">
            <v>0</v>
          </cell>
          <cell r="H37">
            <v>34246.36</v>
          </cell>
          <cell r="I37">
            <v>38371.56</v>
          </cell>
          <cell r="J37">
            <v>38371.56</v>
          </cell>
          <cell r="K37">
            <v>72617.919999999998</v>
          </cell>
          <cell r="L37">
            <v>-72617.919999999998</v>
          </cell>
        </row>
        <row r="38">
          <cell r="B38">
            <v>450000472</v>
          </cell>
          <cell r="C38" t="str">
            <v>Replace non compliant service regulators - Brisbane</v>
          </cell>
          <cell r="D38" t="str">
            <v>MARHOL</v>
          </cell>
          <cell r="E38" t="str">
            <v>CAPEX</v>
          </cell>
          <cell r="G38">
            <v>0</v>
          </cell>
          <cell r="H38">
            <v>8695.68</v>
          </cell>
          <cell r="I38">
            <v>4375</v>
          </cell>
          <cell r="J38">
            <v>4375</v>
          </cell>
          <cell r="K38">
            <v>13070.68</v>
          </cell>
          <cell r="L38">
            <v>-13070.68</v>
          </cell>
        </row>
        <row r="39">
          <cell r="B39">
            <v>450000505</v>
          </cell>
          <cell r="C39" t="str">
            <v>Analog Monita Integration, 463 Tuffnell Rd, Banyo</v>
          </cell>
          <cell r="D39" t="str">
            <v>MARHOL</v>
          </cell>
          <cell r="E39" t="str">
            <v>CAPEX</v>
          </cell>
          <cell r="G39">
            <v>0</v>
          </cell>
          <cell r="H39">
            <v>996.04</v>
          </cell>
          <cell r="I39">
            <v>2108.84</v>
          </cell>
          <cell r="J39">
            <v>2108.84</v>
          </cell>
          <cell r="K39">
            <v>3104.88</v>
          </cell>
          <cell r="L39">
            <v>-3104.88</v>
          </cell>
        </row>
        <row r="40">
          <cell r="B40">
            <v>450000506</v>
          </cell>
          <cell r="C40" t="str">
            <v>Elster Datalogger Integration, 463 Tuffnell Rd, Banyo</v>
          </cell>
          <cell r="D40" t="str">
            <v>MARHOL</v>
          </cell>
          <cell r="E40" t="str">
            <v>CAPEX</v>
          </cell>
          <cell r="G40">
            <v>0</v>
          </cell>
          <cell r="H40">
            <v>28151.29</v>
          </cell>
          <cell r="I40">
            <v>30702.81</v>
          </cell>
          <cell r="J40">
            <v>30702.81</v>
          </cell>
          <cell r="K40">
            <v>58854.1</v>
          </cell>
          <cell r="L40">
            <v>-58854.1</v>
          </cell>
        </row>
        <row r="41">
          <cell r="B41">
            <v>450000507</v>
          </cell>
          <cell r="C41" t="str">
            <v>Elster Flow Computer Integration, 463 Tuffnell Rd, Banyo</v>
          </cell>
          <cell r="D41" t="str">
            <v>MARHOL</v>
          </cell>
          <cell r="E41" t="str">
            <v>CAPEX</v>
          </cell>
          <cell r="G41">
            <v>0</v>
          </cell>
          <cell r="H41">
            <v>33995.4</v>
          </cell>
          <cell r="I41">
            <v>40397.81</v>
          </cell>
          <cell r="J41">
            <v>40397.81</v>
          </cell>
          <cell r="K41">
            <v>74393.210000000006</v>
          </cell>
          <cell r="L41">
            <v>-74393.210000000006</v>
          </cell>
        </row>
        <row r="42">
          <cell r="B42">
            <v>450000508</v>
          </cell>
          <cell r="C42" t="str">
            <v>Odourant Plant Update, 463 Tuffnell Rd, Banyo</v>
          </cell>
          <cell r="D42" t="str">
            <v>MARHOL</v>
          </cell>
          <cell r="E42" t="str">
            <v>CAPEX</v>
          </cell>
          <cell r="G42">
            <v>0</v>
          </cell>
          <cell r="H42">
            <v>32016.04</v>
          </cell>
          <cell r="I42">
            <v>42021.99</v>
          </cell>
          <cell r="J42">
            <v>42021.99</v>
          </cell>
          <cell r="K42">
            <v>74038.03</v>
          </cell>
          <cell r="L42">
            <v>-74038.03</v>
          </cell>
        </row>
        <row r="43">
          <cell r="B43">
            <v>450000509</v>
          </cell>
          <cell r="C43" t="str">
            <v>APA Networks SCADA system, Historian relocation</v>
          </cell>
          <cell r="D43" t="str">
            <v>MARHOL</v>
          </cell>
          <cell r="E43" t="str">
            <v>CAPEX</v>
          </cell>
          <cell r="G43">
            <v>0</v>
          </cell>
          <cell r="H43">
            <v>9485.7800000000007</v>
          </cell>
          <cell r="I43">
            <v>0</v>
          </cell>
          <cell r="J43">
            <v>0</v>
          </cell>
          <cell r="K43">
            <v>9485.7800000000007</v>
          </cell>
          <cell r="L43">
            <v>-9485.7800000000007</v>
          </cell>
        </row>
        <row r="44">
          <cell r="B44">
            <v>450000510</v>
          </cell>
          <cell r="C44" t="str">
            <v>Upgrade of Runcorn Gate Station</v>
          </cell>
          <cell r="D44" t="str">
            <v>MARHOL</v>
          </cell>
          <cell r="E44" t="str">
            <v>CAPEX</v>
          </cell>
          <cell r="G44">
            <v>0</v>
          </cell>
          <cell r="H44">
            <v>92334.869999999893</v>
          </cell>
          <cell r="I44">
            <v>61000.84</v>
          </cell>
          <cell r="J44">
            <v>61000.84</v>
          </cell>
          <cell r="K44">
            <v>153335.71</v>
          </cell>
          <cell r="L44">
            <v>-153335.71</v>
          </cell>
        </row>
        <row r="45">
          <cell r="B45">
            <v>450000511</v>
          </cell>
          <cell r="C45" t="str">
            <v>Mercury service regulators - replacement</v>
          </cell>
          <cell r="D45" t="str">
            <v>MARHOL</v>
          </cell>
          <cell r="E45" t="str">
            <v>CAPEX</v>
          </cell>
          <cell r="G45">
            <v>0</v>
          </cell>
          <cell r="H45">
            <v>83283</v>
          </cell>
          <cell r="I45">
            <v>-56846.14</v>
          </cell>
          <cell r="J45">
            <v>-56846.14</v>
          </cell>
          <cell r="K45">
            <v>26436.86</v>
          </cell>
          <cell r="L45">
            <v>-26436.86</v>
          </cell>
        </row>
        <row r="46">
          <cell r="B46">
            <v>450000516</v>
          </cell>
          <cell r="C46" t="str">
            <v>District Regulator Stations x 25</v>
          </cell>
          <cell r="D46" t="str">
            <v>MARHOL</v>
          </cell>
          <cell r="E46" t="str">
            <v>CAPEX</v>
          </cell>
          <cell r="G46">
            <v>0</v>
          </cell>
          <cell r="H46">
            <v>455385.24</v>
          </cell>
          <cell r="I46">
            <v>66799.47</v>
          </cell>
          <cell r="J46">
            <v>66799.47</v>
          </cell>
          <cell r="K46">
            <v>522184.71</v>
          </cell>
          <cell r="L46">
            <v>-522184.71</v>
          </cell>
        </row>
        <row r="47">
          <cell r="B47">
            <v>450000538</v>
          </cell>
          <cell r="C47" t="str">
            <v>Mansfield Office Air Conditioning System</v>
          </cell>
          <cell r="D47" t="str">
            <v>MICCIN</v>
          </cell>
          <cell r="E47" t="str">
            <v>CAPEX</v>
          </cell>
          <cell r="G47">
            <v>83171</v>
          </cell>
          <cell r="H47">
            <v>75610</v>
          </cell>
          <cell r="I47">
            <v>0</v>
          </cell>
          <cell r="J47">
            <v>0</v>
          </cell>
          <cell r="K47">
            <v>75610</v>
          </cell>
          <cell r="L47">
            <v>7561</v>
          </cell>
        </row>
        <row r="48">
          <cell r="B48">
            <v>450000100</v>
          </cell>
          <cell r="C48" t="str">
            <v>Allgas (Reg)</v>
          </cell>
          <cell r="D48" t="str">
            <v>NA</v>
          </cell>
          <cell r="E48" t="str">
            <v>CAPEX</v>
          </cell>
          <cell r="G48">
            <v>0</v>
          </cell>
          <cell r="H48">
            <v>317570.59999999998</v>
          </cell>
          <cell r="I48">
            <v>14970.48</v>
          </cell>
          <cell r="J48">
            <v>14970.48</v>
          </cell>
          <cell r="K48">
            <v>332541.08</v>
          </cell>
          <cell r="L48">
            <v>-332541.08</v>
          </cell>
        </row>
        <row r="49">
          <cell r="E49" t="str">
            <v>CAPEX Total</v>
          </cell>
          <cell r="H49">
            <v>1213567.2599999998</v>
          </cell>
          <cell r="I49">
            <v>278999.56999999995</v>
          </cell>
          <cell r="J49">
            <v>278999.56999999995</v>
          </cell>
          <cell r="K49">
            <v>1492566.83</v>
          </cell>
        </row>
        <row r="50">
          <cell r="B50">
            <v>450000346</v>
          </cell>
          <cell r="C50" t="str">
            <v>Finegan Way - Coomera Properties Stage 2</v>
          </cell>
          <cell r="D50" t="str">
            <v>CHRARM</v>
          </cell>
          <cell r="E50" t="str">
            <v>CUST_SER</v>
          </cell>
          <cell r="G50">
            <v>0</v>
          </cell>
          <cell r="H50">
            <v>0</v>
          </cell>
          <cell r="I50">
            <v>1201.6300000000001</v>
          </cell>
          <cell r="J50">
            <v>1201.6300000000001</v>
          </cell>
          <cell r="K50">
            <v>1201.6300000000001</v>
          </cell>
          <cell r="L50">
            <v>-1201.6300000000001</v>
          </cell>
        </row>
        <row r="51">
          <cell r="E51" t="str">
            <v>CUST_SER Total</v>
          </cell>
          <cell r="H51">
            <v>0</v>
          </cell>
          <cell r="I51">
            <v>1201.6300000000001</v>
          </cell>
          <cell r="J51">
            <v>1201.6300000000001</v>
          </cell>
          <cell r="K51">
            <v>1201.6300000000001</v>
          </cell>
        </row>
        <row r="52">
          <cell r="B52">
            <v>450000268</v>
          </cell>
          <cell r="C52" t="str">
            <v>Seachange development 299 Napper Rd Arundell</v>
          </cell>
          <cell r="D52" t="str">
            <v>ANDFUR</v>
          </cell>
          <cell r="E52" t="str">
            <v>DOM_CR</v>
          </cell>
          <cell r="G52">
            <v>0</v>
          </cell>
          <cell r="H52">
            <v>29112.35</v>
          </cell>
          <cell r="I52">
            <v>0</v>
          </cell>
          <cell r="J52">
            <v>0</v>
          </cell>
          <cell r="K52">
            <v>29112.35</v>
          </cell>
          <cell r="L52">
            <v>-29112.35</v>
          </cell>
        </row>
        <row r="53">
          <cell r="B53">
            <v>450000184</v>
          </cell>
          <cell r="C53" t="str">
            <v>Gas Domestic Connections</v>
          </cell>
          <cell r="D53" t="str">
            <v>ANDVOG</v>
          </cell>
          <cell r="E53" t="str">
            <v>DOM_CR</v>
          </cell>
          <cell r="G53">
            <v>0</v>
          </cell>
          <cell r="H53">
            <v>1.0000001022490299E-2</v>
          </cell>
          <cell r="I53">
            <v>259085.87</v>
          </cell>
          <cell r="J53">
            <v>259085.87</v>
          </cell>
          <cell r="K53">
            <v>259085.88000000102</v>
          </cell>
          <cell r="L53">
            <v>-259085.88000000102</v>
          </cell>
        </row>
        <row r="54">
          <cell r="B54">
            <v>450000316</v>
          </cell>
          <cell r="C54" t="str">
            <v>Sunland Group - The Parc Stage 1A</v>
          </cell>
          <cell r="D54" t="str">
            <v>CHRARM</v>
          </cell>
          <cell r="E54" t="str">
            <v>DOM_CR</v>
          </cell>
          <cell r="G54">
            <v>0</v>
          </cell>
          <cell r="H54">
            <v>0</v>
          </cell>
          <cell r="I54">
            <v>2480.44</v>
          </cell>
          <cell r="J54">
            <v>2480.44</v>
          </cell>
          <cell r="K54">
            <v>2480.44</v>
          </cell>
          <cell r="L54">
            <v>-2480.44</v>
          </cell>
        </row>
        <row r="55">
          <cell r="B55">
            <v>450000359</v>
          </cell>
          <cell r="C55" t="str">
            <v>Coomera Resort, Edwardson Drive, Coomera</v>
          </cell>
          <cell r="D55" t="str">
            <v>CHRARM</v>
          </cell>
          <cell r="E55" t="str">
            <v>DOM_CR</v>
          </cell>
          <cell r="G55">
            <v>0</v>
          </cell>
          <cell r="H55">
            <v>350</v>
          </cell>
          <cell r="I55">
            <v>0</v>
          </cell>
          <cell r="J55">
            <v>0</v>
          </cell>
          <cell r="K55">
            <v>350</v>
          </cell>
          <cell r="L55">
            <v>-350</v>
          </cell>
        </row>
        <row r="56">
          <cell r="B56">
            <v>450000360</v>
          </cell>
          <cell r="C56" t="str">
            <v>Tamborine Oxenford, Tamborine Oxenford Rd</v>
          </cell>
          <cell r="D56" t="str">
            <v>CHRARM</v>
          </cell>
          <cell r="E56" t="str">
            <v>DOM_CR</v>
          </cell>
          <cell r="G56">
            <v>0</v>
          </cell>
          <cell r="H56">
            <v>22920.36</v>
          </cell>
          <cell r="I56">
            <v>0</v>
          </cell>
          <cell r="J56">
            <v>0</v>
          </cell>
          <cell r="K56">
            <v>22920.36</v>
          </cell>
          <cell r="L56">
            <v>-22920.36</v>
          </cell>
        </row>
        <row r="57">
          <cell r="B57">
            <v>450000388</v>
          </cell>
          <cell r="C57" t="str">
            <v>Hogg Street 2 Toowoomba</v>
          </cell>
          <cell r="D57" t="str">
            <v>CHRARM</v>
          </cell>
          <cell r="E57" t="str">
            <v>DOM_CR</v>
          </cell>
          <cell r="G57">
            <v>0</v>
          </cell>
          <cell r="H57">
            <v>12757.18</v>
          </cell>
          <cell r="I57">
            <v>0</v>
          </cell>
          <cell r="J57">
            <v>0</v>
          </cell>
          <cell r="K57">
            <v>12757.18</v>
          </cell>
          <cell r="L57">
            <v>-12757.18</v>
          </cell>
        </row>
        <row r="58">
          <cell r="B58">
            <v>450000405</v>
          </cell>
          <cell r="C58" t="str">
            <v>Allissee Developments Stage 2, Bayview Tce, Hollywell</v>
          </cell>
          <cell r="D58" t="str">
            <v>CHRARM</v>
          </cell>
          <cell r="E58" t="str">
            <v>DOM_CR</v>
          </cell>
          <cell r="G58">
            <v>0</v>
          </cell>
          <cell r="H58">
            <v>12219.32</v>
          </cell>
          <cell r="I58">
            <v>0</v>
          </cell>
          <cell r="J58">
            <v>0</v>
          </cell>
          <cell r="K58">
            <v>12219.32</v>
          </cell>
          <cell r="L58">
            <v>-12219.32</v>
          </cell>
        </row>
        <row r="59">
          <cell r="B59">
            <v>450000415</v>
          </cell>
          <cell r="C59" t="str">
            <v>Hogg Street Retirement Village, Toowoomba</v>
          </cell>
          <cell r="D59" t="str">
            <v>CHRARM</v>
          </cell>
          <cell r="E59" t="str">
            <v>DOM_CR</v>
          </cell>
          <cell r="G59">
            <v>0</v>
          </cell>
          <cell r="H59">
            <v>73</v>
          </cell>
          <cell r="I59">
            <v>38.53</v>
          </cell>
          <cell r="J59">
            <v>38.53</v>
          </cell>
          <cell r="K59">
            <v>111.53</v>
          </cell>
          <cell r="L59">
            <v>-111.53</v>
          </cell>
        </row>
        <row r="60">
          <cell r="B60">
            <v>450000416</v>
          </cell>
          <cell r="C60" t="str">
            <v>Genesis Stage 3 - Internal, Amity Rd Coomera</v>
          </cell>
          <cell r="D60" t="str">
            <v>CHRARM</v>
          </cell>
          <cell r="E60" t="str">
            <v>DOM_CR</v>
          </cell>
          <cell r="G60">
            <v>0</v>
          </cell>
          <cell r="H60">
            <v>16145.88</v>
          </cell>
          <cell r="I60">
            <v>0</v>
          </cell>
          <cell r="J60">
            <v>0</v>
          </cell>
          <cell r="K60">
            <v>16145.88</v>
          </cell>
          <cell r="L60">
            <v>-16145.88</v>
          </cell>
        </row>
        <row r="61">
          <cell r="B61">
            <v>450000423</v>
          </cell>
          <cell r="C61" t="str">
            <v>Bridge St Stage 5, 530 Bridge St, Toowoomba</v>
          </cell>
          <cell r="D61" t="str">
            <v>CHRARM</v>
          </cell>
          <cell r="E61" t="str">
            <v>DOM_CR</v>
          </cell>
          <cell r="G61">
            <v>0</v>
          </cell>
          <cell r="H61">
            <v>1916.53</v>
          </cell>
          <cell r="I61">
            <v>0</v>
          </cell>
          <cell r="J61">
            <v>0</v>
          </cell>
          <cell r="K61">
            <v>1916.53</v>
          </cell>
          <cell r="L61">
            <v>-1916.53</v>
          </cell>
        </row>
        <row r="62">
          <cell r="B62">
            <v>450000444</v>
          </cell>
          <cell r="C62" t="str">
            <v>Currumbin Ridge, Mitchell St, Currumbin Valley</v>
          </cell>
          <cell r="D62" t="str">
            <v>CHRARM</v>
          </cell>
          <cell r="E62" t="str">
            <v>DOM_CR</v>
          </cell>
          <cell r="G62">
            <v>0</v>
          </cell>
          <cell r="H62">
            <v>7435.63</v>
          </cell>
          <cell r="I62">
            <v>0</v>
          </cell>
          <cell r="J62">
            <v>0</v>
          </cell>
          <cell r="K62">
            <v>7435.63</v>
          </cell>
          <cell r="L62">
            <v>-7435.63</v>
          </cell>
        </row>
        <row r="63">
          <cell r="B63">
            <v>450000460</v>
          </cell>
          <cell r="C63" t="str">
            <v>Hope Island Harbour Village, Glengallon Way, Hope Island</v>
          </cell>
          <cell r="D63" t="str">
            <v>CHRARM</v>
          </cell>
          <cell r="E63" t="str">
            <v>DOM_CR</v>
          </cell>
          <cell r="G63">
            <v>0</v>
          </cell>
          <cell r="H63">
            <v>3625.65</v>
          </cell>
          <cell r="I63">
            <v>0</v>
          </cell>
          <cell r="J63">
            <v>0</v>
          </cell>
          <cell r="K63">
            <v>3625.65</v>
          </cell>
          <cell r="L63">
            <v>-3625.65</v>
          </cell>
        </row>
        <row r="64">
          <cell r="B64">
            <v>450000463</v>
          </cell>
          <cell r="C64" t="str">
            <v>Gainsbourough Greens Estate,Yawalpha Rd, Pimpana</v>
          </cell>
          <cell r="D64" t="str">
            <v>CHRARM</v>
          </cell>
          <cell r="E64" t="str">
            <v>DOM_CR</v>
          </cell>
          <cell r="G64">
            <v>0</v>
          </cell>
          <cell r="H64">
            <v>36722.400000000001</v>
          </cell>
          <cell r="I64">
            <v>1228.6400000000001</v>
          </cell>
          <cell r="J64">
            <v>1228.6400000000001</v>
          </cell>
          <cell r="K64">
            <v>37951.040000000001</v>
          </cell>
          <cell r="L64">
            <v>-37951.040000000001</v>
          </cell>
        </row>
        <row r="65">
          <cell r="B65">
            <v>450000470</v>
          </cell>
          <cell r="C65" t="str">
            <v>Currumbin Ridge, (Headworks) Mitchell St, Currumbin Valley</v>
          </cell>
          <cell r="D65" t="str">
            <v>CHRARM</v>
          </cell>
          <cell r="E65" t="str">
            <v>DOM_CR</v>
          </cell>
          <cell r="G65">
            <v>0</v>
          </cell>
          <cell r="H65">
            <v>32168.22</v>
          </cell>
          <cell r="I65">
            <v>20052.14</v>
          </cell>
          <cell r="J65">
            <v>20052.14</v>
          </cell>
          <cell r="K65">
            <v>52220.36</v>
          </cell>
          <cell r="L65">
            <v>-52220.36</v>
          </cell>
        </row>
        <row r="66">
          <cell r="B66">
            <v>450000483</v>
          </cell>
          <cell r="C66" t="str">
            <v>Mulpha Group - Tristania Way, Sanctuary Cove, Hope Island</v>
          </cell>
          <cell r="D66" t="str">
            <v>CHRARM</v>
          </cell>
          <cell r="E66" t="str">
            <v>DOM_CR</v>
          </cell>
          <cell r="G66">
            <v>0</v>
          </cell>
          <cell r="H66">
            <v>6458.15</v>
          </cell>
          <cell r="I66">
            <v>0</v>
          </cell>
          <cell r="J66">
            <v>0</v>
          </cell>
          <cell r="K66">
            <v>6458.15</v>
          </cell>
          <cell r="L66">
            <v>-6458.15</v>
          </cell>
        </row>
        <row r="67">
          <cell r="B67">
            <v>450000484</v>
          </cell>
          <cell r="C67" t="str">
            <v>Mulpha Group - Hillcrest Place, Sanctuary Cove, Hope Island</v>
          </cell>
          <cell r="D67" t="str">
            <v>CHRARM</v>
          </cell>
          <cell r="E67" t="str">
            <v>DOM_CR</v>
          </cell>
          <cell r="G67">
            <v>0</v>
          </cell>
          <cell r="H67">
            <v>17715.23</v>
          </cell>
          <cell r="I67">
            <v>0</v>
          </cell>
          <cell r="J67">
            <v>0</v>
          </cell>
          <cell r="K67">
            <v>17715.23</v>
          </cell>
          <cell r="L67">
            <v>-17715.23</v>
          </cell>
        </row>
        <row r="68">
          <cell r="B68">
            <v>450000487</v>
          </cell>
          <cell r="C68" t="str">
            <v>Hope Island Harbour Village (Headworks), Glengallon Way, Hop</v>
          </cell>
          <cell r="D68" t="str">
            <v>CHRARM</v>
          </cell>
          <cell r="E68" t="str">
            <v>DOM_CR</v>
          </cell>
          <cell r="G68">
            <v>0</v>
          </cell>
          <cell r="H68">
            <v>368</v>
          </cell>
          <cell r="I68">
            <v>0</v>
          </cell>
          <cell r="J68">
            <v>0</v>
          </cell>
          <cell r="K68">
            <v>368</v>
          </cell>
          <cell r="L68">
            <v>-368</v>
          </cell>
        </row>
        <row r="69">
          <cell r="B69">
            <v>450000490</v>
          </cell>
          <cell r="C69" t="str">
            <v>Big Sky Coomera Stage 5</v>
          </cell>
          <cell r="D69" t="str">
            <v>CHRARM</v>
          </cell>
          <cell r="E69" t="str">
            <v>DOM_CR</v>
          </cell>
          <cell r="G69">
            <v>0</v>
          </cell>
          <cell r="H69">
            <v>1102.5</v>
          </cell>
          <cell r="I69">
            <v>0</v>
          </cell>
          <cell r="J69">
            <v>0</v>
          </cell>
          <cell r="K69">
            <v>1102.5</v>
          </cell>
          <cell r="L69">
            <v>-1102.5</v>
          </cell>
        </row>
        <row r="70">
          <cell r="B70">
            <v>450000512</v>
          </cell>
          <cell r="C70" t="str">
            <v>Big Sky Coomera Stage 6</v>
          </cell>
          <cell r="D70" t="str">
            <v>CHRARM</v>
          </cell>
          <cell r="E70" t="str">
            <v>DOM_CR</v>
          </cell>
          <cell r="G70">
            <v>0</v>
          </cell>
          <cell r="H70">
            <v>1174</v>
          </cell>
          <cell r="I70">
            <v>0</v>
          </cell>
          <cell r="J70">
            <v>0</v>
          </cell>
          <cell r="K70">
            <v>1174</v>
          </cell>
          <cell r="L70">
            <v>-1174</v>
          </cell>
        </row>
        <row r="71">
          <cell r="B71">
            <v>450000515</v>
          </cell>
          <cell r="C71" t="str">
            <v>Tarlington Estate, Lot 1-3 Ramsay St, Toowoomba</v>
          </cell>
          <cell r="D71" t="str">
            <v>CHRARM</v>
          </cell>
          <cell r="E71" t="str">
            <v>DOM_CR</v>
          </cell>
          <cell r="G71">
            <v>0</v>
          </cell>
          <cell r="H71">
            <v>19693.32</v>
          </cell>
          <cell r="I71">
            <v>0</v>
          </cell>
          <cell r="J71">
            <v>0</v>
          </cell>
          <cell r="K71">
            <v>19693.32</v>
          </cell>
          <cell r="L71">
            <v>-19693.32</v>
          </cell>
        </row>
        <row r="72">
          <cell r="B72">
            <v>450000519</v>
          </cell>
          <cell r="C72" t="str">
            <v>Devine Yawalapha, Lot 8-11 Yawalapha Rd, Pimpama</v>
          </cell>
          <cell r="D72" t="str">
            <v>CHRARM</v>
          </cell>
          <cell r="E72" t="str">
            <v>DOM_CR</v>
          </cell>
          <cell r="G72">
            <v>0</v>
          </cell>
          <cell r="H72">
            <v>657</v>
          </cell>
          <cell r="I72">
            <v>0</v>
          </cell>
          <cell r="J72">
            <v>0</v>
          </cell>
          <cell r="K72">
            <v>657</v>
          </cell>
          <cell r="L72">
            <v>-657</v>
          </cell>
        </row>
        <row r="73">
          <cell r="B73">
            <v>450000549</v>
          </cell>
          <cell r="C73" t="str">
            <v>Hope Island Villas - John Lund Dr  Hope Island</v>
          </cell>
          <cell r="D73" t="str">
            <v>CHRARM</v>
          </cell>
          <cell r="E73" t="str">
            <v>DOM_CR</v>
          </cell>
          <cell r="G73">
            <v>19687</v>
          </cell>
          <cell r="H73">
            <v>615</v>
          </cell>
          <cell r="I73">
            <v>0</v>
          </cell>
          <cell r="J73">
            <v>0</v>
          </cell>
          <cell r="K73">
            <v>615</v>
          </cell>
          <cell r="L73">
            <v>19072</v>
          </cell>
        </row>
        <row r="74">
          <cell r="B74">
            <v>450000556</v>
          </cell>
          <cell r="C74" t="str">
            <v>Sanctuary Cove Block 6</v>
          </cell>
          <cell r="D74" t="str">
            <v>CHRARM</v>
          </cell>
          <cell r="E74" t="str">
            <v>DOM_CR</v>
          </cell>
          <cell r="G74">
            <v>32625</v>
          </cell>
          <cell r="H74">
            <v>5201.76</v>
          </cell>
          <cell r="I74">
            <v>0</v>
          </cell>
          <cell r="J74">
            <v>0</v>
          </cell>
          <cell r="K74">
            <v>5201.76</v>
          </cell>
          <cell r="L74">
            <v>27423.239999999998</v>
          </cell>
        </row>
        <row r="75">
          <cell r="B75">
            <v>450000557</v>
          </cell>
          <cell r="C75" t="str">
            <v>Sequana Retirement Village St 4</v>
          </cell>
          <cell r="D75" t="str">
            <v>CHRARM</v>
          </cell>
          <cell r="E75" t="str">
            <v>DOM_CR</v>
          </cell>
          <cell r="G75">
            <v>4083</v>
          </cell>
          <cell r="H75">
            <v>986</v>
          </cell>
          <cell r="I75">
            <v>0</v>
          </cell>
          <cell r="J75">
            <v>0</v>
          </cell>
          <cell r="K75">
            <v>986</v>
          </cell>
          <cell r="L75">
            <v>3097</v>
          </cell>
        </row>
        <row r="76">
          <cell r="B76">
            <v>450000569</v>
          </cell>
          <cell r="C76" t="str">
            <v>Northview  Parade Benowa</v>
          </cell>
          <cell r="D76" t="str">
            <v>CHRARM</v>
          </cell>
          <cell r="E76" t="str">
            <v>DOM_CR</v>
          </cell>
          <cell r="G76">
            <v>6275</v>
          </cell>
          <cell r="H76">
            <v>347</v>
          </cell>
          <cell r="I76">
            <v>2338.4299999999998</v>
          </cell>
          <cell r="J76">
            <v>2338.4299999999998</v>
          </cell>
          <cell r="K76">
            <v>2685.43</v>
          </cell>
          <cell r="L76">
            <v>3589.57</v>
          </cell>
        </row>
        <row r="77">
          <cell r="B77">
            <v>450000574</v>
          </cell>
          <cell r="C77" t="str">
            <v>Sanctuary Cove   Block 3</v>
          </cell>
          <cell r="D77" t="str">
            <v>CHRARM</v>
          </cell>
          <cell r="E77" t="str">
            <v>DOM_CR</v>
          </cell>
          <cell r="G77">
            <v>4708</v>
          </cell>
          <cell r="H77">
            <v>134</v>
          </cell>
          <cell r="I77">
            <v>371.01</v>
          </cell>
          <cell r="J77">
            <v>371.01</v>
          </cell>
          <cell r="K77">
            <v>505.01</v>
          </cell>
          <cell r="L77">
            <v>4202.99</v>
          </cell>
        </row>
        <row r="78">
          <cell r="B78">
            <v>450000576</v>
          </cell>
          <cell r="C78" t="str">
            <v>Chevron Apartments Illawong St Chevron Island</v>
          </cell>
          <cell r="D78" t="str">
            <v>CHRARM</v>
          </cell>
          <cell r="E78" t="str">
            <v>DOM_CR</v>
          </cell>
          <cell r="G78">
            <v>19687</v>
          </cell>
          <cell r="H78">
            <v>804</v>
          </cell>
          <cell r="I78">
            <v>2281.39</v>
          </cell>
          <cell r="J78">
            <v>2281.39</v>
          </cell>
          <cell r="K78">
            <v>3085.39</v>
          </cell>
          <cell r="L78">
            <v>16601.61</v>
          </cell>
        </row>
        <row r="79">
          <cell r="B79">
            <v>450000577</v>
          </cell>
          <cell r="C79" t="str">
            <v>Highland Reserve Stage 9a Upper Coomera</v>
          </cell>
          <cell r="D79" t="str">
            <v>CHRARM</v>
          </cell>
          <cell r="E79" t="str">
            <v>DOM_CR</v>
          </cell>
          <cell r="G79">
            <v>14475</v>
          </cell>
          <cell r="H79">
            <v>0</v>
          </cell>
          <cell r="I79">
            <v>1226.21</v>
          </cell>
          <cell r="J79">
            <v>1226.21</v>
          </cell>
          <cell r="K79">
            <v>1226.21</v>
          </cell>
          <cell r="L79">
            <v>13248.79</v>
          </cell>
        </row>
        <row r="80">
          <cell r="B80">
            <v>450000578</v>
          </cell>
          <cell r="C80" t="str">
            <v>Highland Reserve Stage 9b Upper Coomera</v>
          </cell>
          <cell r="D80" t="str">
            <v>CHRARM</v>
          </cell>
          <cell r="E80" t="str">
            <v>DOM_CR</v>
          </cell>
          <cell r="G80">
            <v>6010</v>
          </cell>
          <cell r="H80">
            <v>0</v>
          </cell>
          <cell r="I80">
            <v>1156.1300000000001</v>
          </cell>
          <cell r="J80">
            <v>1156.1300000000001</v>
          </cell>
          <cell r="K80">
            <v>1156.1300000000001</v>
          </cell>
          <cell r="L80">
            <v>4853.87</v>
          </cell>
        </row>
        <row r="81">
          <cell r="B81">
            <v>450000579</v>
          </cell>
          <cell r="C81" t="str">
            <v>505 The Boulevarde Benowa ( Royal Pines)</v>
          </cell>
          <cell r="D81" t="str">
            <v>CHRARM</v>
          </cell>
          <cell r="E81" t="str">
            <v>DOM_CR</v>
          </cell>
          <cell r="G81">
            <v>12456</v>
          </cell>
          <cell r="H81">
            <v>0</v>
          </cell>
          <cell r="I81">
            <v>462.3</v>
          </cell>
          <cell r="J81">
            <v>462.3</v>
          </cell>
          <cell r="K81">
            <v>462.3</v>
          </cell>
          <cell r="L81">
            <v>11993.7</v>
          </cell>
        </row>
        <row r="82">
          <cell r="B82">
            <v>450000587</v>
          </cell>
          <cell r="C82" t="str">
            <v>Highland Reserve Stage 9c Reserve Road Upper Coomera</v>
          </cell>
          <cell r="D82" t="str">
            <v>CHRARM</v>
          </cell>
          <cell r="E82" t="str">
            <v>DOM_CR</v>
          </cell>
          <cell r="G82">
            <v>8714</v>
          </cell>
          <cell r="H82">
            <v>0</v>
          </cell>
          <cell r="I82">
            <v>210.24</v>
          </cell>
          <cell r="J82">
            <v>210.24</v>
          </cell>
          <cell r="K82">
            <v>210.24</v>
          </cell>
          <cell r="L82">
            <v>8503.76</v>
          </cell>
        </row>
        <row r="83">
          <cell r="B83">
            <v>450000396</v>
          </cell>
          <cell r="C83" t="str">
            <v>CHH Partnership Pty 41-43 Dixon St, Coolangatta</v>
          </cell>
          <cell r="D83" t="str">
            <v>COLMOR</v>
          </cell>
          <cell r="E83" t="str">
            <v>DOM_CR</v>
          </cell>
          <cell r="G83">
            <v>0</v>
          </cell>
          <cell r="H83">
            <v>2086.12</v>
          </cell>
          <cell r="I83">
            <v>0</v>
          </cell>
          <cell r="J83">
            <v>0</v>
          </cell>
          <cell r="K83">
            <v>2086.12</v>
          </cell>
          <cell r="L83">
            <v>-2086.12</v>
          </cell>
        </row>
        <row r="84">
          <cell r="B84">
            <v>450000186</v>
          </cell>
          <cell r="C84" t="str">
            <v>Gas Cap Dom Internal Reticulation &lt;$50k</v>
          </cell>
          <cell r="D84" t="str">
            <v>KENDUN</v>
          </cell>
          <cell r="E84" t="str">
            <v>DOM_CR</v>
          </cell>
          <cell r="G84">
            <v>0</v>
          </cell>
          <cell r="H84">
            <v>0</v>
          </cell>
          <cell r="I84">
            <v>700.8</v>
          </cell>
          <cell r="J84">
            <v>700.8</v>
          </cell>
          <cell r="K84">
            <v>700.8</v>
          </cell>
          <cell r="L84">
            <v>-700.8</v>
          </cell>
        </row>
        <row r="85">
          <cell r="B85">
            <v>450000429</v>
          </cell>
          <cell r="C85" t="str">
            <v>New Domestic Meter Set</v>
          </cell>
          <cell r="D85" t="str">
            <v>MARHOL</v>
          </cell>
          <cell r="E85" t="str">
            <v>DOM_CR</v>
          </cell>
          <cell r="G85">
            <v>0</v>
          </cell>
          <cell r="H85">
            <v>57678.52</v>
          </cell>
          <cell r="I85">
            <v>3410.27</v>
          </cell>
          <cell r="J85">
            <v>3410.27</v>
          </cell>
          <cell r="K85">
            <v>61088.79</v>
          </cell>
          <cell r="L85">
            <v>-61088.79</v>
          </cell>
        </row>
        <row r="86">
          <cell r="B86">
            <v>450000430</v>
          </cell>
          <cell r="C86" t="str">
            <v>New Domestic Service - Estate</v>
          </cell>
          <cell r="D86" t="str">
            <v>MARHOL</v>
          </cell>
          <cell r="E86" t="str">
            <v>DOM_CR</v>
          </cell>
          <cell r="G86">
            <v>0</v>
          </cell>
          <cell r="H86">
            <v>77616.52</v>
          </cell>
          <cell r="I86">
            <v>894.3</v>
          </cell>
          <cell r="J86">
            <v>894.3</v>
          </cell>
          <cell r="K86">
            <v>78510.820000000007</v>
          </cell>
          <cell r="L86">
            <v>-78510.820000000007</v>
          </cell>
        </row>
        <row r="87">
          <cell r="B87">
            <v>450000431</v>
          </cell>
          <cell r="C87" t="str">
            <v>New Domestic Service - Existing Domestic</v>
          </cell>
          <cell r="D87" t="str">
            <v>MARHOL</v>
          </cell>
          <cell r="E87" t="str">
            <v>DOM_CR</v>
          </cell>
          <cell r="G87">
            <v>0</v>
          </cell>
          <cell r="H87">
            <v>57366.400000000001</v>
          </cell>
          <cell r="I87">
            <v>0</v>
          </cell>
          <cell r="J87">
            <v>0</v>
          </cell>
          <cell r="K87">
            <v>57366.400000000001</v>
          </cell>
          <cell r="L87">
            <v>-57366.400000000001</v>
          </cell>
        </row>
        <row r="88">
          <cell r="B88">
            <v>450000433</v>
          </cell>
          <cell r="C88" t="str">
            <v>New Main - Existing Domestic</v>
          </cell>
          <cell r="D88" t="str">
            <v>MARHOL</v>
          </cell>
          <cell r="E88" t="str">
            <v>DOM_CR</v>
          </cell>
          <cell r="G88">
            <v>0</v>
          </cell>
          <cell r="H88">
            <v>109.5</v>
          </cell>
          <cell r="I88">
            <v>0</v>
          </cell>
          <cell r="J88">
            <v>0</v>
          </cell>
          <cell r="K88">
            <v>109.5</v>
          </cell>
          <cell r="L88">
            <v>-109.5</v>
          </cell>
        </row>
        <row r="89">
          <cell r="B89">
            <v>450000270</v>
          </cell>
          <cell r="C89" t="str">
            <v>Riverwood Estate Coomera</v>
          </cell>
          <cell r="D89" t="str">
            <v>PAUALE</v>
          </cell>
          <cell r="E89" t="str">
            <v>DOM_CR</v>
          </cell>
          <cell r="G89">
            <v>0</v>
          </cell>
          <cell r="H89">
            <v>7235.21</v>
          </cell>
          <cell r="I89">
            <v>0</v>
          </cell>
          <cell r="J89">
            <v>0</v>
          </cell>
          <cell r="K89">
            <v>7235.21</v>
          </cell>
          <cell r="L89">
            <v>-7235.21</v>
          </cell>
        </row>
        <row r="90">
          <cell r="B90">
            <v>450000280</v>
          </cell>
          <cell r="C90" t="str">
            <v>Cova Australand-Prendraat Pd Hope Is. Stg 1a,2a/b/c</v>
          </cell>
          <cell r="D90" t="str">
            <v>PAUALE</v>
          </cell>
          <cell r="E90" t="str">
            <v>DOM_CR</v>
          </cell>
          <cell r="G90">
            <v>0</v>
          </cell>
          <cell r="H90">
            <v>26006.29</v>
          </cell>
          <cell r="I90">
            <v>0</v>
          </cell>
          <cell r="J90">
            <v>0</v>
          </cell>
          <cell r="K90">
            <v>26006.29</v>
          </cell>
          <cell r="L90">
            <v>-26006.29</v>
          </cell>
        </row>
        <row r="91">
          <cell r="B91">
            <v>450000381</v>
          </cell>
          <cell r="C91" t="str">
            <v>Mulpha Sanctuary Cove - Internal Reticulation</v>
          </cell>
          <cell r="D91" t="str">
            <v>PAUALE</v>
          </cell>
          <cell r="E91" t="str">
            <v>DOM_CR</v>
          </cell>
          <cell r="G91">
            <v>0</v>
          </cell>
          <cell r="H91">
            <v>2565.33</v>
          </cell>
          <cell r="I91">
            <v>1960.74</v>
          </cell>
          <cell r="J91">
            <v>1960.74</v>
          </cell>
          <cell r="K91">
            <v>4526.07</v>
          </cell>
          <cell r="L91">
            <v>-4526.07</v>
          </cell>
        </row>
        <row r="92">
          <cell r="B92">
            <v>450000204</v>
          </cell>
          <cell r="C92" t="str">
            <v>Springfield Estate Stage 2 Headworks</v>
          </cell>
          <cell r="D92" t="str">
            <v>PHIBOU</v>
          </cell>
          <cell r="E92" t="str">
            <v>DOM_CR</v>
          </cell>
          <cell r="G92">
            <v>0</v>
          </cell>
          <cell r="H92">
            <v>114293.08</v>
          </cell>
          <cell r="I92">
            <v>13815.16</v>
          </cell>
          <cell r="J92">
            <v>13815.16</v>
          </cell>
          <cell r="K92">
            <v>128108.24</v>
          </cell>
          <cell r="L92">
            <v>-128108.24</v>
          </cell>
        </row>
        <row r="93">
          <cell r="B93">
            <v>450000343</v>
          </cell>
          <cell r="C93" t="str">
            <v>Mirvac, Melaleuca Drive, Brookwater - Stage 1</v>
          </cell>
          <cell r="D93" t="str">
            <v>PHIBOU</v>
          </cell>
          <cell r="E93" t="str">
            <v>DOM_CR</v>
          </cell>
          <cell r="G93">
            <v>0</v>
          </cell>
          <cell r="H93">
            <v>15619.24</v>
          </cell>
          <cell r="I93">
            <v>0</v>
          </cell>
          <cell r="J93">
            <v>0</v>
          </cell>
          <cell r="K93">
            <v>15619.24</v>
          </cell>
          <cell r="L93">
            <v>-15619.24</v>
          </cell>
        </row>
        <row r="94">
          <cell r="B94">
            <v>450000373</v>
          </cell>
          <cell r="C94" t="str">
            <v>Parkwood Estate, Stage 7, Gardenia Crt,</v>
          </cell>
          <cell r="D94" t="str">
            <v>PHIBOU</v>
          </cell>
          <cell r="E94" t="str">
            <v>DOM_CR</v>
          </cell>
          <cell r="G94">
            <v>0</v>
          </cell>
          <cell r="H94">
            <v>4179.79</v>
          </cell>
          <cell r="I94">
            <v>6043.96</v>
          </cell>
          <cell r="J94">
            <v>6043.96</v>
          </cell>
          <cell r="K94">
            <v>10223.75</v>
          </cell>
          <cell r="L94">
            <v>-10223.75</v>
          </cell>
        </row>
        <row r="95">
          <cell r="B95">
            <v>450000383</v>
          </cell>
          <cell r="C95" t="str">
            <v>Brisbane Housing Company</v>
          </cell>
          <cell r="D95" t="str">
            <v>PHIBOU</v>
          </cell>
          <cell r="E95" t="str">
            <v>DOM_CR</v>
          </cell>
          <cell r="G95">
            <v>0</v>
          </cell>
          <cell r="H95">
            <v>22918.94</v>
          </cell>
          <cell r="I95">
            <v>0</v>
          </cell>
          <cell r="J95">
            <v>0</v>
          </cell>
          <cell r="K95">
            <v>22918.94</v>
          </cell>
          <cell r="L95">
            <v>-22918.94</v>
          </cell>
        </row>
        <row r="96">
          <cell r="B96">
            <v>450000392</v>
          </cell>
          <cell r="C96" t="str">
            <v>PRA Development Stage 1-4 Doolandella</v>
          </cell>
          <cell r="D96" t="str">
            <v>PHIBOU</v>
          </cell>
          <cell r="E96" t="str">
            <v>*</v>
          </cell>
          <cell r="G96">
            <v>0</v>
          </cell>
          <cell r="H96">
            <v>9950.86</v>
          </cell>
          <cell r="I96">
            <v>0</v>
          </cell>
          <cell r="J96">
            <v>0</v>
          </cell>
          <cell r="K96">
            <v>9950.86</v>
          </cell>
          <cell r="L96">
            <v>-9950.86</v>
          </cell>
        </row>
        <row r="97">
          <cell r="B97">
            <v>450000397</v>
          </cell>
          <cell r="C97" t="str">
            <v>Parkwood Estate Stages 9-15 Wadeville St</v>
          </cell>
          <cell r="D97" t="str">
            <v>PHIBOU</v>
          </cell>
          <cell r="E97" t="str">
            <v>DOM_CR</v>
          </cell>
          <cell r="G97">
            <v>0</v>
          </cell>
          <cell r="H97">
            <v>266.36</v>
          </cell>
          <cell r="I97">
            <v>0</v>
          </cell>
          <cell r="J97">
            <v>0</v>
          </cell>
          <cell r="K97">
            <v>266.36</v>
          </cell>
          <cell r="L97">
            <v>-266.36</v>
          </cell>
        </row>
        <row r="98">
          <cell r="B98">
            <v>450000398</v>
          </cell>
          <cell r="C98" t="str">
            <v>Parkwood Estate Stages 9-15 Wadeville St</v>
          </cell>
          <cell r="D98" t="str">
            <v>PHIBOU</v>
          </cell>
          <cell r="E98" t="str">
            <v>DOM_CR</v>
          </cell>
          <cell r="G98">
            <v>0</v>
          </cell>
          <cell r="H98">
            <v>266.36</v>
          </cell>
          <cell r="I98">
            <v>308.2</v>
          </cell>
          <cell r="J98">
            <v>308.2</v>
          </cell>
          <cell r="K98">
            <v>574.55999999999995</v>
          </cell>
          <cell r="L98">
            <v>-574.55999999999995</v>
          </cell>
        </row>
        <row r="99">
          <cell r="B99">
            <v>450000399</v>
          </cell>
          <cell r="C99" t="str">
            <v>Parkwood Estate Stages 9-15 Wadeville St</v>
          </cell>
          <cell r="D99" t="str">
            <v>PHIBOU</v>
          </cell>
          <cell r="E99" t="str">
            <v>DOM_CR</v>
          </cell>
          <cell r="G99">
            <v>0</v>
          </cell>
          <cell r="H99">
            <v>266.36</v>
          </cell>
          <cell r="I99">
            <v>308.2</v>
          </cell>
          <cell r="J99">
            <v>308.2</v>
          </cell>
          <cell r="K99">
            <v>574.55999999999995</v>
          </cell>
          <cell r="L99">
            <v>-574.55999999999995</v>
          </cell>
        </row>
        <row r="100">
          <cell r="B100">
            <v>450000400</v>
          </cell>
          <cell r="C100" t="str">
            <v>Parkwood Estate Stages 9-15 Wadeville St</v>
          </cell>
          <cell r="D100" t="str">
            <v>PHIBOU</v>
          </cell>
          <cell r="E100" t="str">
            <v>DOM_CR</v>
          </cell>
          <cell r="G100">
            <v>0</v>
          </cell>
          <cell r="H100">
            <v>266.36</v>
          </cell>
          <cell r="I100">
            <v>262.70999999999998</v>
          </cell>
          <cell r="J100">
            <v>262.70999999999998</v>
          </cell>
          <cell r="K100">
            <v>529.07000000000005</v>
          </cell>
          <cell r="L100">
            <v>-529.07000000000005</v>
          </cell>
        </row>
        <row r="101">
          <cell r="B101">
            <v>450000401</v>
          </cell>
          <cell r="C101" t="str">
            <v>Parkwood Estate Stages 9-15 Wadeville St</v>
          </cell>
          <cell r="D101" t="str">
            <v>PHIBOU</v>
          </cell>
          <cell r="E101" t="str">
            <v>DOM_CR</v>
          </cell>
          <cell r="G101">
            <v>0</v>
          </cell>
          <cell r="H101">
            <v>607.67999999999995</v>
          </cell>
          <cell r="I101">
            <v>273.02999999999997</v>
          </cell>
          <cell r="J101">
            <v>273.02999999999997</v>
          </cell>
          <cell r="K101">
            <v>880.71</v>
          </cell>
          <cell r="L101">
            <v>-880.71</v>
          </cell>
        </row>
        <row r="102">
          <cell r="B102">
            <v>450000402</v>
          </cell>
          <cell r="C102" t="str">
            <v>Parkwood Estate Stages 9-15 Wadeville St</v>
          </cell>
          <cell r="D102" t="str">
            <v>PHIBOU</v>
          </cell>
          <cell r="E102" t="str">
            <v>DOM_CR</v>
          </cell>
          <cell r="G102">
            <v>0</v>
          </cell>
          <cell r="H102">
            <v>133.18</v>
          </cell>
          <cell r="I102">
            <v>0</v>
          </cell>
          <cell r="J102">
            <v>0</v>
          </cell>
          <cell r="K102">
            <v>133.18</v>
          </cell>
          <cell r="L102">
            <v>-133.18</v>
          </cell>
        </row>
        <row r="103">
          <cell r="B103">
            <v>450000403</v>
          </cell>
          <cell r="C103" t="str">
            <v>Parkwood Estate Stages 9-15 Wadeville St</v>
          </cell>
          <cell r="D103" t="str">
            <v>PHIBOU</v>
          </cell>
          <cell r="E103" t="str">
            <v>DOM_CR</v>
          </cell>
          <cell r="G103">
            <v>0</v>
          </cell>
          <cell r="H103">
            <v>266.36</v>
          </cell>
          <cell r="I103">
            <v>0</v>
          </cell>
          <cell r="J103">
            <v>0</v>
          </cell>
          <cell r="K103">
            <v>266.36</v>
          </cell>
          <cell r="L103">
            <v>-266.36</v>
          </cell>
        </row>
        <row r="104">
          <cell r="B104">
            <v>450000407</v>
          </cell>
          <cell r="C104" t="str">
            <v>Waterville Properties P/L 115 Government Rd, Richlands</v>
          </cell>
          <cell r="D104" t="str">
            <v>PHIBOU</v>
          </cell>
          <cell r="E104" t="str">
            <v>DOM_CR</v>
          </cell>
          <cell r="G104">
            <v>0</v>
          </cell>
          <cell r="H104">
            <v>532.72</v>
          </cell>
          <cell r="I104">
            <v>0</v>
          </cell>
          <cell r="J104">
            <v>0</v>
          </cell>
          <cell r="K104">
            <v>532.72</v>
          </cell>
          <cell r="L104">
            <v>-532.72</v>
          </cell>
        </row>
        <row r="105">
          <cell r="B105">
            <v>450000445</v>
          </cell>
          <cell r="C105" t="str">
            <v>Brookwater stage 11C, Brookwater Drive, Brookwater</v>
          </cell>
          <cell r="D105" t="str">
            <v>PHIBOU</v>
          </cell>
          <cell r="E105" t="str">
            <v>DOM_CR</v>
          </cell>
          <cell r="G105">
            <v>0</v>
          </cell>
          <cell r="H105">
            <v>401.5</v>
          </cell>
          <cell r="I105">
            <v>0</v>
          </cell>
          <cell r="J105">
            <v>0</v>
          </cell>
          <cell r="K105">
            <v>401.5</v>
          </cell>
          <cell r="L105">
            <v>-401.5</v>
          </cell>
        </row>
        <row r="106">
          <cell r="B106">
            <v>450000504</v>
          </cell>
          <cell r="C106" t="str">
            <v>Park Edge Stage 14-16, Park Edge Drive, Springfield Lake</v>
          </cell>
          <cell r="D106" t="str">
            <v>PHIBOU</v>
          </cell>
          <cell r="E106" t="str">
            <v>DOM_CR</v>
          </cell>
          <cell r="G106">
            <v>0</v>
          </cell>
          <cell r="H106">
            <v>7096.48</v>
          </cell>
          <cell r="I106">
            <v>6206.77</v>
          </cell>
          <cell r="J106">
            <v>6206.77</v>
          </cell>
          <cell r="K106">
            <v>13303.25</v>
          </cell>
          <cell r="L106">
            <v>-13303.25</v>
          </cell>
        </row>
        <row r="107">
          <cell r="B107">
            <v>450000514</v>
          </cell>
          <cell r="C107" t="str">
            <v>PRA Developers, 784 Blunder Rd, Doolandella</v>
          </cell>
          <cell r="D107" t="str">
            <v>PHIBOU</v>
          </cell>
          <cell r="E107" t="str">
            <v>DOM_CR</v>
          </cell>
          <cell r="G107">
            <v>0</v>
          </cell>
          <cell r="H107">
            <v>8516.91</v>
          </cell>
          <cell r="I107">
            <v>0</v>
          </cell>
          <cell r="J107">
            <v>0</v>
          </cell>
          <cell r="K107">
            <v>8516.91</v>
          </cell>
          <cell r="L107">
            <v>-8516.91</v>
          </cell>
        </row>
        <row r="108">
          <cell r="B108">
            <v>450000543</v>
          </cell>
          <cell r="C108" t="str">
            <v>Australand, Stage 1, Leon Capra Dr, Augustine Heights</v>
          </cell>
          <cell r="D108" t="str">
            <v>PHIBOU</v>
          </cell>
          <cell r="E108" t="str">
            <v>DOM_CR</v>
          </cell>
          <cell r="G108">
            <v>36234</v>
          </cell>
          <cell r="H108">
            <v>0</v>
          </cell>
          <cell r="I108">
            <v>269.68</v>
          </cell>
          <cell r="J108">
            <v>269.68</v>
          </cell>
          <cell r="K108">
            <v>269.68</v>
          </cell>
          <cell r="L108">
            <v>35964.32</v>
          </cell>
        </row>
        <row r="109">
          <cell r="B109">
            <v>450000584</v>
          </cell>
          <cell r="C109" t="str">
            <v>Augusta Heights stage 8, Augustine Heights.</v>
          </cell>
          <cell r="D109" t="str">
            <v>PHIBOU</v>
          </cell>
          <cell r="E109" t="str">
            <v>DOM_CR</v>
          </cell>
          <cell r="G109">
            <v>10283.9</v>
          </cell>
          <cell r="H109">
            <v>0</v>
          </cell>
          <cell r="I109">
            <v>308.2</v>
          </cell>
          <cell r="J109">
            <v>308.2</v>
          </cell>
          <cell r="K109">
            <v>308.2</v>
          </cell>
          <cell r="L109">
            <v>9975.6999999999989</v>
          </cell>
        </row>
        <row r="110">
          <cell r="B110">
            <v>450000309</v>
          </cell>
          <cell r="C110" t="str">
            <v>Alberi Park Stage 4 - 40PE Int Reticulation</v>
          </cell>
          <cell r="D110" t="str">
            <v>STEBAS</v>
          </cell>
          <cell r="E110" t="str">
            <v>DOM_CR</v>
          </cell>
          <cell r="G110">
            <v>0</v>
          </cell>
          <cell r="H110">
            <v>511</v>
          </cell>
          <cell r="I110">
            <v>0</v>
          </cell>
          <cell r="J110">
            <v>0</v>
          </cell>
          <cell r="K110">
            <v>511</v>
          </cell>
          <cell r="L110">
            <v>-511</v>
          </cell>
        </row>
        <row r="111">
          <cell r="B111">
            <v>450000410</v>
          </cell>
          <cell r="C111" t="str">
            <v>Sherwood Parklands (Internal reticulation)</v>
          </cell>
          <cell r="D111" t="str">
            <v>STEBAS</v>
          </cell>
          <cell r="E111" t="str">
            <v>DOM_CR</v>
          </cell>
          <cell r="G111">
            <v>0</v>
          </cell>
          <cell r="H111">
            <v>14683.69</v>
          </cell>
          <cell r="I111">
            <v>0</v>
          </cell>
          <cell r="J111">
            <v>0</v>
          </cell>
          <cell r="K111">
            <v>14683.69</v>
          </cell>
          <cell r="L111">
            <v>-14683.69</v>
          </cell>
        </row>
        <row r="112">
          <cell r="B112">
            <v>450000419</v>
          </cell>
          <cell r="C112" t="str">
            <v>Pimpama Headworks, Yawalpah Rd, Pimpama</v>
          </cell>
          <cell r="D112" t="str">
            <v>STEBAS</v>
          </cell>
          <cell r="E112" t="str">
            <v>DOM_CR</v>
          </cell>
          <cell r="G112">
            <v>0</v>
          </cell>
          <cell r="H112">
            <v>703043.23</v>
          </cell>
          <cell r="I112">
            <v>438.07</v>
          </cell>
          <cell r="J112">
            <v>438.07</v>
          </cell>
          <cell r="K112">
            <v>703481.3</v>
          </cell>
          <cell r="L112">
            <v>-703481.3</v>
          </cell>
        </row>
        <row r="113">
          <cell r="B113">
            <v>450000421</v>
          </cell>
          <cell r="C113" t="str">
            <v>Boggo Road Gaol, Annerley Rd, Annerley</v>
          </cell>
          <cell r="D113" t="str">
            <v>STEBAS</v>
          </cell>
          <cell r="E113" t="str">
            <v>DOM_CR</v>
          </cell>
          <cell r="G113">
            <v>0</v>
          </cell>
          <cell r="H113">
            <v>22765.9</v>
          </cell>
          <cell r="I113">
            <v>4972.1400000000003</v>
          </cell>
          <cell r="J113">
            <v>4972.1400000000003</v>
          </cell>
          <cell r="K113">
            <v>27738.04</v>
          </cell>
          <cell r="L113">
            <v>-27738.04</v>
          </cell>
        </row>
        <row r="114">
          <cell r="B114">
            <v>450000426</v>
          </cell>
          <cell r="C114" t="str">
            <v>Mossvale on Manly Stage 9, Tilley Rd, Wakerley</v>
          </cell>
          <cell r="D114" t="str">
            <v>STEBAS</v>
          </cell>
          <cell r="E114" t="str">
            <v>DOM_CR</v>
          </cell>
          <cell r="G114">
            <v>0</v>
          </cell>
          <cell r="H114">
            <v>6998.97</v>
          </cell>
          <cell r="I114">
            <v>0</v>
          </cell>
          <cell r="J114">
            <v>0</v>
          </cell>
          <cell r="K114">
            <v>6998.97</v>
          </cell>
          <cell r="L114">
            <v>-6998.97</v>
          </cell>
        </row>
        <row r="115">
          <cell r="B115">
            <v>450000461</v>
          </cell>
          <cell r="C115" t="str">
            <v>Brisbane land developers, 79-91 Green Camp Rd, Wakerley</v>
          </cell>
          <cell r="D115" t="str">
            <v>STEBAS</v>
          </cell>
          <cell r="E115" t="str">
            <v>DOM_CR</v>
          </cell>
          <cell r="G115">
            <v>0</v>
          </cell>
          <cell r="H115">
            <v>736</v>
          </cell>
          <cell r="I115">
            <v>0</v>
          </cell>
          <cell r="J115">
            <v>0</v>
          </cell>
          <cell r="K115">
            <v>736</v>
          </cell>
          <cell r="L115">
            <v>-736</v>
          </cell>
        </row>
        <row r="116">
          <cell r="B116">
            <v>450000464</v>
          </cell>
          <cell r="C116" t="str">
            <v>Ormeau Hills Stage 7, Sir Charles Holm Drive, Ormeau Hills</v>
          </cell>
          <cell r="D116" t="str">
            <v>STEBAS</v>
          </cell>
          <cell r="E116" t="str">
            <v>DOM_CR</v>
          </cell>
          <cell r="G116">
            <v>0</v>
          </cell>
          <cell r="H116">
            <v>1507</v>
          </cell>
          <cell r="I116">
            <v>0</v>
          </cell>
          <cell r="J116">
            <v>0</v>
          </cell>
          <cell r="K116">
            <v>1507</v>
          </cell>
          <cell r="L116">
            <v>-1507</v>
          </cell>
        </row>
        <row r="117">
          <cell r="B117">
            <v>450000465</v>
          </cell>
          <cell r="C117" t="str">
            <v>Stocklands Development,197 Eggersdorf Rd, Ormeau</v>
          </cell>
          <cell r="D117" t="str">
            <v>STEBAS</v>
          </cell>
          <cell r="E117" t="str">
            <v>DOM_CR</v>
          </cell>
          <cell r="G117">
            <v>0</v>
          </cell>
          <cell r="H117">
            <v>2710.91</v>
          </cell>
          <cell r="I117">
            <v>0</v>
          </cell>
          <cell r="J117">
            <v>0</v>
          </cell>
          <cell r="K117">
            <v>2710.91</v>
          </cell>
          <cell r="L117">
            <v>-2710.91</v>
          </cell>
        </row>
        <row r="118">
          <cell r="B118">
            <v>450000466</v>
          </cell>
          <cell r="C118" t="str">
            <v>Jacobs Ridge Stage 24, Maidenwell Rd, Ormeau</v>
          </cell>
          <cell r="D118" t="str">
            <v>STEBAS</v>
          </cell>
          <cell r="E118" t="str">
            <v>DOM_CR</v>
          </cell>
          <cell r="G118">
            <v>0</v>
          </cell>
          <cell r="H118">
            <v>9363.67</v>
          </cell>
          <cell r="I118">
            <v>0</v>
          </cell>
          <cell r="J118">
            <v>0</v>
          </cell>
          <cell r="K118">
            <v>9363.67</v>
          </cell>
          <cell r="L118">
            <v>-9363.67</v>
          </cell>
        </row>
        <row r="119">
          <cell r="B119">
            <v>450000468</v>
          </cell>
          <cell r="C119" t="str">
            <v>Moss Rd Development, Cnr Moss and Manly roads, Wakerley</v>
          </cell>
          <cell r="D119" t="str">
            <v>STEBAS</v>
          </cell>
          <cell r="E119" t="str">
            <v>DOM_CR</v>
          </cell>
          <cell r="G119">
            <v>0</v>
          </cell>
          <cell r="H119">
            <v>276</v>
          </cell>
          <cell r="I119">
            <v>0</v>
          </cell>
          <cell r="J119">
            <v>0</v>
          </cell>
          <cell r="K119">
            <v>276</v>
          </cell>
          <cell r="L119">
            <v>-276</v>
          </cell>
        </row>
        <row r="120">
          <cell r="B120">
            <v>450000475</v>
          </cell>
          <cell r="C120" t="str">
            <v>Jacobs Ridge St 22, Lynbrook Ave, Ormeau</v>
          </cell>
          <cell r="D120" t="str">
            <v>STEBAS</v>
          </cell>
          <cell r="E120" t="str">
            <v>DOM_CR</v>
          </cell>
          <cell r="G120">
            <v>0</v>
          </cell>
          <cell r="H120">
            <v>7637.19</v>
          </cell>
          <cell r="I120">
            <v>0</v>
          </cell>
          <cell r="J120">
            <v>0</v>
          </cell>
          <cell r="K120">
            <v>7637.19</v>
          </cell>
          <cell r="L120">
            <v>-7637.19</v>
          </cell>
        </row>
        <row r="121">
          <cell r="B121">
            <v>450000476</v>
          </cell>
          <cell r="C121" t="str">
            <v>Jacobs Ridge St 23, Carrington St, Ormeau</v>
          </cell>
          <cell r="D121" t="str">
            <v>STEBAS</v>
          </cell>
          <cell r="E121" t="str">
            <v>DOM_CR</v>
          </cell>
          <cell r="G121">
            <v>0</v>
          </cell>
          <cell r="H121">
            <v>15279.28</v>
          </cell>
          <cell r="I121">
            <v>0</v>
          </cell>
          <cell r="J121">
            <v>0</v>
          </cell>
          <cell r="K121">
            <v>15279.28</v>
          </cell>
          <cell r="L121">
            <v>-15279.28</v>
          </cell>
        </row>
        <row r="122">
          <cell r="B122">
            <v>450000478</v>
          </cell>
          <cell r="C122" t="str">
            <v>Ormeau Hills Stage 8, Ormeau Ridge Rd, Ormeau Hills</v>
          </cell>
          <cell r="D122" t="str">
            <v>STEBAS</v>
          </cell>
          <cell r="E122" t="str">
            <v>DOM_CR</v>
          </cell>
          <cell r="G122">
            <v>0</v>
          </cell>
          <cell r="H122">
            <v>184</v>
          </cell>
          <cell r="I122">
            <v>0</v>
          </cell>
          <cell r="J122">
            <v>0</v>
          </cell>
          <cell r="K122">
            <v>184</v>
          </cell>
          <cell r="L122">
            <v>-184</v>
          </cell>
        </row>
        <row r="123">
          <cell r="B123">
            <v>450000481</v>
          </cell>
          <cell r="C123" t="str">
            <v>Woodlands Village 1, Stage 6, Outlook Dr, Waterford</v>
          </cell>
          <cell r="D123" t="str">
            <v>STEBAS</v>
          </cell>
          <cell r="E123" t="str">
            <v>DOM_CR</v>
          </cell>
          <cell r="G123">
            <v>0</v>
          </cell>
          <cell r="H123">
            <v>4988.87</v>
          </cell>
          <cell r="I123">
            <v>0</v>
          </cell>
          <cell r="J123">
            <v>0</v>
          </cell>
          <cell r="K123">
            <v>4988.87</v>
          </cell>
          <cell r="L123">
            <v>-4988.87</v>
          </cell>
        </row>
        <row r="124">
          <cell r="B124">
            <v>450000482</v>
          </cell>
          <cell r="C124" t="str">
            <v>FKP Development, (Headworks) Gardner Road, Rochedale</v>
          </cell>
          <cell r="D124" t="str">
            <v>STEBAS</v>
          </cell>
          <cell r="E124" t="str">
            <v>DOM_CR</v>
          </cell>
          <cell r="G124">
            <v>0</v>
          </cell>
          <cell r="H124">
            <v>15012</v>
          </cell>
          <cell r="I124">
            <v>0</v>
          </cell>
          <cell r="J124">
            <v>0</v>
          </cell>
          <cell r="K124">
            <v>15012</v>
          </cell>
          <cell r="L124">
            <v>-15012</v>
          </cell>
        </row>
        <row r="125">
          <cell r="B125">
            <v>450000493</v>
          </cell>
          <cell r="C125" t="str">
            <v>Village 6, Stages 5 &amp; 6 Woodlands, Conondale Way, Waterford</v>
          </cell>
          <cell r="D125" t="str">
            <v>STEBAS</v>
          </cell>
          <cell r="E125" t="str">
            <v>DOM_CR</v>
          </cell>
          <cell r="G125">
            <v>0</v>
          </cell>
          <cell r="H125">
            <v>328.5</v>
          </cell>
          <cell r="I125">
            <v>0</v>
          </cell>
          <cell r="J125">
            <v>0</v>
          </cell>
          <cell r="K125">
            <v>328.5</v>
          </cell>
          <cell r="L125">
            <v>-328.5</v>
          </cell>
        </row>
        <row r="126">
          <cell r="B126">
            <v>450000501</v>
          </cell>
          <cell r="C126" t="str">
            <v>Stage 45A &amp; 45B, 259 Green Camp Rd, Wakerley</v>
          </cell>
          <cell r="D126" t="str">
            <v>STEBAS</v>
          </cell>
          <cell r="E126" t="str">
            <v>DOM_CR</v>
          </cell>
          <cell r="G126">
            <v>0</v>
          </cell>
          <cell r="H126">
            <v>806</v>
          </cell>
          <cell r="I126">
            <v>0</v>
          </cell>
          <cell r="J126">
            <v>0</v>
          </cell>
          <cell r="K126">
            <v>806</v>
          </cell>
          <cell r="L126">
            <v>-806</v>
          </cell>
        </row>
        <row r="127">
          <cell r="B127">
            <v>450000502</v>
          </cell>
          <cell r="C127" t="str">
            <v>Woodlands Village 6, Stages 7,8,9, Grand Terrace, Waterford</v>
          </cell>
          <cell r="D127" t="str">
            <v>STEBAS</v>
          </cell>
          <cell r="E127" t="str">
            <v>DOM_CR</v>
          </cell>
          <cell r="G127">
            <v>0</v>
          </cell>
          <cell r="H127">
            <v>622</v>
          </cell>
          <cell r="I127">
            <v>0</v>
          </cell>
          <cell r="J127">
            <v>0</v>
          </cell>
          <cell r="K127">
            <v>622</v>
          </cell>
          <cell r="L127">
            <v>-622</v>
          </cell>
        </row>
        <row r="128">
          <cell r="B128">
            <v>450000503</v>
          </cell>
          <cell r="C128" t="str">
            <v>Woodlands Village 5, Stages 3,9,10, Grand Terrace Waterford</v>
          </cell>
          <cell r="D128" t="str">
            <v>STEBAS</v>
          </cell>
          <cell r="E128" t="str">
            <v>DOM_CR</v>
          </cell>
          <cell r="G128">
            <v>0</v>
          </cell>
          <cell r="H128">
            <v>804.5</v>
          </cell>
          <cell r="I128">
            <v>0</v>
          </cell>
          <cell r="J128">
            <v>0</v>
          </cell>
          <cell r="K128">
            <v>804.5</v>
          </cell>
          <cell r="L128">
            <v>-804.5</v>
          </cell>
        </row>
        <row r="129">
          <cell r="B129">
            <v>450000558</v>
          </cell>
          <cell r="C129" t="str">
            <v>Delfin - Woodlands Village 5 stage 8</v>
          </cell>
          <cell r="D129" t="str">
            <v>STEBAS</v>
          </cell>
          <cell r="E129" t="str">
            <v>DOM_CR</v>
          </cell>
          <cell r="G129">
            <v>10646</v>
          </cell>
          <cell r="H129">
            <v>134</v>
          </cell>
          <cell r="I129">
            <v>0</v>
          </cell>
          <cell r="J129">
            <v>0</v>
          </cell>
          <cell r="K129">
            <v>134</v>
          </cell>
          <cell r="L129">
            <v>10512</v>
          </cell>
        </row>
        <row r="130">
          <cell r="B130">
            <v>450000559</v>
          </cell>
          <cell r="C130" t="str">
            <v>Delfin - Woodlands Village 5 stage 12</v>
          </cell>
          <cell r="D130" t="str">
            <v>STEBAS</v>
          </cell>
          <cell r="E130" t="str">
            <v>DOM_CR</v>
          </cell>
          <cell r="G130">
            <v>10646</v>
          </cell>
          <cell r="H130">
            <v>134</v>
          </cell>
          <cell r="I130">
            <v>0</v>
          </cell>
          <cell r="J130">
            <v>0</v>
          </cell>
          <cell r="K130">
            <v>134</v>
          </cell>
          <cell r="L130">
            <v>10512</v>
          </cell>
        </row>
        <row r="131">
          <cell r="B131">
            <v>450000560</v>
          </cell>
          <cell r="C131" t="str">
            <v>Delfin - Woodlands Village 5 stage 13</v>
          </cell>
          <cell r="D131" t="str">
            <v>STEBAS</v>
          </cell>
          <cell r="E131" t="str">
            <v>DOM_CR</v>
          </cell>
          <cell r="G131">
            <v>10646</v>
          </cell>
          <cell r="H131">
            <v>134</v>
          </cell>
          <cell r="I131">
            <v>0</v>
          </cell>
          <cell r="J131">
            <v>0</v>
          </cell>
          <cell r="K131">
            <v>134</v>
          </cell>
          <cell r="L131">
            <v>10512</v>
          </cell>
        </row>
        <row r="132">
          <cell r="B132">
            <v>450000561</v>
          </cell>
          <cell r="C132" t="str">
            <v>QM Properties 152-164 Pascoe St Ormeau</v>
          </cell>
          <cell r="D132" t="str">
            <v>STEBAS</v>
          </cell>
          <cell r="E132" t="str">
            <v>DOM_CR</v>
          </cell>
          <cell r="G132">
            <v>15568</v>
          </cell>
          <cell r="H132">
            <v>134</v>
          </cell>
          <cell r="I132">
            <v>0</v>
          </cell>
          <cell r="J132">
            <v>0</v>
          </cell>
          <cell r="K132">
            <v>134</v>
          </cell>
          <cell r="L132">
            <v>15434</v>
          </cell>
        </row>
        <row r="133">
          <cell r="B133">
            <v>450000562</v>
          </cell>
          <cell r="C133" t="str">
            <v>Delfin - Woodlands Village 4 stage 1</v>
          </cell>
          <cell r="D133" t="str">
            <v>STEBAS</v>
          </cell>
          <cell r="E133" t="str">
            <v>DOM_CR</v>
          </cell>
          <cell r="G133">
            <v>17064</v>
          </cell>
          <cell r="H133">
            <v>134</v>
          </cell>
          <cell r="I133">
            <v>0</v>
          </cell>
          <cell r="J133">
            <v>0</v>
          </cell>
          <cell r="K133">
            <v>134</v>
          </cell>
          <cell r="L133">
            <v>16930</v>
          </cell>
        </row>
        <row r="134">
          <cell r="B134">
            <v>450000581</v>
          </cell>
          <cell r="C134" t="str">
            <v>Jacobs Ridge stage 25 &amp; 2B</v>
          </cell>
          <cell r="D134" t="str">
            <v>STEBAS</v>
          </cell>
          <cell r="E134" t="str">
            <v>DOM_CR</v>
          </cell>
          <cell r="G134">
            <v>16538</v>
          </cell>
          <cell r="H134">
            <v>0</v>
          </cell>
          <cell r="I134">
            <v>1090.57</v>
          </cell>
          <cell r="J134">
            <v>1090.57</v>
          </cell>
          <cell r="K134">
            <v>1090.57</v>
          </cell>
          <cell r="L134">
            <v>15447.43</v>
          </cell>
        </row>
        <row r="135">
          <cell r="E135" t="str">
            <v>DOM_CR Total</v>
          </cell>
          <cell r="H135">
            <v>1455877.2700000007</v>
          </cell>
          <cell r="I135">
            <v>332194.13000000012</v>
          </cell>
          <cell r="J135">
            <v>332194.13000000012</v>
          </cell>
          <cell r="K135">
            <v>1788071.4000000013</v>
          </cell>
        </row>
        <row r="136">
          <cell r="B136">
            <v>450000555</v>
          </cell>
          <cell r="C136" t="str">
            <v>Highland Reserve Stage 6c, Heatherdale Dr Upp Coomera</v>
          </cell>
          <cell r="D136" t="str">
            <v>CHRARM</v>
          </cell>
          <cell r="E136" t="str">
            <v>GRDMNEST</v>
          </cell>
          <cell r="G136">
            <v>11175</v>
          </cell>
          <cell r="H136">
            <v>5106.01</v>
          </cell>
          <cell r="I136">
            <v>0</v>
          </cell>
          <cell r="J136">
            <v>0</v>
          </cell>
          <cell r="K136">
            <v>5106.01</v>
          </cell>
          <cell r="L136">
            <v>6068.99</v>
          </cell>
        </row>
        <row r="137">
          <cell r="B137">
            <v>450000526</v>
          </cell>
          <cell r="C137" t="str">
            <v>Highland Reserve, Stage 6b, Reserve Rd, Upper Coomera</v>
          </cell>
          <cell r="D137" t="str">
            <v>STEBAS</v>
          </cell>
          <cell r="E137" t="str">
            <v>GRDMNEST</v>
          </cell>
          <cell r="G137">
            <v>0</v>
          </cell>
          <cell r="H137">
            <v>11518.28</v>
          </cell>
          <cell r="I137">
            <v>0</v>
          </cell>
          <cell r="J137">
            <v>0</v>
          </cell>
          <cell r="K137">
            <v>11518.28</v>
          </cell>
          <cell r="L137">
            <v>-11518.28</v>
          </cell>
        </row>
        <row r="138">
          <cell r="B138">
            <v>450000527</v>
          </cell>
          <cell r="C138" t="str">
            <v>Woodlands Village 5, Stage 7, Frankland St, Waterford</v>
          </cell>
          <cell r="D138" t="str">
            <v>STEBAS</v>
          </cell>
          <cell r="E138" t="str">
            <v>GRDMNEST</v>
          </cell>
          <cell r="G138">
            <v>0</v>
          </cell>
          <cell r="H138">
            <v>182.5</v>
          </cell>
          <cell r="I138">
            <v>0</v>
          </cell>
          <cell r="J138">
            <v>0</v>
          </cell>
          <cell r="K138">
            <v>182.5</v>
          </cell>
          <cell r="L138">
            <v>-182.5</v>
          </cell>
        </row>
        <row r="139">
          <cell r="B139">
            <v>450000528</v>
          </cell>
          <cell r="C139" t="str">
            <v>Woodlands Village 5, Stage 11, Frankland St, Waterford</v>
          </cell>
          <cell r="D139" t="str">
            <v>STEBAS</v>
          </cell>
          <cell r="E139" t="str">
            <v>GRDMNEST</v>
          </cell>
          <cell r="G139">
            <v>0</v>
          </cell>
          <cell r="H139">
            <v>280</v>
          </cell>
          <cell r="I139">
            <v>0</v>
          </cell>
          <cell r="J139">
            <v>0</v>
          </cell>
          <cell r="K139">
            <v>280</v>
          </cell>
          <cell r="L139">
            <v>-280</v>
          </cell>
        </row>
        <row r="140">
          <cell r="B140">
            <v>450000529</v>
          </cell>
          <cell r="C140" t="str">
            <v>Woodlands Village 5, Stage 14, Frankland St, Waterford</v>
          </cell>
          <cell r="D140" t="str">
            <v>STEBAS</v>
          </cell>
          <cell r="E140" t="str">
            <v>GRDMNEST</v>
          </cell>
          <cell r="G140">
            <v>0</v>
          </cell>
          <cell r="H140">
            <v>280</v>
          </cell>
          <cell r="I140">
            <v>0</v>
          </cell>
          <cell r="J140">
            <v>0</v>
          </cell>
          <cell r="K140">
            <v>280</v>
          </cell>
          <cell r="L140">
            <v>-280</v>
          </cell>
        </row>
        <row r="141">
          <cell r="B141">
            <v>450000530</v>
          </cell>
          <cell r="C141" t="str">
            <v>Woodlands Village 5, Stage 15, Frankland St, Waterford</v>
          </cell>
          <cell r="D141" t="str">
            <v>STEBAS</v>
          </cell>
          <cell r="E141" t="str">
            <v>GRDMNEST</v>
          </cell>
          <cell r="G141">
            <v>0</v>
          </cell>
          <cell r="H141">
            <v>280</v>
          </cell>
          <cell r="I141">
            <v>0</v>
          </cell>
          <cell r="J141">
            <v>0</v>
          </cell>
          <cell r="K141">
            <v>280</v>
          </cell>
          <cell r="L141">
            <v>-280</v>
          </cell>
        </row>
        <row r="142">
          <cell r="B142">
            <v>450000537</v>
          </cell>
          <cell r="C142" t="str">
            <v>Woodlands Village 5, Stage 4, Frankland St, Waterford</v>
          </cell>
          <cell r="D142" t="str">
            <v>STEBAS</v>
          </cell>
          <cell r="E142" t="str">
            <v>GRDMNEST</v>
          </cell>
          <cell r="G142">
            <v>0</v>
          </cell>
          <cell r="H142">
            <v>182.5</v>
          </cell>
          <cell r="I142">
            <v>0</v>
          </cell>
          <cell r="J142">
            <v>0</v>
          </cell>
          <cell r="K142">
            <v>182.5</v>
          </cell>
          <cell r="L142">
            <v>-182.5</v>
          </cell>
        </row>
        <row r="143">
          <cell r="E143" t="str">
            <v>GRDMNEST Total</v>
          </cell>
          <cell r="H143">
            <v>17829.29</v>
          </cell>
          <cell r="I143">
            <v>0</v>
          </cell>
          <cell r="J143">
            <v>0</v>
          </cell>
          <cell r="K143">
            <v>17829.29</v>
          </cell>
        </row>
        <row r="144">
          <cell r="B144">
            <v>450000554</v>
          </cell>
          <cell r="C144" t="str">
            <v>Head works for Amity Rd and Kerkin Rd South  Pimpama</v>
          </cell>
          <cell r="D144" t="str">
            <v>CHRARM</v>
          </cell>
          <cell r="E144" t="str">
            <v>GRDMNEXI</v>
          </cell>
          <cell r="G144">
            <v>95977</v>
          </cell>
          <cell r="H144">
            <v>152280.32000000001</v>
          </cell>
          <cell r="I144">
            <v>35625.78</v>
          </cell>
          <cell r="J144">
            <v>35625.78</v>
          </cell>
          <cell r="K144">
            <v>187906.1</v>
          </cell>
          <cell r="L144">
            <v>-91929.1</v>
          </cell>
        </row>
        <row r="145">
          <cell r="B145">
            <v>450000552</v>
          </cell>
          <cell r="C145" t="str">
            <v>Dolandella Headwork, Gooderham Rd,Camden Rd,Willawong</v>
          </cell>
          <cell r="D145" t="str">
            <v>EVAWHI</v>
          </cell>
          <cell r="E145" t="str">
            <v>GRDMNEXI</v>
          </cell>
          <cell r="G145">
            <v>291460.65999999997</v>
          </cell>
          <cell r="H145">
            <v>208516.52</v>
          </cell>
          <cell r="I145">
            <v>0</v>
          </cell>
          <cell r="J145">
            <v>0</v>
          </cell>
          <cell r="K145">
            <v>208516.52</v>
          </cell>
          <cell r="L145">
            <v>82944.139999999985</v>
          </cell>
        </row>
        <row r="146">
          <cell r="B146">
            <v>450000553</v>
          </cell>
          <cell r="C146" t="str">
            <v>Doolandella Headwork,Anala Avenue, King Avenue, Blunder Rd,</v>
          </cell>
          <cell r="D146" t="str">
            <v>PHIBOU</v>
          </cell>
          <cell r="E146" t="str">
            <v>GRDMNEXI</v>
          </cell>
          <cell r="G146">
            <v>513408</v>
          </cell>
          <cell r="H146">
            <v>42838.91</v>
          </cell>
          <cell r="I146">
            <v>35597.69</v>
          </cell>
          <cell r="J146">
            <v>35597.69</v>
          </cell>
          <cell r="K146">
            <v>78436.600000000006</v>
          </cell>
          <cell r="L146">
            <v>434971.4</v>
          </cell>
        </row>
        <row r="147">
          <cell r="E147" t="str">
            <v>GRDMNEXI Total</v>
          </cell>
          <cell r="H147">
            <v>403635.75</v>
          </cell>
          <cell r="I147">
            <v>71223.47</v>
          </cell>
          <cell r="J147">
            <v>71223.47</v>
          </cell>
          <cell r="K147">
            <v>474859.22</v>
          </cell>
        </row>
        <row r="148">
          <cell r="B148">
            <v>450000311</v>
          </cell>
          <cell r="C148" t="str">
            <v>Delfin Springfield Estate - Wild flower</v>
          </cell>
          <cell r="D148" t="str">
            <v>PHIBOU</v>
          </cell>
          <cell r="E148" t="str">
            <v>MNS_CR</v>
          </cell>
          <cell r="G148">
            <v>0</v>
          </cell>
          <cell r="H148">
            <v>40945.949999999997</v>
          </cell>
          <cell r="I148">
            <v>487.93</v>
          </cell>
          <cell r="J148">
            <v>487.93</v>
          </cell>
          <cell r="K148">
            <v>41433.879999999997</v>
          </cell>
          <cell r="L148">
            <v>-41433.879999999997</v>
          </cell>
        </row>
        <row r="149">
          <cell r="E149" t="str">
            <v>MNS_CR Total</v>
          </cell>
          <cell r="H149">
            <v>40945.949999999997</v>
          </cell>
          <cell r="I149">
            <v>487.93</v>
          </cell>
          <cell r="J149">
            <v>487.93</v>
          </cell>
          <cell r="K149">
            <v>41433.879999999997</v>
          </cell>
        </row>
        <row r="150">
          <cell r="B150">
            <v>450000572</v>
          </cell>
          <cell r="C150" t="str">
            <v>Robina Hospital Baulderstone</v>
          </cell>
          <cell r="D150" t="str">
            <v>ANDFUR</v>
          </cell>
          <cell r="E150" t="str">
            <v>RENEWAL</v>
          </cell>
          <cell r="G150">
            <v>46819</v>
          </cell>
          <cell r="H150">
            <v>32072.71</v>
          </cell>
          <cell r="I150">
            <v>0</v>
          </cell>
          <cell r="J150">
            <v>0</v>
          </cell>
          <cell r="K150">
            <v>32072.71</v>
          </cell>
          <cell r="L150">
            <v>14746.29</v>
          </cell>
        </row>
        <row r="151">
          <cell r="B151">
            <v>450000524</v>
          </cell>
          <cell r="C151" t="str">
            <v>Relocate DN 100 steel gas, Old Goombungee Rd, Harlaxton</v>
          </cell>
          <cell r="D151" t="str">
            <v>COLMOR</v>
          </cell>
          <cell r="E151" t="str">
            <v>RENEWAL</v>
          </cell>
          <cell r="G151">
            <v>0</v>
          </cell>
          <cell r="H151">
            <v>64588.46</v>
          </cell>
          <cell r="I151">
            <v>17301.240000000002</v>
          </cell>
          <cell r="J151">
            <v>17301.240000000002</v>
          </cell>
          <cell r="K151">
            <v>81889.7</v>
          </cell>
          <cell r="L151">
            <v>-81889.7</v>
          </cell>
        </row>
        <row r="152">
          <cell r="B152">
            <v>450000575</v>
          </cell>
          <cell r="C152" t="str">
            <v>Ruffles Rd Willow vale (Hotham creek x-ing)Lay new DN 150 (6</v>
          </cell>
          <cell r="D152" t="str">
            <v>COLMOR</v>
          </cell>
          <cell r="E152" t="str">
            <v>RENEWAL</v>
          </cell>
          <cell r="G152">
            <v>390000</v>
          </cell>
          <cell r="H152">
            <v>57098.5</v>
          </cell>
          <cell r="I152">
            <v>20825.32</v>
          </cell>
          <cell r="J152">
            <v>20825.32</v>
          </cell>
          <cell r="K152">
            <v>77923.820000000007</v>
          </cell>
          <cell r="L152">
            <v>312076.18</v>
          </cell>
        </row>
        <row r="153">
          <cell r="B153">
            <v>450000523</v>
          </cell>
          <cell r="C153" t="str">
            <v>Highgate Hill and Norman Park - Mains replacement</v>
          </cell>
          <cell r="D153" t="str">
            <v>DANMOR</v>
          </cell>
          <cell r="E153" t="str">
            <v>RENEWAL</v>
          </cell>
          <cell r="G153">
            <v>0</v>
          </cell>
          <cell r="H153">
            <v>506377.59</v>
          </cell>
          <cell r="I153">
            <v>-357857.02</v>
          </cell>
          <cell r="J153">
            <v>-357857.02</v>
          </cell>
          <cell r="K153">
            <v>148520.57</v>
          </cell>
          <cell r="L153">
            <v>-148520.57</v>
          </cell>
        </row>
        <row r="154">
          <cell r="B154">
            <v>450000442</v>
          </cell>
          <cell r="C154" t="str">
            <v>Mains Renewal - Piece</v>
          </cell>
          <cell r="D154" t="str">
            <v>DUNCRA</v>
          </cell>
          <cell r="E154" t="str">
            <v>RENEWAL</v>
          </cell>
          <cell r="G154">
            <v>0</v>
          </cell>
          <cell r="H154">
            <v>6809.55</v>
          </cell>
          <cell r="I154">
            <v>269.49</v>
          </cell>
          <cell r="J154">
            <v>269.49</v>
          </cell>
          <cell r="K154">
            <v>7079.04</v>
          </cell>
          <cell r="L154">
            <v>-7079.04</v>
          </cell>
        </row>
        <row r="155">
          <cell r="B155">
            <v>450000443</v>
          </cell>
          <cell r="C155" t="str">
            <v>Service Renewal</v>
          </cell>
          <cell r="D155" t="str">
            <v>DUNCRA</v>
          </cell>
          <cell r="E155" t="str">
            <v>RENEWAL</v>
          </cell>
          <cell r="G155">
            <v>0</v>
          </cell>
          <cell r="H155">
            <v>85840.13</v>
          </cell>
          <cell r="I155">
            <v>22218.639999999999</v>
          </cell>
          <cell r="J155">
            <v>22218.639999999999</v>
          </cell>
          <cell r="K155">
            <v>108058.77</v>
          </cell>
          <cell r="L155">
            <v>-108058.77</v>
          </cell>
        </row>
        <row r="156">
          <cell r="B156">
            <v>450000438</v>
          </cell>
          <cell r="C156" t="str">
            <v>Meter Change - Meters Domestic</v>
          </cell>
          <cell r="D156" t="str">
            <v>MARHOL</v>
          </cell>
          <cell r="E156" t="str">
            <v>RENEWAL</v>
          </cell>
          <cell r="G156">
            <v>0</v>
          </cell>
          <cell r="H156">
            <v>98850.79</v>
          </cell>
          <cell r="I156">
            <v>32657.64</v>
          </cell>
          <cell r="J156">
            <v>32657.64</v>
          </cell>
          <cell r="K156">
            <v>131508.43</v>
          </cell>
          <cell r="L156">
            <v>-131508.43</v>
          </cell>
        </row>
        <row r="157">
          <cell r="B157">
            <v>450000439</v>
          </cell>
          <cell r="C157" t="str">
            <v>Meter Change - Meters Industrial and Commercial &lt; 10TJ/annum</v>
          </cell>
          <cell r="D157" t="str">
            <v>MARHOL</v>
          </cell>
          <cell r="E157" t="str">
            <v>RENEWAL</v>
          </cell>
          <cell r="G157">
            <v>0</v>
          </cell>
          <cell r="H157">
            <v>63697.3</v>
          </cell>
          <cell r="I157">
            <v>15415.46</v>
          </cell>
          <cell r="J157">
            <v>15415.46</v>
          </cell>
          <cell r="K157">
            <v>79112.759999999995</v>
          </cell>
          <cell r="L157">
            <v>-79112.759999999995</v>
          </cell>
        </row>
        <row r="158">
          <cell r="B158">
            <v>450000440</v>
          </cell>
          <cell r="C158" t="str">
            <v>Meter Change - Meters Industrial and Commercial &gt; 10TJ/annum</v>
          </cell>
          <cell r="D158" t="str">
            <v>MARHOL</v>
          </cell>
          <cell r="E158" t="str">
            <v>RENEWAL</v>
          </cell>
          <cell r="G158">
            <v>0</v>
          </cell>
          <cell r="H158">
            <v>6962.99</v>
          </cell>
          <cell r="I158">
            <v>2709.91</v>
          </cell>
          <cell r="J158">
            <v>2709.91</v>
          </cell>
          <cell r="K158">
            <v>9672.9</v>
          </cell>
          <cell r="L158">
            <v>-9672.9</v>
          </cell>
        </row>
        <row r="159">
          <cell r="B159">
            <v>450000498</v>
          </cell>
          <cell r="C159" t="str">
            <v>Gold Coast Main Encroachment, Yatala</v>
          </cell>
          <cell r="D159" t="str">
            <v>PETLAT</v>
          </cell>
          <cell r="E159" t="str">
            <v>RENEWAL</v>
          </cell>
          <cell r="G159">
            <v>0</v>
          </cell>
          <cell r="H159">
            <v>8242.68</v>
          </cell>
          <cell r="I159">
            <v>0</v>
          </cell>
          <cell r="J159">
            <v>0</v>
          </cell>
          <cell r="K159">
            <v>8242.68</v>
          </cell>
          <cell r="L159">
            <v>-8242.68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s>
    <sheetDataSet>
      <sheetData sheetId="0" refreshError="1">
        <row r="17">
          <cell r="B17">
            <v>0.19900000000000001</v>
          </cell>
        </row>
      </sheetData>
      <sheetData sheetId="1" refreshError="1"/>
      <sheetData sheetId="2" refreshError="1">
        <row r="19">
          <cell r="F19">
            <v>30</v>
          </cell>
        </row>
        <row r="20">
          <cell r="F20">
            <v>115</v>
          </cell>
        </row>
        <row r="23">
          <cell r="F23">
            <v>30</v>
          </cell>
        </row>
        <row r="26">
          <cell r="F26">
            <v>0</v>
          </cell>
        </row>
      </sheetData>
      <sheetData sheetId="3" refreshError="1"/>
      <sheetData sheetId="4" refreshError="1"/>
      <sheetData sheetId="5" refreshError="1">
        <row r="3">
          <cell r="V3" t="str">
            <v>Target</v>
          </cell>
          <cell r="W3" t="str">
            <v>Firm</v>
          </cell>
          <cell r="X3" t="str">
            <v>D</v>
          </cell>
          <cell r="Y3" t="str">
            <v>VIC</v>
          </cell>
          <cell r="Z3" t="str">
            <v>2000$</v>
          </cell>
          <cell r="AT3" t="str">
            <v>Default</v>
          </cell>
          <cell r="AU3" t="str">
            <v>Retrospective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2.5464332719204759</v>
          </cell>
        </row>
        <row r="9">
          <cell r="N9">
            <v>2.5464332719204759</v>
          </cell>
          <cell r="P9">
            <v>2.650679156985881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V3" t="str">
            <v>Target</v>
          </cell>
        </row>
      </sheetData>
      <sheetData sheetId="30"/>
      <sheetData sheetId="31"/>
      <sheetData sheetId="32"/>
      <sheetData sheetId="33"/>
      <sheetData sheetId="34"/>
      <sheetData sheetId="35"/>
      <sheetData sheetId="36"/>
      <sheetData sheetId="37"/>
      <sheetData sheetId="38"/>
      <sheetData sheetId="39">
        <row r="6">
          <cell r="L6">
            <v>2.5464332719204759</v>
          </cell>
        </row>
      </sheetData>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FS Inc"/>
      <sheetName val="RFS Bal"/>
      <sheetName val="RFS Cf"/>
      <sheetName val="DISAGG Inc"/>
      <sheetName val="DISAGG Bal"/>
      <sheetName val="DISAGG Cf"/>
      <sheetName val="DISAGG Opex"/>
      <sheetName val="DISAGG Aloc1"/>
      <sheetName val="DISAGG Aloc2"/>
      <sheetName val="PTS Adj"/>
      <sheetName val="PTS PriceRedn"/>
      <sheetName val="PTS PDisc"/>
      <sheetName val="PTS Rev"/>
      <sheetName val="PTS Pthrough"/>
      <sheetName val="PTS CostPthrough"/>
      <sheetName val="DISAGG Assets"/>
      <sheetName val="PTS Rec Assets"/>
      <sheetName val="PTS Asset Aging"/>
      <sheetName val="DISAGG ProvSum"/>
      <sheetName val="PTS ProvRec "/>
      <sheetName val="INF RelPartTrans"/>
      <sheetName val="INF RevRec"/>
      <sheetName val="Historic Opex Summary"/>
      <sheetName val="Hist Opex by Cat. Part Year"/>
      <sheetName val="Historic Opex by Category Yr1"/>
      <sheetName val="Historic Opex by Category Yr2"/>
      <sheetName val="Historic Opex by Category Yr3"/>
      <sheetName val="Historic Opex by Category Yr4"/>
      <sheetName val="Historic Opex by Category Yr5"/>
      <sheetName val="Historic Capex by Category"/>
      <sheetName val="Hist Capex by Asset Class "/>
      <sheetName val="Hist Capex - Network"/>
      <sheetName val="Hist Capex - Non-Network"/>
      <sheetName val="Commentary on Opex"/>
      <sheetName val="Commentary on Historic Capex"/>
      <sheetName val="Opex Instructions"/>
      <sheetName val="Historic Capex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sheetName val="C461-00048"/>
      <sheetName val="Inv Summary "/>
      <sheetName val="O545-252"/>
      <sheetName val="O545-221"/>
      <sheetName val="rates"/>
      <sheetName val="Data O545-221"/>
      <sheetName val="Data O545-252"/>
      <sheetName val="Data C461-00048"/>
    </sheetNames>
    <sheetDataSet>
      <sheetData sheetId="0"/>
      <sheetData sheetId="1"/>
      <sheetData sheetId="2"/>
      <sheetData sheetId="3"/>
      <sheetData sheetId="4"/>
      <sheetData sheetId="5"/>
      <sheetData sheetId="6"/>
      <sheetData sheetId="7"/>
      <sheetData sheetId="8" refreshError="1">
        <row r="1">
          <cell r="A1" t="str">
            <v>Object</v>
          </cell>
          <cell r="B1" t="str">
            <v>Cost elem.</v>
          </cell>
          <cell r="C1" t="str">
            <v>Cost elem. Description</v>
          </cell>
          <cell r="D1" t="str">
            <v>Pers.no.</v>
          </cell>
          <cell r="E1" t="str">
            <v>Name</v>
          </cell>
          <cell r="F1" t="str">
            <v>Postg date</v>
          </cell>
          <cell r="G1" t="str">
            <v>Total quantity</v>
          </cell>
          <cell r="H1" t="str">
            <v>PUM</v>
          </cell>
          <cell r="I1" t="str">
            <v>Created on</v>
          </cell>
          <cell r="J1" t="str">
            <v>ParCost.</v>
          </cell>
          <cell r="K1" t="str">
            <v>WBS element</v>
          </cell>
          <cell r="L1" t="str">
            <v>RefDocNo</v>
          </cell>
        </row>
        <row r="2">
          <cell r="A2" t="str">
            <v>C461/00048/001/001</v>
          </cell>
          <cell r="B2" t="str">
            <v>86204340</v>
          </cell>
          <cell r="C2" t="str">
            <v>Labour Cost Recovery</v>
          </cell>
          <cell r="D2" t="str">
            <v>00615501</v>
          </cell>
          <cell r="E2" t="str">
            <v>Brian Rochford</v>
          </cell>
          <cell r="F2">
            <v>39008</v>
          </cell>
          <cell r="G2">
            <v>4.75</v>
          </cell>
          <cell r="H2" t="str">
            <v>H</v>
          </cell>
          <cell r="I2">
            <v>39008</v>
          </cell>
          <cell r="J2" t="str">
            <v>C088268</v>
          </cell>
          <cell r="K2" t="str">
            <v>C461/00048/001/001</v>
          </cell>
          <cell r="L2" t="str">
            <v>4701270</v>
          </cell>
          <cell r="M2">
            <v>39000</v>
          </cell>
        </row>
        <row r="3">
          <cell r="A3" t="str">
            <v>C461/00048/001/001</v>
          </cell>
          <cell r="B3" t="str">
            <v>86204340</v>
          </cell>
          <cell r="C3" t="str">
            <v>Labour Cost Recovery</v>
          </cell>
          <cell r="D3" t="str">
            <v>00615501</v>
          </cell>
          <cell r="E3" t="str">
            <v>Brian Rochford</v>
          </cell>
          <cell r="F3">
            <v>39008</v>
          </cell>
          <cell r="G3">
            <v>5.5</v>
          </cell>
          <cell r="H3" t="str">
            <v>H</v>
          </cell>
          <cell r="I3">
            <v>39008</v>
          </cell>
          <cell r="J3" t="str">
            <v>C088268</v>
          </cell>
          <cell r="K3" t="str">
            <v>C461/00048/001/001</v>
          </cell>
          <cell r="L3" t="str">
            <v>4701272</v>
          </cell>
          <cell r="M3">
            <v>39001</v>
          </cell>
        </row>
        <row r="4">
          <cell r="A4" t="str">
            <v>C461/00048/001/001</v>
          </cell>
          <cell r="B4" t="str">
            <v>86204340</v>
          </cell>
          <cell r="C4" t="str">
            <v>Labour Cost Recovery</v>
          </cell>
          <cell r="D4" t="str">
            <v>00615501</v>
          </cell>
          <cell r="E4" t="str">
            <v>Brian Rochford</v>
          </cell>
          <cell r="F4">
            <v>39008</v>
          </cell>
          <cell r="G4">
            <v>7.5</v>
          </cell>
          <cell r="H4" t="str">
            <v>H</v>
          </cell>
          <cell r="I4">
            <v>39008</v>
          </cell>
          <cell r="J4" t="str">
            <v>C088268</v>
          </cell>
          <cell r="K4" t="str">
            <v>C461/00048/001/001</v>
          </cell>
          <cell r="L4" t="str">
            <v>4701273</v>
          </cell>
          <cell r="M4">
            <v>39002</v>
          </cell>
        </row>
        <row r="5">
          <cell r="A5" t="str">
            <v>C461/00048/001/001</v>
          </cell>
          <cell r="B5" t="str">
            <v>86204340</v>
          </cell>
          <cell r="C5" t="str">
            <v>Labour Cost Recovery</v>
          </cell>
          <cell r="D5" t="str">
            <v>00615501</v>
          </cell>
          <cell r="E5" t="str">
            <v>Brian Rochford</v>
          </cell>
          <cell r="F5">
            <v>39015</v>
          </cell>
          <cell r="G5">
            <v>6.25</v>
          </cell>
          <cell r="H5" t="str">
            <v>H</v>
          </cell>
          <cell r="I5">
            <v>39015</v>
          </cell>
          <cell r="J5" t="str">
            <v>C088268</v>
          </cell>
          <cell r="K5" t="str">
            <v>C461/00048/001/001</v>
          </cell>
          <cell r="L5" t="str">
            <v>4723528</v>
          </cell>
          <cell r="M5">
            <v>39007</v>
          </cell>
        </row>
        <row r="6">
          <cell r="A6" t="str">
            <v>C461/00048/001/001</v>
          </cell>
          <cell r="B6" t="str">
            <v>86204340</v>
          </cell>
          <cell r="C6" t="str">
            <v>Labour Cost Recovery</v>
          </cell>
          <cell r="D6" t="str">
            <v>00615501</v>
          </cell>
          <cell r="E6" t="str">
            <v>Brian Rochford</v>
          </cell>
          <cell r="F6">
            <v>39015</v>
          </cell>
          <cell r="G6">
            <v>7.75</v>
          </cell>
          <cell r="H6" t="str">
            <v>H</v>
          </cell>
          <cell r="I6">
            <v>39015</v>
          </cell>
          <cell r="J6" t="str">
            <v>C088268</v>
          </cell>
          <cell r="K6" t="str">
            <v>C461/00048/001/001</v>
          </cell>
          <cell r="L6" t="str">
            <v>4723529</v>
          </cell>
          <cell r="M6">
            <v>39008</v>
          </cell>
        </row>
        <row r="7">
          <cell r="A7" t="str">
            <v>C461/00048/001/001</v>
          </cell>
          <cell r="B7" t="str">
            <v>86204340</v>
          </cell>
          <cell r="C7" t="str">
            <v>Labour Cost Recovery</v>
          </cell>
          <cell r="D7" t="str">
            <v>00615501</v>
          </cell>
          <cell r="E7" t="str">
            <v>Brian Rochford</v>
          </cell>
          <cell r="F7">
            <v>39015</v>
          </cell>
          <cell r="G7">
            <v>8</v>
          </cell>
          <cell r="H7" t="str">
            <v>H</v>
          </cell>
          <cell r="I7">
            <v>39015</v>
          </cell>
          <cell r="J7" t="str">
            <v>C088268</v>
          </cell>
          <cell r="K7" t="str">
            <v>C461/00048/001/001</v>
          </cell>
          <cell r="L7" t="str">
            <v>4723530</v>
          </cell>
          <cell r="M7">
            <v>39009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545-199"/>
      <sheetName val="O545-220"/>
      <sheetName val="C461-32"/>
      <sheetName val="O545-221"/>
    </sheetNames>
    <sheetDataSet>
      <sheetData sheetId="0" refreshError="1">
        <row r="2">
          <cell r="J2" t="str">
            <v>O545/00199/002</v>
          </cell>
        </row>
        <row r="3">
          <cell r="J3" t="str">
            <v>O545/00199/002</v>
          </cell>
        </row>
        <row r="4">
          <cell r="J4" t="str">
            <v>O545/00199/002</v>
          </cell>
        </row>
        <row r="5">
          <cell r="J5" t="str">
            <v>O545/00199/002</v>
          </cell>
        </row>
        <row r="6">
          <cell r="J6" t="str">
            <v>O545/00199/004</v>
          </cell>
        </row>
        <row r="7">
          <cell r="J7" t="str">
            <v>O545/00199/004</v>
          </cell>
        </row>
        <row r="8">
          <cell r="J8" t="str">
            <v>O545/00199/004</v>
          </cell>
        </row>
        <row r="9">
          <cell r="J9" t="str">
            <v>O545/00199/004</v>
          </cell>
        </row>
        <row r="10">
          <cell r="J10" t="str">
            <v>O545/00199/004</v>
          </cell>
        </row>
        <row r="11">
          <cell r="J11" t="str">
            <v>O545/00199/004</v>
          </cell>
        </row>
        <row r="12">
          <cell r="J12" t="str">
            <v>O545/00199/004</v>
          </cell>
        </row>
        <row r="13">
          <cell r="J13" t="str">
            <v>O545/00199/004</v>
          </cell>
        </row>
        <row r="14">
          <cell r="J14" t="str">
            <v>O545/00199/004</v>
          </cell>
        </row>
        <row r="15">
          <cell r="J15" t="str">
            <v>O545/00199/004</v>
          </cell>
        </row>
        <row r="16">
          <cell r="J16" t="str">
            <v>O545/00199/004</v>
          </cell>
        </row>
        <row r="17">
          <cell r="J17" t="str">
            <v>O545/00199/004</v>
          </cell>
        </row>
        <row r="18">
          <cell r="J18" t="str">
            <v>O545/00199/004</v>
          </cell>
        </row>
        <row r="19">
          <cell r="J19" t="str">
            <v>O545/00199/004</v>
          </cell>
        </row>
        <row r="20">
          <cell r="J20" t="str">
            <v>O545/00199/004</v>
          </cell>
        </row>
        <row r="21">
          <cell r="J21" t="str">
            <v>O545/00199/004</v>
          </cell>
        </row>
        <row r="22">
          <cell r="J22" t="str">
            <v>O545/00199/004</v>
          </cell>
        </row>
        <row r="23">
          <cell r="J23" t="str">
            <v>O545/00199/004</v>
          </cell>
        </row>
      </sheetData>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put"/>
      <sheetName val="Transportation Statement"/>
      <sheetName val="220 Inv"/>
      <sheetName val="220 A1"/>
      <sheetName val="220 A2"/>
      <sheetName val="244 Inv"/>
      <sheetName val="244 A1"/>
      <sheetName val="257 Inv"/>
      <sheetName val="257 AA Inv"/>
      <sheetName val="257 A1"/>
      <sheetName val="257 A2"/>
      <sheetName val="222 Inv"/>
      <sheetName val="258 Inv"/>
      <sheetName val="258 A1"/>
      <sheetName val="Summary MSP244 (2)"/>
      <sheetName val="Summary MSP244"/>
      <sheetName val="Orica Tarrif Escalation"/>
      <sheetName val="AcctngDist"/>
      <sheetName val="Acctng"/>
    </sheetNames>
    <sheetDataSet>
      <sheetData sheetId="0" refreshError="1"/>
      <sheetData sheetId="1" refreshError="1"/>
      <sheetData sheetId="2" refreshError="1"/>
      <sheetData sheetId="3" refreshError="1">
        <row r="40">
          <cell r="J40">
            <v>4630185.6183935879</v>
          </cell>
        </row>
      </sheetData>
      <sheetData sheetId="4"/>
      <sheetData sheetId="5" refreshError="1"/>
      <sheetData sheetId="6" refreshError="1"/>
      <sheetData sheetId="7" refreshError="1"/>
      <sheetData sheetId="8" refreshError="1">
        <row r="39">
          <cell r="J39">
            <v>634285.42670758627</v>
          </cell>
        </row>
      </sheetData>
      <sheetData sheetId="9" refreshError="1">
        <row r="29">
          <cell r="J29">
            <v>71673.371615399999</v>
          </cell>
        </row>
      </sheetData>
      <sheetData sheetId="10"/>
      <sheetData sheetId="11" refreshError="1"/>
      <sheetData sheetId="12" refreshError="1"/>
      <sheetData sheetId="13" refreshError="1">
        <row r="31">
          <cell r="J31">
            <v>1884804.3793317745</v>
          </cell>
        </row>
      </sheetData>
      <sheetData sheetId="14"/>
      <sheetData sheetId="15" refreshError="1"/>
      <sheetData sheetId="16" refreshError="1"/>
      <sheetData sheetId="17" refreshError="1"/>
      <sheetData sheetId="18" refreshError="1">
        <row r="2">
          <cell r="A2" t="str">
            <v>Moomba to Marsden</v>
          </cell>
        </row>
        <row r="11">
          <cell r="D11" t="str">
            <v>Pipeline - Reservation</v>
          </cell>
          <cell r="E11" t="str">
            <v>400100</v>
          </cell>
        </row>
        <row r="12">
          <cell r="D12" t="str">
            <v>Pipeline - Standing Charge</v>
          </cell>
          <cell r="E12" t="str">
            <v>400300</v>
          </cell>
        </row>
        <row r="13">
          <cell r="D13" t="str">
            <v>Pipeline - Commodity - Throughput</v>
          </cell>
          <cell r="E13" t="str">
            <v>404000</v>
          </cell>
        </row>
        <row r="14">
          <cell r="D14" t="str">
            <v>Pipeline - Over runs, Authorised -</v>
          </cell>
          <cell r="E14" t="str">
            <v>404100</v>
          </cell>
        </row>
        <row r="15">
          <cell r="D15" t="str">
            <v>Pipeline - Over runs, Unauthorised -</v>
          </cell>
          <cell r="E15" t="str">
            <v>404200</v>
          </cell>
        </row>
        <row r="16">
          <cell r="D16" t="str">
            <v>Pipeline - Interruptible - As Available</v>
          </cell>
          <cell r="E16" t="str">
            <v>404400</v>
          </cell>
        </row>
        <row r="17">
          <cell r="D17" t="str">
            <v>Pipeline - Opex Charge</v>
          </cell>
          <cell r="E17" t="str">
            <v>409000</v>
          </cell>
        </row>
        <row r="18">
          <cell r="D18" t="str">
            <v>Pipeline - Other</v>
          </cell>
          <cell r="E18" t="str">
            <v>409200</v>
          </cell>
        </row>
      </sheetData>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sheetData sheetId="1" refreshError="1">
        <row r="7">
          <cell r="K7">
            <v>58.153128761391883</v>
          </cell>
        </row>
        <row r="8">
          <cell r="K8">
            <v>43.2603394921138</v>
          </cell>
        </row>
        <row r="9">
          <cell r="K9">
            <v>5.2866723868885472</v>
          </cell>
        </row>
        <row r="12">
          <cell r="K12">
            <v>0</v>
          </cell>
        </row>
        <row r="13">
          <cell r="K13">
            <v>0</v>
          </cell>
        </row>
        <row r="14">
          <cell r="K14">
            <v>0</v>
          </cell>
        </row>
        <row r="15">
          <cell r="K15">
            <v>0</v>
          </cell>
        </row>
      </sheetData>
      <sheetData sheetId="2" refreshError="1">
        <row r="28">
          <cell r="F28">
            <v>4.8819707317073344E-2</v>
          </cell>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WACC"/>
      <sheetName val="Assets"/>
      <sheetName val="Analysis"/>
      <sheetName val="Smoothing"/>
      <sheetName val="Pricepath"/>
      <sheetName val="Ch1-MAR"/>
      <sheetName val="Ch2-BldgBlks"/>
    </sheetNames>
    <sheetDataSet>
      <sheetData sheetId="0" refreshError="1"/>
      <sheetData sheetId="1" refreshError="1">
        <row r="6">
          <cell r="C6" t="str">
            <v>switchyard</v>
          </cell>
          <cell r="D6">
            <v>56.561999999999998</v>
          </cell>
          <cell r="F6">
            <v>40</v>
          </cell>
          <cell r="G6">
            <v>40</v>
          </cell>
          <cell r="H6">
            <v>53.47</v>
          </cell>
          <cell r="I6">
            <v>40</v>
          </cell>
          <cell r="J6">
            <v>40</v>
          </cell>
        </row>
        <row r="7">
          <cell r="C7" t="str">
            <v>transmission line</v>
          </cell>
          <cell r="D7">
            <v>42.08</v>
          </cell>
          <cell r="F7">
            <v>50</v>
          </cell>
          <cell r="G7">
            <v>50</v>
          </cell>
          <cell r="H7">
            <v>39.78</v>
          </cell>
          <cell r="I7">
            <v>50</v>
          </cell>
          <cell r="J7">
            <v>50</v>
          </cell>
        </row>
        <row r="8">
          <cell r="C8" t="str">
            <v>easements</v>
          </cell>
          <cell r="D8">
            <v>4.3159999999999998</v>
          </cell>
          <cell r="H8">
            <v>4.08</v>
          </cell>
        </row>
        <row r="9">
          <cell r="D9">
            <v>102.958</v>
          </cell>
        </row>
      </sheetData>
      <sheetData sheetId="2" refreshError="1">
        <row r="27">
          <cell r="F27">
            <v>8.3665014909994007E-2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s>
    <sheetDataSet>
      <sheetData sheetId="0" refreshError="1"/>
      <sheetData sheetId="1" refreshError="1"/>
      <sheetData sheetId="2" refreshError="1"/>
      <sheetData sheetId="3" refreshError="1">
        <row r="10">
          <cell r="M10">
            <v>2004581.36</v>
          </cell>
        </row>
        <row r="14">
          <cell r="M14">
            <v>6124411.1100000003</v>
          </cell>
        </row>
        <row r="15">
          <cell r="M15">
            <v>4180007.3899999997</v>
          </cell>
        </row>
        <row r="16">
          <cell r="M16">
            <v>3248690.7800000003</v>
          </cell>
        </row>
        <row r="17">
          <cell r="M17">
            <v>3773068.84</v>
          </cell>
        </row>
        <row r="18">
          <cell r="M18">
            <v>197380.46</v>
          </cell>
        </row>
        <row r="19">
          <cell r="M19">
            <v>1276541.2699999998</v>
          </cell>
        </row>
        <row r="20">
          <cell r="M20">
            <v>4170481.37</v>
          </cell>
        </row>
        <row r="21">
          <cell r="M21">
            <v>360928.80000000005</v>
          </cell>
        </row>
        <row r="24">
          <cell r="M24">
            <v>16718017.600000001</v>
          </cell>
        </row>
        <row r="25">
          <cell r="M25">
            <v>3366191.04</v>
          </cell>
        </row>
        <row r="26">
          <cell r="M26">
            <v>1085072.94</v>
          </cell>
        </row>
        <row r="27">
          <cell r="M27">
            <v>417555.47</v>
          </cell>
        </row>
        <row r="28">
          <cell r="M28">
            <v>0</v>
          </cell>
        </row>
        <row r="29">
          <cell r="M29">
            <v>233313</v>
          </cell>
        </row>
        <row r="32">
          <cell r="M32">
            <v>167998</v>
          </cell>
        </row>
        <row r="33">
          <cell r="M33">
            <v>65056</v>
          </cell>
        </row>
        <row r="34">
          <cell r="M34">
            <v>0</v>
          </cell>
        </row>
        <row r="35">
          <cell r="M35">
            <v>0</v>
          </cell>
        </row>
        <row r="36">
          <cell r="M36">
            <v>10502461.57</v>
          </cell>
        </row>
        <row r="38">
          <cell r="M38">
            <v>18657066.280000001</v>
          </cell>
        </row>
        <row r="39">
          <cell r="M39">
            <v>703956.5</v>
          </cell>
        </row>
        <row r="40">
          <cell r="M40">
            <v>51231.56</v>
          </cell>
        </row>
        <row r="41">
          <cell r="M41">
            <v>2189246.63</v>
          </cell>
        </row>
        <row r="42">
          <cell r="M42">
            <v>242536.65</v>
          </cell>
        </row>
        <row r="43">
          <cell r="M43">
            <v>914858.23</v>
          </cell>
        </row>
        <row r="44">
          <cell r="M4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queries"/>
      <sheetName val="Intro"/>
      <sheetName val="Input"/>
      <sheetName val="Adjustment for previous period"/>
      <sheetName val="Actual RAB roll forward"/>
      <sheetName val="Total actual RAB roll forward"/>
      <sheetName val="Tax value roll forward"/>
      <sheetName val="Asset lives roll forward"/>
      <sheetName val="Output summary"/>
      <sheetName val="Directlink Copy of Appendix A -"/>
    </sheetNames>
    <sheetDataSet>
      <sheetData sheetId="0" refreshError="1"/>
      <sheetData sheetId="1">
        <row r="4">
          <cell r="L4" t="str">
            <v>Version: 2.0</v>
          </cell>
        </row>
      </sheetData>
      <sheetData sheetId="2" refreshError="1">
        <row r="7">
          <cell r="G7" t="str">
            <v>Substations</v>
          </cell>
        </row>
        <row r="27">
          <cell r="K27" t="str">
            <v>n/a</v>
          </cell>
          <cell r="L27" t="str">
            <v>n/a</v>
          </cell>
          <cell r="T27" t="str">
            <v>n/a</v>
          </cell>
          <cell r="U27" t="str">
            <v>n/a</v>
          </cell>
        </row>
        <row r="28">
          <cell r="K28" t="str">
            <v>n/a</v>
          </cell>
          <cell r="L28" t="str">
            <v>n/a</v>
          </cell>
          <cell r="T28" t="str">
            <v>n/a</v>
          </cell>
          <cell r="U28" t="str">
            <v>n/a</v>
          </cell>
        </row>
        <row r="29">
          <cell r="K29" t="str">
            <v>n/a</v>
          </cell>
          <cell r="L29" t="str">
            <v>n/a</v>
          </cell>
          <cell r="T29" t="str">
            <v>n/a</v>
          </cell>
          <cell r="U29" t="str">
            <v>n/a</v>
          </cell>
        </row>
        <row r="30">
          <cell r="K30" t="str">
            <v>n/a</v>
          </cell>
          <cell r="L30" t="str">
            <v>n/a</v>
          </cell>
          <cell r="T30" t="str">
            <v>n/a</v>
          </cell>
          <cell r="U30" t="str">
            <v>n/a</v>
          </cell>
        </row>
        <row r="31">
          <cell r="K31" t="str">
            <v>n/a</v>
          </cell>
          <cell r="L31" t="str">
            <v>n/a</v>
          </cell>
          <cell r="T31" t="str">
            <v>n/a</v>
          </cell>
          <cell r="U31" t="str">
            <v>n/a</v>
          </cell>
        </row>
        <row r="32">
          <cell r="K32" t="str">
            <v>n/a</v>
          </cell>
          <cell r="L32" t="str">
            <v>n/a</v>
          </cell>
          <cell r="T32" t="str">
            <v>n/a</v>
          </cell>
          <cell r="U32" t="str">
            <v>n/a</v>
          </cell>
        </row>
        <row r="33">
          <cell r="K33" t="str">
            <v>n/a</v>
          </cell>
          <cell r="L33" t="str">
            <v>n/a</v>
          </cell>
          <cell r="T33" t="str">
            <v>n/a</v>
          </cell>
          <cell r="U33" t="str">
            <v>n/a</v>
          </cell>
        </row>
        <row r="34">
          <cell r="K34" t="str">
            <v>n/a</v>
          </cell>
          <cell r="L34" t="str">
            <v>n/a</v>
          </cell>
          <cell r="T34" t="str">
            <v>n/a</v>
          </cell>
          <cell r="U34" t="str">
            <v>n/a</v>
          </cell>
        </row>
        <row r="35">
          <cell r="K35" t="str">
            <v>n/a</v>
          </cell>
          <cell r="L35" t="str">
            <v>n/a</v>
          </cell>
          <cell r="T35" t="str">
            <v>n/a</v>
          </cell>
          <cell r="U35" t="str">
            <v>n/a</v>
          </cell>
        </row>
        <row r="36">
          <cell r="K36" t="str">
            <v>n/a</v>
          </cell>
          <cell r="L36" t="str">
            <v>n/a</v>
          </cell>
          <cell r="T36" t="str">
            <v>n/a</v>
          </cell>
          <cell r="U36" t="str">
            <v>n/a</v>
          </cell>
        </row>
        <row r="252">
          <cell r="G252">
            <v>8.7107530339703088E-2</v>
          </cell>
          <cell r="H252">
            <v>9.9623994909469493E-2</v>
          </cell>
          <cell r="I252">
            <v>9.3780743766026742E-2</v>
          </cell>
          <cell r="J252">
            <v>0.11306291118884881</v>
          </cell>
          <cell r="K252">
            <v>9.4104045964766625E-2</v>
          </cell>
          <cell r="L252">
            <v>9.8609993892210701E-2</v>
          </cell>
          <cell r="M252">
            <v>0.10336421257922934</v>
          </cell>
          <cell r="N252">
            <v>8.4691802168638697E-2</v>
          </cell>
          <cell r="O252">
            <v>9.4492835107169437E-2</v>
          </cell>
          <cell r="P252">
            <v>0</v>
          </cell>
          <cell r="Q252">
            <v>0</v>
          </cell>
        </row>
      </sheetData>
      <sheetData sheetId="3" refreshError="1">
        <row r="334">
          <cell r="H334">
            <v>69.569999999999993</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4">
        <row r="7">
          <cell r="H7">
            <v>1.0235947258848022</v>
          </cell>
        </row>
      </sheetData>
      <sheetData sheetId="5">
        <row r="7">
          <cell r="I7">
            <v>119.16091566405484</v>
          </cell>
        </row>
      </sheetData>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ca Tarrif Escalation"/>
      <sheetName val="CPI Data"/>
    </sheetNames>
    <sheetDataSet>
      <sheetData sheetId="0"/>
      <sheetData sheetId="1">
        <row r="1">
          <cell r="B1" t="str">
            <v>Index Numbers ;  Food ;  Australia ;</v>
          </cell>
          <cell r="C1" t="str">
            <v>Index Numbers ;  Alcohol and tobacco ;  Australia ;</v>
          </cell>
          <cell r="D1" t="str">
            <v>Index Numbers ;  Clothing and footwear ;  Australia ;</v>
          </cell>
          <cell r="E1" t="str">
            <v>Index Numbers ;  Housing ;  Australia ;</v>
          </cell>
          <cell r="F1" t="str">
            <v>Index Numbers ;  Household contents and services ;  Australia ;</v>
          </cell>
          <cell r="G1" t="str">
            <v>Index Numbers ;  Health ;  Australia ;</v>
          </cell>
          <cell r="H1" t="str">
            <v>Index Numbers ;  Transportation ;  Australia ;</v>
          </cell>
          <cell r="I1" t="str">
            <v>Index Numbers ;  Communication ;  Australia ;</v>
          </cell>
          <cell r="J1" t="str">
            <v>Index Numbers ;  Recreation ;  Australia ;</v>
          </cell>
          <cell r="K1" t="str">
            <v>Index Numbers ;  Education ;  Australia ;</v>
          </cell>
          <cell r="L1" t="str">
            <v>Index Numbers ;  Financial and insurance services ;  Australia ;</v>
          </cell>
          <cell r="N1" t="str">
            <v>Percentage Change from Corresponding Quarter of Previous Year ;  Food ;  Australia ;</v>
          </cell>
          <cell r="O1" t="str">
            <v>Percentage Change from Corresponding Quarter of Previous Year ;  Alcohol and tobacco ;  Australia ;</v>
          </cell>
          <cell r="P1" t="str">
            <v>Percentage Change from Corresponding Quarter of Previous Year ;  Clothing and footwear ;  Australia ;</v>
          </cell>
          <cell r="Q1" t="str">
            <v>Percentage Change from Corresponding Quarter of Previous Year ;  Housing ;  Australia ;</v>
          </cell>
          <cell r="R1" t="str">
            <v>Percentage Change from Corresponding Quarter of Previous Year ;  Household contents and services ;  Australia ;</v>
          </cell>
          <cell r="S1" t="str">
            <v>Percentage Change from Corresponding Quarter of Previous Year ;  Health ;  Australia ;</v>
          </cell>
          <cell r="T1" t="str">
            <v>Percentage Change from Corresponding Quarter of Previous Year ;  Transportation ;  Australia ;</v>
          </cell>
          <cell r="U1" t="str">
            <v>Percentage Change from Corresponding Quarter of Previous Year ;  Communication ;  Australia ;</v>
          </cell>
          <cell r="V1" t="str">
            <v>Percentage Change from Corresponding Quarter of Previous Year ;  Recreation ;  Australia ;</v>
          </cell>
          <cell r="W1" t="str">
            <v>Percentage Change from Corresponding Quarter of Previous Year ;  Education ;  Australia ;</v>
          </cell>
          <cell r="X1" t="str">
            <v>Percentage Change from Corresponding Quarter of Previous Year ;  Financial and insurance services ;  Australia ;</v>
          </cell>
          <cell r="Z1" t="str">
            <v>Percentage Change From Previous Period ;  Food ;  Australia ;</v>
          </cell>
          <cell r="AA1" t="str">
            <v>Percentage Change From Previous Period ;  Alcohol and tobacco ;  Australia ;</v>
          </cell>
          <cell r="AB1" t="str">
            <v>Percentage Change From Previous Period ;  Clothing and footwear ;  Australia ;</v>
          </cell>
          <cell r="AC1" t="str">
            <v>Percentage Change From Previous Period ;  Housing ;  Australia ;</v>
          </cell>
          <cell r="AD1" t="str">
            <v>Percentage Change From Previous Period ;  Household contents and services ;  Australia ;</v>
          </cell>
          <cell r="AE1" t="str">
            <v>Percentage Change From Previous Period ;  Health ;  Australia ;</v>
          </cell>
          <cell r="AF1" t="str">
            <v>Percentage Change From Previous Period ;  Transportation ;  Australia ;</v>
          </cell>
          <cell r="AG1" t="str">
            <v>Percentage Change From Previous Period ;  Communication ;  Australia ;</v>
          </cell>
          <cell r="AH1" t="str">
            <v>Percentage Change From Previous Period ;  Recreation ;  Australia ;</v>
          </cell>
          <cell r="AI1" t="str">
            <v>Percentage Change From Previous Period ;  Education ;  Australia ;</v>
          </cell>
          <cell r="AJ1" t="str">
            <v>Percentage Change From Previous Period ;  Financial and insurance services ;  Australia ;</v>
          </cell>
        </row>
        <row r="2">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Index Numbers</v>
          </cell>
          <cell r="L2" t="str">
            <v>Index Numbers</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INDEX</v>
          </cell>
          <cell r="C4" t="str">
            <v>INDEX</v>
          </cell>
          <cell r="D4" t="str">
            <v>INDEX</v>
          </cell>
          <cell r="E4" t="str">
            <v>INDEX</v>
          </cell>
          <cell r="F4" t="str">
            <v>INDEX</v>
          </cell>
          <cell r="G4" t="str">
            <v>INDEX</v>
          </cell>
          <cell r="H4" t="str">
            <v>INDEX</v>
          </cell>
          <cell r="I4" t="str">
            <v>INDEX</v>
          </cell>
          <cell r="J4" t="str">
            <v>INDEX</v>
          </cell>
          <cell r="K4" t="str">
            <v>INDEX</v>
          </cell>
          <cell r="L4" t="str">
            <v>INDEX</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Z4" t="str">
            <v>PERCENT</v>
          </cell>
          <cell r="AA4" t="str">
            <v>PERCENT</v>
          </cell>
          <cell r="AB4" t="str">
            <v>PERCENT</v>
          </cell>
          <cell r="AC4" t="str">
            <v>PERCENT</v>
          </cell>
          <cell r="AD4" t="str">
            <v>PERCENT</v>
          </cell>
          <cell r="AE4" t="str">
            <v>PERCENT</v>
          </cell>
          <cell r="AF4" t="str">
            <v>PERCENT</v>
          </cell>
          <cell r="AG4" t="str">
            <v>PERCENT</v>
          </cell>
          <cell r="AH4" t="str">
            <v>PERCENT</v>
          </cell>
          <cell r="AI4" t="str">
            <v>PERCENT</v>
          </cell>
          <cell r="AJ4" t="str">
            <v>PERCENT</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N6">
            <v>3</v>
          </cell>
          <cell r="O6">
            <v>3</v>
          </cell>
          <cell r="P6">
            <v>3</v>
          </cell>
          <cell r="Q6">
            <v>3</v>
          </cell>
          <cell r="R6">
            <v>3</v>
          </cell>
          <cell r="S6">
            <v>3</v>
          </cell>
          <cell r="T6">
            <v>3</v>
          </cell>
          <cell r="U6">
            <v>3</v>
          </cell>
          <cell r="V6">
            <v>3</v>
          </cell>
          <cell r="W6">
            <v>3</v>
          </cell>
          <cell r="X6">
            <v>3</v>
          </cell>
          <cell r="Z6">
            <v>3</v>
          </cell>
          <cell r="AA6">
            <v>3</v>
          </cell>
          <cell r="AB6">
            <v>3</v>
          </cell>
          <cell r="AC6">
            <v>3</v>
          </cell>
          <cell r="AD6">
            <v>3</v>
          </cell>
          <cell r="AE6">
            <v>3</v>
          </cell>
          <cell r="AF6">
            <v>3</v>
          </cell>
          <cell r="AG6">
            <v>3</v>
          </cell>
          <cell r="AH6">
            <v>3</v>
          </cell>
          <cell r="AI6">
            <v>3</v>
          </cell>
          <cell r="AJ6">
            <v>3</v>
          </cell>
        </row>
        <row r="7">
          <cell r="B7">
            <v>26543</v>
          </cell>
          <cell r="C7">
            <v>26543</v>
          </cell>
          <cell r="D7">
            <v>26543</v>
          </cell>
          <cell r="E7">
            <v>26543</v>
          </cell>
          <cell r="F7">
            <v>26543</v>
          </cell>
          <cell r="G7">
            <v>32752</v>
          </cell>
          <cell r="H7">
            <v>26543</v>
          </cell>
          <cell r="I7">
            <v>26543</v>
          </cell>
          <cell r="J7">
            <v>32752</v>
          </cell>
          <cell r="K7">
            <v>30011</v>
          </cell>
          <cell r="L7">
            <v>38504</v>
          </cell>
          <cell r="N7">
            <v>26908</v>
          </cell>
          <cell r="O7">
            <v>26908</v>
          </cell>
          <cell r="P7">
            <v>26908</v>
          </cell>
          <cell r="Q7">
            <v>26908</v>
          </cell>
          <cell r="R7">
            <v>26908</v>
          </cell>
          <cell r="S7">
            <v>32752</v>
          </cell>
          <cell r="T7">
            <v>26908</v>
          </cell>
          <cell r="U7">
            <v>26908</v>
          </cell>
          <cell r="V7">
            <v>32752</v>
          </cell>
          <cell r="W7">
            <v>30376</v>
          </cell>
          <cell r="X7">
            <v>38596</v>
          </cell>
          <cell r="Z7">
            <v>26634</v>
          </cell>
          <cell r="AA7">
            <v>26634</v>
          </cell>
          <cell r="AB7">
            <v>26634</v>
          </cell>
          <cell r="AC7">
            <v>26634</v>
          </cell>
          <cell r="AD7">
            <v>26634</v>
          </cell>
          <cell r="AE7">
            <v>32752</v>
          </cell>
          <cell r="AF7">
            <v>26634</v>
          </cell>
          <cell r="AG7">
            <v>26634</v>
          </cell>
          <cell r="AH7">
            <v>32752</v>
          </cell>
          <cell r="AI7">
            <v>30103</v>
          </cell>
          <cell r="AJ7">
            <v>38596</v>
          </cell>
        </row>
        <row r="8">
          <cell r="B8">
            <v>39783</v>
          </cell>
          <cell r="C8">
            <v>39783</v>
          </cell>
          <cell r="D8">
            <v>39783</v>
          </cell>
          <cell r="E8">
            <v>39783</v>
          </cell>
          <cell r="F8">
            <v>39783</v>
          </cell>
          <cell r="G8">
            <v>39783</v>
          </cell>
          <cell r="H8">
            <v>39783</v>
          </cell>
          <cell r="I8">
            <v>39783</v>
          </cell>
          <cell r="J8">
            <v>39783</v>
          </cell>
          <cell r="K8">
            <v>39783</v>
          </cell>
          <cell r="L8">
            <v>39783</v>
          </cell>
          <cell r="N8">
            <v>39783</v>
          </cell>
          <cell r="O8">
            <v>39783</v>
          </cell>
          <cell r="P8">
            <v>39783</v>
          </cell>
          <cell r="Q8">
            <v>39783</v>
          </cell>
          <cell r="R8">
            <v>39783</v>
          </cell>
          <cell r="S8">
            <v>39783</v>
          </cell>
          <cell r="T8">
            <v>39783</v>
          </cell>
          <cell r="U8">
            <v>39783</v>
          </cell>
          <cell r="V8">
            <v>39783</v>
          </cell>
          <cell r="W8">
            <v>39783</v>
          </cell>
          <cell r="X8">
            <v>39783</v>
          </cell>
          <cell r="Z8">
            <v>39783</v>
          </cell>
          <cell r="AA8">
            <v>39783</v>
          </cell>
          <cell r="AB8">
            <v>39783</v>
          </cell>
          <cell r="AC8">
            <v>39783</v>
          </cell>
          <cell r="AD8">
            <v>39783</v>
          </cell>
          <cell r="AE8">
            <v>39783</v>
          </cell>
          <cell r="AF8">
            <v>39783</v>
          </cell>
          <cell r="AG8">
            <v>39783</v>
          </cell>
          <cell r="AH8">
            <v>39783</v>
          </cell>
          <cell r="AI8">
            <v>39783</v>
          </cell>
          <cell r="AJ8">
            <v>39783</v>
          </cell>
        </row>
        <row r="9">
          <cell r="B9">
            <v>146</v>
          </cell>
          <cell r="C9">
            <v>146</v>
          </cell>
          <cell r="D9">
            <v>146</v>
          </cell>
          <cell r="E9">
            <v>146</v>
          </cell>
          <cell r="F9">
            <v>146</v>
          </cell>
          <cell r="G9">
            <v>78</v>
          </cell>
          <cell r="H9">
            <v>146</v>
          </cell>
          <cell r="I9">
            <v>146</v>
          </cell>
          <cell r="J9">
            <v>78</v>
          </cell>
          <cell r="K9">
            <v>108</v>
          </cell>
          <cell r="L9">
            <v>15</v>
          </cell>
          <cell r="N9">
            <v>142</v>
          </cell>
          <cell r="O9">
            <v>142</v>
          </cell>
          <cell r="P9">
            <v>142</v>
          </cell>
          <cell r="Q9">
            <v>142</v>
          </cell>
          <cell r="R9">
            <v>142</v>
          </cell>
          <cell r="S9">
            <v>78</v>
          </cell>
          <cell r="T9">
            <v>142</v>
          </cell>
          <cell r="U9">
            <v>142</v>
          </cell>
          <cell r="V9">
            <v>78</v>
          </cell>
          <cell r="W9">
            <v>104</v>
          </cell>
          <cell r="X9">
            <v>14</v>
          </cell>
          <cell r="Z9">
            <v>145</v>
          </cell>
          <cell r="AA9">
            <v>145</v>
          </cell>
          <cell r="AB9">
            <v>145</v>
          </cell>
          <cell r="AC9">
            <v>145</v>
          </cell>
          <cell r="AD9">
            <v>145</v>
          </cell>
          <cell r="AE9">
            <v>78</v>
          </cell>
          <cell r="AF9">
            <v>145</v>
          </cell>
          <cell r="AG9">
            <v>145</v>
          </cell>
          <cell r="AH9">
            <v>78</v>
          </cell>
          <cell r="AI9">
            <v>107</v>
          </cell>
          <cell r="AJ9">
            <v>14</v>
          </cell>
        </row>
        <row r="10">
          <cell r="B10" t="str">
            <v>A2325891R</v>
          </cell>
          <cell r="C10" t="str">
            <v>A2326116V</v>
          </cell>
          <cell r="D10" t="str">
            <v>A2325936J</v>
          </cell>
          <cell r="E10" t="str">
            <v>A2325981V</v>
          </cell>
          <cell r="F10" t="str">
            <v>A2326026R</v>
          </cell>
          <cell r="G10" t="str">
            <v>A2331111C</v>
          </cell>
          <cell r="H10" t="str">
            <v>A2326071A</v>
          </cell>
          <cell r="I10" t="str">
            <v>A2331201J</v>
          </cell>
          <cell r="J10" t="str">
            <v>A2331246L</v>
          </cell>
          <cell r="K10" t="str">
            <v>A2331426W</v>
          </cell>
          <cell r="L10" t="str">
            <v>A2332596F</v>
          </cell>
          <cell r="N10" t="str">
            <v>A2325892T</v>
          </cell>
          <cell r="O10" t="str">
            <v>A2326117W</v>
          </cell>
          <cell r="P10" t="str">
            <v>A2325937K</v>
          </cell>
          <cell r="Q10" t="str">
            <v>A2325982W</v>
          </cell>
          <cell r="R10" t="str">
            <v>A2326027T</v>
          </cell>
          <cell r="S10" t="str">
            <v>A2331112F</v>
          </cell>
          <cell r="T10" t="str">
            <v>A2326072C</v>
          </cell>
          <cell r="U10" t="str">
            <v>A2331202K</v>
          </cell>
          <cell r="V10" t="str">
            <v>A2331247R</v>
          </cell>
          <cell r="W10" t="str">
            <v>A2331427X</v>
          </cell>
          <cell r="X10" t="str">
            <v>A2332597J</v>
          </cell>
          <cell r="Z10" t="str">
            <v>A2325895X</v>
          </cell>
          <cell r="AA10" t="str">
            <v>A2326120K</v>
          </cell>
          <cell r="AB10" t="str">
            <v>A2325940X</v>
          </cell>
          <cell r="AC10" t="str">
            <v>A2325985C</v>
          </cell>
          <cell r="AD10" t="str">
            <v>A2326030F</v>
          </cell>
          <cell r="AE10" t="str">
            <v>A2331115L</v>
          </cell>
          <cell r="AF10" t="str">
            <v>A2326075K</v>
          </cell>
          <cell r="AG10" t="str">
            <v>A2331205T</v>
          </cell>
          <cell r="AH10" t="str">
            <v>A2331250C</v>
          </cell>
          <cell r="AI10" t="str">
            <v>A2331430L</v>
          </cell>
          <cell r="AJ10" t="str">
            <v>A2332600K</v>
          </cell>
        </row>
        <row r="107">
          <cell r="B107">
            <v>19.899999999999999</v>
          </cell>
          <cell r="C107">
            <v>17.8</v>
          </cell>
          <cell r="D107">
            <v>20.9</v>
          </cell>
          <cell r="E107">
            <v>17.600000000000001</v>
          </cell>
          <cell r="F107">
            <v>22.4</v>
          </cell>
          <cell r="H107">
            <v>19.7</v>
          </cell>
          <cell r="I107">
            <v>33.9</v>
          </cell>
        </row>
        <row r="108">
          <cell r="B108">
            <v>20.2</v>
          </cell>
          <cell r="C108">
            <v>17.899999999999999</v>
          </cell>
          <cell r="D108">
            <v>21.2</v>
          </cell>
          <cell r="E108">
            <v>17.899999999999999</v>
          </cell>
          <cell r="F108">
            <v>22.6</v>
          </cell>
          <cell r="H108">
            <v>19.8</v>
          </cell>
          <cell r="I108">
            <v>33.9</v>
          </cell>
          <cell r="Z108">
            <v>1.5</v>
          </cell>
          <cell r="AA108">
            <v>0.6</v>
          </cell>
          <cell r="AB108">
            <v>1.4</v>
          </cell>
          <cell r="AC108">
            <v>1.7</v>
          </cell>
          <cell r="AD108">
            <v>0.9</v>
          </cell>
          <cell r="AF108">
            <v>0.5</v>
          </cell>
          <cell r="AG108">
            <v>0</v>
          </cell>
        </row>
        <row r="109">
          <cell r="B109">
            <v>21.1</v>
          </cell>
          <cell r="C109">
            <v>18.3</v>
          </cell>
          <cell r="D109">
            <v>21.5</v>
          </cell>
          <cell r="E109">
            <v>18.100000000000001</v>
          </cell>
          <cell r="F109">
            <v>22.8</v>
          </cell>
          <cell r="H109">
            <v>19.899999999999999</v>
          </cell>
          <cell r="I109">
            <v>33.9</v>
          </cell>
          <cell r="Z109">
            <v>4.5</v>
          </cell>
          <cell r="AA109">
            <v>2.2000000000000002</v>
          </cell>
          <cell r="AB109">
            <v>1.4</v>
          </cell>
          <cell r="AC109">
            <v>1.1000000000000001</v>
          </cell>
          <cell r="AD109">
            <v>0.9</v>
          </cell>
          <cell r="AF109">
            <v>0.5</v>
          </cell>
          <cell r="AG109">
            <v>0</v>
          </cell>
        </row>
        <row r="110">
          <cell r="B110">
            <v>22.2</v>
          </cell>
          <cell r="C110">
            <v>18.899999999999999</v>
          </cell>
          <cell r="D110">
            <v>22.4</v>
          </cell>
          <cell r="E110">
            <v>18.600000000000001</v>
          </cell>
          <cell r="F110">
            <v>23.3</v>
          </cell>
          <cell r="H110">
            <v>20</v>
          </cell>
          <cell r="I110">
            <v>33.9</v>
          </cell>
          <cell r="Z110">
            <v>5.2</v>
          </cell>
          <cell r="AA110">
            <v>3.3</v>
          </cell>
          <cell r="AB110">
            <v>4.2</v>
          </cell>
          <cell r="AC110">
            <v>2.8</v>
          </cell>
          <cell r="AD110">
            <v>2.2000000000000002</v>
          </cell>
          <cell r="AF110">
            <v>0.5</v>
          </cell>
          <cell r="AG110">
            <v>0</v>
          </cell>
        </row>
        <row r="111">
          <cell r="B111">
            <v>23.5</v>
          </cell>
          <cell r="C111">
            <v>18.899999999999999</v>
          </cell>
          <cell r="D111">
            <v>23</v>
          </cell>
          <cell r="E111">
            <v>19</v>
          </cell>
          <cell r="F111">
            <v>24</v>
          </cell>
          <cell r="H111">
            <v>20.5</v>
          </cell>
          <cell r="I111">
            <v>33.9</v>
          </cell>
          <cell r="N111">
            <v>18.100000000000001</v>
          </cell>
          <cell r="O111">
            <v>6.2</v>
          </cell>
          <cell r="P111">
            <v>10</v>
          </cell>
          <cell r="Q111">
            <v>8</v>
          </cell>
          <cell r="R111">
            <v>7.1</v>
          </cell>
          <cell r="T111">
            <v>4.0999999999999996</v>
          </cell>
          <cell r="U111">
            <v>0</v>
          </cell>
          <cell r="Z111">
            <v>5.9</v>
          </cell>
          <cell r="AA111">
            <v>0</v>
          </cell>
          <cell r="AB111">
            <v>2.7</v>
          </cell>
          <cell r="AC111">
            <v>2.2000000000000002</v>
          </cell>
          <cell r="AD111">
            <v>3</v>
          </cell>
          <cell r="AF111">
            <v>2.5</v>
          </cell>
          <cell r="AG111">
            <v>0</v>
          </cell>
        </row>
        <row r="112">
          <cell r="B112">
            <v>24.4</v>
          </cell>
          <cell r="C112">
            <v>20</v>
          </cell>
          <cell r="D112">
            <v>24</v>
          </cell>
          <cell r="E112">
            <v>19.7</v>
          </cell>
          <cell r="F112">
            <v>24.4</v>
          </cell>
          <cell r="H112">
            <v>21.1</v>
          </cell>
          <cell r="I112">
            <v>33.9</v>
          </cell>
          <cell r="N112">
            <v>20.8</v>
          </cell>
          <cell r="O112">
            <v>11.7</v>
          </cell>
          <cell r="P112">
            <v>13.2</v>
          </cell>
          <cell r="Q112">
            <v>10.1</v>
          </cell>
          <cell r="R112">
            <v>8</v>
          </cell>
          <cell r="T112">
            <v>6.6</v>
          </cell>
          <cell r="U112">
            <v>0</v>
          </cell>
          <cell r="Z112">
            <v>3.8</v>
          </cell>
          <cell r="AA112">
            <v>5.8</v>
          </cell>
          <cell r="AB112">
            <v>4.3</v>
          </cell>
          <cell r="AC112">
            <v>3.7</v>
          </cell>
          <cell r="AD112">
            <v>1.7</v>
          </cell>
          <cell r="AF112">
            <v>2.9</v>
          </cell>
          <cell r="AG112">
            <v>0</v>
          </cell>
        </row>
        <row r="113">
          <cell r="B113">
            <v>25.2</v>
          </cell>
          <cell r="C113">
            <v>20</v>
          </cell>
          <cell r="D113">
            <v>24.5</v>
          </cell>
          <cell r="E113">
            <v>20.2</v>
          </cell>
          <cell r="F113">
            <v>25.1</v>
          </cell>
          <cell r="H113">
            <v>21.6</v>
          </cell>
          <cell r="I113">
            <v>33.9</v>
          </cell>
          <cell r="N113">
            <v>19.399999999999999</v>
          </cell>
          <cell r="O113">
            <v>9.3000000000000007</v>
          </cell>
          <cell r="P113">
            <v>14</v>
          </cell>
          <cell r="Q113">
            <v>11.6</v>
          </cell>
          <cell r="R113">
            <v>10.1</v>
          </cell>
          <cell r="T113">
            <v>8.5</v>
          </cell>
          <cell r="U113">
            <v>0</v>
          </cell>
          <cell r="Z113">
            <v>3.3</v>
          </cell>
          <cell r="AA113">
            <v>0</v>
          </cell>
          <cell r="AB113">
            <v>2.1</v>
          </cell>
          <cell r="AC113">
            <v>2.5</v>
          </cell>
          <cell r="AD113">
            <v>2.9</v>
          </cell>
          <cell r="AF113">
            <v>2.4</v>
          </cell>
          <cell r="AG113">
            <v>0</v>
          </cell>
        </row>
        <row r="114">
          <cell r="B114">
            <v>26.2</v>
          </cell>
          <cell r="C114">
            <v>21</v>
          </cell>
          <cell r="D114">
            <v>26.3</v>
          </cell>
          <cell r="E114">
            <v>21.2</v>
          </cell>
          <cell r="F114">
            <v>26</v>
          </cell>
          <cell r="H114">
            <v>22.1</v>
          </cell>
          <cell r="I114">
            <v>33.9</v>
          </cell>
          <cell r="N114">
            <v>18</v>
          </cell>
          <cell r="O114">
            <v>11.1</v>
          </cell>
          <cell r="P114">
            <v>17.399999999999999</v>
          </cell>
          <cell r="Q114">
            <v>14</v>
          </cell>
          <cell r="R114">
            <v>11.6</v>
          </cell>
          <cell r="T114">
            <v>10.5</v>
          </cell>
          <cell r="U114">
            <v>0</v>
          </cell>
          <cell r="Z114">
            <v>4</v>
          </cell>
          <cell r="AA114">
            <v>5</v>
          </cell>
          <cell r="AB114">
            <v>7.3</v>
          </cell>
          <cell r="AC114">
            <v>5</v>
          </cell>
          <cell r="AD114">
            <v>3.6</v>
          </cell>
          <cell r="AF114">
            <v>2.2999999999999998</v>
          </cell>
          <cell r="AG114">
            <v>0</v>
          </cell>
        </row>
        <row r="115">
          <cell r="B115">
            <v>26.8</v>
          </cell>
          <cell r="C115">
            <v>22.4</v>
          </cell>
          <cell r="D115">
            <v>27.5</v>
          </cell>
          <cell r="E115">
            <v>22.2</v>
          </cell>
          <cell r="F115">
            <v>27.5</v>
          </cell>
          <cell r="H115">
            <v>23.9</v>
          </cell>
          <cell r="I115">
            <v>33.9</v>
          </cell>
          <cell r="N115">
            <v>14</v>
          </cell>
          <cell r="O115">
            <v>18.5</v>
          </cell>
          <cell r="P115">
            <v>19.600000000000001</v>
          </cell>
          <cell r="Q115">
            <v>16.8</v>
          </cell>
          <cell r="R115">
            <v>14.6</v>
          </cell>
          <cell r="T115">
            <v>16.600000000000001</v>
          </cell>
          <cell r="U115">
            <v>0</v>
          </cell>
          <cell r="Z115">
            <v>2.2999999999999998</v>
          </cell>
          <cell r="AA115">
            <v>6.7</v>
          </cell>
          <cell r="AB115">
            <v>4.5999999999999996</v>
          </cell>
          <cell r="AC115">
            <v>4.7</v>
          </cell>
          <cell r="AD115">
            <v>5.8</v>
          </cell>
          <cell r="AF115">
            <v>8.1</v>
          </cell>
          <cell r="AG115">
            <v>0</v>
          </cell>
        </row>
        <row r="116">
          <cell r="B116">
            <v>26.8</v>
          </cell>
          <cell r="C116">
            <v>22.8</v>
          </cell>
          <cell r="D116">
            <v>29.5</v>
          </cell>
          <cell r="E116">
            <v>23.4</v>
          </cell>
          <cell r="F116">
            <v>29.1</v>
          </cell>
          <cell r="H116">
            <v>25</v>
          </cell>
          <cell r="I116">
            <v>41.3</v>
          </cell>
          <cell r="N116">
            <v>9.8000000000000007</v>
          </cell>
          <cell r="O116">
            <v>14</v>
          </cell>
          <cell r="P116">
            <v>22.9</v>
          </cell>
          <cell r="Q116">
            <v>18.8</v>
          </cell>
          <cell r="R116">
            <v>19.3</v>
          </cell>
          <cell r="T116">
            <v>18.5</v>
          </cell>
          <cell r="U116">
            <v>21.8</v>
          </cell>
          <cell r="Z116">
            <v>0</v>
          </cell>
          <cell r="AA116">
            <v>1.8</v>
          </cell>
          <cell r="AB116">
            <v>7.3</v>
          </cell>
          <cell r="AC116">
            <v>5.4</v>
          </cell>
          <cell r="AD116">
            <v>5.8</v>
          </cell>
          <cell r="AF116">
            <v>4.5999999999999996</v>
          </cell>
          <cell r="AG116">
            <v>21.8</v>
          </cell>
        </row>
        <row r="117">
          <cell r="B117">
            <v>27.1</v>
          </cell>
          <cell r="C117">
            <v>24</v>
          </cell>
          <cell r="D117">
            <v>29.9</v>
          </cell>
          <cell r="E117">
            <v>24.1</v>
          </cell>
          <cell r="F117">
            <v>30.2</v>
          </cell>
          <cell r="H117">
            <v>26.1</v>
          </cell>
          <cell r="I117">
            <v>41.3</v>
          </cell>
          <cell r="N117">
            <v>7.5</v>
          </cell>
          <cell r="O117">
            <v>20</v>
          </cell>
          <cell r="P117">
            <v>22</v>
          </cell>
          <cell r="Q117">
            <v>19.3</v>
          </cell>
          <cell r="R117">
            <v>20.3</v>
          </cell>
          <cell r="T117">
            <v>20.8</v>
          </cell>
          <cell r="U117">
            <v>21.8</v>
          </cell>
          <cell r="Z117">
            <v>1.1000000000000001</v>
          </cell>
          <cell r="AA117">
            <v>5.3</v>
          </cell>
          <cell r="AB117">
            <v>1.4</v>
          </cell>
          <cell r="AC117">
            <v>3</v>
          </cell>
          <cell r="AD117">
            <v>3.8</v>
          </cell>
          <cell r="AF117">
            <v>4.4000000000000004</v>
          </cell>
          <cell r="AG117">
            <v>0</v>
          </cell>
        </row>
        <row r="118">
          <cell r="B118">
            <v>28</v>
          </cell>
          <cell r="C118">
            <v>24.5</v>
          </cell>
          <cell r="D118">
            <v>31.2</v>
          </cell>
          <cell r="E118">
            <v>25.4</v>
          </cell>
          <cell r="F118">
            <v>31.2</v>
          </cell>
          <cell r="H118">
            <v>26.9</v>
          </cell>
          <cell r="I118">
            <v>41.3</v>
          </cell>
          <cell r="N118">
            <v>6.9</v>
          </cell>
          <cell r="O118">
            <v>16.7</v>
          </cell>
          <cell r="P118">
            <v>18.600000000000001</v>
          </cell>
          <cell r="Q118">
            <v>19.8</v>
          </cell>
          <cell r="R118">
            <v>20</v>
          </cell>
          <cell r="T118">
            <v>21.7</v>
          </cell>
          <cell r="U118">
            <v>21.8</v>
          </cell>
          <cell r="Z118">
            <v>3.3</v>
          </cell>
          <cell r="AA118">
            <v>2.1</v>
          </cell>
          <cell r="AB118">
            <v>4.3</v>
          </cell>
          <cell r="AC118">
            <v>5.4</v>
          </cell>
          <cell r="AD118">
            <v>3.3</v>
          </cell>
          <cell r="AF118">
            <v>3.1</v>
          </cell>
          <cell r="AG118">
            <v>0</v>
          </cell>
        </row>
        <row r="119">
          <cell r="B119">
            <v>28.4</v>
          </cell>
          <cell r="C119">
            <v>25</v>
          </cell>
          <cell r="D119">
            <v>31.9</v>
          </cell>
          <cell r="E119">
            <v>26.3</v>
          </cell>
          <cell r="F119">
            <v>31.9</v>
          </cell>
          <cell r="H119">
            <v>28.3</v>
          </cell>
          <cell r="I119">
            <v>41.3</v>
          </cell>
          <cell r="N119">
            <v>6</v>
          </cell>
          <cell r="O119">
            <v>11.6</v>
          </cell>
          <cell r="P119">
            <v>16</v>
          </cell>
          <cell r="Q119">
            <v>18.5</v>
          </cell>
          <cell r="R119">
            <v>16</v>
          </cell>
          <cell r="T119">
            <v>18.399999999999999</v>
          </cell>
          <cell r="U119">
            <v>21.8</v>
          </cell>
          <cell r="Z119">
            <v>1.4</v>
          </cell>
          <cell r="AA119">
            <v>2</v>
          </cell>
          <cell r="AB119">
            <v>2.2000000000000002</v>
          </cell>
          <cell r="AC119">
            <v>3.5</v>
          </cell>
          <cell r="AD119">
            <v>2.2000000000000002</v>
          </cell>
          <cell r="AF119">
            <v>5.2</v>
          </cell>
          <cell r="AG119">
            <v>0</v>
          </cell>
        </row>
        <row r="120">
          <cell r="B120">
            <v>29.3</v>
          </cell>
          <cell r="C120">
            <v>29.7</v>
          </cell>
          <cell r="D120">
            <v>34.200000000000003</v>
          </cell>
          <cell r="E120">
            <v>27.7</v>
          </cell>
          <cell r="F120">
            <v>34.200000000000003</v>
          </cell>
          <cell r="H120">
            <v>29.9</v>
          </cell>
          <cell r="I120">
            <v>58.2</v>
          </cell>
          <cell r="N120">
            <v>9.3000000000000007</v>
          </cell>
          <cell r="O120">
            <v>30.3</v>
          </cell>
          <cell r="P120">
            <v>15.9</v>
          </cell>
          <cell r="Q120">
            <v>18.399999999999999</v>
          </cell>
          <cell r="R120">
            <v>17.5</v>
          </cell>
          <cell r="T120">
            <v>19.600000000000001</v>
          </cell>
          <cell r="U120">
            <v>40.9</v>
          </cell>
          <cell r="Z120">
            <v>3.2</v>
          </cell>
          <cell r="AA120">
            <v>18.8</v>
          </cell>
          <cell r="AB120">
            <v>7.2</v>
          </cell>
          <cell r="AC120">
            <v>5.3</v>
          </cell>
          <cell r="AD120">
            <v>7.2</v>
          </cell>
          <cell r="AF120">
            <v>5.7</v>
          </cell>
          <cell r="AG120">
            <v>40.9</v>
          </cell>
        </row>
        <row r="121">
          <cell r="B121">
            <v>30.8</v>
          </cell>
          <cell r="C121">
            <v>30.3</v>
          </cell>
          <cell r="D121">
            <v>34.6</v>
          </cell>
          <cell r="E121">
            <v>28.5</v>
          </cell>
          <cell r="F121">
            <v>34.9</v>
          </cell>
          <cell r="H121">
            <v>30.7</v>
          </cell>
          <cell r="I121">
            <v>58.2</v>
          </cell>
          <cell r="N121">
            <v>13.7</v>
          </cell>
          <cell r="O121">
            <v>26.3</v>
          </cell>
          <cell r="P121">
            <v>15.7</v>
          </cell>
          <cell r="Q121">
            <v>18.3</v>
          </cell>
          <cell r="R121">
            <v>15.6</v>
          </cell>
          <cell r="T121">
            <v>17.600000000000001</v>
          </cell>
          <cell r="U121">
            <v>40.9</v>
          </cell>
          <cell r="Z121">
            <v>5.0999999999999996</v>
          </cell>
          <cell r="AA121">
            <v>2</v>
          </cell>
          <cell r="AB121">
            <v>1.2</v>
          </cell>
          <cell r="AC121">
            <v>2.9</v>
          </cell>
          <cell r="AD121">
            <v>2</v>
          </cell>
          <cell r="AF121">
            <v>2.7</v>
          </cell>
          <cell r="AG121">
            <v>0</v>
          </cell>
        </row>
        <row r="122">
          <cell r="B122">
            <v>30.9</v>
          </cell>
          <cell r="C122">
            <v>31.1</v>
          </cell>
          <cell r="D122">
            <v>36.6</v>
          </cell>
          <cell r="E122">
            <v>29.7</v>
          </cell>
          <cell r="F122">
            <v>35.799999999999997</v>
          </cell>
          <cell r="H122">
            <v>31.1</v>
          </cell>
          <cell r="I122">
            <v>58.4</v>
          </cell>
          <cell r="N122">
            <v>10.4</v>
          </cell>
          <cell r="O122">
            <v>26.9</v>
          </cell>
          <cell r="P122">
            <v>17.3</v>
          </cell>
          <cell r="Q122">
            <v>16.899999999999999</v>
          </cell>
          <cell r="R122">
            <v>14.7</v>
          </cell>
          <cell r="T122">
            <v>15.6</v>
          </cell>
          <cell r="U122">
            <v>41.4</v>
          </cell>
          <cell r="Z122">
            <v>0.3</v>
          </cell>
          <cell r="AA122">
            <v>2.6</v>
          </cell>
          <cell r="AB122">
            <v>5.8</v>
          </cell>
          <cell r="AC122">
            <v>4.2</v>
          </cell>
          <cell r="AD122">
            <v>2.6</v>
          </cell>
          <cell r="AF122">
            <v>1.3</v>
          </cell>
          <cell r="AG122">
            <v>0.3</v>
          </cell>
        </row>
        <row r="123">
          <cell r="B123">
            <v>31.9</v>
          </cell>
          <cell r="C123">
            <v>31.1</v>
          </cell>
          <cell r="D123">
            <v>37.200000000000003</v>
          </cell>
          <cell r="E123">
            <v>30.6</v>
          </cell>
          <cell r="F123">
            <v>36.4</v>
          </cell>
          <cell r="H123">
            <v>31.7</v>
          </cell>
          <cell r="I123">
            <v>58.4</v>
          </cell>
          <cell r="N123">
            <v>12.3</v>
          </cell>
          <cell r="O123">
            <v>24.4</v>
          </cell>
          <cell r="P123">
            <v>16.600000000000001</v>
          </cell>
          <cell r="Q123">
            <v>16.3</v>
          </cell>
          <cell r="R123">
            <v>14.1</v>
          </cell>
          <cell r="T123">
            <v>12</v>
          </cell>
          <cell r="U123">
            <v>41.4</v>
          </cell>
          <cell r="Z123">
            <v>3.2</v>
          </cell>
          <cell r="AA123">
            <v>0</v>
          </cell>
          <cell r="AB123">
            <v>1.6</v>
          </cell>
          <cell r="AC123">
            <v>3</v>
          </cell>
          <cell r="AD123">
            <v>1.7</v>
          </cell>
          <cell r="AF123">
            <v>1.9</v>
          </cell>
          <cell r="AG123">
            <v>0</v>
          </cell>
        </row>
        <row r="124">
          <cell r="B124">
            <v>33.1</v>
          </cell>
          <cell r="C124">
            <v>31.5</v>
          </cell>
          <cell r="D124">
            <v>39.700000000000003</v>
          </cell>
          <cell r="E124">
            <v>31.6</v>
          </cell>
          <cell r="F124">
            <v>37</v>
          </cell>
          <cell r="H124">
            <v>32.200000000000003</v>
          </cell>
          <cell r="I124">
            <v>58.9</v>
          </cell>
          <cell r="N124">
            <v>13</v>
          </cell>
          <cell r="O124">
            <v>6.1</v>
          </cell>
          <cell r="P124">
            <v>16.100000000000001</v>
          </cell>
          <cell r="Q124">
            <v>14.1</v>
          </cell>
          <cell r="R124">
            <v>8.1999999999999993</v>
          </cell>
          <cell r="T124">
            <v>7.7</v>
          </cell>
          <cell r="U124">
            <v>1.2</v>
          </cell>
          <cell r="Z124">
            <v>3.8</v>
          </cell>
          <cell r="AA124">
            <v>1.3</v>
          </cell>
          <cell r="AB124">
            <v>6.7</v>
          </cell>
          <cell r="AC124">
            <v>3.3</v>
          </cell>
          <cell r="AD124">
            <v>1.6</v>
          </cell>
          <cell r="AF124">
            <v>1.6</v>
          </cell>
          <cell r="AG124">
            <v>0.9</v>
          </cell>
        </row>
        <row r="125">
          <cell r="B125">
            <v>33.700000000000003</v>
          </cell>
          <cell r="C125">
            <v>31.7</v>
          </cell>
          <cell r="D125">
            <v>40.299999999999997</v>
          </cell>
          <cell r="E125">
            <v>32.299999999999997</v>
          </cell>
          <cell r="F125">
            <v>38.1</v>
          </cell>
          <cell r="H125">
            <v>33.1</v>
          </cell>
          <cell r="I125">
            <v>58.9</v>
          </cell>
          <cell r="N125">
            <v>9.4</v>
          </cell>
          <cell r="O125">
            <v>4.5999999999999996</v>
          </cell>
          <cell r="P125">
            <v>16.5</v>
          </cell>
          <cell r="Q125">
            <v>13.3</v>
          </cell>
          <cell r="R125">
            <v>9.1999999999999993</v>
          </cell>
          <cell r="T125">
            <v>7.8</v>
          </cell>
          <cell r="U125">
            <v>1.2</v>
          </cell>
          <cell r="Z125">
            <v>1.8</v>
          </cell>
          <cell r="AA125">
            <v>0.6</v>
          </cell>
          <cell r="AB125">
            <v>1.5</v>
          </cell>
          <cell r="AC125">
            <v>2.2000000000000002</v>
          </cell>
          <cell r="AD125">
            <v>3</v>
          </cell>
          <cell r="AF125">
            <v>2.8</v>
          </cell>
          <cell r="AG125">
            <v>0</v>
          </cell>
        </row>
        <row r="126">
          <cell r="B126">
            <v>34.700000000000003</v>
          </cell>
          <cell r="C126">
            <v>32.1</v>
          </cell>
          <cell r="D126">
            <v>41.7</v>
          </cell>
          <cell r="E126">
            <v>33.200000000000003</v>
          </cell>
          <cell r="F126">
            <v>39</v>
          </cell>
          <cell r="H126">
            <v>33.700000000000003</v>
          </cell>
          <cell r="I126">
            <v>58.9</v>
          </cell>
          <cell r="N126">
            <v>12.3</v>
          </cell>
          <cell r="O126">
            <v>3.2</v>
          </cell>
          <cell r="P126">
            <v>13.9</v>
          </cell>
          <cell r="Q126">
            <v>11.8</v>
          </cell>
          <cell r="R126">
            <v>8.9</v>
          </cell>
          <cell r="T126">
            <v>8.4</v>
          </cell>
          <cell r="U126">
            <v>0.9</v>
          </cell>
          <cell r="Z126">
            <v>3</v>
          </cell>
          <cell r="AA126">
            <v>1.3</v>
          </cell>
          <cell r="AB126">
            <v>3.5</v>
          </cell>
          <cell r="AC126">
            <v>2.8</v>
          </cell>
          <cell r="AD126">
            <v>2.4</v>
          </cell>
          <cell r="AF126">
            <v>1.8</v>
          </cell>
          <cell r="AG126">
            <v>0</v>
          </cell>
        </row>
        <row r="127">
          <cell r="B127">
            <v>36.1</v>
          </cell>
          <cell r="C127">
            <v>32.5</v>
          </cell>
          <cell r="D127">
            <v>42.4</v>
          </cell>
          <cell r="E127">
            <v>33.799999999999997</v>
          </cell>
          <cell r="F127">
            <v>39.6</v>
          </cell>
          <cell r="H127">
            <v>34.200000000000003</v>
          </cell>
          <cell r="I127">
            <v>58.9</v>
          </cell>
          <cell r="N127">
            <v>13.2</v>
          </cell>
          <cell r="O127">
            <v>4.5</v>
          </cell>
          <cell r="P127">
            <v>14</v>
          </cell>
          <cell r="Q127">
            <v>10.5</v>
          </cell>
          <cell r="R127">
            <v>8.8000000000000007</v>
          </cell>
          <cell r="T127">
            <v>7.9</v>
          </cell>
          <cell r="U127">
            <v>0.9</v>
          </cell>
          <cell r="Z127">
            <v>4</v>
          </cell>
          <cell r="AA127">
            <v>1.2</v>
          </cell>
          <cell r="AB127">
            <v>1.7</v>
          </cell>
          <cell r="AC127">
            <v>1.8</v>
          </cell>
          <cell r="AD127">
            <v>1.5</v>
          </cell>
          <cell r="AF127">
            <v>1.5</v>
          </cell>
          <cell r="AG127">
            <v>0</v>
          </cell>
        </row>
        <row r="128">
          <cell r="B128">
            <v>36.799999999999997</v>
          </cell>
          <cell r="C128">
            <v>32.9</v>
          </cell>
          <cell r="D128">
            <v>43.8</v>
          </cell>
          <cell r="E128">
            <v>34.700000000000003</v>
          </cell>
          <cell r="F128">
            <v>40.6</v>
          </cell>
          <cell r="H128">
            <v>35.200000000000003</v>
          </cell>
          <cell r="I128">
            <v>59.7</v>
          </cell>
          <cell r="N128">
            <v>11.2</v>
          </cell>
          <cell r="O128">
            <v>4.4000000000000004</v>
          </cell>
          <cell r="P128">
            <v>10.3</v>
          </cell>
          <cell r="Q128">
            <v>9.8000000000000007</v>
          </cell>
          <cell r="R128">
            <v>9.6999999999999993</v>
          </cell>
          <cell r="T128">
            <v>9.3000000000000007</v>
          </cell>
          <cell r="U128">
            <v>1.4</v>
          </cell>
          <cell r="Z128">
            <v>1.9</v>
          </cell>
          <cell r="AA128">
            <v>1.2</v>
          </cell>
          <cell r="AB128">
            <v>3.3</v>
          </cell>
          <cell r="AC128">
            <v>2.7</v>
          </cell>
          <cell r="AD128">
            <v>2.5</v>
          </cell>
          <cell r="AF128">
            <v>2.9</v>
          </cell>
          <cell r="AG128">
            <v>1.4</v>
          </cell>
        </row>
        <row r="129">
          <cell r="B129">
            <v>37</v>
          </cell>
          <cell r="C129">
            <v>33.299999999999997</v>
          </cell>
          <cell r="D129">
            <v>44.3</v>
          </cell>
          <cell r="E129">
            <v>35.1</v>
          </cell>
          <cell r="F129">
            <v>41</v>
          </cell>
          <cell r="H129">
            <v>35.799999999999997</v>
          </cell>
          <cell r="I129">
            <v>59.6</v>
          </cell>
          <cell r="N129">
            <v>9.8000000000000007</v>
          </cell>
          <cell r="O129">
            <v>5</v>
          </cell>
          <cell r="P129">
            <v>9.9</v>
          </cell>
          <cell r="Q129">
            <v>8.6999999999999993</v>
          </cell>
          <cell r="R129">
            <v>7.6</v>
          </cell>
          <cell r="T129">
            <v>8.1999999999999993</v>
          </cell>
          <cell r="U129">
            <v>1.2</v>
          </cell>
          <cell r="Z129">
            <v>0.5</v>
          </cell>
          <cell r="AA129">
            <v>1.2</v>
          </cell>
          <cell r="AB129">
            <v>1.1000000000000001</v>
          </cell>
          <cell r="AC129">
            <v>1.2</v>
          </cell>
          <cell r="AD129">
            <v>1</v>
          </cell>
          <cell r="AF129">
            <v>1.7</v>
          </cell>
          <cell r="AG129">
            <v>-0.2</v>
          </cell>
        </row>
        <row r="130">
          <cell r="B130">
            <v>38.1</v>
          </cell>
          <cell r="C130">
            <v>33.4</v>
          </cell>
          <cell r="D130">
            <v>45.4</v>
          </cell>
          <cell r="E130">
            <v>35.700000000000003</v>
          </cell>
          <cell r="F130">
            <v>41.9</v>
          </cell>
          <cell r="H130">
            <v>36.200000000000003</v>
          </cell>
          <cell r="I130">
            <v>59.6</v>
          </cell>
          <cell r="N130">
            <v>9.8000000000000007</v>
          </cell>
          <cell r="O130">
            <v>4</v>
          </cell>
          <cell r="P130">
            <v>8.9</v>
          </cell>
          <cell r="Q130">
            <v>7.5</v>
          </cell>
          <cell r="R130">
            <v>7.4</v>
          </cell>
          <cell r="T130">
            <v>7.4</v>
          </cell>
          <cell r="U130">
            <v>1.2</v>
          </cell>
          <cell r="Z130">
            <v>3</v>
          </cell>
          <cell r="AA130">
            <v>0.3</v>
          </cell>
          <cell r="AB130">
            <v>2.5</v>
          </cell>
          <cell r="AC130">
            <v>1.7</v>
          </cell>
          <cell r="AD130">
            <v>2.2000000000000002</v>
          </cell>
          <cell r="AF130">
            <v>1.1000000000000001</v>
          </cell>
          <cell r="AG130">
            <v>0</v>
          </cell>
        </row>
        <row r="131">
          <cell r="B131">
            <v>39.200000000000003</v>
          </cell>
          <cell r="C131">
            <v>33.700000000000003</v>
          </cell>
          <cell r="D131">
            <v>45.9</v>
          </cell>
          <cell r="E131">
            <v>36.200000000000003</v>
          </cell>
          <cell r="F131">
            <v>42.4</v>
          </cell>
          <cell r="H131">
            <v>37</v>
          </cell>
          <cell r="I131">
            <v>60.9</v>
          </cell>
          <cell r="N131">
            <v>8.6</v>
          </cell>
          <cell r="O131">
            <v>3.7</v>
          </cell>
          <cell r="P131">
            <v>8.3000000000000007</v>
          </cell>
          <cell r="Q131">
            <v>7.1</v>
          </cell>
          <cell r="R131">
            <v>7.1</v>
          </cell>
          <cell r="T131">
            <v>8.1999999999999993</v>
          </cell>
          <cell r="U131">
            <v>3.4</v>
          </cell>
          <cell r="Z131">
            <v>2.9</v>
          </cell>
          <cell r="AA131">
            <v>0.9</v>
          </cell>
          <cell r="AB131">
            <v>1.1000000000000001</v>
          </cell>
          <cell r="AC131">
            <v>1.4</v>
          </cell>
          <cell r="AD131">
            <v>1.2</v>
          </cell>
          <cell r="AF131">
            <v>2.2000000000000002</v>
          </cell>
          <cell r="AG131">
            <v>2.2000000000000002</v>
          </cell>
        </row>
        <row r="132">
          <cell r="B132">
            <v>40.5</v>
          </cell>
          <cell r="C132">
            <v>39.5</v>
          </cell>
          <cell r="D132">
            <v>47</v>
          </cell>
          <cell r="E132">
            <v>36.9</v>
          </cell>
          <cell r="F132">
            <v>43</v>
          </cell>
          <cell r="H132">
            <v>38.200000000000003</v>
          </cell>
          <cell r="I132">
            <v>61.6</v>
          </cell>
          <cell r="N132">
            <v>10.1</v>
          </cell>
          <cell r="O132">
            <v>20.100000000000001</v>
          </cell>
          <cell r="P132">
            <v>7.3</v>
          </cell>
          <cell r="Q132">
            <v>6.3</v>
          </cell>
          <cell r="R132">
            <v>5.9</v>
          </cell>
          <cell r="T132">
            <v>8.5</v>
          </cell>
          <cell r="U132">
            <v>3.2</v>
          </cell>
          <cell r="Z132">
            <v>3.3</v>
          </cell>
          <cell r="AA132">
            <v>17.2</v>
          </cell>
          <cell r="AB132">
            <v>2.4</v>
          </cell>
          <cell r="AC132">
            <v>1.9</v>
          </cell>
          <cell r="AD132">
            <v>1.4</v>
          </cell>
          <cell r="AF132">
            <v>3.2</v>
          </cell>
          <cell r="AG132">
            <v>1.1000000000000001</v>
          </cell>
        </row>
        <row r="133">
          <cell r="B133">
            <v>41.7</v>
          </cell>
          <cell r="C133">
            <v>39.4</v>
          </cell>
          <cell r="D133">
            <v>47.2</v>
          </cell>
          <cell r="E133">
            <v>37.299999999999997</v>
          </cell>
          <cell r="F133">
            <v>43.7</v>
          </cell>
          <cell r="H133">
            <v>39.1</v>
          </cell>
          <cell r="I133">
            <v>61.1</v>
          </cell>
          <cell r="N133">
            <v>12.7</v>
          </cell>
          <cell r="O133">
            <v>18.3</v>
          </cell>
          <cell r="P133">
            <v>6.5</v>
          </cell>
          <cell r="Q133">
            <v>6.3</v>
          </cell>
          <cell r="R133">
            <v>6.6</v>
          </cell>
          <cell r="T133">
            <v>9.1999999999999993</v>
          </cell>
          <cell r="U133">
            <v>2.5</v>
          </cell>
          <cell r="Z133">
            <v>3</v>
          </cell>
          <cell r="AA133">
            <v>-0.3</v>
          </cell>
          <cell r="AB133">
            <v>0.4</v>
          </cell>
          <cell r="AC133">
            <v>1.1000000000000001</v>
          </cell>
          <cell r="AD133">
            <v>1.6</v>
          </cell>
          <cell r="AF133">
            <v>2.4</v>
          </cell>
          <cell r="AG133">
            <v>-0.8</v>
          </cell>
        </row>
        <row r="134">
          <cell r="B134">
            <v>43.7</v>
          </cell>
          <cell r="C134">
            <v>39.9</v>
          </cell>
          <cell r="D134">
            <v>48.6</v>
          </cell>
          <cell r="E134">
            <v>38</v>
          </cell>
          <cell r="F134">
            <v>44.2</v>
          </cell>
          <cell r="H134">
            <v>40.299999999999997</v>
          </cell>
          <cell r="I134">
            <v>61.1</v>
          </cell>
          <cell r="N134">
            <v>14.7</v>
          </cell>
          <cell r="O134">
            <v>19.5</v>
          </cell>
          <cell r="P134">
            <v>7</v>
          </cell>
          <cell r="Q134">
            <v>6.4</v>
          </cell>
          <cell r="R134">
            <v>5.5</v>
          </cell>
          <cell r="T134">
            <v>11.3</v>
          </cell>
          <cell r="U134">
            <v>2.5</v>
          </cell>
          <cell r="Z134">
            <v>4.8</v>
          </cell>
          <cell r="AA134">
            <v>1.3</v>
          </cell>
          <cell r="AB134">
            <v>3</v>
          </cell>
          <cell r="AC134">
            <v>1.9</v>
          </cell>
          <cell r="AD134">
            <v>1.1000000000000001</v>
          </cell>
          <cell r="AF134">
            <v>3.1</v>
          </cell>
          <cell r="AG134">
            <v>0</v>
          </cell>
        </row>
        <row r="135">
          <cell r="B135">
            <v>45</v>
          </cell>
          <cell r="C135">
            <v>40.4</v>
          </cell>
          <cell r="D135">
            <v>49.3</v>
          </cell>
          <cell r="E135">
            <v>38.6</v>
          </cell>
          <cell r="F135">
            <v>45.2</v>
          </cell>
          <cell r="H135">
            <v>41.9</v>
          </cell>
          <cell r="I135">
            <v>61.1</v>
          </cell>
          <cell r="N135">
            <v>14.8</v>
          </cell>
          <cell r="O135">
            <v>19.899999999999999</v>
          </cell>
          <cell r="P135">
            <v>7.4</v>
          </cell>
          <cell r="Q135">
            <v>6.6</v>
          </cell>
          <cell r="R135">
            <v>6.6</v>
          </cell>
          <cell r="T135">
            <v>13.2</v>
          </cell>
          <cell r="U135">
            <v>0.3</v>
          </cell>
          <cell r="Z135">
            <v>3</v>
          </cell>
          <cell r="AA135">
            <v>1.3</v>
          </cell>
          <cell r="AB135">
            <v>1.4</v>
          </cell>
          <cell r="AC135">
            <v>1.6</v>
          </cell>
          <cell r="AD135">
            <v>2.2999999999999998</v>
          </cell>
          <cell r="AF135">
            <v>4</v>
          </cell>
          <cell r="AG135">
            <v>0</v>
          </cell>
        </row>
        <row r="136">
          <cell r="B136">
            <v>46</v>
          </cell>
          <cell r="C136">
            <v>40.9</v>
          </cell>
          <cell r="D136">
            <v>50.1</v>
          </cell>
          <cell r="E136">
            <v>39.5</v>
          </cell>
          <cell r="F136">
            <v>46.2</v>
          </cell>
          <cell r="H136">
            <v>43.4</v>
          </cell>
          <cell r="I136">
            <v>62.1</v>
          </cell>
          <cell r="N136">
            <v>13.6</v>
          </cell>
          <cell r="O136">
            <v>3.5</v>
          </cell>
          <cell r="P136">
            <v>6.6</v>
          </cell>
          <cell r="Q136">
            <v>7</v>
          </cell>
          <cell r="R136">
            <v>7.4</v>
          </cell>
          <cell r="T136">
            <v>13.6</v>
          </cell>
          <cell r="U136">
            <v>0.8</v>
          </cell>
          <cell r="Z136">
            <v>2.2000000000000002</v>
          </cell>
          <cell r="AA136">
            <v>1.2</v>
          </cell>
          <cell r="AB136">
            <v>1.6</v>
          </cell>
          <cell r="AC136">
            <v>2.2999999999999998</v>
          </cell>
          <cell r="AD136">
            <v>2.2000000000000002</v>
          </cell>
          <cell r="AF136">
            <v>3.6</v>
          </cell>
          <cell r="AG136">
            <v>1.6</v>
          </cell>
        </row>
        <row r="137">
          <cell r="B137">
            <v>47.9</v>
          </cell>
          <cell r="C137">
            <v>41.7</v>
          </cell>
          <cell r="D137">
            <v>50.4</v>
          </cell>
          <cell r="E137">
            <v>40.200000000000003</v>
          </cell>
          <cell r="F137">
            <v>47.4</v>
          </cell>
          <cell r="H137">
            <v>43.6</v>
          </cell>
          <cell r="I137">
            <v>62.3</v>
          </cell>
          <cell r="N137">
            <v>14.9</v>
          </cell>
          <cell r="O137">
            <v>5.8</v>
          </cell>
          <cell r="P137">
            <v>6.8</v>
          </cell>
          <cell r="Q137">
            <v>7.8</v>
          </cell>
          <cell r="R137">
            <v>8.5</v>
          </cell>
          <cell r="T137">
            <v>11.5</v>
          </cell>
          <cell r="U137">
            <v>2</v>
          </cell>
          <cell r="Z137">
            <v>4.0999999999999996</v>
          </cell>
          <cell r="AA137">
            <v>2</v>
          </cell>
          <cell r="AB137">
            <v>0.6</v>
          </cell>
          <cell r="AC137">
            <v>1.8</v>
          </cell>
          <cell r="AD137">
            <v>2.6</v>
          </cell>
          <cell r="AF137">
            <v>0.5</v>
          </cell>
          <cell r="AG137">
            <v>0.3</v>
          </cell>
        </row>
        <row r="138">
          <cell r="B138">
            <v>49.1</v>
          </cell>
          <cell r="C138">
            <v>42.4</v>
          </cell>
          <cell r="D138">
            <v>51.9</v>
          </cell>
          <cell r="E138">
            <v>41.1</v>
          </cell>
          <cell r="F138">
            <v>48.6</v>
          </cell>
          <cell r="H138">
            <v>45.7</v>
          </cell>
          <cell r="I138">
            <v>63.3</v>
          </cell>
          <cell r="N138">
            <v>12.4</v>
          </cell>
          <cell r="O138">
            <v>6.3</v>
          </cell>
          <cell r="P138">
            <v>6.8</v>
          </cell>
          <cell r="Q138">
            <v>8.1999999999999993</v>
          </cell>
          <cell r="R138">
            <v>10</v>
          </cell>
          <cell r="T138">
            <v>13.4</v>
          </cell>
          <cell r="U138">
            <v>3.6</v>
          </cell>
          <cell r="Z138">
            <v>2.5</v>
          </cell>
          <cell r="AA138">
            <v>1.7</v>
          </cell>
          <cell r="AB138">
            <v>3</v>
          </cell>
          <cell r="AC138">
            <v>2.2000000000000002</v>
          </cell>
          <cell r="AD138">
            <v>2.5</v>
          </cell>
          <cell r="AF138">
            <v>4.8</v>
          </cell>
          <cell r="AG138">
            <v>1.6</v>
          </cell>
        </row>
        <row r="139">
          <cell r="B139">
            <v>50.1</v>
          </cell>
          <cell r="C139">
            <v>43.2</v>
          </cell>
          <cell r="D139">
            <v>52.5</v>
          </cell>
          <cell r="E139">
            <v>42.2</v>
          </cell>
          <cell r="F139">
            <v>50.3</v>
          </cell>
          <cell r="H139">
            <v>45.8</v>
          </cell>
          <cell r="I139">
            <v>63.3</v>
          </cell>
          <cell r="N139">
            <v>11.3</v>
          </cell>
          <cell r="O139">
            <v>6.9</v>
          </cell>
          <cell r="P139">
            <v>6.5</v>
          </cell>
          <cell r="Q139">
            <v>9.3000000000000007</v>
          </cell>
          <cell r="R139">
            <v>11.3</v>
          </cell>
          <cell r="T139">
            <v>9.3000000000000007</v>
          </cell>
          <cell r="U139">
            <v>3.6</v>
          </cell>
          <cell r="Z139">
            <v>2</v>
          </cell>
          <cell r="AA139">
            <v>1.9</v>
          </cell>
          <cell r="AB139">
            <v>1.2</v>
          </cell>
          <cell r="AC139">
            <v>2.7</v>
          </cell>
          <cell r="AD139">
            <v>3.5</v>
          </cell>
          <cell r="AF139">
            <v>0.2</v>
          </cell>
          <cell r="AG139">
            <v>0</v>
          </cell>
        </row>
        <row r="140">
          <cell r="B140">
            <v>51.5</v>
          </cell>
          <cell r="C140">
            <v>43.6</v>
          </cell>
          <cell r="D140">
            <v>53.7</v>
          </cell>
          <cell r="E140">
            <v>43.3</v>
          </cell>
          <cell r="F140">
            <v>51.4</v>
          </cell>
          <cell r="H140">
            <v>46.7</v>
          </cell>
          <cell r="I140">
            <v>63.2</v>
          </cell>
          <cell r="N140">
            <v>12</v>
          </cell>
          <cell r="O140">
            <v>6.6</v>
          </cell>
          <cell r="P140">
            <v>7.2</v>
          </cell>
          <cell r="Q140">
            <v>9.6</v>
          </cell>
          <cell r="R140">
            <v>11.3</v>
          </cell>
          <cell r="T140">
            <v>7.6</v>
          </cell>
          <cell r="U140">
            <v>1.8</v>
          </cell>
          <cell r="Z140">
            <v>2.8</v>
          </cell>
          <cell r="AA140">
            <v>0.9</v>
          </cell>
          <cell r="AB140">
            <v>2.2999999999999998</v>
          </cell>
          <cell r="AC140">
            <v>2.6</v>
          </cell>
          <cell r="AD140">
            <v>2.2000000000000002</v>
          </cell>
          <cell r="AF140">
            <v>2</v>
          </cell>
          <cell r="AG140">
            <v>-0.2</v>
          </cell>
        </row>
        <row r="141">
          <cell r="B141">
            <v>52.6</v>
          </cell>
          <cell r="C141">
            <v>44.6</v>
          </cell>
          <cell r="D141">
            <v>54.2</v>
          </cell>
          <cell r="E141">
            <v>44.3</v>
          </cell>
          <cell r="F141">
            <v>52.8</v>
          </cell>
          <cell r="H141">
            <v>48.4</v>
          </cell>
          <cell r="I141">
            <v>63.2</v>
          </cell>
          <cell r="N141">
            <v>9.8000000000000007</v>
          </cell>
          <cell r="O141">
            <v>7</v>
          </cell>
          <cell r="P141">
            <v>7.5</v>
          </cell>
          <cell r="Q141">
            <v>10.199999999999999</v>
          </cell>
          <cell r="R141">
            <v>11.4</v>
          </cell>
          <cell r="T141">
            <v>11</v>
          </cell>
          <cell r="U141">
            <v>1.4</v>
          </cell>
          <cell r="Z141">
            <v>2.1</v>
          </cell>
          <cell r="AA141">
            <v>2.2999999999999998</v>
          </cell>
          <cell r="AB141">
            <v>0.9</v>
          </cell>
          <cell r="AC141">
            <v>2.2999999999999998</v>
          </cell>
          <cell r="AD141">
            <v>2.7</v>
          </cell>
          <cell r="AF141">
            <v>3.6</v>
          </cell>
          <cell r="AG141">
            <v>0</v>
          </cell>
        </row>
        <row r="142">
          <cell r="B142">
            <v>53.3</v>
          </cell>
          <cell r="C142">
            <v>45.3</v>
          </cell>
          <cell r="D142">
            <v>55.8</v>
          </cell>
          <cell r="E142">
            <v>45.5</v>
          </cell>
          <cell r="F142">
            <v>53.6</v>
          </cell>
          <cell r="H142">
            <v>50.3</v>
          </cell>
          <cell r="I142">
            <v>62.6</v>
          </cell>
          <cell r="N142">
            <v>8.6</v>
          </cell>
          <cell r="O142">
            <v>6.8</v>
          </cell>
          <cell r="P142">
            <v>7.5</v>
          </cell>
          <cell r="Q142">
            <v>10.7</v>
          </cell>
          <cell r="R142">
            <v>10.3</v>
          </cell>
          <cell r="T142">
            <v>10.1</v>
          </cell>
          <cell r="U142">
            <v>-1.1000000000000001</v>
          </cell>
          <cell r="Z142">
            <v>1.3</v>
          </cell>
          <cell r="AA142">
            <v>1.6</v>
          </cell>
          <cell r="AB142">
            <v>3</v>
          </cell>
          <cell r="AC142">
            <v>2.7</v>
          </cell>
          <cell r="AD142">
            <v>1.5</v>
          </cell>
          <cell r="AF142">
            <v>3.9</v>
          </cell>
          <cell r="AG142">
            <v>-0.9</v>
          </cell>
        </row>
        <row r="143">
          <cell r="B143">
            <v>55.2</v>
          </cell>
          <cell r="C143">
            <v>46.7</v>
          </cell>
          <cell r="D143">
            <v>56.3</v>
          </cell>
          <cell r="E143">
            <v>46.6</v>
          </cell>
          <cell r="F143">
            <v>54.9</v>
          </cell>
          <cell r="H143">
            <v>50.3</v>
          </cell>
          <cell r="I143">
            <v>64</v>
          </cell>
          <cell r="N143">
            <v>10.199999999999999</v>
          </cell>
          <cell r="O143">
            <v>8.1</v>
          </cell>
          <cell r="P143">
            <v>7.2</v>
          </cell>
          <cell r="Q143">
            <v>10.4</v>
          </cell>
          <cell r="R143">
            <v>9.1</v>
          </cell>
          <cell r="T143">
            <v>9.8000000000000007</v>
          </cell>
          <cell r="U143">
            <v>1.1000000000000001</v>
          </cell>
          <cell r="Z143">
            <v>3.6</v>
          </cell>
          <cell r="AA143">
            <v>3.1</v>
          </cell>
          <cell r="AB143">
            <v>0.9</v>
          </cell>
          <cell r="AC143">
            <v>2.4</v>
          </cell>
          <cell r="AD143">
            <v>2.4</v>
          </cell>
          <cell r="AF143">
            <v>0</v>
          </cell>
          <cell r="AG143">
            <v>2.2000000000000002</v>
          </cell>
        </row>
        <row r="144">
          <cell r="B144">
            <v>56.1</v>
          </cell>
          <cell r="C144">
            <v>47.5</v>
          </cell>
          <cell r="D144">
            <v>57.8</v>
          </cell>
          <cell r="E144">
            <v>48.1</v>
          </cell>
          <cell r="F144">
            <v>56.8</v>
          </cell>
          <cell r="H144">
            <v>52.6</v>
          </cell>
          <cell r="I144">
            <v>67.099999999999994</v>
          </cell>
          <cell r="N144">
            <v>8.9</v>
          </cell>
          <cell r="O144">
            <v>8.9</v>
          </cell>
          <cell r="P144">
            <v>7.6</v>
          </cell>
          <cell r="Q144">
            <v>11.1</v>
          </cell>
          <cell r="R144">
            <v>10.5</v>
          </cell>
          <cell r="T144">
            <v>12.6</v>
          </cell>
          <cell r="U144">
            <v>6.2</v>
          </cell>
          <cell r="Z144">
            <v>1.6</v>
          </cell>
          <cell r="AA144">
            <v>1.7</v>
          </cell>
          <cell r="AB144">
            <v>2.7</v>
          </cell>
          <cell r="AC144">
            <v>3.2</v>
          </cell>
          <cell r="AD144">
            <v>3.5</v>
          </cell>
          <cell r="AF144">
            <v>4.5999999999999996</v>
          </cell>
          <cell r="AG144">
            <v>4.8</v>
          </cell>
        </row>
        <row r="145">
          <cell r="B145">
            <v>56.6</v>
          </cell>
          <cell r="C145">
            <v>48.8</v>
          </cell>
          <cell r="D145">
            <v>58</v>
          </cell>
          <cell r="E145">
            <v>49.2</v>
          </cell>
          <cell r="F145">
            <v>58.3</v>
          </cell>
          <cell r="H145">
            <v>53.2</v>
          </cell>
          <cell r="I145">
            <v>69.099999999999994</v>
          </cell>
          <cell r="K145">
            <v>44.8</v>
          </cell>
          <cell r="N145">
            <v>7.6</v>
          </cell>
          <cell r="O145">
            <v>9.4</v>
          </cell>
          <cell r="P145">
            <v>7</v>
          </cell>
          <cell r="Q145">
            <v>11.1</v>
          </cell>
          <cell r="R145">
            <v>10.4</v>
          </cell>
          <cell r="T145">
            <v>9.9</v>
          </cell>
          <cell r="U145">
            <v>9.3000000000000007</v>
          </cell>
          <cell r="Z145">
            <v>0.9</v>
          </cell>
          <cell r="AA145">
            <v>2.7</v>
          </cell>
          <cell r="AB145">
            <v>0.3</v>
          </cell>
          <cell r="AC145">
            <v>2.2999999999999998</v>
          </cell>
          <cell r="AD145">
            <v>2.6</v>
          </cell>
          <cell r="AF145">
            <v>1.1000000000000001</v>
          </cell>
          <cell r="AG145">
            <v>3</v>
          </cell>
        </row>
        <row r="146">
          <cell r="B146">
            <v>57.4</v>
          </cell>
          <cell r="C146">
            <v>49.9</v>
          </cell>
          <cell r="D146">
            <v>59.5</v>
          </cell>
          <cell r="E146">
            <v>50.8</v>
          </cell>
          <cell r="F146">
            <v>60.1</v>
          </cell>
          <cell r="H146">
            <v>54.8</v>
          </cell>
          <cell r="I146">
            <v>70.2</v>
          </cell>
          <cell r="K146">
            <v>44.8</v>
          </cell>
          <cell r="N146">
            <v>7.7</v>
          </cell>
          <cell r="O146">
            <v>10.199999999999999</v>
          </cell>
          <cell r="P146">
            <v>6.6</v>
          </cell>
          <cell r="Q146">
            <v>11.6</v>
          </cell>
          <cell r="R146">
            <v>12.1</v>
          </cell>
          <cell r="T146">
            <v>8.9</v>
          </cell>
          <cell r="U146">
            <v>12.1</v>
          </cell>
          <cell r="Z146">
            <v>1.4</v>
          </cell>
          <cell r="AA146">
            <v>2.2999999999999998</v>
          </cell>
          <cell r="AB146">
            <v>2.6</v>
          </cell>
          <cell r="AC146">
            <v>3.3</v>
          </cell>
          <cell r="AD146">
            <v>3.1</v>
          </cell>
          <cell r="AF146">
            <v>3</v>
          </cell>
          <cell r="AG146">
            <v>1.6</v>
          </cell>
          <cell r="AI146">
            <v>0</v>
          </cell>
        </row>
        <row r="147">
          <cell r="B147">
            <v>59.2</v>
          </cell>
          <cell r="C147">
            <v>52.1</v>
          </cell>
          <cell r="D147">
            <v>60.1</v>
          </cell>
          <cell r="E147">
            <v>52.1</v>
          </cell>
          <cell r="F147">
            <v>62</v>
          </cell>
          <cell r="H147">
            <v>57.9</v>
          </cell>
          <cell r="I147">
            <v>72.2</v>
          </cell>
          <cell r="K147">
            <v>44.8</v>
          </cell>
          <cell r="N147">
            <v>7.2</v>
          </cell>
          <cell r="O147">
            <v>11.6</v>
          </cell>
          <cell r="P147">
            <v>6.7</v>
          </cell>
          <cell r="Q147">
            <v>11.8</v>
          </cell>
          <cell r="R147">
            <v>12.9</v>
          </cell>
          <cell r="T147">
            <v>15.1</v>
          </cell>
          <cell r="U147">
            <v>12.8</v>
          </cell>
          <cell r="Z147">
            <v>3.1</v>
          </cell>
          <cell r="AA147">
            <v>4.4000000000000004</v>
          </cell>
          <cell r="AB147">
            <v>1</v>
          </cell>
          <cell r="AC147">
            <v>2.6</v>
          </cell>
          <cell r="AD147">
            <v>3.2</v>
          </cell>
          <cell r="AF147">
            <v>5.7</v>
          </cell>
          <cell r="AG147">
            <v>2.8</v>
          </cell>
          <cell r="AI147">
            <v>0</v>
          </cell>
        </row>
        <row r="148">
          <cell r="B148">
            <v>60.6</v>
          </cell>
          <cell r="C148">
            <v>54.8</v>
          </cell>
          <cell r="D148">
            <v>61.5</v>
          </cell>
          <cell r="E148">
            <v>53.6</v>
          </cell>
          <cell r="F148">
            <v>64.3</v>
          </cell>
          <cell r="H148">
            <v>58.7</v>
          </cell>
          <cell r="I148">
            <v>75</v>
          </cell>
          <cell r="K148">
            <v>44.8</v>
          </cell>
          <cell r="N148">
            <v>8</v>
          </cell>
          <cell r="O148">
            <v>15.4</v>
          </cell>
          <cell r="P148">
            <v>6.4</v>
          </cell>
          <cell r="Q148">
            <v>11.4</v>
          </cell>
          <cell r="R148">
            <v>13.2</v>
          </cell>
          <cell r="T148">
            <v>11.6</v>
          </cell>
          <cell r="U148">
            <v>11.8</v>
          </cell>
          <cell r="Z148">
            <v>2.4</v>
          </cell>
          <cell r="AA148">
            <v>5.2</v>
          </cell>
          <cell r="AB148">
            <v>2.2999999999999998</v>
          </cell>
          <cell r="AC148">
            <v>2.9</v>
          </cell>
          <cell r="AD148">
            <v>3.7</v>
          </cell>
          <cell r="AF148">
            <v>1.4</v>
          </cell>
          <cell r="AG148">
            <v>3.9</v>
          </cell>
          <cell r="AI148">
            <v>0</v>
          </cell>
        </row>
        <row r="149">
          <cell r="B149">
            <v>61.7</v>
          </cell>
          <cell r="C149">
            <v>55.6</v>
          </cell>
          <cell r="D149">
            <v>61.6</v>
          </cell>
          <cell r="E149">
            <v>54.4</v>
          </cell>
          <cell r="F149">
            <v>65.3</v>
          </cell>
          <cell r="H149">
            <v>60.4</v>
          </cell>
          <cell r="I149">
            <v>75.099999999999994</v>
          </cell>
          <cell r="K149">
            <v>50.8</v>
          </cell>
          <cell r="N149">
            <v>9</v>
          </cell>
          <cell r="O149">
            <v>13.9</v>
          </cell>
          <cell r="P149">
            <v>6.2</v>
          </cell>
          <cell r="Q149">
            <v>10.6</v>
          </cell>
          <cell r="R149">
            <v>12</v>
          </cell>
          <cell r="T149">
            <v>13.5</v>
          </cell>
          <cell r="U149">
            <v>8.6999999999999993</v>
          </cell>
          <cell r="W149">
            <v>13.4</v>
          </cell>
          <cell r="Z149">
            <v>1.8</v>
          </cell>
          <cell r="AA149">
            <v>1.5</v>
          </cell>
          <cell r="AB149">
            <v>0.2</v>
          </cell>
          <cell r="AC149">
            <v>1.5</v>
          </cell>
          <cell r="AD149">
            <v>1.6</v>
          </cell>
          <cell r="AF149">
            <v>2.9</v>
          </cell>
          <cell r="AG149">
            <v>0.1</v>
          </cell>
          <cell r="AI149">
            <v>13.4</v>
          </cell>
        </row>
        <row r="150">
          <cell r="B150">
            <v>64.400000000000006</v>
          </cell>
          <cell r="C150">
            <v>56.8</v>
          </cell>
          <cell r="D150">
            <v>63.7</v>
          </cell>
          <cell r="E150">
            <v>55.2</v>
          </cell>
          <cell r="F150">
            <v>66.099999999999994</v>
          </cell>
          <cell r="H150">
            <v>60.4</v>
          </cell>
          <cell r="I150">
            <v>75</v>
          </cell>
          <cell r="K150">
            <v>50.8</v>
          </cell>
          <cell r="N150">
            <v>12.2</v>
          </cell>
          <cell r="O150">
            <v>13.8</v>
          </cell>
          <cell r="P150">
            <v>7.1</v>
          </cell>
          <cell r="Q150">
            <v>8.6999999999999993</v>
          </cell>
          <cell r="R150">
            <v>10</v>
          </cell>
          <cell r="T150">
            <v>10.199999999999999</v>
          </cell>
          <cell r="U150">
            <v>6.8</v>
          </cell>
          <cell r="W150">
            <v>13.4</v>
          </cell>
          <cell r="Z150">
            <v>4.4000000000000004</v>
          </cell>
          <cell r="AA150">
            <v>2.2000000000000002</v>
          </cell>
          <cell r="AB150">
            <v>3.4</v>
          </cell>
          <cell r="AC150">
            <v>1.5</v>
          </cell>
          <cell r="AD150">
            <v>1.2</v>
          </cell>
          <cell r="AF150">
            <v>0</v>
          </cell>
          <cell r="AG150">
            <v>-0.1</v>
          </cell>
          <cell r="AI150">
            <v>0</v>
          </cell>
        </row>
        <row r="151">
          <cell r="B151">
            <v>65.2</v>
          </cell>
          <cell r="C151">
            <v>58</v>
          </cell>
          <cell r="D151">
            <v>63.7</v>
          </cell>
          <cell r="E151">
            <v>55.8</v>
          </cell>
          <cell r="F151">
            <v>67.2</v>
          </cell>
          <cell r="H151">
            <v>62.6</v>
          </cell>
          <cell r="I151">
            <v>75</v>
          </cell>
          <cell r="K151">
            <v>50.8</v>
          </cell>
          <cell r="N151">
            <v>10.1</v>
          </cell>
          <cell r="O151">
            <v>11.3</v>
          </cell>
          <cell r="P151">
            <v>6</v>
          </cell>
          <cell r="Q151">
            <v>7.1</v>
          </cell>
          <cell r="R151">
            <v>8.4</v>
          </cell>
          <cell r="T151">
            <v>8.1</v>
          </cell>
          <cell r="U151">
            <v>3.9</v>
          </cell>
          <cell r="W151">
            <v>13.4</v>
          </cell>
          <cell r="Z151">
            <v>1.2</v>
          </cell>
          <cell r="AA151">
            <v>2.1</v>
          </cell>
          <cell r="AB151">
            <v>0</v>
          </cell>
          <cell r="AC151">
            <v>1.1000000000000001</v>
          </cell>
          <cell r="AD151">
            <v>1.7</v>
          </cell>
          <cell r="AF151">
            <v>3.6</v>
          </cell>
          <cell r="AG151">
            <v>0</v>
          </cell>
          <cell r="AI151">
            <v>0</v>
          </cell>
        </row>
        <row r="152">
          <cell r="B152">
            <v>66</v>
          </cell>
          <cell r="C152">
            <v>61.6</v>
          </cell>
          <cell r="D152">
            <v>65.099999999999994</v>
          </cell>
          <cell r="E152">
            <v>57.2</v>
          </cell>
          <cell r="F152">
            <v>69.099999999999994</v>
          </cell>
          <cell r="H152">
            <v>64.3</v>
          </cell>
          <cell r="I152">
            <v>82.3</v>
          </cell>
          <cell r="K152">
            <v>50.8</v>
          </cell>
          <cell r="N152">
            <v>8.9</v>
          </cell>
          <cell r="O152">
            <v>12.4</v>
          </cell>
          <cell r="P152">
            <v>5.9</v>
          </cell>
          <cell r="Q152">
            <v>6.7</v>
          </cell>
          <cell r="R152">
            <v>7.5</v>
          </cell>
          <cell r="T152">
            <v>9.5</v>
          </cell>
          <cell r="U152">
            <v>9.6999999999999993</v>
          </cell>
          <cell r="W152">
            <v>13.4</v>
          </cell>
          <cell r="Z152">
            <v>1.2</v>
          </cell>
          <cell r="AA152">
            <v>6.2</v>
          </cell>
          <cell r="AB152">
            <v>2.2000000000000002</v>
          </cell>
          <cell r="AC152">
            <v>2.5</v>
          </cell>
          <cell r="AD152">
            <v>2.8</v>
          </cell>
          <cell r="AF152">
            <v>2.7</v>
          </cell>
          <cell r="AG152">
            <v>9.6999999999999993</v>
          </cell>
          <cell r="AI152">
            <v>0</v>
          </cell>
        </row>
        <row r="153">
          <cell r="B153">
            <v>67</v>
          </cell>
          <cell r="C153">
            <v>62.7</v>
          </cell>
          <cell r="D153">
            <v>65.3</v>
          </cell>
          <cell r="E153">
            <v>58.1</v>
          </cell>
          <cell r="F153">
            <v>69.599999999999994</v>
          </cell>
          <cell r="H153">
            <v>64.8</v>
          </cell>
          <cell r="I153">
            <v>82.4</v>
          </cell>
          <cell r="K153">
            <v>56.3</v>
          </cell>
          <cell r="N153">
            <v>8.6</v>
          </cell>
          <cell r="O153">
            <v>12.8</v>
          </cell>
          <cell r="P153">
            <v>6</v>
          </cell>
          <cell r="Q153">
            <v>6.8</v>
          </cell>
          <cell r="R153">
            <v>6.6</v>
          </cell>
          <cell r="T153">
            <v>7.3</v>
          </cell>
          <cell r="U153">
            <v>9.6999999999999993</v>
          </cell>
          <cell r="W153">
            <v>10.8</v>
          </cell>
          <cell r="Z153">
            <v>1.5</v>
          </cell>
          <cell r="AA153">
            <v>1.8</v>
          </cell>
          <cell r="AB153">
            <v>0.3</v>
          </cell>
          <cell r="AC153">
            <v>1.6</v>
          </cell>
          <cell r="AD153">
            <v>0.7</v>
          </cell>
          <cell r="AF153">
            <v>0.8</v>
          </cell>
          <cell r="AG153">
            <v>0.1</v>
          </cell>
          <cell r="AI153">
            <v>10.8</v>
          </cell>
        </row>
        <row r="154">
          <cell r="B154">
            <v>66.8</v>
          </cell>
          <cell r="C154">
            <v>64.3</v>
          </cell>
          <cell r="D154">
            <v>67.2</v>
          </cell>
          <cell r="E154">
            <v>59.4</v>
          </cell>
          <cell r="F154">
            <v>70.099999999999994</v>
          </cell>
          <cell r="H154">
            <v>66</v>
          </cell>
          <cell r="I154">
            <v>82.4</v>
          </cell>
          <cell r="K154">
            <v>56.3</v>
          </cell>
          <cell r="N154">
            <v>3.7</v>
          </cell>
          <cell r="O154">
            <v>13.2</v>
          </cell>
          <cell r="P154">
            <v>5.5</v>
          </cell>
          <cell r="Q154">
            <v>7.6</v>
          </cell>
          <cell r="R154">
            <v>6.1</v>
          </cell>
          <cell r="T154">
            <v>9.3000000000000007</v>
          </cell>
          <cell r="U154">
            <v>9.9</v>
          </cell>
          <cell r="W154">
            <v>10.8</v>
          </cell>
          <cell r="Z154">
            <v>-0.3</v>
          </cell>
          <cell r="AA154">
            <v>2.6</v>
          </cell>
          <cell r="AB154">
            <v>2.9</v>
          </cell>
          <cell r="AC154">
            <v>2.2000000000000002</v>
          </cell>
          <cell r="AD154">
            <v>0.7</v>
          </cell>
          <cell r="AF154">
            <v>1.9</v>
          </cell>
          <cell r="AG154">
            <v>0</v>
          </cell>
          <cell r="AI154">
            <v>0</v>
          </cell>
        </row>
        <row r="155">
          <cell r="B155">
            <v>68.3</v>
          </cell>
          <cell r="C155">
            <v>65.2</v>
          </cell>
          <cell r="D155">
            <v>67.5</v>
          </cell>
          <cell r="E155">
            <v>60.4</v>
          </cell>
          <cell r="F155">
            <v>70.900000000000006</v>
          </cell>
          <cell r="H155">
            <v>66.8</v>
          </cell>
          <cell r="I155">
            <v>82.4</v>
          </cell>
          <cell r="K155">
            <v>56.6</v>
          </cell>
          <cell r="N155">
            <v>4.8</v>
          </cell>
          <cell r="O155">
            <v>12.4</v>
          </cell>
          <cell r="P155">
            <v>6</v>
          </cell>
          <cell r="Q155">
            <v>8.1999999999999993</v>
          </cell>
          <cell r="R155">
            <v>5.5</v>
          </cell>
          <cell r="T155">
            <v>6.7</v>
          </cell>
          <cell r="U155">
            <v>9.9</v>
          </cell>
          <cell r="W155">
            <v>11.4</v>
          </cell>
          <cell r="Z155">
            <v>2.2000000000000002</v>
          </cell>
          <cell r="AA155">
            <v>1.4</v>
          </cell>
          <cell r="AB155">
            <v>0.4</v>
          </cell>
          <cell r="AC155">
            <v>1.7</v>
          </cell>
          <cell r="AD155">
            <v>1.1000000000000001</v>
          </cell>
          <cell r="AF155">
            <v>1.2</v>
          </cell>
          <cell r="AG155">
            <v>0</v>
          </cell>
          <cell r="AI155">
            <v>0.5</v>
          </cell>
        </row>
        <row r="156">
          <cell r="B156">
            <v>69.3</v>
          </cell>
          <cell r="C156">
            <v>66.5</v>
          </cell>
          <cell r="D156">
            <v>69.2</v>
          </cell>
          <cell r="E156">
            <v>61.4</v>
          </cell>
          <cell r="F156">
            <v>71.599999999999994</v>
          </cell>
          <cell r="H156">
            <v>67.400000000000006</v>
          </cell>
          <cell r="I156">
            <v>82.4</v>
          </cell>
          <cell r="K156">
            <v>56.6</v>
          </cell>
          <cell r="N156">
            <v>5</v>
          </cell>
          <cell r="O156">
            <v>8</v>
          </cell>
          <cell r="P156">
            <v>6.3</v>
          </cell>
          <cell r="Q156">
            <v>7.3</v>
          </cell>
          <cell r="R156">
            <v>3.6</v>
          </cell>
          <cell r="T156">
            <v>4.8</v>
          </cell>
          <cell r="U156">
            <v>0.1</v>
          </cell>
          <cell r="W156">
            <v>11.4</v>
          </cell>
          <cell r="Z156">
            <v>1.5</v>
          </cell>
          <cell r="AA156">
            <v>2</v>
          </cell>
          <cell r="AB156">
            <v>2.5</v>
          </cell>
          <cell r="AC156">
            <v>1.7</v>
          </cell>
          <cell r="AD156">
            <v>1</v>
          </cell>
          <cell r="AF156">
            <v>0.9</v>
          </cell>
          <cell r="AG156">
            <v>0</v>
          </cell>
          <cell r="AI156">
            <v>0</v>
          </cell>
        </row>
        <row r="157">
          <cell r="B157">
            <v>70</v>
          </cell>
          <cell r="C157">
            <v>67.3</v>
          </cell>
          <cell r="D157">
            <v>69.400000000000006</v>
          </cell>
          <cell r="E157">
            <v>62.3</v>
          </cell>
          <cell r="F157">
            <v>72.7</v>
          </cell>
          <cell r="H157">
            <v>68.5</v>
          </cell>
          <cell r="I157">
            <v>84.9</v>
          </cell>
          <cell r="K157">
            <v>61.2</v>
          </cell>
          <cell r="N157">
            <v>4.5</v>
          </cell>
          <cell r="O157">
            <v>7.3</v>
          </cell>
          <cell r="P157">
            <v>6.3</v>
          </cell>
          <cell r="Q157">
            <v>7.2</v>
          </cell>
          <cell r="R157">
            <v>4.5</v>
          </cell>
          <cell r="T157">
            <v>5.7</v>
          </cell>
          <cell r="U157">
            <v>3</v>
          </cell>
          <cell r="W157">
            <v>8.6999999999999993</v>
          </cell>
          <cell r="Z157">
            <v>1</v>
          </cell>
          <cell r="AA157">
            <v>1.2</v>
          </cell>
          <cell r="AB157">
            <v>0.3</v>
          </cell>
          <cell r="AC157">
            <v>1.5</v>
          </cell>
          <cell r="AD157">
            <v>1.5</v>
          </cell>
          <cell r="AF157">
            <v>1.6</v>
          </cell>
          <cell r="AG157">
            <v>3</v>
          </cell>
          <cell r="AI157">
            <v>8.1</v>
          </cell>
        </row>
        <row r="158">
          <cell r="B158">
            <v>71.3</v>
          </cell>
          <cell r="C158">
            <v>68.3</v>
          </cell>
          <cell r="D158">
            <v>71.3</v>
          </cell>
          <cell r="E158">
            <v>63.7</v>
          </cell>
          <cell r="F158">
            <v>73.900000000000006</v>
          </cell>
          <cell r="H158">
            <v>71.599999999999994</v>
          </cell>
          <cell r="I158">
            <v>86.8</v>
          </cell>
          <cell r="K158">
            <v>61.2</v>
          </cell>
          <cell r="N158">
            <v>6.7</v>
          </cell>
          <cell r="O158">
            <v>6.2</v>
          </cell>
          <cell r="P158">
            <v>6.1</v>
          </cell>
          <cell r="Q158">
            <v>7.2</v>
          </cell>
          <cell r="R158">
            <v>5.4</v>
          </cell>
          <cell r="T158">
            <v>8.5</v>
          </cell>
          <cell r="U158">
            <v>5.3</v>
          </cell>
          <cell r="W158">
            <v>8.6999999999999993</v>
          </cell>
          <cell r="Z158">
            <v>1.9</v>
          </cell>
          <cell r="AA158">
            <v>1.5</v>
          </cell>
          <cell r="AB158">
            <v>2.7</v>
          </cell>
          <cell r="AC158">
            <v>2.2000000000000002</v>
          </cell>
          <cell r="AD158">
            <v>1.7</v>
          </cell>
          <cell r="AF158">
            <v>4.5</v>
          </cell>
          <cell r="AG158">
            <v>2.2000000000000002</v>
          </cell>
          <cell r="AI158">
            <v>0</v>
          </cell>
        </row>
        <row r="159">
          <cell r="B159">
            <v>72.599999999999994</v>
          </cell>
          <cell r="C159">
            <v>70.2</v>
          </cell>
          <cell r="D159">
            <v>72.2</v>
          </cell>
          <cell r="E159">
            <v>65.2</v>
          </cell>
          <cell r="F159">
            <v>75.400000000000006</v>
          </cell>
          <cell r="H159">
            <v>73.099999999999994</v>
          </cell>
          <cell r="I159">
            <v>86.8</v>
          </cell>
          <cell r="K159">
            <v>61.3</v>
          </cell>
          <cell r="N159">
            <v>6.3</v>
          </cell>
          <cell r="O159">
            <v>7.7</v>
          </cell>
          <cell r="P159">
            <v>7</v>
          </cell>
          <cell r="Q159">
            <v>7.9</v>
          </cell>
          <cell r="R159">
            <v>6.3</v>
          </cell>
          <cell r="T159">
            <v>9.4</v>
          </cell>
          <cell r="U159">
            <v>5.3</v>
          </cell>
          <cell r="W159">
            <v>8.3000000000000007</v>
          </cell>
          <cell r="Z159">
            <v>1.8</v>
          </cell>
          <cell r="AA159">
            <v>2.8</v>
          </cell>
          <cell r="AB159">
            <v>1.3</v>
          </cell>
          <cell r="AC159">
            <v>2.4</v>
          </cell>
          <cell r="AD159">
            <v>2</v>
          </cell>
          <cell r="AF159">
            <v>2.1</v>
          </cell>
          <cell r="AG159">
            <v>0</v>
          </cell>
          <cell r="AI159">
            <v>0.2</v>
          </cell>
        </row>
        <row r="160">
          <cell r="B160">
            <v>74.3</v>
          </cell>
          <cell r="C160">
            <v>71.900000000000006</v>
          </cell>
          <cell r="D160">
            <v>74.599999999999994</v>
          </cell>
          <cell r="E160">
            <v>66.7</v>
          </cell>
          <cell r="F160">
            <v>77.7</v>
          </cell>
          <cell r="H160">
            <v>73.5</v>
          </cell>
          <cell r="I160">
            <v>88.4</v>
          </cell>
          <cell r="K160">
            <v>61.3</v>
          </cell>
          <cell r="N160">
            <v>7.2</v>
          </cell>
          <cell r="O160">
            <v>8.1</v>
          </cell>
          <cell r="P160">
            <v>7.8</v>
          </cell>
          <cell r="Q160">
            <v>8.6</v>
          </cell>
          <cell r="R160">
            <v>8.5</v>
          </cell>
          <cell r="T160">
            <v>9.1</v>
          </cell>
          <cell r="U160">
            <v>7.3</v>
          </cell>
          <cell r="W160">
            <v>8.3000000000000007</v>
          </cell>
          <cell r="Z160">
            <v>2.2999999999999998</v>
          </cell>
          <cell r="AA160">
            <v>2.4</v>
          </cell>
          <cell r="AB160">
            <v>3.3</v>
          </cell>
          <cell r="AC160">
            <v>2.2999999999999998</v>
          </cell>
          <cell r="AD160">
            <v>3.1</v>
          </cell>
          <cell r="AF160">
            <v>0.5</v>
          </cell>
          <cell r="AG160">
            <v>1.8</v>
          </cell>
          <cell r="AI160">
            <v>0</v>
          </cell>
        </row>
        <row r="161">
          <cell r="B161">
            <v>75.8</v>
          </cell>
          <cell r="C161">
            <v>74</v>
          </cell>
          <cell r="D161">
            <v>75.099999999999994</v>
          </cell>
          <cell r="E161">
            <v>67.900000000000006</v>
          </cell>
          <cell r="F161">
            <v>79.099999999999994</v>
          </cell>
          <cell r="H161">
            <v>76</v>
          </cell>
          <cell r="I161">
            <v>89.1</v>
          </cell>
          <cell r="K161">
            <v>67.3</v>
          </cell>
          <cell r="N161">
            <v>8.3000000000000007</v>
          </cell>
          <cell r="O161">
            <v>10</v>
          </cell>
          <cell r="P161">
            <v>8.1999999999999993</v>
          </cell>
          <cell r="Q161">
            <v>9</v>
          </cell>
          <cell r="R161">
            <v>8.8000000000000007</v>
          </cell>
          <cell r="T161">
            <v>10.9</v>
          </cell>
          <cell r="U161">
            <v>4.9000000000000004</v>
          </cell>
          <cell r="W161">
            <v>10</v>
          </cell>
          <cell r="Z161">
            <v>2</v>
          </cell>
          <cell r="AA161">
            <v>2.9</v>
          </cell>
          <cell r="AB161">
            <v>0.7</v>
          </cell>
          <cell r="AC161">
            <v>1.8</v>
          </cell>
          <cell r="AD161">
            <v>1.8</v>
          </cell>
          <cell r="AF161">
            <v>3.4</v>
          </cell>
          <cell r="AG161">
            <v>0.8</v>
          </cell>
          <cell r="AI161">
            <v>9.8000000000000007</v>
          </cell>
        </row>
        <row r="162">
          <cell r="B162">
            <v>77.5</v>
          </cell>
          <cell r="C162">
            <v>75.5</v>
          </cell>
          <cell r="D162">
            <v>78.599999999999994</v>
          </cell>
          <cell r="E162">
            <v>69.099999999999994</v>
          </cell>
          <cell r="F162">
            <v>80.3</v>
          </cell>
          <cell r="H162">
            <v>74.8</v>
          </cell>
          <cell r="I162">
            <v>89.1</v>
          </cell>
          <cell r="K162">
            <v>67.400000000000006</v>
          </cell>
          <cell r="N162">
            <v>8.6999999999999993</v>
          </cell>
          <cell r="O162">
            <v>10.5</v>
          </cell>
          <cell r="P162">
            <v>10.199999999999999</v>
          </cell>
          <cell r="Q162">
            <v>8.5</v>
          </cell>
          <cell r="R162">
            <v>8.6999999999999993</v>
          </cell>
          <cell r="T162">
            <v>4.5</v>
          </cell>
          <cell r="U162">
            <v>2.6</v>
          </cell>
          <cell r="W162">
            <v>10.1</v>
          </cell>
          <cell r="Z162">
            <v>2.2000000000000002</v>
          </cell>
          <cell r="AA162">
            <v>2</v>
          </cell>
          <cell r="AB162">
            <v>4.7</v>
          </cell>
          <cell r="AC162">
            <v>1.8</v>
          </cell>
          <cell r="AD162">
            <v>1.5</v>
          </cell>
          <cell r="AF162">
            <v>-1.6</v>
          </cell>
          <cell r="AG162">
            <v>0</v>
          </cell>
          <cell r="AI162">
            <v>0.1</v>
          </cell>
        </row>
        <row r="163">
          <cell r="B163">
            <v>79.7</v>
          </cell>
          <cell r="C163">
            <v>77.3</v>
          </cell>
          <cell r="D163">
            <v>79</v>
          </cell>
          <cell r="E163">
            <v>70.3</v>
          </cell>
          <cell r="F163">
            <v>81.599999999999994</v>
          </cell>
          <cell r="H163">
            <v>78.599999999999994</v>
          </cell>
          <cell r="I163">
            <v>89.8</v>
          </cell>
          <cell r="K163">
            <v>67.400000000000006</v>
          </cell>
          <cell r="N163">
            <v>9.8000000000000007</v>
          </cell>
          <cell r="O163">
            <v>10.1</v>
          </cell>
          <cell r="P163">
            <v>9.4</v>
          </cell>
          <cell r="Q163">
            <v>7.8</v>
          </cell>
          <cell r="R163">
            <v>8.1999999999999993</v>
          </cell>
          <cell r="T163">
            <v>7.5</v>
          </cell>
          <cell r="U163">
            <v>3.5</v>
          </cell>
          <cell r="W163">
            <v>10</v>
          </cell>
          <cell r="Z163">
            <v>2.8</v>
          </cell>
          <cell r="AA163">
            <v>2.4</v>
          </cell>
          <cell r="AB163">
            <v>0.5</v>
          </cell>
          <cell r="AC163">
            <v>1.7</v>
          </cell>
          <cell r="AD163">
            <v>1.6</v>
          </cell>
          <cell r="AF163">
            <v>5.0999999999999996</v>
          </cell>
          <cell r="AG163">
            <v>0.8</v>
          </cell>
          <cell r="AI163">
            <v>0</v>
          </cell>
        </row>
        <row r="164">
          <cell r="B164">
            <v>80.900000000000006</v>
          </cell>
          <cell r="C164">
            <v>79.599999999999994</v>
          </cell>
          <cell r="D164">
            <v>82.3</v>
          </cell>
          <cell r="E164">
            <v>71.5</v>
          </cell>
          <cell r="F164">
            <v>83.4</v>
          </cell>
          <cell r="H164">
            <v>82.2</v>
          </cell>
          <cell r="I164">
            <v>91.8</v>
          </cell>
          <cell r="K164">
            <v>67.400000000000006</v>
          </cell>
          <cell r="N164">
            <v>8.9</v>
          </cell>
          <cell r="O164">
            <v>10.7</v>
          </cell>
          <cell r="P164">
            <v>10.3</v>
          </cell>
          <cell r="Q164">
            <v>7.2</v>
          </cell>
          <cell r="R164">
            <v>7.3</v>
          </cell>
          <cell r="T164">
            <v>11.8</v>
          </cell>
          <cell r="U164">
            <v>3.8</v>
          </cell>
          <cell r="W164">
            <v>10</v>
          </cell>
          <cell r="Z164">
            <v>1.5</v>
          </cell>
          <cell r="AA164">
            <v>3</v>
          </cell>
          <cell r="AB164">
            <v>4.2</v>
          </cell>
          <cell r="AC164">
            <v>1.7</v>
          </cell>
          <cell r="AD164">
            <v>2.2000000000000002</v>
          </cell>
          <cell r="AF164">
            <v>4.5999999999999996</v>
          </cell>
          <cell r="AG164">
            <v>2.2000000000000002</v>
          </cell>
          <cell r="AI164">
            <v>0</v>
          </cell>
        </row>
        <row r="165">
          <cell r="B165">
            <v>81.8</v>
          </cell>
          <cell r="C165">
            <v>81.8</v>
          </cell>
          <cell r="D165">
            <v>82.8</v>
          </cell>
          <cell r="E165">
            <v>72.8</v>
          </cell>
          <cell r="F165">
            <v>84.3</v>
          </cell>
          <cell r="H165">
            <v>84.5</v>
          </cell>
          <cell r="I165">
            <v>92.4</v>
          </cell>
          <cell r="K165">
            <v>74.3</v>
          </cell>
          <cell r="N165">
            <v>7.9</v>
          </cell>
          <cell r="O165">
            <v>10.5</v>
          </cell>
          <cell r="P165">
            <v>10.3</v>
          </cell>
          <cell r="Q165">
            <v>7.2</v>
          </cell>
          <cell r="R165">
            <v>6.6</v>
          </cell>
          <cell r="T165">
            <v>11.2</v>
          </cell>
          <cell r="U165">
            <v>3.7</v>
          </cell>
          <cell r="W165">
            <v>10.4</v>
          </cell>
          <cell r="Z165">
            <v>1.1000000000000001</v>
          </cell>
          <cell r="AA165">
            <v>2.8</v>
          </cell>
          <cell r="AB165">
            <v>0.6</v>
          </cell>
          <cell r="AC165">
            <v>1.8</v>
          </cell>
          <cell r="AD165">
            <v>1.1000000000000001</v>
          </cell>
          <cell r="AF165">
            <v>2.8</v>
          </cell>
          <cell r="AG165">
            <v>0.7</v>
          </cell>
          <cell r="AI165">
            <v>10.199999999999999</v>
          </cell>
        </row>
        <row r="166">
          <cell r="B166">
            <v>81.900000000000006</v>
          </cell>
          <cell r="C166">
            <v>83.8</v>
          </cell>
          <cell r="D166">
            <v>85.3</v>
          </cell>
          <cell r="E166">
            <v>74.2</v>
          </cell>
          <cell r="F166">
            <v>86.2</v>
          </cell>
          <cell r="H166">
            <v>85.3</v>
          </cell>
          <cell r="I166">
            <v>92.7</v>
          </cell>
          <cell r="K166">
            <v>74.3</v>
          </cell>
          <cell r="N166">
            <v>5.7</v>
          </cell>
          <cell r="O166">
            <v>11</v>
          </cell>
          <cell r="P166">
            <v>8.5</v>
          </cell>
          <cell r="Q166">
            <v>7.4</v>
          </cell>
          <cell r="R166">
            <v>7.3</v>
          </cell>
          <cell r="T166">
            <v>14</v>
          </cell>
          <cell r="U166">
            <v>4</v>
          </cell>
          <cell r="W166">
            <v>10.199999999999999</v>
          </cell>
          <cell r="Z166">
            <v>0.1</v>
          </cell>
          <cell r="AA166">
            <v>2.4</v>
          </cell>
          <cell r="AB166">
            <v>3</v>
          </cell>
          <cell r="AC166">
            <v>1.9</v>
          </cell>
          <cell r="AD166">
            <v>2.2999999999999998</v>
          </cell>
          <cell r="AF166">
            <v>0.9</v>
          </cell>
          <cell r="AG166">
            <v>0.3</v>
          </cell>
          <cell r="AI166">
            <v>0</v>
          </cell>
        </row>
        <row r="167">
          <cell r="B167">
            <v>83.1</v>
          </cell>
          <cell r="C167">
            <v>85.1</v>
          </cell>
          <cell r="D167">
            <v>86</v>
          </cell>
          <cell r="E167">
            <v>75.5</v>
          </cell>
          <cell r="F167">
            <v>87.8</v>
          </cell>
          <cell r="H167">
            <v>86.9</v>
          </cell>
          <cell r="I167">
            <v>97.9</v>
          </cell>
          <cell r="K167">
            <v>74.3</v>
          </cell>
          <cell r="N167">
            <v>4.3</v>
          </cell>
          <cell r="O167">
            <v>10.1</v>
          </cell>
          <cell r="P167">
            <v>8.9</v>
          </cell>
          <cell r="Q167">
            <v>7.4</v>
          </cell>
          <cell r="R167">
            <v>7.6</v>
          </cell>
          <cell r="T167">
            <v>10.6</v>
          </cell>
          <cell r="U167">
            <v>9</v>
          </cell>
          <cell r="W167">
            <v>10.199999999999999</v>
          </cell>
          <cell r="Z167">
            <v>1.5</v>
          </cell>
          <cell r="AA167">
            <v>1.6</v>
          </cell>
          <cell r="AB167">
            <v>0.8</v>
          </cell>
          <cell r="AC167">
            <v>1.8</v>
          </cell>
          <cell r="AD167">
            <v>1.9</v>
          </cell>
          <cell r="AF167">
            <v>1.9</v>
          </cell>
          <cell r="AG167">
            <v>5.6</v>
          </cell>
          <cell r="AI167">
            <v>0</v>
          </cell>
        </row>
        <row r="168">
          <cell r="B168">
            <v>84.2</v>
          </cell>
          <cell r="C168">
            <v>86.5</v>
          </cell>
          <cell r="D168">
            <v>88.5</v>
          </cell>
          <cell r="E168">
            <v>76.400000000000006</v>
          </cell>
          <cell r="F168">
            <v>89.2</v>
          </cell>
          <cell r="H168">
            <v>89.2</v>
          </cell>
          <cell r="I168">
            <v>99.7</v>
          </cell>
          <cell r="K168">
            <v>74.3</v>
          </cell>
          <cell r="N168">
            <v>4.0999999999999996</v>
          </cell>
          <cell r="O168">
            <v>8.6999999999999993</v>
          </cell>
          <cell r="P168">
            <v>7.5</v>
          </cell>
          <cell r="Q168">
            <v>6.9</v>
          </cell>
          <cell r="R168">
            <v>7</v>
          </cell>
          <cell r="T168">
            <v>8.5</v>
          </cell>
          <cell r="U168">
            <v>8.6</v>
          </cell>
          <cell r="W168">
            <v>10.199999999999999</v>
          </cell>
          <cell r="Z168">
            <v>1.3</v>
          </cell>
          <cell r="AA168">
            <v>1.6</v>
          </cell>
          <cell r="AB168">
            <v>2.9</v>
          </cell>
          <cell r="AC168">
            <v>1.2</v>
          </cell>
          <cell r="AD168">
            <v>1.6</v>
          </cell>
          <cell r="AF168">
            <v>2.6</v>
          </cell>
          <cell r="AG168">
            <v>1.8</v>
          </cell>
          <cell r="AI168">
            <v>0</v>
          </cell>
        </row>
        <row r="169">
          <cell r="B169">
            <v>85.6</v>
          </cell>
          <cell r="C169">
            <v>88.3</v>
          </cell>
          <cell r="D169">
            <v>88.6</v>
          </cell>
          <cell r="E169">
            <v>77.599999999999994</v>
          </cell>
          <cell r="F169">
            <v>90.2</v>
          </cell>
          <cell r="H169">
            <v>90.2</v>
          </cell>
          <cell r="I169">
            <v>99.1</v>
          </cell>
          <cell r="K169">
            <v>83.1</v>
          </cell>
          <cell r="N169">
            <v>4.5999999999999996</v>
          </cell>
          <cell r="O169">
            <v>7.9</v>
          </cell>
          <cell r="P169">
            <v>7</v>
          </cell>
          <cell r="Q169">
            <v>6.6</v>
          </cell>
          <cell r="R169">
            <v>7</v>
          </cell>
          <cell r="T169">
            <v>6.7</v>
          </cell>
          <cell r="U169">
            <v>7.3</v>
          </cell>
          <cell r="W169">
            <v>11.8</v>
          </cell>
          <cell r="Z169">
            <v>1.7</v>
          </cell>
          <cell r="AA169">
            <v>2.1</v>
          </cell>
          <cell r="AB169">
            <v>0.1</v>
          </cell>
          <cell r="AC169">
            <v>1.6</v>
          </cell>
          <cell r="AD169">
            <v>1.1000000000000001</v>
          </cell>
          <cell r="AF169">
            <v>1.1000000000000001</v>
          </cell>
          <cell r="AG169">
            <v>-0.6</v>
          </cell>
          <cell r="AI169">
            <v>11.8</v>
          </cell>
        </row>
        <row r="170">
          <cell r="B170">
            <v>88.4</v>
          </cell>
          <cell r="C170">
            <v>89.7</v>
          </cell>
          <cell r="D170">
            <v>91.9</v>
          </cell>
          <cell r="E170">
            <v>79.2</v>
          </cell>
          <cell r="F170">
            <v>91.6</v>
          </cell>
          <cell r="H170">
            <v>90</v>
          </cell>
          <cell r="I170">
            <v>99.1</v>
          </cell>
          <cell r="K170">
            <v>83.1</v>
          </cell>
          <cell r="N170">
            <v>7.9</v>
          </cell>
          <cell r="O170">
            <v>7</v>
          </cell>
          <cell r="P170">
            <v>7.7</v>
          </cell>
          <cell r="Q170">
            <v>6.7</v>
          </cell>
          <cell r="R170">
            <v>6.3</v>
          </cell>
          <cell r="T170">
            <v>5.5</v>
          </cell>
          <cell r="U170">
            <v>6.9</v>
          </cell>
          <cell r="W170">
            <v>11.8</v>
          </cell>
          <cell r="Z170">
            <v>3.3</v>
          </cell>
          <cell r="AA170">
            <v>1.6</v>
          </cell>
          <cell r="AB170">
            <v>3.7</v>
          </cell>
          <cell r="AC170">
            <v>2.1</v>
          </cell>
          <cell r="AD170">
            <v>1.6</v>
          </cell>
          <cell r="AF170">
            <v>-0.2</v>
          </cell>
          <cell r="AG170">
            <v>0</v>
          </cell>
          <cell r="AI170">
            <v>0</v>
          </cell>
        </row>
        <row r="171">
          <cell r="B171">
            <v>90.9</v>
          </cell>
          <cell r="C171">
            <v>90.8</v>
          </cell>
          <cell r="D171">
            <v>92.3</v>
          </cell>
          <cell r="E171">
            <v>82.4</v>
          </cell>
          <cell r="F171">
            <v>93.1</v>
          </cell>
          <cell r="H171">
            <v>91.3</v>
          </cell>
          <cell r="I171">
            <v>100.1</v>
          </cell>
          <cell r="K171">
            <v>83.1</v>
          </cell>
          <cell r="N171">
            <v>9.4</v>
          </cell>
          <cell r="O171">
            <v>6.7</v>
          </cell>
          <cell r="P171">
            <v>7.3</v>
          </cell>
          <cell r="Q171">
            <v>9.1</v>
          </cell>
          <cell r="R171">
            <v>6</v>
          </cell>
          <cell r="T171">
            <v>5.0999999999999996</v>
          </cell>
          <cell r="U171">
            <v>2.2000000000000002</v>
          </cell>
          <cell r="W171">
            <v>11.8</v>
          </cell>
          <cell r="Z171">
            <v>2.8</v>
          </cell>
          <cell r="AA171">
            <v>1.2</v>
          </cell>
          <cell r="AB171">
            <v>0.4</v>
          </cell>
          <cell r="AC171">
            <v>4</v>
          </cell>
          <cell r="AD171">
            <v>1.6</v>
          </cell>
          <cell r="AF171">
            <v>1.4</v>
          </cell>
          <cell r="AG171">
            <v>1</v>
          </cell>
          <cell r="AI171">
            <v>0</v>
          </cell>
        </row>
        <row r="172">
          <cell r="B172">
            <v>92.3</v>
          </cell>
          <cell r="C172">
            <v>91</v>
          </cell>
          <cell r="D172">
            <v>95.1</v>
          </cell>
          <cell r="E172">
            <v>87.5</v>
          </cell>
          <cell r="F172">
            <v>94.6</v>
          </cell>
          <cell r="H172">
            <v>91.6</v>
          </cell>
          <cell r="I172">
            <v>102.6</v>
          </cell>
          <cell r="K172">
            <v>83.1</v>
          </cell>
          <cell r="N172">
            <v>9.6</v>
          </cell>
          <cell r="O172">
            <v>5.2</v>
          </cell>
          <cell r="P172">
            <v>7.5</v>
          </cell>
          <cell r="Q172">
            <v>14.5</v>
          </cell>
          <cell r="R172">
            <v>6.1</v>
          </cell>
          <cell r="T172">
            <v>2.7</v>
          </cell>
          <cell r="U172">
            <v>2.9</v>
          </cell>
          <cell r="W172">
            <v>11.8</v>
          </cell>
          <cell r="Z172">
            <v>1.5</v>
          </cell>
          <cell r="AA172">
            <v>0.2</v>
          </cell>
          <cell r="AB172">
            <v>3</v>
          </cell>
          <cell r="AC172">
            <v>6.2</v>
          </cell>
          <cell r="AD172">
            <v>1.6</v>
          </cell>
          <cell r="AF172">
            <v>0.3</v>
          </cell>
          <cell r="AG172">
            <v>2.5</v>
          </cell>
          <cell r="AI172">
            <v>0</v>
          </cell>
        </row>
        <row r="173">
          <cell r="B173">
            <v>93.7</v>
          </cell>
          <cell r="C173">
            <v>92.8</v>
          </cell>
          <cell r="D173">
            <v>95.1</v>
          </cell>
          <cell r="E173">
            <v>86.6</v>
          </cell>
          <cell r="F173">
            <v>95.3</v>
          </cell>
          <cell r="H173">
            <v>92.5</v>
          </cell>
          <cell r="I173">
            <v>101.4</v>
          </cell>
          <cell r="K173">
            <v>93.4</v>
          </cell>
          <cell r="N173">
            <v>9.5</v>
          </cell>
          <cell r="O173">
            <v>5.0999999999999996</v>
          </cell>
          <cell r="P173">
            <v>7.3</v>
          </cell>
          <cell r="Q173">
            <v>11.6</v>
          </cell>
          <cell r="R173">
            <v>5.7</v>
          </cell>
          <cell r="T173">
            <v>2.5</v>
          </cell>
          <cell r="U173">
            <v>2.2999999999999998</v>
          </cell>
          <cell r="W173">
            <v>12.4</v>
          </cell>
          <cell r="Z173">
            <v>1.5</v>
          </cell>
          <cell r="AA173">
            <v>2</v>
          </cell>
          <cell r="AB173">
            <v>0</v>
          </cell>
          <cell r="AC173">
            <v>-1</v>
          </cell>
          <cell r="AD173">
            <v>0.7</v>
          </cell>
          <cell r="AF173">
            <v>1</v>
          </cell>
          <cell r="AG173">
            <v>-1.2</v>
          </cell>
          <cell r="AI173">
            <v>12.4</v>
          </cell>
        </row>
        <row r="174">
          <cell r="B174">
            <v>96.6</v>
          </cell>
          <cell r="C174">
            <v>94.8</v>
          </cell>
          <cell r="D174">
            <v>97.7</v>
          </cell>
          <cell r="E174">
            <v>91.2</v>
          </cell>
          <cell r="F174">
            <v>96.3</v>
          </cell>
          <cell r="H174">
            <v>94.7</v>
          </cell>
          <cell r="I174">
            <v>99.2</v>
          </cell>
          <cell r="K174">
            <v>93.4</v>
          </cell>
          <cell r="N174">
            <v>9.3000000000000007</v>
          </cell>
          <cell r="O174">
            <v>5.7</v>
          </cell>
          <cell r="P174">
            <v>6.3</v>
          </cell>
          <cell r="Q174">
            <v>15.2</v>
          </cell>
          <cell r="R174">
            <v>5.0999999999999996</v>
          </cell>
          <cell r="T174">
            <v>5.2</v>
          </cell>
          <cell r="U174">
            <v>0.1</v>
          </cell>
          <cell r="W174">
            <v>12.4</v>
          </cell>
          <cell r="Z174">
            <v>3.1</v>
          </cell>
          <cell r="AA174">
            <v>2.2000000000000002</v>
          </cell>
          <cell r="AB174">
            <v>2.7</v>
          </cell>
          <cell r="AC174">
            <v>5.3</v>
          </cell>
          <cell r="AD174">
            <v>1</v>
          </cell>
          <cell r="AF174">
            <v>2.4</v>
          </cell>
          <cell r="AG174">
            <v>-2.2000000000000002</v>
          </cell>
          <cell r="AI174">
            <v>0</v>
          </cell>
        </row>
        <row r="175">
          <cell r="B175">
            <v>99</v>
          </cell>
          <cell r="C175">
            <v>97</v>
          </cell>
          <cell r="D175">
            <v>97.9</v>
          </cell>
          <cell r="E175">
            <v>96.1</v>
          </cell>
          <cell r="F175">
            <v>97.7</v>
          </cell>
          <cell r="G175">
            <v>97.1</v>
          </cell>
          <cell r="H175">
            <v>96.8</v>
          </cell>
          <cell r="I175">
            <v>99.2</v>
          </cell>
          <cell r="J175">
            <v>97.2</v>
          </cell>
          <cell r="K175">
            <v>93.4</v>
          </cell>
          <cell r="N175">
            <v>8.9</v>
          </cell>
          <cell r="O175">
            <v>6.8</v>
          </cell>
          <cell r="P175">
            <v>6.1</v>
          </cell>
          <cell r="Q175">
            <v>16.600000000000001</v>
          </cell>
          <cell r="R175">
            <v>4.9000000000000004</v>
          </cell>
          <cell r="S175">
            <v>9.6999999999999993</v>
          </cell>
          <cell r="T175">
            <v>6</v>
          </cell>
          <cell r="U175">
            <v>-0.9</v>
          </cell>
          <cell r="V175">
            <v>4.4000000000000004</v>
          </cell>
          <cell r="W175">
            <v>12.4</v>
          </cell>
          <cell r="Z175">
            <v>2.5</v>
          </cell>
          <cell r="AA175">
            <v>2.2999999999999998</v>
          </cell>
          <cell r="AB175">
            <v>0.2</v>
          </cell>
          <cell r="AC175">
            <v>5.4</v>
          </cell>
          <cell r="AD175">
            <v>1.5</v>
          </cell>
          <cell r="AE175">
            <v>0.4</v>
          </cell>
          <cell r="AF175">
            <v>2.2000000000000002</v>
          </cell>
          <cell r="AG175">
            <v>0</v>
          </cell>
          <cell r="AH175">
            <v>0.9</v>
          </cell>
          <cell r="AI175">
            <v>0</v>
          </cell>
        </row>
        <row r="176">
          <cell r="B176">
            <v>99.3</v>
          </cell>
          <cell r="C176">
            <v>98.9</v>
          </cell>
          <cell r="D176">
            <v>99.9</v>
          </cell>
          <cell r="E176">
            <v>99.4</v>
          </cell>
          <cell r="F176">
            <v>99.2</v>
          </cell>
          <cell r="G176">
            <v>97.7</v>
          </cell>
          <cell r="H176">
            <v>99.1</v>
          </cell>
          <cell r="I176">
            <v>100.1</v>
          </cell>
          <cell r="J176">
            <v>100.1</v>
          </cell>
          <cell r="K176">
            <v>93.4</v>
          </cell>
          <cell r="N176">
            <v>7.6</v>
          </cell>
          <cell r="O176">
            <v>8.6999999999999993</v>
          </cell>
          <cell r="P176">
            <v>5</v>
          </cell>
          <cell r="Q176">
            <v>13.6</v>
          </cell>
          <cell r="R176">
            <v>4.9000000000000004</v>
          </cell>
          <cell r="S176">
            <v>8.9</v>
          </cell>
          <cell r="T176">
            <v>8.1999999999999993</v>
          </cell>
          <cell r="U176">
            <v>-2.4</v>
          </cell>
          <cell r="V176">
            <v>4.7</v>
          </cell>
          <cell r="W176">
            <v>12.4</v>
          </cell>
          <cell r="Z176">
            <v>0.3</v>
          </cell>
          <cell r="AA176">
            <v>2</v>
          </cell>
          <cell r="AB176">
            <v>2</v>
          </cell>
          <cell r="AC176">
            <v>3.4</v>
          </cell>
          <cell r="AD176">
            <v>1.5</v>
          </cell>
          <cell r="AE176">
            <v>0.6</v>
          </cell>
          <cell r="AF176">
            <v>2.4</v>
          </cell>
          <cell r="AG176">
            <v>0.9</v>
          </cell>
          <cell r="AH176">
            <v>2.9</v>
          </cell>
          <cell r="AI176">
            <v>0</v>
          </cell>
        </row>
        <row r="177">
          <cell r="B177">
            <v>99.5</v>
          </cell>
          <cell r="C177">
            <v>101.1</v>
          </cell>
          <cell r="D177">
            <v>100</v>
          </cell>
          <cell r="E177">
            <v>101.4</v>
          </cell>
          <cell r="F177">
            <v>100.7</v>
          </cell>
          <cell r="G177">
            <v>102</v>
          </cell>
          <cell r="H177">
            <v>101.7</v>
          </cell>
          <cell r="I177">
            <v>100.3</v>
          </cell>
          <cell r="J177">
            <v>100.9</v>
          </cell>
          <cell r="K177">
            <v>106.6</v>
          </cell>
          <cell r="N177">
            <v>6.2</v>
          </cell>
          <cell r="O177">
            <v>8.9</v>
          </cell>
          <cell r="P177">
            <v>5.2</v>
          </cell>
          <cell r="Q177">
            <v>17.100000000000001</v>
          </cell>
          <cell r="R177">
            <v>5.7</v>
          </cell>
          <cell r="S177">
            <v>6.1</v>
          </cell>
          <cell r="T177">
            <v>9.9</v>
          </cell>
          <cell r="U177">
            <v>-1.1000000000000001</v>
          </cell>
          <cell r="V177">
            <v>6.1</v>
          </cell>
          <cell r="W177">
            <v>14.1</v>
          </cell>
          <cell r="Z177">
            <v>0.2</v>
          </cell>
          <cell r="AA177">
            <v>2.2000000000000002</v>
          </cell>
          <cell r="AB177">
            <v>0.1</v>
          </cell>
          <cell r="AC177">
            <v>2</v>
          </cell>
          <cell r="AD177">
            <v>1.5</v>
          </cell>
          <cell r="AE177">
            <v>4.4000000000000004</v>
          </cell>
          <cell r="AF177">
            <v>2.6</v>
          </cell>
          <cell r="AG177">
            <v>0.2</v>
          </cell>
          <cell r="AH177">
            <v>0.8</v>
          </cell>
          <cell r="AI177">
            <v>14.1</v>
          </cell>
        </row>
        <row r="178">
          <cell r="B178">
            <v>102.2</v>
          </cell>
          <cell r="C178">
            <v>102.9</v>
          </cell>
          <cell r="D178">
            <v>102</v>
          </cell>
          <cell r="E178">
            <v>103</v>
          </cell>
          <cell r="F178">
            <v>102.4</v>
          </cell>
          <cell r="G178">
            <v>103.1</v>
          </cell>
          <cell r="H178">
            <v>102.3</v>
          </cell>
          <cell r="I178">
            <v>100.4</v>
          </cell>
          <cell r="J178">
            <v>102</v>
          </cell>
          <cell r="K178">
            <v>106.6</v>
          </cell>
          <cell r="N178">
            <v>5.8</v>
          </cell>
          <cell r="O178">
            <v>8.5</v>
          </cell>
          <cell r="P178">
            <v>4.4000000000000004</v>
          </cell>
          <cell r="Q178">
            <v>12.9</v>
          </cell>
          <cell r="R178">
            <v>6.3</v>
          </cell>
          <cell r="S178">
            <v>6.6</v>
          </cell>
          <cell r="T178">
            <v>8</v>
          </cell>
          <cell r="U178">
            <v>1.2</v>
          </cell>
          <cell r="V178">
            <v>5.9</v>
          </cell>
          <cell r="W178">
            <v>14.1</v>
          </cell>
          <cell r="Z178">
            <v>2.7</v>
          </cell>
          <cell r="AA178">
            <v>1.8</v>
          </cell>
          <cell r="AB178">
            <v>2</v>
          </cell>
          <cell r="AC178">
            <v>1.6</v>
          </cell>
          <cell r="AD178">
            <v>1.7</v>
          </cell>
          <cell r="AE178">
            <v>1.1000000000000001</v>
          </cell>
          <cell r="AF178">
            <v>0.6</v>
          </cell>
          <cell r="AG178">
            <v>0.1</v>
          </cell>
          <cell r="AH178">
            <v>1.1000000000000001</v>
          </cell>
          <cell r="AI178">
            <v>0</v>
          </cell>
        </row>
        <row r="179">
          <cell r="B179">
            <v>101.5</v>
          </cell>
          <cell r="C179">
            <v>104.9</v>
          </cell>
          <cell r="D179">
            <v>102.7</v>
          </cell>
          <cell r="E179">
            <v>103.6</v>
          </cell>
          <cell r="F179">
            <v>103.3</v>
          </cell>
          <cell r="G179">
            <v>104.3</v>
          </cell>
          <cell r="H179">
            <v>104.3</v>
          </cell>
          <cell r="I179">
            <v>102.6</v>
          </cell>
          <cell r="J179">
            <v>102.4</v>
          </cell>
          <cell r="K179">
            <v>106.6</v>
          </cell>
          <cell r="N179">
            <v>2.5</v>
          </cell>
          <cell r="O179">
            <v>8.1</v>
          </cell>
          <cell r="P179">
            <v>4.9000000000000004</v>
          </cell>
          <cell r="Q179">
            <v>7.8</v>
          </cell>
          <cell r="R179">
            <v>5.7</v>
          </cell>
          <cell r="S179">
            <v>7.4</v>
          </cell>
          <cell r="T179">
            <v>7.7</v>
          </cell>
          <cell r="U179">
            <v>3.4</v>
          </cell>
          <cell r="V179">
            <v>5.3</v>
          </cell>
          <cell r="W179">
            <v>14.1</v>
          </cell>
          <cell r="Z179">
            <v>-0.7</v>
          </cell>
          <cell r="AA179">
            <v>1.9</v>
          </cell>
          <cell r="AB179">
            <v>0.7</v>
          </cell>
          <cell r="AC179">
            <v>0.6</v>
          </cell>
          <cell r="AD179">
            <v>0.9</v>
          </cell>
          <cell r="AE179">
            <v>1.2</v>
          </cell>
          <cell r="AF179">
            <v>2</v>
          </cell>
          <cell r="AG179">
            <v>2.2000000000000002</v>
          </cell>
          <cell r="AH179">
            <v>0.4</v>
          </cell>
          <cell r="AI179">
            <v>0</v>
          </cell>
        </row>
        <row r="180">
          <cell r="B180">
            <v>102.5</v>
          </cell>
          <cell r="C180">
            <v>108.4</v>
          </cell>
          <cell r="D180">
            <v>104.4</v>
          </cell>
          <cell r="E180">
            <v>104.5</v>
          </cell>
          <cell r="F180">
            <v>105.2</v>
          </cell>
          <cell r="G180">
            <v>109.2</v>
          </cell>
          <cell r="H180">
            <v>111.3</v>
          </cell>
          <cell r="I180">
            <v>102.7</v>
          </cell>
          <cell r="J180">
            <v>106.2</v>
          </cell>
          <cell r="K180">
            <v>106.6</v>
          </cell>
          <cell r="N180">
            <v>3.2</v>
          </cell>
          <cell r="O180">
            <v>9.6</v>
          </cell>
          <cell r="P180">
            <v>4.5</v>
          </cell>
          <cell r="Q180">
            <v>5.0999999999999996</v>
          </cell>
          <cell r="R180">
            <v>6</v>
          </cell>
          <cell r="S180">
            <v>11.8</v>
          </cell>
          <cell r="T180">
            <v>12.3</v>
          </cell>
          <cell r="U180">
            <v>2.6</v>
          </cell>
          <cell r="V180">
            <v>6.1</v>
          </cell>
          <cell r="W180">
            <v>14.1</v>
          </cell>
          <cell r="Z180">
            <v>1</v>
          </cell>
          <cell r="AA180">
            <v>3.3</v>
          </cell>
          <cell r="AB180">
            <v>1.7</v>
          </cell>
          <cell r="AC180">
            <v>0.9</v>
          </cell>
          <cell r="AD180">
            <v>1.8</v>
          </cell>
          <cell r="AE180">
            <v>4.7</v>
          </cell>
          <cell r="AF180">
            <v>6.7</v>
          </cell>
          <cell r="AG180">
            <v>0.1</v>
          </cell>
          <cell r="AH180">
            <v>3.7</v>
          </cell>
          <cell r="AI180">
            <v>0</v>
          </cell>
        </row>
        <row r="181">
          <cell r="B181">
            <v>104.7</v>
          </cell>
          <cell r="C181">
            <v>109.9</v>
          </cell>
          <cell r="D181">
            <v>104.9</v>
          </cell>
          <cell r="E181">
            <v>103</v>
          </cell>
          <cell r="F181">
            <v>105.7</v>
          </cell>
          <cell r="G181">
            <v>113.9</v>
          </cell>
          <cell r="H181">
            <v>106.2</v>
          </cell>
          <cell r="I181">
            <v>102.7</v>
          </cell>
          <cell r="J181">
            <v>105.2</v>
          </cell>
          <cell r="K181">
            <v>117.5</v>
          </cell>
          <cell r="N181">
            <v>5.2</v>
          </cell>
          <cell r="O181">
            <v>8.6999999999999993</v>
          </cell>
          <cell r="P181">
            <v>4.9000000000000004</v>
          </cell>
          <cell r="Q181">
            <v>1.6</v>
          </cell>
          <cell r="R181">
            <v>5</v>
          </cell>
          <cell r="S181">
            <v>11.7</v>
          </cell>
          <cell r="T181">
            <v>4.4000000000000004</v>
          </cell>
          <cell r="U181">
            <v>2.4</v>
          </cell>
          <cell r="V181">
            <v>4.2</v>
          </cell>
          <cell r="W181">
            <v>10.199999999999999</v>
          </cell>
          <cell r="Z181">
            <v>2.1</v>
          </cell>
          <cell r="AA181">
            <v>1.4</v>
          </cell>
          <cell r="AB181">
            <v>0.5</v>
          </cell>
          <cell r="AC181">
            <v>-1.4</v>
          </cell>
          <cell r="AD181">
            <v>0.5</v>
          </cell>
          <cell r="AE181">
            <v>4.3</v>
          </cell>
          <cell r="AF181">
            <v>-4.5999999999999996</v>
          </cell>
          <cell r="AG181">
            <v>0</v>
          </cell>
          <cell r="AH181">
            <v>-1</v>
          </cell>
          <cell r="AI181">
            <v>10.199999999999999</v>
          </cell>
        </row>
        <row r="182">
          <cell r="B182">
            <v>104.3</v>
          </cell>
          <cell r="C182">
            <v>112.1</v>
          </cell>
          <cell r="D182">
            <v>106.4</v>
          </cell>
          <cell r="E182">
            <v>103</v>
          </cell>
          <cell r="F182">
            <v>106</v>
          </cell>
          <cell r="G182">
            <v>116</v>
          </cell>
          <cell r="H182">
            <v>105.6</v>
          </cell>
          <cell r="I182">
            <v>102.8</v>
          </cell>
          <cell r="J182">
            <v>104.3</v>
          </cell>
          <cell r="K182">
            <v>117.5</v>
          </cell>
          <cell r="N182">
            <v>2.1</v>
          </cell>
          <cell r="O182">
            <v>8.9</v>
          </cell>
          <cell r="P182">
            <v>4.3</v>
          </cell>
          <cell r="Q182">
            <v>0</v>
          </cell>
          <cell r="R182">
            <v>3.5</v>
          </cell>
          <cell r="S182">
            <v>12.5</v>
          </cell>
          <cell r="T182">
            <v>3.2</v>
          </cell>
          <cell r="U182">
            <v>2.4</v>
          </cell>
          <cell r="V182">
            <v>2.2999999999999998</v>
          </cell>
          <cell r="W182">
            <v>10.199999999999999</v>
          </cell>
          <cell r="Z182">
            <v>-0.4</v>
          </cell>
          <cell r="AA182">
            <v>2</v>
          </cell>
          <cell r="AB182">
            <v>1.4</v>
          </cell>
          <cell r="AC182">
            <v>0</v>
          </cell>
          <cell r="AD182">
            <v>0.3</v>
          </cell>
          <cell r="AE182">
            <v>1.8</v>
          </cell>
          <cell r="AF182">
            <v>-0.6</v>
          </cell>
          <cell r="AG182">
            <v>0.1</v>
          </cell>
          <cell r="AH182">
            <v>-0.8</v>
          </cell>
          <cell r="AI182">
            <v>0</v>
          </cell>
        </row>
        <row r="183">
          <cell r="B183">
            <v>105</v>
          </cell>
          <cell r="C183">
            <v>113.6</v>
          </cell>
          <cell r="D183">
            <v>106</v>
          </cell>
          <cell r="E183">
            <v>100.9</v>
          </cell>
          <cell r="F183">
            <v>107</v>
          </cell>
          <cell r="G183">
            <v>119.2</v>
          </cell>
          <cell r="H183">
            <v>107.6</v>
          </cell>
          <cell r="I183">
            <v>106.9</v>
          </cell>
          <cell r="J183">
            <v>105.5</v>
          </cell>
          <cell r="K183">
            <v>117.5</v>
          </cell>
          <cell r="N183">
            <v>3.4</v>
          </cell>
          <cell r="O183">
            <v>8.3000000000000007</v>
          </cell>
          <cell r="P183">
            <v>3.2</v>
          </cell>
          <cell r="Q183">
            <v>-2.6</v>
          </cell>
          <cell r="R183">
            <v>3.6</v>
          </cell>
          <cell r="S183">
            <v>14.3</v>
          </cell>
          <cell r="T183">
            <v>3.2</v>
          </cell>
          <cell r="U183">
            <v>4.2</v>
          </cell>
          <cell r="V183">
            <v>3</v>
          </cell>
          <cell r="W183">
            <v>10.199999999999999</v>
          </cell>
          <cell r="Z183">
            <v>0.7</v>
          </cell>
          <cell r="AA183">
            <v>1.3</v>
          </cell>
          <cell r="AB183">
            <v>-0.4</v>
          </cell>
          <cell r="AC183">
            <v>-2</v>
          </cell>
          <cell r="AD183">
            <v>0.9</v>
          </cell>
          <cell r="AE183">
            <v>2.8</v>
          </cell>
          <cell r="AF183">
            <v>1.9</v>
          </cell>
          <cell r="AG183">
            <v>4</v>
          </cell>
          <cell r="AH183">
            <v>1.1000000000000001</v>
          </cell>
          <cell r="AI183">
            <v>0</v>
          </cell>
        </row>
        <row r="184">
          <cell r="B184">
            <v>105.5</v>
          </cell>
          <cell r="C184">
            <v>114.7</v>
          </cell>
          <cell r="D184">
            <v>106.5</v>
          </cell>
          <cell r="E184">
            <v>100.4</v>
          </cell>
          <cell r="F184">
            <v>107.7</v>
          </cell>
          <cell r="G184">
            <v>125.4</v>
          </cell>
          <cell r="H184">
            <v>109.3</v>
          </cell>
          <cell r="I184">
            <v>106.9</v>
          </cell>
          <cell r="J184">
            <v>106.7</v>
          </cell>
          <cell r="K184">
            <v>117.5</v>
          </cell>
          <cell r="N184">
            <v>2.9</v>
          </cell>
          <cell r="O184">
            <v>5.8</v>
          </cell>
          <cell r="P184">
            <v>2</v>
          </cell>
          <cell r="Q184">
            <v>-3.9</v>
          </cell>
          <cell r="R184">
            <v>2.4</v>
          </cell>
          <cell r="S184">
            <v>14.8</v>
          </cell>
          <cell r="T184">
            <v>-1.8</v>
          </cell>
          <cell r="U184">
            <v>4.0999999999999996</v>
          </cell>
          <cell r="V184">
            <v>0.5</v>
          </cell>
          <cell r="W184">
            <v>10.199999999999999</v>
          </cell>
          <cell r="Z184">
            <v>0.5</v>
          </cell>
          <cell r="AA184">
            <v>1</v>
          </cell>
          <cell r="AB184">
            <v>0.5</v>
          </cell>
          <cell r="AC184">
            <v>-0.5</v>
          </cell>
          <cell r="AD184">
            <v>0.7</v>
          </cell>
          <cell r="AE184">
            <v>5.2</v>
          </cell>
          <cell r="AF184">
            <v>1.6</v>
          </cell>
          <cell r="AG184">
            <v>0</v>
          </cell>
          <cell r="AH184">
            <v>1.2</v>
          </cell>
          <cell r="AI184">
            <v>0</v>
          </cell>
        </row>
        <row r="185">
          <cell r="B185">
            <v>106.1</v>
          </cell>
          <cell r="C185">
            <v>115.2</v>
          </cell>
          <cell r="D185">
            <v>106.3</v>
          </cell>
          <cell r="E185">
            <v>98.1</v>
          </cell>
          <cell r="F185">
            <v>107.4</v>
          </cell>
          <cell r="G185">
            <v>133.30000000000001</v>
          </cell>
          <cell r="H185">
            <v>109.3</v>
          </cell>
          <cell r="I185">
            <v>107.7</v>
          </cell>
          <cell r="J185">
            <v>105.3</v>
          </cell>
          <cell r="K185">
            <v>126.7</v>
          </cell>
          <cell r="N185">
            <v>1.3</v>
          </cell>
          <cell r="O185">
            <v>4.8</v>
          </cell>
          <cell r="P185">
            <v>1.3</v>
          </cell>
          <cell r="Q185">
            <v>-4.8</v>
          </cell>
          <cell r="R185">
            <v>1.6</v>
          </cell>
          <cell r="S185">
            <v>17</v>
          </cell>
          <cell r="T185">
            <v>2.9</v>
          </cell>
          <cell r="U185">
            <v>4.9000000000000004</v>
          </cell>
          <cell r="V185">
            <v>0.1</v>
          </cell>
          <cell r="W185">
            <v>7.8</v>
          </cell>
          <cell r="Z185">
            <v>0.6</v>
          </cell>
          <cell r="AA185">
            <v>0.4</v>
          </cell>
          <cell r="AB185">
            <v>-0.2</v>
          </cell>
          <cell r="AC185">
            <v>-2.2999999999999998</v>
          </cell>
          <cell r="AD185">
            <v>-0.3</v>
          </cell>
          <cell r="AE185">
            <v>6.3</v>
          </cell>
          <cell r="AF185">
            <v>0</v>
          </cell>
          <cell r="AG185">
            <v>0.7</v>
          </cell>
          <cell r="AH185">
            <v>-1.3</v>
          </cell>
          <cell r="AI185">
            <v>7.8</v>
          </cell>
        </row>
        <row r="186">
          <cell r="B186">
            <v>106.4</v>
          </cell>
          <cell r="C186">
            <v>116.5</v>
          </cell>
          <cell r="D186">
            <v>106.8</v>
          </cell>
          <cell r="E186">
            <v>96.2</v>
          </cell>
          <cell r="F186">
            <v>108</v>
          </cell>
          <cell r="G186">
            <v>125.6</v>
          </cell>
          <cell r="H186">
            <v>108.9</v>
          </cell>
          <cell r="I186">
            <v>107</v>
          </cell>
          <cell r="J186">
            <v>105.2</v>
          </cell>
          <cell r="K186">
            <v>126.7</v>
          </cell>
          <cell r="N186">
            <v>2</v>
          </cell>
          <cell r="O186">
            <v>3.9</v>
          </cell>
          <cell r="P186">
            <v>0.4</v>
          </cell>
          <cell r="Q186">
            <v>-6.6</v>
          </cell>
          <cell r="R186">
            <v>1.9</v>
          </cell>
          <cell r="S186">
            <v>8.3000000000000007</v>
          </cell>
          <cell r="T186">
            <v>3.1</v>
          </cell>
          <cell r="U186">
            <v>4.0999999999999996</v>
          </cell>
          <cell r="V186">
            <v>0.8</v>
          </cell>
          <cell r="W186">
            <v>7.8</v>
          </cell>
          <cell r="Z186">
            <v>0.3</v>
          </cell>
          <cell r="AA186">
            <v>1.1000000000000001</v>
          </cell>
          <cell r="AB186">
            <v>0.5</v>
          </cell>
          <cell r="AC186">
            <v>-1.9</v>
          </cell>
          <cell r="AD186">
            <v>0.6</v>
          </cell>
          <cell r="AE186">
            <v>-5.8</v>
          </cell>
          <cell r="AF186">
            <v>-0.4</v>
          </cell>
          <cell r="AG186">
            <v>-0.6</v>
          </cell>
          <cell r="AH186">
            <v>-0.1</v>
          </cell>
          <cell r="AI186">
            <v>0</v>
          </cell>
        </row>
        <row r="187">
          <cell r="B187">
            <v>106</v>
          </cell>
          <cell r="C187">
            <v>120.2</v>
          </cell>
          <cell r="D187">
            <v>106.6</v>
          </cell>
          <cell r="E187">
            <v>94.6</v>
          </cell>
          <cell r="F187">
            <v>107.4</v>
          </cell>
          <cell r="G187">
            <v>125.2</v>
          </cell>
          <cell r="H187">
            <v>110.9</v>
          </cell>
          <cell r="I187">
            <v>106.8</v>
          </cell>
          <cell r="J187">
            <v>105.7</v>
          </cell>
          <cell r="K187">
            <v>126.7</v>
          </cell>
          <cell r="N187">
            <v>1</v>
          </cell>
          <cell r="O187">
            <v>5.8</v>
          </cell>
          <cell r="P187">
            <v>0.6</v>
          </cell>
          <cell r="Q187">
            <v>-6.2</v>
          </cell>
          <cell r="R187">
            <v>0.4</v>
          </cell>
          <cell r="S187">
            <v>5</v>
          </cell>
          <cell r="T187">
            <v>3.1</v>
          </cell>
          <cell r="U187">
            <v>-0.1</v>
          </cell>
          <cell r="V187">
            <v>0.2</v>
          </cell>
          <cell r="W187">
            <v>7.8</v>
          </cell>
          <cell r="Z187">
            <v>-0.4</v>
          </cell>
          <cell r="AA187">
            <v>3.2</v>
          </cell>
          <cell r="AB187">
            <v>-0.2</v>
          </cell>
          <cell r="AC187">
            <v>-1.7</v>
          </cell>
          <cell r="AD187">
            <v>-0.6</v>
          </cell>
          <cell r="AE187">
            <v>-0.3</v>
          </cell>
          <cell r="AF187">
            <v>1.8</v>
          </cell>
          <cell r="AG187">
            <v>-0.2</v>
          </cell>
          <cell r="AH187">
            <v>0.5</v>
          </cell>
          <cell r="AI187">
            <v>0</v>
          </cell>
        </row>
        <row r="188">
          <cell r="B188">
            <v>106.7</v>
          </cell>
          <cell r="C188">
            <v>123.4</v>
          </cell>
          <cell r="D188">
            <v>107.8</v>
          </cell>
          <cell r="E188">
            <v>94</v>
          </cell>
          <cell r="F188">
            <v>107.5</v>
          </cell>
          <cell r="G188">
            <v>126.7</v>
          </cell>
          <cell r="H188">
            <v>110.9</v>
          </cell>
          <cell r="I188">
            <v>107.2</v>
          </cell>
          <cell r="J188">
            <v>107.1</v>
          </cell>
          <cell r="K188">
            <v>126.7</v>
          </cell>
          <cell r="N188">
            <v>1.1000000000000001</v>
          </cell>
          <cell r="O188">
            <v>7.6</v>
          </cell>
          <cell r="P188">
            <v>1.2</v>
          </cell>
          <cell r="Q188">
            <v>-6.4</v>
          </cell>
          <cell r="R188">
            <v>-0.2</v>
          </cell>
          <cell r="S188">
            <v>1</v>
          </cell>
          <cell r="T188">
            <v>1.5</v>
          </cell>
          <cell r="U188">
            <v>0.3</v>
          </cell>
          <cell r="V188">
            <v>0.4</v>
          </cell>
          <cell r="W188">
            <v>7.8</v>
          </cell>
          <cell r="Z188">
            <v>0.7</v>
          </cell>
          <cell r="AA188">
            <v>2.7</v>
          </cell>
          <cell r="AB188">
            <v>1.1000000000000001</v>
          </cell>
          <cell r="AC188">
            <v>-0.6</v>
          </cell>
          <cell r="AD188">
            <v>0.1</v>
          </cell>
          <cell r="AE188">
            <v>1.2</v>
          </cell>
          <cell r="AF188">
            <v>0</v>
          </cell>
          <cell r="AG188">
            <v>0.4</v>
          </cell>
          <cell r="AH188">
            <v>1.3</v>
          </cell>
          <cell r="AI188">
            <v>0</v>
          </cell>
        </row>
        <row r="189">
          <cell r="B189">
            <v>109</v>
          </cell>
          <cell r="C189">
            <v>126.1</v>
          </cell>
          <cell r="D189">
            <v>107.5</v>
          </cell>
          <cell r="E189">
            <v>94.4</v>
          </cell>
          <cell r="F189">
            <v>106.9</v>
          </cell>
          <cell r="G189">
            <v>131.30000000000001</v>
          </cell>
          <cell r="H189">
            <v>111.3</v>
          </cell>
          <cell r="I189">
            <v>107.2</v>
          </cell>
          <cell r="J189">
            <v>107.4</v>
          </cell>
          <cell r="K189">
            <v>132.1</v>
          </cell>
          <cell r="N189">
            <v>2.7</v>
          </cell>
          <cell r="O189">
            <v>9.5</v>
          </cell>
          <cell r="P189">
            <v>1.1000000000000001</v>
          </cell>
          <cell r="Q189">
            <v>-3.8</v>
          </cell>
          <cell r="R189">
            <v>-0.5</v>
          </cell>
          <cell r="S189">
            <v>-1.5</v>
          </cell>
          <cell r="T189">
            <v>1.8</v>
          </cell>
          <cell r="U189">
            <v>-0.5</v>
          </cell>
          <cell r="V189">
            <v>2</v>
          </cell>
          <cell r="W189">
            <v>4.3</v>
          </cell>
          <cell r="Z189">
            <v>2.2000000000000002</v>
          </cell>
          <cell r="AA189">
            <v>2.2000000000000002</v>
          </cell>
          <cell r="AB189">
            <v>-0.3</v>
          </cell>
          <cell r="AC189">
            <v>0.4</v>
          </cell>
          <cell r="AD189">
            <v>-0.6</v>
          </cell>
          <cell r="AE189">
            <v>3.6</v>
          </cell>
          <cell r="AF189">
            <v>0.4</v>
          </cell>
          <cell r="AG189">
            <v>0</v>
          </cell>
          <cell r="AH189">
            <v>0.3</v>
          </cell>
          <cell r="AI189">
            <v>4.3</v>
          </cell>
        </row>
        <row r="190">
          <cell r="B190">
            <v>108</v>
          </cell>
          <cell r="C190">
            <v>128</v>
          </cell>
          <cell r="D190">
            <v>108.1</v>
          </cell>
          <cell r="E190">
            <v>95.2</v>
          </cell>
          <cell r="F190">
            <v>107.4</v>
          </cell>
          <cell r="G190">
            <v>131.69999999999999</v>
          </cell>
          <cell r="H190">
            <v>112.1</v>
          </cell>
          <cell r="I190">
            <v>106.4</v>
          </cell>
          <cell r="J190">
            <v>108</v>
          </cell>
          <cell r="K190">
            <v>132.1</v>
          </cell>
          <cell r="N190">
            <v>1.5</v>
          </cell>
          <cell r="O190">
            <v>9.9</v>
          </cell>
          <cell r="P190">
            <v>1.2</v>
          </cell>
          <cell r="Q190">
            <v>-1</v>
          </cell>
          <cell r="R190">
            <v>-0.6</v>
          </cell>
          <cell r="S190">
            <v>4.9000000000000004</v>
          </cell>
          <cell r="T190">
            <v>2.9</v>
          </cell>
          <cell r="U190">
            <v>-0.6</v>
          </cell>
          <cell r="V190">
            <v>2.7</v>
          </cell>
          <cell r="W190">
            <v>4.3</v>
          </cell>
          <cell r="Z190">
            <v>-0.9</v>
          </cell>
          <cell r="AA190">
            <v>1.5</v>
          </cell>
          <cell r="AB190">
            <v>0.6</v>
          </cell>
          <cell r="AC190">
            <v>0.8</v>
          </cell>
          <cell r="AD190">
            <v>0.5</v>
          </cell>
          <cell r="AE190">
            <v>0.3</v>
          </cell>
          <cell r="AF190">
            <v>0.7</v>
          </cell>
          <cell r="AG190">
            <v>-0.7</v>
          </cell>
          <cell r="AH190">
            <v>0.6</v>
          </cell>
          <cell r="AI190">
            <v>0</v>
          </cell>
        </row>
        <row r="191">
          <cell r="B191">
            <v>108.8</v>
          </cell>
          <cell r="C191">
            <v>130.80000000000001</v>
          </cell>
          <cell r="D191">
            <v>107.1</v>
          </cell>
          <cell r="E191">
            <v>94.9</v>
          </cell>
          <cell r="F191">
            <v>107.5</v>
          </cell>
          <cell r="G191">
            <v>131.69999999999999</v>
          </cell>
          <cell r="H191">
            <v>113.2</v>
          </cell>
          <cell r="I191">
            <v>105.8</v>
          </cell>
          <cell r="J191">
            <v>108.4</v>
          </cell>
          <cell r="K191">
            <v>132.1</v>
          </cell>
          <cell r="N191">
            <v>2.6</v>
          </cell>
          <cell r="O191">
            <v>8.8000000000000007</v>
          </cell>
          <cell r="P191">
            <v>0.5</v>
          </cell>
          <cell r="Q191">
            <v>0.3</v>
          </cell>
          <cell r="R191">
            <v>0.1</v>
          </cell>
          <cell r="S191">
            <v>5.2</v>
          </cell>
          <cell r="T191">
            <v>2.1</v>
          </cell>
          <cell r="U191">
            <v>-0.9</v>
          </cell>
          <cell r="V191">
            <v>2.6</v>
          </cell>
          <cell r="W191">
            <v>4.3</v>
          </cell>
          <cell r="Z191">
            <v>0.7</v>
          </cell>
          <cell r="AA191">
            <v>2.2000000000000002</v>
          </cell>
          <cell r="AB191">
            <v>-0.9</v>
          </cell>
          <cell r="AC191">
            <v>-0.3</v>
          </cell>
          <cell r="AD191">
            <v>0.1</v>
          </cell>
          <cell r="AE191">
            <v>0</v>
          </cell>
          <cell r="AF191">
            <v>1</v>
          </cell>
          <cell r="AG191">
            <v>-0.6</v>
          </cell>
          <cell r="AH191">
            <v>0.4</v>
          </cell>
          <cell r="AI191">
            <v>0</v>
          </cell>
        </row>
        <row r="192">
          <cell r="B192">
            <v>109.5</v>
          </cell>
          <cell r="C192">
            <v>133.1</v>
          </cell>
          <cell r="D192">
            <v>106.8</v>
          </cell>
          <cell r="E192">
            <v>93.6</v>
          </cell>
          <cell r="F192">
            <v>107.4</v>
          </cell>
          <cell r="G192">
            <v>132.1</v>
          </cell>
          <cell r="H192">
            <v>113.5</v>
          </cell>
          <cell r="I192">
            <v>105.6</v>
          </cell>
          <cell r="J192">
            <v>109.8</v>
          </cell>
          <cell r="K192">
            <v>132.1</v>
          </cell>
          <cell r="N192">
            <v>2.6</v>
          </cell>
          <cell r="O192">
            <v>7.9</v>
          </cell>
          <cell r="P192">
            <v>-0.9</v>
          </cell>
          <cell r="Q192">
            <v>-0.4</v>
          </cell>
          <cell r="R192">
            <v>-0.1</v>
          </cell>
          <cell r="S192">
            <v>4.3</v>
          </cell>
          <cell r="T192">
            <v>2.2999999999999998</v>
          </cell>
          <cell r="U192">
            <v>-1.5</v>
          </cell>
          <cell r="V192">
            <v>2.5</v>
          </cell>
          <cell r="W192">
            <v>4.3</v>
          </cell>
          <cell r="Z192">
            <v>0.6</v>
          </cell>
          <cell r="AA192">
            <v>1.8</v>
          </cell>
          <cell r="AB192">
            <v>-0.3</v>
          </cell>
          <cell r="AC192">
            <v>-1.4</v>
          </cell>
          <cell r="AD192">
            <v>-0.1</v>
          </cell>
          <cell r="AE192">
            <v>0.3</v>
          </cell>
          <cell r="AF192">
            <v>0.3</v>
          </cell>
          <cell r="AG192">
            <v>-0.2</v>
          </cell>
          <cell r="AH192">
            <v>1.3</v>
          </cell>
          <cell r="AI192">
            <v>0</v>
          </cell>
        </row>
        <row r="193">
          <cell r="B193">
            <v>109.8</v>
          </cell>
          <cell r="C193">
            <v>134.5</v>
          </cell>
          <cell r="D193">
            <v>106.3</v>
          </cell>
          <cell r="E193">
            <v>93.7</v>
          </cell>
          <cell r="F193">
            <v>107.9</v>
          </cell>
          <cell r="G193">
            <v>136.80000000000001</v>
          </cell>
          <cell r="H193">
            <v>113.2</v>
          </cell>
          <cell r="I193">
            <v>106.7</v>
          </cell>
          <cell r="J193">
            <v>109.1</v>
          </cell>
          <cell r="K193">
            <v>136.80000000000001</v>
          </cell>
          <cell r="N193">
            <v>0.7</v>
          </cell>
          <cell r="O193">
            <v>6.7</v>
          </cell>
          <cell r="P193">
            <v>-1.1000000000000001</v>
          </cell>
          <cell r="Q193">
            <v>-0.7</v>
          </cell>
          <cell r="R193">
            <v>0.9</v>
          </cell>
          <cell r="S193">
            <v>4.2</v>
          </cell>
          <cell r="T193">
            <v>1.7</v>
          </cell>
          <cell r="U193">
            <v>-0.5</v>
          </cell>
          <cell r="V193">
            <v>1.6</v>
          </cell>
          <cell r="W193">
            <v>3.6</v>
          </cell>
          <cell r="Z193">
            <v>0.3</v>
          </cell>
          <cell r="AA193">
            <v>1.1000000000000001</v>
          </cell>
          <cell r="AB193">
            <v>-0.5</v>
          </cell>
          <cell r="AC193">
            <v>0.1</v>
          </cell>
          <cell r="AD193">
            <v>0.5</v>
          </cell>
          <cell r="AE193">
            <v>3.6</v>
          </cell>
          <cell r="AF193">
            <v>-0.3</v>
          </cell>
          <cell r="AG193">
            <v>1</v>
          </cell>
          <cell r="AH193">
            <v>-0.6</v>
          </cell>
          <cell r="AI193">
            <v>3.6</v>
          </cell>
        </row>
        <row r="194">
          <cell r="B194">
            <v>109.5</v>
          </cell>
          <cell r="C194">
            <v>136.19999999999999</v>
          </cell>
          <cell r="D194">
            <v>106.4</v>
          </cell>
          <cell r="E194">
            <v>94.4</v>
          </cell>
          <cell r="F194">
            <v>108.2</v>
          </cell>
          <cell r="G194">
            <v>138</v>
          </cell>
          <cell r="H194">
            <v>115.2</v>
          </cell>
          <cell r="I194">
            <v>106.7</v>
          </cell>
          <cell r="J194">
            <v>110.1</v>
          </cell>
          <cell r="K194">
            <v>136.80000000000001</v>
          </cell>
          <cell r="N194">
            <v>1.4</v>
          </cell>
          <cell r="O194">
            <v>6.4</v>
          </cell>
          <cell r="P194">
            <v>-1.6</v>
          </cell>
          <cell r="Q194">
            <v>-0.8</v>
          </cell>
          <cell r="R194">
            <v>0.7</v>
          </cell>
          <cell r="S194">
            <v>4.8</v>
          </cell>
          <cell r="T194">
            <v>2.8</v>
          </cell>
          <cell r="U194">
            <v>0.3</v>
          </cell>
          <cell r="V194">
            <v>1.9</v>
          </cell>
          <cell r="W194">
            <v>3.6</v>
          </cell>
          <cell r="Z194">
            <v>-0.3</v>
          </cell>
          <cell r="AA194">
            <v>1.3</v>
          </cell>
          <cell r="AB194">
            <v>0.1</v>
          </cell>
          <cell r="AC194">
            <v>0.7</v>
          </cell>
          <cell r="AD194">
            <v>0.3</v>
          </cell>
          <cell r="AE194">
            <v>0.9</v>
          </cell>
          <cell r="AF194">
            <v>1.8</v>
          </cell>
          <cell r="AG194">
            <v>0</v>
          </cell>
          <cell r="AH194">
            <v>0.9</v>
          </cell>
          <cell r="AI194">
            <v>0</v>
          </cell>
        </row>
        <row r="195">
          <cell r="B195">
            <v>110.4</v>
          </cell>
          <cell r="C195">
            <v>137.4</v>
          </cell>
          <cell r="D195">
            <v>106.6</v>
          </cell>
          <cell r="E195">
            <v>94.9</v>
          </cell>
          <cell r="F195">
            <v>108.2</v>
          </cell>
          <cell r="G195">
            <v>140.1</v>
          </cell>
          <cell r="H195">
            <v>117</v>
          </cell>
          <cell r="I195">
            <v>106.7</v>
          </cell>
          <cell r="J195">
            <v>110.2</v>
          </cell>
          <cell r="K195">
            <v>136.80000000000001</v>
          </cell>
          <cell r="N195">
            <v>1.5</v>
          </cell>
          <cell r="O195">
            <v>5</v>
          </cell>
          <cell r="P195">
            <v>-0.5</v>
          </cell>
          <cell r="Q195">
            <v>0</v>
          </cell>
          <cell r="R195">
            <v>0.7</v>
          </cell>
          <cell r="S195">
            <v>6.4</v>
          </cell>
          <cell r="T195">
            <v>3.4</v>
          </cell>
          <cell r="U195">
            <v>0.9</v>
          </cell>
          <cell r="V195">
            <v>1.7</v>
          </cell>
          <cell r="W195">
            <v>3.6</v>
          </cell>
          <cell r="Z195">
            <v>0.8</v>
          </cell>
          <cell r="AA195">
            <v>0.9</v>
          </cell>
          <cell r="AB195">
            <v>0.2</v>
          </cell>
          <cell r="AC195">
            <v>0.5</v>
          </cell>
          <cell r="AD195">
            <v>0</v>
          </cell>
          <cell r="AE195">
            <v>1.5</v>
          </cell>
          <cell r="AF195">
            <v>1.6</v>
          </cell>
          <cell r="AG195">
            <v>0</v>
          </cell>
          <cell r="AH195">
            <v>0.1</v>
          </cell>
          <cell r="AI195">
            <v>0</v>
          </cell>
        </row>
        <row r="196">
          <cell r="B196">
            <v>110.9</v>
          </cell>
          <cell r="C196">
            <v>139.1</v>
          </cell>
          <cell r="D196">
            <v>106.8</v>
          </cell>
          <cell r="E196">
            <v>97.5</v>
          </cell>
          <cell r="F196">
            <v>108.9</v>
          </cell>
          <cell r="G196">
            <v>140.30000000000001</v>
          </cell>
          <cell r="H196">
            <v>116.8</v>
          </cell>
          <cell r="I196">
            <v>107.9</v>
          </cell>
          <cell r="J196">
            <v>111.7</v>
          </cell>
          <cell r="K196">
            <v>136.80000000000001</v>
          </cell>
          <cell r="N196">
            <v>1.3</v>
          </cell>
          <cell r="O196">
            <v>4.5</v>
          </cell>
          <cell r="P196">
            <v>0</v>
          </cell>
          <cell r="Q196">
            <v>4.2</v>
          </cell>
          <cell r="R196">
            <v>1.4</v>
          </cell>
          <cell r="S196">
            <v>6.2</v>
          </cell>
          <cell r="T196">
            <v>2.9</v>
          </cell>
          <cell r="U196">
            <v>2.2000000000000002</v>
          </cell>
          <cell r="V196">
            <v>1.7</v>
          </cell>
          <cell r="W196">
            <v>3.6</v>
          </cell>
          <cell r="Z196">
            <v>0.5</v>
          </cell>
          <cell r="AA196">
            <v>1.2</v>
          </cell>
          <cell r="AB196">
            <v>0.2</v>
          </cell>
          <cell r="AC196">
            <v>2.7</v>
          </cell>
          <cell r="AD196">
            <v>0.6</v>
          </cell>
          <cell r="AE196">
            <v>0.1</v>
          </cell>
          <cell r="AF196">
            <v>-0.2</v>
          </cell>
          <cell r="AG196">
            <v>1.1000000000000001</v>
          </cell>
          <cell r="AH196">
            <v>1.4</v>
          </cell>
          <cell r="AI196">
            <v>0</v>
          </cell>
        </row>
        <row r="197">
          <cell r="B197">
            <v>113.2</v>
          </cell>
          <cell r="C197">
            <v>141.1</v>
          </cell>
          <cell r="D197">
            <v>106.2</v>
          </cell>
          <cell r="E197">
            <v>102.8</v>
          </cell>
          <cell r="F197">
            <v>109.3</v>
          </cell>
          <cell r="G197">
            <v>143.9</v>
          </cell>
          <cell r="H197">
            <v>117.3</v>
          </cell>
          <cell r="I197">
            <v>107.9</v>
          </cell>
          <cell r="J197">
            <v>112.1</v>
          </cell>
          <cell r="K197">
            <v>142.9</v>
          </cell>
          <cell r="N197">
            <v>3.1</v>
          </cell>
          <cell r="O197">
            <v>4.9000000000000004</v>
          </cell>
          <cell r="P197">
            <v>-0.1</v>
          </cell>
          <cell r="Q197">
            <v>9.6999999999999993</v>
          </cell>
          <cell r="R197">
            <v>1.3</v>
          </cell>
          <cell r="S197">
            <v>5.2</v>
          </cell>
          <cell r="T197">
            <v>3.6</v>
          </cell>
          <cell r="U197">
            <v>1.1000000000000001</v>
          </cell>
          <cell r="V197">
            <v>2.7</v>
          </cell>
          <cell r="W197">
            <v>4.5</v>
          </cell>
          <cell r="Z197">
            <v>2.1</v>
          </cell>
          <cell r="AA197">
            <v>1.4</v>
          </cell>
          <cell r="AB197">
            <v>-0.6</v>
          </cell>
          <cell r="AC197">
            <v>5.4</v>
          </cell>
          <cell r="AD197">
            <v>0.4</v>
          </cell>
          <cell r="AE197">
            <v>2.6</v>
          </cell>
          <cell r="AF197">
            <v>0.4</v>
          </cell>
          <cell r="AG197">
            <v>0</v>
          </cell>
          <cell r="AH197">
            <v>0.4</v>
          </cell>
          <cell r="AI197">
            <v>4.5</v>
          </cell>
        </row>
        <row r="198">
          <cell r="B198">
            <v>113.7</v>
          </cell>
          <cell r="C198">
            <v>146.4</v>
          </cell>
          <cell r="D198">
            <v>107.2</v>
          </cell>
          <cell r="E198">
            <v>104.7</v>
          </cell>
          <cell r="F198">
            <v>110.2</v>
          </cell>
          <cell r="G198">
            <v>146.4</v>
          </cell>
          <cell r="H198">
            <v>118.8</v>
          </cell>
          <cell r="I198">
            <v>107.7</v>
          </cell>
          <cell r="J198">
            <v>112.8</v>
          </cell>
          <cell r="K198">
            <v>142.9</v>
          </cell>
          <cell r="N198">
            <v>3.8</v>
          </cell>
          <cell r="O198">
            <v>7.5</v>
          </cell>
          <cell r="P198">
            <v>0.8</v>
          </cell>
          <cell r="Q198">
            <v>10.9</v>
          </cell>
          <cell r="R198">
            <v>1.8</v>
          </cell>
          <cell r="S198">
            <v>6.1</v>
          </cell>
          <cell r="T198">
            <v>3.1</v>
          </cell>
          <cell r="U198">
            <v>0.9</v>
          </cell>
          <cell r="V198">
            <v>2.5</v>
          </cell>
          <cell r="W198">
            <v>4.5</v>
          </cell>
          <cell r="Z198">
            <v>0.4</v>
          </cell>
          <cell r="AA198">
            <v>3.8</v>
          </cell>
          <cell r="AB198">
            <v>0.9</v>
          </cell>
          <cell r="AC198">
            <v>1.8</v>
          </cell>
          <cell r="AD198">
            <v>0.8</v>
          </cell>
          <cell r="AE198">
            <v>1.7</v>
          </cell>
          <cell r="AF198">
            <v>1.3</v>
          </cell>
          <cell r="AG198">
            <v>-0.2</v>
          </cell>
          <cell r="AH198">
            <v>0.6</v>
          </cell>
          <cell r="AI198">
            <v>0</v>
          </cell>
        </row>
        <row r="199">
          <cell r="B199">
            <v>115.4</v>
          </cell>
          <cell r="C199">
            <v>151.4</v>
          </cell>
          <cell r="D199">
            <v>106.7</v>
          </cell>
          <cell r="E199">
            <v>105.4</v>
          </cell>
          <cell r="F199">
            <v>111</v>
          </cell>
          <cell r="G199">
            <v>146.80000000000001</v>
          </cell>
          <cell r="H199">
            <v>122</v>
          </cell>
          <cell r="I199">
            <v>107.8</v>
          </cell>
          <cell r="J199">
            <v>113</v>
          </cell>
          <cell r="K199">
            <v>142.9</v>
          </cell>
          <cell r="N199">
            <v>4.5</v>
          </cell>
          <cell r="O199">
            <v>10.199999999999999</v>
          </cell>
          <cell r="P199">
            <v>0.1</v>
          </cell>
          <cell r="Q199">
            <v>11.1</v>
          </cell>
          <cell r="R199">
            <v>2.6</v>
          </cell>
          <cell r="S199">
            <v>4.8</v>
          </cell>
          <cell r="T199">
            <v>4.3</v>
          </cell>
          <cell r="U199">
            <v>1</v>
          </cell>
          <cell r="V199">
            <v>2.5</v>
          </cell>
          <cell r="W199">
            <v>4.5</v>
          </cell>
          <cell r="Z199">
            <v>1.5</v>
          </cell>
          <cell r="AA199">
            <v>3.4</v>
          </cell>
          <cell r="AB199">
            <v>-0.5</v>
          </cell>
          <cell r="AC199">
            <v>0.7</v>
          </cell>
          <cell r="AD199">
            <v>0.7</v>
          </cell>
          <cell r="AE199">
            <v>0.3</v>
          </cell>
          <cell r="AF199">
            <v>2.7</v>
          </cell>
          <cell r="AG199">
            <v>0.1</v>
          </cell>
          <cell r="AH199">
            <v>0.2</v>
          </cell>
          <cell r="AI199">
            <v>0</v>
          </cell>
        </row>
        <row r="200">
          <cell r="B200">
            <v>115.7</v>
          </cell>
          <cell r="C200">
            <v>155.30000000000001</v>
          </cell>
          <cell r="D200">
            <v>107.1</v>
          </cell>
          <cell r="E200">
            <v>106.1</v>
          </cell>
          <cell r="F200">
            <v>111.6</v>
          </cell>
          <cell r="G200">
            <v>149</v>
          </cell>
          <cell r="H200">
            <v>122.3</v>
          </cell>
          <cell r="I200">
            <v>107.8</v>
          </cell>
          <cell r="J200">
            <v>114.4</v>
          </cell>
          <cell r="K200">
            <v>142.9</v>
          </cell>
          <cell r="N200">
            <v>4.3</v>
          </cell>
          <cell r="O200">
            <v>11.6</v>
          </cell>
          <cell r="P200">
            <v>0.3</v>
          </cell>
          <cell r="Q200">
            <v>8.8000000000000007</v>
          </cell>
          <cell r="R200">
            <v>2.5</v>
          </cell>
          <cell r="S200">
            <v>6.2</v>
          </cell>
          <cell r="T200">
            <v>4.7</v>
          </cell>
          <cell r="U200">
            <v>-0.1</v>
          </cell>
          <cell r="V200">
            <v>2.4</v>
          </cell>
          <cell r="W200">
            <v>4.5</v>
          </cell>
          <cell r="Z200">
            <v>0.3</v>
          </cell>
          <cell r="AA200">
            <v>2.6</v>
          </cell>
          <cell r="AB200">
            <v>0.4</v>
          </cell>
          <cell r="AC200">
            <v>0.7</v>
          </cell>
          <cell r="AD200">
            <v>0.5</v>
          </cell>
          <cell r="AE200">
            <v>1.5</v>
          </cell>
          <cell r="AF200">
            <v>0.2</v>
          </cell>
          <cell r="AG200">
            <v>0</v>
          </cell>
          <cell r="AH200">
            <v>1.2</v>
          </cell>
          <cell r="AI200">
            <v>0</v>
          </cell>
        </row>
        <row r="201">
          <cell r="B201">
            <v>115.9</v>
          </cell>
          <cell r="C201">
            <v>157.80000000000001</v>
          </cell>
          <cell r="D201">
            <v>106.8</v>
          </cell>
          <cell r="E201">
            <v>105.7</v>
          </cell>
          <cell r="F201">
            <v>111.6</v>
          </cell>
          <cell r="G201">
            <v>152.5</v>
          </cell>
          <cell r="H201">
            <v>122.4</v>
          </cell>
          <cell r="I201">
            <v>106.8</v>
          </cell>
          <cell r="J201">
            <v>115.2</v>
          </cell>
          <cell r="K201">
            <v>151.1</v>
          </cell>
          <cell r="N201">
            <v>2.4</v>
          </cell>
          <cell r="O201">
            <v>11.8</v>
          </cell>
          <cell r="P201">
            <v>0.6</v>
          </cell>
          <cell r="Q201">
            <v>2.8</v>
          </cell>
          <cell r="R201">
            <v>2.1</v>
          </cell>
          <cell r="S201">
            <v>6</v>
          </cell>
          <cell r="T201">
            <v>4.3</v>
          </cell>
          <cell r="U201">
            <v>-1</v>
          </cell>
          <cell r="V201">
            <v>2.8</v>
          </cell>
          <cell r="W201">
            <v>5.7</v>
          </cell>
          <cell r="Z201">
            <v>0.2</v>
          </cell>
          <cell r="AA201">
            <v>1.6</v>
          </cell>
          <cell r="AB201">
            <v>-0.3</v>
          </cell>
          <cell r="AC201">
            <v>-0.4</v>
          </cell>
          <cell r="AD201">
            <v>0</v>
          </cell>
          <cell r="AE201">
            <v>2.2999999999999998</v>
          </cell>
          <cell r="AF201">
            <v>0.1</v>
          </cell>
          <cell r="AG201">
            <v>-0.9</v>
          </cell>
          <cell r="AH201">
            <v>0.7</v>
          </cell>
          <cell r="AI201">
            <v>5.7</v>
          </cell>
        </row>
        <row r="202">
          <cell r="B202">
            <v>117.1</v>
          </cell>
          <cell r="C202">
            <v>159.80000000000001</v>
          </cell>
          <cell r="D202">
            <v>107.4</v>
          </cell>
          <cell r="E202">
            <v>106.3</v>
          </cell>
          <cell r="F202">
            <v>112.5</v>
          </cell>
          <cell r="G202">
            <v>152.6</v>
          </cell>
          <cell r="H202">
            <v>123.8</v>
          </cell>
          <cell r="I202">
            <v>106.7</v>
          </cell>
          <cell r="J202">
            <v>114</v>
          </cell>
          <cell r="K202">
            <v>151.1</v>
          </cell>
          <cell r="N202">
            <v>3</v>
          </cell>
          <cell r="O202">
            <v>9.1999999999999993</v>
          </cell>
          <cell r="P202">
            <v>0.2</v>
          </cell>
          <cell r="Q202">
            <v>1.5</v>
          </cell>
          <cell r="R202">
            <v>2.1</v>
          </cell>
          <cell r="S202">
            <v>4.2</v>
          </cell>
          <cell r="T202">
            <v>4.2</v>
          </cell>
          <cell r="U202">
            <v>-0.9</v>
          </cell>
          <cell r="V202">
            <v>1.1000000000000001</v>
          </cell>
          <cell r="W202">
            <v>5.7</v>
          </cell>
          <cell r="Z202">
            <v>1</v>
          </cell>
          <cell r="AA202">
            <v>1.3</v>
          </cell>
          <cell r="AB202">
            <v>0.6</v>
          </cell>
          <cell r="AC202">
            <v>0.6</v>
          </cell>
          <cell r="AD202">
            <v>0.8</v>
          </cell>
          <cell r="AE202">
            <v>0.1</v>
          </cell>
          <cell r="AF202">
            <v>1.1000000000000001</v>
          </cell>
          <cell r="AG202">
            <v>-0.1</v>
          </cell>
          <cell r="AH202">
            <v>-1</v>
          </cell>
          <cell r="AI202">
            <v>0</v>
          </cell>
        </row>
        <row r="203">
          <cell r="B203">
            <v>118.3</v>
          </cell>
          <cell r="C203">
            <v>160.4</v>
          </cell>
          <cell r="D203">
            <v>107.2</v>
          </cell>
          <cell r="E203">
            <v>106.1</v>
          </cell>
          <cell r="F203">
            <v>113.1</v>
          </cell>
          <cell r="G203">
            <v>154.1</v>
          </cell>
          <cell r="H203">
            <v>123.4</v>
          </cell>
          <cell r="I203">
            <v>106.7</v>
          </cell>
          <cell r="J203">
            <v>114</v>
          </cell>
          <cell r="K203">
            <v>151.1</v>
          </cell>
          <cell r="N203">
            <v>2.5</v>
          </cell>
          <cell r="O203">
            <v>5.9</v>
          </cell>
          <cell r="P203">
            <v>0.5</v>
          </cell>
          <cell r="Q203">
            <v>0.7</v>
          </cell>
          <cell r="R203">
            <v>1.9</v>
          </cell>
          <cell r="S203">
            <v>5</v>
          </cell>
          <cell r="T203">
            <v>1.1000000000000001</v>
          </cell>
          <cell r="U203">
            <v>-1</v>
          </cell>
          <cell r="V203">
            <v>0.9</v>
          </cell>
          <cell r="W203">
            <v>5.7</v>
          </cell>
          <cell r="Z203">
            <v>1</v>
          </cell>
          <cell r="AA203">
            <v>0.4</v>
          </cell>
          <cell r="AB203">
            <v>-0.2</v>
          </cell>
          <cell r="AC203">
            <v>-0.2</v>
          </cell>
          <cell r="AD203">
            <v>0.5</v>
          </cell>
          <cell r="AE203">
            <v>1</v>
          </cell>
          <cell r="AF203">
            <v>-0.3</v>
          </cell>
          <cell r="AG203">
            <v>0</v>
          </cell>
          <cell r="AH203">
            <v>0</v>
          </cell>
          <cell r="AI203">
            <v>0</v>
          </cell>
        </row>
        <row r="204">
          <cell r="B204">
            <v>119.4</v>
          </cell>
          <cell r="C204">
            <v>161.19999999999999</v>
          </cell>
          <cell r="D204">
            <v>107.5</v>
          </cell>
          <cell r="E204">
            <v>103.2</v>
          </cell>
          <cell r="F204">
            <v>113.6</v>
          </cell>
          <cell r="G204">
            <v>156.4</v>
          </cell>
          <cell r="H204">
            <v>124.5</v>
          </cell>
          <cell r="I204">
            <v>106.3</v>
          </cell>
          <cell r="J204">
            <v>114.7</v>
          </cell>
          <cell r="K204">
            <v>151.1</v>
          </cell>
          <cell r="N204">
            <v>3.2</v>
          </cell>
          <cell r="O204">
            <v>3.8</v>
          </cell>
          <cell r="P204">
            <v>0.4</v>
          </cell>
          <cell r="Q204">
            <v>-2.7</v>
          </cell>
          <cell r="R204">
            <v>1.8</v>
          </cell>
          <cell r="S204">
            <v>5</v>
          </cell>
          <cell r="T204">
            <v>1.8</v>
          </cell>
          <cell r="U204">
            <v>-1.4</v>
          </cell>
          <cell r="V204">
            <v>0.3</v>
          </cell>
          <cell r="W204">
            <v>5.7</v>
          </cell>
          <cell r="Z204">
            <v>0.9</v>
          </cell>
          <cell r="AA204">
            <v>0.5</v>
          </cell>
          <cell r="AB204">
            <v>0.3</v>
          </cell>
          <cell r="AC204">
            <v>-2.7</v>
          </cell>
          <cell r="AD204">
            <v>0.4</v>
          </cell>
          <cell r="AE204">
            <v>1.5</v>
          </cell>
          <cell r="AF204">
            <v>0.9</v>
          </cell>
          <cell r="AG204">
            <v>-0.4</v>
          </cell>
          <cell r="AH204">
            <v>0.6</v>
          </cell>
          <cell r="AI204">
            <v>0</v>
          </cell>
        </row>
        <row r="205">
          <cell r="B205">
            <v>120.2</v>
          </cell>
          <cell r="C205">
            <v>161.69999999999999</v>
          </cell>
          <cell r="D205">
            <v>107</v>
          </cell>
          <cell r="E205">
            <v>100.2</v>
          </cell>
          <cell r="F205">
            <v>113.5</v>
          </cell>
          <cell r="G205">
            <v>161.80000000000001</v>
          </cell>
          <cell r="H205">
            <v>125.2</v>
          </cell>
          <cell r="I205">
            <v>106.4</v>
          </cell>
          <cell r="J205">
            <v>115.8</v>
          </cell>
          <cell r="K205">
            <v>160.80000000000001</v>
          </cell>
          <cell r="N205">
            <v>3.7</v>
          </cell>
          <cell r="O205">
            <v>2.5</v>
          </cell>
          <cell r="P205">
            <v>0.2</v>
          </cell>
          <cell r="Q205">
            <v>-5.2</v>
          </cell>
          <cell r="R205">
            <v>1.7</v>
          </cell>
          <cell r="S205">
            <v>6.1</v>
          </cell>
          <cell r="T205">
            <v>2.2999999999999998</v>
          </cell>
          <cell r="U205">
            <v>-0.4</v>
          </cell>
          <cell r="V205">
            <v>0.5</v>
          </cell>
          <cell r="W205">
            <v>6.4</v>
          </cell>
          <cell r="Z205">
            <v>0.7</v>
          </cell>
          <cell r="AA205">
            <v>0.3</v>
          </cell>
          <cell r="AB205">
            <v>-0.5</v>
          </cell>
          <cell r="AC205">
            <v>-2.9</v>
          </cell>
          <cell r="AD205">
            <v>-0.1</v>
          </cell>
          <cell r="AE205">
            <v>3.5</v>
          </cell>
          <cell r="AF205">
            <v>0.6</v>
          </cell>
          <cell r="AG205">
            <v>0.1</v>
          </cell>
          <cell r="AH205">
            <v>1</v>
          </cell>
          <cell r="AI205">
            <v>6.4</v>
          </cell>
        </row>
        <row r="206">
          <cell r="B206">
            <v>120.8</v>
          </cell>
          <cell r="C206">
            <v>162.1</v>
          </cell>
          <cell r="D206">
            <v>107.3</v>
          </cell>
          <cell r="E206">
            <v>96.9</v>
          </cell>
          <cell r="F206">
            <v>113.9</v>
          </cell>
          <cell r="G206">
            <v>166.4</v>
          </cell>
          <cell r="H206">
            <v>123.9</v>
          </cell>
          <cell r="I206">
            <v>106.4</v>
          </cell>
          <cell r="J206">
            <v>115.5</v>
          </cell>
          <cell r="K206">
            <v>160.80000000000001</v>
          </cell>
          <cell r="N206">
            <v>3.2</v>
          </cell>
          <cell r="O206">
            <v>1.4</v>
          </cell>
          <cell r="P206">
            <v>-0.1</v>
          </cell>
          <cell r="Q206">
            <v>-8.8000000000000007</v>
          </cell>
          <cell r="R206">
            <v>1.2</v>
          </cell>
          <cell r="S206">
            <v>9</v>
          </cell>
          <cell r="T206">
            <v>0.1</v>
          </cell>
          <cell r="U206">
            <v>-0.3</v>
          </cell>
          <cell r="V206">
            <v>1.3</v>
          </cell>
          <cell r="W206">
            <v>6.4</v>
          </cell>
          <cell r="Z206">
            <v>0.5</v>
          </cell>
          <cell r="AA206">
            <v>0.2</v>
          </cell>
          <cell r="AB206">
            <v>0.3</v>
          </cell>
          <cell r="AC206">
            <v>-3.3</v>
          </cell>
          <cell r="AD206">
            <v>0.4</v>
          </cell>
          <cell r="AE206">
            <v>2.8</v>
          </cell>
          <cell r="AF206">
            <v>-1</v>
          </cell>
          <cell r="AG206">
            <v>0</v>
          </cell>
          <cell r="AH206">
            <v>-0.3</v>
          </cell>
          <cell r="AI206">
            <v>0</v>
          </cell>
        </row>
        <row r="207">
          <cell r="B207">
            <v>120.8</v>
          </cell>
          <cell r="C207">
            <v>161.9</v>
          </cell>
          <cell r="D207">
            <v>107.1</v>
          </cell>
          <cell r="E207">
            <v>95.9</v>
          </cell>
          <cell r="F207">
            <v>113.4</v>
          </cell>
          <cell r="G207">
            <v>158.5</v>
          </cell>
          <cell r="H207">
            <v>124.4</v>
          </cell>
          <cell r="I207">
            <v>106.5</v>
          </cell>
          <cell r="J207">
            <v>116.7</v>
          </cell>
          <cell r="K207">
            <v>160.80000000000001</v>
          </cell>
          <cell r="N207">
            <v>2.1</v>
          </cell>
          <cell r="O207">
            <v>0.9</v>
          </cell>
          <cell r="P207">
            <v>-0.1</v>
          </cell>
          <cell r="Q207">
            <v>-9.6</v>
          </cell>
          <cell r="R207">
            <v>0.3</v>
          </cell>
          <cell r="S207">
            <v>2.9</v>
          </cell>
          <cell r="T207">
            <v>0.8</v>
          </cell>
          <cell r="U207">
            <v>-0.2</v>
          </cell>
          <cell r="V207">
            <v>2.4</v>
          </cell>
          <cell r="W207">
            <v>6.4</v>
          </cell>
          <cell r="Z207">
            <v>0</v>
          </cell>
          <cell r="AA207">
            <v>-0.1</v>
          </cell>
          <cell r="AB207">
            <v>-0.2</v>
          </cell>
          <cell r="AC207">
            <v>-1</v>
          </cell>
          <cell r="AD207">
            <v>-0.4</v>
          </cell>
          <cell r="AE207">
            <v>-4.7</v>
          </cell>
          <cell r="AF207">
            <v>0.4</v>
          </cell>
          <cell r="AG207">
            <v>0.1</v>
          </cell>
          <cell r="AH207">
            <v>1</v>
          </cell>
          <cell r="AI207">
            <v>0</v>
          </cell>
        </row>
        <row r="208">
          <cell r="B208">
            <v>121.1</v>
          </cell>
          <cell r="C208">
            <v>164.3</v>
          </cell>
          <cell r="D208">
            <v>107.8</v>
          </cell>
          <cell r="E208">
            <v>94.2</v>
          </cell>
          <cell r="F208">
            <v>113.8</v>
          </cell>
          <cell r="G208">
            <v>164.6</v>
          </cell>
          <cell r="H208">
            <v>124</v>
          </cell>
          <cell r="I208">
            <v>106.8</v>
          </cell>
          <cell r="J208">
            <v>117.1</v>
          </cell>
          <cell r="K208">
            <v>160.80000000000001</v>
          </cell>
          <cell r="N208">
            <v>1.4</v>
          </cell>
          <cell r="O208">
            <v>1.9</v>
          </cell>
          <cell r="P208">
            <v>0.3</v>
          </cell>
          <cell r="Q208">
            <v>-8.6999999999999993</v>
          </cell>
          <cell r="R208">
            <v>0.2</v>
          </cell>
          <cell r="S208">
            <v>5.2</v>
          </cell>
          <cell r="T208">
            <v>-0.4</v>
          </cell>
          <cell r="U208">
            <v>0.5</v>
          </cell>
          <cell r="V208">
            <v>2.1</v>
          </cell>
          <cell r="W208">
            <v>6.4</v>
          </cell>
          <cell r="Z208">
            <v>0.2</v>
          </cell>
          <cell r="AA208">
            <v>1.5</v>
          </cell>
          <cell r="AB208">
            <v>0.7</v>
          </cell>
          <cell r="AC208">
            <v>-1.8</v>
          </cell>
          <cell r="AD208">
            <v>0.4</v>
          </cell>
          <cell r="AE208">
            <v>3.8</v>
          </cell>
          <cell r="AF208">
            <v>-0.3</v>
          </cell>
          <cell r="AG208">
            <v>0.3</v>
          </cell>
          <cell r="AH208">
            <v>0.3</v>
          </cell>
          <cell r="AI208">
            <v>0</v>
          </cell>
        </row>
        <row r="209">
          <cell r="B209">
            <v>122.1</v>
          </cell>
          <cell r="C209">
            <v>165.4</v>
          </cell>
          <cell r="D209">
            <v>107.4</v>
          </cell>
          <cell r="E209">
            <v>93.4</v>
          </cell>
          <cell r="F209">
            <v>113.8</v>
          </cell>
          <cell r="G209">
            <v>167.1</v>
          </cell>
          <cell r="H209">
            <v>122.9</v>
          </cell>
          <cell r="I209">
            <v>106.8</v>
          </cell>
          <cell r="J209">
            <v>118.6</v>
          </cell>
          <cell r="K209">
            <v>170.3</v>
          </cell>
          <cell r="N209">
            <v>1.6</v>
          </cell>
          <cell r="O209">
            <v>2.2999999999999998</v>
          </cell>
          <cell r="P209">
            <v>0.4</v>
          </cell>
          <cell r="Q209">
            <v>-6.8</v>
          </cell>
          <cell r="R209">
            <v>0.3</v>
          </cell>
          <cell r="S209">
            <v>3.3</v>
          </cell>
          <cell r="T209">
            <v>-1.8</v>
          </cell>
          <cell r="U209">
            <v>0.4</v>
          </cell>
          <cell r="V209">
            <v>2.4</v>
          </cell>
          <cell r="W209">
            <v>5.9</v>
          </cell>
          <cell r="Z209">
            <v>0.8</v>
          </cell>
          <cell r="AA209">
            <v>0.7</v>
          </cell>
          <cell r="AB209">
            <v>-0.4</v>
          </cell>
          <cell r="AC209">
            <v>-0.8</v>
          </cell>
          <cell r="AD209">
            <v>0</v>
          </cell>
          <cell r="AE209">
            <v>1.5</v>
          </cell>
          <cell r="AF209">
            <v>-0.9</v>
          </cell>
          <cell r="AG209">
            <v>0</v>
          </cell>
          <cell r="AH209">
            <v>1.3</v>
          </cell>
          <cell r="AI209">
            <v>5.9</v>
          </cell>
        </row>
        <row r="210">
          <cell r="B210">
            <v>123.1</v>
          </cell>
          <cell r="C210">
            <v>166.7</v>
          </cell>
          <cell r="D210">
            <v>107.3</v>
          </cell>
          <cell r="E210">
            <v>94.5</v>
          </cell>
          <cell r="F210">
            <v>114</v>
          </cell>
          <cell r="G210">
            <v>171.4</v>
          </cell>
          <cell r="H210">
            <v>122.8</v>
          </cell>
          <cell r="I210">
            <v>106.1</v>
          </cell>
          <cell r="J210">
            <v>118.7</v>
          </cell>
          <cell r="K210">
            <v>170.3</v>
          </cell>
          <cell r="N210">
            <v>1.9</v>
          </cell>
          <cell r="O210">
            <v>2.8</v>
          </cell>
          <cell r="P210">
            <v>0</v>
          </cell>
          <cell r="Q210">
            <v>-2.5</v>
          </cell>
          <cell r="R210">
            <v>0.1</v>
          </cell>
          <cell r="S210">
            <v>3</v>
          </cell>
          <cell r="T210">
            <v>-0.9</v>
          </cell>
          <cell r="U210">
            <v>-0.3</v>
          </cell>
          <cell r="V210">
            <v>2.8</v>
          </cell>
          <cell r="W210">
            <v>5.9</v>
          </cell>
          <cell r="Z210">
            <v>0.8</v>
          </cell>
          <cell r="AA210">
            <v>0.8</v>
          </cell>
          <cell r="AB210">
            <v>-0.1</v>
          </cell>
          <cell r="AC210">
            <v>1.2</v>
          </cell>
          <cell r="AD210">
            <v>0.2</v>
          </cell>
          <cell r="AE210">
            <v>2.6</v>
          </cell>
          <cell r="AF210">
            <v>-0.1</v>
          </cell>
          <cell r="AG210">
            <v>-0.7</v>
          </cell>
          <cell r="AH210">
            <v>0.1</v>
          </cell>
          <cell r="AI210">
            <v>0</v>
          </cell>
        </row>
        <row r="211">
          <cell r="B211">
            <v>124.7</v>
          </cell>
          <cell r="C211">
            <v>167.5</v>
          </cell>
          <cell r="D211">
            <v>107</v>
          </cell>
          <cell r="E211">
            <v>94.8</v>
          </cell>
          <cell r="F211">
            <v>113.9</v>
          </cell>
          <cell r="G211">
            <v>172.4</v>
          </cell>
          <cell r="H211">
            <v>122.3</v>
          </cell>
          <cell r="I211">
            <v>105.2</v>
          </cell>
          <cell r="J211">
            <v>118.1</v>
          </cell>
          <cell r="K211">
            <v>170.3</v>
          </cell>
          <cell r="N211">
            <v>3.2</v>
          </cell>
          <cell r="O211">
            <v>3.5</v>
          </cell>
          <cell r="P211">
            <v>-0.1</v>
          </cell>
          <cell r="Q211">
            <v>-1.1000000000000001</v>
          </cell>
          <cell r="R211">
            <v>0.4</v>
          </cell>
          <cell r="S211">
            <v>8.8000000000000007</v>
          </cell>
          <cell r="T211">
            <v>-1.7</v>
          </cell>
          <cell r="U211">
            <v>-1.2</v>
          </cell>
          <cell r="V211">
            <v>1.2</v>
          </cell>
          <cell r="W211">
            <v>5.9</v>
          </cell>
          <cell r="Z211">
            <v>1.3</v>
          </cell>
          <cell r="AA211">
            <v>0.5</v>
          </cell>
          <cell r="AB211">
            <v>-0.3</v>
          </cell>
          <cell r="AC211">
            <v>0.3</v>
          </cell>
          <cell r="AD211">
            <v>-0.1</v>
          </cell>
          <cell r="AE211">
            <v>0.6</v>
          </cell>
          <cell r="AF211">
            <v>-0.4</v>
          </cell>
          <cell r="AG211">
            <v>-0.8</v>
          </cell>
          <cell r="AH211">
            <v>-0.5</v>
          </cell>
          <cell r="AI211">
            <v>0</v>
          </cell>
        </row>
        <row r="212">
          <cell r="B212">
            <v>126</v>
          </cell>
          <cell r="C212">
            <v>167.9</v>
          </cell>
          <cell r="D212">
            <v>106.9</v>
          </cell>
          <cell r="E212">
            <v>95.5</v>
          </cell>
          <cell r="F212">
            <v>114.1</v>
          </cell>
          <cell r="G212">
            <v>171.3</v>
          </cell>
          <cell r="H212">
            <v>121.9</v>
          </cell>
          <cell r="I212">
            <v>104.1</v>
          </cell>
          <cell r="J212">
            <v>119.3</v>
          </cell>
          <cell r="K212">
            <v>170.3</v>
          </cell>
          <cell r="N212">
            <v>4</v>
          </cell>
          <cell r="O212">
            <v>2.2000000000000002</v>
          </cell>
          <cell r="P212">
            <v>-0.8</v>
          </cell>
          <cell r="Q212">
            <v>1.4</v>
          </cell>
          <cell r="R212">
            <v>0.3</v>
          </cell>
          <cell r="S212">
            <v>4.0999999999999996</v>
          </cell>
          <cell r="T212">
            <v>-1.7</v>
          </cell>
          <cell r="U212">
            <v>-2.5</v>
          </cell>
          <cell r="V212">
            <v>1.9</v>
          </cell>
          <cell r="W212">
            <v>5.9</v>
          </cell>
          <cell r="Z212">
            <v>1</v>
          </cell>
          <cell r="AA212">
            <v>0.2</v>
          </cell>
          <cell r="AB212">
            <v>-0.1</v>
          </cell>
          <cell r="AC212">
            <v>0.7</v>
          </cell>
          <cell r="AD212">
            <v>0.2</v>
          </cell>
          <cell r="AE212">
            <v>-0.6</v>
          </cell>
          <cell r="AF212">
            <v>-0.3</v>
          </cell>
          <cell r="AG212">
            <v>-1</v>
          </cell>
          <cell r="AH212">
            <v>1</v>
          </cell>
          <cell r="AI212">
            <v>0</v>
          </cell>
        </row>
        <row r="213">
          <cell r="B213">
            <v>127.5</v>
          </cell>
          <cell r="C213">
            <v>169.2</v>
          </cell>
          <cell r="D213">
            <v>106.3</v>
          </cell>
          <cell r="E213">
            <v>96.2</v>
          </cell>
          <cell r="F213">
            <v>113</v>
          </cell>
          <cell r="G213">
            <v>154.6</v>
          </cell>
          <cell r="H213">
            <v>121.2</v>
          </cell>
          <cell r="I213">
            <v>101.2</v>
          </cell>
          <cell r="J213">
            <v>120.2</v>
          </cell>
          <cell r="K213">
            <v>177.8</v>
          </cell>
          <cell r="N213">
            <v>4.4000000000000004</v>
          </cell>
          <cell r="O213">
            <v>2.2999999999999998</v>
          </cell>
          <cell r="P213">
            <v>-1</v>
          </cell>
          <cell r="Q213">
            <v>3</v>
          </cell>
          <cell r="R213">
            <v>-0.7</v>
          </cell>
          <cell r="S213">
            <v>-7.5</v>
          </cell>
          <cell r="T213">
            <v>-1.4</v>
          </cell>
          <cell r="U213">
            <v>-5.2</v>
          </cell>
          <cell r="V213">
            <v>1.3</v>
          </cell>
          <cell r="W213">
            <v>4.4000000000000004</v>
          </cell>
          <cell r="Z213">
            <v>1.2</v>
          </cell>
          <cell r="AA213">
            <v>0.8</v>
          </cell>
          <cell r="AB213">
            <v>-0.6</v>
          </cell>
          <cell r="AC213">
            <v>0.7</v>
          </cell>
          <cell r="AD213">
            <v>-1</v>
          </cell>
          <cell r="AE213">
            <v>-9.6999999999999993</v>
          </cell>
          <cell r="AF213">
            <v>-0.6</v>
          </cell>
          <cell r="AG213">
            <v>-2.8</v>
          </cell>
          <cell r="AH213">
            <v>0.8</v>
          </cell>
          <cell r="AI213">
            <v>4.4000000000000004</v>
          </cell>
        </row>
        <row r="214">
          <cell r="B214">
            <v>127.8</v>
          </cell>
          <cell r="C214">
            <v>170.3</v>
          </cell>
          <cell r="D214">
            <v>106.7</v>
          </cell>
          <cell r="E214">
            <v>96.6</v>
          </cell>
          <cell r="F214">
            <v>113.6</v>
          </cell>
          <cell r="G214">
            <v>155.19999999999999</v>
          </cell>
          <cell r="H214">
            <v>122.9</v>
          </cell>
          <cell r="I214">
            <v>100.9</v>
          </cell>
          <cell r="J214">
            <v>119.8</v>
          </cell>
          <cell r="K214">
            <v>177.8</v>
          </cell>
          <cell r="N214">
            <v>3.8</v>
          </cell>
          <cell r="O214">
            <v>2.2000000000000002</v>
          </cell>
          <cell r="P214">
            <v>-0.6</v>
          </cell>
          <cell r="Q214">
            <v>2.2000000000000002</v>
          </cell>
          <cell r="R214">
            <v>-0.4</v>
          </cell>
          <cell r="S214">
            <v>-9.5</v>
          </cell>
          <cell r="T214">
            <v>0.1</v>
          </cell>
          <cell r="U214">
            <v>-4.9000000000000004</v>
          </cell>
          <cell r="V214">
            <v>0.9</v>
          </cell>
          <cell r="W214">
            <v>4.4000000000000004</v>
          </cell>
          <cell r="Z214">
            <v>0.2</v>
          </cell>
          <cell r="AA214">
            <v>0.7</v>
          </cell>
          <cell r="AB214">
            <v>0.4</v>
          </cell>
          <cell r="AC214">
            <v>0.4</v>
          </cell>
          <cell r="AD214">
            <v>0.5</v>
          </cell>
          <cell r="AE214">
            <v>0.4</v>
          </cell>
          <cell r="AF214">
            <v>1.4</v>
          </cell>
          <cell r="AG214">
            <v>-0.3</v>
          </cell>
          <cell r="AH214">
            <v>-0.3</v>
          </cell>
          <cell r="AI214">
            <v>0</v>
          </cell>
        </row>
        <row r="215">
          <cell r="B215">
            <v>128.5</v>
          </cell>
          <cell r="C215">
            <v>170.8</v>
          </cell>
          <cell r="D215">
            <v>106.2</v>
          </cell>
          <cell r="E215">
            <v>98.1</v>
          </cell>
          <cell r="F215">
            <v>113</v>
          </cell>
          <cell r="G215">
            <v>156.80000000000001</v>
          </cell>
          <cell r="H215">
            <v>126.9</v>
          </cell>
          <cell r="I215">
            <v>97.7</v>
          </cell>
          <cell r="J215">
            <v>120.4</v>
          </cell>
          <cell r="K215">
            <v>177.8</v>
          </cell>
          <cell r="N215">
            <v>3</v>
          </cell>
          <cell r="O215">
            <v>2</v>
          </cell>
          <cell r="P215">
            <v>-0.7</v>
          </cell>
          <cell r="Q215">
            <v>3.5</v>
          </cell>
          <cell r="R215">
            <v>-0.8</v>
          </cell>
          <cell r="S215">
            <v>-9</v>
          </cell>
          <cell r="T215">
            <v>3.8</v>
          </cell>
          <cell r="U215">
            <v>-7.1</v>
          </cell>
          <cell r="V215">
            <v>1.9</v>
          </cell>
          <cell r="W215">
            <v>4.4000000000000004</v>
          </cell>
          <cell r="Z215">
            <v>0.5</v>
          </cell>
          <cell r="AA215">
            <v>0.3</v>
          </cell>
          <cell r="AB215">
            <v>-0.5</v>
          </cell>
          <cell r="AC215">
            <v>1.6</v>
          </cell>
          <cell r="AD215">
            <v>-0.5</v>
          </cell>
          <cell r="AE215">
            <v>1</v>
          </cell>
          <cell r="AF215">
            <v>3.3</v>
          </cell>
          <cell r="AG215">
            <v>-3.2</v>
          </cell>
          <cell r="AH215">
            <v>0.5</v>
          </cell>
          <cell r="AI215">
            <v>0</v>
          </cell>
        </row>
        <row r="216">
          <cell r="B216">
            <v>128.9</v>
          </cell>
          <cell r="C216">
            <v>174.2</v>
          </cell>
          <cell r="D216">
            <v>105.2</v>
          </cell>
          <cell r="E216">
            <v>99.6</v>
          </cell>
          <cell r="F216">
            <v>113.3</v>
          </cell>
          <cell r="G216">
            <v>156.5</v>
          </cell>
          <cell r="H216">
            <v>126.4</v>
          </cell>
          <cell r="I216">
            <v>97.3</v>
          </cell>
          <cell r="J216">
            <v>121</v>
          </cell>
          <cell r="K216">
            <v>177.8</v>
          </cell>
          <cell r="N216">
            <v>2.2999999999999998</v>
          </cell>
          <cell r="O216">
            <v>3.8</v>
          </cell>
          <cell r="P216">
            <v>-1.6</v>
          </cell>
          <cell r="Q216">
            <v>4.3</v>
          </cell>
          <cell r="R216">
            <v>-0.7</v>
          </cell>
          <cell r="S216">
            <v>-8.6</v>
          </cell>
          <cell r="T216">
            <v>3.7</v>
          </cell>
          <cell r="U216">
            <v>-6.5</v>
          </cell>
          <cell r="V216">
            <v>1.4</v>
          </cell>
          <cell r="W216">
            <v>4.4000000000000004</v>
          </cell>
          <cell r="Z216">
            <v>0.3</v>
          </cell>
          <cell r="AA216">
            <v>2</v>
          </cell>
          <cell r="AB216">
            <v>-0.9</v>
          </cell>
          <cell r="AC216">
            <v>1.5</v>
          </cell>
          <cell r="AD216">
            <v>0.3</v>
          </cell>
          <cell r="AE216">
            <v>-0.2</v>
          </cell>
          <cell r="AF216">
            <v>-0.4</v>
          </cell>
          <cell r="AG216">
            <v>-0.4</v>
          </cell>
          <cell r="AH216">
            <v>0.5</v>
          </cell>
          <cell r="AI216">
            <v>0</v>
          </cell>
        </row>
        <row r="217">
          <cell r="B217">
            <v>129.1</v>
          </cell>
          <cell r="C217">
            <v>177.1</v>
          </cell>
          <cell r="D217">
            <v>104.8</v>
          </cell>
          <cell r="E217">
            <v>100.7</v>
          </cell>
          <cell r="F217">
            <v>112.8</v>
          </cell>
          <cell r="G217">
            <v>160.19999999999999</v>
          </cell>
          <cell r="H217">
            <v>130.1</v>
          </cell>
          <cell r="I217">
            <v>97.5</v>
          </cell>
          <cell r="J217">
            <v>120.2</v>
          </cell>
          <cell r="K217">
            <v>187</v>
          </cell>
          <cell r="N217">
            <v>1.3</v>
          </cell>
          <cell r="O217">
            <v>4.7</v>
          </cell>
          <cell r="P217">
            <v>-1.4</v>
          </cell>
          <cell r="Q217">
            <v>4.7</v>
          </cell>
          <cell r="R217">
            <v>-0.2</v>
          </cell>
          <cell r="S217">
            <v>3.6</v>
          </cell>
          <cell r="T217">
            <v>7.3</v>
          </cell>
          <cell r="U217">
            <v>-3.7</v>
          </cell>
          <cell r="V217">
            <v>0</v>
          </cell>
          <cell r="W217">
            <v>5.2</v>
          </cell>
          <cell r="Z217">
            <v>0.2</v>
          </cell>
          <cell r="AA217">
            <v>1.7</v>
          </cell>
          <cell r="AB217">
            <v>-0.4</v>
          </cell>
          <cell r="AC217">
            <v>1.1000000000000001</v>
          </cell>
          <cell r="AD217">
            <v>-0.4</v>
          </cell>
          <cell r="AE217">
            <v>2.4</v>
          </cell>
          <cell r="AF217">
            <v>2.9</v>
          </cell>
          <cell r="AG217">
            <v>0.2</v>
          </cell>
          <cell r="AH217">
            <v>-0.7</v>
          </cell>
          <cell r="AI217">
            <v>5.2</v>
          </cell>
        </row>
        <row r="218">
          <cell r="B218">
            <v>130.19999999999999</v>
          </cell>
          <cell r="C218">
            <v>178.6</v>
          </cell>
          <cell r="D218">
            <v>105.7</v>
          </cell>
          <cell r="E218">
            <v>101.2</v>
          </cell>
          <cell r="F218">
            <v>114.1</v>
          </cell>
          <cell r="G218">
            <v>161.30000000000001</v>
          </cell>
          <cell r="H218">
            <v>132.1</v>
          </cell>
          <cell r="I218">
            <v>98.8</v>
          </cell>
          <cell r="J218">
            <v>120</v>
          </cell>
          <cell r="K218">
            <v>187</v>
          </cell>
          <cell r="N218">
            <v>1.9</v>
          </cell>
          <cell r="O218">
            <v>4.9000000000000004</v>
          </cell>
          <cell r="P218">
            <v>-0.9</v>
          </cell>
          <cell r="Q218">
            <v>4.8</v>
          </cell>
          <cell r="R218">
            <v>0.4</v>
          </cell>
          <cell r="S218">
            <v>3.9</v>
          </cell>
          <cell r="T218">
            <v>7.5</v>
          </cell>
          <cell r="U218">
            <v>-2.1</v>
          </cell>
          <cell r="V218">
            <v>0.2</v>
          </cell>
          <cell r="W218">
            <v>5.2</v>
          </cell>
          <cell r="Z218">
            <v>0.9</v>
          </cell>
          <cell r="AA218">
            <v>0.8</v>
          </cell>
          <cell r="AB218">
            <v>0.9</v>
          </cell>
          <cell r="AC218">
            <v>0.5</v>
          </cell>
          <cell r="AD218">
            <v>1.2</v>
          </cell>
          <cell r="AE218">
            <v>0.7</v>
          </cell>
          <cell r="AF218">
            <v>1.5</v>
          </cell>
          <cell r="AG218">
            <v>1.3</v>
          </cell>
          <cell r="AH218">
            <v>-0.2</v>
          </cell>
          <cell r="AI218">
            <v>0</v>
          </cell>
        </row>
        <row r="219">
          <cell r="B219">
            <v>132.4</v>
          </cell>
          <cell r="C219">
            <v>190.2</v>
          </cell>
          <cell r="D219">
            <v>113.5</v>
          </cell>
          <cell r="E219">
            <v>107.4</v>
          </cell>
          <cell r="F219">
            <v>116.4</v>
          </cell>
          <cell r="G219">
            <v>162.1</v>
          </cell>
          <cell r="H219">
            <v>135.6</v>
          </cell>
          <cell r="I219">
            <v>105.6</v>
          </cell>
          <cell r="J219">
            <v>124.8</v>
          </cell>
          <cell r="K219">
            <v>187.3</v>
          </cell>
          <cell r="N219">
            <v>3</v>
          </cell>
          <cell r="O219">
            <v>11.4</v>
          </cell>
          <cell r="P219">
            <v>6.9</v>
          </cell>
          <cell r="Q219">
            <v>9.5</v>
          </cell>
          <cell r="R219">
            <v>3</v>
          </cell>
          <cell r="S219">
            <v>3.4</v>
          </cell>
          <cell r="T219">
            <v>6.9</v>
          </cell>
          <cell r="U219">
            <v>8.1</v>
          </cell>
          <cell r="V219">
            <v>3.7</v>
          </cell>
          <cell r="W219">
            <v>5.3</v>
          </cell>
          <cell r="Z219">
            <v>1.7</v>
          </cell>
          <cell r="AA219">
            <v>6.5</v>
          </cell>
          <cell r="AB219">
            <v>7.4</v>
          </cell>
          <cell r="AC219">
            <v>6.1</v>
          </cell>
          <cell r="AD219">
            <v>2</v>
          </cell>
          <cell r="AE219">
            <v>0.5</v>
          </cell>
          <cell r="AF219">
            <v>2.6</v>
          </cell>
          <cell r="AG219">
            <v>6.9</v>
          </cell>
          <cell r="AH219">
            <v>4</v>
          </cell>
          <cell r="AI219">
            <v>0.2</v>
          </cell>
        </row>
        <row r="220">
          <cell r="B220">
            <v>133.4</v>
          </cell>
          <cell r="C220">
            <v>192.1</v>
          </cell>
          <cell r="D220">
            <v>113.1</v>
          </cell>
          <cell r="E220">
            <v>107.7</v>
          </cell>
          <cell r="F220">
            <v>116.3</v>
          </cell>
          <cell r="G220">
            <v>161.9</v>
          </cell>
          <cell r="H220">
            <v>136.4</v>
          </cell>
          <cell r="I220">
            <v>104.9</v>
          </cell>
          <cell r="J220">
            <v>124.6</v>
          </cell>
          <cell r="K220">
            <v>187.5</v>
          </cell>
          <cell r="N220">
            <v>3.5</v>
          </cell>
          <cell r="O220">
            <v>10.3</v>
          </cell>
          <cell r="P220">
            <v>7.5</v>
          </cell>
          <cell r="Q220">
            <v>8.1</v>
          </cell>
          <cell r="R220">
            <v>2.6</v>
          </cell>
          <cell r="S220">
            <v>3.5</v>
          </cell>
          <cell r="T220">
            <v>7.9</v>
          </cell>
          <cell r="U220">
            <v>7.8</v>
          </cell>
          <cell r="V220">
            <v>3</v>
          </cell>
          <cell r="W220">
            <v>5.5</v>
          </cell>
          <cell r="Z220">
            <v>0.8</v>
          </cell>
          <cell r="AA220">
            <v>1</v>
          </cell>
          <cell r="AB220">
            <v>-0.4</v>
          </cell>
          <cell r="AC220">
            <v>0.3</v>
          </cell>
          <cell r="AD220">
            <v>-0.1</v>
          </cell>
          <cell r="AE220">
            <v>-0.1</v>
          </cell>
          <cell r="AF220">
            <v>0.6</v>
          </cell>
          <cell r="AG220">
            <v>-0.7</v>
          </cell>
          <cell r="AH220">
            <v>-0.2</v>
          </cell>
          <cell r="AI220">
            <v>0.1</v>
          </cell>
        </row>
        <row r="221">
          <cell r="B221">
            <v>137.6</v>
          </cell>
          <cell r="C221">
            <v>197.1</v>
          </cell>
          <cell r="D221">
            <v>110.7</v>
          </cell>
          <cell r="E221">
            <v>108.2</v>
          </cell>
          <cell r="F221">
            <v>117.2</v>
          </cell>
          <cell r="G221">
            <v>166.4</v>
          </cell>
          <cell r="H221">
            <v>136.69999999999999</v>
          </cell>
          <cell r="I221">
            <v>104.4</v>
          </cell>
          <cell r="J221">
            <v>124.5</v>
          </cell>
          <cell r="K221">
            <v>195.4</v>
          </cell>
          <cell r="N221">
            <v>6.6</v>
          </cell>
          <cell r="O221">
            <v>11.3</v>
          </cell>
          <cell r="P221">
            <v>5.6</v>
          </cell>
          <cell r="Q221">
            <v>7.4</v>
          </cell>
          <cell r="R221">
            <v>3.9</v>
          </cell>
          <cell r="S221">
            <v>3.9</v>
          </cell>
          <cell r="T221">
            <v>5.0999999999999996</v>
          </cell>
          <cell r="U221">
            <v>7.1</v>
          </cell>
          <cell r="V221">
            <v>3.6</v>
          </cell>
          <cell r="W221">
            <v>4.5</v>
          </cell>
          <cell r="Z221">
            <v>3.1</v>
          </cell>
          <cell r="AA221">
            <v>2.6</v>
          </cell>
          <cell r="AB221">
            <v>-2.1</v>
          </cell>
          <cell r="AC221">
            <v>0.5</v>
          </cell>
          <cell r="AD221">
            <v>0.8</v>
          </cell>
          <cell r="AE221">
            <v>2.8</v>
          </cell>
          <cell r="AF221">
            <v>0.2</v>
          </cell>
          <cell r="AG221">
            <v>-0.5</v>
          </cell>
          <cell r="AH221">
            <v>-0.1</v>
          </cell>
          <cell r="AI221">
            <v>4.2</v>
          </cell>
        </row>
        <row r="222">
          <cell r="B222">
            <v>138.80000000000001</v>
          </cell>
          <cell r="C222">
            <v>199.4</v>
          </cell>
          <cell r="D222">
            <v>112.5</v>
          </cell>
          <cell r="E222">
            <v>108.4</v>
          </cell>
          <cell r="F222">
            <v>119.3</v>
          </cell>
          <cell r="G222">
            <v>166.7</v>
          </cell>
          <cell r="H222">
            <v>139.4</v>
          </cell>
          <cell r="I222">
            <v>103.8</v>
          </cell>
          <cell r="J222">
            <v>124.3</v>
          </cell>
          <cell r="K222">
            <v>195.4</v>
          </cell>
          <cell r="N222">
            <v>6.6</v>
          </cell>
          <cell r="O222">
            <v>11.6</v>
          </cell>
          <cell r="P222">
            <v>6.4</v>
          </cell>
          <cell r="Q222">
            <v>7.1</v>
          </cell>
          <cell r="R222">
            <v>4.5999999999999996</v>
          </cell>
          <cell r="S222">
            <v>3.3</v>
          </cell>
          <cell r="T222">
            <v>5.5</v>
          </cell>
          <cell r="U222">
            <v>5.0999999999999996</v>
          </cell>
          <cell r="V222">
            <v>3.6</v>
          </cell>
          <cell r="W222">
            <v>4.5</v>
          </cell>
          <cell r="Z222">
            <v>0.9</v>
          </cell>
          <cell r="AA222">
            <v>1.2</v>
          </cell>
          <cell r="AB222">
            <v>1.6</v>
          </cell>
          <cell r="AC222">
            <v>0.2</v>
          </cell>
          <cell r="AD222">
            <v>1.8</v>
          </cell>
          <cell r="AE222">
            <v>0.2</v>
          </cell>
          <cell r="AF222">
            <v>2</v>
          </cell>
          <cell r="AG222">
            <v>-0.6</v>
          </cell>
          <cell r="AH222">
            <v>-0.2</v>
          </cell>
          <cell r="AI222">
            <v>0</v>
          </cell>
        </row>
        <row r="223">
          <cell r="B223">
            <v>139.80000000000001</v>
          </cell>
          <cell r="C223">
            <v>201.5</v>
          </cell>
          <cell r="D223">
            <v>111.1</v>
          </cell>
          <cell r="E223">
            <v>110</v>
          </cell>
          <cell r="F223">
            <v>118.9</v>
          </cell>
          <cell r="G223">
            <v>166.5</v>
          </cell>
          <cell r="H223">
            <v>137</v>
          </cell>
          <cell r="I223">
            <v>103.6</v>
          </cell>
          <cell r="J223">
            <v>125.4</v>
          </cell>
          <cell r="K223">
            <v>195.4</v>
          </cell>
          <cell r="N223">
            <v>5.6</v>
          </cell>
          <cell r="O223">
            <v>5.9</v>
          </cell>
          <cell r="P223">
            <v>-2.1</v>
          </cell>
          <cell r="Q223">
            <v>2.4</v>
          </cell>
          <cell r="R223">
            <v>2.1</v>
          </cell>
          <cell r="S223">
            <v>2.7</v>
          </cell>
          <cell r="T223">
            <v>1</v>
          </cell>
          <cell r="U223">
            <v>-1.9</v>
          </cell>
          <cell r="V223">
            <v>0.5</v>
          </cell>
          <cell r="W223">
            <v>4.3</v>
          </cell>
          <cell r="Z223">
            <v>0.7</v>
          </cell>
          <cell r="AA223">
            <v>1.1000000000000001</v>
          </cell>
          <cell r="AB223">
            <v>-1.2</v>
          </cell>
          <cell r="AC223">
            <v>1.5</v>
          </cell>
          <cell r="AD223">
            <v>-0.3</v>
          </cell>
          <cell r="AE223">
            <v>-0.1</v>
          </cell>
          <cell r="AF223">
            <v>-1.7</v>
          </cell>
          <cell r="AG223">
            <v>-0.2</v>
          </cell>
          <cell r="AH223">
            <v>0.9</v>
          </cell>
          <cell r="AI223">
            <v>0</v>
          </cell>
        </row>
        <row r="224">
          <cell r="B224">
            <v>143.4</v>
          </cell>
          <cell r="C224">
            <v>201.8</v>
          </cell>
          <cell r="D224">
            <v>112.7</v>
          </cell>
          <cell r="E224">
            <v>110.7</v>
          </cell>
          <cell r="F224">
            <v>120.3</v>
          </cell>
          <cell r="G224">
            <v>166.1</v>
          </cell>
          <cell r="H224">
            <v>136.1</v>
          </cell>
          <cell r="I224">
            <v>105.4</v>
          </cell>
          <cell r="J224">
            <v>127.5</v>
          </cell>
          <cell r="K224">
            <v>195.5</v>
          </cell>
          <cell r="N224">
            <v>7.5</v>
          </cell>
          <cell r="O224">
            <v>5</v>
          </cell>
          <cell r="P224">
            <v>-0.4</v>
          </cell>
          <cell r="Q224">
            <v>2.8</v>
          </cell>
          <cell r="R224">
            <v>3.4</v>
          </cell>
          <cell r="S224">
            <v>2.6</v>
          </cell>
          <cell r="T224">
            <v>-0.2</v>
          </cell>
          <cell r="U224">
            <v>0.5</v>
          </cell>
          <cell r="V224">
            <v>2.2999999999999998</v>
          </cell>
          <cell r="W224">
            <v>4.3</v>
          </cell>
          <cell r="Z224">
            <v>2.6</v>
          </cell>
          <cell r="AA224">
            <v>0.1</v>
          </cell>
          <cell r="AB224">
            <v>1.4</v>
          </cell>
          <cell r="AC224">
            <v>0.6</v>
          </cell>
          <cell r="AD224">
            <v>1.2</v>
          </cell>
          <cell r="AE224">
            <v>-0.2</v>
          </cell>
          <cell r="AF224">
            <v>-0.7</v>
          </cell>
          <cell r="AG224">
            <v>1.7</v>
          </cell>
          <cell r="AH224">
            <v>1.7</v>
          </cell>
          <cell r="AI224">
            <v>0.1</v>
          </cell>
        </row>
        <row r="225">
          <cell r="B225">
            <v>144.19999999999999</v>
          </cell>
          <cell r="C225">
            <v>203.9</v>
          </cell>
          <cell r="D225">
            <v>112.2</v>
          </cell>
          <cell r="E225">
            <v>111.5</v>
          </cell>
          <cell r="F225">
            <v>119.4</v>
          </cell>
          <cell r="G225">
            <v>171.1</v>
          </cell>
          <cell r="H225">
            <v>136.80000000000001</v>
          </cell>
          <cell r="I225">
            <v>105.5</v>
          </cell>
          <cell r="J225">
            <v>130.4</v>
          </cell>
          <cell r="K225">
            <v>204.6</v>
          </cell>
          <cell r="N225">
            <v>4.8</v>
          </cell>
          <cell r="O225">
            <v>3.5</v>
          </cell>
          <cell r="P225">
            <v>1.4</v>
          </cell>
          <cell r="Q225">
            <v>3</v>
          </cell>
          <cell r="R225">
            <v>1.9</v>
          </cell>
          <cell r="S225">
            <v>2.8</v>
          </cell>
          <cell r="T225">
            <v>0.1</v>
          </cell>
          <cell r="U225">
            <v>1.1000000000000001</v>
          </cell>
          <cell r="V225">
            <v>4.7</v>
          </cell>
          <cell r="W225">
            <v>4.7</v>
          </cell>
          <cell r="Z225">
            <v>0.6</v>
          </cell>
          <cell r="AA225">
            <v>1</v>
          </cell>
          <cell r="AB225">
            <v>-0.4</v>
          </cell>
          <cell r="AC225">
            <v>0.7</v>
          </cell>
          <cell r="AD225">
            <v>-0.7</v>
          </cell>
          <cell r="AE225">
            <v>3</v>
          </cell>
          <cell r="AF225">
            <v>0.5</v>
          </cell>
          <cell r="AG225">
            <v>0.1</v>
          </cell>
          <cell r="AH225">
            <v>2.2999999999999998</v>
          </cell>
          <cell r="AI225">
            <v>4.7</v>
          </cell>
        </row>
        <row r="226">
          <cell r="B226">
            <v>143.5</v>
          </cell>
          <cell r="C226">
            <v>205</v>
          </cell>
          <cell r="D226">
            <v>113.7</v>
          </cell>
          <cell r="E226">
            <v>112.2</v>
          </cell>
          <cell r="F226">
            <v>120.3</v>
          </cell>
          <cell r="G226">
            <v>175.9</v>
          </cell>
          <cell r="H226">
            <v>139.30000000000001</v>
          </cell>
          <cell r="I226">
            <v>106.3</v>
          </cell>
          <cell r="J226">
            <v>131.1</v>
          </cell>
          <cell r="K226">
            <v>204.6</v>
          </cell>
          <cell r="N226">
            <v>3.4</v>
          </cell>
          <cell r="O226">
            <v>2.8</v>
          </cell>
          <cell r="P226">
            <v>1.1000000000000001</v>
          </cell>
          <cell r="Q226">
            <v>3.5</v>
          </cell>
          <cell r="R226">
            <v>0.8</v>
          </cell>
          <cell r="S226">
            <v>5.5</v>
          </cell>
          <cell r="T226">
            <v>-0.1</v>
          </cell>
          <cell r="U226">
            <v>2.4</v>
          </cell>
          <cell r="V226">
            <v>5.5</v>
          </cell>
          <cell r="W226">
            <v>4.7</v>
          </cell>
          <cell r="Z226">
            <v>-0.5</v>
          </cell>
          <cell r="AA226">
            <v>0.5</v>
          </cell>
          <cell r="AB226">
            <v>1.3</v>
          </cell>
          <cell r="AC226">
            <v>0.6</v>
          </cell>
          <cell r="AD226">
            <v>0.8</v>
          </cell>
          <cell r="AE226">
            <v>2.8</v>
          </cell>
          <cell r="AF226">
            <v>1.8</v>
          </cell>
          <cell r="AG226">
            <v>0.8</v>
          </cell>
          <cell r="AH226">
            <v>0.5</v>
          </cell>
          <cell r="AI226">
            <v>0</v>
          </cell>
        </row>
        <row r="227">
          <cell r="B227">
            <v>145</v>
          </cell>
          <cell r="C227">
            <v>207.3</v>
          </cell>
          <cell r="D227">
            <v>113</v>
          </cell>
          <cell r="E227">
            <v>113.7</v>
          </cell>
          <cell r="F227">
            <v>120.5</v>
          </cell>
          <cell r="G227">
            <v>176.4</v>
          </cell>
          <cell r="H227">
            <v>138.80000000000001</v>
          </cell>
          <cell r="I227">
            <v>107.9</v>
          </cell>
          <cell r="J227">
            <v>131.80000000000001</v>
          </cell>
          <cell r="K227">
            <v>205</v>
          </cell>
          <cell r="N227">
            <v>3.7</v>
          </cell>
          <cell r="O227">
            <v>2.9</v>
          </cell>
          <cell r="P227">
            <v>1.7</v>
          </cell>
          <cell r="Q227">
            <v>3.4</v>
          </cell>
          <cell r="R227">
            <v>1.3</v>
          </cell>
          <cell r="S227">
            <v>5.9</v>
          </cell>
          <cell r="T227">
            <v>1.3</v>
          </cell>
          <cell r="U227">
            <v>4.2</v>
          </cell>
          <cell r="V227">
            <v>5.0999999999999996</v>
          </cell>
          <cell r="W227">
            <v>4.9000000000000004</v>
          </cell>
          <cell r="Z227">
            <v>1</v>
          </cell>
          <cell r="AA227">
            <v>1.1000000000000001</v>
          </cell>
          <cell r="AB227">
            <v>-0.6</v>
          </cell>
          <cell r="AC227">
            <v>1.3</v>
          </cell>
          <cell r="AD227">
            <v>0.2</v>
          </cell>
          <cell r="AE227">
            <v>0.3</v>
          </cell>
          <cell r="AF227">
            <v>-0.4</v>
          </cell>
          <cell r="AG227">
            <v>1.5</v>
          </cell>
          <cell r="AH227">
            <v>0.5</v>
          </cell>
          <cell r="AI227">
            <v>0.2</v>
          </cell>
        </row>
        <row r="228">
          <cell r="B228">
            <v>147</v>
          </cell>
          <cell r="C228">
            <v>207.3</v>
          </cell>
          <cell r="D228">
            <v>114</v>
          </cell>
          <cell r="E228">
            <v>114.2</v>
          </cell>
          <cell r="F228">
            <v>121.6</v>
          </cell>
          <cell r="G228">
            <v>177.1</v>
          </cell>
          <cell r="H228">
            <v>140.30000000000001</v>
          </cell>
          <cell r="I228">
            <v>108.4</v>
          </cell>
          <cell r="J228">
            <v>131.9</v>
          </cell>
          <cell r="K228">
            <v>205.3</v>
          </cell>
          <cell r="N228">
            <v>2.5</v>
          </cell>
          <cell r="O228">
            <v>2.7</v>
          </cell>
          <cell r="P228">
            <v>1.2</v>
          </cell>
          <cell r="Q228">
            <v>3.2</v>
          </cell>
          <cell r="R228">
            <v>1.1000000000000001</v>
          </cell>
          <cell r="S228">
            <v>6.6</v>
          </cell>
          <cell r="T228">
            <v>3.1</v>
          </cell>
          <cell r="U228">
            <v>2.8</v>
          </cell>
          <cell r="V228">
            <v>3.5</v>
          </cell>
          <cell r="W228">
            <v>5</v>
          </cell>
          <cell r="Z228">
            <v>1.4</v>
          </cell>
          <cell r="AA228">
            <v>0</v>
          </cell>
          <cell r="AB228">
            <v>0.9</v>
          </cell>
          <cell r="AC228">
            <v>0.4</v>
          </cell>
          <cell r="AD228">
            <v>0.9</v>
          </cell>
          <cell r="AE228">
            <v>0.4</v>
          </cell>
          <cell r="AF228">
            <v>1.1000000000000001</v>
          </cell>
          <cell r="AG228">
            <v>0.5</v>
          </cell>
          <cell r="AH228">
            <v>0.1</v>
          </cell>
          <cell r="AI228">
            <v>0.1</v>
          </cell>
        </row>
        <row r="229">
          <cell r="B229">
            <v>149.80000000000001</v>
          </cell>
          <cell r="C229">
            <v>209.9</v>
          </cell>
          <cell r="D229">
            <v>112.4</v>
          </cell>
          <cell r="E229">
            <v>115.7</v>
          </cell>
          <cell r="F229">
            <v>120.4</v>
          </cell>
          <cell r="G229">
            <v>183.5</v>
          </cell>
          <cell r="H229">
            <v>143.69999999999999</v>
          </cell>
          <cell r="I229">
            <v>108.8</v>
          </cell>
          <cell r="J229">
            <v>132.4</v>
          </cell>
          <cell r="K229">
            <v>214.7</v>
          </cell>
          <cell r="N229">
            <v>3.9</v>
          </cell>
          <cell r="O229">
            <v>2.9</v>
          </cell>
          <cell r="P229">
            <v>0.2</v>
          </cell>
          <cell r="Q229">
            <v>3.8</v>
          </cell>
          <cell r="R229">
            <v>0.8</v>
          </cell>
          <cell r="S229">
            <v>7.2</v>
          </cell>
          <cell r="T229">
            <v>5</v>
          </cell>
          <cell r="U229">
            <v>3.1</v>
          </cell>
          <cell r="V229">
            <v>1.5</v>
          </cell>
          <cell r="W229">
            <v>4.9000000000000004</v>
          </cell>
          <cell r="Z229">
            <v>1.9</v>
          </cell>
          <cell r="AA229">
            <v>1.3</v>
          </cell>
          <cell r="AB229">
            <v>-1.4</v>
          </cell>
          <cell r="AC229">
            <v>1.3</v>
          </cell>
          <cell r="AD229">
            <v>-1</v>
          </cell>
          <cell r="AE229">
            <v>3.6</v>
          </cell>
          <cell r="AF229">
            <v>2.4</v>
          </cell>
          <cell r="AG229">
            <v>0.4</v>
          </cell>
          <cell r="AH229">
            <v>0.4</v>
          </cell>
          <cell r="AI229">
            <v>4.5999999999999996</v>
          </cell>
        </row>
        <row r="230">
          <cell r="B230">
            <v>149.80000000000001</v>
          </cell>
          <cell r="C230">
            <v>211.2</v>
          </cell>
          <cell r="D230">
            <v>113.7</v>
          </cell>
          <cell r="E230">
            <v>116.8</v>
          </cell>
          <cell r="F230">
            <v>121.4</v>
          </cell>
          <cell r="G230">
            <v>189.1</v>
          </cell>
          <cell r="H230">
            <v>139.4</v>
          </cell>
          <cell r="I230">
            <v>108.9</v>
          </cell>
          <cell r="J230">
            <v>131.5</v>
          </cell>
          <cell r="K230">
            <v>214.8</v>
          </cell>
          <cell r="N230">
            <v>4.4000000000000004</v>
          </cell>
          <cell r="O230">
            <v>3</v>
          </cell>
          <cell r="P230">
            <v>0</v>
          </cell>
          <cell r="Q230">
            <v>4.0999999999999996</v>
          </cell>
          <cell r="R230">
            <v>0.9</v>
          </cell>
          <cell r="S230">
            <v>7.5</v>
          </cell>
          <cell r="T230">
            <v>0.1</v>
          </cell>
          <cell r="U230">
            <v>2.4</v>
          </cell>
          <cell r="V230">
            <v>0.3</v>
          </cell>
          <cell r="W230">
            <v>5</v>
          </cell>
          <cell r="Z230">
            <v>0</v>
          </cell>
          <cell r="AA230">
            <v>0.6</v>
          </cell>
          <cell r="AB230">
            <v>1.2</v>
          </cell>
          <cell r="AC230">
            <v>1</v>
          </cell>
          <cell r="AD230">
            <v>0.8</v>
          </cell>
          <cell r="AE230">
            <v>3.1</v>
          </cell>
          <cell r="AF230">
            <v>-3</v>
          </cell>
          <cell r="AG230">
            <v>0.1</v>
          </cell>
          <cell r="AH230">
            <v>-0.7</v>
          </cell>
          <cell r="AI230">
            <v>0</v>
          </cell>
        </row>
        <row r="231">
          <cell r="B231">
            <v>149.30000000000001</v>
          </cell>
          <cell r="C231">
            <v>215.2</v>
          </cell>
          <cell r="D231">
            <v>113.3</v>
          </cell>
          <cell r="E231">
            <v>118.9</v>
          </cell>
          <cell r="F231">
            <v>121.5</v>
          </cell>
          <cell r="G231">
            <v>189.1</v>
          </cell>
          <cell r="H231">
            <v>141.30000000000001</v>
          </cell>
          <cell r="I231">
            <v>109.7</v>
          </cell>
          <cell r="J231">
            <v>130</v>
          </cell>
          <cell r="K231">
            <v>215.1</v>
          </cell>
          <cell r="N231">
            <v>3</v>
          </cell>
          <cell r="O231">
            <v>3.8</v>
          </cell>
          <cell r="P231">
            <v>0.3</v>
          </cell>
          <cell r="Q231">
            <v>4.5999999999999996</v>
          </cell>
          <cell r="R231">
            <v>0.8</v>
          </cell>
          <cell r="S231">
            <v>7.2</v>
          </cell>
          <cell r="T231">
            <v>1.8</v>
          </cell>
          <cell r="U231">
            <v>1.7</v>
          </cell>
          <cell r="V231">
            <v>-1.4</v>
          </cell>
          <cell r="W231">
            <v>4.9000000000000004</v>
          </cell>
          <cell r="Z231">
            <v>-0.3</v>
          </cell>
          <cell r="AA231">
            <v>1.9</v>
          </cell>
          <cell r="AB231">
            <v>-0.4</v>
          </cell>
          <cell r="AC231">
            <v>1.8</v>
          </cell>
          <cell r="AD231">
            <v>0.1</v>
          </cell>
          <cell r="AE231">
            <v>0</v>
          </cell>
          <cell r="AF231">
            <v>1.4</v>
          </cell>
          <cell r="AG231">
            <v>0.7</v>
          </cell>
          <cell r="AH231">
            <v>-1.1000000000000001</v>
          </cell>
          <cell r="AI231">
            <v>0.1</v>
          </cell>
        </row>
        <row r="232">
          <cell r="B232">
            <v>152</v>
          </cell>
          <cell r="C232">
            <v>216.5</v>
          </cell>
          <cell r="D232">
            <v>113.1</v>
          </cell>
          <cell r="E232">
            <v>119.6</v>
          </cell>
          <cell r="F232">
            <v>121.4</v>
          </cell>
          <cell r="G232">
            <v>189.4</v>
          </cell>
          <cell r="H232">
            <v>140.69999999999999</v>
          </cell>
          <cell r="I232">
            <v>109.9</v>
          </cell>
          <cell r="J232">
            <v>131.1</v>
          </cell>
          <cell r="K232">
            <v>215.1</v>
          </cell>
          <cell r="N232">
            <v>3.4</v>
          </cell>
          <cell r="O232">
            <v>4.4000000000000004</v>
          </cell>
          <cell r="P232">
            <v>-0.8</v>
          </cell>
          <cell r="Q232">
            <v>4.7</v>
          </cell>
          <cell r="R232">
            <v>-0.2</v>
          </cell>
          <cell r="S232">
            <v>6.9</v>
          </cell>
          <cell r="T232">
            <v>0.3</v>
          </cell>
          <cell r="U232">
            <v>1.4</v>
          </cell>
          <cell r="V232">
            <v>-0.6</v>
          </cell>
          <cell r="W232">
            <v>4.8</v>
          </cell>
          <cell r="Z232">
            <v>1.8</v>
          </cell>
          <cell r="AA232">
            <v>0.6</v>
          </cell>
          <cell r="AB232">
            <v>-0.2</v>
          </cell>
          <cell r="AC232">
            <v>0.6</v>
          </cell>
          <cell r="AD232">
            <v>-0.1</v>
          </cell>
          <cell r="AE232">
            <v>0.2</v>
          </cell>
          <cell r="AF232">
            <v>-0.4</v>
          </cell>
          <cell r="AG232">
            <v>0.2</v>
          </cell>
          <cell r="AH232">
            <v>0.8</v>
          </cell>
          <cell r="AI232">
            <v>0</v>
          </cell>
        </row>
        <row r="233">
          <cell r="B233">
            <v>154.69999999999999</v>
          </cell>
          <cell r="C233">
            <v>218.8</v>
          </cell>
          <cell r="D233">
            <v>111.5</v>
          </cell>
          <cell r="E233">
            <v>120.7</v>
          </cell>
          <cell r="F233">
            <v>120.7</v>
          </cell>
          <cell r="G233">
            <v>195.5</v>
          </cell>
          <cell r="H233">
            <v>141.69999999999999</v>
          </cell>
          <cell r="I233">
            <v>110</v>
          </cell>
          <cell r="J233">
            <v>129.69999999999999</v>
          </cell>
          <cell r="K233">
            <v>231.4</v>
          </cell>
          <cell r="N233">
            <v>3.3</v>
          </cell>
          <cell r="O233">
            <v>4.2</v>
          </cell>
          <cell r="P233">
            <v>-0.8</v>
          </cell>
          <cell r="Q233">
            <v>4.3</v>
          </cell>
          <cell r="R233">
            <v>0.2</v>
          </cell>
          <cell r="S233">
            <v>6.5</v>
          </cell>
          <cell r="T233">
            <v>-1.4</v>
          </cell>
          <cell r="U233">
            <v>1.1000000000000001</v>
          </cell>
          <cell r="V233">
            <v>-2</v>
          </cell>
          <cell r="W233">
            <v>7.8</v>
          </cell>
          <cell r="Z233">
            <v>1.8</v>
          </cell>
          <cell r="AA233">
            <v>1.1000000000000001</v>
          </cell>
          <cell r="AB233">
            <v>-1.4</v>
          </cell>
          <cell r="AC233">
            <v>0.9</v>
          </cell>
          <cell r="AD233">
            <v>-0.6</v>
          </cell>
          <cell r="AE233">
            <v>3.2</v>
          </cell>
          <cell r="AF233">
            <v>0.7</v>
          </cell>
          <cell r="AG233">
            <v>0.1</v>
          </cell>
          <cell r="AH233">
            <v>-1.1000000000000001</v>
          </cell>
          <cell r="AI233">
            <v>7.6</v>
          </cell>
        </row>
        <row r="234">
          <cell r="B234">
            <v>153.30000000000001</v>
          </cell>
          <cell r="C234">
            <v>220.5</v>
          </cell>
          <cell r="D234">
            <v>112.7</v>
          </cell>
          <cell r="E234">
            <v>121.5</v>
          </cell>
          <cell r="F234">
            <v>120.7</v>
          </cell>
          <cell r="G234">
            <v>201.6</v>
          </cell>
          <cell r="H234">
            <v>144.1</v>
          </cell>
          <cell r="I234">
            <v>110.4</v>
          </cell>
          <cell r="J234">
            <v>129.30000000000001</v>
          </cell>
          <cell r="K234">
            <v>231.5</v>
          </cell>
          <cell r="N234">
            <v>2.2999999999999998</v>
          </cell>
          <cell r="O234">
            <v>4.4000000000000004</v>
          </cell>
          <cell r="P234">
            <v>-0.9</v>
          </cell>
          <cell r="Q234">
            <v>4</v>
          </cell>
          <cell r="R234">
            <v>-0.6</v>
          </cell>
          <cell r="S234">
            <v>6.6</v>
          </cell>
          <cell r="T234">
            <v>3.4</v>
          </cell>
          <cell r="U234">
            <v>1.4</v>
          </cell>
          <cell r="V234">
            <v>-1.7</v>
          </cell>
          <cell r="W234">
            <v>7.8</v>
          </cell>
          <cell r="Z234">
            <v>-0.9</v>
          </cell>
          <cell r="AA234">
            <v>0.8</v>
          </cell>
          <cell r="AB234">
            <v>1.1000000000000001</v>
          </cell>
          <cell r="AC234">
            <v>0.7</v>
          </cell>
          <cell r="AD234">
            <v>0</v>
          </cell>
          <cell r="AE234">
            <v>3.1</v>
          </cell>
          <cell r="AF234">
            <v>1.7</v>
          </cell>
          <cell r="AG234">
            <v>0.4</v>
          </cell>
          <cell r="AH234">
            <v>-0.3</v>
          </cell>
          <cell r="AI234">
            <v>0</v>
          </cell>
        </row>
        <row r="235">
          <cell r="B235">
            <v>152.4</v>
          </cell>
          <cell r="C235">
            <v>222.5</v>
          </cell>
          <cell r="D235">
            <v>112.5</v>
          </cell>
          <cell r="E235">
            <v>123.2</v>
          </cell>
          <cell r="F235">
            <v>120.6</v>
          </cell>
          <cell r="G235">
            <v>200.1</v>
          </cell>
          <cell r="H235">
            <v>145.19999999999999</v>
          </cell>
          <cell r="I235">
            <v>110.9</v>
          </cell>
          <cell r="J235">
            <v>129.9</v>
          </cell>
          <cell r="K235">
            <v>231.5</v>
          </cell>
          <cell r="N235">
            <v>2.1</v>
          </cell>
          <cell r="O235">
            <v>3.4</v>
          </cell>
          <cell r="P235">
            <v>-0.7</v>
          </cell>
          <cell r="Q235">
            <v>3.6</v>
          </cell>
          <cell r="R235">
            <v>-0.7</v>
          </cell>
          <cell r="S235">
            <v>5.8</v>
          </cell>
          <cell r="T235">
            <v>2.8</v>
          </cell>
          <cell r="U235">
            <v>1.1000000000000001</v>
          </cell>
          <cell r="V235">
            <v>-0.1</v>
          </cell>
          <cell r="W235">
            <v>7.6</v>
          </cell>
          <cell r="Z235">
            <v>-0.6</v>
          </cell>
          <cell r="AA235">
            <v>0.9</v>
          </cell>
          <cell r="AB235">
            <v>-0.2</v>
          </cell>
          <cell r="AC235">
            <v>1.4</v>
          </cell>
          <cell r="AD235">
            <v>-0.1</v>
          </cell>
          <cell r="AE235">
            <v>-0.7</v>
          </cell>
          <cell r="AF235">
            <v>0.8</v>
          </cell>
          <cell r="AG235">
            <v>0.5</v>
          </cell>
          <cell r="AH235">
            <v>0.5</v>
          </cell>
          <cell r="AI235">
            <v>0</v>
          </cell>
        </row>
        <row r="236">
          <cell r="B236">
            <v>154.6</v>
          </cell>
          <cell r="C236">
            <v>224</v>
          </cell>
          <cell r="D236">
            <v>110.9</v>
          </cell>
          <cell r="E236">
            <v>124.3</v>
          </cell>
          <cell r="F236">
            <v>121.3</v>
          </cell>
          <cell r="G236">
            <v>198.8</v>
          </cell>
          <cell r="H236">
            <v>147.19999999999999</v>
          </cell>
          <cell r="I236">
            <v>111.2</v>
          </cell>
          <cell r="J236">
            <v>130.9</v>
          </cell>
          <cell r="K236">
            <v>231.7</v>
          </cell>
          <cell r="N236">
            <v>1.7</v>
          </cell>
          <cell r="O236">
            <v>3.5</v>
          </cell>
          <cell r="P236">
            <v>-1.9</v>
          </cell>
          <cell r="Q236">
            <v>3.9</v>
          </cell>
          <cell r="R236">
            <v>-0.1</v>
          </cell>
          <cell r="S236">
            <v>5</v>
          </cell>
          <cell r="T236">
            <v>4.5999999999999996</v>
          </cell>
          <cell r="U236">
            <v>1.2</v>
          </cell>
          <cell r="V236">
            <v>-0.2</v>
          </cell>
          <cell r="W236">
            <v>7.7</v>
          </cell>
          <cell r="Z236">
            <v>1.4</v>
          </cell>
          <cell r="AA236">
            <v>0.7</v>
          </cell>
          <cell r="AB236">
            <v>-1.4</v>
          </cell>
          <cell r="AC236">
            <v>0.9</v>
          </cell>
          <cell r="AD236">
            <v>0.6</v>
          </cell>
          <cell r="AE236">
            <v>-0.6</v>
          </cell>
          <cell r="AF236">
            <v>1.4</v>
          </cell>
          <cell r="AG236">
            <v>0.3</v>
          </cell>
          <cell r="AH236">
            <v>0.8</v>
          </cell>
          <cell r="AI236">
            <v>0.1</v>
          </cell>
        </row>
        <row r="237">
          <cell r="B237">
            <v>156</v>
          </cell>
          <cell r="C237">
            <v>226.9</v>
          </cell>
          <cell r="D237">
            <v>109.4</v>
          </cell>
          <cell r="E237">
            <v>125.5</v>
          </cell>
          <cell r="F237">
            <v>119.7</v>
          </cell>
          <cell r="G237">
            <v>206.7</v>
          </cell>
          <cell r="H237">
            <v>145.80000000000001</v>
          </cell>
          <cell r="I237">
            <v>111.6</v>
          </cell>
          <cell r="J237">
            <v>131.80000000000001</v>
          </cell>
          <cell r="K237">
            <v>245.7</v>
          </cell>
          <cell r="N237">
            <v>0.8</v>
          </cell>
          <cell r="O237">
            <v>3.7</v>
          </cell>
          <cell r="P237">
            <v>-1.9</v>
          </cell>
          <cell r="Q237">
            <v>4</v>
          </cell>
          <cell r="R237">
            <v>-0.8</v>
          </cell>
          <cell r="S237">
            <v>5.7</v>
          </cell>
          <cell r="T237">
            <v>2.9</v>
          </cell>
          <cell r="U237">
            <v>1.5</v>
          </cell>
          <cell r="V237">
            <v>1.6</v>
          </cell>
          <cell r="W237">
            <v>6.2</v>
          </cell>
          <cell r="Z237">
            <v>0.9</v>
          </cell>
          <cell r="AA237">
            <v>1.3</v>
          </cell>
          <cell r="AB237">
            <v>-1.4</v>
          </cell>
          <cell r="AC237">
            <v>1</v>
          </cell>
          <cell r="AD237">
            <v>-1.3</v>
          </cell>
          <cell r="AE237">
            <v>4</v>
          </cell>
          <cell r="AF237">
            <v>-1</v>
          </cell>
          <cell r="AG237">
            <v>0.4</v>
          </cell>
          <cell r="AH237">
            <v>0.7</v>
          </cell>
          <cell r="AI237">
            <v>6</v>
          </cell>
        </row>
        <row r="238">
          <cell r="B238">
            <v>156.19999999999999</v>
          </cell>
          <cell r="C238">
            <v>228.1</v>
          </cell>
          <cell r="D238">
            <v>110.3</v>
          </cell>
          <cell r="E238">
            <v>126.2</v>
          </cell>
          <cell r="F238">
            <v>121.2</v>
          </cell>
          <cell r="G238">
            <v>211.6</v>
          </cell>
          <cell r="H238">
            <v>148.80000000000001</v>
          </cell>
          <cell r="I238">
            <v>110.6</v>
          </cell>
          <cell r="J238">
            <v>130.1</v>
          </cell>
          <cell r="K238">
            <v>245.9</v>
          </cell>
          <cell r="L238">
            <v>100</v>
          </cell>
          <cell r="N238">
            <v>1.9</v>
          </cell>
          <cell r="O238">
            <v>3.4</v>
          </cell>
          <cell r="P238">
            <v>-2.1</v>
          </cell>
          <cell r="Q238">
            <v>3.9</v>
          </cell>
          <cell r="R238">
            <v>0.4</v>
          </cell>
          <cell r="S238">
            <v>5</v>
          </cell>
          <cell r="T238">
            <v>3.3</v>
          </cell>
          <cell r="U238">
            <v>0.2</v>
          </cell>
          <cell r="V238">
            <v>0.6</v>
          </cell>
          <cell r="W238">
            <v>6.2</v>
          </cell>
          <cell r="Z238">
            <v>0.1</v>
          </cell>
          <cell r="AA238">
            <v>0.5</v>
          </cell>
          <cell r="AB238">
            <v>0.8</v>
          </cell>
          <cell r="AC238">
            <v>0.6</v>
          </cell>
          <cell r="AD238">
            <v>1.3</v>
          </cell>
          <cell r="AE238">
            <v>2.4</v>
          </cell>
          <cell r="AF238">
            <v>2.1</v>
          </cell>
          <cell r="AG238">
            <v>-0.9</v>
          </cell>
          <cell r="AH238">
            <v>-1.3</v>
          </cell>
          <cell r="AI238">
            <v>0.1</v>
          </cell>
        </row>
        <row r="239">
          <cell r="B239">
            <v>157.4</v>
          </cell>
          <cell r="C239">
            <v>230.3</v>
          </cell>
          <cell r="D239">
            <v>110.5</v>
          </cell>
          <cell r="E239">
            <v>128</v>
          </cell>
          <cell r="F239">
            <v>121.6</v>
          </cell>
          <cell r="G239">
            <v>209.3</v>
          </cell>
          <cell r="H239">
            <v>153.69999999999999</v>
          </cell>
          <cell r="I239">
            <v>109.8</v>
          </cell>
          <cell r="J239">
            <v>131.69999999999999</v>
          </cell>
          <cell r="K239">
            <v>246</v>
          </cell>
          <cell r="L239">
            <v>100.1</v>
          </cell>
          <cell r="N239">
            <v>3.3</v>
          </cell>
          <cell r="O239">
            <v>3.5</v>
          </cell>
          <cell r="P239">
            <v>-1.8</v>
          </cell>
          <cell r="Q239">
            <v>3.9</v>
          </cell>
          <cell r="R239">
            <v>0.8</v>
          </cell>
          <cell r="S239">
            <v>4.5999999999999996</v>
          </cell>
          <cell r="T239">
            <v>5.9</v>
          </cell>
          <cell r="U239">
            <v>-1</v>
          </cell>
          <cell r="V239">
            <v>1.4</v>
          </cell>
          <cell r="W239">
            <v>6.3</v>
          </cell>
          <cell r="X239">
            <v>0</v>
          </cell>
          <cell r="Z239">
            <v>0.8</v>
          </cell>
          <cell r="AA239">
            <v>1</v>
          </cell>
          <cell r="AB239">
            <v>0.2</v>
          </cell>
          <cell r="AC239">
            <v>1.4</v>
          </cell>
          <cell r="AD239">
            <v>0.3</v>
          </cell>
          <cell r="AE239">
            <v>-1.1000000000000001</v>
          </cell>
          <cell r="AF239">
            <v>3.3</v>
          </cell>
          <cell r="AG239">
            <v>-0.7</v>
          </cell>
          <cell r="AH239">
            <v>1.2</v>
          </cell>
          <cell r="AI239">
            <v>0</v>
          </cell>
          <cell r="AJ239">
            <v>0.1</v>
          </cell>
        </row>
        <row r="240">
          <cell r="B240">
            <v>160.19999999999999</v>
          </cell>
          <cell r="C240">
            <v>231.4</v>
          </cell>
          <cell r="D240">
            <v>110.3</v>
          </cell>
          <cell r="E240">
            <v>128.80000000000001</v>
          </cell>
          <cell r="F240">
            <v>122.4</v>
          </cell>
          <cell r="G240">
            <v>207.1</v>
          </cell>
          <cell r="H240">
            <v>153</v>
          </cell>
          <cell r="I240">
            <v>109</v>
          </cell>
          <cell r="J240">
            <v>131.69999999999999</v>
          </cell>
          <cell r="K240">
            <v>246.3</v>
          </cell>
          <cell r="L240">
            <v>101.6</v>
          </cell>
          <cell r="N240">
            <v>3.6</v>
          </cell>
          <cell r="O240">
            <v>3.3</v>
          </cell>
          <cell r="P240">
            <v>-0.5</v>
          </cell>
          <cell r="Q240">
            <v>3.6</v>
          </cell>
          <cell r="R240">
            <v>0.9</v>
          </cell>
          <cell r="S240">
            <v>4.2</v>
          </cell>
          <cell r="T240">
            <v>3.9</v>
          </cell>
          <cell r="U240">
            <v>-2</v>
          </cell>
          <cell r="V240">
            <v>0.6</v>
          </cell>
          <cell r="W240">
            <v>6.3</v>
          </cell>
          <cell r="X240">
            <v>0</v>
          </cell>
          <cell r="Z240">
            <v>1.8</v>
          </cell>
          <cell r="AA240">
            <v>0.5</v>
          </cell>
          <cell r="AB240">
            <v>-0.2</v>
          </cell>
          <cell r="AC240">
            <v>0.6</v>
          </cell>
          <cell r="AD240">
            <v>0.7</v>
          </cell>
          <cell r="AE240">
            <v>-1.1000000000000001</v>
          </cell>
          <cell r="AF240">
            <v>-0.5</v>
          </cell>
          <cell r="AG240">
            <v>-0.7</v>
          </cell>
          <cell r="AH240">
            <v>0</v>
          </cell>
          <cell r="AI240">
            <v>0.1</v>
          </cell>
          <cell r="AJ240">
            <v>1.5</v>
          </cell>
        </row>
        <row r="241">
          <cell r="B241">
            <v>162.5</v>
          </cell>
          <cell r="C241">
            <v>234.3</v>
          </cell>
          <cell r="D241">
            <v>107.5</v>
          </cell>
          <cell r="E241">
            <v>129.6</v>
          </cell>
          <cell r="F241">
            <v>121.9</v>
          </cell>
          <cell r="G241">
            <v>216.2</v>
          </cell>
          <cell r="H241">
            <v>155</v>
          </cell>
          <cell r="I241">
            <v>109.5</v>
          </cell>
          <cell r="J241">
            <v>132.5</v>
          </cell>
          <cell r="K241">
            <v>260.10000000000002</v>
          </cell>
          <cell r="L241">
            <v>101</v>
          </cell>
          <cell r="N241">
            <v>4.2</v>
          </cell>
          <cell r="O241">
            <v>3.3</v>
          </cell>
          <cell r="P241">
            <v>-1.7</v>
          </cell>
          <cell r="Q241">
            <v>3.3</v>
          </cell>
          <cell r="R241">
            <v>1.8</v>
          </cell>
          <cell r="S241">
            <v>4.5999999999999996</v>
          </cell>
          <cell r="T241">
            <v>6.3</v>
          </cell>
          <cell r="U241">
            <v>-1.9</v>
          </cell>
          <cell r="V241">
            <v>0.5</v>
          </cell>
          <cell r="W241">
            <v>5.9</v>
          </cell>
          <cell r="X241">
            <v>0</v>
          </cell>
          <cell r="Z241">
            <v>1.4</v>
          </cell>
          <cell r="AA241">
            <v>1.3</v>
          </cell>
          <cell r="AB241">
            <v>-2.5</v>
          </cell>
          <cell r="AC241">
            <v>0.6</v>
          </cell>
          <cell r="AD241">
            <v>-0.4</v>
          </cell>
          <cell r="AE241">
            <v>4.4000000000000004</v>
          </cell>
          <cell r="AF241">
            <v>1.3</v>
          </cell>
          <cell r="AG241">
            <v>0.5</v>
          </cell>
          <cell r="AH241">
            <v>0.6</v>
          </cell>
          <cell r="AI241">
            <v>5.6</v>
          </cell>
          <cell r="AJ241">
            <v>-0.6</v>
          </cell>
        </row>
        <row r="242">
          <cell r="B242">
            <v>169.1</v>
          </cell>
          <cell r="C242">
            <v>236.4</v>
          </cell>
          <cell r="D242">
            <v>108.4</v>
          </cell>
          <cell r="E242">
            <v>130.6</v>
          </cell>
          <cell r="F242">
            <v>122.9</v>
          </cell>
          <cell r="G242">
            <v>221.4</v>
          </cell>
          <cell r="H242">
            <v>160.19999999999999</v>
          </cell>
          <cell r="I242">
            <v>109.6</v>
          </cell>
          <cell r="J242">
            <v>132</v>
          </cell>
          <cell r="K242">
            <v>260.2</v>
          </cell>
          <cell r="L242">
            <v>102.2</v>
          </cell>
          <cell r="N242">
            <v>8.3000000000000007</v>
          </cell>
          <cell r="O242">
            <v>3.6</v>
          </cell>
          <cell r="P242">
            <v>-1.7</v>
          </cell>
          <cell r="Q242">
            <v>3.5</v>
          </cell>
          <cell r="R242">
            <v>1.4</v>
          </cell>
          <cell r="S242">
            <v>4.5999999999999996</v>
          </cell>
          <cell r="T242">
            <v>7.7</v>
          </cell>
          <cell r="U242">
            <v>-0.9</v>
          </cell>
          <cell r="V242">
            <v>1.5</v>
          </cell>
          <cell r="W242">
            <v>5.8</v>
          </cell>
          <cell r="X242">
            <v>2.2000000000000002</v>
          </cell>
          <cell r="Z242">
            <v>4.0999999999999996</v>
          </cell>
          <cell r="AA242">
            <v>0.9</v>
          </cell>
          <cell r="AB242">
            <v>0.8</v>
          </cell>
          <cell r="AC242">
            <v>0.8</v>
          </cell>
          <cell r="AD242">
            <v>0.8</v>
          </cell>
          <cell r="AE242">
            <v>2.4</v>
          </cell>
          <cell r="AF242">
            <v>3.4</v>
          </cell>
          <cell r="AG242">
            <v>0.1</v>
          </cell>
          <cell r="AH242">
            <v>-0.4</v>
          </cell>
          <cell r="AI242">
            <v>0</v>
          </cell>
          <cell r="AJ242">
            <v>1.2</v>
          </cell>
        </row>
        <row r="243">
          <cell r="B243">
            <v>173</v>
          </cell>
          <cell r="C243">
            <v>237.7</v>
          </cell>
          <cell r="D243">
            <v>108.5</v>
          </cell>
          <cell r="E243">
            <v>132.19999999999999</v>
          </cell>
          <cell r="F243">
            <v>124.5</v>
          </cell>
          <cell r="G243">
            <v>219.8</v>
          </cell>
          <cell r="H243">
            <v>160.80000000000001</v>
          </cell>
          <cell r="I243">
            <v>110.3</v>
          </cell>
          <cell r="J243">
            <v>133</v>
          </cell>
          <cell r="K243">
            <v>258</v>
          </cell>
          <cell r="L243">
            <v>102.5</v>
          </cell>
          <cell r="N243">
            <v>9.9</v>
          </cell>
          <cell r="O243">
            <v>3.2</v>
          </cell>
          <cell r="P243">
            <v>-1.8</v>
          </cell>
          <cell r="Q243">
            <v>3.3</v>
          </cell>
          <cell r="R243">
            <v>2.4</v>
          </cell>
          <cell r="S243">
            <v>5</v>
          </cell>
          <cell r="T243">
            <v>4.5999999999999996</v>
          </cell>
          <cell r="U243">
            <v>0.5</v>
          </cell>
          <cell r="V243">
            <v>1</v>
          </cell>
          <cell r="W243">
            <v>4.9000000000000004</v>
          </cell>
          <cell r="X243">
            <v>2.4</v>
          </cell>
          <cell r="Z243">
            <v>2.2999999999999998</v>
          </cell>
          <cell r="AA243">
            <v>0.5</v>
          </cell>
          <cell r="AB243">
            <v>0.1</v>
          </cell>
          <cell r="AC243">
            <v>1.2</v>
          </cell>
          <cell r="AD243">
            <v>1.3</v>
          </cell>
          <cell r="AE243">
            <v>-0.7</v>
          </cell>
          <cell r="AF243">
            <v>0.4</v>
          </cell>
          <cell r="AG243">
            <v>0.6</v>
          </cell>
          <cell r="AH243">
            <v>0.8</v>
          </cell>
          <cell r="AI243">
            <v>-0.8</v>
          </cell>
          <cell r="AJ243">
            <v>0.3</v>
          </cell>
        </row>
        <row r="244">
          <cell r="B244">
            <v>173.9</v>
          </cell>
          <cell r="C244">
            <v>239.5</v>
          </cell>
          <cell r="D244">
            <v>108.1</v>
          </cell>
          <cell r="E244">
            <v>132.9</v>
          </cell>
          <cell r="F244">
            <v>124.7</v>
          </cell>
          <cell r="G244">
            <v>218</v>
          </cell>
          <cell r="H244">
            <v>154.69999999999999</v>
          </cell>
          <cell r="I244">
            <v>110.8</v>
          </cell>
          <cell r="J244">
            <v>134.80000000000001</v>
          </cell>
          <cell r="K244">
            <v>258</v>
          </cell>
          <cell r="L244">
            <v>103</v>
          </cell>
          <cell r="N244">
            <v>8.6</v>
          </cell>
          <cell r="O244">
            <v>3.5</v>
          </cell>
          <cell r="P244">
            <v>-2</v>
          </cell>
          <cell r="Q244">
            <v>3.2</v>
          </cell>
          <cell r="R244">
            <v>1.9</v>
          </cell>
          <cell r="S244">
            <v>5.3</v>
          </cell>
          <cell r="T244">
            <v>1.1000000000000001</v>
          </cell>
          <cell r="U244">
            <v>1.7</v>
          </cell>
          <cell r="V244">
            <v>2.4</v>
          </cell>
          <cell r="W244">
            <v>4.8</v>
          </cell>
          <cell r="X244">
            <v>1.4</v>
          </cell>
          <cell r="Z244">
            <v>0.5</v>
          </cell>
          <cell r="AA244">
            <v>0.8</v>
          </cell>
          <cell r="AB244">
            <v>-0.4</v>
          </cell>
          <cell r="AC244">
            <v>0.5</v>
          </cell>
          <cell r="AD244">
            <v>0.2</v>
          </cell>
          <cell r="AE244">
            <v>-0.8</v>
          </cell>
          <cell r="AF244">
            <v>-3.8</v>
          </cell>
          <cell r="AG244">
            <v>0.5</v>
          </cell>
          <cell r="AH244">
            <v>1.4</v>
          </cell>
          <cell r="AI244">
            <v>0</v>
          </cell>
          <cell r="AJ244">
            <v>0.5</v>
          </cell>
        </row>
        <row r="245">
          <cell r="B245">
            <v>169.9</v>
          </cell>
          <cell r="C245">
            <v>241.6</v>
          </cell>
          <cell r="D245">
            <v>107.7</v>
          </cell>
          <cell r="E245">
            <v>134.19999999999999</v>
          </cell>
          <cell r="F245">
            <v>123.6</v>
          </cell>
          <cell r="G245">
            <v>225.7</v>
          </cell>
          <cell r="H245">
            <v>155.80000000000001</v>
          </cell>
          <cell r="I245">
            <v>111</v>
          </cell>
          <cell r="J245">
            <v>133.9</v>
          </cell>
          <cell r="K245">
            <v>270.89999999999998</v>
          </cell>
          <cell r="L245">
            <v>102.8</v>
          </cell>
          <cell r="N245">
            <v>4.5999999999999996</v>
          </cell>
          <cell r="O245">
            <v>3.1</v>
          </cell>
          <cell r="P245">
            <v>0.2</v>
          </cell>
          <cell r="Q245">
            <v>3.5</v>
          </cell>
          <cell r="R245">
            <v>1.4</v>
          </cell>
          <cell r="S245">
            <v>4.4000000000000004</v>
          </cell>
          <cell r="T245">
            <v>0.5</v>
          </cell>
          <cell r="U245">
            <v>1.4</v>
          </cell>
          <cell r="V245">
            <v>1.1000000000000001</v>
          </cell>
          <cell r="W245">
            <v>4.2</v>
          </cell>
          <cell r="X245">
            <v>1.8</v>
          </cell>
          <cell r="Z245">
            <v>-2.2999999999999998</v>
          </cell>
          <cell r="AA245">
            <v>0.9</v>
          </cell>
          <cell r="AB245">
            <v>-0.4</v>
          </cell>
          <cell r="AC245">
            <v>1</v>
          </cell>
          <cell r="AD245">
            <v>-0.9</v>
          </cell>
          <cell r="AE245">
            <v>3.5</v>
          </cell>
          <cell r="AF245">
            <v>0.7</v>
          </cell>
          <cell r="AG245">
            <v>0.2</v>
          </cell>
          <cell r="AH245">
            <v>-0.7</v>
          </cell>
          <cell r="AI245">
            <v>5</v>
          </cell>
          <cell r="AJ245">
            <v>-0.2</v>
          </cell>
        </row>
        <row r="246">
          <cell r="B246">
            <v>172.8</v>
          </cell>
          <cell r="C246">
            <v>243.6</v>
          </cell>
          <cell r="D246">
            <v>109.2</v>
          </cell>
          <cell r="E246">
            <v>135.30000000000001</v>
          </cell>
          <cell r="F246">
            <v>125.5</v>
          </cell>
          <cell r="G246">
            <v>230.5</v>
          </cell>
          <cell r="H246">
            <v>160.5</v>
          </cell>
          <cell r="I246">
            <v>111.2</v>
          </cell>
          <cell r="J246">
            <v>133.30000000000001</v>
          </cell>
          <cell r="K246">
            <v>271.3</v>
          </cell>
          <cell r="L246">
            <v>103.7</v>
          </cell>
          <cell r="N246">
            <v>2.2000000000000002</v>
          </cell>
          <cell r="O246">
            <v>3</v>
          </cell>
          <cell r="P246">
            <v>0.7</v>
          </cell>
          <cell r="Q246">
            <v>3.6</v>
          </cell>
          <cell r="R246">
            <v>2.1</v>
          </cell>
          <cell r="S246">
            <v>4.0999999999999996</v>
          </cell>
          <cell r="T246">
            <v>0.2</v>
          </cell>
          <cell r="U246">
            <v>1.5</v>
          </cell>
          <cell r="V246">
            <v>1</v>
          </cell>
          <cell r="W246">
            <v>4.3</v>
          </cell>
          <cell r="X246">
            <v>1.5</v>
          </cell>
          <cell r="Z246">
            <v>1.7</v>
          </cell>
          <cell r="AA246">
            <v>0.8</v>
          </cell>
          <cell r="AB246">
            <v>1.4</v>
          </cell>
          <cell r="AC246">
            <v>0.8</v>
          </cell>
          <cell r="AD246">
            <v>1.5</v>
          </cell>
          <cell r="AE246">
            <v>2.1</v>
          </cell>
          <cell r="AF246">
            <v>3</v>
          </cell>
          <cell r="AG246">
            <v>0.2</v>
          </cell>
          <cell r="AH246">
            <v>-0.4</v>
          </cell>
          <cell r="AI246">
            <v>0.1</v>
          </cell>
          <cell r="AJ246">
            <v>0.9</v>
          </cell>
        </row>
        <row r="247">
          <cell r="B247">
            <v>176.1</v>
          </cell>
          <cell r="C247">
            <v>245</v>
          </cell>
          <cell r="D247">
            <v>109.6</v>
          </cell>
          <cell r="E247">
            <v>137.80000000000001</v>
          </cell>
          <cell r="F247">
            <v>122.5</v>
          </cell>
          <cell r="G247">
            <v>229.3</v>
          </cell>
          <cell r="H247">
            <v>159.4</v>
          </cell>
          <cell r="I247">
            <v>111.2</v>
          </cell>
          <cell r="J247">
            <v>135.1</v>
          </cell>
          <cell r="K247">
            <v>268.60000000000002</v>
          </cell>
          <cell r="L247">
            <v>105.8</v>
          </cell>
          <cell r="N247">
            <v>1.8</v>
          </cell>
          <cell r="O247">
            <v>3.1</v>
          </cell>
          <cell r="P247">
            <v>1</v>
          </cell>
          <cell r="Q247">
            <v>4.2</v>
          </cell>
          <cell r="R247">
            <v>-1.6</v>
          </cell>
          <cell r="S247">
            <v>4.3</v>
          </cell>
          <cell r="T247">
            <v>-0.9</v>
          </cell>
          <cell r="U247">
            <v>0.8</v>
          </cell>
          <cell r="V247">
            <v>1.6</v>
          </cell>
          <cell r="W247">
            <v>4.0999999999999996</v>
          </cell>
          <cell r="X247">
            <v>3.2</v>
          </cell>
          <cell r="Z247">
            <v>1.9</v>
          </cell>
          <cell r="AA247">
            <v>0.6</v>
          </cell>
          <cell r="AB247">
            <v>0.4</v>
          </cell>
          <cell r="AC247">
            <v>1.8</v>
          </cell>
          <cell r="AD247">
            <v>-2.4</v>
          </cell>
          <cell r="AE247">
            <v>-0.5</v>
          </cell>
          <cell r="AF247">
            <v>-0.7</v>
          </cell>
          <cell r="AG247">
            <v>0</v>
          </cell>
          <cell r="AH247">
            <v>1.4</v>
          </cell>
          <cell r="AI247">
            <v>-1</v>
          </cell>
          <cell r="AJ247">
            <v>2</v>
          </cell>
        </row>
        <row r="248">
          <cell r="B248">
            <v>175.9</v>
          </cell>
          <cell r="C248">
            <v>248.2</v>
          </cell>
          <cell r="D248">
            <v>109.8</v>
          </cell>
          <cell r="E248">
            <v>139.30000000000001</v>
          </cell>
          <cell r="F248">
            <v>123.5</v>
          </cell>
          <cell r="G248">
            <v>226.9</v>
          </cell>
          <cell r="H248">
            <v>163.30000000000001</v>
          </cell>
          <cell r="I248">
            <v>111.2</v>
          </cell>
          <cell r="J248">
            <v>136.19999999999999</v>
          </cell>
          <cell r="K248">
            <v>268.60000000000002</v>
          </cell>
          <cell r="L248">
            <v>108</v>
          </cell>
          <cell r="N248">
            <v>1.2</v>
          </cell>
          <cell r="O248">
            <v>3.6</v>
          </cell>
          <cell r="P248">
            <v>1.6</v>
          </cell>
          <cell r="Q248">
            <v>4.8</v>
          </cell>
          <cell r="R248">
            <v>-1</v>
          </cell>
          <cell r="S248">
            <v>4.0999999999999996</v>
          </cell>
          <cell r="T248">
            <v>5.6</v>
          </cell>
          <cell r="U248">
            <v>0.4</v>
          </cell>
          <cell r="V248">
            <v>1</v>
          </cell>
          <cell r="W248">
            <v>4.0999999999999996</v>
          </cell>
          <cell r="X248">
            <v>4.9000000000000004</v>
          </cell>
          <cell r="Z248">
            <v>-0.1</v>
          </cell>
          <cell r="AA248">
            <v>1.3</v>
          </cell>
          <cell r="AB248">
            <v>0.2</v>
          </cell>
          <cell r="AC248">
            <v>1.1000000000000001</v>
          </cell>
          <cell r="AD248">
            <v>0.8</v>
          </cell>
          <cell r="AE248">
            <v>-1</v>
          </cell>
          <cell r="AF248">
            <v>2.4</v>
          </cell>
          <cell r="AG248">
            <v>0</v>
          </cell>
          <cell r="AH248">
            <v>0.8</v>
          </cell>
          <cell r="AI248">
            <v>0</v>
          </cell>
          <cell r="AJ248">
            <v>2.1</v>
          </cell>
        </row>
        <row r="249">
          <cell r="B249">
            <v>179.6</v>
          </cell>
          <cell r="C249">
            <v>250.7</v>
          </cell>
          <cell r="D249">
            <v>107.2</v>
          </cell>
          <cell r="E249">
            <v>141.9</v>
          </cell>
          <cell r="F249">
            <v>122.7</v>
          </cell>
          <cell r="G249">
            <v>236</v>
          </cell>
          <cell r="H249">
            <v>166.4</v>
          </cell>
          <cell r="I249">
            <v>111.1</v>
          </cell>
          <cell r="J249">
            <v>135.80000000000001</v>
          </cell>
          <cell r="K249">
            <v>282.5</v>
          </cell>
          <cell r="L249">
            <v>109.8</v>
          </cell>
          <cell r="N249">
            <v>5.7</v>
          </cell>
          <cell r="O249">
            <v>3.8</v>
          </cell>
          <cell r="P249">
            <v>-0.5</v>
          </cell>
          <cell r="Q249">
            <v>5.7</v>
          </cell>
          <cell r="R249">
            <v>-0.7</v>
          </cell>
          <cell r="S249">
            <v>4.5999999999999996</v>
          </cell>
          <cell r="T249">
            <v>6.8</v>
          </cell>
          <cell r="U249">
            <v>0.1</v>
          </cell>
          <cell r="V249">
            <v>1.4</v>
          </cell>
          <cell r="W249">
            <v>4.3</v>
          </cell>
          <cell r="X249">
            <v>6.8</v>
          </cell>
          <cell r="Z249">
            <v>2.1</v>
          </cell>
          <cell r="AA249">
            <v>1</v>
          </cell>
          <cell r="AB249">
            <v>-2.4</v>
          </cell>
          <cell r="AC249">
            <v>1.9</v>
          </cell>
          <cell r="AD249">
            <v>-0.6</v>
          </cell>
          <cell r="AE249">
            <v>4</v>
          </cell>
          <cell r="AF249">
            <v>1.9</v>
          </cell>
          <cell r="AG249">
            <v>-0.1</v>
          </cell>
          <cell r="AH249">
            <v>-0.3</v>
          </cell>
          <cell r="AI249">
            <v>5.2</v>
          </cell>
          <cell r="AJ249">
            <v>1.7</v>
          </cell>
        </row>
        <row r="250">
          <cell r="B250">
            <v>179.5</v>
          </cell>
          <cell r="C250">
            <v>255.4</v>
          </cell>
          <cell r="D250">
            <v>110.4</v>
          </cell>
          <cell r="E250">
            <v>143.4</v>
          </cell>
          <cell r="F250">
            <v>124.7</v>
          </cell>
          <cell r="G250">
            <v>241.6</v>
          </cell>
          <cell r="H250">
            <v>171.6</v>
          </cell>
          <cell r="I250">
            <v>111.2</v>
          </cell>
          <cell r="J250">
            <v>135.5</v>
          </cell>
          <cell r="K250">
            <v>282.60000000000002</v>
          </cell>
          <cell r="L250">
            <v>114</v>
          </cell>
          <cell r="N250">
            <v>3.9</v>
          </cell>
          <cell r="O250">
            <v>4.8</v>
          </cell>
          <cell r="P250">
            <v>1.1000000000000001</v>
          </cell>
          <cell r="Q250">
            <v>6</v>
          </cell>
          <cell r="R250">
            <v>-0.6</v>
          </cell>
          <cell r="S250">
            <v>4.8</v>
          </cell>
          <cell r="T250">
            <v>6.9</v>
          </cell>
          <cell r="U250">
            <v>0</v>
          </cell>
          <cell r="V250">
            <v>1.7</v>
          </cell>
          <cell r="W250">
            <v>4.2</v>
          </cell>
          <cell r="X250">
            <v>9.9</v>
          </cell>
          <cell r="Z250">
            <v>-0.1</v>
          </cell>
          <cell r="AA250">
            <v>1.9</v>
          </cell>
          <cell r="AB250">
            <v>3</v>
          </cell>
          <cell r="AC250">
            <v>1.1000000000000001</v>
          </cell>
          <cell r="AD250">
            <v>1.6</v>
          </cell>
          <cell r="AE250">
            <v>2.4</v>
          </cell>
          <cell r="AF250">
            <v>3.1</v>
          </cell>
          <cell r="AG250">
            <v>0.1</v>
          </cell>
          <cell r="AH250">
            <v>-0.2</v>
          </cell>
          <cell r="AI250">
            <v>0</v>
          </cell>
          <cell r="AJ250">
            <v>3.8</v>
          </cell>
        </row>
        <row r="251">
          <cell r="B251">
            <v>182.1</v>
          </cell>
          <cell r="C251">
            <v>259.10000000000002</v>
          </cell>
          <cell r="D251">
            <v>109.6</v>
          </cell>
          <cell r="E251">
            <v>147.19999999999999</v>
          </cell>
          <cell r="F251">
            <v>123.6</v>
          </cell>
          <cell r="G251">
            <v>241</v>
          </cell>
          <cell r="H251">
            <v>173.3</v>
          </cell>
          <cell r="I251">
            <v>111.4</v>
          </cell>
          <cell r="J251">
            <v>137.30000000000001</v>
          </cell>
          <cell r="K251">
            <v>281.3</v>
          </cell>
          <cell r="L251">
            <v>115.9</v>
          </cell>
          <cell r="N251">
            <v>3.4</v>
          </cell>
          <cell r="O251">
            <v>5.8</v>
          </cell>
          <cell r="P251">
            <v>0</v>
          </cell>
          <cell r="Q251">
            <v>6.8</v>
          </cell>
          <cell r="R251">
            <v>0.9</v>
          </cell>
          <cell r="S251">
            <v>5.0999999999999996</v>
          </cell>
          <cell r="T251">
            <v>8.6999999999999993</v>
          </cell>
          <cell r="U251">
            <v>0.2</v>
          </cell>
          <cell r="V251">
            <v>1.6</v>
          </cell>
          <cell r="W251">
            <v>4.7</v>
          </cell>
          <cell r="X251">
            <v>9.5</v>
          </cell>
          <cell r="Z251">
            <v>1.4</v>
          </cell>
          <cell r="AA251">
            <v>1.4</v>
          </cell>
          <cell r="AB251">
            <v>-0.7</v>
          </cell>
          <cell r="AC251">
            <v>2.6</v>
          </cell>
          <cell r="AD251">
            <v>-0.9</v>
          </cell>
          <cell r="AE251">
            <v>-0.2</v>
          </cell>
          <cell r="AF251">
            <v>1</v>
          </cell>
          <cell r="AG251">
            <v>0.2</v>
          </cell>
          <cell r="AH251">
            <v>1.3</v>
          </cell>
          <cell r="AI251">
            <v>-0.5</v>
          </cell>
          <cell r="AJ251">
            <v>1.7</v>
          </cell>
        </row>
        <row r="252">
          <cell r="B252">
            <v>185.8</v>
          </cell>
          <cell r="C252">
            <v>262.60000000000002</v>
          </cell>
          <cell r="D252">
            <v>110</v>
          </cell>
          <cell r="E252">
            <v>148.30000000000001</v>
          </cell>
          <cell r="F252">
            <v>124</v>
          </cell>
          <cell r="G252">
            <v>238.1</v>
          </cell>
          <cell r="H252">
            <v>161.30000000000001</v>
          </cell>
          <cell r="I252">
            <v>111.8</v>
          </cell>
          <cell r="J252">
            <v>138</v>
          </cell>
          <cell r="K252">
            <v>281.39999999999998</v>
          </cell>
          <cell r="L252">
            <v>115.6</v>
          </cell>
          <cell r="N252">
            <v>5.6</v>
          </cell>
          <cell r="O252">
            <v>5.8</v>
          </cell>
          <cell r="P252">
            <v>0.2</v>
          </cell>
          <cell r="Q252">
            <v>6.5</v>
          </cell>
          <cell r="R252">
            <v>0.4</v>
          </cell>
          <cell r="S252">
            <v>4.9000000000000004</v>
          </cell>
          <cell r="T252">
            <v>-1.2</v>
          </cell>
          <cell r="U252">
            <v>0.5</v>
          </cell>
          <cell r="V252">
            <v>1.3</v>
          </cell>
          <cell r="W252">
            <v>4.8</v>
          </cell>
          <cell r="X252">
            <v>7</v>
          </cell>
          <cell r="Z252">
            <v>2</v>
          </cell>
          <cell r="AA252">
            <v>1.4</v>
          </cell>
          <cell r="AB252">
            <v>0.4</v>
          </cell>
          <cell r="AC252">
            <v>0.7</v>
          </cell>
          <cell r="AD252">
            <v>0.3</v>
          </cell>
          <cell r="AE252">
            <v>-1.2</v>
          </cell>
          <cell r="AF252">
            <v>-6.9</v>
          </cell>
          <cell r="AG252">
            <v>0.4</v>
          </cell>
          <cell r="AH252">
            <v>0.5</v>
          </cell>
          <cell r="AI252">
            <v>0</v>
          </cell>
          <cell r="AJ252">
            <v>-0.3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WACC"/>
      <sheetName val="Assets"/>
      <sheetName val="Analysis"/>
      <sheetName val="X factors"/>
      <sheetName val="Revenue summary"/>
      <sheetName val="Equity raising costs"/>
      <sheetName val="Chart 1-Revenue"/>
      <sheetName val="Chart 2-Price path"/>
      <sheetName val="Chart 3-Building blocks"/>
    </sheetNames>
    <sheetDataSet>
      <sheetData sheetId="0"/>
      <sheetData sheetId="1"/>
      <sheetData sheetId="2">
        <row r="56">
          <cell r="G56" t="str">
            <v>Equity raising costs</v>
          </cell>
        </row>
      </sheetData>
      <sheetData sheetId="3">
        <row r="19">
          <cell r="G19">
            <v>2.8284302053042689E-2</v>
          </cell>
          <cell r="H19">
            <v>2.8284302053042689E-2</v>
          </cell>
          <cell r="I19">
            <v>2.8284302053042689E-2</v>
          </cell>
          <cell r="J19">
            <v>2.8284302053042689E-2</v>
          </cell>
          <cell r="K19">
            <v>2.8284302053042689E-2</v>
          </cell>
          <cell r="L19">
            <v>2.8284302053042689E-2</v>
          </cell>
          <cell r="M19">
            <v>2.8284302053042689E-2</v>
          </cell>
          <cell r="N19">
            <v>2.8284302053042689E-2</v>
          </cell>
          <cell r="O19">
            <v>2.8284302053042689E-2</v>
          </cell>
          <cell r="P19">
            <v>2.8284302053042689E-2</v>
          </cell>
        </row>
      </sheetData>
      <sheetData sheetId="4">
        <row r="1434">
          <cell r="G1434">
            <v>129.43836593589251</v>
          </cell>
        </row>
      </sheetData>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_old"/>
      <sheetName val="Base Price Option"/>
      <sheetName val="Base Price Option_multipleYrs"/>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_old"/>
      <sheetName val="Base_Price_Option"/>
      <sheetName val="Base_Price_Option_multipleYrs"/>
      <sheetName val="Bundled_Price_Option"/>
      <sheetName val="Weighted_Cost"/>
      <sheetName val="Postcode_Zones"/>
      <sheetName val="Data_input"/>
    </sheetNames>
    <sheetDataSet>
      <sheetData sheetId="0" refreshError="1"/>
      <sheetData sheetId="1" refreshError="1"/>
      <sheetData sheetId="2" refreshError="1">
        <row r="14">
          <cell r="F14">
            <v>36770</v>
          </cell>
        </row>
        <row r="15">
          <cell r="C15">
            <v>12</v>
          </cell>
          <cell r="F15">
            <v>37134</v>
          </cell>
        </row>
        <row r="16">
          <cell r="C16">
            <v>36882</v>
          </cell>
        </row>
        <row r="22">
          <cell r="F22">
            <v>1</v>
          </cell>
        </row>
      </sheetData>
      <sheetData sheetId="3" refreshError="1"/>
      <sheetData sheetId="4" refreshError="1"/>
      <sheetData sheetId="5" refreshError="1">
        <row r="3">
          <cell r="A3" t="str">
            <v>VCPI_3187_09000601</v>
          </cell>
          <cell r="C3" t="str">
            <v>Angelo Conte</v>
          </cell>
          <cell r="D3" t="str">
            <v>(03) 9652 5503</v>
          </cell>
          <cell r="E3" t="str">
            <v>GB Galvanising Services Pty Ltd</v>
          </cell>
          <cell r="I3" t="str">
            <v>26-28 Gatwick Road BAYSWATER</v>
          </cell>
          <cell r="J3">
            <v>3153</v>
          </cell>
          <cell r="N3" t="str">
            <v>Multinet</v>
          </cell>
          <cell r="P3" t="str">
            <v>Metro</v>
          </cell>
          <cell r="Q3">
            <v>340.5</v>
          </cell>
          <cell r="R3">
            <v>82.537999999999997</v>
          </cell>
          <cell r="T3">
            <v>4</v>
          </cell>
          <cell r="U3">
            <v>23429.357</v>
          </cell>
          <cell r="AA3">
            <v>71</v>
          </cell>
          <cell r="AB3" t="str">
            <v>E&amp;R Margin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A3" t="str">
            <v>VCPI_3187_09000601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Journal 1"/>
      <sheetName val="Data"/>
    </sheetNames>
    <sheetDataSet>
      <sheetData sheetId="0" refreshError="1">
        <row r="1">
          <cell r="B1">
            <v>1</v>
          </cell>
          <cell r="D1" t="str">
            <v>Ledger</v>
          </cell>
          <cell r="F1" t="str">
            <v>SEGMENT1</v>
          </cell>
        </row>
        <row r="2">
          <cell r="B2" t="str">
            <v>ENERGY</v>
          </cell>
          <cell r="D2" t="str">
            <v>Location</v>
          </cell>
          <cell r="F2" t="str">
            <v>SEGMENT2</v>
          </cell>
        </row>
        <row r="3">
          <cell r="B3">
            <v>101</v>
          </cell>
          <cell r="D3" t="str">
            <v>Department</v>
          </cell>
          <cell r="F3" t="str">
            <v>SEGMENT3</v>
          </cell>
        </row>
        <row r="4">
          <cell r="B4" t="str">
            <v>BORAL</v>
          </cell>
          <cell r="D4" t="str">
            <v>Account</v>
          </cell>
          <cell r="F4" t="str">
            <v>SEGMENT4</v>
          </cell>
        </row>
        <row r="5">
          <cell r="B5">
            <v>1</v>
          </cell>
          <cell r="D5" t="str">
            <v>Activity</v>
          </cell>
          <cell r="F5" t="str">
            <v>SEGMENT5</v>
          </cell>
        </row>
        <row r="6">
          <cell r="B6" t="str">
            <v>ENE GL Financial Accountant - Net</v>
          </cell>
          <cell r="D6" t="str">
            <v>Product Group</v>
          </cell>
          <cell r="F6" t="str">
            <v>SEGMENT6</v>
          </cell>
        </row>
        <row r="7">
          <cell r="B7">
            <v>101</v>
          </cell>
          <cell r="D7" t="str">
            <v>Spare</v>
          </cell>
          <cell r="F7" t="str">
            <v>SEGMENT7</v>
          </cell>
        </row>
        <row r="8">
          <cell r="B8">
            <v>53368</v>
          </cell>
        </row>
        <row r="9">
          <cell r="B9" t="str">
            <v>APPS</v>
          </cell>
        </row>
        <row r="11">
          <cell r="B11" t="str">
            <v>APAPROD</v>
          </cell>
        </row>
        <row r="14">
          <cell r="B14" t="str">
            <v>barrattp</v>
          </cell>
        </row>
        <row r="15">
          <cell r="B15">
            <v>1078</v>
          </cell>
        </row>
        <row r="17">
          <cell r="B17" t="str">
            <v>.</v>
          </cell>
        </row>
        <row r="18">
          <cell r="B18">
            <v>7</v>
          </cell>
        </row>
        <row r="19">
          <cell r="B19" t="str">
            <v>P</v>
          </cell>
        </row>
        <row r="20">
          <cell r="B20" t="str">
            <v>Y</v>
          </cell>
        </row>
        <row r="21">
          <cell r="B21" t="str">
            <v>NE</v>
          </cell>
        </row>
        <row r="22">
          <cell r="B22">
            <v>10</v>
          </cell>
        </row>
        <row r="23">
          <cell r="B23">
            <v>19</v>
          </cell>
        </row>
        <row r="24">
          <cell r="B24">
            <v>9</v>
          </cell>
        </row>
        <row r="25">
          <cell r="B25">
            <v>18</v>
          </cell>
        </row>
        <row r="26">
          <cell r="B26">
            <v>2</v>
          </cell>
        </row>
        <row r="27">
          <cell r="B27">
            <v>20</v>
          </cell>
        </row>
        <row r="28">
          <cell r="B28">
            <v>9</v>
          </cell>
        </row>
        <row r="29">
          <cell r="B29">
            <v>10</v>
          </cell>
        </row>
        <row r="30">
          <cell r="B30">
            <v>1</v>
          </cell>
        </row>
        <row r="31">
          <cell r="B31">
            <v>1</v>
          </cell>
        </row>
        <row r="32">
          <cell r="B32">
            <v>1</v>
          </cell>
        </row>
        <row r="33">
          <cell r="B33" t="str">
            <v>AUD</v>
          </cell>
        </row>
        <row r="34">
          <cell r="B34" t="str">
            <v>N</v>
          </cell>
        </row>
        <row r="35">
          <cell r="B35" t="str">
            <v>N</v>
          </cell>
        </row>
        <row r="36">
          <cell r="B36" t="str">
            <v>N</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ummary"/>
      <sheetName val="Transportation Statement"/>
      <sheetName val="220 Inv"/>
      <sheetName val="220 A1"/>
      <sheetName val="220 A2"/>
      <sheetName val="221 Inv"/>
      <sheetName val="221 A1"/>
      <sheetName val="221 A2"/>
      <sheetName val="222 Inv"/>
      <sheetName val="222 A1"/>
      <sheetName val="243 Inv"/>
      <sheetName val="243 A1"/>
      <sheetName val="244 Inv"/>
      <sheetName val="244 A1"/>
      <sheetName val="AcctngDist"/>
      <sheetName val="Acct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Moomba to Marsden</v>
          </cell>
          <cell r="B2">
            <v>8</v>
          </cell>
          <cell r="C2" t="str">
            <v>01</v>
          </cell>
        </row>
        <row r="3">
          <cell r="A3" t="str">
            <v>Regulated Mainline</v>
          </cell>
          <cell r="B3">
            <v>2000</v>
          </cell>
          <cell r="C3" t="str">
            <v>00</v>
          </cell>
        </row>
        <row r="4">
          <cell r="A4" t="str">
            <v>Southern</v>
          </cell>
          <cell r="B4">
            <v>2000</v>
          </cell>
          <cell r="C4" t="str">
            <v>03</v>
          </cell>
        </row>
        <row r="5">
          <cell r="A5" t="str">
            <v>Northern</v>
          </cell>
          <cell r="B5">
            <v>2000</v>
          </cell>
          <cell r="C5" t="str">
            <v>02</v>
          </cell>
        </row>
        <row r="6">
          <cell r="A6" t="str">
            <v>Canberra</v>
          </cell>
          <cell r="B6">
            <v>2000</v>
          </cell>
          <cell r="C6" t="str">
            <v>01</v>
          </cell>
        </row>
        <row r="7">
          <cell r="A7" t="str">
            <v>Griffith</v>
          </cell>
          <cell r="B7">
            <v>2000</v>
          </cell>
          <cell r="C7" t="str">
            <v>04</v>
          </cell>
        </row>
        <row r="8">
          <cell r="A8" t="str">
            <v>Interconnect</v>
          </cell>
          <cell r="B8">
            <v>2020</v>
          </cell>
          <cell r="C8" t="str">
            <v>01</v>
          </cell>
        </row>
        <row r="9">
          <cell r="A9" t="str">
            <v>Total</v>
          </cell>
        </row>
      </sheetData>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26">
          <cell r="F26">
            <v>217750</v>
          </cell>
        </row>
        <row r="52">
          <cell r="F52">
            <v>217750</v>
          </cell>
        </row>
        <row r="105">
          <cell r="F105">
            <v>40193</v>
          </cell>
        </row>
        <row r="106">
          <cell r="F106">
            <v>40268</v>
          </cell>
        </row>
        <row r="108">
          <cell r="F108">
            <v>49309</v>
          </cell>
        </row>
        <row r="115">
          <cell r="F115">
            <v>40178</v>
          </cell>
        </row>
        <row r="187">
          <cell r="F187">
            <v>38168.930391058275</v>
          </cell>
        </row>
        <row r="620">
          <cell r="F620">
            <v>0</v>
          </cell>
        </row>
        <row r="851">
          <cell r="F851">
            <v>112.93707909004944</v>
          </cell>
        </row>
        <row r="857">
          <cell r="F857">
            <v>127.76720058672257</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A Assumptions"/>
      <sheetName val="AAI"/>
      <sheetName val="Intro"/>
      <sheetName val="Input"/>
      <sheetName val="Adjustment for previous period"/>
      <sheetName val="Actual RAB roll forward"/>
      <sheetName val="Total actual RAB roll forward"/>
      <sheetName val="Tax value roll forward"/>
      <sheetName val="Asset lives roll forward"/>
      <sheetName val="Output summary"/>
      <sheetName val="APA_Act 2007-11 Real"/>
      <sheetName val="ICB_Final"/>
      <sheetName val="Actual CPI"/>
      <sheetName val="Prior years_Tax value"/>
      <sheetName val="CAPEX Schedule"/>
      <sheetName val="Initial tax value"/>
      <sheetName val="Tax Depn summary"/>
    </sheetNames>
    <sheetDataSet>
      <sheetData sheetId="0" refreshError="1">
        <row r="8">
          <cell r="D8">
            <v>1</v>
          </cell>
        </row>
        <row r="26">
          <cell r="D26">
            <v>0</v>
          </cell>
        </row>
        <row r="27">
          <cell r="D27">
            <v>0</v>
          </cell>
        </row>
        <row r="28">
          <cell r="D2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
      <sheetName val="TOP"/>
      <sheetName val="ANTS-1"/>
      <sheetName val="ANTS-2"/>
      <sheetName val="Pricing"/>
      <sheetName val="sendout"/>
      <sheetName val="B&amp;D"/>
      <sheetName val="StratPlan"/>
      <sheetName val="MoombaCosts"/>
      <sheetName val="MoombaRecharge"/>
      <sheetName val="MoombaRec"/>
      <sheetName val="SECosts"/>
      <sheetName val="SERecharge"/>
      <sheetName val="Criteria1"/>
      <sheetName val="Criteria2"/>
      <sheetName val="SERec"/>
      <sheetName val="NSWCosts"/>
      <sheetName val="NSWRecharge"/>
      <sheetName val="Vic"/>
      <sheetName val="NT"/>
      <sheetName val="Summary"/>
      <sheetName val="Summ Bud"/>
      <sheetName val="Summ var"/>
      <sheetName val="Oracle"/>
      <sheetName val="Profit&amp;Loss"/>
      <sheetName val="Budget"/>
      <sheetName val="Variance"/>
      <sheetName val="SummMIPRetail"/>
      <sheetName val="UPLOAD COG ACCRUAL"/>
      <sheetName val="UPLOAD RECHARGES"/>
      <sheetName val="Module1"/>
      <sheetName val="Summ_Bud"/>
      <sheetName val="Summ_var"/>
      <sheetName val="UPLOAD_COG_ACCRUAL"/>
      <sheetName val="UPLOAD_RE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180">
          <cell r="F180">
            <v>1238.1781385948505</v>
          </cell>
        </row>
        <row r="353">
          <cell r="F353">
            <v>2.0000000000000001E-4</v>
          </cell>
        </row>
        <row r="418">
          <cell r="F418">
            <v>3144.3430268295656</v>
          </cell>
        </row>
      </sheetData>
      <sheetData sheetId="4" refreshError="1"/>
      <sheetData sheetId="5" refreshError="1"/>
      <sheetData sheetId="6" refreshError="1"/>
      <sheetData sheetId="7" refreshError="1"/>
      <sheetData sheetId="8" refreshError="1"/>
      <sheetData sheetId="9" refreshError="1"/>
      <sheetData sheetId="10" refreshError="1">
        <row r="276">
          <cell r="F276">
            <v>0</v>
          </cell>
          <cell r="G276">
            <v>0</v>
          </cell>
          <cell r="H276">
            <v>0</v>
          </cell>
          <cell r="I276">
            <v>0</v>
          </cell>
          <cell r="J276">
            <v>0</v>
          </cell>
          <cell r="K276">
            <v>0</v>
          </cell>
          <cell r="L276">
            <v>0</v>
          </cell>
          <cell r="M276">
            <v>18.237187532204828</v>
          </cell>
          <cell r="N276">
            <v>54.711562596614492</v>
          </cell>
          <cell r="O276">
            <v>54.711562596614492</v>
          </cell>
          <cell r="P276">
            <v>54.711562596614492</v>
          </cell>
          <cell r="Q276">
            <v>54.711562596614492</v>
          </cell>
          <cell r="R276">
            <v>54.711562596614492</v>
          </cell>
          <cell r="S276">
            <v>54.711562596614492</v>
          </cell>
          <cell r="T276">
            <v>54.711562596614492</v>
          </cell>
          <cell r="U276">
            <v>50.482332135585935</v>
          </cell>
          <cell r="V276">
            <v>46.245292006775678</v>
          </cell>
          <cell r="W276">
            <v>42.035980194514522</v>
          </cell>
          <cell r="X276">
            <v>37.855657597175629</v>
          </cell>
          <cell r="Y276">
            <v>33.705612985581553</v>
          </cell>
          <cell r="Z276">
            <v>29.402061058253608</v>
          </cell>
          <cell r="AA276">
            <v>25.127072890266639</v>
          </cell>
          <cell r="AB276">
            <v>20.881939010675435</v>
          </cell>
          <cell r="AC276">
            <v>16.667978483525342</v>
          </cell>
          <cell r="AD276">
            <v>12.449692166213723</v>
          </cell>
          <cell r="AE276">
            <v>8.2646639916235589</v>
          </cell>
          <cell r="AF276">
            <v>4.114290795471045</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row>
      </sheetData>
      <sheetData sheetId="11" refreshError="1"/>
      <sheetData sheetId="12" refreshError="1"/>
      <sheetData sheetId="13" refreshError="1"/>
      <sheetData sheetId="14" refreshError="1">
        <row r="248">
          <cell r="F248">
            <v>0.12499931454658508</v>
          </cell>
        </row>
        <row r="270">
          <cell r="F270">
            <v>9.5557069874519993E-2</v>
          </cell>
        </row>
        <row r="278">
          <cell r="F278">
            <v>9.7124788291333572E-2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 Budget Forecasts"/>
      <sheetName val="Full ACQ Chart"/>
      <sheetName val="GSA Summary"/>
      <sheetName val="Demand Summary"/>
      <sheetName val="SWQP Costs"/>
      <sheetName val="GSA Preformance"/>
      <sheetName val="Gas Cost"/>
      <sheetName val="GTA Costs"/>
      <sheetName val="Cust Sales Cost"/>
      <sheetName val="Cust Req't"/>
      <sheetName val="Allgas Loads"/>
      <sheetName val="RBP Status"/>
      <sheetName val="SWQ-B"/>
      <sheetName val="SWQ-W"/>
      <sheetName val="OCA-BP"/>
      <sheetName val="OCA-ACI"/>
      <sheetName val="OCA-SEQ"/>
      <sheetName val="DELS"/>
      <sheetName val="Energex-Fairview"/>
      <sheetName val="Mosaic"/>
      <sheetName val="Anglo-Firm"/>
      <sheetName val="Anglo As-Avail"/>
      <sheetName val="Tri-Star"/>
      <sheetName val="3"/>
      <sheetName val="4"/>
      <sheetName val="5"/>
      <sheetName val="6"/>
      <sheetName val="7"/>
      <sheetName val="Rocky loads"/>
      <sheetName val="Gladstone loads"/>
      <sheetName val="Wide Bay loads"/>
      <sheetName val="SEQ loads"/>
      <sheetName val="Sheet3"/>
      <sheetName val="Sheet2"/>
      <sheetName val="Sheet1"/>
      <sheetName val="links"/>
      <sheetName val="Expenditure Types"/>
      <sheetName val="03-04_Budget_Forecasts"/>
      <sheetName val="Full_ACQ_Chart"/>
      <sheetName val="GSA_Summary"/>
      <sheetName val="Demand_Summary"/>
      <sheetName val="SWQP_Costs"/>
      <sheetName val="GSA_Preformance"/>
      <sheetName val="Gas_Cost"/>
      <sheetName val="GTA_Costs"/>
      <sheetName val="Cust_Sales_Cost"/>
      <sheetName val="Cust_Req't"/>
      <sheetName val="Allgas_Loads"/>
      <sheetName val="RBP_Status"/>
      <sheetName val="Anglo_As-Avail"/>
      <sheetName val="Rocky_loads"/>
      <sheetName val="Gladstone_loads"/>
      <sheetName val="Wide_Bay_loads"/>
      <sheetName val="SEQ_loads"/>
      <sheetName val="Expenditure_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1">
          <cell r="G11" t="str">
            <v>Brisbane</v>
          </cell>
        </row>
        <row r="12">
          <cell r="G12" t="str">
            <v>8 cities</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UAFGSummary"/>
      <sheetName val="AGL_Advice"/>
      <sheetName val="APA_Advice"/>
      <sheetName val="RedboxData"/>
      <sheetName val="Report to APA"/>
      <sheetName val="UAFG"/>
      <sheetName val="Data"/>
      <sheetName val="Report to AGL"/>
      <sheetName val="AGL Adjustments"/>
      <sheetName val="ControlRoomDataMay"/>
      <sheetName val="ControlRoomData"/>
      <sheetName val="BCDFilesMay10"/>
      <sheetName val="Sheet1"/>
      <sheetName val="Summary"/>
      <sheetName val="SpecialV"/>
      <sheetName val="MIRN by area"/>
      <sheetName val="Qld D Consumption"/>
      <sheetName val="Tariff D most recent"/>
      <sheetName val="Demand consumers file"/>
      <sheetName val="Import"/>
      <sheetName val="Vars"/>
    </sheetNames>
    <sheetDataSet>
      <sheetData sheetId="0" refreshError="1"/>
      <sheetData sheetId="1" refreshError="1">
        <row r="2">
          <cell r="E2">
            <v>39264</v>
          </cell>
        </row>
        <row r="126">
          <cell r="E126">
            <v>159239.85200000007</v>
          </cell>
        </row>
        <row r="127">
          <cell r="E127">
            <v>5228.4449999999997</v>
          </cell>
        </row>
        <row r="128">
          <cell r="E128">
            <v>30244.936000000002</v>
          </cell>
        </row>
        <row r="129">
          <cell r="E129">
            <v>5.9999999999490683E-2</v>
          </cell>
        </row>
        <row r="130">
          <cell r="E130">
            <v>194713.29300000006</v>
          </cell>
        </row>
        <row r="158">
          <cell r="E158">
            <v>0</v>
          </cell>
        </row>
        <row r="159">
          <cell r="E159">
            <v>0</v>
          </cell>
        </row>
        <row r="160">
          <cell r="E160">
            <v>0</v>
          </cell>
        </row>
        <row r="161">
          <cell r="E161">
            <v>0</v>
          </cell>
        </row>
        <row r="162">
          <cell r="E16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F5">
            <v>38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ow r="5">
          <cell r="A5">
            <v>450000406</v>
          </cell>
          <cell r="B5" t="str">
            <v>450000406 - Ipswich Motorwa</v>
          </cell>
          <cell r="C5">
            <v>0</v>
          </cell>
          <cell r="D5">
            <v>0</v>
          </cell>
          <cell r="E5">
            <v>0</v>
          </cell>
          <cell r="F5">
            <v>0</v>
          </cell>
          <cell r="G5">
            <v>7.2759576141834308E-12</v>
          </cell>
          <cell r="H5">
            <v>0</v>
          </cell>
          <cell r="I5">
            <v>-7.2759576141834308E-12</v>
          </cell>
          <cell r="J5">
            <v>0</v>
          </cell>
        </row>
        <row r="6">
          <cell r="A6">
            <v>450050153</v>
          </cell>
          <cell r="B6" t="str">
            <v>450050153 - RW - Recoverabl</v>
          </cell>
          <cell r="C6">
            <v>23778.5</v>
          </cell>
          <cell r="D6">
            <v>404000</v>
          </cell>
          <cell r="E6">
            <v>380221.5</v>
          </cell>
          <cell r="F6">
            <v>94.114232673267296</v>
          </cell>
          <cell r="G6">
            <v>131318.28</v>
          </cell>
          <cell r="H6">
            <v>4042000</v>
          </cell>
          <cell r="I6">
            <v>3910681.72</v>
          </cell>
          <cell r="J6">
            <v>96.751155863433993</v>
          </cell>
        </row>
        <row r="7">
          <cell r="A7">
            <v>450050154</v>
          </cell>
          <cell r="B7" t="str">
            <v>450050154 - RW - Site Watch</v>
          </cell>
          <cell r="C7">
            <v>34786.629999999997</v>
          </cell>
          <cell r="D7">
            <v>0</v>
          </cell>
          <cell r="E7">
            <v>-34786.629999999997</v>
          </cell>
          <cell r="F7">
            <v>0</v>
          </cell>
          <cell r="G7">
            <v>388687.88</v>
          </cell>
          <cell r="H7">
            <v>0</v>
          </cell>
          <cell r="I7">
            <v>-388687.88</v>
          </cell>
          <cell r="J7">
            <v>0</v>
          </cell>
        </row>
        <row r="8">
          <cell r="A8">
            <v>450050155</v>
          </cell>
          <cell r="B8" t="str">
            <v>450050155 - RW - Damage to</v>
          </cell>
          <cell r="C8">
            <v>11548.79</v>
          </cell>
          <cell r="D8">
            <v>0</v>
          </cell>
          <cell r="E8">
            <v>-11548.79</v>
          </cell>
          <cell r="F8">
            <v>0</v>
          </cell>
          <cell r="G8">
            <v>114013.95</v>
          </cell>
          <cell r="H8">
            <v>0</v>
          </cell>
          <cell r="I8">
            <v>-114013.95</v>
          </cell>
          <cell r="J8">
            <v>0</v>
          </cell>
        </row>
        <row r="9">
          <cell r="A9">
            <v>450050180</v>
          </cell>
          <cell r="B9" t="str">
            <v>450050180 - R0087299</v>
          </cell>
          <cell r="C9">
            <v>0</v>
          </cell>
          <cell r="D9">
            <v>0</v>
          </cell>
          <cell r="E9">
            <v>0</v>
          </cell>
          <cell r="F9">
            <v>0</v>
          </cell>
          <cell r="G9">
            <v>665.55</v>
          </cell>
          <cell r="H9">
            <v>0</v>
          </cell>
          <cell r="I9">
            <v>-665.55</v>
          </cell>
          <cell r="J9">
            <v>0</v>
          </cell>
        </row>
        <row r="10">
          <cell r="A10">
            <v>450050184</v>
          </cell>
          <cell r="B10" t="str">
            <v>450050184 - RC-CR-PA-001-01</v>
          </cell>
          <cell r="C10">
            <v>0</v>
          </cell>
          <cell r="D10">
            <v>0</v>
          </cell>
          <cell r="E10">
            <v>0</v>
          </cell>
          <cell r="F10">
            <v>0</v>
          </cell>
          <cell r="G10">
            <v>6980.24</v>
          </cell>
          <cell r="H10">
            <v>0</v>
          </cell>
          <cell r="I10">
            <v>-6980.24</v>
          </cell>
          <cell r="J10">
            <v>0</v>
          </cell>
        </row>
        <row r="11">
          <cell r="A11">
            <v>450050185</v>
          </cell>
          <cell r="B11" t="str">
            <v>450050185 - RC-CR-PA-002-01</v>
          </cell>
          <cell r="C11">
            <v>0</v>
          </cell>
          <cell r="D11">
            <v>0</v>
          </cell>
          <cell r="E11">
            <v>0</v>
          </cell>
          <cell r="F11">
            <v>0</v>
          </cell>
          <cell r="G11">
            <v>465.53</v>
          </cell>
          <cell r="H11">
            <v>0</v>
          </cell>
          <cell r="I11">
            <v>-465.53</v>
          </cell>
          <cell r="J11">
            <v>0</v>
          </cell>
        </row>
        <row r="12">
          <cell r="A12">
            <v>450050186</v>
          </cell>
          <cell r="B12" t="str">
            <v>450050186 - RC-CR-PA-003-01</v>
          </cell>
          <cell r="C12">
            <v>0</v>
          </cell>
          <cell r="D12">
            <v>0</v>
          </cell>
          <cell r="E12">
            <v>0</v>
          </cell>
          <cell r="F12">
            <v>0</v>
          </cell>
          <cell r="G12">
            <v>730</v>
          </cell>
          <cell r="H12">
            <v>0</v>
          </cell>
          <cell r="I12">
            <v>-730</v>
          </cell>
          <cell r="J12">
            <v>0</v>
          </cell>
        </row>
        <row r="13">
          <cell r="A13">
            <v>450050187</v>
          </cell>
          <cell r="B13" t="str">
            <v>450050187 - RC-CR-PA-004-01</v>
          </cell>
          <cell r="C13">
            <v>-299.52</v>
          </cell>
          <cell r="D13">
            <v>0</v>
          </cell>
          <cell r="E13">
            <v>299.52</v>
          </cell>
          <cell r="F13">
            <v>0</v>
          </cell>
          <cell r="G13">
            <v>10721.88</v>
          </cell>
          <cell r="H13">
            <v>0</v>
          </cell>
          <cell r="I13">
            <v>-10721.88</v>
          </cell>
          <cell r="J13">
            <v>0</v>
          </cell>
        </row>
        <row r="14">
          <cell r="A14">
            <v>450050205</v>
          </cell>
          <cell r="B14" t="str">
            <v>450050205 - Days Rd Coomera</v>
          </cell>
          <cell r="C14">
            <v>0</v>
          </cell>
          <cell r="D14">
            <v>0</v>
          </cell>
          <cell r="E14">
            <v>0</v>
          </cell>
          <cell r="F14">
            <v>0</v>
          </cell>
          <cell r="G14">
            <v>-18184.14</v>
          </cell>
          <cell r="H14">
            <v>0</v>
          </cell>
          <cell r="I14">
            <v>18184.14</v>
          </cell>
          <cell r="J14">
            <v>0</v>
          </cell>
        </row>
        <row r="15">
          <cell r="A15">
            <v>450050206</v>
          </cell>
          <cell r="B15" t="str">
            <v>450050206 - UCRP:2</v>
          </cell>
          <cell r="C15">
            <v>89991.25</v>
          </cell>
          <cell r="D15">
            <v>0</v>
          </cell>
          <cell r="E15">
            <v>-89991.25</v>
          </cell>
          <cell r="F15">
            <v>0</v>
          </cell>
          <cell r="G15">
            <v>329535.21000000002</v>
          </cell>
          <cell r="H15">
            <v>0</v>
          </cell>
          <cell r="I15">
            <v>-329535.21000000002</v>
          </cell>
          <cell r="J15">
            <v>0</v>
          </cell>
        </row>
        <row r="16">
          <cell r="A16">
            <v>450050208</v>
          </cell>
          <cell r="B16" t="str">
            <v>450050208 - 45221</v>
          </cell>
          <cell r="C16">
            <v>0</v>
          </cell>
          <cell r="D16">
            <v>0</v>
          </cell>
          <cell r="E16">
            <v>0</v>
          </cell>
          <cell r="F16">
            <v>0</v>
          </cell>
          <cell r="G16">
            <v>-183.43</v>
          </cell>
          <cell r="H16">
            <v>0</v>
          </cell>
          <cell r="I16">
            <v>183.43</v>
          </cell>
          <cell r="J16">
            <v>0</v>
          </cell>
        </row>
        <row r="17">
          <cell r="A17">
            <v>450050213</v>
          </cell>
          <cell r="B17" t="str">
            <v>450050213 - Springfield Tra</v>
          </cell>
          <cell r="C17">
            <v>-2316.96</v>
          </cell>
          <cell r="D17">
            <v>0</v>
          </cell>
          <cell r="E17">
            <v>2316.96</v>
          </cell>
          <cell r="F17">
            <v>0</v>
          </cell>
          <cell r="G17">
            <v>287690.12</v>
          </cell>
          <cell r="H17">
            <v>0</v>
          </cell>
          <cell r="I17">
            <v>-287690.12</v>
          </cell>
          <cell r="J17">
            <v>0</v>
          </cell>
        </row>
        <row r="18">
          <cell r="A18">
            <v>450050226</v>
          </cell>
          <cell r="B18" t="str">
            <v>450050226 - Item 1 Beaudese</v>
          </cell>
          <cell r="C18">
            <v>0</v>
          </cell>
          <cell r="D18">
            <v>0</v>
          </cell>
          <cell r="E18">
            <v>0</v>
          </cell>
          <cell r="F18">
            <v>0</v>
          </cell>
          <cell r="G18">
            <v>-240.86</v>
          </cell>
          <cell r="H18">
            <v>0</v>
          </cell>
          <cell r="I18">
            <v>240.86</v>
          </cell>
          <cell r="J18">
            <v>0</v>
          </cell>
        </row>
        <row r="19">
          <cell r="A19">
            <v>450050227</v>
          </cell>
          <cell r="B19" t="str">
            <v>450050227 - Item 2 Beaudese</v>
          </cell>
          <cell r="C19">
            <v>0</v>
          </cell>
          <cell r="D19">
            <v>0</v>
          </cell>
          <cell r="E19">
            <v>0</v>
          </cell>
          <cell r="F19">
            <v>0</v>
          </cell>
          <cell r="G19">
            <v>420.92</v>
          </cell>
          <cell r="H19">
            <v>0</v>
          </cell>
          <cell r="I19">
            <v>-420.92</v>
          </cell>
          <cell r="J19">
            <v>0</v>
          </cell>
        </row>
        <row r="20">
          <cell r="A20">
            <v>450050228</v>
          </cell>
          <cell r="B20" t="str">
            <v>450050228 - Ispwich Mway It</v>
          </cell>
          <cell r="C20">
            <v>0</v>
          </cell>
          <cell r="D20">
            <v>0</v>
          </cell>
          <cell r="E20">
            <v>0</v>
          </cell>
          <cell r="F20">
            <v>0</v>
          </cell>
          <cell r="G20">
            <v>12827.04</v>
          </cell>
          <cell r="H20">
            <v>0</v>
          </cell>
          <cell r="I20">
            <v>-12827.04</v>
          </cell>
          <cell r="J20">
            <v>0</v>
          </cell>
        </row>
        <row r="21">
          <cell r="A21">
            <v>450050229</v>
          </cell>
          <cell r="B21" t="str">
            <v>450050229 - N/E Hgwy James</v>
          </cell>
          <cell r="C21">
            <v>-6547.5</v>
          </cell>
          <cell r="D21">
            <v>0</v>
          </cell>
          <cell r="E21">
            <v>6547.5</v>
          </cell>
          <cell r="F21">
            <v>0</v>
          </cell>
          <cell r="G21">
            <v>9877.61</v>
          </cell>
          <cell r="H21">
            <v>0</v>
          </cell>
          <cell r="I21">
            <v>-9877.61</v>
          </cell>
          <cell r="J21">
            <v>0</v>
          </cell>
        </row>
        <row r="22">
          <cell r="A22">
            <v>450050231</v>
          </cell>
          <cell r="B22" t="str">
            <v>450050231 - Boggo Rd Busway</v>
          </cell>
          <cell r="C22">
            <v>2144</v>
          </cell>
          <cell r="D22">
            <v>0</v>
          </cell>
          <cell r="E22">
            <v>-2144</v>
          </cell>
          <cell r="F22">
            <v>0</v>
          </cell>
          <cell r="G22">
            <v>38087.85</v>
          </cell>
          <cell r="H22">
            <v>0</v>
          </cell>
          <cell r="I22">
            <v>-38087.85</v>
          </cell>
          <cell r="J22">
            <v>0</v>
          </cell>
        </row>
        <row r="23">
          <cell r="A23">
            <v>450050232</v>
          </cell>
          <cell r="B23" t="str">
            <v>450050232 - Ipswh Mtr Itm 5</v>
          </cell>
          <cell r="C23">
            <v>0</v>
          </cell>
          <cell r="D23">
            <v>0</v>
          </cell>
          <cell r="E23">
            <v>0</v>
          </cell>
          <cell r="F23">
            <v>0</v>
          </cell>
          <cell r="G23">
            <v>2588.0300000000002</v>
          </cell>
          <cell r="H23">
            <v>0</v>
          </cell>
          <cell r="I23">
            <v>-2588.0300000000002</v>
          </cell>
          <cell r="J23">
            <v>0</v>
          </cell>
        </row>
        <row r="24">
          <cell r="A24">
            <v>450050233</v>
          </cell>
          <cell r="B24" t="str">
            <v>450050233 - Nerang Sth I/ch</v>
          </cell>
          <cell r="C24">
            <v>0</v>
          </cell>
          <cell r="D24">
            <v>0</v>
          </cell>
          <cell r="E24">
            <v>0</v>
          </cell>
          <cell r="F24">
            <v>0</v>
          </cell>
          <cell r="G24">
            <v>82.48</v>
          </cell>
          <cell r="H24">
            <v>0</v>
          </cell>
          <cell r="I24">
            <v>-82.48</v>
          </cell>
          <cell r="J24">
            <v>0</v>
          </cell>
        </row>
        <row r="25">
          <cell r="A25">
            <v>450050234</v>
          </cell>
          <cell r="B25" t="str">
            <v>450050234 - Bovis L/Lease,</v>
          </cell>
          <cell r="C25">
            <v>0</v>
          </cell>
          <cell r="D25">
            <v>0</v>
          </cell>
          <cell r="E25">
            <v>0</v>
          </cell>
          <cell r="F25">
            <v>0</v>
          </cell>
          <cell r="G25">
            <v>-2465.85</v>
          </cell>
          <cell r="H25">
            <v>0</v>
          </cell>
          <cell r="I25">
            <v>2465.85</v>
          </cell>
          <cell r="J25">
            <v>0</v>
          </cell>
        </row>
        <row r="26">
          <cell r="A26">
            <v>450050237</v>
          </cell>
          <cell r="B26" t="str">
            <v>450050237 - G/Way Upgrade</v>
          </cell>
          <cell r="C26">
            <v>18826.29</v>
          </cell>
          <cell r="D26">
            <v>0</v>
          </cell>
          <cell r="E26">
            <v>-18826.29</v>
          </cell>
          <cell r="F26">
            <v>0</v>
          </cell>
          <cell r="G26">
            <v>117455.17</v>
          </cell>
          <cell r="H26">
            <v>0</v>
          </cell>
          <cell r="I26">
            <v>-117455.17</v>
          </cell>
          <cell r="J26">
            <v>0</v>
          </cell>
        </row>
        <row r="27">
          <cell r="A27">
            <v>450050238</v>
          </cell>
          <cell r="B27" t="str">
            <v>450050238 - BCC New Clevela</v>
          </cell>
          <cell r="C27">
            <v>62153.5</v>
          </cell>
          <cell r="D27">
            <v>0</v>
          </cell>
          <cell r="E27">
            <v>-62153.5</v>
          </cell>
          <cell r="F27">
            <v>0</v>
          </cell>
          <cell r="G27">
            <v>170629.61</v>
          </cell>
          <cell r="H27">
            <v>0</v>
          </cell>
          <cell r="I27">
            <v>-170629.61</v>
          </cell>
          <cell r="J27">
            <v>0</v>
          </cell>
        </row>
        <row r="28">
          <cell r="A28">
            <v>450050239</v>
          </cell>
          <cell r="B28" t="str">
            <v>450050239 - Qantec Mc Wilia</v>
          </cell>
          <cell r="C28">
            <v>4</v>
          </cell>
          <cell r="D28">
            <v>0</v>
          </cell>
          <cell r="E28">
            <v>-4</v>
          </cell>
          <cell r="F28">
            <v>0</v>
          </cell>
          <cell r="G28">
            <v>4</v>
          </cell>
          <cell r="H28">
            <v>0</v>
          </cell>
          <cell r="I28">
            <v>-4</v>
          </cell>
          <cell r="J28">
            <v>0</v>
          </cell>
        </row>
        <row r="29">
          <cell r="A29">
            <v>450050240</v>
          </cell>
          <cell r="B29" t="str">
            <v>450050240 - Ipswich Motorwa</v>
          </cell>
          <cell r="C29">
            <v>-50.56</v>
          </cell>
          <cell r="D29">
            <v>0</v>
          </cell>
          <cell r="E29">
            <v>50.56</v>
          </cell>
          <cell r="F29">
            <v>0</v>
          </cell>
          <cell r="G29">
            <v>335684.95</v>
          </cell>
          <cell r="H29">
            <v>0</v>
          </cell>
          <cell r="I29">
            <v>-335684.95</v>
          </cell>
          <cell r="J29">
            <v>0</v>
          </cell>
        </row>
        <row r="30">
          <cell r="A30">
            <v>450050242</v>
          </cell>
          <cell r="B30" t="str">
            <v>450050242 - Augusta Parkway</v>
          </cell>
          <cell r="C30">
            <v>811</v>
          </cell>
          <cell r="D30">
            <v>0</v>
          </cell>
          <cell r="E30">
            <v>-811</v>
          </cell>
          <cell r="F30">
            <v>0</v>
          </cell>
          <cell r="G30">
            <v>224818.83</v>
          </cell>
          <cell r="H30">
            <v>0</v>
          </cell>
          <cell r="I30">
            <v>-224818.83</v>
          </cell>
          <cell r="J30">
            <v>0</v>
          </cell>
        </row>
        <row r="31">
          <cell r="A31">
            <v>450050243</v>
          </cell>
          <cell r="B31" t="str">
            <v>450050243 - New England Hig</v>
          </cell>
          <cell r="C31">
            <v>3400</v>
          </cell>
          <cell r="D31">
            <v>0</v>
          </cell>
          <cell r="E31">
            <v>-3400</v>
          </cell>
          <cell r="F31">
            <v>0</v>
          </cell>
          <cell r="G31">
            <v>45267.98</v>
          </cell>
          <cell r="H31">
            <v>0</v>
          </cell>
          <cell r="I31">
            <v>-45267.98</v>
          </cell>
          <cell r="J31">
            <v>0</v>
          </cell>
        </row>
        <row r="32">
          <cell r="A32">
            <v>450050244</v>
          </cell>
          <cell r="B32" t="str">
            <v>450050244 - Finucane Rd Rel</v>
          </cell>
          <cell r="C32">
            <v>0</v>
          </cell>
          <cell r="D32">
            <v>0</v>
          </cell>
          <cell r="E32">
            <v>0</v>
          </cell>
          <cell r="F32">
            <v>0</v>
          </cell>
          <cell r="G32">
            <v>11865.02</v>
          </cell>
          <cell r="H32">
            <v>0</v>
          </cell>
          <cell r="I32">
            <v>-11865.02</v>
          </cell>
          <cell r="J32">
            <v>0</v>
          </cell>
        </row>
        <row r="33">
          <cell r="A33">
            <v>450050245</v>
          </cell>
          <cell r="B33" t="str">
            <v>450050245 - Grand View Hote</v>
          </cell>
          <cell r="C33">
            <v>0</v>
          </cell>
          <cell r="D33">
            <v>0</v>
          </cell>
          <cell r="E33">
            <v>0</v>
          </cell>
          <cell r="F33">
            <v>0</v>
          </cell>
          <cell r="G33">
            <v>10742.39</v>
          </cell>
          <cell r="H33">
            <v>0</v>
          </cell>
          <cell r="I33">
            <v>-10742.39</v>
          </cell>
          <cell r="J33">
            <v>0</v>
          </cell>
        </row>
        <row r="34">
          <cell r="A34">
            <v>450050246</v>
          </cell>
          <cell r="B34" t="str">
            <v>450050246 - SRWP Alliance</v>
          </cell>
          <cell r="C34">
            <v>2074.88</v>
          </cell>
          <cell r="D34">
            <v>0</v>
          </cell>
          <cell r="E34">
            <v>-2074.88</v>
          </cell>
          <cell r="F34">
            <v>0</v>
          </cell>
          <cell r="G34">
            <v>1551.09</v>
          </cell>
          <cell r="H34">
            <v>0</v>
          </cell>
          <cell r="I34">
            <v>-1551.09</v>
          </cell>
          <cell r="J34">
            <v>0</v>
          </cell>
        </row>
        <row r="35">
          <cell r="A35">
            <v>450050247</v>
          </cell>
          <cell r="B35" t="str">
            <v>450050247 - Stage 3</v>
          </cell>
          <cell r="C35">
            <v>0</v>
          </cell>
          <cell r="D35">
            <v>0</v>
          </cell>
          <cell r="E35">
            <v>0</v>
          </cell>
          <cell r="F35">
            <v>0</v>
          </cell>
          <cell r="G35">
            <v>105851.9</v>
          </cell>
          <cell r="H35">
            <v>0</v>
          </cell>
          <cell r="I35">
            <v>-105851.9</v>
          </cell>
          <cell r="J35">
            <v>0</v>
          </cell>
        </row>
        <row r="36">
          <cell r="A36">
            <v>450050248</v>
          </cell>
          <cell r="B36" t="str">
            <v>450050248 - Hancock Street</v>
          </cell>
          <cell r="C36">
            <v>0</v>
          </cell>
          <cell r="D36">
            <v>0</v>
          </cell>
          <cell r="E36">
            <v>0</v>
          </cell>
          <cell r="F36">
            <v>0</v>
          </cell>
          <cell r="G36">
            <v>5480.04</v>
          </cell>
          <cell r="H36">
            <v>0</v>
          </cell>
          <cell r="I36">
            <v>-5480.04</v>
          </cell>
          <cell r="J36">
            <v>0</v>
          </cell>
        </row>
        <row r="37">
          <cell r="A37">
            <v>450050249</v>
          </cell>
          <cell r="B37" t="str">
            <v>450050249 - LBBJV Cornwall</v>
          </cell>
          <cell r="C37">
            <v>0</v>
          </cell>
          <cell r="D37">
            <v>0</v>
          </cell>
          <cell r="E37">
            <v>0</v>
          </cell>
          <cell r="F37">
            <v>0</v>
          </cell>
          <cell r="G37">
            <v>13033.73</v>
          </cell>
          <cell r="H37">
            <v>0</v>
          </cell>
          <cell r="I37">
            <v>-13033.73</v>
          </cell>
          <cell r="J37">
            <v>0</v>
          </cell>
        </row>
        <row r="38">
          <cell r="A38">
            <v>450050250</v>
          </cell>
          <cell r="B38" t="str">
            <v>450050250 - 276 Pine Mounta</v>
          </cell>
          <cell r="C38">
            <v>-253.2</v>
          </cell>
          <cell r="D38">
            <v>0</v>
          </cell>
          <cell r="E38">
            <v>253.2</v>
          </cell>
          <cell r="F38">
            <v>0</v>
          </cell>
          <cell r="G38">
            <v>13507.59</v>
          </cell>
          <cell r="H38">
            <v>0</v>
          </cell>
          <cell r="I38">
            <v>-13507.59</v>
          </cell>
          <cell r="J38">
            <v>0</v>
          </cell>
        </row>
        <row r="39">
          <cell r="A39">
            <v>450050251</v>
          </cell>
          <cell r="B39" t="str">
            <v>450050251 - Mudgeeraba Inte</v>
          </cell>
          <cell r="C39">
            <v>-3829.71</v>
          </cell>
          <cell r="D39">
            <v>0</v>
          </cell>
          <cell r="E39">
            <v>3829.71</v>
          </cell>
          <cell r="F39">
            <v>0</v>
          </cell>
          <cell r="G39">
            <v>870178.43</v>
          </cell>
          <cell r="H39">
            <v>0</v>
          </cell>
          <cell r="I39">
            <v>-870178.43</v>
          </cell>
          <cell r="J39">
            <v>0</v>
          </cell>
        </row>
        <row r="40">
          <cell r="A40">
            <v>450050252</v>
          </cell>
          <cell r="B40" t="str">
            <v>450050252 - DMR Hope Island</v>
          </cell>
          <cell r="C40">
            <v>97901.440000000002</v>
          </cell>
          <cell r="D40">
            <v>0</v>
          </cell>
          <cell r="E40">
            <v>-97901.440000000002</v>
          </cell>
          <cell r="F40">
            <v>0</v>
          </cell>
          <cell r="G40">
            <v>132218</v>
          </cell>
          <cell r="H40">
            <v>0</v>
          </cell>
          <cell r="I40">
            <v>-132218</v>
          </cell>
          <cell r="J40">
            <v>0</v>
          </cell>
        </row>
        <row r="41">
          <cell r="A41">
            <v>450050253</v>
          </cell>
          <cell r="B41" t="str">
            <v>450050253 - Springfield Hot</v>
          </cell>
          <cell r="C41">
            <v>12651.22</v>
          </cell>
          <cell r="D41">
            <v>0</v>
          </cell>
          <cell r="E41">
            <v>-12651.22</v>
          </cell>
          <cell r="F41">
            <v>0</v>
          </cell>
          <cell r="G41">
            <v>33744.68</v>
          </cell>
          <cell r="H41">
            <v>0</v>
          </cell>
          <cell r="I41">
            <v>-33744.68</v>
          </cell>
          <cell r="J41">
            <v>0</v>
          </cell>
        </row>
        <row r="42">
          <cell r="A42">
            <v>450050255</v>
          </cell>
          <cell r="B42" t="str">
            <v>450050255 - BCC Willawong -</v>
          </cell>
          <cell r="C42">
            <v>0</v>
          </cell>
          <cell r="D42">
            <v>0</v>
          </cell>
          <cell r="E42">
            <v>0</v>
          </cell>
          <cell r="F42">
            <v>0</v>
          </cell>
          <cell r="G42">
            <v>86957.79</v>
          </cell>
          <cell r="H42">
            <v>0</v>
          </cell>
          <cell r="I42">
            <v>-86957.79</v>
          </cell>
          <cell r="J42">
            <v>0</v>
          </cell>
        </row>
        <row r="43">
          <cell r="A43">
            <v>450050256</v>
          </cell>
          <cell r="B43" t="str">
            <v>450050256 - BMD Fibre Cycle</v>
          </cell>
          <cell r="C43">
            <v>0</v>
          </cell>
          <cell r="D43">
            <v>0</v>
          </cell>
          <cell r="E43">
            <v>0</v>
          </cell>
          <cell r="F43">
            <v>0</v>
          </cell>
          <cell r="G43">
            <v>18076.61</v>
          </cell>
          <cell r="H43">
            <v>0</v>
          </cell>
          <cell r="I43">
            <v>-18076.61</v>
          </cell>
          <cell r="J43">
            <v>0</v>
          </cell>
        </row>
        <row r="44">
          <cell r="A44">
            <v>450050257</v>
          </cell>
          <cell r="B44" t="str">
            <v>450050257 - Trackstar Allia</v>
          </cell>
          <cell r="C44">
            <v>2261.65</v>
          </cell>
          <cell r="D44">
            <v>0</v>
          </cell>
          <cell r="E44">
            <v>-2261.65</v>
          </cell>
          <cell r="F44">
            <v>0</v>
          </cell>
          <cell r="G44">
            <v>156071.6</v>
          </cell>
          <cell r="H44">
            <v>0</v>
          </cell>
          <cell r="I44">
            <v>-156071.6</v>
          </cell>
          <cell r="J44">
            <v>0</v>
          </cell>
        </row>
        <row r="45">
          <cell r="A45">
            <v>450050287</v>
          </cell>
          <cell r="B45" t="str">
            <v>450050287 - Gas Main Reloca</v>
          </cell>
          <cell r="C45">
            <v>0</v>
          </cell>
          <cell r="D45">
            <v>0</v>
          </cell>
          <cell r="E45">
            <v>0</v>
          </cell>
          <cell r="F45">
            <v>0</v>
          </cell>
          <cell r="G45">
            <v>6841.22</v>
          </cell>
          <cell r="H45">
            <v>0</v>
          </cell>
          <cell r="I45">
            <v>-6841.22</v>
          </cell>
          <cell r="J45">
            <v>0</v>
          </cell>
        </row>
        <row r="46">
          <cell r="A46">
            <v>450050290</v>
          </cell>
          <cell r="B46" t="str">
            <v>450050290 - Fish Developmen</v>
          </cell>
          <cell r="C46">
            <v>0</v>
          </cell>
          <cell r="D46">
            <v>0</v>
          </cell>
          <cell r="E46">
            <v>0</v>
          </cell>
          <cell r="F46">
            <v>0</v>
          </cell>
          <cell r="G46">
            <v>0</v>
          </cell>
          <cell r="H46">
            <v>0</v>
          </cell>
          <cell r="I46">
            <v>0</v>
          </cell>
          <cell r="J46">
            <v>0</v>
          </cell>
        </row>
        <row r="47">
          <cell r="A47">
            <v>450050292</v>
          </cell>
          <cell r="B47" t="str">
            <v>450050292 - Gold Coast H/wa</v>
          </cell>
          <cell r="C47">
            <v>1754</v>
          </cell>
          <cell r="D47">
            <v>0</v>
          </cell>
          <cell r="E47">
            <v>-1754</v>
          </cell>
          <cell r="F47">
            <v>0</v>
          </cell>
          <cell r="G47">
            <v>73381.440000000002</v>
          </cell>
          <cell r="H47">
            <v>0</v>
          </cell>
          <cell r="I47">
            <v>-73381.440000000002</v>
          </cell>
          <cell r="J47">
            <v>0</v>
          </cell>
        </row>
        <row r="48">
          <cell r="A48">
            <v>450050293</v>
          </cell>
          <cell r="B48" t="str">
            <v>450050293 - Oxley Drive Hop</v>
          </cell>
          <cell r="C48">
            <v>7196.5</v>
          </cell>
          <cell r="D48">
            <v>0</v>
          </cell>
          <cell r="E48">
            <v>-7196.5</v>
          </cell>
          <cell r="F48">
            <v>0</v>
          </cell>
          <cell r="G48">
            <v>7196.5</v>
          </cell>
          <cell r="H48">
            <v>0</v>
          </cell>
          <cell r="I48">
            <v>-7196.5</v>
          </cell>
          <cell r="J48">
            <v>0</v>
          </cell>
        </row>
        <row r="49">
          <cell r="A49">
            <v>450050294</v>
          </cell>
          <cell r="B49" t="str">
            <v>450050294 - Wynnum Road Upg</v>
          </cell>
          <cell r="C49">
            <v>0</v>
          </cell>
          <cell r="D49">
            <v>0</v>
          </cell>
          <cell r="E49">
            <v>0</v>
          </cell>
          <cell r="F49">
            <v>0</v>
          </cell>
          <cell r="G49">
            <v>328.5</v>
          </cell>
          <cell r="H49">
            <v>0</v>
          </cell>
          <cell r="I49">
            <v>-328.5</v>
          </cell>
          <cell r="J49">
            <v>0</v>
          </cell>
        </row>
        <row r="50">
          <cell r="A50">
            <v>450050295</v>
          </cell>
          <cell r="B50" t="str">
            <v>450050295 - Ipswich Motorwa</v>
          </cell>
          <cell r="C50">
            <v>127361.66</v>
          </cell>
          <cell r="D50">
            <v>0</v>
          </cell>
          <cell r="E50">
            <v>-127361.66</v>
          </cell>
          <cell r="F50">
            <v>0</v>
          </cell>
          <cell r="G50">
            <v>458319.8</v>
          </cell>
          <cell r="H50">
            <v>0</v>
          </cell>
          <cell r="I50">
            <v>-458319.8</v>
          </cell>
          <cell r="J50">
            <v>0</v>
          </cell>
        </row>
        <row r="51">
          <cell r="A51">
            <v>450050296</v>
          </cell>
          <cell r="B51" t="str">
            <v>450050296 - Ipswich Motorwa</v>
          </cell>
          <cell r="C51">
            <v>304.04000000000002</v>
          </cell>
          <cell r="D51">
            <v>0</v>
          </cell>
          <cell r="E51">
            <v>-304.04000000000002</v>
          </cell>
          <cell r="F51">
            <v>0</v>
          </cell>
          <cell r="G51">
            <v>70923.320000000007</v>
          </cell>
          <cell r="H51">
            <v>0</v>
          </cell>
          <cell r="I51">
            <v>-70923.320000000007</v>
          </cell>
          <cell r="J51">
            <v>0</v>
          </cell>
        </row>
        <row r="52">
          <cell r="A52">
            <v>450050297</v>
          </cell>
          <cell r="B52" t="str">
            <v>450050297 - Abigroup, Raymo</v>
          </cell>
          <cell r="C52">
            <v>0</v>
          </cell>
          <cell r="D52">
            <v>0</v>
          </cell>
          <cell r="E52">
            <v>0</v>
          </cell>
          <cell r="F52">
            <v>0</v>
          </cell>
          <cell r="G52">
            <v>6939.4</v>
          </cell>
          <cell r="H52">
            <v>0</v>
          </cell>
          <cell r="I52">
            <v>-6939.4</v>
          </cell>
          <cell r="J52">
            <v>0</v>
          </cell>
        </row>
        <row r="53">
          <cell r="A53">
            <v>450050298</v>
          </cell>
          <cell r="B53" t="str">
            <v>450050298 - Eastern Busway,</v>
          </cell>
          <cell r="C53">
            <v>0</v>
          </cell>
          <cell r="D53">
            <v>0</v>
          </cell>
          <cell r="E53">
            <v>0</v>
          </cell>
          <cell r="F53">
            <v>0</v>
          </cell>
          <cell r="G53">
            <v>11562</v>
          </cell>
          <cell r="H53">
            <v>0</v>
          </cell>
          <cell r="I53">
            <v>-11562</v>
          </cell>
          <cell r="J53">
            <v>0</v>
          </cell>
        </row>
        <row r="54">
          <cell r="A54">
            <v>450050299</v>
          </cell>
          <cell r="B54" t="str">
            <v>450050299 - West End Gate S</v>
          </cell>
          <cell r="C54">
            <v>5412</v>
          </cell>
          <cell r="D54">
            <v>0</v>
          </cell>
          <cell r="E54">
            <v>-5412</v>
          </cell>
          <cell r="F54">
            <v>0</v>
          </cell>
          <cell r="G54">
            <v>5412</v>
          </cell>
          <cell r="H54">
            <v>0</v>
          </cell>
          <cell r="I54">
            <v>-5412</v>
          </cell>
          <cell r="J54">
            <v>0</v>
          </cell>
        </row>
        <row r="55">
          <cell r="A55">
            <v>450050300</v>
          </cell>
          <cell r="B55" t="str">
            <v>450050300 - ETRO - Metrople</v>
          </cell>
          <cell r="C55">
            <v>38293.599999999999</v>
          </cell>
          <cell r="D55">
            <v>0</v>
          </cell>
          <cell r="E55">
            <v>-38293.599999999999</v>
          </cell>
          <cell r="F55">
            <v>0</v>
          </cell>
          <cell r="G55">
            <v>47620.11</v>
          </cell>
          <cell r="H55">
            <v>0</v>
          </cell>
          <cell r="I55">
            <v>-47620.11</v>
          </cell>
          <cell r="J55">
            <v>0</v>
          </cell>
        </row>
        <row r="56">
          <cell r="A56">
            <v>450050303</v>
          </cell>
          <cell r="B56" t="str">
            <v>450050303 - Ipswich Motorwa</v>
          </cell>
          <cell r="C56">
            <v>0</v>
          </cell>
          <cell r="D56">
            <v>0</v>
          </cell>
          <cell r="E56">
            <v>0</v>
          </cell>
          <cell r="F56">
            <v>0</v>
          </cell>
          <cell r="G56">
            <v>38222.629999999997</v>
          </cell>
          <cell r="H56">
            <v>0</v>
          </cell>
          <cell r="I56">
            <v>-38222.629999999997</v>
          </cell>
          <cell r="J56">
            <v>0</v>
          </cell>
        </row>
        <row r="57">
          <cell r="A57">
            <v>450050502</v>
          </cell>
          <cell r="B57" t="str">
            <v>450050502 - DMR - Coomera E</v>
          </cell>
          <cell r="C57">
            <v>109.5</v>
          </cell>
          <cell r="D57">
            <v>0</v>
          </cell>
          <cell r="E57">
            <v>-109.5</v>
          </cell>
          <cell r="F57">
            <v>0</v>
          </cell>
          <cell r="G57">
            <v>429.5</v>
          </cell>
          <cell r="H57">
            <v>0</v>
          </cell>
          <cell r="I57">
            <v>-429.5</v>
          </cell>
          <cell r="J57">
            <v>0</v>
          </cell>
        </row>
        <row r="58">
          <cell r="A58">
            <v>450050503</v>
          </cell>
          <cell r="B58" t="str">
            <v>450050503 - Varsity Lakes i</v>
          </cell>
          <cell r="C58">
            <v>-3247.14</v>
          </cell>
          <cell r="D58">
            <v>0</v>
          </cell>
          <cell r="E58">
            <v>3247.14</v>
          </cell>
          <cell r="F58">
            <v>0</v>
          </cell>
          <cell r="G58">
            <v>54747.47</v>
          </cell>
          <cell r="H58">
            <v>0</v>
          </cell>
          <cell r="I58">
            <v>-54747.47</v>
          </cell>
          <cell r="J58">
            <v>0</v>
          </cell>
        </row>
        <row r="59">
          <cell r="A59">
            <v>450050504</v>
          </cell>
          <cell r="B59" t="str">
            <v>450050504 - DMR - Robina In</v>
          </cell>
          <cell r="C59">
            <v>0</v>
          </cell>
          <cell r="D59">
            <v>0</v>
          </cell>
          <cell r="E59">
            <v>0</v>
          </cell>
          <cell r="F59">
            <v>0</v>
          </cell>
          <cell r="G59">
            <v>127608.65</v>
          </cell>
          <cell r="H59">
            <v>0</v>
          </cell>
          <cell r="I59">
            <v>-127608.65</v>
          </cell>
          <cell r="J59">
            <v>0</v>
          </cell>
        </row>
        <row r="60">
          <cell r="A60">
            <v>450050506</v>
          </cell>
          <cell r="B60" t="str">
            <v>450050506 - Varsity Lakes i</v>
          </cell>
          <cell r="C60">
            <v>53545.17</v>
          </cell>
          <cell r="D60">
            <v>0</v>
          </cell>
          <cell r="E60">
            <v>-53545.17</v>
          </cell>
          <cell r="F60">
            <v>0</v>
          </cell>
          <cell r="G60">
            <v>53926.7</v>
          </cell>
          <cell r="H60">
            <v>0</v>
          </cell>
          <cell r="I60">
            <v>-53926.7</v>
          </cell>
          <cell r="J60">
            <v>0</v>
          </cell>
        </row>
        <row r="61">
          <cell r="A61">
            <v>450050508</v>
          </cell>
          <cell r="B61" t="str">
            <v>450050508 - Herries St brid</v>
          </cell>
          <cell r="C61">
            <v>1206</v>
          </cell>
          <cell r="D61">
            <v>0</v>
          </cell>
          <cell r="E61">
            <v>-1206</v>
          </cell>
          <cell r="F61">
            <v>0</v>
          </cell>
          <cell r="G61">
            <v>1206</v>
          </cell>
          <cell r="H61">
            <v>0</v>
          </cell>
          <cell r="I61">
            <v>-1206</v>
          </cell>
          <cell r="J61">
            <v>0</v>
          </cell>
        </row>
      </sheetData>
      <sheetData sheetId="8" refreshError="1"/>
      <sheetData sheetId="9" refreshError="1"/>
      <sheetData sheetId="10"/>
      <sheetData sheetId="1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refreshError="1"/>
      <sheetData sheetId="22"/>
      <sheetData sheetId="23" refreshError="1"/>
      <sheetData sheetId="24"/>
      <sheetData sheetId="25" refreshError="1"/>
      <sheetData sheetId="26"/>
      <sheetData sheetId="27"/>
      <sheetData sheetId="28" refreshError="1"/>
      <sheetData sheetId="29"/>
      <sheetData sheetId="30" refreshError="1"/>
      <sheetData sheetId="31" refreshError="1"/>
      <sheetData sheetId="32" refreshError="1"/>
      <sheetData sheetId="33" refreshError="1"/>
      <sheetData sheetId="3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IB "/>
      <sheetName val="WA MEJ Template"/>
      <sheetName val="Lookup"/>
    </sheetNames>
    <sheetDataSet>
      <sheetData sheetId="0" refreshError="1"/>
      <sheetData sheetId="1" refreshError="1"/>
      <sheetData sheetId="2" refreshError="1">
        <row r="5">
          <cell r="C5" t="str">
            <v>TM-AME</v>
          </cell>
          <cell r="D5" t="str">
            <v>SIB-BAU</v>
          </cell>
          <cell r="E5" t="str">
            <v>Y</v>
          </cell>
          <cell r="F5">
            <v>0</v>
          </cell>
        </row>
        <row r="6">
          <cell r="C6" t="str">
            <v>TM-OPS</v>
          </cell>
          <cell r="D6" t="str">
            <v>SIB-BT</v>
          </cell>
          <cell r="E6" t="str">
            <v>N</v>
          </cell>
          <cell r="F6">
            <v>1</v>
          </cell>
        </row>
        <row r="7">
          <cell r="C7" t="str">
            <v>TM-PROJ</v>
          </cell>
          <cell r="D7" t="str">
            <v>MEJ</v>
          </cell>
          <cell r="F7">
            <v>2</v>
          </cell>
        </row>
        <row r="8">
          <cell r="C8" t="str">
            <v>TM-NAT</v>
          </cell>
          <cell r="F8">
            <v>3</v>
          </cell>
        </row>
        <row r="9">
          <cell r="C9" t="str">
            <v>TM-OTHER</v>
          </cell>
          <cell r="F9">
            <v>4</v>
          </cell>
        </row>
        <row r="10">
          <cell r="F10">
            <v>5</v>
          </cell>
        </row>
        <row r="11">
          <cell r="F11">
            <v>6</v>
          </cell>
        </row>
        <row r="12">
          <cell r="F12">
            <v>7</v>
          </cell>
        </row>
        <row r="13">
          <cell r="F13">
            <v>8</v>
          </cell>
        </row>
        <row r="14">
          <cell r="F14">
            <v>9</v>
          </cell>
        </row>
        <row r="15">
          <cell r="F15">
            <v>10</v>
          </cell>
        </row>
        <row r="16">
          <cell r="F16">
            <v>11</v>
          </cell>
        </row>
        <row r="17">
          <cell r="F17">
            <v>12</v>
          </cell>
        </row>
        <row r="130">
          <cell r="A130" t="str">
            <v>6000</v>
          </cell>
        </row>
        <row r="131">
          <cell r="A131" t="str">
            <v>6001</v>
          </cell>
        </row>
        <row r="132">
          <cell r="A132" t="str">
            <v>6002</v>
          </cell>
        </row>
        <row r="133">
          <cell r="A133" t="str">
            <v>6010</v>
          </cell>
        </row>
        <row r="134">
          <cell r="A134" t="str">
            <v>6011</v>
          </cell>
        </row>
        <row r="135">
          <cell r="A135" t="str">
            <v>6012</v>
          </cell>
        </row>
        <row r="136">
          <cell r="A136" t="str">
            <v>6013</v>
          </cell>
        </row>
        <row r="137">
          <cell r="A137" t="str">
            <v>6014</v>
          </cell>
        </row>
        <row r="138">
          <cell r="A138" t="str">
            <v>6015</v>
          </cell>
        </row>
        <row r="139">
          <cell r="A139" t="str">
            <v>6016</v>
          </cell>
        </row>
        <row r="140">
          <cell r="A140" t="str">
            <v>6017</v>
          </cell>
        </row>
        <row r="141">
          <cell r="A141" t="str">
            <v>6018</v>
          </cell>
        </row>
        <row r="142">
          <cell r="A142" t="str">
            <v>6019</v>
          </cell>
        </row>
        <row r="143">
          <cell r="A143" t="str">
            <v>6020</v>
          </cell>
        </row>
        <row r="144">
          <cell r="A144" t="str">
            <v>6021</v>
          </cell>
        </row>
        <row r="145">
          <cell r="A145" t="str">
            <v>6030</v>
          </cell>
        </row>
        <row r="146">
          <cell r="A146" t="str">
            <v>6040</v>
          </cell>
        </row>
        <row r="147">
          <cell r="A147" t="str">
            <v>6200</v>
          </cell>
        </row>
        <row r="148">
          <cell r="A148" t="str">
            <v>6210</v>
          </cell>
        </row>
        <row r="149">
          <cell r="A149" t="str">
            <v>6300</v>
          </cell>
        </row>
        <row r="150">
          <cell r="A150" t="str">
            <v>6400</v>
          </cell>
        </row>
        <row r="151">
          <cell r="A151" t="str">
            <v>6450</v>
          </cell>
        </row>
        <row r="152">
          <cell r="A152" t="str">
            <v>6500</v>
          </cell>
        </row>
        <row r="153">
          <cell r="A153" t="str">
            <v>6510</v>
          </cell>
        </row>
        <row r="154">
          <cell r="A154" t="str">
            <v>6600</v>
          </cell>
        </row>
        <row r="155">
          <cell r="A155" t="str">
            <v>6610</v>
          </cell>
        </row>
        <row r="156">
          <cell r="A156" t="str">
            <v>6611</v>
          </cell>
        </row>
        <row r="157">
          <cell r="A157" t="str">
            <v>6700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Unearned Rev Jul 08"/>
      <sheetName val="EIE Spend Aug 08"/>
      <sheetName val="Unearned Rev Aug 08"/>
      <sheetName val="Journal"/>
      <sheetName val="invoice nos"/>
      <sheetName val="249000 YTD"/>
      <sheetName val="Jun 08"/>
    </sheetNames>
    <sheetDataSet>
      <sheetData sheetId="0" refreshError="1"/>
      <sheetData sheetId="1" refreshError="1"/>
      <sheetData sheetId="2"/>
      <sheetData sheetId="3" refreshError="1"/>
      <sheetData sheetId="4"/>
      <sheetData sheetId="5"/>
      <sheetData sheetId="6">
        <row r="5">
          <cell r="A5">
            <v>450000406</v>
          </cell>
          <cell r="B5" t="str">
            <v>450000406 - Ipswich Motorwa</v>
          </cell>
          <cell r="C5">
            <v>0</v>
          </cell>
          <cell r="D5">
            <v>0</v>
          </cell>
          <cell r="E5">
            <v>0</v>
          </cell>
          <cell r="F5">
            <v>0</v>
          </cell>
          <cell r="G5">
            <v>76222.63</v>
          </cell>
        </row>
        <row r="6">
          <cell r="A6">
            <v>450050153</v>
          </cell>
          <cell r="B6" t="str">
            <v>450050153 - RW - Recoverabl</v>
          </cell>
          <cell r="C6">
            <v>1317.05</v>
          </cell>
          <cell r="D6">
            <v>408000</v>
          </cell>
          <cell r="E6">
            <v>406682.95</v>
          </cell>
          <cell r="F6">
            <v>99.677193627451004</v>
          </cell>
          <cell r="G6">
            <v>1317.05</v>
          </cell>
        </row>
        <row r="7">
          <cell r="A7">
            <v>450050154</v>
          </cell>
          <cell r="B7" t="str">
            <v>450050154 - RW - Site Watch</v>
          </cell>
          <cell r="C7">
            <v>45764.800000000003</v>
          </cell>
          <cell r="D7">
            <v>0</v>
          </cell>
          <cell r="E7">
            <v>-45764.800000000003</v>
          </cell>
          <cell r="F7">
            <v>0</v>
          </cell>
          <cell r="G7">
            <v>69505.990000000005</v>
          </cell>
        </row>
        <row r="8">
          <cell r="A8">
            <v>450050155</v>
          </cell>
          <cell r="B8" t="str">
            <v>450050155 - RW - Damage to</v>
          </cell>
          <cell r="C8">
            <v>11392.79</v>
          </cell>
          <cell r="D8">
            <v>0</v>
          </cell>
          <cell r="E8">
            <v>-11392.79</v>
          </cell>
          <cell r="F8">
            <v>0</v>
          </cell>
          <cell r="G8">
            <v>26457.86</v>
          </cell>
        </row>
        <row r="9">
          <cell r="A9">
            <v>450050184</v>
          </cell>
          <cell r="B9" t="str">
            <v>450050184 - RC-CR-PA-001-01</v>
          </cell>
          <cell r="C9">
            <v>0</v>
          </cell>
          <cell r="D9">
            <v>0</v>
          </cell>
          <cell r="E9">
            <v>0</v>
          </cell>
          <cell r="F9">
            <v>0</v>
          </cell>
          <cell r="G9">
            <v>4834.43</v>
          </cell>
        </row>
        <row r="10">
          <cell r="A10">
            <v>450050185</v>
          </cell>
          <cell r="B10" t="str">
            <v>450050185 - RC-CR-PA-002-01</v>
          </cell>
          <cell r="C10">
            <v>0</v>
          </cell>
          <cell r="D10">
            <v>0</v>
          </cell>
          <cell r="E10">
            <v>0</v>
          </cell>
          <cell r="F10">
            <v>0</v>
          </cell>
          <cell r="G10">
            <v>465.53</v>
          </cell>
        </row>
        <row r="11">
          <cell r="A11">
            <v>450050187</v>
          </cell>
          <cell r="B11" t="str">
            <v>450050187 - RC-CR-PA-004-01</v>
          </cell>
          <cell r="C11">
            <v>0</v>
          </cell>
          <cell r="D11">
            <v>0</v>
          </cell>
          <cell r="E11">
            <v>0</v>
          </cell>
          <cell r="F11">
            <v>0</v>
          </cell>
          <cell r="G11">
            <v>2956.04</v>
          </cell>
        </row>
        <row r="12">
          <cell r="A12">
            <v>450050206</v>
          </cell>
          <cell r="B12" t="str">
            <v>450050206 - UCRP:2</v>
          </cell>
          <cell r="C12">
            <v>11830.49</v>
          </cell>
          <cell r="D12">
            <v>0</v>
          </cell>
          <cell r="E12">
            <v>-11830.49</v>
          </cell>
          <cell r="F12">
            <v>0</v>
          </cell>
          <cell r="G12">
            <v>12280.64</v>
          </cell>
        </row>
        <row r="13">
          <cell r="A13">
            <v>450050208</v>
          </cell>
          <cell r="B13" t="str">
            <v>450050208 - 45221</v>
          </cell>
          <cell r="C13">
            <v>0</v>
          </cell>
          <cell r="D13">
            <v>0</v>
          </cell>
          <cell r="E13">
            <v>0</v>
          </cell>
          <cell r="F13">
            <v>0</v>
          </cell>
          <cell r="G13">
            <v>-459.43</v>
          </cell>
        </row>
        <row r="14">
          <cell r="A14">
            <v>450050213</v>
          </cell>
          <cell r="B14" t="str">
            <v>450050213 - Springfield Tra</v>
          </cell>
          <cell r="C14">
            <v>76271.070000000007</v>
          </cell>
          <cell r="D14">
            <v>0</v>
          </cell>
          <cell r="E14">
            <v>-76271.070000000007</v>
          </cell>
          <cell r="F14">
            <v>0</v>
          </cell>
          <cell r="G14">
            <v>234409.08</v>
          </cell>
        </row>
        <row r="15">
          <cell r="A15">
            <v>450050226</v>
          </cell>
          <cell r="B15" t="str">
            <v>450050226 - Item 1 Beaudese</v>
          </cell>
          <cell r="C15">
            <v>0</v>
          </cell>
          <cell r="D15">
            <v>0</v>
          </cell>
          <cell r="E15">
            <v>0</v>
          </cell>
          <cell r="F15">
            <v>0</v>
          </cell>
          <cell r="G15">
            <v>-240.86</v>
          </cell>
        </row>
        <row r="16">
          <cell r="A16">
            <v>450050227</v>
          </cell>
          <cell r="B16" t="str">
            <v>450050227 - Item 2 Beaudese</v>
          </cell>
          <cell r="C16">
            <v>0</v>
          </cell>
          <cell r="D16">
            <v>0</v>
          </cell>
          <cell r="E16">
            <v>0</v>
          </cell>
          <cell r="F16">
            <v>0</v>
          </cell>
          <cell r="G16">
            <v>420.92</v>
          </cell>
        </row>
        <row r="17">
          <cell r="A17">
            <v>450050228</v>
          </cell>
          <cell r="B17" t="str">
            <v>450050228 - Ispwich Mway It</v>
          </cell>
          <cell r="C17">
            <v>1114.22</v>
          </cell>
          <cell r="D17">
            <v>0</v>
          </cell>
          <cell r="E17">
            <v>-1114.22</v>
          </cell>
          <cell r="F17">
            <v>0</v>
          </cell>
          <cell r="G17">
            <v>2064.73</v>
          </cell>
        </row>
        <row r="18">
          <cell r="A18">
            <v>450050229</v>
          </cell>
          <cell r="B18" t="str">
            <v>450050229 - N/E Hgwy James</v>
          </cell>
          <cell r="C18">
            <v>2951.62</v>
          </cell>
          <cell r="D18">
            <v>0</v>
          </cell>
          <cell r="E18">
            <v>-2951.62</v>
          </cell>
          <cell r="F18">
            <v>0</v>
          </cell>
          <cell r="G18">
            <v>3185.61</v>
          </cell>
        </row>
        <row r="19">
          <cell r="A19">
            <v>450050231</v>
          </cell>
          <cell r="B19" t="str">
            <v>450050231 - Boggo Rd Busway</v>
          </cell>
          <cell r="C19">
            <v>27793.19</v>
          </cell>
          <cell r="D19">
            <v>0</v>
          </cell>
          <cell r="E19">
            <v>-27793.19</v>
          </cell>
          <cell r="F19">
            <v>0</v>
          </cell>
          <cell r="G19">
            <v>30726.85</v>
          </cell>
        </row>
        <row r="20">
          <cell r="A20">
            <v>450050232</v>
          </cell>
          <cell r="B20" t="str">
            <v>450050232 - Ipswh Mtr Itm 5</v>
          </cell>
          <cell r="C20">
            <v>0</v>
          </cell>
          <cell r="D20">
            <v>0</v>
          </cell>
          <cell r="E20">
            <v>0</v>
          </cell>
          <cell r="F20">
            <v>0</v>
          </cell>
          <cell r="G20">
            <v>1974.03</v>
          </cell>
        </row>
        <row r="21">
          <cell r="A21">
            <v>450050233</v>
          </cell>
          <cell r="B21" t="str">
            <v>450050233 - Nerang Sth I/ch</v>
          </cell>
          <cell r="C21">
            <v>0</v>
          </cell>
          <cell r="D21">
            <v>0</v>
          </cell>
          <cell r="E21">
            <v>0</v>
          </cell>
          <cell r="F21">
            <v>0</v>
          </cell>
          <cell r="G21">
            <v>82.479999999995925</v>
          </cell>
          <cell r="H21">
            <v>-94832</v>
          </cell>
        </row>
        <row r="22">
          <cell r="A22">
            <v>450050234</v>
          </cell>
          <cell r="B22" t="str">
            <v>450050234 - Bovis L/Lease,</v>
          </cell>
          <cell r="C22">
            <v>0</v>
          </cell>
          <cell r="D22">
            <v>0</v>
          </cell>
          <cell r="E22">
            <v>0</v>
          </cell>
          <cell r="F22">
            <v>0</v>
          </cell>
          <cell r="G22">
            <v>-2465.85</v>
          </cell>
        </row>
        <row r="23">
          <cell r="A23">
            <v>450050237</v>
          </cell>
          <cell r="B23" t="str">
            <v>450050237 - G/Way Upgrade</v>
          </cell>
          <cell r="C23">
            <v>3192</v>
          </cell>
          <cell r="D23">
            <v>0</v>
          </cell>
          <cell r="E23">
            <v>-3192</v>
          </cell>
          <cell r="F23">
            <v>0</v>
          </cell>
          <cell r="G23">
            <v>33890.879999999997</v>
          </cell>
        </row>
        <row r="24">
          <cell r="A24">
            <v>450050238</v>
          </cell>
          <cell r="B24" t="str">
            <v>450050238 - BCC New Clevela</v>
          </cell>
          <cell r="C24">
            <v>0</v>
          </cell>
          <cell r="D24">
            <v>0</v>
          </cell>
          <cell r="E24">
            <v>0</v>
          </cell>
          <cell r="F24">
            <v>0</v>
          </cell>
          <cell r="G24">
            <v>0</v>
          </cell>
        </row>
        <row r="25">
          <cell r="A25">
            <v>450050240</v>
          </cell>
          <cell r="B25" t="str">
            <v>450050240 - Ipswich Motorwa</v>
          </cell>
          <cell r="C25">
            <v>39687.06</v>
          </cell>
          <cell r="D25">
            <v>0</v>
          </cell>
          <cell r="E25">
            <v>-39687.06</v>
          </cell>
          <cell r="F25">
            <v>0</v>
          </cell>
          <cell r="G25">
            <v>82729.31</v>
          </cell>
        </row>
        <row r="26">
          <cell r="A26">
            <v>450050242</v>
          </cell>
          <cell r="B26" t="str">
            <v>450050242 - Augusta Parkway</v>
          </cell>
          <cell r="C26">
            <v>19534.75</v>
          </cell>
          <cell r="D26">
            <v>0</v>
          </cell>
          <cell r="E26">
            <v>-19534.75</v>
          </cell>
          <cell r="F26">
            <v>0</v>
          </cell>
          <cell r="G26">
            <v>19768.740000000002</v>
          </cell>
        </row>
        <row r="27">
          <cell r="A27">
            <v>450050243</v>
          </cell>
          <cell r="B27" t="str">
            <v>450050243 - New England Hig</v>
          </cell>
          <cell r="C27">
            <v>552</v>
          </cell>
          <cell r="D27">
            <v>0</v>
          </cell>
          <cell r="E27">
            <v>-552</v>
          </cell>
          <cell r="F27">
            <v>0</v>
          </cell>
          <cell r="G27">
            <v>552</v>
          </cell>
        </row>
        <row r="28">
          <cell r="A28">
            <v>450050244</v>
          </cell>
          <cell r="B28" t="str">
            <v>450050244 - Finucane Rd Rel</v>
          </cell>
          <cell r="C28">
            <v>493.52</v>
          </cell>
          <cell r="D28">
            <v>0</v>
          </cell>
          <cell r="E28">
            <v>-493.52</v>
          </cell>
          <cell r="F28">
            <v>0</v>
          </cell>
          <cell r="G28">
            <v>493.52</v>
          </cell>
        </row>
        <row r="29">
          <cell r="A29">
            <v>450050245</v>
          </cell>
          <cell r="B29" t="str">
            <v>450050245 - Grand View Hote</v>
          </cell>
          <cell r="C29">
            <v>10014.19</v>
          </cell>
          <cell r="D29">
            <v>0</v>
          </cell>
          <cell r="E29">
            <v>-10014.19</v>
          </cell>
          <cell r="F29">
            <v>0</v>
          </cell>
          <cell r="G29">
            <v>10716.17</v>
          </cell>
        </row>
        <row r="30">
          <cell r="A30">
            <v>450050246</v>
          </cell>
          <cell r="B30" t="str">
            <v>450050246 - SRWP Alliance</v>
          </cell>
          <cell r="C30">
            <v>0</v>
          </cell>
          <cell r="D30">
            <v>0</v>
          </cell>
          <cell r="E30">
            <v>0</v>
          </cell>
          <cell r="F30">
            <v>0</v>
          </cell>
          <cell r="G30">
            <v>-523.79</v>
          </cell>
        </row>
        <row r="31">
          <cell r="A31">
            <v>450050247</v>
          </cell>
          <cell r="B31" t="str">
            <v>450050247 - Stage 3</v>
          </cell>
          <cell r="C31">
            <v>276</v>
          </cell>
          <cell r="D31">
            <v>0</v>
          </cell>
          <cell r="E31">
            <v>-276</v>
          </cell>
          <cell r="F31">
            <v>0</v>
          </cell>
          <cell r="G31">
            <v>276</v>
          </cell>
        </row>
        <row r="32">
          <cell r="A32">
            <v>450050248</v>
          </cell>
          <cell r="B32" t="str">
            <v>450050248 - Hancock Street</v>
          </cell>
          <cell r="C32">
            <v>0</v>
          </cell>
          <cell r="D32">
            <v>0</v>
          </cell>
          <cell r="E32">
            <v>0</v>
          </cell>
          <cell r="F32">
            <v>0</v>
          </cell>
          <cell r="G32">
            <v>180.03</v>
          </cell>
        </row>
        <row r="33">
          <cell r="A33">
            <v>450050249</v>
          </cell>
          <cell r="B33" t="str">
            <v>450050249 - LBBJV Cornwall</v>
          </cell>
          <cell r="C33">
            <v>11960.52</v>
          </cell>
          <cell r="D33">
            <v>0</v>
          </cell>
          <cell r="E33">
            <v>-11960.52</v>
          </cell>
          <cell r="F33">
            <v>0</v>
          </cell>
          <cell r="G33">
            <v>12887.73</v>
          </cell>
        </row>
        <row r="34">
          <cell r="A34">
            <v>450050250</v>
          </cell>
          <cell r="B34" t="str">
            <v>450050250 - 276 Pine Mounta</v>
          </cell>
          <cell r="C34">
            <v>2819.5</v>
          </cell>
          <cell r="D34">
            <v>0</v>
          </cell>
          <cell r="E34">
            <v>-2819.5</v>
          </cell>
          <cell r="F34">
            <v>0</v>
          </cell>
          <cell r="G34">
            <v>2973.51</v>
          </cell>
        </row>
        <row r="35">
          <cell r="A35">
            <v>450050251</v>
          </cell>
          <cell r="B35" t="str">
            <v>450050251 - Mudgeeraba Inte</v>
          </cell>
          <cell r="C35">
            <v>36825.58</v>
          </cell>
          <cell r="D35">
            <v>0</v>
          </cell>
          <cell r="E35">
            <v>-36825.58</v>
          </cell>
          <cell r="F35">
            <v>0</v>
          </cell>
          <cell r="G35">
            <v>37216.85</v>
          </cell>
        </row>
        <row r="36">
          <cell r="A36">
            <v>450050252</v>
          </cell>
          <cell r="B36" t="str">
            <v>450050252 - DMR Hope Island</v>
          </cell>
          <cell r="C36">
            <v>0</v>
          </cell>
          <cell r="D36">
            <v>0</v>
          </cell>
          <cell r="E36">
            <v>0</v>
          </cell>
          <cell r="F36">
            <v>0</v>
          </cell>
          <cell r="G36">
            <v>444.05</v>
          </cell>
        </row>
        <row r="37">
          <cell r="A37">
            <v>450050253</v>
          </cell>
          <cell r="B37" t="str">
            <v>450050253 - Springfield Hot</v>
          </cell>
          <cell r="C37">
            <v>0</v>
          </cell>
          <cell r="D37">
            <v>0</v>
          </cell>
          <cell r="E37">
            <v>0</v>
          </cell>
          <cell r="F37">
            <v>0</v>
          </cell>
          <cell r="G37">
            <v>0</v>
          </cell>
        </row>
        <row r="38">
          <cell r="A38">
            <v>450050255</v>
          </cell>
          <cell r="B38" t="str">
            <v>450050255 - BCC Willawong -</v>
          </cell>
          <cell r="C38">
            <v>48597.19</v>
          </cell>
          <cell r="D38">
            <v>0</v>
          </cell>
          <cell r="E38">
            <v>-48597.19</v>
          </cell>
          <cell r="F38">
            <v>0</v>
          </cell>
          <cell r="G38">
            <v>50873.32</v>
          </cell>
        </row>
        <row r="39">
          <cell r="A39">
            <v>450050256</v>
          </cell>
          <cell r="B39" t="str">
            <v>450050256 - BMD Fibre Cycle</v>
          </cell>
          <cell r="C39">
            <v>0</v>
          </cell>
          <cell r="D39">
            <v>0</v>
          </cell>
          <cell r="E39">
            <v>0</v>
          </cell>
          <cell r="F39">
            <v>0</v>
          </cell>
          <cell r="G39">
            <v>0</v>
          </cell>
          <cell r="H39">
            <v>-26400</v>
          </cell>
        </row>
        <row r="40">
          <cell r="A40">
            <v>450050257</v>
          </cell>
          <cell r="B40" t="str">
            <v>450050257 - Trackstar Allia</v>
          </cell>
          <cell r="C40">
            <v>-200000</v>
          </cell>
          <cell r="D40">
            <v>0</v>
          </cell>
          <cell r="E40">
            <v>200000</v>
          </cell>
          <cell r="F40">
            <v>0</v>
          </cell>
          <cell r="G40">
            <v>0</v>
          </cell>
          <cell r="H40">
            <v>-200000</v>
          </cell>
        </row>
        <row r="41">
          <cell r="A41">
            <v>450050287</v>
          </cell>
          <cell r="B41" t="str">
            <v>450050287 - Gas Main Reloca</v>
          </cell>
          <cell r="C41">
            <v>503.42</v>
          </cell>
          <cell r="D41">
            <v>0</v>
          </cell>
          <cell r="E41">
            <v>-503.42</v>
          </cell>
          <cell r="F41">
            <v>0</v>
          </cell>
          <cell r="G41">
            <v>830.44000000000051</v>
          </cell>
          <cell r="H41">
            <v>-10027.02</v>
          </cell>
        </row>
        <row r="42">
          <cell r="A42">
            <v>450050290</v>
          </cell>
          <cell r="B42" t="str">
            <v>450050290 - Fish Developmen</v>
          </cell>
          <cell r="C42">
            <v>-500000</v>
          </cell>
          <cell r="D42">
            <v>0</v>
          </cell>
          <cell r="E42">
            <v>500000</v>
          </cell>
          <cell r="F42">
            <v>0</v>
          </cell>
          <cell r="G42">
            <v>0</v>
          </cell>
          <cell r="H42">
            <v>-500000</v>
          </cell>
        </row>
        <row r="43">
          <cell r="C43">
            <v>-347109.03999999992</v>
          </cell>
          <cell r="D43">
            <v>408000</v>
          </cell>
          <cell r="G43">
            <v>717046.49</v>
          </cell>
          <cell r="H43">
            <v>-831259.02</v>
          </cell>
        </row>
      </sheetData>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gs"/>
      <sheetName val="Header"/>
      <sheetName val="Env Executive Summary Report"/>
      <sheetName val="Envestra Profit &amp; Loss"/>
      <sheetName val="Regional OPEX Summary"/>
      <sheetName val="Activity Opex Summary"/>
      <sheetName val="Activity OPEX by State"/>
      <sheetName val="Envestra Capex"/>
      <sheetName val="Activity Opex Bud &amp; Forecast"/>
      <sheetName val="Regional Capital by State"/>
      <sheetName val="Regional Capital Summary"/>
      <sheetName val=" Capex by Expense Type Summary"/>
      <sheetName val="Oth Inc Unit Rates Report"/>
      <sheetName val="Other Income Report"/>
      <sheetName val="Other Income Budget &amp; Forecast"/>
      <sheetName val="Major Projects by State"/>
      <sheetName val="Major Projects Summary"/>
      <sheetName val="Total Monthly Summary"/>
      <sheetName val="Total Ops Exc Vic Monthly"/>
      <sheetName val="Total Vic Monthly"/>
      <sheetName val="Envestra Opex Budget"/>
      <sheetName val="SA Monthly"/>
      <sheetName val="SA FRC Monthly"/>
      <sheetName val="QLD Monthly"/>
      <sheetName val="NT Monthly"/>
      <sheetName val="Vic Gas Monthly"/>
      <sheetName val="Albury Monthly"/>
      <sheetName val="Vic FRC Monthly"/>
      <sheetName val="FRC Vic Tarrif Accrual"/>
      <sheetName val="Capital Overhead Reallocation"/>
      <sheetName val="Other Income Report by Month"/>
      <sheetName val="Env Capex Actual Monthly"/>
      <sheetName val="Capex Category Dump"/>
      <sheetName val="Capex by Expense Type Monthly"/>
      <sheetName val="Capex Exp. Type Monthly Budget"/>
      <sheetName val="Envestra STATs Dump"/>
      <sheetName val="SA NT Other Inc by Month Dump"/>
      <sheetName val="Qld Other Income by Month Dump"/>
      <sheetName val="Special Meter Reads"/>
      <sheetName val="Oth Inc Unit Rates Data"/>
      <sheetName val="Capex Category Dump Budget"/>
      <sheetName val="Envestra Capex Dump"/>
      <sheetName val="Envestra Capex Dump Budget"/>
      <sheetName val="Cap OH Reallocation Dump Budget"/>
      <sheetName val="Envestra Opex Dump"/>
      <sheetName val="Envestra Opex Dump Budget"/>
      <sheetName val="Albury Dump"/>
      <sheetName val="Albury Dump Budget"/>
      <sheetName val="Albury Dump Capex Budget"/>
      <sheetName val="FRC Opex Dump"/>
      <sheetName val="FRC Opex Dump Budget"/>
      <sheetName val="Invoice Rec"/>
      <sheetName val="Gl Rec"/>
      <sheetName val="FRC Capex Dump"/>
      <sheetName val="FRC CAPEX Dump Budget"/>
      <sheetName val="SA FRC Dump1"/>
      <sheetName val="SA FRC Dump1 Budget"/>
      <sheetName val="SA FRC Dump2"/>
      <sheetName val="SA FRC Dump2 Budget"/>
      <sheetName val="SA Monthly Budget"/>
      <sheetName val="SA FRC Monthly Budget"/>
      <sheetName val="QLD Monthly Budget"/>
      <sheetName val="NT Monthly Budget"/>
      <sheetName val="Vic Gas Monthly Budget"/>
      <sheetName val="Albury Monthly Budget"/>
      <sheetName val="Vic FRC Monthly Budget"/>
      <sheetName val="SA &amp; Qld Misc. Income Budget"/>
      <sheetName val="Capital Overhead Reall Budget"/>
      <sheetName val="OM View Cap OH Removed Summary"/>
      <sheetName val="Env Capex Budget Monthly"/>
      <sheetName val="Opex Schedules Actual"/>
      <sheetName val="Activity Analysis"/>
      <sheetName val="Opex Schedules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aring Ratio"/>
      <sheetName val="Results - APA Group excl OEN"/>
      <sheetName val="Results - GasNet"/>
      <sheetName val="Results - OEN"/>
      <sheetName val="Results - APA Group"/>
      <sheetName val="Sheet1"/>
      <sheetName val="Nov 07"/>
      <sheetName val="Oct 07"/>
      <sheetName val="September 07"/>
      <sheetName val="August07"/>
      <sheetName val="Finance 1 APT Pd2"/>
      <sheetName val="CashFlow"/>
      <sheetName val="GasNet cashflow adj"/>
      <sheetName val="CashFlow Worksheet"/>
      <sheetName val="Avge securities on issue"/>
      <sheetName val="Corp OH"/>
      <sheetName val="QLD EBIT"/>
      <sheetName val="QLD CapEx"/>
      <sheetName val="Reconcile to RFF"/>
      <sheetName val="GGT System"/>
      <sheetName val="Midwest System"/>
      <sheetName val="CashFlow - Budget"/>
      <sheetName val="SPARE"/>
      <sheetName val="AGT"/>
      <sheetName val="Hyperion Macros"/>
      <sheetName val="GROUP EBIT BY ASSET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istoric Opex by Category FY09"/>
      <sheetName val="Historic Opex by Category FY10"/>
      <sheetName val="Historic Opex by Category FY11"/>
      <sheetName val="Historic Opex by Category FY12"/>
      <sheetName val="Historic Opex by Category FY13"/>
      <sheetName val="Forecast Opex Summary"/>
      <sheetName val="Forecast Opex by Category FY14"/>
      <sheetName val="Forecast Opex by Category FY15"/>
      <sheetName val="Forecast Opex by Category FY16"/>
      <sheetName val="Forecast Opex by Category FY17"/>
      <sheetName val="Forecast Opex by Category FY18"/>
      <sheetName val="Historic Capex by Category"/>
      <sheetName val="Hist Capex by Asset Class "/>
      <sheetName val="Hist Capex - Network"/>
      <sheetName val="Hist Capex - Non Network"/>
      <sheetName val="Forecast Capex by Category"/>
      <sheetName val="Forecast Capex by Asset Class"/>
      <sheetName val="Forecast Capex - Network"/>
      <sheetName val="Forecast Capex - Non-Network"/>
      <sheetName val="Commentary on Forecast Capex"/>
      <sheetName val="Commentary on Opex"/>
      <sheetName val="Commentary on Historic Capex"/>
      <sheetName val="Opex Instructions"/>
      <sheetName val="Historic Capex Instructions"/>
      <sheetName val="Forecast Capex Instructions"/>
      <sheetName val="Summary of Opex"/>
      <sheetName val="Capex from Reg AC"/>
      <sheetName val="Disposal from Reg Acc"/>
      <sheetName val="SIB capex"/>
      <sheetName val="Historic capex calc"/>
      <sheetName val="Forecast capex calc"/>
      <sheetName val="Forecast capex calc (2)"/>
      <sheetName val="Summary F'cast capex - Reg Accs"/>
      <sheetName val="AER 2003 determination"/>
      <sheetName val="Escalators"/>
      <sheetName val="AER Adjustments"/>
      <sheetName val="AER Adjustments explanation"/>
      <sheetName val="Proposal tables"/>
      <sheetName val="Opex calc"/>
      <sheetName val="Opex calc from AER website"/>
      <sheetName val="Opex calc v5"/>
      <sheetName val="1 proposed v1"/>
      <sheetName val="2 proposed v5"/>
      <sheetName val="3 AER substitute"/>
      <sheetName val="4 AER base-step-trend"/>
      <sheetName val="Opex summary tables-AER"/>
      <sheetName val="Historic O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R14" t="str">
            <v>Planned refurbishment of rotating machinery</v>
          </cell>
        </row>
      </sheetData>
      <sheetData sheetId="19">
        <row r="12">
          <cell r="R12" t="str">
            <v>Planned replacement of obsolete test equipment</v>
          </cell>
        </row>
      </sheetData>
      <sheetData sheetId="20"/>
      <sheetData sheetId="21"/>
      <sheetData sheetId="22"/>
      <sheetData sheetId="23"/>
      <sheetData sheetId="24"/>
      <sheetData sheetId="25"/>
      <sheetData sheetId="26"/>
      <sheetData sheetId="27"/>
      <sheetData sheetId="28"/>
      <sheetData sheetId="29"/>
      <sheetData sheetId="30"/>
      <sheetData sheetId="31" refreshError="1">
        <row r="3">
          <cell r="AG3">
            <v>0.1</v>
          </cell>
        </row>
      </sheetData>
      <sheetData sheetId="32">
        <row r="257">
          <cell r="C257" t="str">
            <v>Fan Coils</v>
          </cell>
        </row>
      </sheetData>
      <sheetData sheetId="33">
        <row r="30">
          <cell r="B30" t="str">
            <v>Information technology</v>
          </cell>
        </row>
      </sheetData>
      <sheetData sheetId="34"/>
      <sheetData sheetId="35" refreshError="1">
        <row r="1">
          <cell r="C1" t="str">
            <v>2013/14</v>
          </cell>
        </row>
        <row r="15">
          <cell r="C15" t="str">
            <v>CPI</v>
          </cell>
          <cell r="M15">
            <v>1</v>
          </cell>
          <cell r="N15">
            <v>1.03</v>
          </cell>
          <cell r="O15">
            <v>1.03</v>
          </cell>
          <cell r="P15">
            <v>1.03</v>
          </cell>
          <cell r="Q15">
            <v>1.03</v>
          </cell>
          <cell r="R15">
            <v>1.03</v>
          </cell>
          <cell r="S15">
            <v>1.03</v>
          </cell>
          <cell r="T15">
            <v>1.03</v>
          </cell>
          <cell r="U15">
            <v>1.03</v>
          </cell>
          <cell r="V15">
            <v>1.03</v>
          </cell>
          <cell r="W15">
            <v>1.03</v>
          </cell>
          <cell r="X15">
            <v>1.03</v>
          </cell>
        </row>
        <row r="16">
          <cell r="C16" t="str">
            <v>Labour</v>
          </cell>
          <cell r="M16">
            <v>1</v>
          </cell>
          <cell r="N16">
            <v>1.0149999999999999</v>
          </cell>
          <cell r="O16">
            <v>1.0215974999999999</v>
          </cell>
          <cell r="P16">
            <v>1.0267054874999999</v>
          </cell>
          <cell r="Q16">
            <v>1.0344057786562499</v>
          </cell>
          <cell r="R16">
            <v>1.042163821996172</v>
          </cell>
          <cell r="S16">
            <v>1.0520643783051358</v>
          </cell>
          <cell r="T16">
            <v>1.0641631186556448</v>
          </cell>
          <cell r="U16">
            <v>1.07267642360489</v>
          </cell>
          <cell r="V16">
            <v>1.0780398057229144</v>
          </cell>
          <cell r="W16">
            <v>1.0898982435858664</v>
          </cell>
          <cell r="X16">
            <v>1.1018871242653108</v>
          </cell>
        </row>
        <row r="17">
          <cell r="C17" t="str">
            <v>Materials</v>
          </cell>
          <cell r="M17">
            <v>1</v>
          </cell>
          <cell r="N17">
            <v>1</v>
          </cell>
          <cell r="O17">
            <v>1</v>
          </cell>
          <cell r="P17">
            <v>1</v>
          </cell>
          <cell r="Q17">
            <v>1</v>
          </cell>
          <cell r="R17">
            <v>1</v>
          </cell>
          <cell r="S17">
            <v>1</v>
          </cell>
          <cell r="T17">
            <v>1</v>
          </cell>
          <cell r="U17">
            <v>1</v>
          </cell>
          <cell r="V17">
            <v>1</v>
          </cell>
          <cell r="W17">
            <v>1</v>
          </cell>
          <cell r="X17">
            <v>1</v>
          </cell>
        </row>
        <row r="18">
          <cell r="C18" t="str">
            <v>Contracted services</v>
          </cell>
          <cell r="M18">
            <v>1</v>
          </cell>
          <cell r="N18">
            <v>1.004</v>
          </cell>
          <cell r="O18">
            <v>1.009522</v>
          </cell>
          <cell r="P18">
            <v>1.0150743710000001</v>
          </cell>
          <cell r="Q18">
            <v>1.0191346684840001</v>
          </cell>
          <cell r="R18">
            <v>1.0216825051552101</v>
          </cell>
          <cell r="S18">
            <v>1.0298559651964518</v>
          </cell>
          <cell r="T18">
            <v>1.0442739487092021</v>
          </cell>
          <cell r="U18">
            <v>1.0557609621450033</v>
          </cell>
          <cell r="V18">
            <v>1.0626234083989456</v>
          </cell>
          <cell r="W18">
            <v>1.0711243956661372</v>
          </cell>
          <cell r="X18">
            <v>1.0796933908314663</v>
          </cell>
        </row>
        <row r="19">
          <cell r="C19" t="str">
            <v>Connection</v>
          </cell>
          <cell r="M19">
            <v>1</v>
          </cell>
          <cell r="N19">
            <v>1.0185</v>
          </cell>
          <cell r="O19">
            <v>1.03734225</v>
          </cell>
          <cell r="P19">
            <v>1.056533081625</v>
          </cell>
          <cell r="Q19">
            <v>1.0760789436350624</v>
          </cell>
          <cell r="R19">
            <v>1.0959864040923111</v>
          </cell>
          <cell r="S19">
            <v>1.1162621525680188</v>
          </cell>
          <cell r="T19">
            <v>1.1369130023905269</v>
          </cell>
          <cell r="U19">
            <v>1.1579458929347517</v>
          </cell>
          <cell r="V19">
            <v>1.1793678919540445</v>
          </cell>
          <cell r="W19">
            <v>1.2011861979551943</v>
          </cell>
          <cell r="X19">
            <v>1.2234081426173653</v>
          </cell>
        </row>
        <row r="20">
          <cell r="C20" t="str">
            <v>Corporate</v>
          </cell>
          <cell r="M20">
            <v>1</v>
          </cell>
          <cell r="N20">
            <v>1.004</v>
          </cell>
          <cell r="O20">
            <v>1.009522</v>
          </cell>
          <cell r="P20">
            <v>1.0150743710000001</v>
          </cell>
          <cell r="Q20">
            <v>1.0191346684840001</v>
          </cell>
          <cell r="R20">
            <v>1.0216825051552101</v>
          </cell>
          <cell r="S20">
            <v>1.0298559651964518</v>
          </cell>
          <cell r="T20">
            <v>1.0442739487092021</v>
          </cell>
          <cell r="U20">
            <v>1.0557609621450033</v>
          </cell>
          <cell r="V20">
            <v>1.0626234083989456</v>
          </cell>
          <cell r="W20">
            <v>1.0711243956661372</v>
          </cell>
          <cell r="X20">
            <v>1.0796933908314663</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lk Input"/>
      <sheetName val="Profile"/>
      <sheetName val="Data"/>
      <sheetName val="Pricing Input"/>
      <sheetName val="Bulk Output"/>
      <sheetName val="Bundled Calc"/>
      <sheetName val="Unbundled Calc"/>
      <sheetName val="EDD"/>
      <sheetName val="References"/>
      <sheetName val="CoG"/>
      <sheetName val="Pricing Assumptions"/>
      <sheetName val="Postcodes"/>
      <sheetName val="Regulated"/>
      <sheetName val="Assumptions"/>
      <sheetName val="Exec_Sum - Unbundled"/>
      <sheetName val="Exec_Sum - Bundled"/>
      <sheetName val="V - Unbundled"/>
      <sheetName val="V - Bundled"/>
      <sheetName val="Bulk_Input"/>
      <sheetName val="Pricing_Input"/>
      <sheetName val="Bulk_Output"/>
      <sheetName val="Bundled_Calc"/>
      <sheetName val="Unbundled_Calc"/>
      <sheetName val="Pricing_Assumptions"/>
      <sheetName val="Exec_Sum_-_Unbundled"/>
      <sheetName val="Exec_Sum_-_Bundled"/>
      <sheetName val="V_-_Unbundled"/>
      <sheetName val="V_-_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Changes Log"/>
      <sheetName val="BPG Options"/>
    </sheetNames>
    <sheetDataSet>
      <sheetData sheetId="0" refreshError="1"/>
      <sheetData sheetId="1" refreshError="1"/>
      <sheetData sheetId="2" refreshError="1">
        <row r="24">
          <cell r="G24">
            <v>1</v>
          </cell>
        </row>
        <row r="25">
          <cell r="G25">
            <v>1</v>
          </cell>
        </row>
        <row r="26">
          <cell r="G26">
            <v>1</v>
          </cell>
        </row>
        <row r="27">
          <cell r="G27">
            <v>1</v>
          </cell>
        </row>
        <row r="28">
          <cell r="G28">
            <v>1</v>
          </cell>
        </row>
        <row r="29">
          <cell r="G29">
            <v>1</v>
          </cell>
        </row>
        <row r="30">
          <cell r="G30">
            <v>1</v>
          </cell>
        </row>
        <row r="31">
          <cell r="G31">
            <v>1</v>
          </cell>
        </row>
        <row r="32">
          <cell r="G32">
            <v>1</v>
          </cell>
        </row>
        <row r="33">
          <cell r="G33">
            <v>1</v>
          </cell>
        </row>
        <row r="36">
          <cell r="G36">
            <v>0</v>
          </cell>
        </row>
        <row r="37">
          <cell r="G37">
            <v>0.1</v>
          </cell>
        </row>
        <row r="38">
          <cell r="G38">
            <v>0.1</v>
          </cell>
        </row>
        <row r="39">
          <cell r="G39">
            <v>0.1</v>
          </cell>
        </row>
        <row r="40">
          <cell r="G40">
            <v>0.1</v>
          </cell>
        </row>
        <row r="41">
          <cell r="G41">
            <v>0.1</v>
          </cell>
        </row>
        <row r="42">
          <cell r="G42">
            <v>0</v>
          </cell>
        </row>
        <row r="43">
          <cell r="G43">
            <v>0</v>
          </cell>
        </row>
        <row r="44">
          <cell r="G44">
            <v>0</v>
          </cell>
        </row>
        <row r="45">
          <cell r="G45">
            <v>0</v>
          </cell>
        </row>
        <row r="46">
          <cell r="G46">
            <v>0.1</v>
          </cell>
        </row>
        <row r="47">
          <cell r="G47">
            <v>0.1</v>
          </cell>
        </row>
        <row r="49">
          <cell r="G49">
            <v>0</v>
          </cell>
        </row>
        <row r="50">
          <cell r="G50">
            <v>0</v>
          </cell>
        </row>
        <row r="51">
          <cell r="G51">
            <v>0</v>
          </cell>
        </row>
        <row r="61">
          <cell r="G61">
            <v>0</v>
          </cell>
        </row>
        <row r="62">
          <cell r="G62">
            <v>0</v>
          </cell>
        </row>
        <row r="84">
          <cell r="G84">
            <v>0</v>
          </cell>
        </row>
        <row r="87">
          <cell r="G87">
            <v>0</v>
          </cell>
        </row>
        <row r="88">
          <cell r="G88">
            <v>0</v>
          </cell>
        </row>
        <row r="89">
          <cell r="G89">
            <v>0</v>
          </cell>
        </row>
        <row r="143">
          <cell r="G143">
            <v>0</v>
          </cell>
        </row>
        <row r="179">
          <cell r="G179">
            <v>39721</v>
          </cell>
        </row>
        <row r="180">
          <cell r="G180">
            <v>39721</v>
          </cell>
        </row>
        <row r="186">
          <cell r="G186">
            <v>38898</v>
          </cell>
        </row>
        <row r="187">
          <cell r="G187">
            <v>4</v>
          </cell>
        </row>
        <row r="188">
          <cell r="G188">
            <v>3</v>
          </cell>
        </row>
        <row r="197">
          <cell r="G197">
            <v>39721</v>
          </cell>
        </row>
        <row r="199">
          <cell r="G199">
            <v>54239</v>
          </cell>
        </row>
        <row r="207">
          <cell r="G207">
            <v>0.5</v>
          </cell>
        </row>
        <row r="385">
          <cell r="G385">
            <v>4728</v>
          </cell>
        </row>
        <row r="386">
          <cell r="G386">
            <v>30</v>
          </cell>
        </row>
        <row r="389">
          <cell r="G389">
            <v>1025</v>
          </cell>
        </row>
        <row r="390">
          <cell r="G390">
            <v>30</v>
          </cell>
        </row>
        <row r="633">
          <cell r="G633">
            <v>150</v>
          </cell>
        </row>
        <row r="634">
          <cell r="G634">
            <v>39721</v>
          </cell>
        </row>
        <row r="649">
          <cell r="G649">
            <v>39721</v>
          </cell>
        </row>
        <row r="651">
          <cell r="G651">
            <v>44651</v>
          </cell>
        </row>
        <row r="673">
          <cell r="G673">
            <v>39721</v>
          </cell>
        </row>
        <row r="675">
          <cell r="G675">
            <v>44834</v>
          </cell>
        </row>
        <row r="697">
          <cell r="G697">
            <v>39721</v>
          </cell>
        </row>
        <row r="699">
          <cell r="G699">
            <v>44651</v>
          </cell>
        </row>
        <row r="721">
          <cell r="G721">
            <v>39721</v>
          </cell>
        </row>
        <row r="723">
          <cell r="G723">
            <v>44651</v>
          </cell>
        </row>
        <row r="753">
          <cell r="G753">
            <v>39721</v>
          </cell>
        </row>
        <row r="755">
          <cell r="G755">
            <v>43830</v>
          </cell>
        </row>
        <row r="756">
          <cell r="G756">
            <v>43830</v>
          </cell>
        </row>
        <row r="797">
          <cell r="G797">
            <v>43830</v>
          </cell>
        </row>
        <row r="817">
          <cell r="G817">
            <v>39933</v>
          </cell>
        </row>
        <row r="841">
          <cell r="G841">
            <v>39903</v>
          </cell>
        </row>
        <row r="941">
          <cell r="G941">
            <v>1</v>
          </cell>
        </row>
        <row r="943">
          <cell r="G943">
            <v>39263</v>
          </cell>
        </row>
        <row r="949">
          <cell r="G949">
            <v>54239</v>
          </cell>
        </row>
        <row r="954">
          <cell r="G954">
            <v>39263</v>
          </cell>
        </row>
        <row r="1034">
          <cell r="G1034">
            <v>1</v>
          </cell>
        </row>
        <row r="1036">
          <cell r="G1036">
            <v>39263</v>
          </cell>
        </row>
        <row r="1042">
          <cell r="G1042">
            <v>54239</v>
          </cell>
        </row>
        <row r="1045">
          <cell r="G1045">
            <v>39263</v>
          </cell>
        </row>
        <row r="1180">
          <cell r="C1180">
            <v>38898</v>
          </cell>
          <cell r="D1180" t="str">
            <v>[%]</v>
          </cell>
          <cell r="E1180" t="str">
            <v>[calc]</v>
          </cell>
          <cell r="F1180" t="str">
            <v>DepositRateTable</v>
          </cell>
          <cell r="G1180">
            <v>7.1199999999999999E-2</v>
          </cell>
        </row>
        <row r="1181">
          <cell r="C1181">
            <v>39722</v>
          </cell>
          <cell r="D1181" t="str">
            <v>[%]</v>
          </cell>
          <cell r="E1181" t="str">
            <v>[calc]</v>
          </cell>
          <cell r="F1181" t="str">
            <v>DepositRateTable</v>
          </cell>
          <cell r="G1181">
            <v>7.1199999999999999E-2</v>
          </cell>
        </row>
        <row r="1182">
          <cell r="C1182">
            <v>40634</v>
          </cell>
          <cell r="D1182" t="str">
            <v>[%]</v>
          </cell>
          <cell r="E1182" t="str">
            <v>[calc]</v>
          </cell>
          <cell r="F1182" t="str">
            <v>DepositRateTable</v>
          </cell>
          <cell r="G1182">
            <v>7.1199999999999999E-2</v>
          </cell>
        </row>
        <row r="1183">
          <cell r="C1183">
            <v>41548</v>
          </cell>
          <cell r="D1183" t="str">
            <v>[%]</v>
          </cell>
          <cell r="E1183" t="str">
            <v>[calc]</v>
          </cell>
          <cell r="F1183" t="str">
            <v>DepositRateTable</v>
          </cell>
          <cell r="G1183">
            <v>7.1199999999999999E-2</v>
          </cell>
        </row>
        <row r="1184">
          <cell r="C1184">
            <v>42644</v>
          </cell>
          <cell r="D1184" t="str">
            <v>[%]</v>
          </cell>
          <cell r="E1184" t="str">
            <v>[calc]</v>
          </cell>
          <cell r="F1184" t="str">
            <v>DepositRateTable</v>
          </cell>
          <cell r="G1184">
            <v>7.1199999999999999E-2</v>
          </cell>
        </row>
        <row r="1206">
          <cell r="G1206">
            <v>0</v>
          </cell>
        </row>
        <row r="1209">
          <cell r="G120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0">
          <cell r="B10">
            <v>2.5000000000000001E-2</v>
          </cell>
        </row>
        <row r="57">
          <cell r="B57">
            <v>1</v>
          </cell>
        </row>
        <row r="58">
          <cell r="B58">
            <v>0</v>
          </cell>
        </row>
        <row r="61">
          <cell r="B61">
            <v>3.0475937408365197</v>
          </cell>
        </row>
        <row r="62">
          <cell r="B62">
            <v>1.9848544322655381</v>
          </cell>
        </row>
        <row r="65">
          <cell r="B65">
            <v>153</v>
          </cell>
        </row>
        <row r="67">
          <cell r="B67">
            <v>0.88482993962507461</v>
          </cell>
        </row>
        <row r="72">
          <cell r="B72">
            <v>1200000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MAPS TUOS"/>
      <sheetName val="Term Sheets"/>
      <sheetName val="SE Vol &amp; Cost"/>
      <sheetName val="Sheet1 (2)"/>
      <sheetName val="Wholesale Vol"/>
      <sheetName val="Retail Vol"/>
      <sheetName val="ADL Vol &amp; Cost"/>
      <sheetName val="Recharge(Unit)"/>
      <sheetName val="SEAGAS TUOS"/>
      <sheetName val="Mildura TUOS"/>
      <sheetName val="EnvMDQ"/>
      <sheetName val="Demand customers"/>
      <sheetName val="volume customers"/>
      <sheetName val="MAP Balance"/>
      <sheetName val="Summ"/>
      <sheetName val="Summary ($)"/>
      <sheetName val="Summary (Unit)"/>
      <sheetName val="Old Vol"/>
      <sheetName val="Contract MDQ"/>
      <sheetName val="Cost($)"/>
      <sheetName val="Recharge($)"/>
      <sheetName val="SE Balance"/>
      <sheetName val="Input"/>
      <sheetName val="Profile"/>
      <sheetName val=" Rates"/>
      <sheetName val="P&amp;L 05_06"/>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 val="MAPS_TUOS"/>
      <sheetName val="Term_Sheets"/>
      <sheetName val="SE_Vol_&amp;_Cost"/>
      <sheetName val="Sheet1_(2)"/>
      <sheetName val="Wholesale_Vol"/>
      <sheetName val="Retail_Vol"/>
      <sheetName val="ADL_Vol_&amp;_Cost"/>
      <sheetName val="SEAGAS_TUOS"/>
      <sheetName val="Mildura_TUOS"/>
      <sheetName val="Demand_customers"/>
      <sheetName val="volume_customers"/>
      <sheetName val="MAP_Balance"/>
      <sheetName val="Summary_($)"/>
      <sheetName val="Summary_(Unit)"/>
      <sheetName val="Old_Vol"/>
      <sheetName val="Contract_MDQ"/>
      <sheetName val="SE_Balance"/>
      <sheetName val="_Rates"/>
      <sheetName val="P&amp;L_05_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mp;Loss"/>
      <sheetName val="Balance Sheet"/>
      <sheetName val="Cashflow"/>
      <sheetName val="energy"/>
      <sheetName val="corporate"/>
      <sheetName val="product-gas&gt;100TJPa"/>
      <sheetName val="export file"/>
      <sheetName val="strat plan"/>
      <sheetName val="Balance_Sheet"/>
      <sheetName val="export_file"/>
      <sheetName val="strat_plan"/>
    </sheetNames>
    <sheetDataSet>
      <sheetData sheetId="0" refreshError="1"/>
      <sheetData sheetId="1" refreshError="1"/>
      <sheetData sheetId="2" refreshError="1"/>
      <sheetData sheetId="3" refreshError="1">
        <row r="1">
          <cell r="W1" t="str">
            <v>MIP Corporate</v>
          </cell>
          <cell r="X1" t="str">
            <v>M948</v>
          </cell>
        </row>
        <row r="2">
          <cell r="W2" t="str">
            <v>MIP Power Assets</v>
          </cell>
          <cell r="X2" t="str">
            <v>M947</v>
          </cell>
        </row>
        <row r="3">
          <cell r="W3" t="str">
            <v>MIP Gas Retail</v>
          </cell>
          <cell r="X3" t="str">
            <v>M946</v>
          </cell>
        </row>
        <row r="4">
          <cell r="W4" t="str">
            <v>MIP Electricity Retail &amp; Trading</v>
          </cell>
          <cell r="X4" t="str">
            <v>M945</v>
          </cell>
        </row>
        <row r="5">
          <cell r="W5" t="str">
            <v>MIP Power &amp; Cogen Engineering</v>
          </cell>
          <cell r="X5" t="str">
            <v>M1014</v>
          </cell>
        </row>
        <row r="6">
          <cell r="W6" t="str">
            <v>MIP Project Development</v>
          </cell>
          <cell r="X6" t="str">
            <v>M1013</v>
          </cell>
        </row>
        <row r="7">
          <cell r="W7" t="str">
            <v>MIP LPG Retail</v>
          </cell>
          <cell r="X7" t="str">
            <v>M1012</v>
          </cell>
        </row>
        <row r="8">
          <cell r="W8" t="str">
            <v>MIP Gas Supply</v>
          </cell>
          <cell r="X8" t="str">
            <v>M1011</v>
          </cell>
        </row>
        <row r="10">
          <cell r="W10" t="str">
            <v>July</v>
          </cell>
          <cell r="X10">
            <v>1</v>
          </cell>
        </row>
        <row r="11">
          <cell r="W11" t="str">
            <v>August</v>
          </cell>
          <cell r="X11">
            <v>2</v>
          </cell>
        </row>
        <row r="12">
          <cell r="W12" t="str">
            <v>September</v>
          </cell>
          <cell r="X12">
            <v>3</v>
          </cell>
        </row>
        <row r="13">
          <cell r="W13" t="str">
            <v>October</v>
          </cell>
          <cell r="X13">
            <v>4</v>
          </cell>
        </row>
        <row r="14">
          <cell r="W14" t="str">
            <v>November</v>
          </cell>
          <cell r="X14">
            <v>5</v>
          </cell>
        </row>
        <row r="15">
          <cell r="W15" t="str">
            <v>December</v>
          </cell>
          <cell r="X15">
            <v>6</v>
          </cell>
        </row>
        <row r="16">
          <cell r="W16" t="str">
            <v>January</v>
          </cell>
          <cell r="X16">
            <v>7</v>
          </cell>
        </row>
        <row r="17">
          <cell r="W17" t="str">
            <v>February</v>
          </cell>
          <cell r="X17">
            <v>8</v>
          </cell>
        </row>
        <row r="18">
          <cell r="W18" t="str">
            <v>March</v>
          </cell>
          <cell r="X18">
            <v>9</v>
          </cell>
        </row>
        <row r="19">
          <cell r="W19" t="str">
            <v>April</v>
          </cell>
          <cell r="X19">
            <v>10</v>
          </cell>
        </row>
        <row r="20">
          <cell r="W20" t="str">
            <v>May</v>
          </cell>
          <cell r="X20">
            <v>11</v>
          </cell>
        </row>
        <row r="21">
          <cell r="W21" t="str">
            <v>June</v>
          </cell>
          <cell r="X21">
            <v>12</v>
          </cell>
        </row>
      </sheetData>
      <sheetData sheetId="4" refreshError="1"/>
      <sheetData sheetId="5" refreshError="1">
        <row r="1">
          <cell r="U1" t="str">
            <v>ETHANE</v>
          </cell>
          <cell r="V1" t="str">
            <v>ETH</v>
          </cell>
        </row>
        <row r="2">
          <cell r="U2" t="str">
            <v>NG UPSTREAM</v>
          </cell>
          <cell r="V2" t="str">
            <v>NGU</v>
          </cell>
        </row>
        <row r="3">
          <cell r="U3" t="str">
            <v>LPG UPSTREAM</v>
          </cell>
          <cell r="V3" t="str">
            <v>LPGU</v>
          </cell>
        </row>
        <row r="4">
          <cell r="U4" t="str">
            <v>NAPTHA</v>
          </cell>
          <cell r="V4" t="str">
            <v>NAP</v>
          </cell>
        </row>
        <row r="5">
          <cell r="U5" t="str">
            <v>DISTILLATE</v>
          </cell>
          <cell r="V5" t="str">
            <v>DIST</v>
          </cell>
        </row>
        <row r="6">
          <cell r="U6" t="str">
            <v>CRUDE OIL</v>
          </cell>
          <cell r="V6" t="str">
            <v>CO</v>
          </cell>
        </row>
        <row r="7">
          <cell r="U7" t="str">
            <v>LPG &gt; 100 TJPA</v>
          </cell>
          <cell r="V7" t="str">
            <v>LPG100</v>
          </cell>
        </row>
        <row r="8">
          <cell r="U8" t="str">
            <v>LPG &gt; 5 TJPA</v>
          </cell>
          <cell r="V8" t="str">
            <v>LPG5</v>
          </cell>
        </row>
        <row r="9">
          <cell r="U9" t="str">
            <v>LPG Gas Co</v>
          </cell>
          <cell r="V9" t="str">
            <v>LPGBULK</v>
          </cell>
        </row>
        <row r="10">
          <cell r="U10" t="str">
            <v>LPG Bulk Other</v>
          </cell>
          <cell r="V10" t="str">
            <v>LPGOTH</v>
          </cell>
        </row>
        <row r="11">
          <cell r="U11" t="str">
            <v>Cylinders</v>
          </cell>
          <cell r="V11" t="str">
            <v>CYL</v>
          </cell>
        </row>
        <row r="12">
          <cell r="U12" t="str">
            <v>Autogas</v>
          </cell>
          <cell r="V12" t="str">
            <v>AG</v>
          </cell>
        </row>
        <row r="13">
          <cell r="U13" t="str">
            <v>NG Ind &gt; 100 TJ</v>
          </cell>
          <cell r="V13" t="str">
            <v>NG100</v>
          </cell>
        </row>
        <row r="14">
          <cell r="U14" t="str">
            <v>NG Ind Other</v>
          </cell>
          <cell r="V14" t="str">
            <v>NGOTH</v>
          </cell>
        </row>
        <row r="15">
          <cell r="U15" t="str">
            <v>NG Commercial</v>
          </cell>
          <cell r="V15" t="str">
            <v>NGC</v>
          </cell>
        </row>
        <row r="16">
          <cell r="U16" t="str">
            <v>NG Domestic</v>
          </cell>
          <cell r="V16" t="str">
            <v>NGD</v>
          </cell>
        </row>
        <row r="17">
          <cell r="U17" t="str">
            <v>Elec &gt; 100 TJPA</v>
          </cell>
          <cell r="V17" t="str">
            <v>ELE100</v>
          </cell>
        </row>
        <row r="18">
          <cell r="U18" t="str">
            <v>Elect Other Ind &amp; Com</v>
          </cell>
          <cell r="V18" t="str">
            <v>ELEIC</v>
          </cell>
        </row>
        <row r="19">
          <cell r="U19" t="str">
            <v xml:space="preserve">Electricity Other </v>
          </cell>
          <cell r="V19" t="str">
            <v>ELEOTH</v>
          </cell>
        </row>
        <row r="20">
          <cell r="U20" t="str">
            <v>Steam</v>
          </cell>
          <cell r="V20" t="str">
            <v>STE</v>
          </cell>
        </row>
        <row r="21">
          <cell r="U21" t="str">
            <v>Autogas JV/LPGD</v>
          </cell>
          <cell r="V21" t="str">
            <v>AGJV</v>
          </cell>
        </row>
        <row r="22">
          <cell r="U22" t="str">
            <v>Waterfurnace</v>
          </cell>
          <cell r="V22" t="str">
            <v>WF</v>
          </cell>
        </row>
        <row r="23">
          <cell r="U23" t="str">
            <v xml:space="preserve">Hot Water </v>
          </cell>
          <cell r="V23" t="str">
            <v>HWS</v>
          </cell>
        </row>
        <row r="24">
          <cell r="U24" t="str">
            <v>Cookers</v>
          </cell>
          <cell r="V24" t="str">
            <v>COOK</v>
          </cell>
        </row>
        <row r="25">
          <cell r="U25" t="str">
            <v>Heaters</v>
          </cell>
          <cell r="V25" t="str">
            <v>HEAT</v>
          </cell>
        </row>
        <row r="26">
          <cell r="U26" t="str">
            <v>Appliance Other</v>
          </cell>
          <cell r="V26" t="str">
            <v>AO</v>
          </cell>
        </row>
        <row r="27">
          <cell r="U27" t="str">
            <v>Installation</v>
          </cell>
          <cell r="V27" t="str">
            <v>INSTAL</v>
          </cell>
        </row>
        <row r="28">
          <cell r="U28" t="str">
            <v>Service</v>
          </cell>
          <cell r="V28" t="str">
            <v>SERV</v>
          </cell>
        </row>
        <row r="29">
          <cell r="U29" t="str">
            <v>Cylinder Rental</v>
          </cell>
          <cell r="V29" t="str">
            <v>CYLREN</v>
          </cell>
        </row>
        <row r="30">
          <cell r="U30" t="str">
            <v>General Other</v>
          </cell>
          <cell r="V30" t="str">
            <v>GO</v>
          </cell>
        </row>
        <row r="31">
          <cell r="U31" t="str">
            <v>Autogas JV Recoveries</v>
          </cell>
          <cell r="V31" t="str">
            <v>AGJVREC</v>
          </cell>
        </row>
        <row r="32">
          <cell r="U32" t="str">
            <v>Soil Remediation</v>
          </cell>
          <cell r="V32" t="str">
            <v>SR</v>
          </cell>
        </row>
        <row r="33">
          <cell r="U33" t="str">
            <v>Energy Services</v>
          </cell>
          <cell r="V33" t="str">
            <v>ES</v>
          </cell>
        </row>
      </sheetData>
      <sheetData sheetId="6" refreshError="1"/>
      <sheetData sheetId="7" refreshError="1"/>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by Region"/>
      <sheetName val="Fixed charges"/>
      <sheetName val="Port Douglas (FNQ) - 118258"/>
      <sheetName val="Cairns (FNQ) -118261"/>
      <sheetName val=" Townsville (FNQ) - 118262"/>
      <sheetName val="Mackay (FNQ) - 118263"/>
      <sheetName val="Rockhampton - 118264"/>
      <sheetName val="Gladstone - 118265"/>
      <sheetName val="Bundaberg - 118266"/>
      <sheetName val="Maryborough - 118267"/>
      <sheetName val="Sunshine Coast - 118268"/>
      <sheetName val="Brisbane - 118269"/>
      <sheetName val="Gold Coast - 118270"/>
      <sheetName val="Northern NSW - 118271"/>
      <sheetName val="Gympie - 118272"/>
      <sheetName val="Mt Isa - 118273"/>
      <sheetName val="Warwick - 118274"/>
      <sheetName val="Newcastle - 123267"/>
      <sheetName val="Pacific Operations - 123268"/>
      <sheetName val="Tasks"/>
      <sheetName val="a"/>
      <sheetName val="LPG SLA - Project &amp; Task Number"/>
    </sheetNames>
    <sheetDataSet>
      <sheetData sheetId="0"/>
      <sheetData sheetId="1"/>
      <sheetData sheetId="2">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T1" t="str">
            <v>Total</v>
          </cell>
        </row>
        <row r="2">
          <cell r="E2" t="str">
            <v>15</v>
          </cell>
          <cell r="F2" t="str">
            <v>REPAIRS&amp;MAINT-METERS</v>
          </cell>
          <cell r="G2" t="str">
            <v>476</v>
          </cell>
          <cell r="H2" t="str">
            <v>CONTRACTING COSTS</v>
          </cell>
          <cell r="I2">
            <v>39372</v>
          </cell>
          <cell r="J2">
            <v>39443</v>
          </cell>
          <cell r="K2" t="str">
            <v>ZAMMATARO PLUMBING</v>
          </cell>
          <cell r="L2" t="str">
            <v>AP: 00044843</v>
          </cell>
          <cell r="N2">
            <v>0</v>
          </cell>
          <cell r="O2">
            <v>130</v>
          </cell>
          <cell r="P2" t="str">
            <v>476.1401.1102.565701.0000.000.0000</v>
          </cell>
          <cell r="R2">
            <v>1</v>
          </cell>
          <cell r="T2">
            <v>130</v>
          </cell>
        </row>
        <row r="3">
          <cell r="E3" t="str">
            <v>11</v>
          </cell>
          <cell r="F3" t="str">
            <v>CAPITAL WORKS-SERV</v>
          </cell>
          <cell r="G3" t="str">
            <v>476</v>
          </cell>
          <cell r="H3" t="str">
            <v>MAINS FITTINGS</v>
          </cell>
          <cell r="I3">
            <v>39374</v>
          </cell>
          <cell r="J3">
            <v>39429</v>
          </cell>
          <cell r="K3" t="str">
            <v>GEORGE FISCHER PTY LTD</v>
          </cell>
          <cell r="L3" t="str">
            <v>PO: 810698</v>
          </cell>
          <cell r="M3" t="str">
            <v>George Fischer 130302277 19/11/07 M/O M101582 LPG # 119951</v>
          </cell>
          <cell r="N3">
            <v>0</v>
          </cell>
          <cell r="O3">
            <v>109.2</v>
          </cell>
          <cell r="P3" t="str">
            <v>476.1401.1102.766101.0000.000.0000</v>
          </cell>
          <cell r="R3">
            <v>1</v>
          </cell>
          <cell r="T3">
            <v>109.2</v>
          </cell>
        </row>
        <row r="4">
          <cell r="E4" t="str">
            <v>11</v>
          </cell>
          <cell r="F4" t="str">
            <v>CAPITAL WORKS-SERV</v>
          </cell>
          <cell r="G4" t="str">
            <v>476</v>
          </cell>
          <cell r="H4" t="str">
            <v>CONT/LAB-LAB HIRE HR RATE</v>
          </cell>
          <cell r="I4">
            <v>39385</v>
          </cell>
          <cell r="J4">
            <v>39435</v>
          </cell>
          <cell r="K4" t="str">
            <v>TAD PTY LTD</v>
          </cell>
          <cell r="L4" t="str">
            <v>PO: 811045</v>
          </cell>
          <cell r="M4" t="str">
            <v>Temp M RichardsTADInv 32093023 5/12/07 LPG 262/11=123350, 262/11=123647, 258/11=119951</v>
          </cell>
          <cell r="N4">
            <v>0</v>
          </cell>
          <cell r="O4">
            <v>151.08000000000001</v>
          </cell>
          <cell r="P4" t="str">
            <v>476.1401.1102.565205.0000.000.0000</v>
          </cell>
          <cell r="R4">
            <v>1</v>
          </cell>
          <cell r="T4">
            <v>151.08000000000001</v>
          </cell>
        </row>
        <row r="5">
          <cell r="E5" t="str">
            <v>12</v>
          </cell>
          <cell r="F5" t="str">
            <v>METERS FOR NEW PROJ</v>
          </cell>
          <cell r="G5" t="str">
            <v>476</v>
          </cell>
          <cell r="H5" t="str">
            <v>CONTRACTING COSTS</v>
          </cell>
          <cell r="I5">
            <v>39398</v>
          </cell>
          <cell r="J5">
            <v>39433</v>
          </cell>
          <cell r="K5" t="str">
            <v>MECH D &amp; C PTY LTD</v>
          </cell>
          <cell r="L5" t="str">
            <v>AP: 00001137</v>
          </cell>
          <cell r="N5">
            <v>0</v>
          </cell>
          <cell r="O5">
            <v>1353.75</v>
          </cell>
          <cell r="P5" t="str">
            <v>476.1401.1102.565701.0000.000.0000</v>
          </cell>
          <cell r="R5">
            <v>1</v>
          </cell>
          <cell r="T5">
            <v>1353.75</v>
          </cell>
        </row>
        <row r="6">
          <cell r="E6" t="str">
            <v>11</v>
          </cell>
          <cell r="F6" t="str">
            <v>CAPITAL WORKS-SERV</v>
          </cell>
          <cell r="G6" t="str">
            <v>476</v>
          </cell>
          <cell r="H6" t="str">
            <v>CONT/LAB-LAB HIRE HR RATE</v>
          </cell>
          <cell r="I6">
            <v>39400</v>
          </cell>
          <cell r="J6">
            <v>39435</v>
          </cell>
          <cell r="K6" t="str">
            <v>TAD PTY LTD</v>
          </cell>
          <cell r="L6" t="str">
            <v>PO: 811050</v>
          </cell>
          <cell r="M6" t="str">
            <v>Temp M RichardsTADInv 32092100 14/11/07 LPG 262/10=123588, 258/11=119951, 262/11=123350</v>
          </cell>
          <cell r="N6">
            <v>0</v>
          </cell>
          <cell r="O6">
            <v>151.08000000000001</v>
          </cell>
          <cell r="P6" t="str">
            <v>476.1401.1102.565205.0000.000.0000</v>
          </cell>
          <cell r="R6">
            <v>1</v>
          </cell>
          <cell r="T6">
            <v>151.08000000000001</v>
          </cell>
        </row>
        <row r="7">
          <cell r="E7" t="str">
            <v>12</v>
          </cell>
          <cell r="F7" t="str">
            <v>METERS FOR NEW PROJ</v>
          </cell>
          <cell r="G7" t="str">
            <v>476</v>
          </cell>
          <cell r="H7" t="str">
            <v>CONTRACTING COSTS</v>
          </cell>
          <cell r="I7">
            <v>39402</v>
          </cell>
          <cell r="J7">
            <v>39429</v>
          </cell>
          <cell r="K7" t="str">
            <v>MECH D &amp; C PTY LTD</v>
          </cell>
          <cell r="L7" t="str">
            <v>AP: 00001168</v>
          </cell>
          <cell r="N7">
            <v>0</v>
          </cell>
          <cell r="O7">
            <v>442.25</v>
          </cell>
          <cell r="P7" t="str">
            <v>476.1401.1102.565701.0000.000.0000</v>
          </cell>
          <cell r="R7">
            <v>1</v>
          </cell>
          <cell r="T7">
            <v>442.25</v>
          </cell>
        </row>
        <row r="8">
          <cell r="E8" t="str">
            <v>12</v>
          </cell>
          <cell r="F8" t="str">
            <v>METERS FOR NEW PROJ</v>
          </cell>
          <cell r="G8" t="str">
            <v>476</v>
          </cell>
          <cell r="H8" t="str">
            <v>CONTRACTING COSTS</v>
          </cell>
          <cell r="I8">
            <v>39402</v>
          </cell>
          <cell r="J8">
            <v>39429</v>
          </cell>
          <cell r="K8" t="str">
            <v>MECH D &amp; C PTY LTD</v>
          </cell>
          <cell r="L8" t="str">
            <v>AP: 00001169</v>
          </cell>
          <cell r="N8">
            <v>0</v>
          </cell>
          <cell r="O8">
            <v>208.06</v>
          </cell>
          <cell r="P8" t="str">
            <v>476.1401.1102.565701.0000.000.0000</v>
          </cell>
          <cell r="R8">
            <v>1</v>
          </cell>
          <cell r="T8">
            <v>208.06</v>
          </cell>
        </row>
        <row r="9">
          <cell r="E9" t="str">
            <v>12</v>
          </cell>
          <cell r="F9" t="str">
            <v>METERS FOR NEW PROJ</v>
          </cell>
          <cell r="G9" t="str">
            <v>476</v>
          </cell>
          <cell r="H9" t="str">
            <v>CONTRACTING COSTS</v>
          </cell>
          <cell r="I9">
            <v>39402</v>
          </cell>
          <cell r="J9">
            <v>39429</v>
          </cell>
          <cell r="K9" t="str">
            <v>MECH D &amp; C PTY LTD</v>
          </cell>
          <cell r="L9" t="str">
            <v>AP: 00001170</v>
          </cell>
          <cell r="N9">
            <v>0</v>
          </cell>
          <cell r="O9">
            <v>208.03</v>
          </cell>
          <cell r="P9" t="str">
            <v>476.1401.1102.565701.0000.000.0000</v>
          </cell>
          <cell r="R9">
            <v>1</v>
          </cell>
          <cell r="T9">
            <v>208.03</v>
          </cell>
        </row>
        <row r="10">
          <cell r="E10" t="str">
            <v>12</v>
          </cell>
          <cell r="F10" t="str">
            <v>METERS FOR NEW PROJ</v>
          </cell>
          <cell r="G10" t="str">
            <v>476</v>
          </cell>
          <cell r="H10" t="str">
            <v>CONTRACTING COSTS</v>
          </cell>
          <cell r="I10">
            <v>39402</v>
          </cell>
          <cell r="J10">
            <v>39429</v>
          </cell>
          <cell r="K10" t="str">
            <v>MECH D &amp; C PTY LTD</v>
          </cell>
          <cell r="L10" t="str">
            <v>AP: 00001171</v>
          </cell>
          <cell r="N10">
            <v>0</v>
          </cell>
          <cell r="O10">
            <v>183.7</v>
          </cell>
          <cell r="P10" t="str">
            <v>476.1401.1102.565701.0000.000.0000</v>
          </cell>
          <cell r="R10">
            <v>1</v>
          </cell>
          <cell r="T10">
            <v>183.7</v>
          </cell>
        </row>
        <row r="11">
          <cell r="E11" t="str">
            <v>12</v>
          </cell>
          <cell r="F11" t="str">
            <v>METERS FOR NEW PROJ</v>
          </cell>
          <cell r="G11" t="str">
            <v>476</v>
          </cell>
          <cell r="H11" t="str">
            <v>CONTRACTING COSTS</v>
          </cell>
          <cell r="I11">
            <v>39402</v>
          </cell>
          <cell r="J11">
            <v>39429</v>
          </cell>
          <cell r="K11" t="str">
            <v>MECH D &amp; C PTY LTD</v>
          </cell>
          <cell r="L11" t="str">
            <v>AP: 00001172</v>
          </cell>
          <cell r="N11">
            <v>0</v>
          </cell>
          <cell r="O11">
            <v>198.3</v>
          </cell>
          <cell r="P11" t="str">
            <v>476.1401.1102.565701.0000.000.0000</v>
          </cell>
          <cell r="R11">
            <v>1</v>
          </cell>
          <cell r="T11">
            <v>198.3</v>
          </cell>
        </row>
        <row r="12">
          <cell r="E12" t="str">
            <v>12</v>
          </cell>
          <cell r="F12" t="str">
            <v>METERS FOR NEW PROJ</v>
          </cell>
          <cell r="G12" t="str">
            <v>476</v>
          </cell>
          <cell r="H12" t="str">
            <v>CONTRACTING COSTS</v>
          </cell>
          <cell r="I12">
            <v>39405</v>
          </cell>
          <cell r="J12">
            <v>39429</v>
          </cell>
          <cell r="K12" t="str">
            <v>MECH D &amp; C PTY LTD</v>
          </cell>
          <cell r="L12" t="str">
            <v>AP: 00001188</v>
          </cell>
          <cell r="N12">
            <v>0</v>
          </cell>
          <cell r="O12">
            <v>204.65</v>
          </cell>
          <cell r="P12" t="str">
            <v>476.1401.1102.565701.0000.000.0000</v>
          </cell>
          <cell r="R12">
            <v>1</v>
          </cell>
          <cell r="T12">
            <v>204.65</v>
          </cell>
        </row>
        <row r="13">
          <cell r="E13" t="str">
            <v>12</v>
          </cell>
          <cell r="F13" t="str">
            <v>METERS FOR NEW PROJ</v>
          </cell>
          <cell r="G13" t="str">
            <v>476</v>
          </cell>
          <cell r="H13" t="str">
            <v>CONTRACTING COSTS</v>
          </cell>
          <cell r="I13">
            <v>39405</v>
          </cell>
          <cell r="J13">
            <v>39429</v>
          </cell>
          <cell r="K13" t="str">
            <v>MECH D &amp; C PTY LTD</v>
          </cell>
          <cell r="L13" t="str">
            <v>AP: 00001189</v>
          </cell>
          <cell r="N13">
            <v>0</v>
          </cell>
          <cell r="O13">
            <v>204.65</v>
          </cell>
          <cell r="P13" t="str">
            <v>476.1401.1102.565701.0000.000.0000</v>
          </cell>
          <cell r="R13">
            <v>1</v>
          </cell>
          <cell r="T13">
            <v>204.65</v>
          </cell>
        </row>
        <row r="14">
          <cell r="E14" t="str">
            <v>12</v>
          </cell>
          <cell r="F14" t="str">
            <v>METERS FOR NEW PROJ</v>
          </cell>
          <cell r="G14" t="str">
            <v>476</v>
          </cell>
          <cell r="H14" t="str">
            <v>CONTRACTING COSTS</v>
          </cell>
          <cell r="I14">
            <v>39405</v>
          </cell>
          <cell r="J14">
            <v>39429</v>
          </cell>
          <cell r="K14" t="str">
            <v>MECH D &amp; C PTY LTD</v>
          </cell>
          <cell r="L14" t="str">
            <v>AP: 00001191</v>
          </cell>
          <cell r="N14">
            <v>0</v>
          </cell>
          <cell r="O14">
            <v>235.1</v>
          </cell>
          <cell r="P14" t="str">
            <v>476.1401.1102.565701.0000.000.0000</v>
          </cell>
          <cell r="R14">
            <v>1</v>
          </cell>
          <cell r="T14">
            <v>235.1</v>
          </cell>
        </row>
        <row r="15">
          <cell r="E15" t="str">
            <v>12</v>
          </cell>
          <cell r="F15" t="str">
            <v>METERS FOR NEW PROJ</v>
          </cell>
          <cell r="G15" t="str">
            <v>476</v>
          </cell>
          <cell r="H15" t="str">
            <v>CONTRACTING COSTS</v>
          </cell>
          <cell r="I15">
            <v>39405</v>
          </cell>
          <cell r="J15">
            <v>39429</v>
          </cell>
          <cell r="K15" t="str">
            <v>MECH D &amp; C PTY LTD</v>
          </cell>
          <cell r="L15" t="str">
            <v>AP: 00001192</v>
          </cell>
          <cell r="N15">
            <v>0</v>
          </cell>
          <cell r="O15">
            <v>328.7</v>
          </cell>
          <cell r="P15" t="str">
            <v>476.1401.1102.565701.0000.000.0000</v>
          </cell>
          <cell r="R15">
            <v>1</v>
          </cell>
          <cell r="T15">
            <v>328.7</v>
          </cell>
        </row>
        <row r="16">
          <cell r="E16" t="str">
            <v>24</v>
          </cell>
          <cell r="F16" t="str">
            <v>AFTER HRS COVERAGE</v>
          </cell>
          <cell r="G16" t="str">
            <v>476</v>
          </cell>
          <cell r="H16" t="str">
            <v>CONTRACTING COSTS</v>
          </cell>
          <cell r="I16">
            <v>39408</v>
          </cell>
          <cell r="J16">
            <v>39443</v>
          </cell>
          <cell r="K16" t="str">
            <v>ZAMMATARO PLUMBING</v>
          </cell>
          <cell r="L16" t="str">
            <v>AP: 00045473</v>
          </cell>
          <cell r="N16">
            <v>0</v>
          </cell>
          <cell r="O16">
            <v>1100</v>
          </cell>
          <cell r="P16" t="str">
            <v>476.1401.1102.565701.0000.000.0000</v>
          </cell>
          <cell r="R16">
            <v>1</v>
          </cell>
          <cell r="T16">
            <v>1100</v>
          </cell>
        </row>
        <row r="17">
          <cell r="E17" t="str">
            <v>11</v>
          </cell>
          <cell r="F17" t="str">
            <v>CAPITAL WORKS-SERV</v>
          </cell>
          <cell r="G17" t="str">
            <v>476</v>
          </cell>
          <cell r="H17" t="str">
            <v>MAINS FITTINGS</v>
          </cell>
          <cell r="I17">
            <v>39410</v>
          </cell>
          <cell r="J17">
            <v>39429</v>
          </cell>
          <cell r="K17" t="str">
            <v>VINIDEX PTY LTD</v>
          </cell>
          <cell r="L17" t="str">
            <v>PO: 810773</v>
          </cell>
          <cell r="M17" t="str">
            <v>Vinidex 4658373 22/11/07 M/O # M101583 LPG 119951</v>
          </cell>
          <cell r="N17">
            <v>0</v>
          </cell>
          <cell r="O17">
            <v>220.7</v>
          </cell>
          <cell r="P17" t="str">
            <v>476.1401.1102.766101.0000.000.0000</v>
          </cell>
          <cell r="R17">
            <v>1</v>
          </cell>
          <cell r="T17">
            <v>220.7</v>
          </cell>
        </row>
        <row r="18">
          <cell r="E18" t="str">
            <v>20</v>
          </cell>
          <cell r="F18" t="str">
            <v>TRAINING &amp; ASSESMENT</v>
          </cell>
          <cell r="G18" t="str">
            <v>476</v>
          </cell>
          <cell r="H18" t="str">
            <v>TRAINING-EXTERNAL</v>
          </cell>
          <cell r="I18">
            <v>39422</v>
          </cell>
          <cell r="J18">
            <v>39426</v>
          </cell>
          <cell r="K18" t="str">
            <v>SAFE T SOLUTIONS PTY LTD</v>
          </cell>
          <cell r="L18" t="str">
            <v>PO: 810303</v>
          </cell>
          <cell r="M18" t="str">
            <v>SafeTsolutions - Training course - Port Douglas
Invoice 00000436
Date 31/08/07</v>
          </cell>
          <cell r="N18">
            <v>0</v>
          </cell>
          <cell r="O18">
            <v>875</v>
          </cell>
          <cell r="P18" t="str">
            <v>476.1401.1102.431101.0000.000.0000</v>
          </cell>
          <cell r="R18">
            <v>1</v>
          </cell>
          <cell r="T18">
            <v>875</v>
          </cell>
        </row>
        <row r="19">
          <cell r="E19" t="str">
            <v>13</v>
          </cell>
          <cell r="F19" t="str">
            <v>REPAIRS&amp;MAINT-MAINS</v>
          </cell>
          <cell r="G19" t="str">
            <v>476</v>
          </cell>
          <cell r="H19" t="str">
            <v>CONTRACTING COSTS</v>
          </cell>
          <cell r="I19">
            <v>39423</v>
          </cell>
          <cell r="J19">
            <v>39423</v>
          </cell>
          <cell r="K19" t="str">
            <v>TRAFFIC TECHNOLOGIES TRAFFIC MANAGEMENT DIV PTY LTD</v>
          </cell>
          <cell r="L19" t="str">
            <v>PO: 810210</v>
          </cell>
          <cell r="M19" t="str">
            <v>Traffic Technologies
 - supply of traffic controllers
 - Inv# 9262045
 - Inv Date: 28/10/107</v>
          </cell>
          <cell r="N19">
            <v>0</v>
          </cell>
          <cell r="O19">
            <v>220</v>
          </cell>
          <cell r="P19" t="str">
            <v>476.1401.1102.565701.0000.000.0000</v>
          </cell>
          <cell r="R19">
            <v>1</v>
          </cell>
          <cell r="T19">
            <v>220</v>
          </cell>
        </row>
        <row r="20">
          <cell r="E20" t="str">
            <v>16</v>
          </cell>
          <cell r="F20" t="str">
            <v>PERIODIC METER CHANG</v>
          </cell>
          <cell r="G20" t="str">
            <v>476</v>
          </cell>
          <cell r="H20" t="str">
            <v>FREIGHT/CARTAGE OUT</v>
          </cell>
          <cell r="I20">
            <v>39423</v>
          </cell>
          <cell r="J20">
            <v>39426</v>
          </cell>
          <cell r="K20" t="str">
            <v>TNT EXPRESS</v>
          </cell>
          <cell r="L20" t="str">
            <v>PO: 810289</v>
          </cell>
          <cell r="M20" t="str">
            <v>TNT Express - Week 43
Invoice 6861303
Date: 27/10/07
875721093</v>
          </cell>
          <cell r="N20">
            <v>0</v>
          </cell>
          <cell r="O20">
            <v>42.35</v>
          </cell>
          <cell r="P20" t="str">
            <v>476.1401.1102.650401.0000.000.0000</v>
          </cell>
          <cell r="R20">
            <v>1</v>
          </cell>
          <cell r="T20">
            <v>42.35</v>
          </cell>
        </row>
        <row r="21">
          <cell r="E21" t="str">
            <v>12</v>
          </cell>
          <cell r="F21" t="str">
            <v>METERS FOR NEW PROJ</v>
          </cell>
          <cell r="G21" t="str">
            <v>476</v>
          </cell>
          <cell r="H21" t="str">
            <v>FREIGHT/CARTAGE OUT</v>
          </cell>
          <cell r="I21">
            <v>39426</v>
          </cell>
          <cell r="J21">
            <v>39429</v>
          </cell>
          <cell r="K21" t="str">
            <v>TNT EXPRESS</v>
          </cell>
          <cell r="L21" t="str">
            <v>PO: 810580</v>
          </cell>
          <cell r="M21" t="str">
            <v>TNT- Express
Week 44
Invoice 6937317
Date: 17/11/07
875721115</v>
          </cell>
          <cell r="N21">
            <v>0</v>
          </cell>
          <cell r="O21">
            <v>19.850000000000001</v>
          </cell>
          <cell r="P21" t="str">
            <v>476.1401.1102.650401.0000.000.0000</v>
          </cell>
          <cell r="R21">
            <v>1</v>
          </cell>
          <cell r="T21">
            <v>19.850000000000001</v>
          </cell>
        </row>
        <row r="22">
          <cell r="E22" t="str">
            <v>19</v>
          </cell>
          <cell r="F22" t="str">
            <v>RECHARGEABLE COSTS</v>
          </cell>
          <cell r="G22" t="str">
            <v>476</v>
          </cell>
          <cell r="H22" t="str">
            <v>CONTRACTING COSTS</v>
          </cell>
          <cell r="I22">
            <v>39428</v>
          </cell>
          <cell r="J22">
            <v>39443</v>
          </cell>
          <cell r="K22" t="str">
            <v>GAS RETICULATION SERVICES</v>
          </cell>
          <cell r="L22" t="str">
            <v>AP: BA744505</v>
          </cell>
          <cell r="N22">
            <v>0</v>
          </cell>
          <cell r="O22">
            <v>303.3</v>
          </cell>
          <cell r="P22" t="str">
            <v>476.1401.1102.565701.0000.000.0000</v>
          </cell>
          <cell r="R22">
            <v>1</v>
          </cell>
          <cell r="T22">
            <v>303.3</v>
          </cell>
        </row>
        <row r="23">
          <cell r="E23" t="str">
            <v>12</v>
          </cell>
          <cell r="F23" t="str">
            <v>METERS FOR NEW PROJ</v>
          </cell>
          <cell r="G23" t="str">
            <v>476</v>
          </cell>
          <cell r="H23" t="str">
            <v>FREIGHT/CARTAGE OUT</v>
          </cell>
          <cell r="I23">
            <v>39434</v>
          </cell>
          <cell r="J23">
            <v>39435</v>
          </cell>
          <cell r="K23" t="str">
            <v>TNT EXPRESS</v>
          </cell>
          <cell r="L23" t="str">
            <v>PO: 810988</v>
          </cell>
          <cell r="M23" t="str">
            <v>TNT Express
Week 47
Invoice 7128731
Date: 24/11/07
875721328</v>
          </cell>
          <cell r="N23">
            <v>0</v>
          </cell>
          <cell r="O23">
            <v>25.1</v>
          </cell>
          <cell r="P23" t="str">
            <v>476.1401.1102.650401.0000.000.0000</v>
          </cell>
          <cell r="R23">
            <v>1</v>
          </cell>
          <cell r="T23">
            <v>25.1</v>
          </cell>
        </row>
        <row r="24">
          <cell r="E24" t="str">
            <v>08</v>
          </cell>
          <cell r="F24" t="str">
            <v>EST COST STH/CEN QLD</v>
          </cell>
          <cell r="G24" t="str">
            <v>476</v>
          </cell>
          <cell r="H24" t="str">
            <v>LAB-ORD</v>
          </cell>
          <cell r="I24">
            <v>39442</v>
          </cell>
          <cell r="J24">
            <v>39442</v>
          </cell>
          <cell r="K24" t="str">
            <v>BOTTOMS, Mrs. GILLIAN</v>
          </cell>
          <cell r="N24">
            <v>3</v>
          </cell>
          <cell r="O24">
            <v>92.73</v>
          </cell>
          <cell r="P24" t="str">
            <v>476.1401.1102.402202.0000.000.0000</v>
          </cell>
          <cell r="Q24" t="str">
            <v>476.1401.1305.402202.0000.000.0000</v>
          </cell>
          <cell r="R24">
            <v>1</v>
          </cell>
          <cell r="T24">
            <v>92.73</v>
          </cell>
        </row>
        <row r="25">
          <cell r="E25" t="str">
            <v>10</v>
          </cell>
          <cell r="F25" t="str">
            <v>CAPITAL WORKS-MAINS</v>
          </cell>
          <cell r="G25" t="str">
            <v>476</v>
          </cell>
          <cell r="H25" t="str">
            <v>LAB-ORD</v>
          </cell>
          <cell r="I25">
            <v>39442</v>
          </cell>
          <cell r="J25">
            <v>39442</v>
          </cell>
          <cell r="K25" t="str">
            <v>BOTTOMS, Mrs. GILLIAN</v>
          </cell>
          <cell r="N25">
            <v>1</v>
          </cell>
          <cell r="O25">
            <v>30.91</v>
          </cell>
          <cell r="P25" t="str">
            <v>476.1401.1102.402202.0000.000.0000</v>
          </cell>
          <cell r="Q25" t="str">
            <v>476.1401.1305.402202.0000.000.0000</v>
          </cell>
          <cell r="R25">
            <v>1</v>
          </cell>
          <cell r="T25">
            <v>30.91</v>
          </cell>
        </row>
        <row r="26">
          <cell r="E26" t="str">
            <v>10</v>
          </cell>
          <cell r="F26" t="str">
            <v>CAPITAL WORKS-MAINS</v>
          </cell>
          <cell r="G26" t="str">
            <v>476</v>
          </cell>
          <cell r="H26" t="str">
            <v>LAB-ORD</v>
          </cell>
          <cell r="I26">
            <v>39442</v>
          </cell>
          <cell r="J26">
            <v>39442</v>
          </cell>
          <cell r="K26" t="str">
            <v>MOTUM, Mr. GREG</v>
          </cell>
          <cell r="N26">
            <v>5</v>
          </cell>
          <cell r="O26">
            <v>200.7</v>
          </cell>
          <cell r="P26" t="str">
            <v>476.1401.1102.402202.0000.000.0000</v>
          </cell>
          <cell r="Q26" t="str">
            <v>476.1401.1117.402202.0000.000.0000</v>
          </cell>
          <cell r="R26">
            <v>1</v>
          </cell>
          <cell r="T26">
            <v>200.7</v>
          </cell>
        </row>
        <row r="27">
          <cell r="E27" t="str">
            <v>11</v>
          </cell>
          <cell r="F27" t="str">
            <v>CAPITAL WORKS-SERV</v>
          </cell>
          <cell r="G27" t="str">
            <v>476</v>
          </cell>
          <cell r="H27" t="str">
            <v>LAB-ORD</v>
          </cell>
          <cell r="I27">
            <v>39442</v>
          </cell>
          <cell r="J27">
            <v>39442</v>
          </cell>
          <cell r="K27" t="str">
            <v>BOTTOMS, Mrs. GILLIAN</v>
          </cell>
          <cell r="N27">
            <v>6</v>
          </cell>
          <cell r="O27">
            <v>185.46</v>
          </cell>
          <cell r="P27" t="str">
            <v>476.1401.1102.402202.0000.000.0000</v>
          </cell>
          <cell r="Q27" t="str">
            <v>476.1401.1305.402202.0000.000.0000</v>
          </cell>
          <cell r="R27">
            <v>1</v>
          </cell>
          <cell r="T27">
            <v>185.46</v>
          </cell>
        </row>
        <row r="28">
          <cell r="E28" t="str">
            <v>12</v>
          </cell>
          <cell r="F28" t="str">
            <v>METERS FOR NEW PROJ</v>
          </cell>
          <cell r="G28" t="str">
            <v>476</v>
          </cell>
          <cell r="H28" t="str">
            <v>LAB-ORD</v>
          </cell>
          <cell r="I28">
            <v>39442</v>
          </cell>
          <cell r="J28">
            <v>39442</v>
          </cell>
          <cell r="K28" t="str">
            <v>BOTTOMS, Mrs. GILLIAN</v>
          </cell>
          <cell r="N28">
            <v>6</v>
          </cell>
          <cell r="O28">
            <v>185.46</v>
          </cell>
          <cell r="P28" t="str">
            <v>476.1401.1102.402202.0000.000.0000</v>
          </cell>
          <cell r="Q28" t="str">
            <v>476.1401.1305.402202.0000.000.0000</v>
          </cell>
          <cell r="R28">
            <v>1</v>
          </cell>
          <cell r="T28">
            <v>185.46</v>
          </cell>
        </row>
      </sheetData>
      <sheetData sheetId="3">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T1" t="str">
            <v>Total</v>
          </cell>
        </row>
        <row r="2">
          <cell r="E2" t="str">
            <v>15</v>
          </cell>
          <cell r="F2" t="str">
            <v>REPAIRS&amp;MAINT-METERS</v>
          </cell>
          <cell r="G2" t="str">
            <v>476</v>
          </cell>
          <cell r="H2" t="str">
            <v>CONTRACTING COSTS</v>
          </cell>
          <cell r="I2">
            <v>39343</v>
          </cell>
          <cell r="J2">
            <v>39427</v>
          </cell>
          <cell r="K2" t="str">
            <v>MECH D &amp; C PTY LTD</v>
          </cell>
          <cell r="L2" t="str">
            <v>AP: 00000979</v>
          </cell>
          <cell r="N2">
            <v>0</v>
          </cell>
          <cell r="O2">
            <v>60</v>
          </cell>
          <cell r="T2">
            <v>60</v>
          </cell>
        </row>
        <row r="3">
          <cell r="E3" t="str">
            <v>13</v>
          </cell>
          <cell r="F3" t="str">
            <v>REPAIRS&amp;MAINT-MAINS</v>
          </cell>
          <cell r="G3" t="str">
            <v>476</v>
          </cell>
          <cell r="H3" t="str">
            <v>MAINS FITTINGS</v>
          </cell>
          <cell r="I3">
            <v>39366</v>
          </cell>
          <cell r="J3">
            <v>39435</v>
          </cell>
          <cell r="K3" t="str">
            <v>TREWIN LOGISTICS</v>
          </cell>
          <cell r="L3" t="str">
            <v>PO: 811058</v>
          </cell>
          <cell r="M3" t="str">
            <v>Trewin Logistics Pty Ltd
Inv 19230 &amp; 19231
11/10/07</v>
          </cell>
          <cell r="N3">
            <v>0</v>
          </cell>
          <cell r="O3">
            <v>400</v>
          </cell>
          <cell r="T3">
            <v>400</v>
          </cell>
        </row>
        <row r="4">
          <cell r="E4" t="str">
            <v>12</v>
          </cell>
          <cell r="F4" t="str">
            <v>METERS FOR NEW PROJ</v>
          </cell>
          <cell r="G4" t="str">
            <v>476</v>
          </cell>
          <cell r="H4" t="str">
            <v>CONTRACTING COSTS</v>
          </cell>
          <cell r="I4">
            <v>39384</v>
          </cell>
          <cell r="J4">
            <v>39443</v>
          </cell>
          <cell r="K4" t="str">
            <v>MECH D &amp; C PTY LTD</v>
          </cell>
          <cell r="L4" t="str">
            <v>AP: 00001090</v>
          </cell>
          <cell r="N4">
            <v>0</v>
          </cell>
          <cell r="O4">
            <v>349.33</v>
          </cell>
          <cell r="T4">
            <v>349.33</v>
          </cell>
        </row>
        <row r="5">
          <cell r="E5" t="str">
            <v>10</v>
          </cell>
          <cell r="F5" t="str">
            <v>CAPITAL WORKS-MAINS</v>
          </cell>
          <cell r="G5" t="str">
            <v>476</v>
          </cell>
          <cell r="H5" t="str">
            <v>CONTRACTING COSTS</v>
          </cell>
          <cell r="I5">
            <v>39392</v>
          </cell>
          <cell r="J5">
            <v>39443</v>
          </cell>
          <cell r="K5" t="str">
            <v>GAS RETICULATION SERVICES</v>
          </cell>
          <cell r="L5" t="str">
            <v>AP: BA744506</v>
          </cell>
          <cell r="N5">
            <v>0</v>
          </cell>
          <cell r="O5">
            <v>396</v>
          </cell>
          <cell r="T5">
            <v>396</v>
          </cell>
        </row>
        <row r="6">
          <cell r="E6" t="str">
            <v>15</v>
          </cell>
          <cell r="F6" t="str">
            <v>REPAIRS&amp;MAINT-METERS</v>
          </cell>
          <cell r="G6" t="str">
            <v>476</v>
          </cell>
          <cell r="H6" t="str">
            <v>CONTRACTING COSTS</v>
          </cell>
          <cell r="I6">
            <v>39394</v>
          </cell>
          <cell r="J6">
            <v>39429</v>
          </cell>
          <cell r="K6" t="str">
            <v>MECH D &amp; C PTY LTD</v>
          </cell>
          <cell r="L6" t="str">
            <v>AP: 00001133</v>
          </cell>
          <cell r="N6">
            <v>0</v>
          </cell>
          <cell r="O6">
            <v>215</v>
          </cell>
          <cell r="T6">
            <v>215</v>
          </cell>
        </row>
        <row r="7">
          <cell r="E7" t="str">
            <v>15</v>
          </cell>
          <cell r="F7" t="str">
            <v>REPAIRS&amp;MAINT-METERS</v>
          </cell>
          <cell r="G7" t="str">
            <v>476</v>
          </cell>
          <cell r="H7" t="str">
            <v>CONTRACTING COSTS</v>
          </cell>
          <cell r="I7">
            <v>39394</v>
          </cell>
          <cell r="J7">
            <v>39436</v>
          </cell>
          <cell r="K7" t="str">
            <v>MECH D &amp; C PTY LTD</v>
          </cell>
          <cell r="L7" t="str">
            <v>AP: 00001128</v>
          </cell>
          <cell r="N7">
            <v>0</v>
          </cell>
          <cell r="O7">
            <v>3423.87</v>
          </cell>
          <cell r="T7">
            <v>3423.87</v>
          </cell>
        </row>
        <row r="8">
          <cell r="E8" t="str">
            <v>15</v>
          </cell>
          <cell r="F8" t="str">
            <v>REPAIRS&amp;MAINT-METERS</v>
          </cell>
          <cell r="G8" t="str">
            <v>476</v>
          </cell>
          <cell r="H8" t="str">
            <v>CONTRACTING COSTS</v>
          </cell>
          <cell r="I8">
            <v>39398</v>
          </cell>
          <cell r="J8">
            <v>39429</v>
          </cell>
          <cell r="K8" t="str">
            <v>MECH D &amp; C PTY LTD</v>
          </cell>
          <cell r="L8" t="str">
            <v>AP: 00001139</v>
          </cell>
          <cell r="N8">
            <v>0</v>
          </cell>
          <cell r="O8">
            <v>310.64999999999998</v>
          </cell>
          <cell r="T8">
            <v>310.64999999999998</v>
          </cell>
        </row>
        <row r="9">
          <cell r="E9" t="str">
            <v>11</v>
          </cell>
          <cell r="F9" t="str">
            <v>CAPITAL WORKS-SERV</v>
          </cell>
          <cell r="G9" t="str">
            <v>476</v>
          </cell>
          <cell r="H9" t="str">
            <v>CONTRACTING COSTS</v>
          </cell>
          <cell r="I9">
            <v>39400</v>
          </cell>
          <cell r="J9">
            <v>39440</v>
          </cell>
          <cell r="K9" t="str">
            <v>GAS RETICULATION SERVICES</v>
          </cell>
          <cell r="L9" t="str">
            <v>AP: BB329003</v>
          </cell>
          <cell r="N9">
            <v>0</v>
          </cell>
          <cell r="O9">
            <v>390</v>
          </cell>
          <cell r="T9">
            <v>390</v>
          </cell>
        </row>
        <row r="10">
          <cell r="E10" t="str">
            <v>12</v>
          </cell>
          <cell r="F10" t="str">
            <v>METERS FOR NEW PROJ</v>
          </cell>
          <cell r="G10" t="str">
            <v>476</v>
          </cell>
          <cell r="H10" t="str">
            <v>CONTRACTING COSTS</v>
          </cell>
          <cell r="I10">
            <v>39400</v>
          </cell>
          <cell r="J10">
            <v>39440</v>
          </cell>
          <cell r="K10" t="str">
            <v>GAS RETICULATION SERVICES</v>
          </cell>
          <cell r="L10" t="str">
            <v>AP: BB329029</v>
          </cell>
          <cell r="N10">
            <v>0</v>
          </cell>
          <cell r="O10">
            <v>45</v>
          </cell>
          <cell r="T10">
            <v>45</v>
          </cell>
        </row>
        <row r="11">
          <cell r="E11" t="str">
            <v>13</v>
          </cell>
          <cell r="F11" t="str">
            <v>REPAIRS&amp;MAINT-MAINS</v>
          </cell>
          <cell r="G11" t="str">
            <v>476</v>
          </cell>
          <cell r="H11" t="str">
            <v>CONT/LAB-LAB HIRE HR RATE</v>
          </cell>
          <cell r="I11">
            <v>39400</v>
          </cell>
          <cell r="J11">
            <v>39435</v>
          </cell>
          <cell r="K11" t="str">
            <v>TAD PTY LTD</v>
          </cell>
          <cell r="L11" t="str">
            <v>PO: 811050</v>
          </cell>
          <cell r="M11" t="str">
            <v>Temp M RichardsTADInv 32092100 14/11/07 LPG 262/10=123588, 258/11=119951, 262/11=123350</v>
          </cell>
          <cell r="N11">
            <v>0</v>
          </cell>
          <cell r="O11">
            <v>151.08000000000001</v>
          </cell>
          <cell r="T11">
            <v>151.08000000000001</v>
          </cell>
        </row>
        <row r="12">
          <cell r="E12" t="str">
            <v>11</v>
          </cell>
          <cell r="F12" t="str">
            <v>CAPITAL WORKS-SERV</v>
          </cell>
          <cell r="G12" t="str">
            <v>476</v>
          </cell>
          <cell r="H12" t="str">
            <v>CONTRACTING COSTS</v>
          </cell>
          <cell r="I12">
            <v>39401</v>
          </cell>
          <cell r="J12">
            <v>39440</v>
          </cell>
          <cell r="K12" t="str">
            <v>GAS RETICULATION SERVICES</v>
          </cell>
          <cell r="L12" t="str">
            <v>AP: BB329023</v>
          </cell>
          <cell r="N12">
            <v>0</v>
          </cell>
          <cell r="O12">
            <v>390</v>
          </cell>
          <cell r="T12">
            <v>390</v>
          </cell>
        </row>
        <row r="13">
          <cell r="E13" t="str">
            <v>11</v>
          </cell>
          <cell r="F13" t="str">
            <v>CAPITAL WORKS-SERV</v>
          </cell>
          <cell r="G13" t="str">
            <v>476</v>
          </cell>
          <cell r="H13" t="str">
            <v>CONTRACTING COSTS</v>
          </cell>
          <cell r="I13">
            <v>39401</v>
          </cell>
          <cell r="J13">
            <v>39440</v>
          </cell>
          <cell r="K13" t="str">
            <v>GAS RETICULATION SERVICES</v>
          </cell>
          <cell r="L13" t="str">
            <v>AP: BB329024</v>
          </cell>
          <cell r="N13">
            <v>0</v>
          </cell>
          <cell r="O13">
            <v>390</v>
          </cell>
          <cell r="T13">
            <v>390</v>
          </cell>
        </row>
        <row r="14">
          <cell r="E14" t="str">
            <v>11</v>
          </cell>
          <cell r="F14" t="str">
            <v>CAPITAL WORKS-SERV</v>
          </cell>
          <cell r="G14" t="str">
            <v>476</v>
          </cell>
          <cell r="H14" t="str">
            <v>CONTRACTING COSTS</v>
          </cell>
          <cell r="I14">
            <v>39401</v>
          </cell>
          <cell r="J14">
            <v>39440</v>
          </cell>
          <cell r="K14" t="str">
            <v>GAS RETICULATION SERVICES</v>
          </cell>
          <cell r="L14" t="str">
            <v>AP: BB329025</v>
          </cell>
          <cell r="N14">
            <v>0</v>
          </cell>
          <cell r="O14">
            <v>390</v>
          </cell>
          <cell r="T14">
            <v>390</v>
          </cell>
        </row>
        <row r="15">
          <cell r="E15" t="str">
            <v>11</v>
          </cell>
          <cell r="F15" t="str">
            <v>CAPITAL WORKS-SERV</v>
          </cell>
          <cell r="G15" t="str">
            <v>476</v>
          </cell>
          <cell r="H15" t="str">
            <v>CONTRACTING COSTS</v>
          </cell>
          <cell r="I15">
            <v>39401</v>
          </cell>
          <cell r="J15">
            <v>39440</v>
          </cell>
          <cell r="K15" t="str">
            <v>GAS RETICULATION SERVICES</v>
          </cell>
          <cell r="L15" t="str">
            <v>AP: BB329026</v>
          </cell>
          <cell r="N15">
            <v>0</v>
          </cell>
          <cell r="O15">
            <v>390</v>
          </cell>
          <cell r="T15">
            <v>390</v>
          </cell>
        </row>
        <row r="16">
          <cell r="E16" t="str">
            <v>12</v>
          </cell>
          <cell r="F16" t="str">
            <v>METERS FOR NEW PROJ</v>
          </cell>
          <cell r="G16" t="str">
            <v>476</v>
          </cell>
          <cell r="H16" t="str">
            <v>CONTRACTING COSTS</v>
          </cell>
          <cell r="I16">
            <v>39401</v>
          </cell>
          <cell r="J16">
            <v>39440</v>
          </cell>
          <cell r="K16" t="str">
            <v>GAS RETICULATION SERVICES</v>
          </cell>
          <cell r="L16" t="str">
            <v>AP: BB329028</v>
          </cell>
          <cell r="N16">
            <v>0</v>
          </cell>
          <cell r="O16">
            <v>45</v>
          </cell>
          <cell r="T16">
            <v>45</v>
          </cell>
        </row>
        <row r="17">
          <cell r="E17" t="str">
            <v>12</v>
          </cell>
          <cell r="F17" t="str">
            <v>METERS FOR NEW PROJ</v>
          </cell>
          <cell r="G17" t="str">
            <v>476</v>
          </cell>
          <cell r="H17" t="str">
            <v>CONTRACTING COSTS</v>
          </cell>
          <cell r="I17">
            <v>39401</v>
          </cell>
          <cell r="J17">
            <v>39440</v>
          </cell>
          <cell r="K17" t="str">
            <v>GAS RETICULATION SERVICES</v>
          </cell>
          <cell r="L17" t="str">
            <v>AP: BB329030</v>
          </cell>
          <cell r="N17">
            <v>0</v>
          </cell>
          <cell r="O17">
            <v>45</v>
          </cell>
          <cell r="T17">
            <v>45</v>
          </cell>
        </row>
        <row r="18">
          <cell r="E18" t="str">
            <v>12</v>
          </cell>
          <cell r="F18" t="str">
            <v>METERS FOR NEW PROJ</v>
          </cell>
          <cell r="G18" t="str">
            <v>476</v>
          </cell>
          <cell r="H18" t="str">
            <v>CONTRACTING COSTS</v>
          </cell>
          <cell r="I18">
            <v>39401</v>
          </cell>
          <cell r="J18">
            <v>39440</v>
          </cell>
          <cell r="K18" t="str">
            <v>GAS RETICULATION SERVICES</v>
          </cell>
          <cell r="L18" t="str">
            <v>AP: BB329031</v>
          </cell>
          <cell r="N18">
            <v>0</v>
          </cell>
          <cell r="O18">
            <v>45</v>
          </cell>
          <cell r="T18">
            <v>45</v>
          </cell>
        </row>
        <row r="19">
          <cell r="E19" t="str">
            <v>12</v>
          </cell>
          <cell r="F19" t="str">
            <v>METERS FOR NEW PROJ</v>
          </cell>
          <cell r="G19" t="str">
            <v>476</v>
          </cell>
          <cell r="H19" t="str">
            <v>CONTRACTING COSTS</v>
          </cell>
          <cell r="I19">
            <v>39401</v>
          </cell>
          <cell r="J19">
            <v>39440</v>
          </cell>
          <cell r="K19" t="str">
            <v>GAS RETICULATION SERVICES</v>
          </cell>
          <cell r="L19" t="str">
            <v>AP: BB329032</v>
          </cell>
          <cell r="N19">
            <v>0</v>
          </cell>
          <cell r="O19">
            <v>45</v>
          </cell>
          <cell r="T19">
            <v>45</v>
          </cell>
        </row>
        <row r="20">
          <cell r="E20" t="str">
            <v>12</v>
          </cell>
          <cell r="F20" t="str">
            <v>METERS FOR NEW PROJ</v>
          </cell>
          <cell r="G20" t="str">
            <v>476</v>
          </cell>
          <cell r="H20" t="str">
            <v>CONTRACTING COSTS</v>
          </cell>
          <cell r="I20">
            <v>39401</v>
          </cell>
          <cell r="J20">
            <v>39440</v>
          </cell>
          <cell r="K20" t="str">
            <v>GAS RETICULATION SERVICES</v>
          </cell>
          <cell r="L20" t="str">
            <v>AP: BB329033</v>
          </cell>
          <cell r="N20">
            <v>0</v>
          </cell>
          <cell r="O20">
            <v>45</v>
          </cell>
          <cell r="T20">
            <v>45</v>
          </cell>
        </row>
        <row r="21">
          <cell r="E21" t="str">
            <v>04</v>
          </cell>
          <cell r="F21" t="str">
            <v>METER PRESSURE CHECK</v>
          </cell>
          <cell r="G21" t="str">
            <v>476</v>
          </cell>
          <cell r="H21" t="str">
            <v>CONTRACTING COSTS</v>
          </cell>
          <cell r="I21">
            <v>39402</v>
          </cell>
          <cell r="J21">
            <v>39429</v>
          </cell>
          <cell r="K21" t="str">
            <v>MECH D &amp; C PTY LTD</v>
          </cell>
          <cell r="L21" t="str">
            <v>AP: 00001167</v>
          </cell>
          <cell r="N21">
            <v>0</v>
          </cell>
          <cell r="O21">
            <v>210</v>
          </cell>
          <cell r="T21">
            <v>210</v>
          </cell>
        </row>
        <row r="22">
          <cell r="E22" t="str">
            <v>11</v>
          </cell>
          <cell r="F22" t="str">
            <v>CAPITAL WORKS-SERV</v>
          </cell>
          <cell r="G22" t="str">
            <v>476</v>
          </cell>
          <cell r="H22" t="str">
            <v>CONTRACTING COSTS</v>
          </cell>
          <cell r="I22">
            <v>39402</v>
          </cell>
          <cell r="J22">
            <v>39440</v>
          </cell>
          <cell r="K22" t="str">
            <v>GAS RETICULATION SERVICES</v>
          </cell>
          <cell r="L22" t="str">
            <v>AP: BB185730</v>
          </cell>
          <cell r="N22">
            <v>0</v>
          </cell>
          <cell r="O22">
            <v>419</v>
          </cell>
          <cell r="T22">
            <v>419</v>
          </cell>
        </row>
        <row r="23">
          <cell r="E23" t="str">
            <v>12</v>
          </cell>
          <cell r="F23" t="str">
            <v>METERS FOR NEW PROJ</v>
          </cell>
          <cell r="G23" t="str">
            <v>476</v>
          </cell>
          <cell r="H23" t="str">
            <v>CONTRACTING COSTS</v>
          </cell>
          <cell r="I23">
            <v>39402</v>
          </cell>
          <cell r="J23">
            <v>39429</v>
          </cell>
          <cell r="K23" t="str">
            <v>MECH D &amp; C PTY LTD</v>
          </cell>
          <cell r="L23" t="str">
            <v>AP: 00001175</v>
          </cell>
          <cell r="N23">
            <v>0</v>
          </cell>
          <cell r="O23">
            <v>150.26</v>
          </cell>
          <cell r="T23">
            <v>150.26</v>
          </cell>
        </row>
        <row r="24">
          <cell r="E24" t="str">
            <v>15</v>
          </cell>
          <cell r="F24" t="str">
            <v>REPAIRS&amp;MAINT-METERS</v>
          </cell>
          <cell r="G24" t="str">
            <v>476</v>
          </cell>
          <cell r="H24" t="str">
            <v>CONTRACTING COSTS</v>
          </cell>
          <cell r="I24">
            <v>39402</v>
          </cell>
          <cell r="J24">
            <v>39443</v>
          </cell>
          <cell r="K24" t="str">
            <v>MECH D &amp; C PTY LTD</v>
          </cell>
          <cell r="L24" t="str">
            <v>AP: 00001174</v>
          </cell>
          <cell r="N24">
            <v>0</v>
          </cell>
          <cell r="O24">
            <v>90</v>
          </cell>
          <cell r="T24">
            <v>90</v>
          </cell>
        </row>
        <row r="25">
          <cell r="E25" t="str">
            <v>02</v>
          </cell>
          <cell r="F25" t="str">
            <v>VALVE SURVEYS</v>
          </cell>
          <cell r="G25" t="str">
            <v>476</v>
          </cell>
          <cell r="H25" t="str">
            <v>CONTRACTING COSTS</v>
          </cell>
          <cell r="I25">
            <v>39405</v>
          </cell>
          <cell r="J25">
            <v>39427</v>
          </cell>
          <cell r="K25" t="str">
            <v>GAS RETICULATION SERVICES</v>
          </cell>
          <cell r="L25" t="str">
            <v>AP: BB329044</v>
          </cell>
          <cell r="N25">
            <v>0</v>
          </cell>
          <cell r="O25">
            <v>535</v>
          </cell>
          <cell r="T25">
            <v>535</v>
          </cell>
        </row>
        <row r="26">
          <cell r="E26" t="str">
            <v>04</v>
          </cell>
          <cell r="F26" t="str">
            <v>METER PRESSURE CHECK</v>
          </cell>
          <cell r="G26" t="str">
            <v>476</v>
          </cell>
          <cell r="H26" t="str">
            <v>CONTRACTING COSTS</v>
          </cell>
          <cell r="I26">
            <v>39405</v>
          </cell>
          <cell r="J26">
            <v>39429</v>
          </cell>
          <cell r="K26" t="str">
            <v>MECH D &amp; C PTY LTD</v>
          </cell>
          <cell r="L26" t="str">
            <v>AP: 00001194</v>
          </cell>
          <cell r="N26">
            <v>0</v>
          </cell>
          <cell r="O26">
            <v>390</v>
          </cell>
          <cell r="T26">
            <v>390</v>
          </cell>
        </row>
        <row r="27">
          <cell r="E27" t="str">
            <v>12</v>
          </cell>
          <cell r="F27" t="str">
            <v>METERS FOR NEW PROJ</v>
          </cell>
          <cell r="G27" t="str">
            <v>476</v>
          </cell>
          <cell r="H27" t="str">
            <v>CONTRACTING COSTS</v>
          </cell>
          <cell r="I27">
            <v>39405</v>
          </cell>
          <cell r="J27">
            <v>39436</v>
          </cell>
          <cell r="K27" t="str">
            <v>MECH D &amp; C PTY LTD</v>
          </cell>
          <cell r="L27" t="str">
            <v>AP: 00001193</v>
          </cell>
          <cell r="N27">
            <v>0</v>
          </cell>
          <cell r="O27">
            <v>334</v>
          </cell>
          <cell r="T27">
            <v>334</v>
          </cell>
        </row>
        <row r="28">
          <cell r="E28" t="str">
            <v>15</v>
          </cell>
          <cell r="F28" t="str">
            <v>REPAIRS&amp;MAINT-METERS</v>
          </cell>
          <cell r="G28" t="str">
            <v>476</v>
          </cell>
          <cell r="H28" t="str">
            <v>CONTRACTING COSTS</v>
          </cell>
          <cell r="I28">
            <v>39405</v>
          </cell>
          <cell r="J28">
            <v>39429</v>
          </cell>
          <cell r="K28" t="str">
            <v>MECH D &amp; C PTY LTD</v>
          </cell>
          <cell r="L28" t="str">
            <v>AP: 00001187</v>
          </cell>
          <cell r="N28">
            <v>0</v>
          </cell>
          <cell r="O28">
            <v>120</v>
          </cell>
          <cell r="T28">
            <v>120</v>
          </cell>
        </row>
        <row r="29">
          <cell r="E29" t="str">
            <v>13</v>
          </cell>
          <cell r="F29" t="str">
            <v>REPAIRS&amp;MAINT-MAINS</v>
          </cell>
          <cell r="G29" t="str">
            <v>476</v>
          </cell>
          <cell r="H29" t="str">
            <v>CONTRACTING COSTS</v>
          </cell>
          <cell r="I29">
            <v>39407</v>
          </cell>
          <cell r="J29">
            <v>39427</v>
          </cell>
          <cell r="K29" t="str">
            <v>GAS RETICULATION SERVICES</v>
          </cell>
          <cell r="L29" t="str">
            <v>AP: BB329042</v>
          </cell>
          <cell r="N29">
            <v>0</v>
          </cell>
          <cell r="O29">
            <v>3684</v>
          </cell>
          <cell r="T29">
            <v>3684</v>
          </cell>
        </row>
        <row r="30">
          <cell r="E30" t="str">
            <v>11</v>
          </cell>
          <cell r="F30" t="str">
            <v>CAPITAL WORKS-SERV</v>
          </cell>
          <cell r="G30" t="str">
            <v>476</v>
          </cell>
          <cell r="H30" t="str">
            <v>CONTRACTING COSTS</v>
          </cell>
          <cell r="I30">
            <v>39408</v>
          </cell>
          <cell r="J30">
            <v>39427</v>
          </cell>
          <cell r="K30" t="str">
            <v>GAS RETICULATION SERVICES</v>
          </cell>
          <cell r="L30" t="str">
            <v>AP: BB329041</v>
          </cell>
          <cell r="N30">
            <v>0</v>
          </cell>
          <cell r="O30">
            <v>1374</v>
          </cell>
          <cell r="T30">
            <v>1374</v>
          </cell>
        </row>
        <row r="31">
          <cell r="E31" t="str">
            <v>13</v>
          </cell>
          <cell r="F31" t="str">
            <v>REPAIRS&amp;MAINT-MAINS</v>
          </cell>
          <cell r="G31" t="str">
            <v>476</v>
          </cell>
          <cell r="H31" t="str">
            <v>MAINS FITTINGS</v>
          </cell>
          <cell r="I31">
            <v>39408</v>
          </cell>
          <cell r="J31">
            <v>39429</v>
          </cell>
          <cell r="K31" t="str">
            <v>VINIDEX PTY LTD</v>
          </cell>
          <cell r="L31" t="str">
            <v>PO: 810695</v>
          </cell>
          <cell r="M31" t="str">
            <v>Vinidex 4658379 22/11/07 M/O # M101588</v>
          </cell>
          <cell r="N31">
            <v>0</v>
          </cell>
          <cell r="O31">
            <v>188.62</v>
          </cell>
          <cell r="T31">
            <v>188.62</v>
          </cell>
        </row>
        <row r="32">
          <cell r="E32" t="str">
            <v>13</v>
          </cell>
          <cell r="F32" t="str">
            <v>REPAIRS&amp;MAINT-MAINS</v>
          </cell>
          <cell r="G32" t="str">
            <v>476</v>
          </cell>
          <cell r="H32" t="str">
            <v>CONTRACTING COSTS</v>
          </cell>
          <cell r="I32">
            <v>39412</v>
          </cell>
          <cell r="J32">
            <v>39436</v>
          </cell>
          <cell r="K32" t="str">
            <v>MECH D &amp; C PTY LTD</v>
          </cell>
          <cell r="L32" t="str">
            <v>AP: 00001204</v>
          </cell>
          <cell r="N32">
            <v>0</v>
          </cell>
          <cell r="O32">
            <v>1901.83</v>
          </cell>
          <cell r="T32">
            <v>1901.83</v>
          </cell>
        </row>
        <row r="33">
          <cell r="E33" t="str">
            <v>15</v>
          </cell>
          <cell r="F33" t="str">
            <v>REPAIRS&amp;MAINT-METERS</v>
          </cell>
          <cell r="G33" t="str">
            <v>476</v>
          </cell>
          <cell r="H33" t="str">
            <v>CONTRACTING COSTS</v>
          </cell>
          <cell r="I33">
            <v>39412</v>
          </cell>
          <cell r="J33">
            <v>39436</v>
          </cell>
          <cell r="K33" t="str">
            <v>MECH D &amp; C PTY LTD</v>
          </cell>
          <cell r="L33" t="str">
            <v>AP: 00001202</v>
          </cell>
          <cell r="N33">
            <v>0</v>
          </cell>
          <cell r="O33">
            <v>180</v>
          </cell>
          <cell r="T33">
            <v>180</v>
          </cell>
        </row>
        <row r="34">
          <cell r="E34" t="str">
            <v>15</v>
          </cell>
          <cell r="F34" t="str">
            <v>REPAIRS&amp;MAINT-METERS</v>
          </cell>
          <cell r="G34" t="str">
            <v>476</v>
          </cell>
          <cell r="H34" t="str">
            <v>CONTRACTING COSTS</v>
          </cell>
          <cell r="I34">
            <v>39412</v>
          </cell>
          <cell r="J34">
            <v>39436</v>
          </cell>
          <cell r="K34" t="str">
            <v>MECH D &amp; C PTY LTD</v>
          </cell>
          <cell r="L34" t="str">
            <v>AP: 00001203</v>
          </cell>
          <cell r="N34">
            <v>0</v>
          </cell>
          <cell r="O34">
            <v>380</v>
          </cell>
          <cell r="T34">
            <v>380</v>
          </cell>
        </row>
        <row r="35">
          <cell r="E35" t="str">
            <v>15</v>
          </cell>
          <cell r="F35" t="str">
            <v>REPAIRS&amp;MAINT-METERS</v>
          </cell>
          <cell r="G35" t="str">
            <v>476</v>
          </cell>
          <cell r="H35" t="str">
            <v>CONTRACTING COSTS</v>
          </cell>
          <cell r="I35">
            <v>39412</v>
          </cell>
          <cell r="J35">
            <v>39436</v>
          </cell>
          <cell r="K35" t="str">
            <v>MECH D &amp; C PTY LTD</v>
          </cell>
          <cell r="L35" t="str">
            <v>AP: 00001205</v>
          </cell>
          <cell r="N35">
            <v>0</v>
          </cell>
          <cell r="O35">
            <v>120</v>
          </cell>
          <cell r="T35">
            <v>120</v>
          </cell>
        </row>
        <row r="36">
          <cell r="E36" t="str">
            <v>15</v>
          </cell>
          <cell r="F36" t="str">
            <v>REPAIRS&amp;MAINT-METERS</v>
          </cell>
          <cell r="G36" t="str">
            <v>476</v>
          </cell>
          <cell r="H36" t="str">
            <v>CONTRACTING COSTS</v>
          </cell>
          <cell r="I36">
            <v>39412</v>
          </cell>
          <cell r="J36">
            <v>39443</v>
          </cell>
          <cell r="K36" t="str">
            <v>MECH D &amp; C PTY LTD</v>
          </cell>
          <cell r="L36" t="str">
            <v>AP: 00001201</v>
          </cell>
          <cell r="N36">
            <v>0</v>
          </cell>
          <cell r="O36">
            <v>60</v>
          </cell>
          <cell r="T36">
            <v>60</v>
          </cell>
        </row>
        <row r="37">
          <cell r="E37" t="str">
            <v>11</v>
          </cell>
          <cell r="F37" t="str">
            <v>CAPITAL WORKS-SERV</v>
          </cell>
          <cell r="G37" t="str">
            <v>476</v>
          </cell>
          <cell r="H37" t="str">
            <v>CONTRACTING COSTS</v>
          </cell>
          <cell r="I37">
            <v>39414</v>
          </cell>
          <cell r="J37">
            <v>39419</v>
          </cell>
          <cell r="K37" t="str">
            <v>TRACAVOID PTY LTD</v>
          </cell>
          <cell r="L37" t="str">
            <v>PO: 809855</v>
          </cell>
          <cell r="M37" t="str">
            <v>Tracavoid
 - directional drilling
 - Inv# 596
 - Inv Date: 19/11/07</v>
          </cell>
          <cell r="N37">
            <v>0</v>
          </cell>
          <cell r="O37">
            <v>630</v>
          </cell>
          <cell r="T37">
            <v>630</v>
          </cell>
        </row>
        <row r="38">
          <cell r="E38" t="str">
            <v>15</v>
          </cell>
          <cell r="F38" t="str">
            <v>REPAIRS&amp;MAINT-METERS</v>
          </cell>
          <cell r="G38" t="str">
            <v>476</v>
          </cell>
          <cell r="H38" t="str">
            <v>CONTRACTING COSTS</v>
          </cell>
          <cell r="I38">
            <v>39414</v>
          </cell>
          <cell r="J38">
            <v>39436</v>
          </cell>
          <cell r="K38" t="str">
            <v>MECH D &amp; C PTY LTD</v>
          </cell>
          <cell r="L38" t="str">
            <v>AP: 00001219</v>
          </cell>
          <cell r="N38">
            <v>0</v>
          </cell>
          <cell r="O38">
            <v>420</v>
          </cell>
          <cell r="T38">
            <v>420</v>
          </cell>
        </row>
        <row r="39">
          <cell r="E39" t="str">
            <v>15</v>
          </cell>
          <cell r="F39" t="str">
            <v>REPAIRS&amp;MAINT-METERS</v>
          </cell>
          <cell r="G39" t="str">
            <v>476</v>
          </cell>
          <cell r="H39" t="str">
            <v>CONTRACTING COSTS</v>
          </cell>
          <cell r="I39">
            <v>39414</v>
          </cell>
          <cell r="J39">
            <v>39443</v>
          </cell>
          <cell r="K39" t="str">
            <v>MECH D &amp; C PTY LTD</v>
          </cell>
          <cell r="L39" t="str">
            <v>AP: 00001218</v>
          </cell>
          <cell r="N39">
            <v>0</v>
          </cell>
          <cell r="O39">
            <v>60</v>
          </cell>
          <cell r="T39">
            <v>60</v>
          </cell>
        </row>
        <row r="40">
          <cell r="E40" t="str">
            <v>15</v>
          </cell>
          <cell r="F40" t="str">
            <v>REPAIRS&amp;MAINT-METERS</v>
          </cell>
          <cell r="G40" t="str">
            <v>476</v>
          </cell>
          <cell r="H40" t="str">
            <v>CONTRACTING COSTS</v>
          </cell>
          <cell r="I40">
            <v>39415</v>
          </cell>
          <cell r="J40">
            <v>39443</v>
          </cell>
          <cell r="K40" t="str">
            <v>MECH D &amp; C PTY LTD</v>
          </cell>
          <cell r="L40" t="str">
            <v>AP: 00001231</v>
          </cell>
          <cell r="N40">
            <v>0</v>
          </cell>
          <cell r="O40">
            <v>310</v>
          </cell>
          <cell r="T40">
            <v>310</v>
          </cell>
        </row>
        <row r="41">
          <cell r="E41" t="str">
            <v>15</v>
          </cell>
          <cell r="F41" t="str">
            <v>REPAIRS&amp;MAINT-METERS</v>
          </cell>
          <cell r="G41" t="str">
            <v>476</v>
          </cell>
          <cell r="H41" t="str">
            <v>CONTRACTING COSTS</v>
          </cell>
          <cell r="I41">
            <v>39415</v>
          </cell>
          <cell r="J41">
            <v>39443</v>
          </cell>
          <cell r="K41" t="str">
            <v>MECH D &amp; C PTY LTD</v>
          </cell>
          <cell r="L41" t="str">
            <v>AP: 00001232</v>
          </cell>
          <cell r="N41">
            <v>0</v>
          </cell>
          <cell r="O41">
            <v>120</v>
          </cell>
          <cell r="T41">
            <v>120</v>
          </cell>
        </row>
        <row r="42">
          <cell r="E42" t="str">
            <v>15</v>
          </cell>
          <cell r="F42" t="str">
            <v>REPAIRS&amp;MAINT-METERS</v>
          </cell>
          <cell r="G42" t="str">
            <v>476</v>
          </cell>
          <cell r="H42" t="str">
            <v>CONTRACTING COSTS</v>
          </cell>
          <cell r="I42">
            <v>39415</v>
          </cell>
          <cell r="J42">
            <v>39443</v>
          </cell>
          <cell r="K42" t="str">
            <v>MECH D &amp; C PTY LTD</v>
          </cell>
          <cell r="L42" t="str">
            <v>AP: 00001234</v>
          </cell>
          <cell r="N42">
            <v>0</v>
          </cell>
          <cell r="O42">
            <v>480</v>
          </cell>
          <cell r="T42">
            <v>480</v>
          </cell>
        </row>
        <row r="43">
          <cell r="E43" t="str">
            <v>12</v>
          </cell>
          <cell r="F43" t="str">
            <v>METERS FOR NEW PROJ</v>
          </cell>
          <cell r="G43" t="str">
            <v>476</v>
          </cell>
          <cell r="H43" t="str">
            <v>CONTRACTING COSTS</v>
          </cell>
          <cell r="I43">
            <v>39419</v>
          </cell>
          <cell r="J43">
            <v>39443</v>
          </cell>
          <cell r="K43" t="str">
            <v>GAS RETICULATION SERVICES</v>
          </cell>
          <cell r="L43" t="str">
            <v>AP: BA744501</v>
          </cell>
          <cell r="N43">
            <v>0</v>
          </cell>
          <cell r="O43">
            <v>45</v>
          </cell>
          <cell r="T43">
            <v>45</v>
          </cell>
        </row>
        <row r="44">
          <cell r="E44" t="str">
            <v>13</v>
          </cell>
          <cell r="F44" t="str">
            <v>REPAIRS&amp;MAINT-MAINS</v>
          </cell>
          <cell r="G44" t="str">
            <v>476</v>
          </cell>
          <cell r="H44" t="str">
            <v>CONTRACTING COSTS</v>
          </cell>
          <cell r="I44">
            <v>39419</v>
          </cell>
          <cell r="J44">
            <v>39443</v>
          </cell>
          <cell r="K44" t="str">
            <v>GAS RETICULATION SERVICES</v>
          </cell>
          <cell r="L44" t="str">
            <v>AP: BB329046</v>
          </cell>
          <cell r="N44">
            <v>0</v>
          </cell>
          <cell r="O44">
            <v>1871</v>
          </cell>
          <cell r="T44">
            <v>1871</v>
          </cell>
        </row>
        <row r="45">
          <cell r="E45" t="str">
            <v>13</v>
          </cell>
          <cell r="F45" t="str">
            <v>REPAIRS&amp;MAINT-MAINS</v>
          </cell>
          <cell r="G45" t="str">
            <v>476</v>
          </cell>
          <cell r="H45" t="str">
            <v>CONTRACTING COSTS</v>
          </cell>
          <cell r="I45">
            <v>39419</v>
          </cell>
          <cell r="J45">
            <v>39443</v>
          </cell>
          <cell r="K45" t="str">
            <v>GAS RETICULATION SERVICES</v>
          </cell>
          <cell r="L45" t="str">
            <v>AP: BB329047</v>
          </cell>
          <cell r="N45">
            <v>0</v>
          </cell>
          <cell r="O45">
            <v>1228.5</v>
          </cell>
          <cell r="T45">
            <v>1228.5</v>
          </cell>
        </row>
        <row r="46">
          <cell r="E46" t="str">
            <v>15</v>
          </cell>
          <cell r="F46" t="str">
            <v>REPAIRS&amp;MAINT-METERS</v>
          </cell>
          <cell r="G46" t="str">
            <v>476</v>
          </cell>
          <cell r="H46" t="str">
            <v>CONTRACTING COSTS</v>
          </cell>
          <cell r="I46">
            <v>39422</v>
          </cell>
          <cell r="J46">
            <v>39443</v>
          </cell>
          <cell r="K46" t="str">
            <v>MECH D &amp; C PTY LTD</v>
          </cell>
          <cell r="L46" t="str">
            <v>AP: 00001248</v>
          </cell>
          <cell r="N46">
            <v>0</v>
          </cell>
          <cell r="O46">
            <v>120</v>
          </cell>
          <cell r="T46">
            <v>120</v>
          </cell>
        </row>
        <row r="47">
          <cell r="E47" t="str">
            <v>20</v>
          </cell>
          <cell r="F47" t="str">
            <v>TRAINING &amp; ASSESMENT</v>
          </cell>
          <cell r="G47" t="str">
            <v>476</v>
          </cell>
          <cell r="H47" t="str">
            <v>TRAINING-EXTERNAL</v>
          </cell>
          <cell r="I47">
            <v>39422</v>
          </cell>
          <cell r="J47">
            <v>39426</v>
          </cell>
          <cell r="K47" t="str">
            <v>SAFE T SOLUTIONS PTY LTD</v>
          </cell>
          <cell r="L47" t="str">
            <v>PO: 810303</v>
          </cell>
          <cell r="M47" t="str">
            <v>SafeTsolutions - Training course - Cairns
Invoice 00000436
Date 31/08/07</v>
          </cell>
          <cell r="N47">
            <v>0</v>
          </cell>
          <cell r="O47">
            <v>875</v>
          </cell>
          <cell r="T47">
            <v>875</v>
          </cell>
        </row>
        <row r="48">
          <cell r="E48" t="str">
            <v>19</v>
          </cell>
          <cell r="F48" t="str">
            <v>RECHARGEABLE COSTS</v>
          </cell>
          <cell r="G48" t="str">
            <v>476</v>
          </cell>
          <cell r="H48" t="str">
            <v>FREIGHT/CARTAGE OUT</v>
          </cell>
          <cell r="I48">
            <v>39423</v>
          </cell>
          <cell r="J48">
            <v>39426</v>
          </cell>
          <cell r="K48" t="str">
            <v>TNT EXPRESS</v>
          </cell>
          <cell r="L48" t="str">
            <v>PO: 810289</v>
          </cell>
          <cell r="M48" t="str">
            <v>TNT Express - Week 43
Invoice 6861303
Date: 27/10/07
875721082</v>
          </cell>
          <cell r="N48">
            <v>0</v>
          </cell>
          <cell r="O48">
            <v>75.349999999999994</v>
          </cell>
          <cell r="T48">
            <v>75.349999999999994</v>
          </cell>
        </row>
        <row r="49">
          <cell r="E49" t="str">
            <v>10</v>
          </cell>
          <cell r="F49" t="str">
            <v>CAPITAL WORKS-MAINS</v>
          </cell>
          <cell r="G49" t="str">
            <v>476</v>
          </cell>
          <cell r="H49" t="str">
            <v>FREIGHT/CARTAGE OUT</v>
          </cell>
          <cell r="I49">
            <v>39426</v>
          </cell>
          <cell r="J49">
            <v>39429</v>
          </cell>
          <cell r="K49" t="str">
            <v>TNT EXPRESS</v>
          </cell>
          <cell r="L49" t="str">
            <v>PO: 810580</v>
          </cell>
          <cell r="M49" t="str">
            <v>TNT- Express
Week 44
Invoice 6937317
Date: 17/11/07
866137691</v>
          </cell>
          <cell r="N49">
            <v>0</v>
          </cell>
          <cell r="O49">
            <v>21.35</v>
          </cell>
          <cell r="T49">
            <v>21.35</v>
          </cell>
        </row>
        <row r="50">
          <cell r="E50" t="str">
            <v>11</v>
          </cell>
          <cell r="F50" t="str">
            <v>CAPITAL WORKS-SERV</v>
          </cell>
          <cell r="G50" t="str">
            <v>476</v>
          </cell>
          <cell r="H50" t="str">
            <v>FREIGHT/CARTAGE OUT</v>
          </cell>
          <cell r="I50">
            <v>39426</v>
          </cell>
          <cell r="J50">
            <v>39429</v>
          </cell>
          <cell r="K50" t="str">
            <v>TNT EXPRESS</v>
          </cell>
          <cell r="L50" t="str">
            <v>PO: 810581</v>
          </cell>
          <cell r="M50" t="str">
            <v>TNT - Express 
Week 45
Invoice 6998058
Date: 24/11/07
ECN001219631</v>
          </cell>
          <cell r="N50">
            <v>0</v>
          </cell>
          <cell r="O50">
            <v>621.35</v>
          </cell>
          <cell r="T50">
            <v>621.35</v>
          </cell>
        </row>
        <row r="51">
          <cell r="E51" t="str">
            <v>11</v>
          </cell>
          <cell r="F51" t="str">
            <v>CAPITAL WORKS-SERV</v>
          </cell>
          <cell r="G51" t="str">
            <v>476</v>
          </cell>
          <cell r="H51" t="str">
            <v>FREIGHT/CARTAGE OUT</v>
          </cell>
          <cell r="I51">
            <v>39426</v>
          </cell>
          <cell r="J51">
            <v>39429</v>
          </cell>
          <cell r="K51" t="str">
            <v>TNT EXPRESS</v>
          </cell>
          <cell r="L51" t="str">
            <v>PO: 810581</v>
          </cell>
          <cell r="M51" t="str">
            <v>TNT - Express 
Week 45
Invoice 6998058
Date: 24/11/07
ECN001222226</v>
          </cell>
          <cell r="N51">
            <v>0</v>
          </cell>
          <cell r="O51">
            <v>859.1</v>
          </cell>
          <cell r="T51">
            <v>859.1</v>
          </cell>
        </row>
        <row r="52">
          <cell r="E52" t="str">
            <v>11</v>
          </cell>
          <cell r="F52" t="str">
            <v>CAPITAL WORKS-SERV</v>
          </cell>
          <cell r="G52" t="str">
            <v>476</v>
          </cell>
          <cell r="H52" t="str">
            <v>FREIGHT/CARTAGE OUT</v>
          </cell>
          <cell r="I52">
            <v>39426</v>
          </cell>
          <cell r="J52">
            <v>39429</v>
          </cell>
          <cell r="K52" t="str">
            <v>TNT EXPRESS</v>
          </cell>
          <cell r="L52" t="str">
            <v>PO: 810581</v>
          </cell>
          <cell r="M52" t="str">
            <v>TNT - Express 
Week 45
Invoice 6998058
Date: 24/11/07
Global Security/Fuel Surcharge</v>
          </cell>
          <cell r="N52">
            <v>0</v>
          </cell>
          <cell r="O52">
            <v>132.13</v>
          </cell>
          <cell r="T52">
            <v>132.13</v>
          </cell>
        </row>
        <row r="53">
          <cell r="E53" t="str">
            <v>13</v>
          </cell>
          <cell r="F53" t="str">
            <v>REPAIRS&amp;MAINT-MAINS</v>
          </cell>
          <cell r="G53" t="str">
            <v>476</v>
          </cell>
          <cell r="H53" t="str">
            <v>CONTRACTING COSTS</v>
          </cell>
          <cell r="I53">
            <v>39426</v>
          </cell>
          <cell r="J53">
            <v>39443</v>
          </cell>
          <cell r="K53" t="str">
            <v>GAS RETICULATION SERVICES</v>
          </cell>
          <cell r="L53" t="str">
            <v>AP: BA744510</v>
          </cell>
          <cell r="N53">
            <v>0</v>
          </cell>
          <cell r="O53">
            <v>98</v>
          </cell>
          <cell r="T53">
            <v>98</v>
          </cell>
        </row>
        <row r="54">
          <cell r="E54" t="str">
            <v>20</v>
          </cell>
          <cell r="F54" t="str">
            <v>TRAINING &amp; ASSESMENT</v>
          </cell>
          <cell r="G54" t="str">
            <v>476</v>
          </cell>
          <cell r="H54" t="str">
            <v>FREIGHT/CARTAGE OUT</v>
          </cell>
          <cell r="I54">
            <v>39426</v>
          </cell>
          <cell r="J54">
            <v>39429</v>
          </cell>
          <cell r="K54" t="str">
            <v>TNT EXPRESS</v>
          </cell>
          <cell r="L54" t="str">
            <v>PO: 810580</v>
          </cell>
          <cell r="M54" t="str">
            <v>TNT- Express
Week 44
Invoice 6937317
Date: 17/11/07
866137555</v>
          </cell>
          <cell r="N54">
            <v>0</v>
          </cell>
          <cell r="O54">
            <v>144.29</v>
          </cell>
          <cell r="T54">
            <v>144.29</v>
          </cell>
        </row>
        <row r="55">
          <cell r="E55" t="str">
            <v>10</v>
          </cell>
          <cell r="F55" t="str">
            <v>CAPITAL WORKS-MAINS</v>
          </cell>
          <cell r="G55" t="str">
            <v>476</v>
          </cell>
          <cell r="H55" t="str">
            <v>CONTRACTING COSTS</v>
          </cell>
          <cell r="I55">
            <v>39427</v>
          </cell>
          <cell r="J55">
            <v>39443</v>
          </cell>
          <cell r="K55" t="str">
            <v>GAS RETICULATION SERVICES</v>
          </cell>
          <cell r="L55" t="str">
            <v>AP: BA744507</v>
          </cell>
          <cell r="N55">
            <v>0</v>
          </cell>
          <cell r="O55">
            <v>682</v>
          </cell>
          <cell r="T55">
            <v>682</v>
          </cell>
        </row>
        <row r="56">
          <cell r="E56" t="str">
            <v>15</v>
          </cell>
          <cell r="F56" t="str">
            <v>REPAIRS&amp;MAINT-METERS</v>
          </cell>
          <cell r="G56" t="str">
            <v>476</v>
          </cell>
          <cell r="H56" t="str">
            <v>CONTRACTING COSTS</v>
          </cell>
          <cell r="I56">
            <v>39428</v>
          </cell>
          <cell r="J56">
            <v>39429</v>
          </cell>
          <cell r="K56" t="str">
            <v>MECH D &amp; C PTY LTD</v>
          </cell>
          <cell r="L56" t="str">
            <v>AP: 00001138</v>
          </cell>
          <cell r="N56">
            <v>0</v>
          </cell>
          <cell r="O56">
            <v>315.2</v>
          </cell>
          <cell r="T56">
            <v>315.2</v>
          </cell>
        </row>
        <row r="57">
          <cell r="E57" t="str">
            <v>12</v>
          </cell>
          <cell r="F57" t="str">
            <v>METERS FOR NEW PROJ</v>
          </cell>
          <cell r="G57" t="str">
            <v>476</v>
          </cell>
          <cell r="H57" t="str">
            <v>CONTRACTING COSTS</v>
          </cell>
          <cell r="I57">
            <v>39429</v>
          </cell>
          <cell r="J57">
            <v>39443</v>
          </cell>
          <cell r="K57" t="str">
            <v>GAS RETICULATION SERVICES</v>
          </cell>
          <cell r="L57" t="str">
            <v>AP: BA744511</v>
          </cell>
          <cell r="N57">
            <v>0</v>
          </cell>
          <cell r="O57">
            <v>45</v>
          </cell>
          <cell r="T57">
            <v>45</v>
          </cell>
        </row>
        <row r="58">
          <cell r="E58" t="str">
            <v>13</v>
          </cell>
          <cell r="F58" t="str">
            <v>REPAIRS&amp;MAINT-MAINS</v>
          </cell>
          <cell r="G58" t="str">
            <v>476</v>
          </cell>
          <cell r="H58" t="str">
            <v>CONTRACTING COSTS</v>
          </cell>
          <cell r="I58">
            <v>39429</v>
          </cell>
          <cell r="J58">
            <v>39443</v>
          </cell>
          <cell r="K58" t="str">
            <v>GAS RETICULATION SERVICES</v>
          </cell>
          <cell r="L58" t="str">
            <v>AP: BA744511</v>
          </cell>
          <cell r="N58">
            <v>0</v>
          </cell>
          <cell r="O58">
            <v>750</v>
          </cell>
          <cell r="T58">
            <v>750</v>
          </cell>
        </row>
        <row r="59">
          <cell r="E59" t="str">
            <v>13</v>
          </cell>
          <cell r="F59" t="str">
            <v>REPAIRS&amp;MAINT-MAINS</v>
          </cell>
          <cell r="G59" t="str">
            <v>476</v>
          </cell>
          <cell r="H59" t="str">
            <v>MAINS FITTINGS</v>
          </cell>
          <cell r="I59">
            <v>39429</v>
          </cell>
          <cell r="J59">
            <v>39435</v>
          </cell>
          <cell r="K59" t="str">
            <v>MTC GAS SERV</v>
          </cell>
          <cell r="L59" t="str">
            <v>PO: 811073</v>
          </cell>
          <cell r="M59" t="str">
            <v>MTC Gas
Inv NSP13127
13/12/07</v>
          </cell>
          <cell r="N59">
            <v>0</v>
          </cell>
          <cell r="O59">
            <v>84.5</v>
          </cell>
          <cell r="T59">
            <v>84.5</v>
          </cell>
        </row>
        <row r="60">
          <cell r="E60" t="str">
            <v>11</v>
          </cell>
          <cell r="F60" t="str">
            <v>CAPITAL WORKS-SERV</v>
          </cell>
          <cell r="G60" t="str">
            <v>476</v>
          </cell>
          <cell r="H60" t="str">
            <v>CONTRACTING COSTS</v>
          </cell>
          <cell r="I60">
            <v>39430</v>
          </cell>
          <cell r="J60">
            <v>39443</v>
          </cell>
          <cell r="K60" t="str">
            <v>GAS RETICULATION SERVICES</v>
          </cell>
          <cell r="L60" t="str">
            <v>AP: BA744512</v>
          </cell>
          <cell r="N60">
            <v>0</v>
          </cell>
          <cell r="O60">
            <v>404.5</v>
          </cell>
          <cell r="T60">
            <v>404.5</v>
          </cell>
        </row>
        <row r="61">
          <cell r="E61" t="str">
            <v>12</v>
          </cell>
          <cell r="F61" t="str">
            <v>METERS FOR NEW PROJ</v>
          </cell>
          <cell r="G61" t="str">
            <v>476</v>
          </cell>
          <cell r="H61" t="str">
            <v>CONTRACTING COSTS</v>
          </cell>
          <cell r="I61">
            <v>39430</v>
          </cell>
          <cell r="J61">
            <v>39443</v>
          </cell>
          <cell r="K61" t="str">
            <v>GAS RETICULATION SERVICES</v>
          </cell>
          <cell r="L61" t="str">
            <v>AP: BA744512</v>
          </cell>
          <cell r="N61">
            <v>0</v>
          </cell>
          <cell r="O61">
            <v>45</v>
          </cell>
          <cell r="T61">
            <v>45</v>
          </cell>
        </row>
        <row r="62">
          <cell r="E62" t="str">
            <v>01</v>
          </cell>
          <cell r="F62" t="str">
            <v>LEAK SURVEYS</v>
          </cell>
          <cell r="G62" t="str">
            <v>476</v>
          </cell>
          <cell r="H62" t="str">
            <v>CONT/LAB OTHER</v>
          </cell>
          <cell r="I62">
            <v>39435</v>
          </cell>
          <cell r="J62">
            <v>39436</v>
          </cell>
          <cell r="K62" t="str">
            <v>CONTRA SUPPLIER</v>
          </cell>
          <cell r="L62" t="str">
            <v>AP: 191207</v>
          </cell>
          <cell r="M62" t="str">
            <v>TRANSFER A CRONIN PY RECOVERIES IN ACTIVITY 2192 TO LPG PROJECT</v>
          </cell>
          <cell r="N62">
            <v>0</v>
          </cell>
          <cell r="O62">
            <v>555.59</v>
          </cell>
          <cell r="T62">
            <v>555.59</v>
          </cell>
        </row>
        <row r="63">
          <cell r="E63" t="str">
            <v>01</v>
          </cell>
          <cell r="F63" t="str">
            <v>LEAK SURVEYS</v>
          </cell>
          <cell r="G63" t="str">
            <v>476</v>
          </cell>
          <cell r="H63" t="str">
            <v>MV-FUEL</v>
          </cell>
          <cell r="I63">
            <v>39440</v>
          </cell>
          <cell r="J63">
            <v>39443</v>
          </cell>
          <cell r="K63" t="str">
            <v>SHELL CO OF AUSTRALIA LTD</v>
          </cell>
          <cell r="L63" t="str">
            <v>AP: 241207</v>
          </cell>
          <cell r="M63" t="str">
            <v>FUEL: WARMAN, MICHAEL</v>
          </cell>
          <cell r="N63">
            <v>0</v>
          </cell>
          <cell r="O63">
            <v>262.29000000000002</v>
          </cell>
          <cell r="T63">
            <v>262.29000000000002</v>
          </cell>
        </row>
        <row r="64">
          <cell r="E64" t="str">
            <v>01</v>
          </cell>
          <cell r="F64" t="str">
            <v>LEAK SURVEYS</v>
          </cell>
          <cell r="G64" t="str">
            <v>476</v>
          </cell>
          <cell r="H64" t="str">
            <v>MV-OPERATING LEASE</v>
          </cell>
          <cell r="I64">
            <v>39440</v>
          </cell>
          <cell r="J64">
            <v>39443</v>
          </cell>
          <cell r="K64" t="str">
            <v>FLEET AUSTRALIA PTY LTD (FORMERLY COMMONWEALTH FLEET LEASE)</v>
          </cell>
          <cell r="L64" t="str">
            <v>AP: 241207</v>
          </cell>
          <cell r="M64" t="str">
            <v>MICHAEL WARMAN - 340KEH</v>
          </cell>
          <cell r="N64">
            <v>0</v>
          </cell>
          <cell r="O64">
            <v>844.73</v>
          </cell>
          <cell r="T64">
            <v>844.73</v>
          </cell>
        </row>
        <row r="65">
          <cell r="E65" t="str">
            <v>08</v>
          </cell>
          <cell r="F65" t="str">
            <v>EST COST STH/CEN QLD</v>
          </cell>
          <cell r="G65" t="str">
            <v>476</v>
          </cell>
          <cell r="H65" t="str">
            <v>LAB-ORD</v>
          </cell>
          <cell r="I65">
            <v>39442</v>
          </cell>
          <cell r="J65">
            <v>39442</v>
          </cell>
          <cell r="K65" t="str">
            <v>BOTTOMS, Mrs. GILLIAN</v>
          </cell>
          <cell r="N65">
            <v>17</v>
          </cell>
          <cell r="O65">
            <v>525.47</v>
          </cell>
          <cell r="T65">
            <v>525.47</v>
          </cell>
        </row>
        <row r="66">
          <cell r="E66" t="str">
            <v>10</v>
          </cell>
          <cell r="F66" t="str">
            <v>CAPITAL WORKS-MAINS</v>
          </cell>
          <cell r="G66" t="str">
            <v>476</v>
          </cell>
          <cell r="H66" t="str">
            <v>LAB-ORD</v>
          </cell>
          <cell r="I66">
            <v>39442</v>
          </cell>
          <cell r="J66">
            <v>39442</v>
          </cell>
          <cell r="K66" t="str">
            <v>MOTUM, Mr. GREG</v>
          </cell>
          <cell r="N66">
            <v>17</v>
          </cell>
          <cell r="O66">
            <v>682.38</v>
          </cell>
          <cell r="T66">
            <v>682.38</v>
          </cell>
        </row>
        <row r="67">
          <cell r="E67" t="str">
            <v>10</v>
          </cell>
          <cell r="F67" t="str">
            <v>CAPITAL WORKS-MAINS</v>
          </cell>
          <cell r="G67" t="str">
            <v>476</v>
          </cell>
          <cell r="H67" t="str">
            <v>LAB-ORD</v>
          </cell>
          <cell r="I67">
            <v>39442</v>
          </cell>
          <cell r="J67">
            <v>39442</v>
          </cell>
          <cell r="K67" t="str">
            <v>WARMAN, Mr. MICHAEL</v>
          </cell>
          <cell r="N67">
            <v>10</v>
          </cell>
          <cell r="O67">
            <v>454.5</v>
          </cell>
          <cell r="T67">
            <v>454.5</v>
          </cell>
        </row>
        <row r="68">
          <cell r="E68" t="str">
            <v>11</v>
          </cell>
          <cell r="F68" t="str">
            <v>CAPITAL WORKS-SERV</v>
          </cell>
          <cell r="G68" t="str">
            <v>476</v>
          </cell>
          <cell r="H68" t="str">
            <v>LAB-ORD</v>
          </cell>
          <cell r="I68">
            <v>39442</v>
          </cell>
          <cell r="J68">
            <v>39442</v>
          </cell>
          <cell r="K68" t="str">
            <v>BOTTOMS, Mrs. GILLIAN</v>
          </cell>
          <cell r="N68">
            <v>9</v>
          </cell>
          <cell r="O68">
            <v>278.19</v>
          </cell>
          <cell r="T68">
            <v>278.19</v>
          </cell>
        </row>
        <row r="69">
          <cell r="E69" t="str">
            <v>11</v>
          </cell>
          <cell r="F69" t="str">
            <v>CAPITAL WORKS-SERV</v>
          </cell>
          <cell r="G69" t="str">
            <v>476</v>
          </cell>
          <cell r="H69" t="str">
            <v>LAB-ORD</v>
          </cell>
          <cell r="I69">
            <v>39442</v>
          </cell>
          <cell r="J69">
            <v>39442</v>
          </cell>
          <cell r="K69" t="str">
            <v>WARMAN, Mr. MICHAEL</v>
          </cell>
          <cell r="N69">
            <v>20</v>
          </cell>
          <cell r="O69">
            <v>909</v>
          </cell>
          <cell r="T69">
            <v>909</v>
          </cell>
        </row>
        <row r="70">
          <cell r="E70" t="str">
            <v>12</v>
          </cell>
          <cell r="F70" t="str">
            <v>METERS FOR NEW PROJ</v>
          </cell>
          <cell r="G70" t="str">
            <v>476</v>
          </cell>
          <cell r="H70" t="str">
            <v>LAB-ORD</v>
          </cell>
          <cell r="I70">
            <v>39442</v>
          </cell>
          <cell r="J70">
            <v>39442</v>
          </cell>
          <cell r="K70" t="str">
            <v>BOTTOMS, Mrs. GILLIAN</v>
          </cell>
          <cell r="N70">
            <v>9</v>
          </cell>
          <cell r="O70">
            <v>278.19</v>
          </cell>
          <cell r="T70">
            <v>278.19</v>
          </cell>
        </row>
        <row r="71">
          <cell r="E71" t="str">
            <v>12</v>
          </cell>
          <cell r="F71" t="str">
            <v>METERS FOR NEW PROJ</v>
          </cell>
          <cell r="G71" t="str">
            <v>476</v>
          </cell>
          <cell r="H71" t="str">
            <v>LAB-ORD</v>
          </cell>
          <cell r="I71">
            <v>39442</v>
          </cell>
          <cell r="J71">
            <v>39442</v>
          </cell>
          <cell r="K71" t="str">
            <v>WARMAN, Mr. MICHAEL</v>
          </cell>
          <cell r="N71">
            <v>10</v>
          </cell>
          <cell r="O71">
            <v>454.5</v>
          </cell>
          <cell r="T71">
            <v>454.5</v>
          </cell>
        </row>
        <row r="72">
          <cell r="E72" t="str">
            <v>15</v>
          </cell>
          <cell r="F72" t="str">
            <v>REPAIRS&amp;MAINT-METERS</v>
          </cell>
          <cell r="G72" t="str">
            <v>476</v>
          </cell>
          <cell r="H72" t="str">
            <v>LAB-ORD</v>
          </cell>
          <cell r="I72">
            <v>39442</v>
          </cell>
          <cell r="J72">
            <v>39442</v>
          </cell>
          <cell r="K72" t="str">
            <v>WARMAN, Mr. MICHAEL</v>
          </cell>
          <cell r="N72">
            <v>20</v>
          </cell>
          <cell r="O72">
            <v>909</v>
          </cell>
          <cell r="T72">
            <v>909</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sheetData>
      <sheetData sheetId="4">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13</v>
          </cell>
          <cell r="F2" t="str">
            <v>REPAIRS&amp;MAINT-MAINS</v>
          </cell>
          <cell r="G2" t="str">
            <v>476</v>
          </cell>
          <cell r="H2" t="str">
            <v>CONTRACTING COSTS</v>
          </cell>
          <cell r="I2">
            <v>39342</v>
          </cell>
          <cell r="J2">
            <v>39427</v>
          </cell>
          <cell r="K2" t="str">
            <v>W &amp; K EARTHMOVERS</v>
          </cell>
          <cell r="L2" t="str">
            <v>AP: 00006409</v>
          </cell>
          <cell r="N2">
            <v>0</v>
          </cell>
          <cell r="O2">
            <v>103</v>
          </cell>
          <cell r="P2" t="str">
            <v>476.1401.1102.565701.0000.000.0000</v>
          </cell>
          <cell r="R2">
            <v>1</v>
          </cell>
          <cell r="T2">
            <v>103</v>
          </cell>
        </row>
        <row r="3">
          <cell r="E3" t="str">
            <v>13</v>
          </cell>
          <cell r="F3" t="str">
            <v>REPAIRS&amp;MAINT-MAINS</v>
          </cell>
          <cell r="G3" t="str">
            <v>476</v>
          </cell>
          <cell r="H3" t="str">
            <v>MAINS FITTINGS</v>
          </cell>
          <cell r="I3">
            <v>39366</v>
          </cell>
          <cell r="J3">
            <v>39435</v>
          </cell>
          <cell r="K3" t="str">
            <v>TREWIN LOGISTICS</v>
          </cell>
          <cell r="L3" t="str">
            <v>PO: 811058</v>
          </cell>
          <cell r="M3" t="str">
            <v>Trewin Logistics Pty Ltd
Inv 19230 &amp; 19231
11/10/07</v>
          </cell>
          <cell r="N3">
            <v>0</v>
          </cell>
          <cell r="O3">
            <v>400</v>
          </cell>
          <cell r="P3" t="str">
            <v>476.1401.1102.766101.0000.000.0000</v>
          </cell>
          <cell r="R3">
            <v>1</v>
          </cell>
          <cell r="T3">
            <v>400</v>
          </cell>
        </row>
        <row r="4">
          <cell r="E4" t="str">
            <v>11</v>
          </cell>
          <cell r="F4" t="str">
            <v>CAPITAL WORKS-SERV</v>
          </cell>
          <cell r="G4" t="str">
            <v>476</v>
          </cell>
          <cell r="H4" t="str">
            <v>CONT/LAB-LAB HIRE HR RATE</v>
          </cell>
          <cell r="I4">
            <v>39385</v>
          </cell>
          <cell r="J4">
            <v>39435</v>
          </cell>
          <cell r="K4" t="str">
            <v>TAD PTY LTD</v>
          </cell>
          <cell r="L4" t="str">
            <v>PO: 811045</v>
          </cell>
          <cell r="M4" t="str">
            <v>Temp M RichardsTADInv 32093023 5/12/07 LPG 262/11=123350, 262/11=123647, 258/11=119951</v>
          </cell>
          <cell r="N4">
            <v>0</v>
          </cell>
          <cell r="O4">
            <v>302.16000000000003</v>
          </cell>
          <cell r="P4" t="str">
            <v>476.1401.1102.565205.0000.000.0000</v>
          </cell>
          <cell r="R4">
            <v>2</v>
          </cell>
          <cell r="T4">
            <v>302.16000000000003</v>
          </cell>
        </row>
        <row r="5">
          <cell r="E5" t="str">
            <v>13</v>
          </cell>
          <cell r="F5" t="str">
            <v>REPAIRS&amp;MAINT-MAINS</v>
          </cell>
          <cell r="G5" t="str">
            <v>476</v>
          </cell>
          <cell r="H5" t="str">
            <v>CONT/LAB-LAB HIRE HR RATE</v>
          </cell>
          <cell r="I5">
            <v>39385</v>
          </cell>
          <cell r="J5">
            <v>39435</v>
          </cell>
          <cell r="K5" t="str">
            <v>TAD PTY LTD</v>
          </cell>
          <cell r="L5" t="str">
            <v>PO: 811045</v>
          </cell>
          <cell r="M5" t="str">
            <v>Temp M RichardsTADInv 32093023 5/12/07 LPG 262/11=123350, 262/11=123647, 258/11=119951</v>
          </cell>
          <cell r="N5">
            <v>0</v>
          </cell>
          <cell r="O5">
            <v>151.08000000000001</v>
          </cell>
          <cell r="P5" t="str">
            <v>476.1401.1102.565205.0000.000.0000</v>
          </cell>
          <cell r="R5">
            <v>1</v>
          </cell>
          <cell r="T5">
            <v>151.08000000000001</v>
          </cell>
        </row>
        <row r="6">
          <cell r="E6" t="str">
            <v>10</v>
          </cell>
          <cell r="F6" t="str">
            <v>CAPITAL WORKS-MAINS</v>
          </cell>
          <cell r="G6" t="str">
            <v>476</v>
          </cell>
          <cell r="H6" t="str">
            <v>CONT/LAB-LAB HIRE HR RATE</v>
          </cell>
          <cell r="I6">
            <v>39386</v>
          </cell>
          <cell r="J6">
            <v>39435</v>
          </cell>
          <cell r="K6" t="str">
            <v>TAD PTY LTD</v>
          </cell>
          <cell r="L6" t="str">
            <v>PO: 811056</v>
          </cell>
          <cell r="M6" t="str">
            <v>Temp M RichardsTADInv 32090307 03/10/07 LPG task 10 123827 &amp; 123350 equal - task 11 123647</v>
          </cell>
          <cell r="N6">
            <v>0</v>
          </cell>
          <cell r="O6">
            <v>805.8</v>
          </cell>
          <cell r="P6" t="str">
            <v>476.1401.1102.565205.0000.000.0000</v>
          </cell>
          <cell r="R6">
            <v>2</v>
          </cell>
          <cell r="T6">
            <v>805.8</v>
          </cell>
        </row>
        <row r="7">
          <cell r="E7" t="str">
            <v>11</v>
          </cell>
          <cell r="F7" t="str">
            <v>CAPITAL WORKS-SERV</v>
          </cell>
          <cell r="G7" t="str">
            <v>476</v>
          </cell>
          <cell r="H7" t="str">
            <v>CONT/LAB-LAB HIRE HR RATE</v>
          </cell>
          <cell r="I7">
            <v>39386</v>
          </cell>
          <cell r="J7">
            <v>39435</v>
          </cell>
          <cell r="K7" t="str">
            <v>TAD PTY LTD</v>
          </cell>
          <cell r="L7" t="str">
            <v>PO: 811054</v>
          </cell>
          <cell r="M7" t="str">
            <v>Temp M RichardsTADInv 32090947 17/10/07 LPG 118269/10=120614, 118264/10=125008 118262/11=123350 &amp; 123647 equal</v>
          </cell>
          <cell r="N7">
            <v>0</v>
          </cell>
          <cell r="O7">
            <v>302.17</v>
          </cell>
          <cell r="P7" t="str">
            <v>476.1401.1102.565205.0000.000.0000</v>
          </cell>
          <cell r="R7">
            <v>1</v>
          </cell>
          <cell r="T7">
            <v>302.17</v>
          </cell>
        </row>
        <row r="8">
          <cell r="E8" t="str">
            <v>11</v>
          </cell>
          <cell r="F8" t="str">
            <v>CAPITAL WORKS-SERV</v>
          </cell>
          <cell r="G8" t="str">
            <v>476</v>
          </cell>
          <cell r="H8" t="str">
            <v>CONT/LAB-LAB HIRE HR RATE</v>
          </cell>
          <cell r="I8">
            <v>39386</v>
          </cell>
          <cell r="J8">
            <v>39435</v>
          </cell>
          <cell r="K8" t="str">
            <v>TAD PTY LTD</v>
          </cell>
          <cell r="L8" t="str">
            <v>PO: 811055</v>
          </cell>
          <cell r="M8" t="str">
            <v>Temp M RichardsTADInv 32090642 10/10/07 LPG task 11 = 302.17 for 123827 &amp; task 10 = 125008,</v>
          </cell>
          <cell r="N8">
            <v>0</v>
          </cell>
          <cell r="O8">
            <v>302.17</v>
          </cell>
          <cell r="P8" t="str">
            <v>476.1401.1102.565205.0000.000.0000</v>
          </cell>
          <cell r="R8">
            <v>1</v>
          </cell>
          <cell r="T8">
            <v>302.17</v>
          </cell>
        </row>
        <row r="9">
          <cell r="E9" t="str">
            <v>11</v>
          </cell>
          <cell r="F9" t="str">
            <v>CAPITAL WORKS-SERV</v>
          </cell>
          <cell r="G9" t="str">
            <v>476</v>
          </cell>
          <cell r="H9" t="str">
            <v>CONT/LAB-LAB HIRE HR RATE</v>
          </cell>
          <cell r="I9">
            <v>39386</v>
          </cell>
          <cell r="J9">
            <v>39435</v>
          </cell>
          <cell r="K9" t="str">
            <v>TAD PTY LTD</v>
          </cell>
          <cell r="L9" t="str">
            <v>PO: 811056</v>
          </cell>
          <cell r="M9" t="str">
            <v>Temp M RichardsTADInv 32090307 03/10/07 LPG task 10 123827 &amp; 123350 equal - task 11 123647</v>
          </cell>
          <cell r="N9">
            <v>0</v>
          </cell>
          <cell r="O9">
            <v>402.9</v>
          </cell>
          <cell r="P9" t="str">
            <v>476.1401.1102.565205.0000.000.0000</v>
          </cell>
          <cell r="R9">
            <v>1</v>
          </cell>
          <cell r="T9">
            <v>402.9</v>
          </cell>
        </row>
        <row r="10">
          <cell r="E10" t="str">
            <v>10</v>
          </cell>
          <cell r="F10" t="str">
            <v>CAPITAL WORKS-MAINS</v>
          </cell>
          <cell r="G10" t="str">
            <v>476</v>
          </cell>
          <cell r="H10" t="str">
            <v>CONT/LAB-LAB HIRE HR RATE</v>
          </cell>
          <cell r="I10">
            <v>39393</v>
          </cell>
          <cell r="J10">
            <v>39435</v>
          </cell>
          <cell r="K10" t="str">
            <v>TAD PTY LTD</v>
          </cell>
          <cell r="L10" t="str">
            <v>PO: 811053</v>
          </cell>
          <cell r="M10" t="str">
            <v>Temp M RichardsTADInv 32091799 07/11/07 LPG 123330 &amp; 262/10 = 123588</v>
          </cell>
          <cell r="N10">
            <v>0</v>
          </cell>
          <cell r="O10">
            <v>134.30000000000001</v>
          </cell>
          <cell r="P10" t="str">
            <v>476.1401.1102.565205.0000.000.0000</v>
          </cell>
          <cell r="R10">
            <v>1</v>
          </cell>
          <cell r="T10">
            <v>134.30000000000001</v>
          </cell>
        </row>
        <row r="11">
          <cell r="E11" t="str">
            <v>10</v>
          </cell>
          <cell r="F11" t="str">
            <v>CAPITAL WORKS-MAINS</v>
          </cell>
          <cell r="G11" t="str">
            <v>476</v>
          </cell>
          <cell r="H11" t="str">
            <v>CONT/LAB-LAB HIRE HR RATE</v>
          </cell>
          <cell r="I11">
            <v>39400</v>
          </cell>
          <cell r="J11">
            <v>39435</v>
          </cell>
          <cell r="K11" t="str">
            <v>TAD PTY LTD</v>
          </cell>
          <cell r="L11" t="str">
            <v>PO: 811050</v>
          </cell>
          <cell r="M11" t="str">
            <v>Temp M RichardsTADInv 32092100 14/11/07 LPG 262/10=123588, 258/11=119951, 262/11=123350</v>
          </cell>
          <cell r="N11">
            <v>0</v>
          </cell>
          <cell r="O11">
            <v>151.08000000000001</v>
          </cell>
          <cell r="P11" t="str">
            <v>476.1401.1102.565205.0000.000.0000</v>
          </cell>
          <cell r="R11">
            <v>1</v>
          </cell>
          <cell r="T11">
            <v>151.08000000000001</v>
          </cell>
        </row>
        <row r="12">
          <cell r="E12" t="str">
            <v>11</v>
          </cell>
          <cell r="F12" t="str">
            <v>CAPITAL WORKS-SERV</v>
          </cell>
          <cell r="G12" t="str">
            <v>476</v>
          </cell>
          <cell r="H12" t="str">
            <v>CONT/LAB-LAB HIRE HR RATE</v>
          </cell>
          <cell r="I12">
            <v>39400</v>
          </cell>
          <cell r="J12">
            <v>39435</v>
          </cell>
          <cell r="K12" t="str">
            <v>TAD PTY LTD</v>
          </cell>
          <cell r="L12" t="str">
            <v>PO: 811050</v>
          </cell>
          <cell r="M12" t="str">
            <v>Temp M RichardsTADInv 32092100 14/11/07 LPG 262/10=123588, 258/11=119951, 262/11=123350</v>
          </cell>
          <cell r="N12">
            <v>0</v>
          </cell>
          <cell r="O12">
            <v>151.08000000000001</v>
          </cell>
          <cell r="P12" t="str">
            <v>476.1401.1102.565205.0000.000.0000</v>
          </cell>
          <cell r="R12">
            <v>1</v>
          </cell>
          <cell r="T12">
            <v>151.08000000000001</v>
          </cell>
        </row>
        <row r="13">
          <cell r="E13" t="str">
            <v>11</v>
          </cell>
          <cell r="F13" t="str">
            <v>CAPITAL WORKS-SERV</v>
          </cell>
          <cell r="G13" t="str">
            <v>476</v>
          </cell>
          <cell r="H13" t="str">
            <v>PIPE POLY</v>
          </cell>
          <cell r="I13">
            <v>39409</v>
          </cell>
          <cell r="J13">
            <v>39429</v>
          </cell>
          <cell r="K13" t="str">
            <v>VINIDEX PTY LTD</v>
          </cell>
          <cell r="L13" t="str">
            <v>PO: 810706</v>
          </cell>
          <cell r="M13" t="str">
            <v>Vinidex 4659669 23/11/07 LPG # 123350</v>
          </cell>
          <cell r="N13">
            <v>0</v>
          </cell>
          <cell r="O13">
            <v>314.95999999999998</v>
          </cell>
          <cell r="P13" t="str">
            <v>476.1401.1102.740501.0000.000.0000</v>
          </cell>
          <cell r="R13">
            <v>1</v>
          </cell>
          <cell r="T13">
            <v>314.95999999999998</v>
          </cell>
        </row>
        <row r="14">
          <cell r="E14" t="str">
            <v>11</v>
          </cell>
          <cell r="F14" t="str">
            <v>CAPITAL WORKS-SERV</v>
          </cell>
          <cell r="G14" t="str">
            <v>476</v>
          </cell>
          <cell r="H14" t="str">
            <v>MAINS FITTINGS</v>
          </cell>
          <cell r="I14">
            <v>39410</v>
          </cell>
          <cell r="J14">
            <v>39429</v>
          </cell>
          <cell r="K14" t="str">
            <v>VINIDEX PTY LTD</v>
          </cell>
          <cell r="L14" t="str">
            <v>PO: 810768</v>
          </cell>
          <cell r="M14" t="str">
            <v>Vinidex 4658366 22/11/07 M/O # M101577 LPG 123350</v>
          </cell>
          <cell r="N14">
            <v>0</v>
          </cell>
          <cell r="O14">
            <v>669.7</v>
          </cell>
          <cell r="P14" t="str">
            <v>476.1401.1102.766101.0000.000.0000</v>
          </cell>
          <cell r="R14">
            <v>1</v>
          </cell>
          <cell r="T14">
            <v>669.7</v>
          </cell>
        </row>
        <row r="15">
          <cell r="E15" t="str">
            <v>12</v>
          </cell>
          <cell r="F15" t="str">
            <v>METERS FOR NEW PROJ</v>
          </cell>
          <cell r="G15" t="str">
            <v>476</v>
          </cell>
          <cell r="H15" t="str">
            <v>MAINS FITTINGS</v>
          </cell>
          <cell r="I15">
            <v>39410</v>
          </cell>
          <cell r="J15">
            <v>39429</v>
          </cell>
          <cell r="K15" t="str">
            <v>VINIDEX PTY LTD</v>
          </cell>
          <cell r="L15" t="str">
            <v>PO: 810770</v>
          </cell>
          <cell r="M15" t="str">
            <v>Vinidex 4659679 23/11/07 M/O # M101587 LPG 123350</v>
          </cell>
          <cell r="N15">
            <v>0</v>
          </cell>
          <cell r="O15">
            <v>220.7</v>
          </cell>
          <cell r="P15" t="str">
            <v>476.1401.1102.766101.0000.000.0000</v>
          </cell>
          <cell r="R15">
            <v>1</v>
          </cell>
          <cell r="T15">
            <v>220.7</v>
          </cell>
        </row>
        <row r="16">
          <cell r="E16" t="str">
            <v>20</v>
          </cell>
          <cell r="F16" t="str">
            <v>TRAINING &amp; ASSESMENT</v>
          </cell>
          <cell r="G16" t="str">
            <v>476</v>
          </cell>
          <cell r="H16" t="str">
            <v>TRAINING-EXTERNAL</v>
          </cell>
          <cell r="I16">
            <v>39422</v>
          </cell>
          <cell r="J16">
            <v>39426</v>
          </cell>
          <cell r="K16" t="str">
            <v>SAFE T SOLUTIONS PTY LTD</v>
          </cell>
          <cell r="L16" t="str">
            <v>PO: 810303</v>
          </cell>
          <cell r="M16" t="str">
            <v>SafeTsolutions - Training course - Townsville
Invoice 00000436
Date 31/08/07</v>
          </cell>
          <cell r="N16">
            <v>0</v>
          </cell>
          <cell r="O16">
            <v>875</v>
          </cell>
          <cell r="P16" t="str">
            <v>476.1401.1102.431101.0000.000.0000</v>
          </cell>
          <cell r="R16">
            <v>1</v>
          </cell>
          <cell r="T16">
            <v>875</v>
          </cell>
        </row>
        <row r="17">
          <cell r="E17" t="str">
            <v>05</v>
          </cell>
          <cell r="F17" t="str">
            <v>ODOURANT TESTING</v>
          </cell>
          <cell r="G17" t="str">
            <v>476</v>
          </cell>
          <cell r="H17" t="str">
            <v>FREIGHT/CARTAGE OUT</v>
          </cell>
          <cell r="I17">
            <v>39423</v>
          </cell>
          <cell r="J17">
            <v>39426</v>
          </cell>
          <cell r="K17" t="str">
            <v>TNT EXPRESS</v>
          </cell>
          <cell r="L17" t="str">
            <v>PO: 810291</v>
          </cell>
          <cell r="M17" t="str">
            <v>TNT Express - Week 42
Invoice 6792462
Date 3/11/07
Global Security/Fuel Charge -</v>
          </cell>
          <cell r="N17">
            <v>0</v>
          </cell>
          <cell r="O17">
            <v>31.57</v>
          </cell>
          <cell r="P17" t="str">
            <v>476.1401.1102.650401.0000.000.0000</v>
          </cell>
          <cell r="R17">
            <v>1</v>
          </cell>
          <cell r="T17">
            <v>31.57</v>
          </cell>
        </row>
        <row r="18">
          <cell r="E18" t="str">
            <v>12</v>
          </cell>
          <cell r="F18" t="str">
            <v>METERS FOR NEW PROJ</v>
          </cell>
          <cell r="G18" t="str">
            <v>476</v>
          </cell>
          <cell r="H18" t="str">
            <v>FREIGHT/CARTAGE OUT</v>
          </cell>
          <cell r="I18">
            <v>39423</v>
          </cell>
          <cell r="J18">
            <v>39426</v>
          </cell>
          <cell r="K18" t="str">
            <v>TNT EXPRESS</v>
          </cell>
          <cell r="L18" t="str">
            <v>PO: 810290</v>
          </cell>
          <cell r="M18" t="str">
            <v>TNT Express - Week 46
Invoice - 7062839
Date: 17/11/07
875721251</v>
          </cell>
          <cell r="N18">
            <v>0</v>
          </cell>
          <cell r="O18">
            <v>20.28</v>
          </cell>
          <cell r="P18" t="str">
            <v>476.1401.1102.650401.0000.000.0000</v>
          </cell>
          <cell r="R18">
            <v>1</v>
          </cell>
          <cell r="T18">
            <v>20.28</v>
          </cell>
        </row>
        <row r="19">
          <cell r="E19" t="str">
            <v>12</v>
          </cell>
          <cell r="F19" t="str">
            <v>METERS FOR NEW PROJ</v>
          </cell>
          <cell r="G19" t="str">
            <v>476</v>
          </cell>
          <cell r="H19" t="str">
            <v>FREIGHT/CARTAGE OUT</v>
          </cell>
          <cell r="I19">
            <v>39423</v>
          </cell>
          <cell r="J19">
            <v>39426</v>
          </cell>
          <cell r="K19" t="str">
            <v>TNT EXPRESS</v>
          </cell>
          <cell r="L19" t="str">
            <v>PO: 810290</v>
          </cell>
          <cell r="M19" t="str">
            <v>TNT Express - Week 46
Invoice - 7062839
Date: 17/11/07
875721262</v>
          </cell>
          <cell r="N19">
            <v>0</v>
          </cell>
          <cell r="O19">
            <v>19.670000000000002</v>
          </cell>
          <cell r="P19" t="str">
            <v>476.1401.1102.650401.0000.000.0000</v>
          </cell>
          <cell r="R19">
            <v>1</v>
          </cell>
          <cell r="T19">
            <v>19.670000000000002</v>
          </cell>
        </row>
        <row r="20">
          <cell r="E20" t="str">
            <v>12</v>
          </cell>
          <cell r="F20" t="str">
            <v>METERS FOR NEW PROJ</v>
          </cell>
          <cell r="G20" t="str">
            <v>476</v>
          </cell>
          <cell r="H20" t="str">
            <v>FREIGHT/CARTAGE OUT</v>
          </cell>
          <cell r="I20">
            <v>39423</v>
          </cell>
          <cell r="J20">
            <v>39426</v>
          </cell>
          <cell r="K20" t="str">
            <v>TNT EXPRESS</v>
          </cell>
          <cell r="L20" t="str">
            <v>PO: 810290</v>
          </cell>
          <cell r="M20" t="str">
            <v>TNT Express - Week 46
Invoice - 7062839
Date: 17/11/07
ECN001237784</v>
          </cell>
          <cell r="N20">
            <v>0</v>
          </cell>
          <cell r="O20">
            <v>151.34</v>
          </cell>
          <cell r="P20" t="str">
            <v>476.1401.1102.650401.0000.000.0000</v>
          </cell>
          <cell r="R20">
            <v>1</v>
          </cell>
          <cell r="T20">
            <v>151.34</v>
          </cell>
        </row>
        <row r="21">
          <cell r="E21" t="str">
            <v>12</v>
          </cell>
          <cell r="F21" t="str">
            <v>METERS FOR NEW PROJ</v>
          </cell>
          <cell r="G21" t="str">
            <v>476</v>
          </cell>
          <cell r="H21" t="str">
            <v>FREIGHT/CARTAGE OUT</v>
          </cell>
          <cell r="I21">
            <v>39423</v>
          </cell>
          <cell r="J21">
            <v>39426</v>
          </cell>
          <cell r="K21" t="str">
            <v>TNT EXPRESS</v>
          </cell>
          <cell r="L21" t="str">
            <v>PO: 810290</v>
          </cell>
          <cell r="M21" t="str">
            <v>TNT Express - Week 46
Invoice - 7062839
Date: 17/11/07
Global Security - Fuel Surcharge</v>
          </cell>
          <cell r="N21">
            <v>0</v>
          </cell>
          <cell r="O21">
            <v>30.73</v>
          </cell>
          <cell r="P21" t="str">
            <v>476.1401.1102.650401.0000.000.0000</v>
          </cell>
          <cell r="R21">
            <v>1</v>
          </cell>
          <cell r="T21">
            <v>30.73</v>
          </cell>
        </row>
        <row r="22">
          <cell r="E22" t="str">
            <v>12</v>
          </cell>
          <cell r="F22" t="str">
            <v>METERS FOR NEW PROJ</v>
          </cell>
          <cell r="G22" t="str">
            <v>476</v>
          </cell>
          <cell r="H22" t="str">
            <v>FREIGHT/CARTAGE OUT</v>
          </cell>
          <cell r="I22">
            <v>39423</v>
          </cell>
          <cell r="J22">
            <v>39426</v>
          </cell>
          <cell r="K22" t="str">
            <v>TNT EXPRESS</v>
          </cell>
          <cell r="L22" t="str">
            <v>PO: 810291</v>
          </cell>
          <cell r="M22" t="str">
            <v>TNT Express - Week 42
Invoice 6792462
Date 3/11/07
ECN001184489</v>
          </cell>
          <cell r="N22">
            <v>0</v>
          </cell>
          <cell r="O22">
            <v>156.22</v>
          </cell>
          <cell r="P22" t="str">
            <v>476.1401.1102.650401.0000.000.0000</v>
          </cell>
          <cell r="R22">
            <v>1</v>
          </cell>
          <cell r="T22">
            <v>156.22</v>
          </cell>
        </row>
        <row r="23">
          <cell r="E23" t="str">
            <v>14</v>
          </cell>
          <cell r="F23" t="str">
            <v>REPAIRS&amp;MAINT-SERV</v>
          </cell>
          <cell r="G23" t="str">
            <v>476</v>
          </cell>
          <cell r="H23" t="str">
            <v>FREIGHT/CARTAGE OUT</v>
          </cell>
          <cell r="I23">
            <v>39423</v>
          </cell>
          <cell r="J23">
            <v>39426</v>
          </cell>
          <cell r="K23" t="str">
            <v>TNT EXPRESS</v>
          </cell>
          <cell r="L23" t="str">
            <v>PO: 810291</v>
          </cell>
          <cell r="M23" t="str">
            <v>TNT Express - Week 42
Invoice 6792462
Date 3/11/07
875721058</v>
          </cell>
          <cell r="N23">
            <v>0</v>
          </cell>
          <cell r="O23">
            <v>33.090000000000003</v>
          </cell>
          <cell r="P23" t="str">
            <v>476.1401.1102.650401.0000.000.0000</v>
          </cell>
          <cell r="R23">
            <v>1</v>
          </cell>
          <cell r="T23">
            <v>33.090000000000003</v>
          </cell>
        </row>
        <row r="24">
          <cell r="E24" t="str">
            <v>12</v>
          </cell>
          <cell r="F24" t="str">
            <v>METERS FOR NEW PROJ</v>
          </cell>
          <cell r="G24" t="str">
            <v>476</v>
          </cell>
          <cell r="H24" t="str">
            <v>FREIGHT/CARTAGE OUT</v>
          </cell>
          <cell r="I24">
            <v>39426</v>
          </cell>
          <cell r="J24">
            <v>39429</v>
          </cell>
          <cell r="K24" t="str">
            <v>TNT EXPRESS</v>
          </cell>
          <cell r="L24" t="str">
            <v>PO: 810581</v>
          </cell>
          <cell r="M24" t="str">
            <v>TNT - Express 
Week 45
Invoice 6998058
Date: 24/11/07
875721227</v>
          </cell>
          <cell r="N24">
            <v>0</v>
          </cell>
          <cell r="O24">
            <v>18.45</v>
          </cell>
          <cell r="P24" t="str">
            <v>476.1401.1102.650401.0000.000.0000</v>
          </cell>
          <cell r="R24">
            <v>1</v>
          </cell>
          <cell r="T24">
            <v>18.45</v>
          </cell>
        </row>
        <row r="25">
          <cell r="E25" t="str">
            <v>19</v>
          </cell>
          <cell r="F25" t="str">
            <v>RECHARGEABLE COSTS</v>
          </cell>
          <cell r="G25" t="str">
            <v>476</v>
          </cell>
          <cell r="H25" t="str">
            <v>FREIGHT/CARTAGE OUT</v>
          </cell>
          <cell r="I25">
            <v>39426</v>
          </cell>
          <cell r="J25">
            <v>39429</v>
          </cell>
          <cell r="K25" t="str">
            <v>TNT EXPRESS</v>
          </cell>
          <cell r="L25" t="str">
            <v>PO: 810581</v>
          </cell>
          <cell r="M25" t="str">
            <v>TNT - Express 
Week 45
Invoice 6998058
Date: 24/11/07
875721150</v>
          </cell>
          <cell r="N25">
            <v>0</v>
          </cell>
          <cell r="O25">
            <v>17.600000000000001</v>
          </cell>
          <cell r="P25" t="str">
            <v>476.1401.1102.650401.0000.000.0000</v>
          </cell>
          <cell r="R25">
            <v>1</v>
          </cell>
          <cell r="T25">
            <v>17.600000000000001</v>
          </cell>
        </row>
        <row r="26">
          <cell r="E26" t="str">
            <v>10</v>
          </cell>
          <cell r="F26" t="str">
            <v>CAPITAL WORKS-MAINS</v>
          </cell>
          <cell r="G26" t="str">
            <v>476</v>
          </cell>
          <cell r="H26" t="str">
            <v>MAINS FITTINGS</v>
          </cell>
          <cell r="I26">
            <v>39429</v>
          </cell>
          <cell r="J26">
            <v>39435</v>
          </cell>
          <cell r="K26" t="str">
            <v>GEORGE FISCHER PTY LTD</v>
          </cell>
          <cell r="L26" t="str">
            <v>PO: 810755</v>
          </cell>
          <cell r="M26" t="str">
            <v>GF - 130302134 15/11/07 M/O#101532 LPG 123827</v>
          </cell>
          <cell r="N26">
            <v>0</v>
          </cell>
          <cell r="O26">
            <v>11.96</v>
          </cell>
          <cell r="P26" t="str">
            <v>476.1401.1102.766101.0000.000.0000</v>
          </cell>
          <cell r="R26">
            <v>1</v>
          </cell>
          <cell r="T26">
            <v>11.96</v>
          </cell>
        </row>
        <row r="27">
          <cell r="E27" t="str">
            <v>10</v>
          </cell>
          <cell r="F27" t="str">
            <v>CAPITAL WORKS-MAINS</v>
          </cell>
          <cell r="G27" t="str">
            <v>476</v>
          </cell>
          <cell r="H27" t="str">
            <v>MAINS FITTINGS</v>
          </cell>
          <cell r="I27">
            <v>39429</v>
          </cell>
          <cell r="J27">
            <v>39435</v>
          </cell>
          <cell r="K27" t="str">
            <v>GEORGE FISCHER PTY LTD</v>
          </cell>
          <cell r="L27" t="str">
            <v>PO: 810793</v>
          </cell>
          <cell r="M27" t="str">
            <v>GF - 130301828 09/11/07 M/O#101533 LPG 123827</v>
          </cell>
          <cell r="N27">
            <v>0</v>
          </cell>
          <cell r="O27">
            <v>20.71</v>
          </cell>
          <cell r="P27" t="str">
            <v>476.1401.1102.766101.0000.000.0000</v>
          </cell>
          <cell r="R27">
            <v>1</v>
          </cell>
          <cell r="T27">
            <v>20.71</v>
          </cell>
        </row>
        <row r="28">
          <cell r="E28" t="str">
            <v>10</v>
          </cell>
          <cell r="F28" t="str">
            <v>CAPITAL WORKS-MAINS</v>
          </cell>
          <cell r="G28" t="str">
            <v>476</v>
          </cell>
          <cell r="H28" t="str">
            <v>MAINS FITTINGS</v>
          </cell>
          <cell r="I28">
            <v>39429</v>
          </cell>
          <cell r="J28">
            <v>39435</v>
          </cell>
          <cell r="K28" t="str">
            <v>GEORGE FISCHER PTY LTD</v>
          </cell>
          <cell r="L28" t="str">
            <v>PO: 810795</v>
          </cell>
          <cell r="M28" t="str">
            <v>GF - 130302133 15/11/07 M/O#101528 LPG 123827</v>
          </cell>
          <cell r="N28">
            <v>0</v>
          </cell>
          <cell r="O28">
            <v>11.76</v>
          </cell>
          <cell r="P28" t="str">
            <v>476.1401.1102.766101.0000.000.0000</v>
          </cell>
          <cell r="R28">
            <v>1</v>
          </cell>
          <cell r="T28">
            <v>11.76</v>
          </cell>
        </row>
        <row r="29">
          <cell r="E29" t="str">
            <v>11</v>
          </cell>
          <cell r="F29" t="str">
            <v>CAPITAL WORKS-SERV</v>
          </cell>
          <cell r="G29" t="str">
            <v>476</v>
          </cell>
          <cell r="H29" t="str">
            <v>MAINS FITTINGS</v>
          </cell>
          <cell r="I29">
            <v>39429</v>
          </cell>
          <cell r="J29">
            <v>39440</v>
          </cell>
          <cell r="K29" t="str">
            <v>CNW PTY LTD</v>
          </cell>
          <cell r="L29" t="str">
            <v>PO: 811203</v>
          </cell>
          <cell r="M29" t="str">
            <v>CNWInvoice: 115020297MO# 101599Date: 23/11/07 LPG 123350</v>
          </cell>
          <cell r="N29">
            <v>0</v>
          </cell>
          <cell r="O29">
            <v>112</v>
          </cell>
          <cell r="P29" t="str">
            <v>476.1401.1102.766101.0000.000.0000</v>
          </cell>
          <cell r="R29">
            <v>1</v>
          </cell>
          <cell r="T29">
            <v>112</v>
          </cell>
        </row>
        <row r="30">
          <cell r="E30" t="str">
            <v>12</v>
          </cell>
          <cell r="F30" t="str">
            <v>METERS FOR NEW PROJ</v>
          </cell>
          <cell r="G30" t="str">
            <v>476</v>
          </cell>
          <cell r="H30" t="str">
            <v>MAINS FITTINGS</v>
          </cell>
          <cell r="I30">
            <v>39429</v>
          </cell>
          <cell r="J30">
            <v>39435</v>
          </cell>
          <cell r="K30" t="str">
            <v>GEORGE FISCHER PTY LTD</v>
          </cell>
          <cell r="L30" t="str">
            <v>PO: 810759</v>
          </cell>
          <cell r="M30" t="str">
            <v>GF - 130302278 19/11/07 M/O#101586 LPG 123350</v>
          </cell>
          <cell r="N30">
            <v>0</v>
          </cell>
          <cell r="O30">
            <v>107.2</v>
          </cell>
          <cell r="P30" t="str">
            <v>476.1401.1102.766101.0000.000.0000</v>
          </cell>
          <cell r="R30">
            <v>1</v>
          </cell>
          <cell r="T30">
            <v>107.2</v>
          </cell>
        </row>
        <row r="31">
          <cell r="E31" t="str">
            <v>11</v>
          </cell>
          <cell r="F31" t="str">
            <v>CAPITAL WORKS-SERV</v>
          </cell>
          <cell r="G31" t="str">
            <v>476</v>
          </cell>
          <cell r="H31" t="str">
            <v>FREIGHT/CARTAGE OUT</v>
          </cell>
          <cell r="I31">
            <v>39434</v>
          </cell>
          <cell r="J31">
            <v>39435</v>
          </cell>
          <cell r="K31" t="str">
            <v>TNT EXPRESS</v>
          </cell>
          <cell r="L31" t="str">
            <v>PO: 810988</v>
          </cell>
          <cell r="M31" t="str">
            <v>TNT Express
Week 47
Invoice 7128731
Date: 24/11/07
ECN001246220</v>
          </cell>
          <cell r="N31">
            <v>0</v>
          </cell>
          <cell r="O31">
            <v>13.85</v>
          </cell>
          <cell r="P31" t="str">
            <v>476.1401.1102.650401.0000.000.0000</v>
          </cell>
          <cell r="R31">
            <v>1</v>
          </cell>
          <cell r="T31">
            <v>13.85</v>
          </cell>
        </row>
        <row r="32">
          <cell r="E32" t="str">
            <v>12</v>
          </cell>
          <cell r="F32" t="str">
            <v>METERS FOR NEW PROJ</v>
          </cell>
          <cell r="G32" t="str">
            <v>476</v>
          </cell>
          <cell r="H32" t="str">
            <v>FREIGHT/CARTAGE OUT</v>
          </cell>
          <cell r="I32">
            <v>39434</v>
          </cell>
          <cell r="J32">
            <v>39435</v>
          </cell>
          <cell r="K32" t="str">
            <v>TNT EXPRESS</v>
          </cell>
          <cell r="L32" t="str">
            <v>PO: 810988</v>
          </cell>
          <cell r="M32" t="str">
            <v>TNT Express
Week 47
Invoice 7128731
Date: 24/11/07
875721330</v>
          </cell>
          <cell r="N32">
            <v>0</v>
          </cell>
          <cell r="O32">
            <v>17.600000000000001</v>
          </cell>
          <cell r="P32" t="str">
            <v>476.1401.1102.650401.0000.000.0000</v>
          </cell>
          <cell r="R32">
            <v>1</v>
          </cell>
          <cell r="T32">
            <v>17.600000000000001</v>
          </cell>
        </row>
        <row r="33">
          <cell r="E33" t="str">
            <v>12</v>
          </cell>
          <cell r="F33" t="str">
            <v>METERS FOR NEW PROJ</v>
          </cell>
          <cell r="G33" t="str">
            <v>476</v>
          </cell>
          <cell r="H33" t="str">
            <v>FREIGHT/CARTAGE OUT</v>
          </cell>
          <cell r="I33">
            <v>39434</v>
          </cell>
          <cell r="J33">
            <v>39435</v>
          </cell>
          <cell r="K33" t="str">
            <v>TNT EXPRESS</v>
          </cell>
          <cell r="L33" t="str">
            <v>PO: 810988</v>
          </cell>
          <cell r="M33" t="str">
            <v>TNT Express
Week 47
Invoice 7128731
Date: 24/11/07
875721341</v>
          </cell>
          <cell r="N33">
            <v>0</v>
          </cell>
          <cell r="O33">
            <v>21.5</v>
          </cell>
          <cell r="P33" t="str">
            <v>476.1401.1102.650401.0000.000.0000</v>
          </cell>
          <cell r="R33">
            <v>1</v>
          </cell>
          <cell r="T33">
            <v>21.5</v>
          </cell>
        </row>
        <row r="34">
          <cell r="E34" t="str">
            <v>12</v>
          </cell>
          <cell r="F34" t="str">
            <v>METERS FOR NEW PROJ</v>
          </cell>
          <cell r="G34" t="str">
            <v>476</v>
          </cell>
          <cell r="H34" t="str">
            <v>FREIGHT/CARTAGE OUT</v>
          </cell>
          <cell r="I34">
            <v>39434</v>
          </cell>
          <cell r="J34">
            <v>39435</v>
          </cell>
          <cell r="K34" t="str">
            <v>TNT EXPRESS</v>
          </cell>
          <cell r="L34" t="str">
            <v>PO: 810988</v>
          </cell>
          <cell r="M34" t="str">
            <v>TNT Express
Week 47
Invoice 7128731
Date: 24/11/07
875721363</v>
          </cell>
          <cell r="N34">
            <v>0</v>
          </cell>
          <cell r="O34">
            <v>18.45</v>
          </cell>
          <cell r="P34" t="str">
            <v>476.1401.1102.650401.0000.000.0000</v>
          </cell>
          <cell r="R34">
            <v>1</v>
          </cell>
          <cell r="T34">
            <v>18.45</v>
          </cell>
        </row>
        <row r="35">
          <cell r="E35" t="str">
            <v>01</v>
          </cell>
          <cell r="F35" t="str">
            <v>LEAK SURVEYS</v>
          </cell>
          <cell r="G35" t="str">
            <v>476</v>
          </cell>
          <cell r="H35" t="str">
            <v>CONT/LAB OTHER</v>
          </cell>
          <cell r="I35">
            <v>39435</v>
          </cell>
          <cell r="J35">
            <v>39436</v>
          </cell>
          <cell r="K35" t="str">
            <v>CONTRA SUPPLIER</v>
          </cell>
          <cell r="L35" t="str">
            <v>AP: 191207</v>
          </cell>
          <cell r="M35" t="str">
            <v>TRANSFER A CRONIN PY RECOVERIES IN ACTIVITY 2192 TO LPG PROJECT</v>
          </cell>
          <cell r="N35">
            <v>0</v>
          </cell>
          <cell r="O35">
            <v>555.59</v>
          </cell>
          <cell r="P35" t="str">
            <v>476.1401.1102.565201.0000.000.0000</v>
          </cell>
          <cell r="R35">
            <v>1</v>
          </cell>
          <cell r="T35">
            <v>555.59</v>
          </cell>
        </row>
        <row r="36">
          <cell r="E36" t="str">
            <v>08</v>
          </cell>
          <cell r="F36" t="str">
            <v>EST COST STH/CEN QLD</v>
          </cell>
          <cell r="G36" t="str">
            <v>476</v>
          </cell>
          <cell r="H36" t="str">
            <v>LAB-ORD</v>
          </cell>
          <cell r="I36">
            <v>39442</v>
          </cell>
          <cell r="J36">
            <v>39442</v>
          </cell>
          <cell r="K36" t="str">
            <v>BOTTOMS, Mrs. GILLIAN</v>
          </cell>
          <cell r="N36">
            <v>18</v>
          </cell>
          <cell r="O36">
            <v>556.38</v>
          </cell>
          <cell r="P36" t="str">
            <v>476.1401.1102.402202.0000.000.0000</v>
          </cell>
          <cell r="Q36" t="str">
            <v>476.1401.1305.402202.0000.000.0000</v>
          </cell>
          <cell r="R36">
            <v>1</v>
          </cell>
          <cell r="T36">
            <v>556.38</v>
          </cell>
        </row>
        <row r="37">
          <cell r="E37" t="str">
            <v>10</v>
          </cell>
          <cell r="F37" t="str">
            <v>CAPITAL WORKS-MAINS</v>
          </cell>
          <cell r="G37" t="str">
            <v>476</v>
          </cell>
          <cell r="H37" t="str">
            <v>LAB-ORD</v>
          </cell>
          <cell r="I37">
            <v>39442</v>
          </cell>
          <cell r="J37">
            <v>39442</v>
          </cell>
          <cell r="K37" t="str">
            <v>BOTTOMS, Mrs. GILLIAN</v>
          </cell>
          <cell r="N37">
            <v>3</v>
          </cell>
          <cell r="O37">
            <v>92.73</v>
          </cell>
          <cell r="P37" t="str">
            <v>476.1401.1102.402202.0000.000.0000</v>
          </cell>
          <cell r="Q37" t="str">
            <v>476.1401.1305.402202.0000.000.0000</v>
          </cell>
          <cell r="R37">
            <v>1</v>
          </cell>
          <cell r="T37">
            <v>92.73</v>
          </cell>
        </row>
        <row r="38">
          <cell r="E38" t="str">
            <v>10</v>
          </cell>
          <cell r="F38" t="str">
            <v>CAPITAL WORKS-MAINS</v>
          </cell>
          <cell r="G38" t="str">
            <v>476</v>
          </cell>
          <cell r="H38" t="str">
            <v>LAB-ORD</v>
          </cell>
          <cell r="I38">
            <v>39442</v>
          </cell>
          <cell r="J38">
            <v>39442</v>
          </cell>
          <cell r="K38" t="str">
            <v>MOTUM, Mr. GREG</v>
          </cell>
          <cell r="N38">
            <v>15</v>
          </cell>
          <cell r="O38">
            <v>602.1</v>
          </cell>
          <cell r="P38" t="str">
            <v>476.1401.1102.402202.0000.000.0000</v>
          </cell>
          <cell r="Q38" t="str">
            <v>476.1401.1117.402202.0000.000.0000</v>
          </cell>
          <cell r="R38">
            <v>1</v>
          </cell>
          <cell r="T38">
            <v>602.1</v>
          </cell>
        </row>
        <row r="39">
          <cell r="E39" t="str">
            <v>10</v>
          </cell>
          <cell r="F39" t="str">
            <v>CAPITAL WORKS-MAINS</v>
          </cell>
          <cell r="G39" t="str">
            <v>476</v>
          </cell>
          <cell r="H39" t="str">
            <v>LAB-ORD</v>
          </cell>
          <cell r="I39">
            <v>39442</v>
          </cell>
          <cell r="J39">
            <v>39442</v>
          </cell>
          <cell r="K39" t="str">
            <v>WARMAN, Mr. MICHAEL</v>
          </cell>
          <cell r="N39">
            <v>10</v>
          </cell>
          <cell r="O39">
            <v>454.5</v>
          </cell>
          <cell r="P39" t="str">
            <v>476.1401.1102.402202.0000.000.0000</v>
          </cell>
          <cell r="Q39" t="str">
            <v>476.1401.1102.402202.0000.000.0000</v>
          </cell>
          <cell r="R39">
            <v>1</v>
          </cell>
          <cell r="T39">
            <v>454.5</v>
          </cell>
        </row>
        <row r="40">
          <cell r="E40" t="str">
            <v>11</v>
          </cell>
          <cell r="F40" t="str">
            <v>CAPITAL WORKS-SERV</v>
          </cell>
          <cell r="G40" t="str">
            <v>476</v>
          </cell>
          <cell r="H40" t="str">
            <v>LAB-ORD</v>
          </cell>
          <cell r="I40">
            <v>39442</v>
          </cell>
          <cell r="J40">
            <v>39442</v>
          </cell>
          <cell r="K40" t="str">
            <v>BOTTOMS, Mrs. GILLIAN</v>
          </cell>
          <cell r="N40">
            <v>2</v>
          </cell>
          <cell r="O40">
            <v>61.82</v>
          </cell>
          <cell r="P40" t="str">
            <v>476.1401.1102.402202.0000.000.0000</v>
          </cell>
          <cell r="Q40" t="str">
            <v>476.1401.1305.402202.0000.000.0000</v>
          </cell>
          <cell r="R40">
            <v>1</v>
          </cell>
          <cell r="T40">
            <v>61.82</v>
          </cell>
        </row>
        <row r="41">
          <cell r="E41" t="str">
            <v>11</v>
          </cell>
          <cell r="F41" t="str">
            <v>CAPITAL WORKS-SERV</v>
          </cell>
          <cell r="G41" t="str">
            <v>476</v>
          </cell>
          <cell r="H41" t="str">
            <v>LAB-ORD</v>
          </cell>
          <cell r="I41">
            <v>39442</v>
          </cell>
          <cell r="J41">
            <v>39442</v>
          </cell>
          <cell r="K41" t="str">
            <v>WARMAN, Mr. MICHAEL</v>
          </cell>
          <cell r="N41">
            <v>5</v>
          </cell>
          <cell r="O41">
            <v>227.25</v>
          </cell>
          <cell r="P41" t="str">
            <v>476.1401.1102.402202.0000.000.0000</v>
          </cell>
          <cell r="Q41" t="str">
            <v>476.1401.1102.402202.0000.000.0000</v>
          </cell>
          <cell r="R41">
            <v>1</v>
          </cell>
          <cell r="T41">
            <v>227.25</v>
          </cell>
        </row>
        <row r="42">
          <cell r="E42" t="str">
            <v>12</v>
          </cell>
          <cell r="F42" t="str">
            <v>METERS FOR NEW PROJ</v>
          </cell>
          <cell r="G42" t="str">
            <v>476</v>
          </cell>
          <cell r="H42" t="str">
            <v>LAB-ORD</v>
          </cell>
          <cell r="I42">
            <v>39442</v>
          </cell>
          <cell r="J42">
            <v>39442</v>
          </cell>
          <cell r="K42" t="str">
            <v>BOTTOMS, Mrs. GILLIAN</v>
          </cell>
          <cell r="N42">
            <v>2</v>
          </cell>
          <cell r="O42">
            <v>61.82</v>
          </cell>
          <cell r="P42" t="str">
            <v>476.1401.1102.402202.0000.000.0000</v>
          </cell>
          <cell r="Q42" t="str">
            <v>476.1401.1305.402202.0000.000.0000</v>
          </cell>
          <cell r="R42">
            <v>1</v>
          </cell>
          <cell r="T42">
            <v>61.82</v>
          </cell>
        </row>
        <row r="43">
          <cell r="E43" t="str">
            <v>12</v>
          </cell>
          <cell r="F43" t="str">
            <v>METERS FOR NEW PROJ</v>
          </cell>
          <cell r="G43" t="str">
            <v>476</v>
          </cell>
          <cell r="H43" t="str">
            <v>LAB-ORD</v>
          </cell>
          <cell r="I43">
            <v>39442</v>
          </cell>
          <cell r="J43">
            <v>39442</v>
          </cell>
          <cell r="K43" t="str">
            <v>WARMAN, Mr. MICHAEL</v>
          </cell>
          <cell r="N43">
            <v>5</v>
          </cell>
          <cell r="O43">
            <v>227.25</v>
          </cell>
          <cell r="P43" t="str">
            <v>476.1401.1102.402202.0000.000.0000</v>
          </cell>
          <cell r="Q43" t="str">
            <v>476.1401.1102.402202.0000.000.0000</v>
          </cell>
          <cell r="R43">
            <v>1</v>
          </cell>
          <cell r="T43">
            <v>227.25</v>
          </cell>
        </row>
        <row r="44">
          <cell r="E44" t="str">
            <v>14</v>
          </cell>
          <cell r="F44" t="str">
            <v>REPAIRS&amp;MAINT-SERV</v>
          </cell>
          <cell r="G44" t="str">
            <v>476</v>
          </cell>
          <cell r="H44" t="str">
            <v>LAB-ORD</v>
          </cell>
          <cell r="I44">
            <v>39442</v>
          </cell>
          <cell r="J44">
            <v>39442</v>
          </cell>
          <cell r="K44" t="str">
            <v>WARMAN, Mr. MICHAEL</v>
          </cell>
          <cell r="N44">
            <v>4</v>
          </cell>
          <cell r="O44">
            <v>181.8</v>
          </cell>
          <cell r="P44" t="str">
            <v>476.1401.1102.402202.0000.000.0000</v>
          </cell>
          <cell r="Q44" t="str">
            <v>476.1401.1102.402202.0000.000.0000</v>
          </cell>
          <cell r="R44">
            <v>1</v>
          </cell>
          <cell r="T44">
            <v>181.8</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0</v>
          </cell>
        </row>
        <row r="106">
          <cell r="T106">
            <v>0</v>
          </cell>
        </row>
        <row r="107">
          <cell r="T107">
            <v>0</v>
          </cell>
        </row>
      </sheetData>
      <sheetData sheetId="5">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T1" t="str">
            <v>Total</v>
          </cell>
        </row>
        <row r="2">
          <cell r="E2" t="str">
            <v>14</v>
          </cell>
          <cell r="F2" t="str">
            <v>REPAIRS&amp;MAINT-SERV</v>
          </cell>
          <cell r="G2" t="str">
            <v>476</v>
          </cell>
          <cell r="H2" t="str">
            <v>FREIGHT/CARTAGE OUT</v>
          </cell>
          <cell r="I2">
            <v>39423</v>
          </cell>
          <cell r="J2">
            <v>39426</v>
          </cell>
          <cell r="K2" t="str">
            <v>TNT EXPRESS</v>
          </cell>
          <cell r="L2" t="str">
            <v>PO: 810290</v>
          </cell>
          <cell r="M2" t="str">
            <v>TNT Express - Week 46
Invoice - 7062839
Date: 17/11/07
875721317</v>
          </cell>
          <cell r="N2">
            <v>0</v>
          </cell>
          <cell r="O2">
            <v>18.46</v>
          </cell>
          <cell r="P2" t="str">
            <v>476.1401.1102.650401.0000.000.0000</v>
          </cell>
          <cell r="R2">
            <v>1</v>
          </cell>
          <cell r="T2">
            <v>18.46</v>
          </cell>
        </row>
        <row r="3">
          <cell r="E3" t="str">
            <v>14</v>
          </cell>
          <cell r="F3" t="str">
            <v>REPAIRS&amp;MAINT-SERV</v>
          </cell>
          <cell r="G3" t="str">
            <v>476</v>
          </cell>
          <cell r="H3" t="str">
            <v>FREIGHT/CARTAGE OUT</v>
          </cell>
          <cell r="I3">
            <v>39426</v>
          </cell>
          <cell r="J3">
            <v>39429</v>
          </cell>
          <cell r="K3" t="str">
            <v>TNT EXPRESS</v>
          </cell>
          <cell r="L3" t="str">
            <v>PO: 810581</v>
          </cell>
          <cell r="M3" t="str">
            <v>TNT - Express 
Week 45
Invoice 6998058
Date: 24/11/07
875721161</v>
          </cell>
          <cell r="N3">
            <v>0</v>
          </cell>
          <cell r="O3">
            <v>18.93</v>
          </cell>
          <cell r="P3" t="str">
            <v>476.1401.1102.650401.0000.000.0000</v>
          </cell>
          <cell r="R3">
            <v>1</v>
          </cell>
          <cell r="T3">
            <v>18.93</v>
          </cell>
        </row>
        <row r="4">
          <cell r="E4" t="str">
            <v>15</v>
          </cell>
          <cell r="F4" t="str">
            <v>REPAIRS&amp;MAINT-METERS</v>
          </cell>
          <cell r="G4" t="str">
            <v>476</v>
          </cell>
          <cell r="H4" t="str">
            <v>FREIGHT/CARTAGE OUT</v>
          </cell>
          <cell r="I4">
            <v>39434</v>
          </cell>
          <cell r="J4">
            <v>39435</v>
          </cell>
          <cell r="K4" t="str">
            <v>TNT EXPRESS</v>
          </cell>
          <cell r="L4" t="str">
            <v>PO: 810988</v>
          </cell>
          <cell r="M4" t="str">
            <v>TNT Express
Week 47
Invoice 7128731
Date: 24/11/07
ECN001251813</v>
          </cell>
          <cell r="N4">
            <v>0</v>
          </cell>
          <cell r="O4">
            <v>13.85</v>
          </cell>
          <cell r="P4" t="str">
            <v>476.1401.1102.650401.0000.000.0000</v>
          </cell>
          <cell r="R4">
            <v>1</v>
          </cell>
          <cell r="T4">
            <v>13.85</v>
          </cell>
        </row>
        <row r="5">
          <cell r="E5" t="str">
            <v>08</v>
          </cell>
          <cell r="F5" t="str">
            <v>EST COST STH/CEN QLD</v>
          </cell>
          <cell r="G5" t="str">
            <v>476</v>
          </cell>
          <cell r="H5" t="str">
            <v>LAB-ORD</v>
          </cell>
          <cell r="I5">
            <v>39442</v>
          </cell>
          <cell r="J5">
            <v>39442</v>
          </cell>
          <cell r="K5" t="str">
            <v>BOTTOMS, Mrs. GILLIAN</v>
          </cell>
          <cell r="N5">
            <v>7</v>
          </cell>
          <cell r="O5">
            <v>216.37</v>
          </cell>
          <cell r="P5" t="str">
            <v>476.1401.1102.402202.0000.000.0000</v>
          </cell>
          <cell r="Q5" t="str">
            <v>476.1401.1305.402202.0000.000.0000</v>
          </cell>
          <cell r="R5">
            <v>1</v>
          </cell>
          <cell r="T5">
            <v>216.37</v>
          </cell>
        </row>
        <row r="6">
          <cell r="T6">
            <v>0</v>
          </cell>
        </row>
      </sheetData>
      <sheetData sheetId="6">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10</v>
          </cell>
          <cell r="F2" t="str">
            <v>CAPITAL WORKS-MAINS</v>
          </cell>
          <cell r="G2" t="str">
            <v>476</v>
          </cell>
          <cell r="H2" t="str">
            <v>MAINS FITTINGS</v>
          </cell>
          <cell r="I2">
            <v>39379</v>
          </cell>
          <cell r="J2">
            <v>39435</v>
          </cell>
          <cell r="K2" t="str">
            <v>GEORGE FISCHER PTY LTD</v>
          </cell>
          <cell r="L2" t="str">
            <v>PO: 811064</v>
          </cell>
          <cell r="M2" t="str">
            <v>George Fischer 130300905 24/10/07 M/O M101523 LPG 125008 Emu Park</v>
          </cell>
          <cell r="N2">
            <v>0</v>
          </cell>
          <cell r="O2">
            <v>277.76</v>
          </cell>
          <cell r="P2" t="str">
            <v>476.1401.1102.766101.0000.000.0000</v>
          </cell>
          <cell r="R2">
            <v>1</v>
          </cell>
          <cell r="T2">
            <v>277.76</v>
          </cell>
        </row>
        <row r="3">
          <cell r="E3" t="str">
            <v>10</v>
          </cell>
          <cell r="F3" t="str">
            <v>CAPITAL WORKS-MAINS</v>
          </cell>
          <cell r="G3" t="str">
            <v>476</v>
          </cell>
          <cell r="H3" t="str">
            <v>CONT/LAB-LAB HIRE HR RATE</v>
          </cell>
          <cell r="I3">
            <v>39385</v>
          </cell>
          <cell r="J3">
            <v>39435</v>
          </cell>
          <cell r="K3" t="str">
            <v>TAD PTY LTD</v>
          </cell>
          <cell r="L3" t="str">
            <v>PO: 811048</v>
          </cell>
          <cell r="M3" t="str">
            <v>Temp M RichardsTADInv 32091485 31/10/07 LPG 264/10=125008, 270/10=123330</v>
          </cell>
          <cell r="N3">
            <v>0</v>
          </cell>
          <cell r="O3">
            <v>604.34</v>
          </cell>
          <cell r="P3" t="str">
            <v>476.1401.1102.565205.0000.000.0000</v>
          </cell>
          <cell r="R3">
            <v>1</v>
          </cell>
          <cell r="T3">
            <v>604.34</v>
          </cell>
        </row>
        <row r="4">
          <cell r="E4" t="str">
            <v>10</v>
          </cell>
          <cell r="F4" t="str">
            <v>CAPITAL WORKS-MAINS</v>
          </cell>
          <cell r="G4" t="str">
            <v>476</v>
          </cell>
          <cell r="H4" t="str">
            <v>CONT/LAB-LAB HIRE HR RATE</v>
          </cell>
          <cell r="I4">
            <v>39386</v>
          </cell>
          <cell r="J4">
            <v>39435</v>
          </cell>
          <cell r="K4" t="str">
            <v>TAD PTY LTD</v>
          </cell>
          <cell r="L4" t="str">
            <v>PO: 811054</v>
          </cell>
          <cell r="M4" t="str">
            <v>Temp M RichardsTADInv 32090947 17/10/07 LPG 118269/10=120614, 118264/10=125008 118262/11=123350 &amp; 123647 equal</v>
          </cell>
          <cell r="N4">
            <v>0</v>
          </cell>
          <cell r="O4">
            <v>151.08000000000001</v>
          </cell>
          <cell r="P4" t="str">
            <v>476.1401.1102.565205.0000.000.0000</v>
          </cell>
          <cell r="R4">
            <v>1</v>
          </cell>
          <cell r="T4">
            <v>151.08000000000001</v>
          </cell>
        </row>
        <row r="5">
          <cell r="E5" t="str">
            <v>10</v>
          </cell>
          <cell r="F5" t="str">
            <v>CAPITAL WORKS-MAINS</v>
          </cell>
          <cell r="G5" t="str">
            <v>476</v>
          </cell>
          <cell r="H5" t="str">
            <v>CONT/LAB-LAB HIRE HR RATE</v>
          </cell>
          <cell r="I5">
            <v>39386</v>
          </cell>
          <cell r="J5">
            <v>39435</v>
          </cell>
          <cell r="K5" t="str">
            <v>TAD PTY LTD</v>
          </cell>
          <cell r="L5" t="str">
            <v>PO: 811055</v>
          </cell>
          <cell r="M5" t="str">
            <v>Temp M RichardsTADInv 32090642 10/10/07 LPG task 11 = 302.17 for 123827 &amp; task 10 = 125008,</v>
          </cell>
          <cell r="N5">
            <v>0</v>
          </cell>
          <cell r="O5">
            <v>302.18</v>
          </cell>
          <cell r="P5" t="str">
            <v>476.1401.1102.565205.0000.000.0000</v>
          </cell>
          <cell r="R5">
            <v>1</v>
          </cell>
          <cell r="T5">
            <v>302.18</v>
          </cell>
        </row>
        <row r="6">
          <cell r="E6" t="str">
            <v>10</v>
          </cell>
          <cell r="F6" t="str">
            <v>CAPITAL WORKS-MAINS</v>
          </cell>
          <cell r="G6" t="str">
            <v>476</v>
          </cell>
          <cell r="H6" t="str">
            <v>MAINS FITTINGS</v>
          </cell>
          <cell r="I6">
            <v>39412</v>
          </cell>
          <cell r="J6">
            <v>39435</v>
          </cell>
          <cell r="K6" t="str">
            <v>GEORGE FISCHER PTY LTD</v>
          </cell>
          <cell r="L6" t="str">
            <v>PO: 811063</v>
          </cell>
          <cell r="M6" t="str">
            <v>George Fischer 130302734 26/11/07 M/O M101523 LPG 125008 Emu Park</v>
          </cell>
          <cell r="N6">
            <v>0</v>
          </cell>
          <cell r="O6">
            <v>48.68</v>
          </cell>
          <cell r="P6" t="str">
            <v>476.1401.1102.766101.0000.000.0000</v>
          </cell>
          <cell r="R6">
            <v>1</v>
          </cell>
          <cell r="T6">
            <v>48.68</v>
          </cell>
        </row>
        <row r="7">
          <cell r="E7" t="str">
            <v>10</v>
          </cell>
          <cell r="F7" t="str">
            <v>CAPITAL WORKS-MAINS</v>
          </cell>
          <cell r="G7" t="str">
            <v>476</v>
          </cell>
          <cell r="H7" t="str">
            <v>MAINS FITTINGS</v>
          </cell>
          <cell r="I7">
            <v>39429</v>
          </cell>
          <cell r="J7">
            <v>39435</v>
          </cell>
          <cell r="K7" t="str">
            <v>GEORGE FISCHER PTY LTD</v>
          </cell>
          <cell r="L7" t="str">
            <v>PO: 810754</v>
          </cell>
          <cell r="M7" t="str">
            <v>GF - 130302413 21/11/07 M/O#101523
LPG 125008/01</v>
          </cell>
          <cell r="N7">
            <v>0</v>
          </cell>
          <cell r="O7">
            <v>80.260000000000005</v>
          </cell>
          <cell r="P7" t="str">
            <v>476.1401.1102.766101.0000.000.0000</v>
          </cell>
          <cell r="R7">
            <v>1</v>
          </cell>
          <cell r="T7">
            <v>80.260000000000005</v>
          </cell>
        </row>
        <row r="8">
          <cell r="E8" t="str">
            <v>10</v>
          </cell>
          <cell r="F8" t="str">
            <v>CAPITAL WORKS-MAINS</v>
          </cell>
          <cell r="G8" t="str">
            <v>476</v>
          </cell>
          <cell r="H8" t="str">
            <v>LAB-ORD</v>
          </cell>
          <cell r="I8">
            <v>39442</v>
          </cell>
          <cell r="J8">
            <v>39442</v>
          </cell>
          <cell r="K8" t="str">
            <v>BOTTOMS, Mrs. GILLIAN</v>
          </cell>
          <cell r="N8">
            <v>7</v>
          </cell>
          <cell r="O8">
            <v>216.37</v>
          </cell>
          <cell r="P8" t="str">
            <v>476.1401.1102.402202.0000.000.0000</v>
          </cell>
          <cell r="Q8" t="str">
            <v>476.1401.1305.402202.0000.000.0000</v>
          </cell>
          <cell r="R8">
            <v>1</v>
          </cell>
          <cell r="T8">
            <v>216.37</v>
          </cell>
        </row>
        <row r="9">
          <cell r="E9" t="str">
            <v>10</v>
          </cell>
          <cell r="F9" t="str">
            <v>CAPITAL WORKS-MAINS</v>
          </cell>
          <cell r="G9" t="str">
            <v>476</v>
          </cell>
          <cell r="H9" t="str">
            <v>LAB-ORD</v>
          </cell>
          <cell r="I9">
            <v>39442</v>
          </cell>
          <cell r="J9">
            <v>39442</v>
          </cell>
          <cell r="K9" t="str">
            <v>HALEY, Mr. RICHARD</v>
          </cell>
          <cell r="N9">
            <v>8</v>
          </cell>
          <cell r="O9">
            <v>359.28</v>
          </cell>
          <cell r="P9" t="str">
            <v>476.1401.1102.402202.0000.000.0000</v>
          </cell>
          <cell r="Q9" t="str">
            <v>476.1401.1303.402202.0000.000.0000</v>
          </cell>
          <cell r="R9">
            <v>1</v>
          </cell>
          <cell r="T9">
            <v>359.28</v>
          </cell>
        </row>
        <row r="10">
          <cell r="E10" t="str">
            <v>11</v>
          </cell>
          <cell r="F10" t="str">
            <v>CAPITAL WORKS-SERV</v>
          </cell>
          <cell r="G10" t="str">
            <v>476</v>
          </cell>
          <cell r="H10" t="str">
            <v>LAB-ORD</v>
          </cell>
          <cell r="I10">
            <v>39442</v>
          </cell>
          <cell r="J10">
            <v>39442</v>
          </cell>
          <cell r="K10" t="str">
            <v>BOTTOMS, Mrs. GILLIAN</v>
          </cell>
          <cell r="N10">
            <v>8</v>
          </cell>
          <cell r="O10">
            <v>247.28</v>
          </cell>
          <cell r="P10" t="str">
            <v>476.1401.1102.402202.0000.000.0000</v>
          </cell>
          <cell r="Q10" t="str">
            <v>476.1401.1305.402202.0000.000.0000</v>
          </cell>
          <cell r="R10">
            <v>1</v>
          </cell>
          <cell r="T10">
            <v>247.28</v>
          </cell>
        </row>
        <row r="11">
          <cell r="E11" t="str">
            <v>12</v>
          </cell>
          <cell r="F11" t="str">
            <v>METERS FOR NEW PROJ</v>
          </cell>
          <cell r="G11" t="str">
            <v>476</v>
          </cell>
          <cell r="H11" t="str">
            <v>LAB-ORD</v>
          </cell>
          <cell r="I11">
            <v>39442</v>
          </cell>
          <cell r="J11">
            <v>39442</v>
          </cell>
          <cell r="K11" t="str">
            <v>BOTTOMS, Mrs. GILLIAN</v>
          </cell>
          <cell r="N11">
            <v>4</v>
          </cell>
          <cell r="O11">
            <v>123.64</v>
          </cell>
          <cell r="P11" t="str">
            <v>476.1401.1102.402202.0000.000.0000</v>
          </cell>
          <cell r="Q11" t="str">
            <v>476.1401.1305.402202.0000.000.0000</v>
          </cell>
          <cell r="R11">
            <v>1</v>
          </cell>
          <cell r="T11">
            <v>123.64</v>
          </cell>
        </row>
      </sheetData>
      <sheetData sheetId="7">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14</v>
          </cell>
          <cell r="F2" t="str">
            <v>REPAIRS&amp;MAINT-SERV</v>
          </cell>
          <cell r="G2" t="str">
            <v>476</v>
          </cell>
          <cell r="H2" t="str">
            <v>FREIGHT/CARTAGE OUT</v>
          </cell>
          <cell r="I2">
            <v>39423</v>
          </cell>
          <cell r="J2">
            <v>39426</v>
          </cell>
          <cell r="K2" t="str">
            <v>TNT EXPRESS</v>
          </cell>
          <cell r="L2" t="str">
            <v>PO: 810290</v>
          </cell>
          <cell r="M2" t="str">
            <v>TNT Express - Week 46
Invoice - 7062839
Date: 17/11/07
875721240</v>
          </cell>
          <cell r="N2">
            <v>0</v>
          </cell>
          <cell r="O2">
            <v>17.600000000000001</v>
          </cell>
          <cell r="P2" t="str">
            <v>476.1401.1102.650401.0000.000.0000</v>
          </cell>
          <cell r="R2">
            <v>1</v>
          </cell>
          <cell r="T2">
            <v>17.600000000000001</v>
          </cell>
        </row>
        <row r="3">
          <cell r="E3" t="str">
            <v>08</v>
          </cell>
          <cell r="F3" t="str">
            <v>EST COST STH/CEN QLD</v>
          </cell>
          <cell r="G3" t="str">
            <v>476</v>
          </cell>
          <cell r="H3" t="str">
            <v>LAB-ORD</v>
          </cell>
          <cell r="I3">
            <v>39442</v>
          </cell>
          <cell r="J3">
            <v>39442</v>
          </cell>
          <cell r="K3" t="str">
            <v>BOTTOMS, Mrs. GILLIAN</v>
          </cell>
          <cell r="N3">
            <v>3</v>
          </cell>
          <cell r="O3">
            <v>92.73</v>
          </cell>
          <cell r="P3" t="str">
            <v>476.1401.1102.402202.0000.000.0000</v>
          </cell>
          <cell r="Q3" t="str">
            <v>476.1401.1305.402202.0000.000.0000</v>
          </cell>
          <cell r="R3">
            <v>1</v>
          </cell>
          <cell r="T3">
            <v>92.73</v>
          </cell>
        </row>
      </sheetData>
      <sheetData sheetId="8">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20</v>
          </cell>
          <cell r="F2" t="str">
            <v>TRAINING &amp; ASSESMENT</v>
          </cell>
          <cell r="G2" t="str">
            <v>476</v>
          </cell>
          <cell r="H2" t="str">
            <v>FREIGHT/CARTAGE OUT</v>
          </cell>
          <cell r="I2">
            <v>39426</v>
          </cell>
          <cell r="J2">
            <v>39429</v>
          </cell>
          <cell r="K2" t="str">
            <v>TNT EXPRESS</v>
          </cell>
          <cell r="L2" t="str">
            <v>PO: 810580</v>
          </cell>
          <cell r="M2" t="str">
            <v>TNT- Express
Week 44
Invoice 6937317
Date: 17/11/07
844219315</v>
          </cell>
          <cell r="N2">
            <v>0</v>
          </cell>
          <cell r="O2">
            <v>25.88</v>
          </cell>
          <cell r="P2" t="str">
            <v>476.1401.1102.650401.0000.000.0000</v>
          </cell>
          <cell r="R2">
            <v>1</v>
          </cell>
          <cell r="T2">
            <v>25.88</v>
          </cell>
        </row>
        <row r="3">
          <cell r="T3">
            <v>0</v>
          </cell>
        </row>
        <row r="4">
          <cell r="T4">
            <v>0</v>
          </cell>
        </row>
        <row r="5">
          <cell r="T5">
            <v>0</v>
          </cell>
        </row>
        <row r="6">
          <cell r="T6">
            <v>0</v>
          </cell>
        </row>
        <row r="7">
          <cell r="T7">
            <v>0</v>
          </cell>
        </row>
        <row r="8">
          <cell r="T8">
            <v>0</v>
          </cell>
        </row>
      </sheetData>
      <sheetData sheetId="9">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U1" t="str">
            <v>Total</v>
          </cell>
        </row>
        <row r="2">
          <cell r="U2">
            <v>0</v>
          </cell>
        </row>
        <row r="3">
          <cell r="U3">
            <v>0</v>
          </cell>
        </row>
        <row r="4">
          <cell r="U4">
            <v>0</v>
          </cell>
        </row>
        <row r="5">
          <cell r="U5">
            <v>0</v>
          </cell>
        </row>
        <row r="6">
          <cell r="U6">
            <v>0</v>
          </cell>
        </row>
        <row r="7">
          <cell r="U7">
            <v>0</v>
          </cell>
        </row>
        <row r="8">
          <cell r="U8">
            <v>0</v>
          </cell>
        </row>
        <row r="9">
          <cell r="U9">
            <v>0</v>
          </cell>
        </row>
        <row r="10">
          <cell r="U10">
            <v>0</v>
          </cell>
        </row>
      </sheetData>
      <sheetData sheetId="10">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10</v>
          </cell>
          <cell r="F2" t="str">
            <v>CAPITAL WORKS-MAINS</v>
          </cell>
          <cell r="G2" t="str">
            <v>476</v>
          </cell>
          <cell r="H2" t="str">
            <v>FREIGHT/CARTAGE OUT</v>
          </cell>
          <cell r="I2">
            <v>39426</v>
          </cell>
          <cell r="J2">
            <v>39429</v>
          </cell>
          <cell r="K2" t="str">
            <v>TNT EXPRESS</v>
          </cell>
          <cell r="L2" t="str">
            <v>PO: 810581</v>
          </cell>
          <cell r="M2" t="str">
            <v>TNT - Express 
Week 45
Invoice 6998058
Date: 24/11/07
212626978</v>
          </cell>
          <cell r="N2">
            <v>0</v>
          </cell>
          <cell r="O2">
            <v>19.32</v>
          </cell>
          <cell r="P2" t="str">
            <v>476.1401.1102.650401.0000.000.0000</v>
          </cell>
          <cell r="R2">
            <v>1</v>
          </cell>
          <cell r="T2">
            <v>19.32</v>
          </cell>
        </row>
        <row r="3">
          <cell r="E3" t="str">
            <v>10</v>
          </cell>
          <cell r="F3" t="str">
            <v>CAPITAL WORKS-MAINS</v>
          </cell>
          <cell r="G3" t="str">
            <v>476</v>
          </cell>
          <cell r="H3" t="str">
            <v>FREIGHT/CARTAGE OUT</v>
          </cell>
          <cell r="I3">
            <v>39426</v>
          </cell>
          <cell r="J3">
            <v>39429</v>
          </cell>
          <cell r="K3" t="str">
            <v>TNT EXPRESS</v>
          </cell>
          <cell r="L3" t="str">
            <v>PO: 810581</v>
          </cell>
          <cell r="M3" t="str">
            <v>TNT - Express 
Week 45
Invoice 6998058
Date: 24/11/07
875721238</v>
          </cell>
          <cell r="N3">
            <v>0</v>
          </cell>
          <cell r="O3">
            <v>17.600000000000001</v>
          </cell>
          <cell r="P3" t="str">
            <v>476.1401.1102.650401.0000.000.0000</v>
          </cell>
          <cell r="R3">
            <v>1</v>
          </cell>
          <cell r="T3">
            <v>17.600000000000001</v>
          </cell>
        </row>
        <row r="4">
          <cell r="E4" t="str">
            <v>14</v>
          </cell>
          <cell r="F4" t="str">
            <v>REPAIRS&amp;MAINT-SERV</v>
          </cell>
          <cell r="G4" t="str">
            <v>476</v>
          </cell>
          <cell r="H4" t="str">
            <v>FREIGHT/CARTAGE OUT</v>
          </cell>
          <cell r="I4">
            <v>39426</v>
          </cell>
          <cell r="J4">
            <v>39429</v>
          </cell>
          <cell r="K4" t="str">
            <v>TNT EXPRESS</v>
          </cell>
          <cell r="L4" t="str">
            <v>PO: 810581</v>
          </cell>
          <cell r="M4" t="str">
            <v>TNT - Express 
Week 45
Invoice 6998058
Date: 24/11/07
875721172</v>
          </cell>
          <cell r="N4">
            <v>0</v>
          </cell>
          <cell r="O4">
            <v>17.600000000000001</v>
          </cell>
          <cell r="P4" t="str">
            <v>476.1401.1102.650401.0000.000.0000</v>
          </cell>
          <cell r="R4">
            <v>1</v>
          </cell>
          <cell r="T4">
            <v>17.600000000000001</v>
          </cell>
        </row>
        <row r="5">
          <cell r="E5" t="str">
            <v>08</v>
          </cell>
          <cell r="F5" t="str">
            <v>EST COST STH/CEN QLD</v>
          </cell>
          <cell r="G5" t="str">
            <v>476</v>
          </cell>
          <cell r="H5" t="str">
            <v>LAB-ORD</v>
          </cell>
          <cell r="I5">
            <v>39442</v>
          </cell>
          <cell r="J5">
            <v>39442</v>
          </cell>
          <cell r="K5" t="str">
            <v>BOTTOMS, Mrs. GILLIAN</v>
          </cell>
          <cell r="N5">
            <v>1</v>
          </cell>
          <cell r="O5">
            <v>30.91</v>
          </cell>
          <cell r="P5" t="str">
            <v>476.1401.1102.402202.0000.000.0000</v>
          </cell>
          <cell r="Q5" t="str">
            <v>476.1401.1305.402202.0000.000.0000</v>
          </cell>
          <cell r="R5">
            <v>1</v>
          </cell>
          <cell r="T5">
            <v>30.91</v>
          </cell>
        </row>
        <row r="6">
          <cell r="T6">
            <v>0</v>
          </cell>
        </row>
        <row r="7">
          <cell r="T7">
            <v>0</v>
          </cell>
        </row>
        <row r="8">
          <cell r="T8">
            <v>0</v>
          </cell>
        </row>
        <row r="9">
          <cell r="T9">
            <v>0</v>
          </cell>
        </row>
        <row r="10">
          <cell r="T10">
            <v>0</v>
          </cell>
        </row>
        <row r="11">
          <cell r="T11">
            <v>0</v>
          </cell>
        </row>
        <row r="12">
          <cell r="T12">
            <v>0</v>
          </cell>
        </row>
        <row r="13">
          <cell r="T13">
            <v>0</v>
          </cell>
        </row>
      </sheetData>
      <sheetData sheetId="11">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10</v>
          </cell>
          <cell r="F2" t="str">
            <v>CAPITAL WORKS-MAINS</v>
          </cell>
          <cell r="G2" t="str">
            <v>476</v>
          </cell>
          <cell r="H2" t="str">
            <v>CONT/LAB-LAB HIRE HR RATE</v>
          </cell>
          <cell r="I2">
            <v>39386</v>
          </cell>
          <cell r="J2">
            <v>39435</v>
          </cell>
          <cell r="K2" t="str">
            <v>TAD PTY LTD</v>
          </cell>
          <cell r="L2" t="str">
            <v>PO: 811054</v>
          </cell>
          <cell r="M2" t="str">
            <v>Temp M RichardsTADInv 32090947 17/10/07 LPG 118269/10=120614, 118264/10=125008 118262/11=123350 &amp; 123647 equal</v>
          </cell>
          <cell r="N2">
            <v>0</v>
          </cell>
          <cell r="O2">
            <v>151.08000000000001</v>
          </cell>
          <cell r="P2" t="str">
            <v>476.1401.1102.565205.0000.000.0000</v>
          </cell>
          <cell r="R2">
            <v>1</v>
          </cell>
          <cell r="T2">
            <v>151.08000000000001</v>
          </cell>
        </row>
        <row r="3">
          <cell r="E3" t="str">
            <v>10</v>
          </cell>
          <cell r="F3" t="str">
            <v>CAPITAL WORKS-MAINS</v>
          </cell>
          <cell r="G3" t="str">
            <v>476</v>
          </cell>
          <cell r="H3" t="str">
            <v>CONTRACTING COSTS</v>
          </cell>
          <cell r="I3">
            <v>39436</v>
          </cell>
          <cell r="J3">
            <v>39436</v>
          </cell>
          <cell r="K3" t="str">
            <v>ACTION EARTHMOVING</v>
          </cell>
          <cell r="L3" t="str">
            <v>AP: 201207_INVAE5060559</v>
          </cell>
          <cell r="M3" t="str">
            <v>TRANSFER TO PROJECT#118269_10 DUE TO INCORRECT CODING</v>
          </cell>
          <cell r="N3">
            <v>0</v>
          </cell>
          <cell r="O3">
            <v>3647.17</v>
          </cell>
          <cell r="P3" t="str">
            <v>476.1401.1102.565701.0000.000.0000</v>
          </cell>
          <cell r="R3">
            <v>1</v>
          </cell>
          <cell r="T3">
            <v>3647.17</v>
          </cell>
        </row>
        <row r="4">
          <cell r="E4" t="str">
            <v>10</v>
          </cell>
          <cell r="F4" t="str">
            <v>CAPITAL WORKS-MAINS</v>
          </cell>
          <cell r="G4" t="str">
            <v>476</v>
          </cell>
          <cell r="H4" t="str">
            <v>CONTRACTING COSTS</v>
          </cell>
          <cell r="I4">
            <v>39436</v>
          </cell>
          <cell r="J4">
            <v>39436</v>
          </cell>
          <cell r="K4" t="str">
            <v>ACTION EARTHMOVING</v>
          </cell>
          <cell r="L4" t="str">
            <v>AP: 201207_INVAE5060598</v>
          </cell>
          <cell r="M4" t="str">
            <v>TRANSFER TO PROJECT 118269_10 DUE TO INCORRECT CODING</v>
          </cell>
          <cell r="N4">
            <v>0</v>
          </cell>
          <cell r="O4">
            <v>752.8</v>
          </cell>
          <cell r="P4" t="str">
            <v>476.1401.1102.565701.0000.000.0000</v>
          </cell>
          <cell r="R4">
            <v>1</v>
          </cell>
          <cell r="T4">
            <v>752.8</v>
          </cell>
        </row>
        <row r="5">
          <cell r="E5" t="str">
            <v>01</v>
          </cell>
          <cell r="F5" t="str">
            <v>LEAK SURVEYS</v>
          </cell>
          <cell r="G5" t="str">
            <v>476</v>
          </cell>
          <cell r="H5" t="str">
            <v>LAB-ORD</v>
          </cell>
          <cell r="I5">
            <v>39442</v>
          </cell>
          <cell r="J5">
            <v>39442</v>
          </cell>
          <cell r="K5" t="str">
            <v>JACKSON, Mr. DON</v>
          </cell>
          <cell r="N5">
            <v>15</v>
          </cell>
          <cell r="O5">
            <v>660.15</v>
          </cell>
          <cell r="P5" t="str">
            <v>476.1401.1102.402202.0000.000.0000</v>
          </cell>
          <cell r="Q5" t="str">
            <v>476.1401.1302.402202.0000.000.0000</v>
          </cell>
          <cell r="R5">
            <v>1</v>
          </cell>
          <cell r="T5">
            <v>660.15</v>
          </cell>
        </row>
        <row r="6">
          <cell r="E6" t="str">
            <v>08</v>
          </cell>
          <cell r="F6" t="str">
            <v>EST COST STH/CEN QLD</v>
          </cell>
          <cell r="G6" t="str">
            <v>476</v>
          </cell>
          <cell r="H6" t="str">
            <v>LAB-ORD</v>
          </cell>
          <cell r="I6">
            <v>39442</v>
          </cell>
          <cell r="J6">
            <v>39442</v>
          </cell>
          <cell r="K6" t="str">
            <v>BOTTOMS, Mrs. GILLIAN</v>
          </cell>
          <cell r="N6">
            <v>4</v>
          </cell>
          <cell r="O6">
            <v>123.64</v>
          </cell>
          <cell r="P6" t="str">
            <v>476.1401.1102.402202.0000.000.0000</v>
          </cell>
          <cell r="Q6" t="str">
            <v>476.1401.1305.402202.0000.000.0000</v>
          </cell>
          <cell r="R6">
            <v>1</v>
          </cell>
          <cell r="T6">
            <v>123.64</v>
          </cell>
        </row>
        <row r="7">
          <cell r="E7" t="str">
            <v>10</v>
          </cell>
          <cell r="F7" t="str">
            <v>CAPITAL WORKS-MAINS</v>
          </cell>
          <cell r="G7" t="str">
            <v>476</v>
          </cell>
          <cell r="H7" t="str">
            <v>LAB-ORD</v>
          </cell>
          <cell r="I7">
            <v>39442</v>
          </cell>
          <cell r="J7">
            <v>39442</v>
          </cell>
          <cell r="K7" t="str">
            <v>MOTUM, Mr. GREG</v>
          </cell>
          <cell r="N7">
            <v>2</v>
          </cell>
          <cell r="O7">
            <v>80.28</v>
          </cell>
          <cell r="P7" t="str">
            <v>476.1401.1102.402202.0000.000.0000</v>
          </cell>
          <cell r="Q7" t="str">
            <v>476.1401.1117.402202.0000.000.0000</v>
          </cell>
          <cell r="R7">
            <v>1</v>
          </cell>
          <cell r="T7">
            <v>80.28</v>
          </cell>
        </row>
      </sheetData>
      <sheetData sheetId="12">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10</v>
          </cell>
          <cell r="F2" t="str">
            <v>CAPITAL WORKS-MAINS</v>
          </cell>
          <cell r="G2" t="str">
            <v>476</v>
          </cell>
          <cell r="H2" t="str">
            <v>CONT/LAB-LAB HIRE HR RATE</v>
          </cell>
          <cell r="I2">
            <v>39385</v>
          </cell>
          <cell r="J2">
            <v>39435</v>
          </cell>
          <cell r="K2" t="str">
            <v>TAD PTY LTD</v>
          </cell>
          <cell r="L2" t="str">
            <v>PO: 811048</v>
          </cell>
          <cell r="M2" t="str">
            <v>Temp M RichardsTADInv 32091485 31/10/07 LPG 264/10=125008, 270/10=123330</v>
          </cell>
          <cell r="N2">
            <v>0</v>
          </cell>
          <cell r="O2">
            <v>604.46</v>
          </cell>
          <cell r="P2" t="str">
            <v>476.1401.1102.565205.0000.000.0000</v>
          </cell>
          <cell r="R2">
            <v>1</v>
          </cell>
          <cell r="T2">
            <v>604.46</v>
          </cell>
        </row>
        <row r="3">
          <cell r="E3" t="str">
            <v>10</v>
          </cell>
          <cell r="F3" t="str">
            <v>CAPITAL WORKS-MAINS</v>
          </cell>
          <cell r="G3" t="str">
            <v>476</v>
          </cell>
          <cell r="H3" t="str">
            <v>CONT/LAB-LAB HIRE HR RATE</v>
          </cell>
          <cell r="I3">
            <v>39393</v>
          </cell>
          <cell r="J3">
            <v>39435</v>
          </cell>
          <cell r="K3" t="str">
            <v>TAD PTY LTD</v>
          </cell>
          <cell r="L3" t="str">
            <v>PO: 811053</v>
          </cell>
          <cell r="M3" t="str">
            <v>Temp M RichardsTADInv 32091799 07/11/07 LPG 123330 &amp; 262/10 = 123588</v>
          </cell>
          <cell r="N3">
            <v>0</v>
          </cell>
          <cell r="O3">
            <v>201.45</v>
          </cell>
          <cell r="P3" t="str">
            <v>476.1401.1102.565205.0000.000.0000</v>
          </cell>
          <cell r="R3">
            <v>1</v>
          </cell>
          <cell r="T3">
            <v>201.45</v>
          </cell>
        </row>
        <row r="4">
          <cell r="E4" t="str">
            <v>10</v>
          </cell>
          <cell r="F4" t="str">
            <v>CAPITAL WORKS-MAINS</v>
          </cell>
          <cell r="G4" t="str">
            <v>476</v>
          </cell>
          <cell r="H4" t="str">
            <v>MAINS FITTINGS</v>
          </cell>
          <cell r="I4">
            <v>39408</v>
          </cell>
          <cell r="J4">
            <v>39435</v>
          </cell>
          <cell r="K4" t="str">
            <v>GEORGE FISCHER PTY LTD</v>
          </cell>
          <cell r="L4" t="str">
            <v>PO: 811065</v>
          </cell>
          <cell r="M4" t="str">
            <v>George Fischer 130302505 22/11/07 M/O M101561 LPG 123330 Currumbin</v>
          </cell>
          <cell r="N4">
            <v>0</v>
          </cell>
          <cell r="O4">
            <v>247.31</v>
          </cell>
          <cell r="P4" t="str">
            <v>476.1401.1102.766101.0000.000.0000</v>
          </cell>
          <cell r="R4">
            <v>1</v>
          </cell>
          <cell r="T4">
            <v>247.31</v>
          </cell>
        </row>
        <row r="5">
          <cell r="E5" t="str">
            <v>10</v>
          </cell>
          <cell r="F5" t="str">
            <v>CAPITAL WORKS-MAINS</v>
          </cell>
          <cell r="G5" t="str">
            <v>476</v>
          </cell>
          <cell r="H5" t="str">
            <v>MAINS FITTINGS</v>
          </cell>
          <cell r="I5">
            <v>39408</v>
          </cell>
          <cell r="J5">
            <v>39435</v>
          </cell>
          <cell r="K5" t="str">
            <v>GEORGE FISCHER PTY LTD</v>
          </cell>
          <cell r="L5" t="str">
            <v>PO: 811066</v>
          </cell>
          <cell r="M5" t="str">
            <v>George Fischer 130302506 22/11/07 M/O M101561 LPG 123330 Currumbin</v>
          </cell>
          <cell r="N5">
            <v>0</v>
          </cell>
          <cell r="O5">
            <v>21.02</v>
          </cell>
          <cell r="P5" t="str">
            <v>476.1401.1102.766101.0000.000.0000</v>
          </cell>
          <cell r="R5">
            <v>1</v>
          </cell>
          <cell r="T5">
            <v>21.02</v>
          </cell>
        </row>
        <row r="6">
          <cell r="T6">
            <v>0</v>
          </cell>
        </row>
        <row r="7">
          <cell r="T7">
            <v>0</v>
          </cell>
        </row>
      </sheetData>
      <sheetData sheetId="13">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10</v>
          </cell>
          <cell r="F2" t="str">
            <v>CAPITAL WORKS-MAINS</v>
          </cell>
          <cell r="G2" t="str">
            <v>476</v>
          </cell>
          <cell r="H2" t="str">
            <v>CONTRACTING COSTS</v>
          </cell>
          <cell r="I2">
            <v>39412</v>
          </cell>
          <cell r="J2">
            <v>39436</v>
          </cell>
          <cell r="K2" t="str">
            <v>NORTH COAST GAS PTY LTD</v>
          </cell>
          <cell r="L2" t="str">
            <v>AP: 106123</v>
          </cell>
          <cell r="N2">
            <v>0</v>
          </cell>
          <cell r="O2">
            <v>4923</v>
          </cell>
          <cell r="P2" t="str">
            <v>476.1401.1102.565701.0000.000.0000</v>
          </cell>
          <cell r="R2">
            <v>1</v>
          </cell>
          <cell r="T2">
            <v>4923</v>
          </cell>
        </row>
        <row r="3">
          <cell r="E3" t="str">
            <v>14</v>
          </cell>
          <cell r="F3" t="str">
            <v>REPAIRS&amp;MAINT-SERV</v>
          </cell>
          <cell r="G3" t="str">
            <v>476</v>
          </cell>
          <cell r="H3" t="str">
            <v>FREIGHT/CARTAGE OUT</v>
          </cell>
          <cell r="I3">
            <v>39423</v>
          </cell>
          <cell r="J3">
            <v>39426</v>
          </cell>
          <cell r="K3" t="str">
            <v>TNT EXPRESS</v>
          </cell>
          <cell r="L3" t="str">
            <v>PO: 810289</v>
          </cell>
          <cell r="M3" t="str">
            <v>TNT Express - Week 43
Invoice 6861303
Date: 27/10/07
ECN 001193676</v>
          </cell>
          <cell r="N3">
            <v>0</v>
          </cell>
          <cell r="O3">
            <v>24.07</v>
          </cell>
          <cell r="P3" t="str">
            <v>476.1401.1102.650401.0000.000.0000</v>
          </cell>
          <cell r="R3">
            <v>1</v>
          </cell>
          <cell r="T3">
            <v>24.07</v>
          </cell>
        </row>
        <row r="4">
          <cell r="E4" t="str">
            <v>10</v>
          </cell>
          <cell r="F4" t="str">
            <v>CAPITAL WORKS-MAINS</v>
          </cell>
          <cell r="G4" t="str">
            <v>476</v>
          </cell>
          <cell r="H4" t="str">
            <v>CONTRACTING COSTS</v>
          </cell>
          <cell r="I4">
            <v>39426</v>
          </cell>
          <cell r="J4">
            <v>39429</v>
          </cell>
          <cell r="K4" t="str">
            <v>NORTH COAST GAS PTY LTD</v>
          </cell>
          <cell r="L4" t="str">
            <v>PO: 810610</v>
          </cell>
          <cell r="M4" t="str">
            <v>North Coast Gas Pty Ltd 
 - contracting costs
 - Inv# 124901
 - Inv Date: 27/8/07</v>
          </cell>
          <cell r="N4">
            <v>0</v>
          </cell>
          <cell r="O4">
            <v>1741</v>
          </cell>
          <cell r="P4" t="str">
            <v>476.1401.1102.565701.0000.000.0000</v>
          </cell>
          <cell r="R4">
            <v>1</v>
          </cell>
          <cell r="T4">
            <v>1741</v>
          </cell>
        </row>
        <row r="5">
          <cell r="E5" t="str">
            <v>10</v>
          </cell>
          <cell r="F5" t="str">
            <v>CAPITAL WORKS-MAINS</v>
          </cell>
          <cell r="G5" t="str">
            <v>476</v>
          </cell>
          <cell r="H5" t="str">
            <v>FREIGHT/CARTAGE OUT</v>
          </cell>
          <cell r="I5">
            <v>39426</v>
          </cell>
          <cell r="J5">
            <v>39429</v>
          </cell>
          <cell r="K5" t="str">
            <v>TNT EXPRESS</v>
          </cell>
          <cell r="L5" t="str">
            <v>PO: 810581</v>
          </cell>
          <cell r="M5" t="str">
            <v>TNT - Express 
Week 45
Invoice 6998058
Date: 24/11/07
875721205</v>
          </cell>
          <cell r="N5">
            <v>0</v>
          </cell>
          <cell r="O5">
            <v>17.600000000000001</v>
          </cell>
          <cell r="P5" t="str">
            <v>476.1401.1102.650401.0000.000.0000</v>
          </cell>
          <cell r="R5">
            <v>1</v>
          </cell>
          <cell r="T5">
            <v>17.600000000000001</v>
          </cell>
        </row>
        <row r="6">
          <cell r="E6" t="str">
            <v>10</v>
          </cell>
          <cell r="F6" t="str">
            <v>CAPITAL WORKS-MAINS</v>
          </cell>
          <cell r="G6" t="str">
            <v>476</v>
          </cell>
          <cell r="H6" t="str">
            <v>FREIGHT/CARTAGE OUT</v>
          </cell>
          <cell r="I6">
            <v>39426</v>
          </cell>
          <cell r="J6">
            <v>39429</v>
          </cell>
          <cell r="K6" t="str">
            <v>TNT EXPRESS</v>
          </cell>
          <cell r="L6" t="str">
            <v>PO: 810581</v>
          </cell>
          <cell r="M6" t="str">
            <v>TNT - Express 
Week 45
Invoice 6998058
Date: 24/11/07
875721216</v>
          </cell>
          <cell r="N6">
            <v>0</v>
          </cell>
          <cell r="O6">
            <v>17.600000000000001</v>
          </cell>
          <cell r="P6" t="str">
            <v>476.1401.1102.650401.0000.000.0000</v>
          </cell>
          <cell r="R6">
            <v>1</v>
          </cell>
          <cell r="T6">
            <v>17.600000000000001</v>
          </cell>
        </row>
        <row r="7">
          <cell r="E7" t="str">
            <v>01</v>
          </cell>
          <cell r="F7" t="str">
            <v>LEAK SURVEYS</v>
          </cell>
          <cell r="G7" t="str">
            <v>476</v>
          </cell>
          <cell r="H7" t="str">
            <v>LAB-ORD</v>
          </cell>
          <cell r="I7">
            <v>39441</v>
          </cell>
          <cell r="J7">
            <v>39441</v>
          </cell>
          <cell r="K7" t="str">
            <v>RADFORD, Mr. EDDIE</v>
          </cell>
          <cell r="N7">
            <v>24</v>
          </cell>
          <cell r="O7">
            <v>850.32</v>
          </cell>
          <cell r="P7" t="str">
            <v>476.1401.1102.402202.0000.000.0000</v>
          </cell>
          <cell r="Q7" t="str">
            <v>476.1401.1304.402202.0000.000.0000</v>
          </cell>
          <cell r="R7">
            <v>1</v>
          </cell>
          <cell r="T7">
            <v>850.32</v>
          </cell>
        </row>
        <row r="8">
          <cell r="E8" t="str">
            <v>10</v>
          </cell>
          <cell r="F8" t="str">
            <v>CAPITAL WORKS-MAINS</v>
          </cell>
          <cell r="G8" t="str">
            <v>476</v>
          </cell>
          <cell r="H8" t="str">
            <v>LAB-ORD</v>
          </cell>
          <cell r="I8">
            <v>39442</v>
          </cell>
          <cell r="J8">
            <v>39442</v>
          </cell>
          <cell r="K8" t="str">
            <v>BOTTOMS, Mrs. GILLIAN</v>
          </cell>
          <cell r="N8">
            <v>1</v>
          </cell>
          <cell r="O8">
            <v>30.91</v>
          </cell>
          <cell r="P8" t="str">
            <v>476.1401.1102.402202.0000.000.0000</v>
          </cell>
          <cell r="Q8" t="str">
            <v>476.1401.1305.402202.0000.000.0000</v>
          </cell>
          <cell r="R8">
            <v>1</v>
          </cell>
          <cell r="T8">
            <v>30.91</v>
          </cell>
        </row>
        <row r="9">
          <cell r="E9" t="str">
            <v>10</v>
          </cell>
          <cell r="F9" t="str">
            <v>CAPITAL WORKS-MAINS</v>
          </cell>
          <cell r="G9" t="str">
            <v>476</v>
          </cell>
          <cell r="H9" t="str">
            <v>LAB-ORD</v>
          </cell>
          <cell r="I9">
            <v>39442</v>
          </cell>
          <cell r="J9">
            <v>39442</v>
          </cell>
          <cell r="K9" t="str">
            <v>MOTUM, Mr. GREG</v>
          </cell>
          <cell r="N9">
            <v>2</v>
          </cell>
          <cell r="O9">
            <v>80.28</v>
          </cell>
          <cell r="P9" t="str">
            <v>476.1401.1102.402202.0000.000.0000</v>
          </cell>
          <cell r="Q9" t="str">
            <v>476.1401.1117.402202.0000.000.0000</v>
          </cell>
          <cell r="R9">
            <v>1</v>
          </cell>
          <cell r="T9">
            <v>80.28</v>
          </cell>
        </row>
        <row r="10">
          <cell r="T10">
            <v>0</v>
          </cell>
        </row>
        <row r="11">
          <cell r="T11">
            <v>0</v>
          </cell>
        </row>
        <row r="12">
          <cell r="T12">
            <v>0</v>
          </cell>
        </row>
        <row r="13">
          <cell r="T13">
            <v>0</v>
          </cell>
        </row>
        <row r="14">
          <cell r="T14">
            <v>0</v>
          </cell>
        </row>
        <row r="15">
          <cell r="T15">
            <v>0</v>
          </cell>
        </row>
        <row r="16">
          <cell r="T16">
            <v>0</v>
          </cell>
        </row>
      </sheetData>
      <sheetData sheetId="14">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T2">
            <v>0</v>
          </cell>
        </row>
        <row r="3">
          <cell r="T3">
            <v>0</v>
          </cell>
        </row>
        <row r="4">
          <cell r="T4">
            <v>0</v>
          </cell>
        </row>
        <row r="5">
          <cell r="T5">
            <v>0</v>
          </cell>
        </row>
        <row r="6">
          <cell r="T6">
            <v>0</v>
          </cell>
        </row>
        <row r="7">
          <cell r="T7">
            <v>0</v>
          </cell>
        </row>
        <row r="8">
          <cell r="T8">
            <v>0</v>
          </cell>
        </row>
        <row r="9">
          <cell r="T9">
            <v>0</v>
          </cell>
        </row>
        <row r="10">
          <cell r="T10">
            <v>0</v>
          </cell>
        </row>
        <row r="11">
          <cell r="T11">
            <v>0</v>
          </cell>
        </row>
        <row r="12">
          <cell r="T12">
            <v>0</v>
          </cell>
        </row>
        <row r="13">
          <cell r="T13">
            <v>0</v>
          </cell>
        </row>
      </sheetData>
      <sheetData sheetId="15">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T2">
            <v>0</v>
          </cell>
        </row>
        <row r="3">
          <cell r="T3">
            <v>0</v>
          </cell>
        </row>
        <row r="4">
          <cell r="T4">
            <v>0</v>
          </cell>
        </row>
        <row r="5">
          <cell r="T5">
            <v>0</v>
          </cell>
        </row>
        <row r="6">
          <cell r="T6">
            <v>0</v>
          </cell>
        </row>
        <row r="7">
          <cell r="T7">
            <v>0</v>
          </cell>
        </row>
        <row r="8">
          <cell r="T8">
            <v>0</v>
          </cell>
        </row>
        <row r="9">
          <cell r="T9">
            <v>0</v>
          </cell>
        </row>
        <row r="10">
          <cell r="T10">
            <v>0</v>
          </cell>
        </row>
        <row r="11">
          <cell r="T11">
            <v>0</v>
          </cell>
        </row>
      </sheetData>
      <sheetData sheetId="16">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E2" t="str">
            <v>12</v>
          </cell>
          <cell r="F2" t="str">
            <v>METERS FOR NEW PROJ</v>
          </cell>
          <cell r="G2" t="str">
            <v>476</v>
          </cell>
          <cell r="H2" t="str">
            <v>FREIGHT/CARTAGE OUT</v>
          </cell>
          <cell r="I2">
            <v>39434</v>
          </cell>
          <cell r="J2">
            <v>39435</v>
          </cell>
          <cell r="K2" t="str">
            <v>TNT EXPRESS</v>
          </cell>
          <cell r="L2" t="str">
            <v>PO: 810984</v>
          </cell>
          <cell r="M2" t="str">
            <v>TNT Express
Week 49
Invoice: 7270171
Date: 8/12/07
ECN001277856</v>
          </cell>
          <cell r="N2">
            <v>0</v>
          </cell>
          <cell r="O2">
            <v>144.57</v>
          </cell>
          <cell r="P2" t="str">
            <v>476.1401.1102.650401.0000.000.0000</v>
          </cell>
          <cell r="R2">
            <v>1</v>
          </cell>
          <cell r="T2">
            <v>144.57</v>
          </cell>
        </row>
        <row r="3">
          <cell r="E3" t="str">
            <v>12</v>
          </cell>
          <cell r="F3" t="str">
            <v>METERS FOR NEW PROJ</v>
          </cell>
          <cell r="G3" t="str">
            <v>476</v>
          </cell>
          <cell r="H3" t="str">
            <v>FREIGHT/CARTAGE OUT</v>
          </cell>
          <cell r="I3">
            <v>39434</v>
          </cell>
          <cell r="J3">
            <v>39435</v>
          </cell>
          <cell r="K3" t="str">
            <v>TNT EXPRESS</v>
          </cell>
          <cell r="L3" t="str">
            <v>PO: 810984</v>
          </cell>
          <cell r="M3" t="str">
            <v>TNT Express
Week 49
Invoice: 7270171
Date: 8/12/07
Global Security</v>
          </cell>
          <cell r="N3">
            <v>0</v>
          </cell>
          <cell r="O3">
            <v>19.100000000000001</v>
          </cell>
          <cell r="P3" t="str">
            <v>476.1401.1102.650401.0000.000.0000</v>
          </cell>
          <cell r="R3">
            <v>1</v>
          </cell>
          <cell r="T3">
            <v>19.100000000000001</v>
          </cell>
        </row>
        <row r="4">
          <cell r="T4">
            <v>0</v>
          </cell>
        </row>
        <row r="5">
          <cell r="T5">
            <v>0</v>
          </cell>
        </row>
        <row r="6">
          <cell r="T6">
            <v>0</v>
          </cell>
        </row>
        <row r="7">
          <cell r="T7">
            <v>0</v>
          </cell>
        </row>
        <row r="8">
          <cell r="T8">
            <v>0</v>
          </cell>
        </row>
        <row r="9">
          <cell r="T9">
            <v>0</v>
          </cell>
        </row>
        <row r="10">
          <cell r="T10">
            <v>0</v>
          </cell>
        </row>
        <row r="11">
          <cell r="T11">
            <v>0</v>
          </cell>
        </row>
        <row r="12">
          <cell r="T12">
            <v>0</v>
          </cell>
        </row>
        <row r="13">
          <cell r="T13">
            <v>0</v>
          </cell>
        </row>
      </sheetData>
      <sheetData sheetId="17">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T1" t="str">
            <v>Total</v>
          </cell>
        </row>
        <row r="2">
          <cell r="T2">
            <v>0</v>
          </cell>
        </row>
        <row r="3">
          <cell r="T3">
            <v>0</v>
          </cell>
        </row>
        <row r="4">
          <cell r="T4">
            <v>0</v>
          </cell>
        </row>
        <row r="5">
          <cell r="T5">
            <v>0</v>
          </cell>
        </row>
      </sheetData>
      <sheetData sheetId="18">
        <row r="1">
          <cell r="E1" t="str">
            <v>Task Number</v>
          </cell>
          <cell r="F1" t="str">
            <v>Task Name</v>
          </cell>
          <cell r="G1" t="str">
            <v>Ledger</v>
          </cell>
          <cell r="H1" t="str">
            <v>Expenditure Type</v>
          </cell>
          <cell r="I1" t="str">
            <v>Expenditure Date</v>
          </cell>
          <cell r="J1" t="str">
            <v>GL Date</v>
          </cell>
          <cell r="K1" t="str">
            <v>Employee/Vendor</v>
          </cell>
          <cell r="L1" t="str">
            <v>Invoice Number/Labour rate per hour</v>
          </cell>
          <cell r="M1" t="str">
            <v>Description</v>
          </cell>
          <cell r="N1" t="str">
            <v>Labour Hours</v>
          </cell>
          <cell r="O1" t="str">
            <v>Amount</v>
          </cell>
          <cell r="P1" t="str">
            <v>Dr Gl Account</v>
          </cell>
          <cell r="Q1" t="str">
            <v>Cr Gl Account</v>
          </cell>
          <cell r="R1" t="str">
            <v>Count</v>
          </cell>
          <cell r="S1" t="str">
            <v>Addon %</v>
          </cell>
          <cell r="T1" t="str">
            <v>Total</v>
          </cell>
        </row>
        <row r="2">
          <cell r="T2">
            <v>0</v>
          </cell>
        </row>
        <row r="3">
          <cell r="T3">
            <v>0</v>
          </cell>
        </row>
        <row r="4">
          <cell r="T4">
            <v>0</v>
          </cell>
        </row>
        <row r="5">
          <cell r="T5">
            <v>0</v>
          </cell>
        </row>
        <row r="6">
          <cell r="T6">
            <v>0</v>
          </cell>
        </row>
      </sheetData>
      <sheetData sheetId="19"/>
      <sheetData sheetId="20"/>
      <sheetData sheetId="2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o Do"/>
      <sheetName val="Control"/>
      <sheetName val="Check Summ"/>
      <sheetName val="Check by Bu"/>
      <sheetName val="Check OPSR"/>
      <sheetName val="Check by Bu-XCEN"/>
      <sheetName val="Check OPSR-XCEN"/>
      <sheetName val="Manual Input-XCEN"/>
      <sheetName val="TCEN-Manual Input"/>
      <sheetName val="Manual Input"/>
      <sheetName val=" Perf Summary "/>
      <sheetName val="Print - CoverPage"/>
      <sheetName val="Print - Summary"/>
      <sheetName val="Summ graph data"/>
      <sheetName val="Ratios"/>
      <sheetName val="Print - PL"/>
      <sheetName val="Print - CF"/>
      <sheetName val="Print - BS"/>
      <sheetName val="Print - Segments"/>
      <sheetName val="Print - Capex Majorv1"/>
      <sheetName val="Print - DRS"/>
      <sheetName val="Print - Capex"/>
      <sheetName val="Print - Capex Major"/>
      <sheetName val="Print - Employee"/>
      <sheetName val="Print - Customers"/>
      <sheetName val="Print - Summary-XCEN"/>
      <sheetName val="Summ graph data-XCEN"/>
      <sheetName val="Print - PL-XCEN"/>
      <sheetName val="Print - CF-XCEN"/>
      <sheetName val="Print - Segments-XCEN"/>
      <sheetName val="Print - BS-XCEN"/>
      <sheetName val="Print - DRS-XCEN"/>
      <sheetName val="Print - Capex-XCEN"/>
      <sheetName val="Print - Capex Major-XCEN"/>
      <sheetName val="Print - Employee-XCEN"/>
      <sheetName val="Print - Customers-XCEN"/>
      <sheetName val="Print - PL-TCEN"/>
      <sheetName val="Print - CF-TCEN"/>
      <sheetName val="Print - BS-TCEN"/>
      <sheetName val="Print - DRS-TCEN"/>
      <sheetName val="Print - Up-PL"/>
      <sheetName val="Print - Up-Div"/>
      <sheetName val="Print - Up-Vol"/>
      <sheetName val="CP-Graph Data"/>
      <sheetName val="Print - Up-DRS"/>
      <sheetName val="TRWT Prod-NP"/>
      <sheetName val="Print - TRWT-PL"/>
      <sheetName val="Print - RT-PL"/>
      <sheetName val="Print - RT-Div"/>
      <sheetName val="Print - TOT-Vol"/>
      <sheetName val="DD Graph Data"/>
      <sheetName val="Print - Ret-Vol"/>
      <sheetName val="Risk Graph Data"/>
      <sheetName val="Print - Ret-DRS"/>
      <sheetName val="Print - Ret-NG-DRS"/>
      <sheetName val="Print - Ret-Elec-DRS"/>
      <sheetName val="Print - Ret-Oth-DRS"/>
      <sheetName val="Print - LPG-PL"/>
      <sheetName val="Print - LPG-Div"/>
      <sheetName val="Print - LPG-Vol"/>
      <sheetName val="Print - LPG-DRS"/>
      <sheetName val="Print - WT-PL"/>
      <sheetName val="Print - WT-Div"/>
      <sheetName val="Print - WT-Vol"/>
      <sheetName val="Print - WT-DRS"/>
      <sheetName val="Print - WT-TET2-DRS"/>
      <sheetName val="Print - WT-TET-DRS"/>
      <sheetName val="Print - Gen-PL"/>
      <sheetName val="Print - Gen-Div"/>
      <sheetName val="Print - Gen-Vol"/>
      <sheetName val="Print - Gen-DRS"/>
      <sheetName val="Print - Net-PL"/>
      <sheetName val="Print - Net-Div"/>
      <sheetName val="Print - Net-DRS"/>
      <sheetName val="Print - Net-Vol"/>
      <sheetName val="Print - Corp-PL"/>
      <sheetName val="Print - Corp-DRS"/>
      <sheetName val="Corp-PL2-NP"/>
      <sheetName val="OES"/>
      <sheetName val="EMT"/>
      <sheetName val="Print - OpsR-Upstream"/>
      <sheetName val="Print - OpsR-Retail Vol"/>
      <sheetName val="Print - OpsR-Retail"/>
      <sheetName val="Print - OpsR-LPG"/>
      <sheetName val="Print - OpsR-Gen"/>
      <sheetName val="Print - OpsR-Gen Vol"/>
      <sheetName val="Print - OpsR-Net"/>
    </sheetNames>
    <sheetDataSet>
      <sheetData sheetId="0" refreshError="1"/>
      <sheetData sheetId="1" refreshError="1"/>
      <sheetData sheetId="2" refreshError="1">
        <row r="11">
          <cell r="I11" t="str">
            <v>ActFor</v>
          </cell>
        </row>
        <row r="12">
          <cell r="I12" t="str">
            <v>BudCur</v>
          </cell>
        </row>
        <row r="13">
          <cell r="I13" t="str">
            <v>History1</v>
          </cell>
        </row>
        <row r="14">
          <cell r="I14" t="str">
            <v>FreezeSep</v>
          </cell>
        </row>
        <row r="15">
          <cell r="I15" t="str">
            <v>BudNext1</v>
          </cell>
        </row>
        <row r="16">
          <cell r="I16">
            <v>4</v>
          </cell>
        </row>
        <row r="17">
          <cell r="I17">
            <v>12</v>
          </cell>
        </row>
        <row r="18">
          <cell r="I18">
            <v>3</v>
          </cell>
        </row>
        <row r="19">
          <cell r="I19" t="str">
            <v>M.PER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refreshError="1"/>
      <sheetData sheetId="2" refreshError="1">
        <row r="13">
          <cell r="B13" t="str">
            <v>FINAL C21</v>
          </cell>
        </row>
        <row r="14">
          <cell r="B14" t="str">
            <v>517 OERTL-NG RETAIL-QLD</v>
          </cell>
        </row>
        <row r="16">
          <cell r="B16" t="str">
            <v>AUD</v>
          </cell>
        </row>
        <row r="17">
          <cell r="B17" t="str">
            <v>JUL-02</v>
          </cell>
        </row>
        <row r="19">
          <cell r="B19" t="str">
            <v>JUN-03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Inputs"/>
      <sheetName val="Calculations"/>
      <sheetName val="Gas &amp; Elect Consumption"/>
      <sheetName val="CNG Price"/>
      <sheetName val="Cashflow"/>
      <sheetName val="CEA"/>
    </sheetNames>
    <sheetDataSet>
      <sheetData sheetId="0" refreshError="1"/>
      <sheetData sheetId="1" refreshError="1">
        <row r="5">
          <cell r="C5">
            <v>0.107</v>
          </cell>
        </row>
      </sheetData>
      <sheetData sheetId="2" refreshError="1">
        <row r="8">
          <cell r="I8">
            <v>1704247</v>
          </cell>
          <cell r="M8">
            <v>0</v>
          </cell>
        </row>
        <row r="9">
          <cell r="I9">
            <v>0</v>
          </cell>
          <cell r="M9">
            <v>0</v>
          </cell>
        </row>
        <row r="10">
          <cell r="I10">
            <v>0</v>
          </cell>
          <cell r="M10">
            <v>0</v>
          </cell>
        </row>
        <row r="11">
          <cell r="I11">
            <v>0</v>
          </cell>
          <cell r="M11">
            <v>0</v>
          </cell>
        </row>
        <row r="12">
          <cell r="I12">
            <v>0</v>
          </cell>
          <cell r="M12">
            <v>0</v>
          </cell>
        </row>
        <row r="13">
          <cell r="I13">
            <v>0</v>
          </cell>
          <cell r="M13">
            <v>0</v>
          </cell>
        </row>
        <row r="14">
          <cell r="I14">
            <v>0</v>
          </cell>
          <cell r="M14">
            <v>0</v>
          </cell>
        </row>
        <row r="15">
          <cell r="I15">
            <v>0</v>
          </cell>
          <cell r="M15">
            <v>0</v>
          </cell>
        </row>
        <row r="16">
          <cell r="I16">
            <v>0</v>
          </cell>
          <cell r="M16">
            <v>25000</v>
          </cell>
        </row>
        <row r="17">
          <cell r="I17">
            <v>0</v>
          </cell>
          <cell r="M17">
            <v>5000</v>
          </cell>
        </row>
        <row r="18">
          <cell r="I18">
            <v>0</v>
          </cell>
          <cell r="M18">
            <v>0</v>
          </cell>
        </row>
        <row r="19">
          <cell r="I19">
            <v>0</v>
          </cell>
          <cell r="M19">
            <v>0</v>
          </cell>
        </row>
        <row r="20">
          <cell r="I20">
            <v>0</v>
          </cell>
          <cell r="M20">
            <v>0</v>
          </cell>
        </row>
        <row r="21">
          <cell r="I21">
            <v>0</v>
          </cell>
          <cell r="M21">
            <v>0</v>
          </cell>
        </row>
        <row r="22">
          <cell r="I22">
            <v>0</v>
          </cell>
          <cell r="M22">
            <v>0</v>
          </cell>
        </row>
        <row r="23">
          <cell r="I23">
            <v>0</v>
          </cell>
          <cell r="M23">
            <v>0</v>
          </cell>
        </row>
        <row r="24">
          <cell r="I24">
            <v>0</v>
          </cell>
          <cell r="M24">
            <v>0</v>
          </cell>
        </row>
        <row r="25">
          <cell r="M25">
            <v>0</v>
          </cell>
        </row>
        <row r="40">
          <cell r="E40">
            <v>0.56273124301736777</v>
          </cell>
        </row>
      </sheetData>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sheetName val="Report"/>
      <sheetName val="Service types AP"/>
      <sheetName val="HC dataloader"/>
      <sheetName val="Dept Oracle"/>
      <sheetName val="Activities Oracle"/>
      <sheetName val="COST ELEMENTS"/>
      <sheetName val="Task numbers Final "/>
      <sheetName val="Opex Managers"/>
      <sheetName val="Activity codes"/>
    </sheetNames>
    <sheetDataSet>
      <sheetData sheetId="0" refreshError="1"/>
      <sheetData sheetId="1" refreshError="1"/>
      <sheetData sheetId="2"/>
      <sheetData sheetId="3" refreshError="1"/>
      <sheetData sheetId="4" refreshError="1"/>
      <sheetData sheetId="5" refreshError="1"/>
      <sheetData sheetId="6"/>
      <sheetData sheetId="7">
        <row r="151">
          <cell r="A151">
            <v>450000494</v>
          </cell>
          <cell r="B151">
            <v>31</v>
          </cell>
        </row>
        <row r="152">
          <cell r="A152">
            <v>450000500</v>
          </cell>
          <cell r="B152">
            <v>31</v>
          </cell>
        </row>
        <row r="153">
          <cell r="A153">
            <v>450000525</v>
          </cell>
          <cell r="B153">
            <v>34</v>
          </cell>
        </row>
        <row r="154">
          <cell r="A154">
            <v>450000589</v>
          </cell>
          <cell r="B154">
            <v>34</v>
          </cell>
        </row>
        <row r="155">
          <cell r="A155">
            <v>450000329</v>
          </cell>
          <cell r="B155">
            <v>35</v>
          </cell>
        </row>
        <row r="156">
          <cell r="A156">
            <v>450000418</v>
          </cell>
          <cell r="B156">
            <v>35</v>
          </cell>
        </row>
        <row r="157">
          <cell r="A157">
            <v>450000421</v>
          </cell>
          <cell r="B157">
            <v>35</v>
          </cell>
        </row>
        <row r="158">
          <cell r="A158">
            <v>450000436</v>
          </cell>
          <cell r="B158">
            <v>35</v>
          </cell>
        </row>
        <row r="159">
          <cell r="A159">
            <v>450000469</v>
          </cell>
          <cell r="B159">
            <v>35</v>
          </cell>
        </row>
        <row r="160">
          <cell r="A160">
            <v>450000486</v>
          </cell>
          <cell r="B160">
            <v>35</v>
          </cell>
        </row>
        <row r="161">
          <cell r="A161">
            <v>450000497</v>
          </cell>
          <cell r="B161">
            <v>35</v>
          </cell>
        </row>
        <row r="162">
          <cell r="A162">
            <v>450000548</v>
          </cell>
          <cell r="B162">
            <v>35</v>
          </cell>
        </row>
        <row r="163">
          <cell r="A163">
            <v>450000571</v>
          </cell>
          <cell r="B163">
            <v>35</v>
          </cell>
        </row>
        <row r="164">
          <cell r="A164">
            <v>450000576</v>
          </cell>
          <cell r="B164">
            <v>35</v>
          </cell>
        </row>
        <row r="165">
          <cell r="A165">
            <v>450000186</v>
          </cell>
          <cell r="B165">
            <v>36</v>
          </cell>
        </row>
        <row r="166">
          <cell r="A166">
            <v>450000268</v>
          </cell>
          <cell r="B166">
            <v>36</v>
          </cell>
        </row>
        <row r="167">
          <cell r="A167">
            <v>450000270</v>
          </cell>
          <cell r="B167">
            <v>36</v>
          </cell>
        </row>
        <row r="168">
          <cell r="A168">
            <v>450000280</v>
          </cell>
          <cell r="B168">
            <v>36</v>
          </cell>
        </row>
        <row r="169">
          <cell r="A169">
            <v>450000309</v>
          </cell>
          <cell r="B169">
            <v>36</v>
          </cell>
        </row>
        <row r="170">
          <cell r="A170">
            <v>450000311</v>
          </cell>
          <cell r="B170">
            <v>36</v>
          </cell>
        </row>
        <row r="171">
          <cell r="A171">
            <v>450000316</v>
          </cell>
          <cell r="B171">
            <v>36</v>
          </cell>
        </row>
        <row r="172">
          <cell r="A172">
            <v>450000343</v>
          </cell>
          <cell r="B172">
            <v>36</v>
          </cell>
        </row>
        <row r="173">
          <cell r="A173">
            <v>450000346</v>
          </cell>
          <cell r="B173">
            <v>36</v>
          </cell>
        </row>
        <row r="174">
          <cell r="A174">
            <v>450000347</v>
          </cell>
          <cell r="B174">
            <v>36</v>
          </cell>
        </row>
        <row r="175">
          <cell r="A175">
            <v>450000358</v>
          </cell>
          <cell r="B175">
            <v>36</v>
          </cell>
        </row>
        <row r="176">
          <cell r="A176">
            <v>450000359</v>
          </cell>
          <cell r="B176">
            <v>36</v>
          </cell>
        </row>
        <row r="177">
          <cell r="A177">
            <v>450000360</v>
          </cell>
          <cell r="B177">
            <v>36</v>
          </cell>
        </row>
        <row r="178">
          <cell r="A178">
            <v>450000367</v>
          </cell>
          <cell r="B178">
            <v>36</v>
          </cell>
        </row>
        <row r="179">
          <cell r="A179">
            <v>450000373</v>
          </cell>
          <cell r="B179">
            <v>36</v>
          </cell>
        </row>
        <row r="180">
          <cell r="A180">
            <v>450000381</v>
          </cell>
          <cell r="B180">
            <v>36</v>
          </cell>
        </row>
        <row r="181">
          <cell r="A181">
            <v>450000383</v>
          </cell>
          <cell r="B181">
            <v>36</v>
          </cell>
        </row>
        <row r="182">
          <cell r="A182">
            <v>450000386</v>
          </cell>
          <cell r="B182">
            <v>36</v>
          </cell>
        </row>
        <row r="183">
          <cell r="A183">
            <v>450000388</v>
          </cell>
          <cell r="B183">
            <v>36</v>
          </cell>
        </row>
        <row r="184">
          <cell r="A184">
            <v>450000391</v>
          </cell>
          <cell r="B184">
            <v>36</v>
          </cell>
        </row>
        <row r="185">
          <cell r="A185">
            <v>450000392</v>
          </cell>
          <cell r="B185">
            <v>36</v>
          </cell>
        </row>
        <row r="186">
          <cell r="A186">
            <v>450000397</v>
          </cell>
          <cell r="B186">
            <v>36</v>
          </cell>
        </row>
        <row r="187">
          <cell r="A187">
            <v>450000398</v>
          </cell>
          <cell r="B187">
            <v>36</v>
          </cell>
        </row>
        <row r="188">
          <cell r="A188">
            <v>450000399</v>
          </cell>
          <cell r="B188">
            <v>36</v>
          </cell>
        </row>
        <row r="189">
          <cell r="A189">
            <v>450000400</v>
          </cell>
          <cell r="B189">
            <v>36</v>
          </cell>
        </row>
        <row r="190">
          <cell r="A190">
            <v>450000401</v>
          </cell>
          <cell r="B190">
            <v>36</v>
          </cell>
        </row>
        <row r="191">
          <cell r="A191">
            <v>450000402</v>
          </cell>
          <cell r="B191">
            <v>36</v>
          </cell>
        </row>
        <row r="192">
          <cell r="A192">
            <v>450000403</v>
          </cell>
          <cell r="B192">
            <v>36</v>
          </cell>
        </row>
        <row r="193">
          <cell r="A193">
            <v>450000405</v>
          </cell>
          <cell r="B193">
            <v>36</v>
          </cell>
        </row>
        <row r="194">
          <cell r="A194">
            <v>450000407</v>
          </cell>
          <cell r="B194">
            <v>36</v>
          </cell>
        </row>
        <row r="195">
          <cell r="A195">
            <v>450000410</v>
          </cell>
          <cell r="B195">
            <v>36</v>
          </cell>
        </row>
        <row r="196">
          <cell r="A196">
            <v>450000415</v>
          </cell>
          <cell r="B196">
            <v>36</v>
          </cell>
        </row>
        <row r="197">
          <cell r="A197">
            <v>450000416</v>
          </cell>
          <cell r="B197">
            <v>36</v>
          </cell>
        </row>
        <row r="198">
          <cell r="A198">
            <v>450000419</v>
          </cell>
          <cell r="B198">
            <v>36</v>
          </cell>
        </row>
        <row r="199">
          <cell r="A199">
            <v>450000421</v>
          </cell>
          <cell r="B199">
            <v>36</v>
          </cell>
        </row>
        <row r="200">
          <cell r="A200">
            <v>450000423</v>
          </cell>
          <cell r="B200">
            <v>36</v>
          </cell>
        </row>
        <row r="201">
          <cell r="A201">
            <v>450000426</v>
          </cell>
          <cell r="B201">
            <v>36</v>
          </cell>
        </row>
        <row r="202">
          <cell r="A202">
            <v>450000432</v>
          </cell>
          <cell r="B202">
            <v>36</v>
          </cell>
        </row>
        <row r="203">
          <cell r="A203">
            <v>450000444</v>
          </cell>
          <cell r="B203">
            <v>36</v>
          </cell>
        </row>
        <row r="204">
          <cell r="A204">
            <v>450000445</v>
          </cell>
          <cell r="B204">
            <v>36</v>
          </cell>
        </row>
        <row r="205">
          <cell r="A205">
            <v>450000446</v>
          </cell>
          <cell r="B205">
            <v>36</v>
          </cell>
        </row>
        <row r="206">
          <cell r="A206">
            <v>450000447</v>
          </cell>
          <cell r="B206">
            <v>36</v>
          </cell>
        </row>
        <row r="207">
          <cell r="A207">
            <v>450000448</v>
          </cell>
          <cell r="B207">
            <v>36</v>
          </cell>
        </row>
        <row r="208">
          <cell r="A208">
            <v>450000449</v>
          </cell>
          <cell r="B208">
            <v>36</v>
          </cell>
        </row>
        <row r="209">
          <cell r="A209">
            <v>450000450</v>
          </cell>
          <cell r="B209">
            <v>36</v>
          </cell>
        </row>
        <row r="210">
          <cell r="A210">
            <v>450000451</v>
          </cell>
          <cell r="B210">
            <v>36</v>
          </cell>
        </row>
        <row r="211">
          <cell r="A211">
            <v>450000452</v>
          </cell>
          <cell r="B211">
            <v>36</v>
          </cell>
        </row>
        <row r="212">
          <cell r="A212">
            <v>450000453</v>
          </cell>
          <cell r="B212">
            <v>36</v>
          </cell>
        </row>
        <row r="213">
          <cell r="A213">
            <v>450000454</v>
          </cell>
          <cell r="B213">
            <v>36</v>
          </cell>
        </row>
        <row r="214">
          <cell r="A214">
            <v>450000455</v>
          </cell>
          <cell r="B214">
            <v>36</v>
          </cell>
        </row>
        <row r="215">
          <cell r="A215">
            <v>450000456</v>
          </cell>
          <cell r="B215">
            <v>36</v>
          </cell>
        </row>
        <row r="216">
          <cell r="A216">
            <v>450000457</v>
          </cell>
          <cell r="B216">
            <v>36</v>
          </cell>
        </row>
        <row r="217">
          <cell r="A217">
            <v>450000458</v>
          </cell>
          <cell r="B217">
            <v>36</v>
          </cell>
        </row>
        <row r="218">
          <cell r="A218">
            <v>450000460</v>
          </cell>
          <cell r="B218">
            <v>36</v>
          </cell>
        </row>
        <row r="219">
          <cell r="A219">
            <v>450000461</v>
          </cell>
          <cell r="B219">
            <v>36</v>
          </cell>
        </row>
        <row r="220">
          <cell r="A220">
            <v>450000463</v>
          </cell>
          <cell r="B220">
            <v>36</v>
          </cell>
        </row>
        <row r="221">
          <cell r="A221">
            <v>450000464</v>
          </cell>
          <cell r="B221">
            <v>36</v>
          </cell>
        </row>
        <row r="222">
          <cell r="A222">
            <v>450000465</v>
          </cell>
          <cell r="B222">
            <v>36</v>
          </cell>
        </row>
        <row r="223">
          <cell r="A223">
            <v>450000466</v>
          </cell>
          <cell r="B223">
            <v>36</v>
          </cell>
        </row>
        <row r="224">
          <cell r="A224">
            <v>450000468</v>
          </cell>
          <cell r="B224">
            <v>36</v>
          </cell>
        </row>
        <row r="225">
          <cell r="A225">
            <v>450000474</v>
          </cell>
          <cell r="B225">
            <v>36</v>
          </cell>
        </row>
        <row r="226">
          <cell r="A226">
            <v>450000475</v>
          </cell>
          <cell r="B226">
            <v>36</v>
          </cell>
        </row>
        <row r="227">
          <cell r="A227">
            <v>450000476</v>
          </cell>
          <cell r="B227">
            <v>36</v>
          </cell>
        </row>
        <row r="228">
          <cell r="A228">
            <v>450000477</v>
          </cell>
          <cell r="B228">
            <v>36</v>
          </cell>
        </row>
        <row r="229">
          <cell r="A229">
            <v>450000478</v>
          </cell>
          <cell r="B229">
            <v>36</v>
          </cell>
        </row>
        <row r="230">
          <cell r="A230">
            <v>450000481</v>
          </cell>
          <cell r="B230">
            <v>36</v>
          </cell>
        </row>
        <row r="231">
          <cell r="A231">
            <v>450000483</v>
          </cell>
          <cell r="B231">
            <v>36</v>
          </cell>
        </row>
        <row r="232">
          <cell r="A232">
            <v>450000484</v>
          </cell>
          <cell r="B232">
            <v>36</v>
          </cell>
        </row>
        <row r="233">
          <cell r="A233">
            <v>450000485</v>
          </cell>
          <cell r="B233">
            <v>36</v>
          </cell>
        </row>
        <row r="234">
          <cell r="A234">
            <v>450000489</v>
          </cell>
          <cell r="B234">
            <v>36</v>
          </cell>
        </row>
        <row r="235">
          <cell r="A235">
            <v>450000490</v>
          </cell>
          <cell r="B235">
            <v>36</v>
          </cell>
        </row>
        <row r="236">
          <cell r="A236">
            <v>450000493</v>
          </cell>
          <cell r="B236">
            <v>36</v>
          </cell>
        </row>
        <row r="237">
          <cell r="A237">
            <v>450000501</v>
          </cell>
          <cell r="B237">
            <v>36</v>
          </cell>
        </row>
        <row r="238">
          <cell r="A238">
            <v>450000502</v>
          </cell>
          <cell r="B238">
            <v>36</v>
          </cell>
        </row>
        <row r="239">
          <cell r="A239">
            <v>450000503</v>
          </cell>
          <cell r="B239">
            <v>36</v>
          </cell>
        </row>
        <row r="240">
          <cell r="A240">
            <v>450000504</v>
          </cell>
          <cell r="B240">
            <v>36</v>
          </cell>
        </row>
        <row r="241">
          <cell r="A241">
            <v>450000512</v>
          </cell>
          <cell r="B241">
            <v>36</v>
          </cell>
        </row>
        <row r="242">
          <cell r="A242">
            <v>450000513</v>
          </cell>
          <cell r="B242">
            <v>36</v>
          </cell>
        </row>
        <row r="243">
          <cell r="A243">
            <v>450000514</v>
          </cell>
          <cell r="B243">
            <v>36</v>
          </cell>
        </row>
        <row r="244">
          <cell r="A244">
            <v>450000515</v>
          </cell>
          <cell r="B244">
            <v>36</v>
          </cell>
        </row>
        <row r="245">
          <cell r="A245">
            <v>450000517</v>
          </cell>
          <cell r="B245">
            <v>36</v>
          </cell>
        </row>
        <row r="246">
          <cell r="A246">
            <v>450000519</v>
          </cell>
          <cell r="B246">
            <v>36</v>
          </cell>
        </row>
        <row r="247">
          <cell r="A247">
            <v>450000520</v>
          </cell>
          <cell r="B247">
            <v>36</v>
          </cell>
        </row>
        <row r="248">
          <cell r="A248">
            <v>450000521</v>
          </cell>
          <cell r="B248">
            <v>36</v>
          </cell>
        </row>
        <row r="249">
          <cell r="A249">
            <v>450000522</v>
          </cell>
          <cell r="B249">
            <v>36</v>
          </cell>
        </row>
        <row r="250">
          <cell r="A250">
            <v>450000526</v>
          </cell>
          <cell r="B250">
            <v>36</v>
          </cell>
        </row>
        <row r="251">
          <cell r="A251">
            <v>450000527</v>
          </cell>
          <cell r="B251">
            <v>36</v>
          </cell>
        </row>
        <row r="252">
          <cell r="A252">
            <v>450000528</v>
          </cell>
          <cell r="B252">
            <v>36</v>
          </cell>
        </row>
        <row r="253">
          <cell r="A253">
            <v>450000529</v>
          </cell>
          <cell r="B253">
            <v>36</v>
          </cell>
        </row>
        <row r="254">
          <cell r="A254">
            <v>450000530</v>
          </cell>
          <cell r="B254">
            <v>36</v>
          </cell>
        </row>
        <row r="255">
          <cell r="A255">
            <v>450000531</v>
          </cell>
          <cell r="B255">
            <v>36</v>
          </cell>
        </row>
        <row r="256">
          <cell r="A256">
            <v>450000532</v>
          </cell>
          <cell r="B256">
            <v>36</v>
          </cell>
        </row>
        <row r="257">
          <cell r="A257">
            <v>450000533</v>
          </cell>
          <cell r="B257">
            <v>36</v>
          </cell>
        </row>
        <row r="258">
          <cell r="A258">
            <v>450000534</v>
          </cell>
          <cell r="B258">
            <v>36</v>
          </cell>
        </row>
        <row r="259">
          <cell r="A259">
            <v>450000535</v>
          </cell>
          <cell r="B259">
            <v>36</v>
          </cell>
        </row>
        <row r="260">
          <cell r="A260">
            <v>450000536</v>
          </cell>
          <cell r="B260">
            <v>36</v>
          </cell>
        </row>
        <row r="261">
          <cell r="A261">
            <v>450000537</v>
          </cell>
          <cell r="B261">
            <v>36</v>
          </cell>
        </row>
        <row r="262">
          <cell r="A262">
            <v>450000541</v>
          </cell>
          <cell r="B262">
            <v>36</v>
          </cell>
        </row>
        <row r="263">
          <cell r="A263">
            <v>450000543</v>
          </cell>
          <cell r="B263">
            <v>36</v>
          </cell>
        </row>
        <row r="264">
          <cell r="A264">
            <v>450000544</v>
          </cell>
          <cell r="B264">
            <v>36</v>
          </cell>
        </row>
        <row r="265">
          <cell r="A265">
            <v>450000545</v>
          </cell>
          <cell r="B265">
            <v>36</v>
          </cell>
        </row>
        <row r="266">
          <cell r="A266">
            <v>450000546</v>
          </cell>
          <cell r="B266">
            <v>36</v>
          </cell>
        </row>
        <row r="267">
          <cell r="A267">
            <v>450000547</v>
          </cell>
          <cell r="B267">
            <v>36</v>
          </cell>
        </row>
        <row r="268">
          <cell r="A268">
            <v>450000549</v>
          </cell>
          <cell r="B268">
            <v>36</v>
          </cell>
        </row>
        <row r="269">
          <cell r="A269">
            <v>450000551</v>
          </cell>
          <cell r="B269">
            <v>36</v>
          </cell>
        </row>
        <row r="270">
          <cell r="A270">
            <v>450000555</v>
          </cell>
          <cell r="B270">
            <v>36</v>
          </cell>
        </row>
        <row r="271">
          <cell r="A271">
            <v>450000556</v>
          </cell>
          <cell r="B271">
            <v>36</v>
          </cell>
        </row>
        <row r="272">
          <cell r="A272">
            <v>450000557</v>
          </cell>
          <cell r="B272">
            <v>36</v>
          </cell>
        </row>
        <row r="273">
          <cell r="A273">
            <v>450000558</v>
          </cell>
          <cell r="B273">
            <v>36</v>
          </cell>
        </row>
        <row r="274">
          <cell r="A274">
            <v>450000559</v>
          </cell>
          <cell r="B274">
            <v>36</v>
          </cell>
        </row>
        <row r="275">
          <cell r="A275">
            <v>450000560</v>
          </cell>
          <cell r="B275">
            <v>36</v>
          </cell>
        </row>
        <row r="276">
          <cell r="A276">
            <v>450000561</v>
          </cell>
          <cell r="B276">
            <v>36</v>
          </cell>
        </row>
        <row r="277">
          <cell r="A277">
            <v>450000562</v>
          </cell>
          <cell r="B277">
            <v>36</v>
          </cell>
        </row>
        <row r="278">
          <cell r="A278">
            <v>450000563</v>
          </cell>
          <cell r="B278">
            <v>36</v>
          </cell>
        </row>
        <row r="279">
          <cell r="A279">
            <v>450000564</v>
          </cell>
          <cell r="B279">
            <v>36</v>
          </cell>
        </row>
        <row r="280">
          <cell r="A280">
            <v>450000565</v>
          </cell>
          <cell r="B280">
            <v>36</v>
          </cell>
        </row>
        <row r="281">
          <cell r="A281">
            <v>450000566</v>
          </cell>
          <cell r="B281">
            <v>36</v>
          </cell>
        </row>
        <row r="282">
          <cell r="A282">
            <v>450000567</v>
          </cell>
          <cell r="B282">
            <v>36</v>
          </cell>
        </row>
        <row r="283">
          <cell r="A283">
            <v>450000568</v>
          </cell>
          <cell r="B283">
            <v>36</v>
          </cell>
        </row>
        <row r="284">
          <cell r="A284">
            <v>450000569</v>
          </cell>
          <cell r="B284">
            <v>36</v>
          </cell>
        </row>
        <row r="285">
          <cell r="A285">
            <v>450000573</v>
          </cell>
          <cell r="B285">
            <v>36</v>
          </cell>
        </row>
        <row r="286">
          <cell r="A286">
            <v>450000574</v>
          </cell>
          <cell r="B286">
            <v>36</v>
          </cell>
        </row>
        <row r="287">
          <cell r="A287">
            <v>450000576</v>
          </cell>
          <cell r="B287">
            <v>36</v>
          </cell>
        </row>
        <row r="288">
          <cell r="A288">
            <v>450000577</v>
          </cell>
          <cell r="B288">
            <v>36</v>
          </cell>
        </row>
        <row r="289">
          <cell r="A289">
            <v>450000578</v>
          </cell>
          <cell r="B289">
            <v>36</v>
          </cell>
        </row>
        <row r="290">
          <cell r="A290">
            <v>450000579</v>
          </cell>
          <cell r="B290">
            <v>36</v>
          </cell>
        </row>
        <row r="291">
          <cell r="A291">
            <v>450000580</v>
          </cell>
          <cell r="B291">
            <v>36</v>
          </cell>
        </row>
        <row r="292">
          <cell r="A292">
            <v>450000581</v>
          </cell>
          <cell r="B292">
            <v>36</v>
          </cell>
        </row>
        <row r="293">
          <cell r="A293">
            <v>450000583</v>
          </cell>
          <cell r="B293">
            <v>36</v>
          </cell>
        </row>
        <row r="294">
          <cell r="A294">
            <v>450000584</v>
          </cell>
          <cell r="B294">
            <v>36</v>
          </cell>
        </row>
        <row r="295">
          <cell r="A295">
            <v>450000586</v>
          </cell>
          <cell r="B295">
            <v>36</v>
          </cell>
        </row>
        <row r="296">
          <cell r="A296">
            <v>450000587</v>
          </cell>
          <cell r="B296">
            <v>36</v>
          </cell>
        </row>
        <row r="297">
          <cell r="A297">
            <v>450000588</v>
          </cell>
          <cell r="B297">
            <v>36</v>
          </cell>
        </row>
        <row r="298">
          <cell r="A298">
            <v>450000596</v>
          </cell>
          <cell r="B298">
            <v>36</v>
          </cell>
        </row>
        <row r="299">
          <cell r="A299">
            <v>450000597</v>
          </cell>
          <cell r="B299">
            <v>36</v>
          </cell>
        </row>
        <row r="300">
          <cell r="A300">
            <v>450000603</v>
          </cell>
          <cell r="B300">
            <v>36</v>
          </cell>
        </row>
        <row r="301">
          <cell r="A301">
            <v>450000396</v>
          </cell>
          <cell r="B301">
            <v>37</v>
          </cell>
        </row>
        <row r="302">
          <cell r="A302">
            <v>450000433</v>
          </cell>
          <cell r="B302">
            <v>37</v>
          </cell>
        </row>
        <row r="303">
          <cell r="A303">
            <v>450000204</v>
          </cell>
          <cell r="B303">
            <v>38</v>
          </cell>
        </row>
        <row r="304">
          <cell r="A304">
            <v>450000206</v>
          </cell>
          <cell r="B304">
            <v>38</v>
          </cell>
        </row>
        <row r="305">
          <cell r="A305">
            <v>450000359</v>
          </cell>
          <cell r="B305">
            <v>38</v>
          </cell>
        </row>
        <row r="306">
          <cell r="A306">
            <v>450000363</v>
          </cell>
          <cell r="B306">
            <v>38</v>
          </cell>
        </row>
        <row r="307">
          <cell r="A307">
            <v>450000364</v>
          </cell>
          <cell r="B307">
            <v>38</v>
          </cell>
        </row>
        <row r="308">
          <cell r="A308">
            <v>450000393</v>
          </cell>
          <cell r="B308">
            <v>38</v>
          </cell>
        </row>
        <row r="309">
          <cell r="A309">
            <v>450000419</v>
          </cell>
          <cell r="B309">
            <v>38</v>
          </cell>
        </row>
        <row r="310">
          <cell r="A310">
            <v>450000470</v>
          </cell>
          <cell r="B310">
            <v>38</v>
          </cell>
        </row>
        <row r="311">
          <cell r="A311">
            <v>450000482</v>
          </cell>
          <cell r="B311">
            <v>38</v>
          </cell>
        </row>
        <row r="312">
          <cell r="A312">
            <v>450000487</v>
          </cell>
          <cell r="B312">
            <v>38</v>
          </cell>
        </row>
        <row r="313">
          <cell r="A313">
            <v>450000488</v>
          </cell>
          <cell r="B313">
            <v>38</v>
          </cell>
        </row>
        <row r="314">
          <cell r="A314">
            <v>450000550</v>
          </cell>
          <cell r="B314">
            <v>38</v>
          </cell>
        </row>
        <row r="315">
          <cell r="A315">
            <v>450000552</v>
          </cell>
          <cell r="B315">
            <v>38</v>
          </cell>
        </row>
        <row r="316">
          <cell r="A316">
            <v>450000553</v>
          </cell>
          <cell r="B316">
            <v>38</v>
          </cell>
        </row>
        <row r="317">
          <cell r="A317">
            <v>450000554</v>
          </cell>
          <cell r="B317">
            <v>38</v>
          </cell>
        </row>
        <row r="318">
          <cell r="A318">
            <v>450000576</v>
          </cell>
          <cell r="B318">
            <v>38</v>
          </cell>
        </row>
        <row r="319">
          <cell r="A319">
            <v>450000582</v>
          </cell>
          <cell r="B319">
            <v>38</v>
          </cell>
        </row>
        <row r="320">
          <cell r="A320">
            <v>450000588</v>
          </cell>
          <cell r="B320">
            <v>38</v>
          </cell>
        </row>
        <row r="321">
          <cell r="A321">
            <v>450000437</v>
          </cell>
          <cell r="B321">
            <v>39</v>
          </cell>
        </row>
        <row r="322">
          <cell r="A322">
            <v>450000539</v>
          </cell>
          <cell r="B322">
            <v>39</v>
          </cell>
        </row>
        <row r="323">
          <cell r="A323">
            <v>450000185</v>
          </cell>
          <cell r="B323">
            <v>40</v>
          </cell>
        </row>
        <row r="324">
          <cell r="A324">
            <v>450000525</v>
          </cell>
          <cell r="B324">
            <v>40</v>
          </cell>
        </row>
        <row r="325">
          <cell r="A325">
            <v>450000185</v>
          </cell>
          <cell r="B325">
            <v>41</v>
          </cell>
        </row>
        <row r="326">
          <cell r="A326">
            <v>450000435</v>
          </cell>
          <cell r="B326">
            <v>41</v>
          </cell>
        </row>
        <row r="327">
          <cell r="A327">
            <v>450000467</v>
          </cell>
          <cell r="B327">
            <v>41</v>
          </cell>
        </row>
        <row r="328">
          <cell r="A328">
            <v>450000525</v>
          </cell>
          <cell r="B328">
            <v>41</v>
          </cell>
        </row>
        <row r="329">
          <cell r="A329">
            <v>450000228</v>
          </cell>
          <cell r="B329">
            <v>42</v>
          </cell>
        </row>
        <row r="330">
          <cell r="A330">
            <v>450000441</v>
          </cell>
          <cell r="B330">
            <v>42</v>
          </cell>
        </row>
        <row r="331">
          <cell r="A331">
            <v>450000523</v>
          </cell>
          <cell r="B331">
            <v>42</v>
          </cell>
        </row>
        <row r="332">
          <cell r="A332">
            <v>450000187</v>
          </cell>
          <cell r="B332">
            <v>43</v>
          </cell>
        </row>
        <row r="333">
          <cell r="A333">
            <v>450000442</v>
          </cell>
          <cell r="B333">
            <v>43</v>
          </cell>
        </row>
        <row r="334">
          <cell r="A334">
            <v>450000498</v>
          </cell>
          <cell r="B334">
            <v>44</v>
          </cell>
        </row>
        <row r="335">
          <cell r="A335">
            <v>450000524</v>
          </cell>
          <cell r="B335">
            <v>44</v>
          </cell>
        </row>
        <row r="336">
          <cell r="A336">
            <v>450000572</v>
          </cell>
          <cell r="B336">
            <v>44</v>
          </cell>
        </row>
        <row r="337">
          <cell r="A337">
            <v>450000575</v>
          </cell>
          <cell r="B337">
            <v>44</v>
          </cell>
        </row>
        <row r="338">
          <cell r="A338">
            <v>450000195</v>
          </cell>
          <cell r="B338">
            <v>45</v>
          </cell>
        </row>
        <row r="339">
          <cell r="A339">
            <v>450000491</v>
          </cell>
          <cell r="B339">
            <v>45</v>
          </cell>
        </row>
        <row r="340">
          <cell r="A340">
            <v>450000500</v>
          </cell>
          <cell r="B340">
            <v>45</v>
          </cell>
        </row>
        <row r="341">
          <cell r="A341">
            <v>450000145</v>
          </cell>
          <cell r="B341">
            <v>46</v>
          </cell>
        </row>
        <row r="342">
          <cell r="A342">
            <v>450000221</v>
          </cell>
          <cell r="B342">
            <v>46</v>
          </cell>
        </row>
        <row r="343">
          <cell r="A343">
            <v>450000160</v>
          </cell>
          <cell r="B343">
            <v>47</v>
          </cell>
        </row>
        <row r="344">
          <cell r="A344">
            <v>450000195</v>
          </cell>
          <cell r="B344">
            <v>47</v>
          </cell>
        </row>
        <row r="345">
          <cell r="A345">
            <v>450000196</v>
          </cell>
          <cell r="B345">
            <v>47</v>
          </cell>
        </row>
        <row r="346">
          <cell r="A346">
            <v>450000197</v>
          </cell>
          <cell r="B346">
            <v>47</v>
          </cell>
        </row>
        <row r="347">
          <cell r="A347">
            <v>450000491</v>
          </cell>
          <cell r="B347">
            <v>47</v>
          </cell>
        </row>
        <row r="348">
          <cell r="A348">
            <v>450000500</v>
          </cell>
          <cell r="B348">
            <v>47</v>
          </cell>
        </row>
        <row r="349">
          <cell r="A349">
            <v>450000594</v>
          </cell>
          <cell r="B349">
            <v>47</v>
          </cell>
        </row>
        <row r="350">
          <cell r="A350">
            <v>450000195</v>
          </cell>
          <cell r="B350">
            <v>48</v>
          </cell>
        </row>
        <row r="351">
          <cell r="A351">
            <v>450000491</v>
          </cell>
          <cell r="B351">
            <v>48</v>
          </cell>
        </row>
        <row r="352">
          <cell r="A352">
            <v>450000590</v>
          </cell>
          <cell r="B352">
            <v>48</v>
          </cell>
        </row>
        <row r="353">
          <cell r="A353">
            <v>450000185</v>
          </cell>
          <cell r="B353">
            <v>49</v>
          </cell>
        </row>
        <row r="354">
          <cell r="A354">
            <v>450000329</v>
          </cell>
          <cell r="B354">
            <v>49</v>
          </cell>
        </row>
        <row r="355">
          <cell r="A355">
            <v>450000352</v>
          </cell>
          <cell r="B355">
            <v>49</v>
          </cell>
        </row>
        <row r="356">
          <cell r="A356">
            <v>450000418</v>
          </cell>
          <cell r="B356">
            <v>49</v>
          </cell>
        </row>
        <row r="357">
          <cell r="A357">
            <v>450000422</v>
          </cell>
          <cell r="B357">
            <v>49</v>
          </cell>
        </row>
        <row r="358">
          <cell r="A358">
            <v>450000486</v>
          </cell>
          <cell r="B358">
            <v>49</v>
          </cell>
        </row>
        <row r="359">
          <cell r="A359">
            <v>450000497</v>
          </cell>
          <cell r="B359">
            <v>49</v>
          </cell>
        </row>
        <row r="360">
          <cell r="A360">
            <v>450000518</v>
          </cell>
          <cell r="B360">
            <v>49</v>
          </cell>
        </row>
        <row r="361">
          <cell r="A361">
            <v>450000570</v>
          </cell>
          <cell r="B361">
            <v>49</v>
          </cell>
        </row>
        <row r="362">
          <cell r="A362">
            <v>450000585</v>
          </cell>
          <cell r="B362">
            <v>49</v>
          </cell>
        </row>
        <row r="363">
          <cell r="A363">
            <v>450000184</v>
          </cell>
          <cell r="B363">
            <v>50</v>
          </cell>
        </row>
        <row r="364">
          <cell r="A364">
            <v>450000430</v>
          </cell>
          <cell r="B364">
            <v>50</v>
          </cell>
        </row>
        <row r="365">
          <cell r="A365">
            <v>450000184</v>
          </cell>
          <cell r="B365">
            <v>51</v>
          </cell>
        </row>
        <row r="366">
          <cell r="A366">
            <v>450000431</v>
          </cell>
          <cell r="B366">
            <v>51</v>
          </cell>
        </row>
        <row r="367">
          <cell r="A367">
            <v>450000185</v>
          </cell>
          <cell r="B367">
            <v>52</v>
          </cell>
        </row>
        <row r="368">
          <cell r="A368">
            <v>450000329</v>
          </cell>
          <cell r="B368">
            <v>52</v>
          </cell>
        </row>
        <row r="369">
          <cell r="A369">
            <v>450000352</v>
          </cell>
          <cell r="B369">
            <v>52</v>
          </cell>
        </row>
        <row r="370">
          <cell r="A370">
            <v>450000434</v>
          </cell>
          <cell r="B370">
            <v>52</v>
          </cell>
        </row>
        <row r="371">
          <cell r="A371">
            <v>450000518</v>
          </cell>
          <cell r="B371">
            <v>52</v>
          </cell>
        </row>
        <row r="372">
          <cell r="A372">
            <v>450000184</v>
          </cell>
          <cell r="B372">
            <v>53</v>
          </cell>
        </row>
        <row r="373">
          <cell r="A373">
            <v>450000429</v>
          </cell>
          <cell r="B373">
            <v>53</v>
          </cell>
        </row>
        <row r="374">
          <cell r="A374">
            <v>450000283</v>
          </cell>
          <cell r="B374">
            <v>54</v>
          </cell>
        </row>
        <row r="375">
          <cell r="A375">
            <v>450000505</v>
          </cell>
          <cell r="B375">
            <v>56</v>
          </cell>
        </row>
        <row r="376">
          <cell r="A376">
            <v>450000506</v>
          </cell>
          <cell r="B376">
            <v>56</v>
          </cell>
        </row>
        <row r="377">
          <cell r="A377">
            <v>450000507</v>
          </cell>
          <cell r="B377">
            <v>56</v>
          </cell>
        </row>
        <row r="378">
          <cell r="A378">
            <v>450000508</v>
          </cell>
          <cell r="B378">
            <v>56</v>
          </cell>
        </row>
        <row r="379">
          <cell r="A379">
            <v>450000509</v>
          </cell>
          <cell r="B379">
            <v>56</v>
          </cell>
        </row>
        <row r="380">
          <cell r="A380">
            <v>450000510</v>
          </cell>
          <cell r="B380">
            <v>56</v>
          </cell>
        </row>
        <row r="381">
          <cell r="A381">
            <v>450000598</v>
          </cell>
          <cell r="B381">
            <v>56</v>
          </cell>
        </row>
        <row r="382">
          <cell r="A382">
            <v>450000599</v>
          </cell>
          <cell r="B382">
            <v>56</v>
          </cell>
        </row>
        <row r="383">
          <cell r="A383">
            <v>450000600</v>
          </cell>
          <cell r="B383">
            <v>56</v>
          </cell>
        </row>
        <row r="384">
          <cell r="A384">
            <v>450000471</v>
          </cell>
          <cell r="B384">
            <v>57</v>
          </cell>
        </row>
        <row r="385">
          <cell r="A385">
            <v>450000472</v>
          </cell>
          <cell r="B385">
            <v>57</v>
          </cell>
        </row>
        <row r="386">
          <cell r="A386">
            <v>450000473</v>
          </cell>
          <cell r="B386">
            <v>57</v>
          </cell>
        </row>
        <row r="387">
          <cell r="A387">
            <v>450000511</v>
          </cell>
          <cell r="B387">
            <v>57</v>
          </cell>
        </row>
        <row r="388">
          <cell r="A388">
            <v>450000516</v>
          </cell>
          <cell r="B388">
            <v>57</v>
          </cell>
        </row>
        <row r="389">
          <cell r="A389">
            <v>450000592</v>
          </cell>
          <cell r="B389">
            <v>57</v>
          </cell>
        </row>
        <row r="390">
          <cell r="A390">
            <v>450000593</v>
          </cell>
          <cell r="B390">
            <v>57</v>
          </cell>
        </row>
        <row r="391">
          <cell r="A391">
            <v>450000595</v>
          </cell>
          <cell r="B391">
            <v>57</v>
          </cell>
        </row>
        <row r="392">
          <cell r="A392">
            <v>450000601</v>
          </cell>
          <cell r="B392">
            <v>57</v>
          </cell>
        </row>
        <row r="393">
          <cell r="A393">
            <v>450000602</v>
          </cell>
          <cell r="B393">
            <v>57</v>
          </cell>
        </row>
        <row r="394">
          <cell r="A394">
            <v>450000190</v>
          </cell>
          <cell r="B394">
            <v>58</v>
          </cell>
        </row>
        <row r="395">
          <cell r="A395">
            <v>450000440</v>
          </cell>
          <cell r="B395">
            <v>58</v>
          </cell>
        </row>
        <row r="396">
          <cell r="A396">
            <v>450000190</v>
          </cell>
          <cell r="B396">
            <v>59</v>
          </cell>
        </row>
        <row r="397">
          <cell r="A397">
            <v>450000439</v>
          </cell>
          <cell r="B397">
            <v>59</v>
          </cell>
        </row>
        <row r="398">
          <cell r="A398">
            <v>450000190</v>
          </cell>
          <cell r="B398">
            <v>60</v>
          </cell>
        </row>
        <row r="399">
          <cell r="A399">
            <v>450000438</v>
          </cell>
          <cell r="B399">
            <v>60</v>
          </cell>
        </row>
        <row r="400">
          <cell r="A400">
            <v>450000228</v>
          </cell>
          <cell r="B400">
            <v>61</v>
          </cell>
        </row>
        <row r="401">
          <cell r="A401">
            <v>450000443</v>
          </cell>
          <cell r="B401">
            <v>61</v>
          </cell>
        </row>
        <row r="402">
          <cell r="A402">
            <v>450000523</v>
          </cell>
          <cell r="B402">
            <v>61</v>
          </cell>
        </row>
        <row r="403">
          <cell r="A403">
            <v>450000187</v>
          </cell>
          <cell r="B403">
            <v>62</v>
          </cell>
        </row>
        <row r="404">
          <cell r="A404">
            <v>450000443</v>
          </cell>
          <cell r="B404">
            <v>62</v>
          </cell>
        </row>
        <row r="405">
          <cell r="A405">
            <v>450000591</v>
          </cell>
          <cell r="B405">
            <v>62</v>
          </cell>
        </row>
      </sheetData>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Nov 09 Life"/>
      <sheetName val="Oct 09 Life"/>
      <sheetName val="Growth Capex - Qld Network Fcst"/>
      <sheetName val="Qld Networks SIB Capex Fcst"/>
      <sheetName val="Growth Capex - Qld Ntwks Budget"/>
      <sheetName val="Qld Networks SIB Capex Budget"/>
      <sheetName val="BM20 Report"/>
      <sheetName val="Account Elements"/>
      <sheetName val="Life to date Jul09"/>
      <sheetName val="types"/>
      <sheetName val="cost elements"/>
      <sheetName val="110_112_GL-DWP-Envestra_Capital"/>
      <sheetName val="SIB Capex - GGT 88.157%"/>
      <sheetName val="SIB Capex - GGT"/>
      <sheetName val="SIB Capex -Telfer"/>
      <sheetName val="SIB Capex - Parmelia"/>
      <sheetName val="SIB Capex - SCP"/>
      <sheetName val="QLD FY0910 SIB"/>
    </sheetNames>
    <sheetDataSet>
      <sheetData sheetId="0"/>
      <sheetData sheetId="1"/>
      <sheetData sheetId="2">
        <row r="8">
          <cell r="B8">
            <v>450000434</v>
          </cell>
          <cell r="C8" t="str">
            <v>Industrial and Commercial Meter Station &lt; 10TJ/Annum</v>
          </cell>
          <cell r="D8" t="str">
            <v>MARHOL</v>
          </cell>
          <cell r="E8" t="str">
            <v>Growth</v>
          </cell>
          <cell r="F8" t="str">
            <v>Industrial and Commercial Meter Station &lt; 10TJ/Annum</v>
          </cell>
          <cell r="G8" t="str">
            <v>C&amp;I_CR</v>
          </cell>
        </row>
        <row r="9">
          <cell r="B9">
            <v>450000491</v>
          </cell>
          <cell r="C9" t="str">
            <v>Willawong Gate Station, BCC Willawong Extension</v>
          </cell>
          <cell r="D9" t="str">
            <v>MARHOL</v>
          </cell>
          <cell r="E9" t="str">
            <v>Growth</v>
          </cell>
          <cell r="F9" t="str">
            <v>Industrial and Commercial Meter Station &lt; 10TJ/Annum</v>
          </cell>
          <cell r="G9" t="str">
            <v>C&amp;I_CR</v>
          </cell>
        </row>
        <row r="10">
          <cell r="B10">
            <v>450000510</v>
          </cell>
          <cell r="C10" t="str">
            <v>Upgrade of Runcorn Gate Station</v>
          </cell>
          <cell r="D10" t="str">
            <v>MARHOL</v>
          </cell>
          <cell r="E10" t="str">
            <v>Growth</v>
          </cell>
          <cell r="F10" t="str">
            <v>Industrial and Commercial Meter Station &lt; 10TJ/Annum</v>
          </cell>
          <cell r="G10" t="str">
            <v>SIBCAP</v>
          </cell>
        </row>
        <row r="11">
          <cell r="E11" t="str">
            <v>Growth</v>
          </cell>
          <cell r="F11" t="str">
            <v>Industrial and Commercial Meter Station &lt; 10TJ/Annum Total</v>
          </cell>
        </row>
        <row r="12">
          <cell r="B12">
            <v>450000145</v>
          </cell>
          <cell r="C12" t="str">
            <v>Moorooka  Augment. Project Stg 2 - MAP:2</v>
          </cell>
          <cell r="D12" t="str">
            <v>ANDFUR</v>
          </cell>
          <cell r="E12" t="str">
            <v>Growth</v>
          </cell>
          <cell r="F12" t="str">
            <v xml:space="preserve">Minor Network Augmentation </v>
          </cell>
          <cell r="G12" t="str">
            <v>AUGMENT</v>
          </cell>
        </row>
        <row r="13">
          <cell r="B13">
            <v>450000437</v>
          </cell>
          <cell r="C13" t="str">
            <v>Minor Network Augmentation</v>
          </cell>
          <cell r="D13" t="str">
            <v>MARHOL</v>
          </cell>
          <cell r="E13" t="str">
            <v>Growth</v>
          </cell>
          <cell r="F13" t="str">
            <v xml:space="preserve">Minor Network Augmentation </v>
          </cell>
          <cell r="G13" t="str">
            <v>AUGMENT</v>
          </cell>
        </row>
        <row r="14">
          <cell r="E14" t="str">
            <v>Growth</v>
          </cell>
          <cell r="F14" t="str">
            <v>Minor Network Augmentation  Total</v>
          </cell>
        </row>
        <row r="15">
          <cell r="B15">
            <v>450000429</v>
          </cell>
          <cell r="C15" t="str">
            <v>New Domestic Meter Set</v>
          </cell>
          <cell r="D15" t="str">
            <v>MARHOL</v>
          </cell>
          <cell r="E15" t="str">
            <v>Growth</v>
          </cell>
          <cell r="F15" t="str">
            <v>New Domestic Meter Set</v>
          </cell>
          <cell r="G15" t="str">
            <v>DOM_CR</v>
          </cell>
        </row>
        <row r="16">
          <cell r="E16" t="str">
            <v>Growth</v>
          </cell>
          <cell r="F16" t="str">
            <v>New Domestic Meter Set Total</v>
          </cell>
        </row>
        <row r="17">
          <cell r="B17">
            <v>450000184</v>
          </cell>
          <cell r="C17" t="str">
            <v>Gas Domestic Connections</v>
          </cell>
          <cell r="D17" t="str">
            <v>ANDVOG</v>
          </cell>
          <cell r="E17" t="str">
            <v>Growth</v>
          </cell>
          <cell r="F17" t="str">
            <v>New Domestic Service - Estate</v>
          </cell>
          <cell r="G17" t="str">
            <v>DOM_CR</v>
          </cell>
        </row>
        <row r="18">
          <cell r="B18">
            <v>450000186</v>
          </cell>
          <cell r="C18" t="str">
            <v>Gas Cap Dom Internal Reticulation &lt;$50k</v>
          </cell>
          <cell r="D18" t="str">
            <v>KENDUN</v>
          </cell>
          <cell r="E18" t="str">
            <v>Growth</v>
          </cell>
          <cell r="F18" t="str">
            <v>New Domestic Service - Estate</v>
          </cell>
          <cell r="G18" t="str">
            <v>DOM_CR</v>
          </cell>
        </row>
        <row r="19">
          <cell r="B19">
            <v>450000204</v>
          </cell>
          <cell r="C19" t="str">
            <v>Springfield Estate Stage 2 Headworks</v>
          </cell>
          <cell r="D19" t="str">
            <v>PHIBOU</v>
          </cell>
          <cell r="E19" t="str">
            <v>Growth</v>
          </cell>
          <cell r="F19" t="str">
            <v>New Domestic Service - Estate</v>
          </cell>
          <cell r="G19" t="str">
            <v>DOM_CR</v>
          </cell>
        </row>
        <row r="20">
          <cell r="B20">
            <v>450000268</v>
          </cell>
          <cell r="C20" t="str">
            <v>Seachange development 299 Napper Rd Arundell</v>
          </cell>
          <cell r="D20" t="str">
            <v>ANDFUR</v>
          </cell>
          <cell r="E20" t="str">
            <v>Growth</v>
          </cell>
          <cell r="F20" t="str">
            <v>New Domestic Service - Estate</v>
          </cell>
          <cell r="G20" t="str">
            <v>DOM_CR</v>
          </cell>
        </row>
        <row r="21">
          <cell r="B21">
            <v>450000270</v>
          </cell>
          <cell r="C21" t="str">
            <v>Riverwood Estate Coomera</v>
          </cell>
          <cell r="D21" t="str">
            <v>PAUALE</v>
          </cell>
          <cell r="E21" t="str">
            <v>Growth</v>
          </cell>
          <cell r="F21" t="str">
            <v>New Domestic Service - Estate</v>
          </cell>
          <cell r="G21" t="str">
            <v>DOM_CR</v>
          </cell>
        </row>
        <row r="22">
          <cell r="B22">
            <v>450000280</v>
          </cell>
          <cell r="C22" t="str">
            <v>Cova Australand-Prendraat Pd Hope Is. Stg 1a,2a/b/c</v>
          </cell>
          <cell r="D22" t="str">
            <v>PAUALE</v>
          </cell>
          <cell r="E22" t="str">
            <v>Growth</v>
          </cell>
          <cell r="F22" t="str">
            <v>New Domestic Service - Estate</v>
          </cell>
          <cell r="G22" t="str">
            <v>DOM_CR</v>
          </cell>
        </row>
        <row r="23">
          <cell r="B23">
            <v>450000309</v>
          </cell>
          <cell r="C23" t="str">
            <v>Alberi Park Stage 4 - 40PE Int Reticulation</v>
          </cell>
          <cell r="D23" t="str">
            <v>STEBAS</v>
          </cell>
          <cell r="E23" t="str">
            <v>Growth</v>
          </cell>
          <cell r="F23" t="str">
            <v>New Domestic Service - Estate</v>
          </cell>
          <cell r="G23" t="str">
            <v>DOM_CR</v>
          </cell>
        </row>
        <row r="24">
          <cell r="B24">
            <v>450000316</v>
          </cell>
          <cell r="C24" t="str">
            <v>Sunland Group - The Parc Stage 1A</v>
          </cell>
          <cell r="D24" t="str">
            <v>CHRARM</v>
          </cell>
          <cell r="E24" t="str">
            <v>Growth</v>
          </cell>
          <cell r="F24" t="str">
            <v>New Domestic Service - Estate</v>
          </cell>
          <cell r="G24" t="str">
            <v>DOM_CR</v>
          </cell>
        </row>
        <row r="25">
          <cell r="B25">
            <v>450000343</v>
          </cell>
          <cell r="C25" t="str">
            <v>Mirvac, Melaleuca Drive, Brookwater - Stage 1</v>
          </cell>
          <cell r="D25" t="str">
            <v>PHIBOU</v>
          </cell>
          <cell r="E25" t="str">
            <v>Growth</v>
          </cell>
          <cell r="F25" t="str">
            <v>New Domestic Service - Estate</v>
          </cell>
          <cell r="G25" t="str">
            <v>DOM_CR</v>
          </cell>
        </row>
        <row r="26">
          <cell r="B26">
            <v>450000346</v>
          </cell>
          <cell r="C26" t="str">
            <v>Finegan Way - Coomera Properties Stage 2</v>
          </cell>
          <cell r="D26" t="str">
            <v>CHRARM</v>
          </cell>
          <cell r="E26" t="str">
            <v>Growth</v>
          </cell>
          <cell r="F26" t="str">
            <v>New Domestic Service - Estate</v>
          </cell>
          <cell r="G26" t="str">
            <v>CUST_SER</v>
          </cell>
        </row>
        <row r="27">
          <cell r="B27">
            <v>450000359</v>
          </cell>
          <cell r="C27" t="str">
            <v>Coomera Resort, Edwardson Drive, Coomera</v>
          </cell>
          <cell r="D27" t="str">
            <v>CHRARM</v>
          </cell>
          <cell r="E27" t="str">
            <v>Growth</v>
          </cell>
          <cell r="F27" t="str">
            <v>New Domestic Service - Estate</v>
          </cell>
          <cell r="G27" t="str">
            <v>DOM_CR</v>
          </cell>
        </row>
        <row r="28">
          <cell r="B28">
            <v>450000360</v>
          </cell>
          <cell r="C28" t="str">
            <v>Tamborine Oxenford, Tamborine Oxenford Rd</v>
          </cell>
          <cell r="D28" t="str">
            <v>CHRARM</v>
          </cell>
          <cell r="E28" t="str">
            <v>Growth</v>
          </cell>
          <cell r="F28" t="str">
            <v>New Domestic Service - Estate</v>
          </cell>
          <cell r="G28" t="str">
            <v>DOM_CR</v>
          </cell>
        </row>
        <row r="29">
          <cell r="B29">
            <v>450000373</v>
          </cell>
          <cell r="C29" t="str">
            <v>Parkwood Estate, Stage 7, Gardenia Crt,</v>
          </cell>
          <cell r="D29" t="str">
            <v>PHIBOU</v>
          </cell>
          <cell r="E29" t="str">
            <v>Growth</v>
          </cell>
          <cell r="F29" t="str">
            <v>New Domestic Service - Estate</v>
          </cell>
          <cell r="G29" t="str">
            <v>DOM_CR</v>
          </cell>
        </row>
        <row r="30">
          <cell r="B30">
            <v>450000381</v>
          </cell>
          <cell r="C30" t="str">
            <v>Mulpha Sanctuary Cove - Internal Reticulation</v>
          </cell>
          <cell r="D30" t="str">
            <v>PAUALE</v>
          </cell>
          <cell r="E30" t="str">
            <v>Growth</v>
          </cell>
          <cell r="F30" t="str">
            <v>New Domestic Service - Estate</v>
          </cell>
          <cell r="G30" t="str">
            <v>DOM_CR</v>
          </cell>
        </row>
        <row r="31">
          <cell r="B31">
            <v>450000383</v>
          </cell>
          <cell r="C31" t="str">
            <v>Brisbane Housing Company</v>
          </cell>
          <cell r="D31" t="str">
            <v>PHIBOU</v>
          </cell>
          <cell r="E31" t="str">
            <v>Growth</v>
          </cell>
          <cell r="F31" t="str">
            <v>New Domestic Service - Estate</v>
          </cell>
          <cell r="G31" t="str">
            <v>DOM_CR</v>
          </cell>
        </row>
        <row r="32">
          <cell r="B32">
            <v>450000388</v>
          </cell>
          <cell r="C32" t="str">
            <v>Hogg Street 2 Toowoomba</v>
          </cell>
          <cell r="D32" t="str">
            <v>CHRARM</v>
          </cell>
          <cell r="E32" t="str">
            <v>Growth</v>
          </cell>
          <cell r="F32" t="str">
            <v>New Domestic Service - Estate</v>
          </cell>
          <cell r="G32" t="str">
            <v>DOM_CR</v>
          </cell>
        </row>
        <row r="33">
          <cell r="B33">
            <v>450000392</v>
          </cell>
          <cell r="C33" t="str">
            <v>PRA Development Stage 1-4 Doolandella</v>
          </cell>
          <cell r="D33" t="str">
            <v>PHIBOU</v>
          </cell>
          <cell r="E33" t="str">
            <v>Growth</v>
          </cell>
          <cell r="F33" t="str">
            <v>New Domestic Service - Estate</v>
          </cell>
          <cell r="G33" t="str">
            <v>DOM_CR</v>
          </cell>
        </row>
        <row r="34">
          <cell r="B34">
            <v>450000396</v>
          </cell>
          <cell r="C34" t="str">
            <v>CHH Partnership Pty 41-43 Dixon St, Coolangatta</v>
          </cell>
          <cell r="D34" t="str">
            <v>COLMOR</v>
          </cell>
          <cell r="E34" t="str">
            <v>Growth</v>
          </cell>
          <cell r="F34" t="str">
            <v>New Domestic Service - Estate</v>
          </cell>
          <cell r="G34" t="str">
            <v>DOM_CR</v>
          </cell>
        </row>
        <row r="35">
          <cell r="B35">
            <v>450000397</v>
          </cell>
          <cell r="C35" t="str">
            <v>Parkwood Estate Stages 9-15 Wadeville St</v>
          </cell>
          <cell r="D35" t="str">
            <v>PHIBOU</v>
          </cell>
          <cell r="E35" t="str">
            <v>Growth</v>
          </cell>
          <cell r="F35" t="str">
            <v>New Domestic Service - Estate</v>
          </cell>
          <cell r="G35" t="str">
            <v>DOM_CR</v>
          </cell>
        </row>
        <row r="36">
          <cell r="B36">
            <v>450000398</v>
          </cell>
          <cell r="C36" t="str">
            <v>Parkwood Estate Stages 9-15 Wadeville St</v>
          </cell>
          <cell r="D36" t="str">
            <v>PHIBOU</v>
          </cell>
          <cell r="E36" t="str">
            <v>Growth</v>
          </cell>
          <cell r="F36" t="str">
            <v>New Domestic Service - Estate</v>
          </cell>
          <cell r="G36" t="str">
            <v>DOM_CR</v>
          </cell>
        </row>
        <row r="37">
          <cell r="B37">
            <v>450000399</v>
          </cell>
          <cell r="C37" t="str">
            <v>Parkwood Estate Stages 9-15 Wadeville St</v>
          </cell>
          <cell r="D37" t="str">
            <v>PHIBOU</v>
          </cell>
          <cell r="E37" t="str">
            <v>Growth</v>
          </cell>
          <cell r="F37" t="str">
            <v>New Domestic Service - Estate</v>
          </cell>
          <cell r="G37" t="str">
            <v>DOM_CR</v>
          </cell>
        </row>
        <row r="38">
          <cell r="B38">
            <v>450000400</v>
          </cell>
          <cell r="C38" t="str">
            <v>Parkwood Estate Stages 9-15 Wadeville St</v>
          </cell>
          <cell r="D38" t="str">
            <v>PHIBOU</v>
          </cell>
          <cell r="E38" t="str">
            <v>Growth</v>
          </cell>
          <cell r="F38" t="str">
            <v>New Domestic Service - Estate</v>
          </cell>
          <cell r="G38" t="str">
            <v>DOM_CR</v>
          </cell>
        </row>
        <row r="39">
          <cell r="B39">
            <v>450000401</v>
          </cell>
          <cell r="C39" t="str">
            <v>Parkwood Estate Stages 9-15 Wadeville St</v>
          </cell>
          <cell r="D39" t="str">
            <v>PHIBOU</v>
          </cell>
          <cell r="E39" t="str">
            <v>Growth</v>
          </cell>
          <cell r="F39" t="str">
            <v>New Domestic Service - Estate</v>
          </cell>
          <cell r="G39" t="str">
            <v>DOM_CR</v>
          </cell>
        </row>
        <row r="40">
          <cell r="B40">
            <v>450000402</v>
          </cell>
          <cell r="C40" t="str">
            <v>Parkwood Estate Stages 9-15 Wadeville St</v>
          </cell>
          <cell r="D40" t="str">
            <v>PHIBOU</v>
          </cell>
          <cell r="E40" t="str">
            <v>Growth</v>
          </cell>
          <cell r="F40" t="str">
            <v>New Domestic Service - Estate</v>
          </cell>
          <cell r="G40" t="str">
            <v>DOM_CR</v>
          </cell>
        </row>
        <row r="41">
          <cell r="B41">
            <v>450000403</v>
          </cell>
          <cell r="C41" t="str">
            <v>Parkwood Estate Stages 9-15 Wadeville St</v>
          </cell>
          <cell r="D41" t="str">
            <v>PHIBOU</v>
          </cell>
          <cell r="E41" t="str">
            <v>Growth</v>
          </cell>
          <cell r="F41" t="str">
            <v>New Domestic Service - Estate</v>
          </cell>
          <cell r="G41" t="str">
            <v>DOM_CR</v>
          </cell>
        </row>
        <row r="42">
          <cell r="B42">
            <v>450000405</v>
          </cell>
          <cell r="C42" t="str">
            <v>Allissee Developments Stage 2, Bayview Tce, Hollywell</v>
          </cell>
          <cell r="D42" t="str">
            <v>CHRARM</v>
          </cell>
          <cell r="E42" t="str">
            <v>Growth</v>
          </cell>
          <cell r="F42" t="str">
            <v>New Domestic Service - Estate</v>
          </cell>
          <cell r="G42" t="str">
            <v>DOM_CR</v>
          </cell>
        </row>
        <row r="43">
          <cell r="B43">
            <v>450000407</v>
          </cell>
          <cell r="C43" t="str">
            <v>Waterville Properties P/L 115 Government Rd, Richlands</v>
          </cell>
          <cell r="D43" t="str">
            <v>PHIBOU</v>
          </cell>
          <cell r="E43" t="str">
            <v>Growth</v>
          </cell>
          <cell r="F43" t="str">
            <v>New Domestic Service - Estate</v>
          </cell>
          <cell r="G43" t="str">
            <v>DOM_CR</v>
          </cell>
        </row>
        <row r="44">
          <cell r="B44">
            <v>450000410</v>
          </cell>
          <cell r="C44" t="str">
            <v>Sherwood Parklands (Internal reticulation)</v>
          </cell>
          <cell r="D44" t="str">
            <v>STEBAS</v>
          </cell>
          <cell r="E44" t="str">
            <v>Growth</v>
          </cell>
          <cell r="F44" t="str">
            <v>New Domestic Service - Estate</v>
          </cell>
          <cell r="G44" t="str">
            <v>DOM_CR</v>
          </cell>
        </row>
        <row r="45">
          <cell r="B45">
            <v>450000415</v>
          </cell>
          <cell r="C45" t="str">
            <v>Hogg Street Retirement Village, Toowoomba</v>
          </cell>
          <cell r="D45" t="str">
            <v>CHRARM</v>
          </cell>
          <cell r="E45" t="str">
            <v>Growth</v>
          </cell>
          <cell r="F45" t="str">
            <v>New Domestic Service - Estate</v>
          </cell>
          <cell r="G45" t="str">
            <v>DOM_CR</v>
          </cell>
        </row>
        <row r="46">
          <cell r="B46">
            <v>450000416</v>
          </cell>
          <cell r="C46" t="str">
            <v>Genesis Stage 3 - Internal, Amity Rd Coomera</v>
          </cell>
          <cell r="D46" t="str">
            <v>CHRARM</v>
          </cell>
          <cell r="E46" t="str">
            <v>Growth</v>
          </cell>
          <cell r="F46" t="str">
            <v>New Domestic Service - Estate</v>
          </cell>
          <cell r="G46" t="str">
            <v>DOM_CR</v>
          </cell>
        </row>
        <row r="47">
          <cell r="B47">
            <v>450000419</v>
          </cell>
          <cell r="C47" t="str">
            <v>Pimpama Headworks, Yawalpah Rd, Pimpama</v>
          </cell>
          <cell r="D47" t="str">
            <v>STEBAS</v>
          </cell>
          <cell r="E47" t="str">
            <v>Growth</v>
          </cell>
          <cell r="F47" t="str">
            <v>New Domestic Service - Estate</v>
          </cell>
          <cell r="G47" t="str">
            <v>DOM_CR</v>
          </cell>
        </row>
        <row r="48">
          <cell r="B48">
            <v>450000421</v>
          </cell>
          <cell r="C48" t="str">
            <v>Boggo Road Gaol, Annerley Rd, Annerley</v>
          </cell>
          <cell r="D48" t="str">
            <v>STEBAS</v>
          </cell>
          <cell r="E48" t="str">
            <v>Growth</v>
          </cell>
          <cell r="F48" t="str">
            <v>New Domestic Service - Estate</v>
          </cell>
          <cell r="G48" t="str">
            <v>DOM_CR</v>
          </cell>
        </row>
        <row r="49">
          <cell r="B49">
            <v>450000423</v>
          </cell>
          <cell r="C49" t="str">
            <v>Bridge St Stage 5, 530 Bridge St, Toowoomba</v>
          </cell>
          <cell r="D49" t="str">
            <v>CHRARM</v>
          </cell>
          <cell r="E49" t="str">
            <v>Growth</v>
          </cell>
          <cell r="F49" t="str">
            <v>New Domestic Service - Estate</v>
          </cell>
          <cell r="G49" t="str">
            <v>DOM_CR</v>
          </cell>
        </row>
        <row r="50">
          <cell r="B50">
            <v>450000426</v>
          </cell>
          <cell r="C50" t="str">
            <v>Mossvale on Manly Stage 9, Tilley Rd, Wakerley</v>
          </cell>
          <cell r="D50" t="str">
            <v>STEBAS</v>
          </cell>
          <cell r="E50" t="str">
            <v>Growth</v>
          </cell>
          <cell r="F50" t="str">
            <v>New Domestic Service - Estate</v>
          </cell>
          <cell r="G50" t="str">
            <v>DOM_CR</v>
          </cell>
        </row>
        <row r="51">
          <cell r="B51">
            <v>450000430</v>
          </cell>
          <cell r="C51" t="str">
            <v>New Domestic Service - Estate</v>
          </cell>
          <cell r="D51" t="str">
            <v>MARHOL</v>
          </cell>
          <cell r="E51" t="str">
            <v>Growth</v>
          </cell>
          <cell r="F51" t="str">
            <v>New Domestic Service - Estate</v>
          </cell>
          <cell r="G51" t="str">
            <v>DOM_CR</v>
          </cell>
        </row>
        <row r="52">
          <cell r="B52">
            <v>450000444</v>
          </cell>
          <cell r="C52" t="str">
            <v>Currumbin Ridge, Mitchell St, Currumbin Valley</v>
          </cell>
          <cell r="D52" t="str">
            <v>CHRARM</v>
          </cell>
          <cell r="E52" t="str">
            <v>Growth</v>
          </cell>
          <cell r="F52" t="str">
            <v>New Domestic Service - Estate</v>
          </cell>
          <cell r="G52" t="str">
            <v>DOM_CR</v>
          </cell>
        </row>
        <row r="53">
          <cell r="B53">
            <v>450000445</v>
          </cell>
          <cell r="C53" t="str">
            <v>Brookwater stage 11C, Brookwater Drive, Brookwater</v>
          </cell>
          <cell r="D53" t="str">
            <v>PHIBOU</v>
          </cell>
          <cell r="E53" t="str">
            <v>Growth</v>
          </cell>
          <cell r="F53" t="str">
            <v>New Domestic Service - Estate</v>
          </cell>
          <cell r="G53" t="str">
            <v>DOM_CR</v>
          </cell>
        </row>
        <row r="54">
          <cell r="B54">
            <v>450000460</v>
          </cell>
          <cell r="C54" t="str">
            <v>Hope Island Harbour Village, Glengallon Way, Hope Island</v>
          </cell>
          <cell r="D54" t="str">
            <v>CHRARM</v>
          </cell>
          <cell r="E54" t="str">
            <v>Growth</v>
          </cell>
          <cell r="F54" t="str">
            <v>New Domestic Service - Estate</v>
          </cell>
          <cell r="G54" t="str">
            <v>DOM_CR</v>
          </cell>
        </row>
        <row r="55">
          <cell r="B55">
            <v>450000461</v>
          </cell>
          <cell r="C55" t="str">
            <v>Brisbane land developers, 79-91 Green Camp Rd, Wakerley</v>
          </cell>
          <cell r="D55" t="str">
            <v>STEBAS</v>
          </cell>
          <cell r="E55" t="str">
            <v>Growth</v>
          </cell>
          <cell r="F55" t="str">
            <v>New Domestic Service - Estate</v>
          </cell>
          <cell r="G55" t="str">
            <v>DOM_CR</v>
          </cell>
        </row>
        <row r="56">
          <cell r="B56">
            <v>450000463</v>
          </cell>
          <cell r="C56" t="str">
            <v>Gainsbourough Greens Estate,Yawalpha Rd, Pimpana</v>
          </cell>
          <cell r="D56" t="str">
            <v>CHRARM</v>
          </cell>
          <cell r="E56" t="str">
            <v>Growth</v>
          </cell>
          <cell r="F56" t="str">
            <v>New Domestic Service - Estate</v>
          </cell>
          <cell r="G56" t="str">
            <v>DOM_CR</v>
          </cell>
        </row>
        <row r="57">
          <cell r="B57">
            <v>450000464</v>
          </cell>
          <cell r="C57" t="str">
            <v>Ormeau Hills Stage 7, Sir Charles Holm Drive, Ormeau Hills</v>
          </cell>
          <cell r="D57" t="str">
            <v>STEBAS</v>
          </cell>
          <cell r="E57" t="str">
            <v>Growth</v>
          </cell>
          <cell r="F57" t="str">
            <v>New Domestic Service - Estate</v>
          </cell>
          <cell r="G57" t="str">
            <v>DOM_CR</v>
          </cell>
        </row>
        <row r="58">
          <cell r="B58">
            <v>450000465</v>
          </cell>
          <cell r="C58" t="str">
            <v>Stocklands Development,197 Eggersdorf Rd, Ormeau</v>
          </cell>
          <cell r="D58" t="str">
            <v>STEBAS</v>
          </cell>
          <cell r="E58" t="str">
            <v>Growth</v>
          </cell>
          <cell r="F58" t="str">
            <v>New Domestic Service - Estate</v>
          </cell>
          <cell r="G58" t="str">
            <v>DOM_CR</v>
          </cell>
        </row>
        <row r="59">
          <cell r="B59">
            <v>450000466</v>
          </cell>
          <cell r="C59" t="str">
            <v>Jacobs Ridge Stage 24, Maidenwell Rd, Ormeau</v>
          </cell>
          <cell r="D59" t="str">
            <v>STEBAS</v>
          </cell>
          <cell r="E59" t="str">
            <v>Growth</v>
          </cell>
          <cell r="F59" t="str">
            <v>New Domestic Service - Estate</v>
          </cell>
          <cell r="G59" t="str">
            <v>DOM_CR</v>
          </cell>
        </row>
        <row r="60">
          <cell r="B60">
            <v>450000468</v>
          </cell>
          <cell r="C60" t="str">
            <v>Moss Rd Development, Cnr Moss and Manly roads, Wakerley</v>
          </cell>
          <cell r="D60" t="str">
            <v>STEBAS</v>
          </cell>
          <cell r="E60" t="str">
            <v>Growth</v>
          </cell>
          <cell r="F60" t="str">
            <v>New Domestic Service - Estate</v>
          </cell>
          <cell r="G60" t="str">
            <v>DOM_CR</v>
          </cell>
        </row>
        <row r="61">
          <cell r="B61">
            <v>450000470</v>
          </cell>
          <cell r="C61" t="str">
            <v>Currumbin Ridge, (Headworks) Mitchell St, Currumbin Valley</v>
          </cell>
          <cell r="D61" t="str">
            <v>CHRARM</v>
          </cell>
          <cell r="E61" t="str">
            <v>Growth</v>
          </cell>
          <cell r="F61" t="str">
            <v>New Domestic Service - Estate</v>
          </cell>
          <cell r="G61" t="str">
            <v>DOM_CR</v>
          </cell>
        </row>
        <row r="62">
          <cell r="B62">
            <v>450000475</v>
          </cell>
          <cell r="C62" t="str">
            <v>Jacobs Ridge St 22, Lynbrook Ave, Ormeau</v>
          </cell>
          <cell r="D62" t="str">
            <v>STEBAS</v>
          </cell>
          <cell r="E62" t="str">
            <v>Growth</v>
          </cell>
          <cell r="F62" t="str">
            <v>New Domestic Service - Estate</v>
          </cell>
          <cell r="G62" t="str">
            <v>DOM_CR</v>
          </cell>
        </row>
        <row r="63">
          <cell r="B63">
            <v>450000476</v>
          </cell>
          <cell r="C63" t="str">
            <v>Jacobs Ridge St 23, Carrington St, Ormeau</v>
          </cell>
          <cell r="D63" t="str">
            <v>STEBAS</v>
          </cell>
          <cell r="E63" t="str">
            <v>Growth</v>
          </cell>
          <cell r="F63" t="str">
            <v>New Domestic Service - Estate</v>
          </cell>
          <cell r="G63" t="str">
            <v>DOM_CR</v>
          </cell>
        </row>
        <row r="64">
          <cell r="B64">
            <v>450000478</v>
          </cell>
          <cell r="C64" t="str">
            <v>Ormeau Hills Stage 8, Ormeau Ridge Rd, Ormeau Hills</v>
          </cell>
          <cell r="D64" t="str">
            <v>STEBAS</v>
          </cell>
          <cell r="E64" t="str">
            <v>Growth</v>
          </cell>
          <cell r="F64" t="str">
            <v>New Domestic Service - Estate</v>
          </cell>
          <cell r="G64" t="str">
            <v>DOM_CR</v>
          </cell>
        </row>
        <row r="65">
          <cell r="B65">
            <v>450000481</v>
          </cell>
          <cell r="C65" t="str">
            <v>Woodlands Village 1, Stage 6, Outlook Dr, Waterford</v>
          </cell>
          <cell r="D65" t="str">
            <v>STEBAS</v>
          </cell>
          <cell r="E65" t="str">
            <v>Growth</v>
          </cell>
          <cell r="F65" t="str">
            <v>New Domestic Service - Estate</v>
          </cell>
          <cell r="G65" t="str">
            <v>DOM_CR</v>
          </cell>
        </row>
        <row r="66">
          <cell r="B66">
            <v>450000482</v>
          </cell>
          <cell r="C66" t="str">
            <v>FKP Development, (Headworks) Gardner Road, Rochedale</v>
          </cell>
          <cell r="D66" t="str">
            <v>STEBAS</v>
          </cell>
          <cell r="E66" t="str">
            <v>Growth</v>
          </cell>
          <cell r="F66" t="str">
            <v>New Domestic Service - Estate</v>
          </cell>
          <cell r="G66" t="str">
            <v>DOM_CR</v>
          </cell>
        </row>
        <row r="67">
          <cell r="B67">
            <v>450000483</v>
          </cell>
          <cell r="C67" t="str">
            <v>Mulpha Group - Tristania Way, Sanctuary Cove, Hope Island</v>
          </cell>
          <cell r="D67" t="str">
            <v>CHRARM</v>
          </cell>
          <cell r="E67" t="str">
            <v>Growth</v>
          </cell>
          <cell r="F67" t="str">
            <v>New Domestic Service - Estate</v>
          </cell>
          <cell r="G67" t="str">
            <v>DOM_CR</v>
          </cell>
        </row>
        <row r="68">
          <cell r="B68">
            <v>450000484</v>
          </cell>
          <cell r="C68" t="str">
            <v>Mulpha Group - Hillcrest Place, Sanctuary Cove, Hope Island</v>
          </cell>
          <cell r="D68" t="str">
            <v>CHRARM</v>
          </cell>
          <cell r="E68" t="str">
            <v>Growth</v>
          </cell>
          <cell r="F68" t="str">
            <v>New Domestic Service - Estate</v>
          </cell>
          <cell r="G68" t="str">
            <v>DOM_CR</v>
          </cell>
        </row>
        <row r="69">
          <cell r="B69">
            <v>450000487</v>
          </cell>
          <cell r="C69" t="str">
            <v>Hope Island Harbour Village (Headworks), Glengallon Way, Hop</v>
          </cell>
          <cell r="D69" t="str">
            <v>CHRARM</v>
          </cell>
          <cell r="E69" t="str">
            <v>Growth</v>
          </cell>
          <cell r="F69" t="str">
            <v>New Domestic Service - Estate</v>
          </cell>
          <cell r="G69" t="str">
            <v>DOM_CR</v>
          </cell>
        </row>
        <row r="70">
          <cell r="B70">
            <v>450000490</v>
          </cell>
          <cell r="C70" t="str">
            <v>Big Sky Coomera Stage 5</v>
          </cell>
          <cell r="D70" t="str">
            <v>CHRARM</v>
          </cell>
          <cell r="E70" t="str">
            <v>Growth</v>
          </cell>
          <cell r="F70" t="str">
            <v>New Domestic Service - Estate</v>
          </cell>
          <cell r="G70" t="str">
            <v>DOM_CR</v>
          </cell>
        </row>
        <row r="71">
          <cell r="B71">
            <v>450000493</v>
          </cell>
          <cell r="C71" t="str">
            <v>Village 6, Stages 5 &amp; 6 Woodlands, Conondale Way, Waterford</v>
          </cell>
          <cell r="D71" t="str">
            <v>STEBAS</v>
          </cell>
          <cell r="E71" t="str">
            <v>Growth</v>
          </cell>
          <cell r="F71" t="str">
            <v>New Domestic Service - Estate</v>
          </cell>
          <cell r="G71" t="str">
            <v>DOM_CR</v>
          </cell>
        </row>
        <row r="72">
          <cell r="B72">
            <v>450000501</v>
          </cell>
          <cell r="C72" t="str">
            <v>Stage 45A &amp; 45B, 259 Green Camp Rd, Wakerley</v>
          </cell>
          <cell r="D72" t="str">
            <v>STEBAS</v>
          </cell>
          <cell r="E72" t="str">
            <v>Growth</v>
          </cell>
          <cell r="F72" t="str">
            <v>New Domestic Service - Estate</v>
          </cell>
          <cell r="G72" t="str">
            <v>DOM_CR</v>
          </cell>
        </row>
        <row r="73">
          <cell r="B73">
            <v>450000502</v>
          </cell>
          <cell r="C73" t="str">
            <v>Woodlands Village 6, Stages 7,8,9, Grand Terrace, Waterford</v>
          </cell>
          <cell r="D73" t="str">
            <v>STEBAS</v>
          </cell>
          <cell r="E73" t="str">
            <v>Growth</v>
          </cell>
          <cell r="F73" t="str">
            <v>New Domestic Service - Estate</v>
          </cell>
          <cell r="G73" t="str">
            <v>DOM_CR</v>
          </cell>
        </row>
        <row r="74">
          <cell r="B74">
            <v>450000503</v>
          </cell>
          <cell r="C74" t="str">
            <v>Woodlands Village 5, Stages 3,9,10, Grand Terrace Waterford</v>
          </cell>
          <cell r="D74" t="str">
            <v>STEBAS</v>
          </cell>
          <cell r="E74" t="str">
            <v>Growth</v>
          </cell>
          <cell r="F74" t="str">
            <v>New Domestic Service - Estate</v>
          </cell>
          <cell r="G74" t="str">
            <v>DOM_CR</v>
          </cell>
        </row>
        <row r="75">
          <cell r="B75">
            <v>450000504</v>
          </cell>
          <cell r="C75" t="str">
            <v>Park Edge Stage 14-16, Park Edge Drive, Springfield Lake</v>
          </cell>
          <cell r="D75" t="str">
            <v>PHIBOU</v>
          </cell>
          <cell r="E75" t="str">
            <v>Growth</v>
          </cell>
          <cell r="F75" t="str">
            <v>New Domestic Service - Estate</v>
          </cell>
          <cell r="G75" t="str">
            <v>DOM_CR</v>
          </cell>
        </row>
        <row r="76">
          <cell r="B76">
            <v>450000512</v>
          </cell>
          <cell r="C76" t="str">
            <v>Big Sky Coomera Stage 6</v>
          </cell>
          <cell r="D76" t="str">
            <v>CHRARM</v>
          </cell>
          <cell r="E76" t="str">
            <v>Growth</v>
          </cell>
          <cell r="F76" t="str">
            <v>New Domestic Service - Estate</v>
          </cell>
          <cell r="G76" t="str">
            <v>DOM_CR</v>
          </cell>
        </row>
        <row r="77">
          <cell r="B77">
            <v>450000514</v>
          </cell>
          <cell r="C77" t="str">
            <v>PRA Developers, 784 Blunder Rd, Doolandella</v>
          </cell>
          <cell r="D77" t="str">
            <v>PHIBOU</v>
          </cell>
          <cell r="E77" t="str">
            <v>Growth</v>
          </cell>
          <cell r="F77" t="str">
            <v>New Domestic Service - Estate</v>
          </cell>
          <cell r="G77" t="str">
            <v>DOM_CR</v>
          </cell>
        </row>
        <row r="78">
          <cell r="B78">
            <v>450000515</v>
          </cell>
          <cell r="C78" t="str">
            <v>Tarlington Estate, Lot 1-3 Ramsay St, Toowoomba</v>
          </cell>
          <cell r="D78" t="str">
            <v>CHRARM</v>
          </cell>
          <cell r="E78" t="str">
            <v>Growth</v>
          </cell>
          <cell r="F78" t="str">
            <v>New Domestic Service - Estate</v>
          </cell>
          <cell r="G78" t="str">
            <v>DOM_CR</v>
          </cell>
        </row>
        <row r="79">
          <cell r="B79">
            <v>450000519</v>
          </cell>
          <cell r="C79" t="str">
            <v>Devine Yawalapha, Lot 8-11 Yawalapha Rd, Pimpama</v>
          </cell>
          <cell r="D79" t="str">
            <v>CHRARM</v>
          </cell>
          <cell r="E79" t="str">
            <v>Growth</v>
          </cell>
          <cell r="F79" t="str">
            <v>New Domestic Service - Estate</v>
          </cell>
          <cell r="G79" t="str">
            <v>DOM_CR</v>
          </cell>
        </row>
        <row r="80">
          <cell r="B80">
            <v>450000526</v>
          </cell>
          <cell r="C80" t="str">
            <v>Highland Reserve, Stage 6b, Reserve Rd, Upper Coomera</v>
          </cell>
          <cell r="D80" t="str">
            <v>STEBAS</v>
          </cell>
          <cell r="E80" t="str">
            <v>Growth</v>
          </cell>
          <cell r="F80" t="str">
            <v>New Domestic Service - Estate</v>
          </cell>
          <cell r="G80" t="str">
            <v>GRDMNEST</v>
          </cell>
        </row>
        <row r="81">
          <cell r="B81">
            <v>450000527</v>
          </cell>
          <cell r="C81" t="str">
            <v>Woodlands Village 5, Stage 7, Frankland St, Waterford</v>
          </cell>
          <cell r="D81" t="str">
            <v>STEBAS</v>
          </cell>
          <cell r="E81" t="str">
            <v>Growth</v>
          </cell>
          <cell r="F81" t="str">
            <v>New Domestic Service - Estate</v>
          </cell>
          <cell r="G81" t="str">
            <v>GRDMNEST</v>
          </cell>
        </row>
        <row r="82">
          <cell r="B82">
            <v>450000528</v>
          </cell>
          <cell r="C82" t="str">
            <v>Woodlands Village 5, Stage 11, Frankland St, Waterford</v>
          </cell>
          <cell r="D82" t="str">
            <v>STEBAS</v>
          </cell>
          <cell r="E82" t="str">
            <v>Growth</v>
          </cell>
          <cell r="F82" t="str">
            <v>New Domestic Service - Estate</v>
          </cell>
          <cell r="G82" t="str">
            <v>GRDMNEST</v>
          </cell>
        </row>
        <row r="83">
          <cell r="B83">
            <v>450000529</v>
          </cell>
          <cell r="C83" t="str">
            <v>Woodlands Village 5, Stage 14, Frankland St, Waterford</v>
          </cell>
          <cell r="D83" t="str">
            <v>STEBAS</v>
          </cell>
          <cell r="E83" t="str">
            <v>Growth</v>
          </cell>
          <cell r="F83" t="str">
            <v>New Domestic Service - Estate</v>
          </cell>
          <cell r="G83" t="str">
            <v>GRDMNEST</v>
          </cell>
        </row>
        <row r="84">
          <cell r="B84">
            <v>450000530</v>
          </cell>
          <cell r="C84" t="str">
            <v>Woodlands Village 5, Stage 15, Frankland St, Waterford</v>
          </cell>
          <cell r="D84" t="str">
            <v>STEBAS</v>
          </cell>
          <cell r="E84" t="str">
            <v>Growth</v>
          </cell>
          <cell r="F84" t="str">
            <v>New Domestic Service - Estate</v>
          </cell>
          <cell r="G84" t="str">
            <v>GRDMNEST</v>
          </cell>
        </row>
        <row r="85">
          <cell r="B85">
            <v>450000537</v>
          </cell>
          <cell r="C85" t="str">
            <v>Woodlands Village 5, Stage 4, Frankland St, Waterford</v>
          </cell>
          <cell r="D85" t="str">
            <v>STEBAS</v>
          </cell>
          <cell r="E85" t="str">
            <v>Growth</v>
          </cell>
          <cell r="F85" t="str">
            <v>New Domestic Service - Estate</v>
          </cell>
          <cell r="G85" t="str">
            <v>GRDMNEST</v>
          </cell>
        </row>
        <row r="86">
          <cell r="B86">
            <v>450000543</v>
          </cell>
          <cell r="C86" t="str">
            <v>Australand, Stage 1, Leon Capra Dr, Augustine Heights</v>
          </cell>
          <cell r="D86" t="str">
            <v>PHIBOU</v>
          </cell>
          <cell r="E86" t="str">
            <v>Growth</v>
          </cell>
          <cell r="F86" t="str">
            <v>New Domestic Service - Estate</v>
          </cell>
          <cell r="G86" t="str">
            <v>DOM_CR</v>
          </cell>
        </row>
        <row r="87">
          <cell r="B87">
            <v>450000549</v>
          </cell>
          <cell r="C87" t="str">
            <v>Hope Island Villas - John Lund Dr  Hope Island</v>
          </cell>
          <cell r="D87" t="str">
            <v>CHRARM</v>
          </cell>
          <cell r="E87" t="str">
            <v>Growth</v>
          </cell>
          <cell r="F87" t="str">
            <v>New Domestic Service - Estate</v>
          </cell>
          <cell r="G87" t="str">
            <v>DOM_CR</v>
          </cell>
        </row>
        <row r="88">
          <cell r="B88">
            <v>450000555</v>
          </cell>
          <cell r="C88" t="str">
            <v>Highland Reserve Stage 6c, Heatherdale Dr Upp Coomera</v>
          </cell>
          <cell r="D88" t="str">
            <v>CHRARM</v>
          </cell>
          <cell r="E88" t="str">
            <v>Growth</v>
          </cell>
          <cell r="F88" t="str">
            <v>New Domestic Service - Estate</v>
          </cell>
          <cell r="G88" t="str">
            <v>GRDMNEST</v>
          </cell>
        </row>
        <row r="89">
          <cell r="B89">
            <v>450000556</v>
          </cell>
          <cell r="C89" t="str">
            <v>Sanctuary Cove Block 6</v>
          </cell>
          <cell r="D89" t="str">
            <v>CHRARM</v>
          </cell>
          <cell r="E89" t="str">
            <v>Growth</v>
          </cell>
          <cell r="F89" t="str">
            <v>New Domestic Service - Estate</v>
          </cell>
          <cell r="G89" t="str">
            <v>DOM_CR</v>
          </cell>
        </row>
        <row r="90">
          <cell r="B90">
            <v>450000557</v>
          </cell>
          <cell r="C90" t="str">
            <v>Sequana Retirement Village St 4</v>
          </cell>
          <cell r="D90" t="str">
            <v>CHRARM</v>
          </cell>
          <cell r="E90" t="str">
            <v>Growth</v>
          </cell>
          <cell r="F90" t="str">
            <v>New Domestic Service - Estate</v>
          </cell>
          <cell r="G90" t="str">
            <v>DOM_CR</v>
          </cell>
        </row>
        <row r="91">
          <cell r="B91">
            <v>450000558</v>
          </cell>
          <cell r="C91" t="str">
            <v>Delfin - Woodlands Village 5 stage 8</v>
          </cell>
          <cell r="D91" t="str">
            <v>STEBAS</v>
          </cell>
          <cell r="E91" t="str">
            <v>Growth</v>
          </cell>
          <cell r="F91" t="str">
            <v>New Domestic Service - Estate</v>
          </cell>
          <cell r="G91" t="str">
            <v>DOM_CR</v>
          </cell>
        </row>
        <row r="92">
          <cell r="B92">
            <v>450000559</v>
          </cell>
          <cell r="C92" t="str">
            <v>Delfin - Woodlands Village 5 stage 12</v>
          </cell>
          <cell r="D92" t="str">
            <v>STEBAS</v>
          </cell>
          <cell r="E92" t="str">
            <v>Growth</v>
          </cell>
          <cell r="F92" t="str">
            <v>New Domestic Service - Estate</v>
          </cell>
          <cell r="G92" t="str">
            <v>DOM_CR</v>
          </cell>
        </row>
        <row r="93">
          <cell r="B93">
            <v>450000560</v>
          </cell>
          <cell r="C93" t="str">
            <v>Delfin - Woodlands Village 5 stage 13</v>
          </cell>
          <cell r="D93" t="str">
            <v>STEBAS</v>
          </cell>
          <cell r="E93" t="str">
            <v>Growth</v>
          </cell>
          <cell r="F93" t="str">
            <v>New Domestic Service - Estate</v>
          </cell>
          <cell r="G93" t="str">
            <v>DOM_CR</v>
          </cell>
        </row>
        <row r="94">
          <cell r="B94">
            <v>450000561</v>
          </cell>
          <cell r="C94" t="str">
            <v>QM Properties 152-164 Pascoe St Ormeau</v>
          </cell>
          <cell r="D94" t="str">
            <v>STEBAS</v>
          </cell>
          <cell r="E94" t="str">
            <v>Growth</v>
          </cell>
          <cell r="F94" t="str">
            <v>New Domestic Service - Estate</v>
          </cell>
          <cell r="G94" t="str">
            <v>DOM_CR</v>
          </cell>
        </row>
        <row r="95">
          <cell r="B95">
            <v>450000562</v>
          </cell>
          <cell r="C95" t="str">
            <v>Delfin - Woodlands Village 4 stage 1</v>
          </cell>
          <cell r="D95" t="str">
            <v>STEBAS</v>
          </cell>
          <cell r="E95" t="str">
            <v>Growth</v>
          </cell>
          <cell r="F95" t="str">
            <v>New Domestic Service - Estate</v>
          </cell>
          <cell r="G95" t="str">
            <v>DOM_CR</v>
          </cell>
        </row>
        <row r="96">
          <cell r="B96">
            <v>450000569</v>
          </cell>
          <cell r="C96" t="str">
            <v>Northview  Parade Benowa</v>
          </cell>
          <cell r="D96" t="str">
            <v>CHRARM</v>
          </cell>
          <cell r="E96" t="str">
            <v>Growth</v>
          </cell>
          <cell r="F96" t="str">
            <v>New Domestic Service - Estate</v>
          </cell>
          <cell r="G96" t="str">
            <v>DOM_CR</v>
          </cell>
        </row>
        <row r="97">
          <cell r="B97">
            <v>450000574</v>
          </cell>
          <cell r="C97" t="str">
            <v>Sanctuary Cove   Block 3</v>
          </cell>
          <cell r="D97" t="str">
            <v>CHRARM</v>
          </cell>
          <cell r="E97" t="str">
            <v>Growth</v>
          </cell>
          <cell r="F97" t="str">
            <v>New Domestic Service - Estate</v>
          </cell>
          <cell r="G97" t="str">
            <v>DOM_CR</v>
          </cell>
        </row>
        <row r="98">
          <cell r="B98">
            <v>450000576</v>
          </cell>
          <cell r="C98" t="str">
            <v>Chevron Apartments Illawong St Chevron Island</v>
          </cell>
          <cell r="D98" t="str">
            <v>CHRARM</v>
          </cell>
          <cell r="E98" t="str">
            <v>Growth</v>
          </cell>
          <cell r="F98" t="str">
            <v>New Domestic Service - Estate</v>
          </cell>
          <cell r="G98" t="str">
            <v>DOM_CR</v>
          </cell>
        </row>
        <row r="99">
          <cell r="B99">
            <v>450000577</v>
          </cell>
          <cell r="C99" t="str">
            <v>Highland Reserve Stage 9a Upper Coomera</v>
          </cell>
          <cell r="D99" t="str">
            <v>CHRARM</v>
          </cell>
          <cell r="E99" t="str">
            <v>Growth</v>
          </cell>
          <cell r="F99" t="str">
            <v>New Domestic Service - Estate</v>
          </cell>
          <cell r="G99" t="str">
            <v>DOM_CR</v>
          </cell>
        </row>
        <row r="100">
          <cell r="B100">
            <v>450000578</v>
          </cell>
          <cell r="C100" t="str">
            <v>Highland Reserve Stage 9b Upper Coomera</v>
          </cell>
          <cell r="D100" t="str">
            <v>CHRARM</v>
          </cell>
          <cell r="E100" t="str">
            <v>Growth</v>
          </cell>
          <cell r="F100" t="str">
            <v>New Domestic Service - Estate</v>
          </cell>
          <cell r="G100" t="str">
            <v>DOM_CR</v>
          </cell>
        </row>
        <row r="101">
          <cell r="B101">
            <v>450000579</v>
          </cell>
          <cell r="C101" t="str">
            <v>505 The Boulevarde Benowa ( Royal Pines)</v>
          </cell>
          <cell r="D101" t="str">
            <v>CHRARM</v>
          </cell>
          <cell r="E101" t="str">
            <v>Growth</v>
          </cell>
          <cell r="F101" t="str">
            <v>New Domestic Service - Estate</v>
          </cell>
          <cell r="G101" t="str">
            <v>DOM_CR</v>
          </cell>
        </row>
        <row r="102">
          <cell r="B102">
            <v>450000581</v>
          </cell>
          <cell r="C102" t="str">
            <v>Jacobs Ridge stage 25 &amp; 2B</v>
          </cell>
          <cell r="D102" t="str">
            <v>STEBAS</v>
          </cell>
          <cell r="E102" t="str">
            <v>Growth</v>
          </cell>
          <cell r="F102" t="str">
            <v>New Domestic Service - Estate</v>
          </cell>
          <cell r="G102" t="str">
            <v>DOM_CR</v>
          </cell>
        </row>
        <row r="103">
          <cell r="B103">
            <v>450000584</v>
          </cell>
          <cell r="C103" t="str">
            <v>Augusta Heights stage 8, Augustine Heights.</v>
          </cell>
          <cell r="D103" t="str">
            <v>PHIBOU</v>
          </cell>
          <cell r="E103" t="str">
            <v>Growth</v>
          </cell>
          <cell r="F103" t="str">
            <v>New Domestic Service - Estate</v>
          </cell>
          <cell r="G103" t="str">
            <v>DOM_CR</v>
          </cell>
        </row>
        <row r="104">
          <cell r="B104">
            <v>450000586</v>
          </cell>
          <cell r="C104" t="str">
            <v>Riverstone Crossing Stage 20  Kleinschmidt Rd upper Coomera</v>
          </cell>
          <cell r="D104" t="str">
            <v>CHRARM</v>
          </cell>
          <cell r="E104" t="str">
            <v>Growth</v>
          </cell>
          <cell r="F104" t="str">
            <v>New Domestic Service - Estate</v>
          </cell>
          <cell r="G104" t="str">
            <v>DOM_CR</v>
          </cell>
        </row>
        <row r="105">
          <cell r="B105">
            <v>450000587</v>
          </cell>
          <cell r="C105" t="str">
            <v>Highland Reserve Stage 9c Reserve Road Upper Coomera</v>
          </cell>
          <cell r="D105" t="str">
            <v>CHRARM</v>
          </cell>
          <cell r="E105" t="str">
            <v>Growth</v>
          </cell>
          <cell r="F105" t="str">
            <v>New Domestic Service - Estate</v>
          </cell>
          <cell r="G105" t="str">
            <v>DOM_CR</v>
          </cell>
        </row>
        <row r="106">
          <cell r="B106">
            <v>450000588</v>
          </cell>
          <cell r="C106" t="str">
            <v>Burton Rd Units Crn Gooding Drive &amp; Burton Rd Merrimac</v>
          </cell>
          <cell r="D106" t="str">
            <v>CHRARM</v>
          </cell>
          <cell r="E106" t="str">
            <v>Growth</v>
          </cell>
          <cell r="F106" t="str">
            <v>New Domestic Service - Estate</v>
          </cell>
          <cell r="G106" t="str">
            <v>DOM_CR</v>
          </cell>
        </row>
        <row r="107">
          <cell r="B107">
            <v>450000596</v>
          </cell>
          <cell r="C107" t="str">
            <v>Jet land - Wood Dr Toowoomba</v>
          </cell>
          <cell r="D107" t="str">
            <v>CHRARM</v>
          </cell>
          <cell r="E107" t="str">
            <v>Growth</v>
          </cell>
          <cell r="F107" t="str">
            <v>New Domestic Service - Estate</v>
          </cell>
          <cell r="G107" t="str">
            <v>DOM_CR</v>
          </cell>
        </row>
        <row r="108">
          <cell r="E108" t="str">
            <v>Growth</v>
          </cell>
          <cell r="F108" t="str">
            <v>New Domestic Service - Estate Total</v>
          </cell>
        </row>
        <row r="109">
          <cell r="B109">
            <v>450000431</v>
          </cell>
          <cell r="C109" t="str">
            <v>New Domestic Service - Existing Domestic</v>
          </cell>
          <cell r="D109" t="str">
            <v>MARHOL</v>
          </cell>
          <cell r="E109" t="str">
            <v>Growth</v>
          </cell>
          <cell r="F109" t="str">
            <v>New Domestic Service - Existing Domestic</v>
          </cell>
          <cell r="G109" t="str">
            <v>DOM_CR</v>
          </cell>
        </row>
        <row r="110">
          <cell r="B110">
            <v>450000552</v>
          </cell>
          <cell r="C110" t="str">
            <v>Dolandella Headwork, Gooderham Rd,Camden Rd,Willawong</v>
          </cell>
          <cell r="D110" t="str">
            <v>EVAWHI</v>
          </cell>
          <cell r="E110" t="str">
            <v>Growth</v>
          </cell>
          <cell r="F110" t="str">
            <v>New Domestic Service - Existing Domestic</v>
          </cell>
          <cell r="G110" t="str">
            <v>GRDMNEXI</v>
          </cell>
        </row>
        <row r="111">
          <cell r="B111">
            <v>450000553</v>
          </cell>
          <cell r="C111" t="str">
            <v>Doolandella Headwork,Anala Avenue, King Avenue, Blunder Rd,</v>
          </cell>
          <cell r="D111" t="str">
            <v>PHIBOU</v>
          </cell>
          <cell r="E111" t="str">
            <v>Growth</v>
          </cell>
          <cell r="F111" t="str">
            <v>New Domestic Service - Existing Domestic</v>
          </cell>
          <cell r="G111" t="str">
            <v>GRDMNEXI</v>
          </cell>
        </row>
        <row r="112">
          <cell r="B112">
            <v>450000554</v>
          </cell>
          <cell r="C112" t="str">
            <v>Head works for Amity Rd and Kerkin Rd South  Pimpama</v>
          </cell>
          <cell r="D112" t="str">
            <v>CHRARM</v>
          </cell>
          <cell r="E112" t="str">
            <v>Growth</v>
          </cell>
          <cell r="F112" t="str">
            <v>New Domestic Service - Existing Domestic</v>
          </cell>
          <cell r="G112" t="str">
            <v>GRDMNEXI</v>
          </cell>
        </row>
        <row r="113">
          <cell r="E113" t="str">
            <v>Growth</v>
          </cell>
          <cell r="F113" t="str">
            <v>New Domestic Service - Existing Domestic Total</v>
          </cell>
        </row>
        <row r="114">
          <cell r="B114">
            <v>450000185</v>
          </cell>
          <cell r="C114" t="str">
            <v>Gas Commercial &amp; Industrial Under $50k</v>
          </cell>
          <cell r="D114" t="str">
            <v>KENDUN</v>
          </cell>
          <cell r="E114" t="str">
            <v>Growth</v>
          </cell>
          <cell r="F114" t="str">
            <v>New Industrial and Commercial Service &lt; 10TJ/Annum</v>
          </cell>
          <cell r="G114" t="str">
            <v>C&amp;I_CR</v>
          </cell>
        </row>
        <row r="115">
          <cell r="B115">
            <v>450000329</v>
          </cell>
          <cell r="C115" t="str">
            <v>Tennyson State Tennis Centre, Hwks, Fairfield Rd</v>
          </cell>
          <cell r="D115" t="str">
            <v>STEBAS</v>
          </cell>
          <cell r="E115" t="str">
            <v>Growth</v>
          </cell>
          <cell r="F115" t="str">
            <v>New Industrial and Commercial Service &lt; 10TJ/Annum</v>
          </cell>
          <cell r="G115" t="str">
            <v>C&amp;I_CR</v>
          </cell>
        </row>
        <row r="116">
          <cell r="B116">
            <v>450000352</v>
          </cell>
          <cell r="C116" t="str">
            <v>20 Airy St, Wacol. Wagners Dowstress P/L</v>
          </cell>
          <cell r="D116" t="str">
            <v>ANDFUR</v>
          </cell>
          <cell r="E116" t="str">
            <v>Growth</v>
          </cell>
          <cell r="F116" t="str">
            <v>New Industrial and Commercial Service &lt; 10TJ/Annum</v>
          </cell>
          <cell r="G116" t="str">
            <v>C&amp;I_CR</v>
          </cell>
        </row>
        <row r="117">
          <cell r="B117">
            <v>450000393</v>
          </cell>
          <cell r="C117" t="str">
            <v>Springfield Land Corporation Site</v>
          </cell>
          <cell r="D117" t="str">
            <v>PHIBOU</v>
          </cell>
          <cell r="E117" t="str">
            <v>Growth</v>
          </cell>
          <cell r="F117" t="str">
            <v>New Industrial and Commercial Service &lt; 10TJ/Annum</v>
          </cell>
          <cell r="G117" t="str">
            <v>C&amp;I_CR</v>
          </cell>
        </row>
        <row r="118">
          <cell r="B118">
            <v>450000422</v>
          </cell>
          <cell r="C118" t="str">
            <v>Drake Trailers, 19 Formation St, Wacol</v>
          </cell>
          <cell r="D118" t="str">
            <v>COLMOR</v>
          </cell>
          <cell r="E118" t="str">
            <v>Growth</v>
          </cell>
          <cell r="F118" t="str">
            <v>New Industrial and Commercial Service &lt; 10TJ/Annum</v>
          </cell>
          <cell r="G118" t="str">
            <v>C&amp;I_CR</v>
          </cell>
        </row>
        <row r="119">
          <cell r="B119">
            <v>450000435</v>
          </cell>
          <cell r="C119" t="str">
            <v>New Industrial and Commercial Service &lt; 10TJ/Annum</v>
          </cell>
          <cell r="D119" t="str">
            <v>MARHOL</v>
          </cell>
          <cell r="E119" t="str">
            <v>Growth</v>
          </cell>
          <cell r="F119" t="str">
            <v>New Industrial and Commercial Service &lt; 10TJ/Annum</v>
          </cell>
          <cell r="G119" t="str">
            <v>C&amp;I_CR</v>
          </cell>
        </row>
        <row r="120">
          <cell r="B120">
            <v>450000469</v>
          </cell>
          <cell r="C120" t="str">
            <v>Michael Ossipow, 20 Cornwall St, Woollongabba</v>
          </cell>
          <cell r="D120" t="str">
            <v>STEBAS</v>
          </cell>
          <cell r="E120" t="str">
            <v>Growth</v>
          </cell>
          <cell r="F120" t="str">
            <v>New Industrial and Commercial Service &lt; 10TJ/Annum</v>
          </cell>
          <cell r="G120" t="str">
            <v>C&amp;I_CR</v>
          </cell>
        </row>
        <row r="121">
          <cell r="B121">
            <v>450000486</v>
          </cell>
          <cell r="C121" t="str">
            <v>Caltex Service Centre, Augusta Parkway, Springfield</v>
          </cell>
          <cell r="D121" t="str">
            <v>PHIBOU</v>
          </cell>
          <cell r="E121" t="str">
            <v>Growth</v>
          </cell>
          <cell r="F121" t="str">
            <v>New Industrial and Commercial Service &lt; 10TJ/Annum</v>
          </cell>
          <cell r="G121" t="str">
            <v>C&amp;I_CR</v>
          </cell>
        </row>
        <row r="122">
          <cell r="B122">
            <v>450000494</v>
          </cell>
          <cell r="C122" t="str">
            <v>Australia Post, 38 Pearson Road, Yatala</v>
          </cell>
          <cell r="D122" t="str">
            <v>STEBAS</v>
          </cell>
          <cell r="E122" t="str">
            <v>Growth</v>
          </cell>
          <cell r="F122" t="str">
            <v>New Industrial and Commercial Service &lt; 10TJ/Annum</v>
          </cell>
          <cell r="G122" t="str">
            <v>C&amp;I_CR</v>
          </cell>
        </row>
        <row r="123">
          <cell r="B123">
            <v>450000497</v>
          </cell>
          <cell r="C123" t="str">
            <v>Garden City Powdercoating, 503 Boundary Rd, Toowoomba</v>
          </cell>
          <cell r="D123" t="str">
            <v>ANDFUR</v>
          </cell>
          <cell r="E123" t="str">
            <v>Growth</v>
          </cell>
          <cell r="F123" t="str">
            <v>New Industrial and Commercial Service &lt; 10TJ/Annum</v>
          </cell>
          <cell r="G123" t="str">
            <v>C&amp;I_CR</v>
          </cell>
        </row>
        <row r="124">
          <cell r="B124">
            <v>450000500</v>
          </cell>
          <cell r="C124" t="str">
            <v>BCC Willawong, Richie Rd, RBP Connection</v>
          </cell>
          <cell r="D124" t="str">
            <v>ALAHER</v>
          </cell>
          <cell r="E124" t="str">
            <v>Growth</v>
          </cell>
          <cell r="F124" t="str">
            <v>New Industrial and Commercial Service &lt; 10TJ/Annum</v>
          </cell>
          <cell r="G124" t="str">
            <v>C&amp;I_CR</v>
          </cell>
        </row>
        <row r="125">
          <cell r="B125">
            <v>450000518</v>
          </cell>
          <cell r="C125" t="str">
            <v>1541 Creek Road, Carina</v>
          </cell>
          <cell r="D125" t="str">
            <v>EVAWHI</v>
          </cell>
          <cell r="E125" t="str">
            <v>Growth</v>
          </cell>
          <cell r="F125" t="str">
            <v>New Industrial and Commercial Service &lt; 10TJ/Annum</v>
          </cell>
          <cell r="G125" t="str">
            <v>C&amp;I_CR</v>
          </cell>
        </row>
        <row r="126">
          <cell r="B126">
            <v>450000525</v>
          </cell>
          <cell r="C126" t="str">
            <v>Pro Coast (Bldg 2), Lot 2 Johnson Rd, Heathwood</v>
          </cell>
          <cell r="D126" t="str">
            <v>COLMOR</v>
          </cell>
          <cell r="E126" t="str">
            <v>Growth</v>
          </cell>
          <cell r="F126" t="str">
            <v>New Industrial and Commercial Service &lt; 10TJ/Annum</v>
          </cell>
          <cell r="G126" t="str">
            <v>C&amp;I_CR</v>
          </cell>
        </row>
        <row r="127">
          <cell r="B127">
            <v>450000539</v>
          </cell>
          <cell r="C127" t="str">
            <v>Wynnum Augmentation, Sibley Rd, Wynnum</v>
          </cell>
          <cell r="D127" t="str">
            <v>STEBAS</v>
          </cell>
          <cell r="E127" t="str">
            <v>Growth</v>
          </cell>
          <cell r="F127" t="str">
            <v>New Industrial and Commercial Service &lt; 10TJ/Annum</v>
          </cell>
          <cell r="G127" t="str">
            <v>AUGMENT</v>
          </cell>
        </row>
        <row r="128">
          <cell r="B128">
            <v>450000548</v>
          </cell>
          <cell r="C128" t="str">
            <v>Nirvana on Kirra, Cnr Musgrave &amp; Douglas Sts</v>
          </cell>
          <cell r="D128" t="str">
            <v>CHRARM</v>
          </cell>
          <cell r="E128" t="str">
            <v>Growth</v>
          </cell>
          <cell r="F128" t="str">
            <v>New Industrial and Commercial Service &lt; 10TJ/Annum</v>
          </cell>
          <cell r="G128" t="str">
            <v>C&amp;I_CR</v>
          </cell>
        </row>
        <row r="129">
          <cell r="B129">
            <v>450000550</v>
          </cell>
          <cell r="C129" t="str">
            <v>Little Beach Paradise (Headworks) Killowill Ave Paradise poi</v>
          </cell>
          <cell r="D129" t="str">
            <v>STEBAS</v>
          </cell>
          <cell r="E129" t="str">
            <v>Growth</v>
          </cell>
          <cell r="F129" t="str">
            <v>New Industrial and Commercial Service &lt; 10TJ/Annum</v>
          </cell>
          <cell r="G129" t="str">
            <v>C&amp;I_CR</v>
          </cell>
        </row>
        <row r="130">
          <cell r="B130">
            <v>450000551</v>
          </cell>
          <cell r="C130" t="str">
            <v>Little Beach Paradise (Common Trench) Killowill Ave Paradise</v>
          </cell>
          <cell r="D130" t="str">
            <v>STEBAS</v>
          </cell>
          <cell r="E130" t="str">
            <v>Growth</v>
          </cell>
          <cell r="F130" t="str">
            <v>New Industrial and Commercial Service &lt; 10TJ/Annum</v>
          </cell>
          <cell r="G130" t="str">
            <v>C&amp;I_CR</v>
          </cell>
        </row>
        <row r="131">
          <cell r="B131">
            <v>450000570</v>
          </cell>
          <cell r="C131" t="str">
            <v>Ludowici Pty Ltd, 18 Antiminy St, Carole Park</v>
          </cell>
          <cell r="D131" t="str">
            <v>PHIBOU</v>
          </cell>
          <cell r="E131" t="str">
            <v>Growth</v>
          </cell>
          <cell r="F131" t="str">
            <v>New Industrial and Commercial Service &lt; 10TJ/Annum</v>
          </cell>
          <cell r="G131" t="str">
            <v>C&amp;I_CR</v>
          </cell>
        </row>
        <row r="132">
          <cell r="B132">
            <v>450000571</v>
          </cell>
          <cell r="C132" t="str">
            <v>OZ Care 100 Usher Av Labradore.</v>
          </cell>
          <cell r="D132" t="str">
            <v>CHRARM</v>
          </cell>
          <cell r="E132" t="str">
            <v>Growth</v>
          </cell>
          <cell r="F132" t="str">
            <v>New Industrial and Commercial Service &lt; 10TJ/Annum</v>
          </cell>
          <cell r="G132" t="str">
            <v>C&amp;I_CR</v>
          </cell>
        </row>
        <row r="133">
          <cell r="B133">
            <v>450000585</v>
          </cell>
          <cell r="C133" t="str">
            <v>78 Mica Street Carole Park.Lay new DN 100 (4") steel gas ser</v>
          </cell>
          <cell r="D133" t="str">
            <v>COLMOR</v>
          </cell>
          <cell r="E133" t="str">
            <v>Growth</v>
          </cell>
          <cell r="F133" t="str">
            <v>New Industrial and Commercial Service &lt; 10TJ/Annum</v>
          </cell>
          <cell r="G133" t="str">
            <v>C&amp;I_CR</v>
          </cell>
        </row>
        <row r="134">
          <cell r="E134" t="str">
            <v>Growth</v>
          </cell>
          <cell r="F134" t="str">
            <v>New Industrial and Commercial Service &lt; 10TJ/Annum Total</v>
          </cell>
        </row>
        <row r="135">
          <cell r="B135">
            <v>450000311</v>
          </cell>
          <cell r="C135" t="str">
            <v>Delfin Springfield Estate - Wild flower</v>
          </cell>
          <cell r="D135" t="str">
            <v>PHIBOU</v>
          </cell>
          <cell r="E135" t="str">
            <v>Growth</v>
          </cell>
          <cell r="F135" t="str">
            <v>New Main - Estate</v>
          </cell>
          <cell r="G135" t="str">
            <v>MNS_CR</v>
          </cell>
        </row>
        <row r="136">
          <cell r="E136" t="str">
            <v>Growth</v>
          </cell>
          <cell r="F136" t="str">
            <v>New Main - Estate Total</v>
          </cell>
        </row>
        <row r="137">
          <cell r="B137">
            <v>450000433</v>
          </cell>
          <cell r="C137" t="str">
            <v>New Main - Existing Domestic</v>
          </cell>
          <cell r="D137" t="str">
            <v>MARHOL</v>
          </cell>
          <cell r="E137" t="str">
            <v>Growth</v>
          </cell>
          <cell r="F137" t="str">
            <v>New Main - Existing Domestic</v>
          </cell>
          <cell r="G137" t="str">
            <v>DOM_CR</v>
          </cell>
        </row>
        <row r="138">
          <cell r="E138" t="str">
            <v>Growth</v>
          </cell>
          <cell r="F138" t="str">
            <v>New Main - Existing Domestic Total</v>
          </cell>
        </row>
        <row r="139">
          <cell r="B139">
            <v>450000436</v>
          </cell>
          <cell r="C139" t="str">
            <v>New Main - Industrial and Commercial &lt;10TJ/annum</v>
          </cell>
          <cell r="D139" t="str">
            <v>MARHOL</v>
          </cell>
          <cell r="E139" t="str">
            <v>Growth</v>
          </cell>
          <cell r="F139" t="str">
            <v>New Main - Industrial and Commercial &lt;10TJ/annum</v>
          </cell>
          <cell r="G139" t="str">
            <v>C&amp;I_CR</v>
          </cell>
        </row>
        <row r="140">
          <cell r="E140" t="str">
            <v>Growth</v>
          </cell>
          <cell r="F140" t="str">
            <v>New Main - Industrial and Commercial &lt;10TJ/annum Total</v>
          </cell>
        </row>
        <row r="141">
          <cell r="B141">
            <v>450000194</v>
          </cell>
          <cell r="C141" t="str">
            <v>North Coast Pipeline</v>
          </cell>
          <cell r="D141" t="str">
            <v>RODJOH</v>
          </cell>
          <cell r="E141" t="str">
            <v>Growth</v>
          </cell>
          <cell r="F141" t="str">
            <v>Other - record separately</v>
          </cell>
          <cell r="G141" t="str">
            <v>AUGMENT</v>
          </cell>
        </row>
        <row r="142">
          <cell r="E142" t="str">
            <v>Growth</v>
          </cell>
          <cell r="F142" t="str">
            <v>Other - record separately Total</v>
          </cell>
        </row>
        <row r="143">
          <cell r="B143">
            <v>450000523</v>
          </cell>
          <cell r="C143" t="str">
            <v>Highgate Hill and Norman Park - Mains replacement</v>
          </cell>
          <cell r="D143" t="str">
            <v>DANMOR</v>
          </cell>
          <cell r="E143" t="str">
            <v xml:space="preserve">SIB </v>
          </cell>
          <cell r="F143" t="str">
            <v>Mains Renewal - Block</v>
          </cell>
          <cell r="G143" t="str">
            <v>RENEWAL</v>
          </cell>
        </row>
        <row r="144">
          <cell r="E144" t="str">
            <v xml:space="preserve">SIB </v>
          </cell>
          <cell r="F144" t="str">
            <v>Mains Renewal - Block Total</v>
          </cell>
        </row>
        <row r="145">
          <cell r="B145">
            <v>450000442</v>
          </cell>
          <cell r="C145" t="str">
            <v>Mains Renewal - Piece</v>
          </cell>
          <cell r="D145" t="str">
            <v>DUNCRA</v>
          </cell>
          <cell r="E145" t="str">
            <v xml:space="preserve">SIB </v>
          </cell>
          <cell r="F145" t="str">
            <v>Mains Renewal - Piece</v>
          </cell>
          <cell r="G145" t="str">
            <v>RENEWAL</v>
          </cell>
        </row>
        <row r="146">
          <cell r="B146">
            <v>450000498</v>
          </cell>
          <cell r="C146" t="str">
            <v>Gold Coast Main Encroachment, Yatala</v>
          </cell>
          <cell r="D146" t="str">
            <v>PETLAT</v>
          </cell>
          <cell r="E146" t="str">
            <v xml:space="preserve">SIB </v>
          </cell>
          <cell r="F146" t="str">
            <v>Mains Renewal - Piece</v>
          </cell>
          <cell r="G146" t="str">
            <v>RENEWAL</v>
          </cell>
        </row>
        <row r="147">
          <cell r="B147">
            <v>450000524</v>
          </cell>
          <cell r="C147" t="str">
            <v>Relocate DN 100 steel gas, Old Goombungee Rd, Harlaxton</v>
          </cell>
          <cell r="D147" t="str">
            <v>COLMOR</v>
          </cell>
          <cell r="E147" t="str">
            <v xml:space="preserve">SIB </v>
          </cell>
          <cell r="F147" t="str">
            <v>Mains Renewal - Piece</v>
          </cell>
          <cell r="G147" t="str">
            <v>RENEWAL</v>
          </cell>
        </row>
        <row r="148">
          <cell r="B148">
            <v>450000572</v>
          </cell>
          <cell r="C148" t="str">
            <v>Robina Hospital Baulderstone</v>
          </cell>
          <cell r="D148" t="str">
            <v>ANDFUR</v>
          </cell>
          <cell r="E148" t="str">
            <v xml:space="preserve">SIB </v>
          </cell>
          <cell r="F148" t="str">
            <v>Mains Renewal - Piece</v>
          </cell>
          <cell r="G148" t="str">
            <v>RENEWAL</v>
          </cell>
        </row>
        <row r="149">
          <cell r="B149">
            <v>450000575</v>
          </cell>
          <cell r="C149" t="str">
            <v>Ruffles Rd Willow vale (Hotham creek x-ing)Lay new DN 150 (6</v>
          </cell>
          <cell r="D149" t="str">
            <v>COLMOR</v>
          </cell>
          <cell r="E149" t="str">
            <v xml:space="preserve">SIB </v>
          </cell>
          <cell r="F149" t="str">
            <v>Mains Renewal - Piece</v>
          </cell>
          <cell r="G149" t="str">
            <v>RENEWAL</v>
          </cell>
        </row>
        <row r="150">
          <cell r="E150" t="str">
            <v xml:space="preserve">SIB </v>
          </cell>
          <cell r="F150" t="str">
            <v>Mains Renewal - Piece Total</v>
          </cell>
        </row>
        <row r="151">
          <cell r="B151">
            <v>450000438</v>
          </cell>
          <cell r="C151" t="str">
            <v>Meter Change - Meters Domestic</v>
          </cell>
          <cell r="D151" t="str">
            <v>MARHOL</v>
          </cell>
          <cell r="E151" t="str">
            <v xml:space="preserve">SIB </v>
          </cell>
          <cell r="F151" t="str">
            <v>Meter Change - Meters Domestic</v>
          </cell>
          <cell r="G151" t="str">
            <v>RENEWAL</v>
          </cell>
        </row>
        <row r="152">
          <cell r="E152" t="str">
            <v xml:space="preserve">SIB </v>
          </cell>
          <cell r="F152" t="str">
            <v>Meter Change - Meters Domestic Total</v>
          </cell>
        </row>
        <row r="153">
          <cell r="B153">
            <v>450000439</v>
          </cell>
          <cell r="C153" t="str">
            <v>Meter Change - Meters Industrial and Commercial &lt; 10TJ/annum</v>
          </cell>
          <cell r="D153" t="str">
            <v>MARHOL</v>
          </cell>
          <cell r="E153" t="str">
            <v xml:space="preserve">SIB </v>
          </cell>
          <cell r="F153" t="str">
            <v>Meter Change - Meters Industrial and Commercial &lt; 10TJ/annum</v>
          </cell>
          <cell r="G153" t="str">
            <v>RENEWAL</v>
          </cell>
        </row>
        <row r="154">
          <cell r="E154" t="str">
            <v xml:space="preserve">SIB </v>
          </cell>
          <cell r="F154" t="str">
            <v>Meter Change - Meters Industrial and Commercial &lt; 10TJ/annum Total</v>
          </cell>
        </row>
        <row r="155">
          <cell r="B155">
            <v>450000440</v>
          </cell>
          <cell r="C155" t="str">
            <v>Meter Change - Meters Industrial and Commercial &gt; 10TJ/annum</v>
          </cell>
          <cell r="D155" t="str">
            <v>MARHOL</v>
          </cell>
          <cell r="E155" t="str">
            <v xml:space="preserve">SIB </v>
          </cell>
          <cell r="F155" t="str">
            <v>Meter Change - Meters Industrial and Commercial &gt; 10TJ/annum</v>
          </cell>
          <cell r="G155" t="str">
            <v>RENEWAL</v>
          </cell>
        </row>
        <row r="156">
          <cell r="E156" t="str">
            <v xml:space="preserve">SIB </v>
          </cell>
          <cell r="F156" t="str">
            <v>Meter Change - Meters Industrial and Commercial &gt; 10TJ/annum Total</v>
          </cell>
        </row>
        <row r="157">
          <cell r="B157">
            <v>450000100</v>
          </cell>
          <cell r="C157" t="str">
            <v>Allgas (Reg)</v>
          </cell>
          <cell r="D157" t="str">
            <v>ANTCRO</v>
          </cell>
          <cell r="E157" t="str">
            <v xml:space="preserve">SIB </v>
          </cell>
          <cell r="F157" t="str">
            <v>Miscalleneous Items</v>
          </cell>
          <cell r="G157" t="str">
            <v>SIBCAP</v>
          </cell>
        </row>
        <row r="158">
          <cell r="B158">
            <v>450000467</v>
          </cell>
          <cell r="C158" t="str">
            <v>FRC Interval Metering</v>
          </cell>
          <cell r="D158" t="str">
            <v>DAVLUN</v>
          </cell>
          <cell r="E158" t="str">
            <v xml:space="preserve">SIB </v>
          </cell>
          <cell r="F158" t="str">
            <v>Miscalleneous Items</v>
          </cell>
          <cell r="G158" t="str">
            <v>SIBCAP</v>
          </cell>
        </row>
        <row r="159">
          <cell r="B159">
            <v>450000508</v>
          </cell>
          <cell r="C159" t="str">
            <v>Odourant Plant Update, 463 Tuffnell Rd, Banyo</v>
          </cell>
          <cell r="D159" t="str">
            <v>MARHOL</v>
          </cell>
          <cell r="E159" t="str">
            <v xml:space="preserve">SIB </v>
          </cell>
          <cell r="F159" t="str">
            <v>Miscalleneous Items</v>
          </cell>
          <cell r="G159" t="str">
            <v>SIBCAP</v>
          </cell>
        </row>
        <row r="160">
          <cell r="B160">
            <v>450000538</v>
          </cell>
          <cell r="C160" t="str">
            <v>Mansfield Office Air Conditioning System</v>
          </cell>
          <cell r="D160" t="str">
            <v>MICCIN</v>
          </cell>
          <cell r="E160" t="str">
            <v xml:space="preserve">SIB </v>
          </cell>
          <cell r="F160" t="str">
            <v>Miscalleneous Items</v>
          </cell>
          <cell r="G160" t="str">
            <v>SIBCAP</v>
          </cell>
        </row>
        <row r="161">
          <cell r="E161" t="str">
            <v xml:space="preserve">SIB </v>
          </cell>
          <cell r="F161" t="str">
            <v>Miscalleneous Items Total</v>
          </cell>
        </row>
        <row r="162">
          <cell r="B162">
            <v>450000471</v>
          </cell>
          <cell r="C162" t="str">
            <v>Replace stations with no over pressure protection devices -</v>
          </cell>
          <cell r="D162" t="str">
            <v>MARHOL</v>
          </cell>
          <cell r="E162" t="str">
            <v xml:space="preserve">SIB </v>
          </cell>
          <cell r="F162" t="str">
            <v>Replace existing district regulator stations</v>
          </cell>
          <cell r="G162" t="str">
            <v>SIBCAP</v>
          </cell>
        </row>
        <row r="163">
          <cell r="B163">
            <v>450000472</v>
          </cell>
          <cell r="C163" t="str">
            <v>Replace non compliant service regulators - Brisbane</v>
          </cell>
          <cell r="D163" t="str">
            <v>MARHOL</v>
          </cell>
          <cell r="E163" t="str">
            <v xml:space="preserve">SIB </v>
          </cell>
          <cell r="F163" t="str">
            <v>Replace existing district regulator stations</v>
          </cell>
          <cell r="G163" t="str">
            <v>SIBCAP</v>
          </cell>
        </row>
        <row r="164">
          <cell r="B164">
            <v>450000473</v>
          </cell>
          <cell r="C164" t="str">
            <v>Replace two district regulator Stations, Toowoomba</v>
          </cell>
          <cell r="D164" t="str">
            <v>MARHOL</v>
          </cell>
          <cell r="E164" t="str">
            <v xml:space="preserve">SIB </v>
          </cell>
          <cell r="F164" t="str">
            <v>Replace existing district regulator stations</v>
          </cell>
          <cell r="G164" t="str">
            <v>SIBCAP</v>
          </cell>
        </row>
        <row r="165">
          <cell r="B165">
            <v>450000511</v>
          </cell>
          <cell r="C165" t="str">
            <v>Mercury service regulators - replacement</v>
          </cell>
          <cell r="D165" t="str">
            <v>MARHOL</v>
          </cell>
          <cell r="E165" t="str">
            <v xml:space="preserve">SIB </v>
          </cell>
          <cell r="F165" t="str">
            <v>Replace existing district regulator stations</v>
          </cell>
          <cell r="G165" t="str">
            <v>SIBCAP</v>
          </cell>
        </row>
        <row r="166">
          <cell r="B166">
            <v>450000516</v>
          </cell>
          <cell r="C166" t="str">
            <v>District Regulator Stations x 25</v>
          </cell>
          <cell r="D166" t="str">
            <v>MARHOL</v>
          </cell>
          <cell r="E166" t="str">
            <v xml:space="preserve">SIB </v>
          </cell>
          <cell r="F166" t="str">
            <v>Replace existing district regulator stations</v>
          </cell>
          <cell r="G166" t="str">
            <v>SIBCAP</v>
          </cell>
        </row>
        <row r="167">
          <cell r="E167" t="str">
            <v xml:space="preserve">SIB </v>
          </cell>
          <cell r="F167" t="str">
            <v>Replace existing district regulator stations Total</v>
          </cell>
        </row>
        <row r="168">
          <cell r="B168">
            <v>450000509</v>
          </cell>
          <cell r="C168" t="str">
            <v>APA Networks SCADA system, Historian relocation</v>
          </cell>
          <cell r="D168" t="str">
            <v>MARHOL</v>
          </cell>
          <cell r="E168" t="str">
            <v xml:space="preserve">SIB </v>
          </cell>
          <cell r="F168" t="str">
            <v>SCADA - Integrate Elster units into historian</v>
          </cell>
          <cell r="G168" t="str">
            <v>SIBCAP</v>
          </cell>
        </row>
        <row r="169">
          <cell r="E169" t="str">
            <v xml:space="preserve">SIB </v>
          </cell>
          <cell r="F169" t="str">
            <v>SCADA - Integrate Elster units into historian Total</v>
          </cell>
        </row>
        <row r="170">
          <cell r="B170">
            <v>450000506</v>
          </cell>
          <cell r="C170" t="str">
            <v>Elster Datalogger Integration, 463 Tuffnell Rd, Banyo</v>
          </cell>
          <cell r="D170" t="str">
            <v>MARHOL</v>
          </cell>
          <cell r="E170" t="str">
            <v xml:space="preserve">SIB </v>
          </cell>
          <cell r="F170" t="str">
            <v>SCADA - Replace existing database</v>
          </cell>
          <cell r="G170" t="str">
            <v>SIBCAP</v>
          </cell>
        </row>
        <row r="171">
          <cell r="E171" t="str">
            <v xml:space="preserve">SIB </v>
          </cell>
          <cell r="F171" t="str">
            <v>SCADA - Replace existing database Total</v>
          </cell>
        </row>
        <row r="172">
          <cell r="B172">
            <v>450000505</v>
          </cell>
          <cell r="C172" t="str">
            <v>Analog Monita Integration, 463 Tuffnell Rd, Banyo</v>
          </cell>
          <cell r="D172" t="str">
            <v>MARHOL</v>
          </cell>
          <cell r="E172" t="str">
            <v xml:space="preserve">SIB </v>
          </cell>
          <cell r="F172" t="str">
            <v>SCADA - Replace existing servers</v>
          </cell>
          <cell r="G172" t="str">
            <v>SIBCAP</v>
          </cell>
        </row>
        <row r="173">
          <cell r="B173">
            <v>450000507</v>
          </cell>
          <cell r="C173" t="str">
            <v>Elster Flow Computer Integration, 463 Tuffnell Rd, Banyo</v>
          </cell>
          <cell r="D173" t="str">
            <v>MARHOL</v>
          </cell>
          <cell r="E173" t="str">
            <v xml:space="preserve">SIB </v>
          </cell>
          <cell r="F173" t="str">
            <v>SCADA - Replace existing servers</v>
          </cell>
          <cell r="G173" t="str">
            <v>SIBCAP</v>
          </cell>
        </row>
        <row r="174">
          <cell r="E174" t="str">
            <v xml:space="preserve">SIB </v>
          </cell>
          <cell r="F174" t="str">
            <v>SCADA - Replace existing servers Total</v>
          </cell>
        </row>
        <row r="175">
          <cell r="B175">
            <v>450000443</v>
          </cell>
          <cell r="C175" t="str">
            <v>Service Renewal</v>
          </cell>
          <cell r="D175" t="str">
            <v>DUNCRA</v>
          </cell>
          <cell r="E175" t="str">
            <v xml:space="preserve">SIB </v>
          </cell>
          <cell r="F175" t="str">
            <v>Service Renewal</v>
          </cell>
          <cell r="G175" t="str">
            <v>RENEWAL</v>
          </cell>
        </row>
        <row r="176">
          <cell r="E176" t="str">
            <v xml:space="preserve">SIB </v>
          </cell>
          <cell r="F176" t="str">
            <v>Service Renewal Total</v>
          </cell>
        </row>
        <row r="177">
          <cell r="B177">
            <v>451000100</v>
          </cell>
          <cell r="C177" t="str">
            <v>Allgas (UnReg)</v>
          </cell>
          <cell r="D177" t="str">
            <v>ANTCRO</v>
          </cell>
          <cell r="E177" t="str">
            <v xml:space="preserve">SIB </v>
          </cell>
          <cell r="F177" t="e">
            <v>#N/A</v>
          </cell>
          <cell r="G177" t="str">
            <v>NA</v>
          </cell>
        </row>
      </sheetData>
      <sheetData sheetId="3"/>
      <sheetData sheetId="4"/>
      <sheetData sheetId="5"/>
      <sheetData sheetId="6"/>
      <sheetData sheetId="7">
        <row r="8">
          <cell r="B8">
            <v>450000598</v>
          </cell>
          <cell r="C8" t="str">
            <v>Earthing Ellengrove Gate Station</v>
          </cell>
          <cell r="D8" t="str">
            <v>MARHOL</v>
          </cell>
          <cell r="E8" t="str">
            <v>Growth</v>
          </cell>
          <cell r="F8" t="str">
            <v xml:space="preserve">Ellen Grove Gate Station Upgrade - DN150 Cl.300 inlet; odouriser; E&amp;I </v>
          </cell>
        </row>
        <row r="9">
          <cell r="E9" t="str">
            <v>Growth</v>
          </cell>
          <cell r="F9" t="str">
            <v>Ellen Grove Gate Station Upgrade - DN150 Cl.300 inlet; odouriser; E&amp;I  Total</v>
          </cell>
        </row>
        <row r="10">
          <cell r="B10">
            <v>450000434</v>
          </cell>
          <cell r="C10" t="str">
            <v>Industrial and Commercial Meter Station &lt; 10TJ/Annum</v>
          </cell>
          <cell r="D10" t="str">
            <v>MARHOL</v>
          </cell>
          <cell r="E10" t="str">
            <v>Growth</v>
          </cell>
          <cell r="F10" t="str">
            <v>Industrial and Commercial Meter Station &lt; 10TJ/Annum</v>
          </cell>
        </row>
        <row r="11">
          <cell r="B11">
            <v>450000491</v>
          </cell>
          <cell r="C11" t="str">
            <v>Willawong Gate Station, BCC Willawong Extension</v>
          </cell>
          <cell r="D11" t="str">
            <v>MARHOL</v>
          </cell>
          <cell r="E11" t="str">
            <v>Growth</v>
          </cell>
          <cell r="F11" t="str">
            <v>Industrial and Commercial Meter Station &lt; 10TJ/Annum</v>
          </cell>
        </row>
        <row r="12">
          <cell r="B12">
            <v>450000510</v>
          </cell>
          <cell r="C12" t="str">
            <v>Upgrade of Runcorn Gate Station</v>
          </cell>
          <cell r="D12" t="str">
            <v>MARHOL</v>
          </cell>
          <cell r="E12" t="str">
            <v>Growth</v>
          </cell>
          <cell r="F12" t="str">
            <v>Industrial and Commercial Meter Station &lt; 10TJ/Annum</v>
          </cell>
        </row>
        <row r="13">
          <cell r="E13" t="str">
            <v>Growth</v>
          </cell>
          <cell r="F13" t="str">
            <v>Industrial and Commercial Meter Station &lt; 10TJ/Annum Total</v>
          </cell>
        </row>
        <row r="14">
          <cell r="B14">
            <v>450000145</v>
          </cell>
          <cell r="C14" t="str">
            <v>Moorooka  Augment. Project Stg 2 - MAP:2</v>
          </cell>
          <cell r="D14" t="str">
            <v>ANDFUR</v>
          </cell>
          <cell r="E14" t="str">
            <v>Growth</v>
          </cell>
          <cell r="F14" t="str">
            <v xml:space="preserve">Minor Network Augmentation </v>
          </cell>
        </row>
        <row r="15">
          <cell r="B15">
            <v>450000437</v>
          </cell>
          <cell r="C15" t="str">
            <v>Minor Network Augmentation</v>
          </cell>
          <cell r="D15" t="str">
            <v>MARHOL</v>
          </cell>
          <cell r="E15" t="str">
            <v>Growth</v>
          </cell>
          <cell r="F15" t="str">
            <v xml:space="preserve">Minor Network Augmentation </v>
          </cell>
        </row>
        <row r="16">
          <cell r="E16" t="str">
            <v>Growth</v>
          </cell>
          <cell r="F16" t="str">
            <v>Minor Network Augmentation  Total</v>
          </cell>
        </row>
        <row r="17">
          <cell r="B17">
            <v>450000429</v>
          </cell>
          <cell r="C17" t="str">
            <v>New Domestic Meter Set</v>
          </cell>
          <cell r="D17" t="str">
            <v>MARHOL</v>
          </cell>
          <cell r="E17" t="str">
            <v>Growth</v>
          </cell>
          <cell r="F17" t="str">
            <v>New Domestic Meter Set</v>
          </cell>
        </row>
        <row r="18">
          <cell r="E18" t="str">
            <v>Growth</v>
          </cell>
          <cell r="F18" t="str">
            <v>New Domestic Meter Set Total</v>
          </cell>
        </row>
        <row r="19">
          <cell r="B19">
            <v>450000184</v>
          </cell>
          <cell r="C19" t="str">
            <v>Gas Domestic Connections</v>
          </cell>
          <cell r="D19" t="str">
            <v>ANDVOG</v>
          </cell>
          <cell r="E19" t="str">
            <v>Growth</v>
          </cell>
          <cell r="F19" t="str">
            <v>New Domestic Service - Estate</v>
          </cell>
        </row>
        <row r="20">
          <cell r="B20">
            <v>450000186</v>
          </cell>
          <cell r="C20" t="str">
            <v>Gas Cap Dom Internal Reticulation &lt;$50k</v>
          </cell>
          <cell r="D20" t="str">
            <v>KENDUN</v>
          </cell>
          <cell r="E20" t="str">
            <v>Growth</v>
          </cell>
          <cell r="F20" t="str">
            <v>New Domestic Service - Estate</v>
          </cell>
        </row>
        <row r="21">
          <cell r="B21">
            <v>450000204</v>
          </cell>
          <cell r="C21" t="str">
            <v>Springfield Estate Stage 2 Headworks</v>
          </cell>
          <cell r="D21" t="str">
            <v>PHIBOU</v>
          </cell>
          <cell r="E21" t="str">
            <v>Growth</v>
          </cell>
          <cell r="F21" t="str">
            <v>New Domestic Service - Estate</v>
          </cell>
        </row>
        <row r="22">
          <cell r="B22">
            <v>450000268</v>
          </cell>
          <cell r="C22" t="str">
            <v>Seachange development 299 Napper Rd Arundell</v>
          </cell>
          <cell r="D22" t="str">
            <v>ANDFUR</v>
          </cell>
          <cell r="E22" t="str">
            <v>Growth</v>
          </cell>
          <cell r="F22" t="str">
            <v>New Domestic Service - Estate</v>
          </cell>
        </row>
        <row r="23">
          <cell r="B23">
            <v>450000270</v>
          </cell>
          <cell r="C23" t="str">
            <v>Riverwood Estate Coomera</v>
          </cell>
          <cell r="D23" t="str">
            <v>PAUALE</v>
          </cell>
          <cell r="E23" t="str">
            <v>Growth</v>
          </cell>
          <cell r="F23" t="str">
            <v>New Domestic Service - Estate</v>
          </cell>
        </row>
        <row r="24">
          <cell r="B24">
            <v>450000280</v>
          </cell>
          <cell r="C24" t="str">
            <v>Cova Australand-Prendraat Pd Hope Is. Stg 1a,2a/b/c</v>
          </cell>
          <cell r="D24" t="str">
            <v>PAUALE</v>
          </cell>
          <cell r="E24" t="str">
            <v>Growth</v>
          </cell>
          <cell r="F24" t="str">
            <v>New Domestic Service - Estate</v>
          </cell>
        </row>
        <row r="25">
          <cell r="B25">
            <v>450000309</v>
          </cell>
          <cell r="C25" t="str">
            <v>Alberi Park Stage 4 - 40PE Int Reticulation</v>
          </cell>
          <cell r="D25" t="str">
            <v>STEBAS</v>
          </cell>
          <cell r="E25" t="str">
            <v>Growth</v>
          </cell>
          <cell r="F25" t="str">
            <v>New Domestic Service - Estate</v>
          </cell>
        </row>
        <row r="26">
          <cell r="B26">
            <v>450000316</v>
          </cell>
          <cell r="C26" t="str">
            <v>Sunland Group - The Parc Stage 1A</v>
          </cell>
          <cell r="D26" t="str">
            <v>CHRARM</v>
          </cell>
          <cell r="E26" t="str">
            <v>Growth</v>
          </cell>
          <cell r="F26" t="str">
            <v>New Domestic Service - Estate</v>
          </cell>
        </row>
        <row r="27">
          <cell r="B27">
            <v>450000343</v>
          </cell>
          <cell r="C27" t="str">
            <v>Mirvac, Melaleuca Drive, Brookwater - Stage 1</v>
          </cell>
          <cell r="D27" t="str">
            <v>PHIBOU</v>
          </cell>
          <cell r="E27" t="str">
            <v>Growth</v>
          </cell>
          <cell r="F27" t="str">
            <v>New Domestic Service - Estate</v>
          </cell>
        </row>
        <row r="28">
          <cell r="B28">
            <v>450000346</v>
          </cell>
          <cell r="C28" t="str">
            <v>Finegan Way - Coomera Properties Stage 2</v>
          </cell>
          <cell r="D28" t="str">
            <v>CHRARM</v>
          </cell>
          <cell r="E28" t="str">
            <v>Growth</v>
          </cell>
          <cell r="F28" t="str">
            <v>New Domestic Service - Estate</v>
          </cell>
        </row>
        <row r="29">
          <cell r="B29">
            <v>450000359</v>
          </cell>
          <cell r="C29" t="str">
            <v>Coomera Resort, Edwardson Drive, Coomera</v>
          </cell>
          <cell r="D29" t="str">
            <v>CHRARM</v>
          </cell>
          <cell r="E29" t="str">
            <v>Growth</v>
          </cell>
          <cell r="F29" t="str">
            <v>New Domestic Service - Estate</v>
          </cell>
        </row>
        <row r="30">
          <cell r="B30">
            <v>450000360</v>
          </cell>
          <cell r="C30" t="str">
            <v>Tamborine Oxenford, Tamborine Oxenford Rd</v>
          </cell>
          <cell r="D30" t="str">
            <v>CHRARM</v>
          </cell>
          <cell r="E30" t="str">
            <v>Growth</v>
          </cell>
          <cell r="F30" t="str">
            <v>New Domestic Service - Estate</v>
          </cell>
        </row>
        <row r="31">
          <cell r="B31">
            <v>450000373</v>
          </cell>
          <cell r="C31" t="str">
            <v>Parkwood Estate, Stage 7, Gardenia Crt,</v>
          </cell>
          <cell r="D31" t="str">
            <v>PHIBOU</v>
          </cell>
          <cell r="E31" t="str">
            <v>Growth</v>
          </cell>
          <cell r="F31" t="str">
            <v>New Domestic Service - Estate</v>
          </cell>
        </row>
        <row r="32">
          <cell r="B32">
            <v>450000381</v>
          </cell>
          <cell r="C32" t="str">
            <v>Mulpha Sanctuary Cove - Internal Reticulation</v>
          </cell>
          <cell r="D32" t="str">
            <v>PAUALE</v>
          </cell>
          <cell r="E32" t="str">
            <v>Growth</v>
          </cell>
          <cell r="F32" t="str">
            <v>New Domestic Service - Estate</v>
          </cell>
        </row>
        <row r="33">
          <cell r="B33">
            <v>450000383</v>
          </cell>
          <cell r="C33" t="str">
            <v>Brisbane Housing Company</v>
          </cell>
          <cell r="D33" t="str">
            <v>PHIBOU</v>
          </cell>
          <cell r="E33" t="str">
            <v>Growth</v>
          </cell>
          <cell r="F33" t="str">
            <v>New Domestic Service - Estate</v>
          </cell>
        </row>
        <row r="34">
          <cell r="B34">
            <v>450000388</v>
          </cell>
          <cell r="C34" t="str">
            <v>Hogg Street 2 Toowoomba</v>
          </cell>
          <cell r="D34" t="str">
            <v>CHRARM</v>
          </cell>
          <cell r="E34" t="str">
            <v>Growth</v>
          </cell>
          <cell r="F34" t="str">
            <v>New Domestic Service - Estate</v>
          </cell>
        </row>
        <row r="35">
          <cell r="B35">
            <v>450000392</v>
          </cell>
          <cell r="C35" t="str">
            <v>PRA Development Stage 1-4 Doolandella</v>
          </cell>
          <cell r="D35" t="str">
            <v>PHIBOU</v>
          </cell>
          <cell r="E35" t="str">
            <v>Growth</v>
          </cell>
          <cell r="F35" t="str">
            <v>New Domestic Service - Estate</v>
          </cell>
        </row>
        <row r="36">
          <cell r="B36">
            <v>450000396</v>
          </cell>
          <cell r="C36" t="str">
            <v>CHH Partnership Pty 41-43 Dixon St, Coolangatta</v>
          </cell>
          <cell r="D36" t="str">
            <v>COLMOR</v>
          </cell>
          <cell r="E36" t="str">
            <v>Growth</v>
          </cell>
          <cell r="F36" t="str">
            <v>New Domestic Service - Estate</v>
          </cell>
        </row>
        <row r="37">
          <cell r="B37">
            <v>450000397</v>
          </cell>
          <cell r="C37" t="str">
            <v>Parkwood Estate Stages 9-15 Wadeville St</v>
          </cell>
          <cell r="D37" t="str">
            <v>PHIBOU</v>
          </cell>
          <cell r="E37" t="str">
            <v>Growth</v>
          </cell>
          <cell r="F37" t="str">
            <v>New Domestic Service - Estate</v>
          </cell>
        </row>
        <row r="38">
          <cell r="B38">
            <v>450000398</v>
          </cell>
          <cell r="C38" t="str">
            <v>Parkwood Estate Stages 9-15 Wadeville St</v>
          </cell>
          <cell r="D38" t="str">
            <v>PHIBOU</v>
          </cell>
          <cell r="E38" t="str">
            <v>Growth</v>
          </cell>
          <cell r="F38" t="str">
            <v>New Domestic Service - Estate</v>
          </cell>
        </row>
        <row r="39">
          <cell r="B39">
            <v>450000399</v>
          </cell>
          <cell r="C39" t="str">
            <v>Parkwood Estate Stages 9-15 Wadeville St</v>
          </cell>
          <cell r="D39" t="str">
            <v>PHIBOU</v>
          </cell>
          <cell r="E39" t="str">
            <v>Growth</v>
          </cell>
          <cell r="F39" t="str">
            <v>New Domestic Service - Estate</v>
          </cell>
        </row>
        <row r="40">
          <cell r="B40">
            <v>450000400</v>
          </cell>
          <cell r="C40" t="str">
            <v>Parkwood Estate Stages 9-15 Wadeville St</v>
          </cell>
          <cell r="D40" t="str">
            <v>PHIBOU</v>
          </cell>
          <cell r="E40" t="str">
            <v>Growth</v>
          </cell>
          <cell r="F40" t="str">
            <v>New Domestic Service - Estate</v>
          </cell>
        </row>
        <row r="41">
          <cell r="B41">
            <v>450000401</v>
          </cell>
          <cell r="C41" t="str">
            <v>Parkwood Estate Stages 9-15 Wadeville St</v>
          </cell>
          <cell r="D41" t="str">
            <v>PHIBOU</v>
          </cell>
          <cell r="E41" t="str">
            <v>Growth</v>
          </cell>
          <cell r="F41" t="str">
            <v>New Domestic Service - Estate</v>
          </cell>
        </row>
        <row r="42">
          <cell r="B42">
            <v>450000402</v>
          </cell>
          <cell r="C42" t="str">
            <v>Parkwood Estate Stages 9-15 Wadeville St</v>
          </cell>
          <cell r="D42" t="str">
            <v>PHIBOU</v>
          </cell>
          <cell r="E42" t="str">
            <v>Growth</v>
          </cell>
          <cell r="F42" t="str">
            <v>New Domestic Service - Estate</v>
          </cell>
        </row>
        <row r="43">
          <cell r="B43">
            <v>450000403</v>
          </cell>
          <cell r="C43" t="str">
            <v>Parkwood Estate Stages 9-15 Wadeville St</v>
          </cell>
          <cell r="D43" t="str">
            <v>PHIBOU</v>
          </cell>
          <cell r="E43" t="str">
            <v>Growth</v>
          </cell>
          <cell r="F43" t="str">
            <v>New Domestic Service - Estate</v>
          </cell>
        </row>
        <row r="44">
          <cell r="B44">
            <v>450000405</v>
          </cell>
          <cell r="C44" t="str">
            <v>Allissee Developments Stage 2, Bayview Tce, Hollywell</v>
          </cell>
          <cell r="D44" t="str">
            <v>CHRARM</v>
          </cell>
          <cell r="E44" t="str">
            <v>Growth</v>
          </cell>
          <cell r="F44" t="str">
            <v>New Domestic Service - Estate</v>
          </cell>
        </row>
        <row r="45">
          <cell r="B45">
            <v>450000407</v>
          </cell>
          <cell r="C45" t="str">
            <v>Waterville Properties P/L 115 Government Rd, Richlands</v>
          </cell>
          <cell r="D45" t="str">
            <v>PHIBOU</v>
          </cell>
          <cell r="E45" t="str">
            <v>Growth</v>
          </cell>
          <cell r="F45" t="str">
            <v>New Domestic Service - Estate</v>
          </cell>
        </row>
        <row r="46">
          <cell r="B46">
            <v>450000410</v>
          </cell>
          <cell r="C46" t="str">
            <v>Sherwood Parklands (Internal reticulation)</v>
          </cell>
          <cell r="D46" t="str">
            <v>STEBAS</v>
          </cell>
          <cell r="E46" t="str">
            <v>Growth</v>
          </cell>
          <cell r="F46" t="str">
            <v>New Domestic Service - Estate</v>
          </cell>
        </row>
        <row r="47">
          <cell r="B47">
            <v>450000415</v>
          </cell>
          <cell r="C47" t="str">
            <v>Hogg Street Retirement Village, Toowoomba</v>
          </cell>
          <cell r="D47" t="str">
            <v>CHRARM</v>
          </cell>
          <cell r="E47" t="str">
            <v>Growth</v>
          </cell>
          <cell r="F47" t="str">
            <v>New Domestic Service - Estate</v>
          </cell>
        </row>
        <row r="48">
          <cell r="B48">
            <v>450000416</v>
          </cell>
          <cell r="C48" t="str">
            <v>Genesis Stage 3 - Internal, Amity Rd Coomera</v>
          </cell>
          <cell r="D48" t="str">
            <v>CHRARM</v>
          </cell>
          <cell r="E48" t="str">
            <v>Growth</v>
          </cell>
          <cell r="F48" t="str">
            <v>New Domestic Service - Estate</v>
          </cell>
        </row>
        <row r="49">
          <cell r="B49">
            <v>450000419</v>
          </cell>
          <cell r="C49" t="str">
            <v>Pimpama Headworks, Yawalpah Rd, Pimpama</v>
          </cell>
          <cell r="D49" t="str">
            <v>STEBAS</v>
          </cell>
          <cell r="E49" t="str">
            <v>Growth</v>
          </cell>
          <cell r="F49" t="str">
            <v>New Domestic Service - Estate</v>
          </cell>
        </row>
        <row r="50">
          <cell r="B50">
            <v>450000421</v>
          </cell>
          <cell r="C50" t="str">
            <v>Boggo Road Gaol, Annerley Rd, Annerley</v>
          </cell>
          <cell r="D50" t="str">
            <v>STEBAS</v>
          </cell>
          <cell r="E50" t="str">
            <v>Growth</v>
          </cell>
          <cell r="F50" t="str">
            <v>New Domestic Service - Estate</v>
          </cell>
        </row>
        <row r="51">
          <cell r="B51">
            <v>450000423</v>
          </cell>
          <cell r="C51" t="str">
            <v>Bridge St Stage 5, 530 Bridge St, Toowoomba</v>
          </cell>
          <cell r="D51" t="str">
            <v>CHRARM</v>
          </cell>
          <cell r="E51" t="str">
            <v>Growth</v>
          </cell>
          <cell r="F51" t="str">
            <v>New Domestic Service - Estate</v>
          </cell>
        </row>
        <row r="52">
          <cell r="B52">
            <v>450000426</v>
          </cell>
          <cell r="C52" t="str">
            <v>Mossvale on Manly Stage 9, Tilley Rd, Wakerley</v>
          </cell>
          <cell r="D52" t="str">
            <v>STEBAS</v>
          </cell>
          <cell r="E52" t="str">
            <v>Growth</v>
          </cell>
          <cell r="F52" t="str">
            <v>New Domestic Service - Estate</v>
          </cell>
        </row>
        <row r="53">
          <cell r="B53">
            <v>450000430</v>
          </cell>
          <cell r="C53" t="str">
            <v>New Domestic Service - Estate</v>
          </cell>
          <cell r="D53" t="str">
            <v>MARHOL</v>
          </cell>
          <cell r="E53" t="str">
            <v>Growth</v>
          </cell>
          <cell r="F53" t="str">
            <v>New Domestic Service - Estate</v>
          </cell>
        </row>
        <row r="54">
          <cell r="B54">
            <v>450000444</v>
          </cell>
          <cell r="C54" t="str">
            <v>Currumbin Ridge, Mitchell St, Currumbin Valley</v>
          </cell>
          <cell r="D54" t="str">
            <v>CHRARM</v>
          </cell>
          <cell r="E54" t="str">
            <v>Growth</v>
          </cell>
          <cell r="F54" t="str">
            <v>New Domestic Service - Estate</v>
          </cell>
        </row>
        <row r="55">
          <cell r="B55">
            <v>450000445</v>
          </cell>
          <cell r="C55" t="str">
            <v>Brookwater stage 11C, Brookwater Drive, Brookwater</v>
          </cell>
          <cell r="D55" t="str">
            <v>PHIBOU</v>
          </cell>
          <cell r="E55" t="str">
            <v>Growth</v>
          </cell>
          <cell r="F55" t="str">
            <v>New Domestic Service - Estate</v>
          </cell>
        </row>
        <row r="56">
          <cell r="B56">
            <v>450000459</v>
          </cell>
          <cell r="C56" t="str">
            <v>Cova stage 1, Pendraat Parade, Hope Island</v>
          </cell>
          <cell r="D56" t="str">
            <v>CHRARM</v>
          </cell>
          <cell r="E56" t="str">
            <v>Growth</v>
          </cell>
          <cell r="F56" t="str">
            <v>New Domestic Service - Estate</v>
          </cell>
        </row>
        <row r="57">
          <cell r="B57">
            <v>450000460</v>
          </cell>
          <cell r="C57" t="str">
            <v>Hope Island Harbour Village, Glengallon Way, Hope Island</v>
          </cell>
          <cell r="D57" t="str">
            <v>CHRARM</v>
          </cell>
          <cell r="E57" t="str">
            <v>Growth</v>
          </cell>
          <cell r="F57" t="str">
            <v>New Domestic Service - Estate</v>
          </cell>
        </row>
        <row r="58">
          <cell r="B58">
            <v>450000461</v>
          </cell>
          <cell r="C58" t="str">
            <v>Brisbane land developers, 79-91 Green Camp Rd, Wakerley</v>
          </cell>
          <cell r="D58" t="str">
            <v>STEBAS</v>
          </cell>
          <cell r="E58" t="str">
            <v>Growth</v>
          </cell>
          <cell r="F58" t="str">
            <v>New Domestic Service - Estate</v>
          </cell>
        </row>
        <row r="59">
          <cell r="B59">
            <v>450000463</v>
          </cell>
          <cell r="C59" t="str">
            <v>Gainsbourough Greens Estate,Yawalpha Rd, Pimpana</v>
          </cell>
          <cell r="D59" t="str">
            <v>CHRARM</v>
          </cell>
          <cell r="E59" t="str">
            <v>Growth</v>
          </cell>
          <cell r="F59" t="str">
            <v>New Domestic Service - Estate</v>
          </cell>
        </row>
        <row r="60">
          <cell r="B60">
            <v>450000464</v>
          </cell>
          <cell r="C60" t="str">
            <v>Ormeau Hills Stage 7, Sir Charles Holm Drive, Ormeau Hills</v>
          </cell>
          <cell r="D60" t="str">
            <v>STEBAS</v>
          </cell>
          <cell r="E60" t="str">
            <v>Growth</v>
          </cell>
          <cell r="F60" t="str">
            <v>New Domestic Service - Estate</v>
          </cell>
        </row>
        <row r="61">
          <cell r="B61">
            <v>450000465</v>
          </cell>
          <cell r="C61" t="str">
            <v>Stocklands Development,197 Eggersdorf Rd, Ormeau</v>
          </cell>
          <cell r="D61" t="str">
            <v>STEBAS</v>
          </cell>
          <cell r="E61" t="str">
            <v>Growth</v>
          </cell>
          <cell r="F61" t="str">
            <v>New Domestic Service - Estate</v>
          </cell>
        </row>
        <row r="62">
          <cell r="B62">
            <v>450000466</v>
          </cell>
          <cell r="C62" t="str">
            <v>Jacobs Ridge Stage 24, Maidenwell Rd, Ormeau</v>
          </cell>
          <cell r="D62" t="str">
            <v>STEBAS</v>
          </cell>
          <cell r="E62" t="str">
            <v>Growth</v>
          </cell>
          <cell r="F62" t="str">
            <v>New Domestic Service - Estate</v>
          </cell>
        </row>
        <row r="63">
          <cell r="B63">
            <v>450000468</v>
          </cell>
          <cell r="C63" t="str">
            <v>Moss Rd Development, Cnr Moss and Manly roads, Wakerley</v>
          </cell>
          <cell r="D63" t="str">
            <v>STEBAS</v>
          </cell>
          <cell r="E63" t="str">
            <v>Growth</v>
          </cell>
          <cell r="F63" t="str">
            <v>New Domestic Service - Estate</v>
          </cell>
        </row>
        <row r="64">
          <cell r="B64">
            <v>450000470</v>
          </cell>
          <cell r="C64" t="str">
            <v>Currumbin Ridge, (Headworks) Mitchell St, Currumbin Valley</v>
          </cell>
          <cell r="D64" t="str">
            <v>CHRARM</v>
          </cell>
          <cell r="E64" t="str">
            <v>Growth</v>
          </cell>
          <cell r="F64" t="str">
            <v>New Domestic Service - Estate</v>
          </cell>
        </row>
        <row r="65">
          <cell r="B65">
            <v>450000475</v>
          </cell>
          <cell r="C65" t="str">
            <v>Jacobs Ridge St 22, Lynbrook Ave, Ormeau</v>
          </cell>
          <cell r="D65" t="str">
            <v>STEBAS</v>
          </cell>
          <cell r="E65" t="str">
            <v>Growth</v>
          </cell>
          <cell r="F65" t="str">
            <v>New Domestic Service - Estate</v>
          </cell>
        </row>
        <row r="66">
          <cell r="B66">
            <v>450000476</v>
          </cell>
          <cell r="C66" t="str">
            <v>Jacobs Ridge St 23, Carrington St, Ormeau</v>
          </cell>
          <cell r="D66" t="str">
            <v>STEBAS</v>
          </cell>
          <cell r="E66" t="str">
            <v>Growth</v>
          </cell>
          <cell r="F66" t="str">
            <v>New Domestic Service - Estate</v>
          </cell>
        </row>
        <row r="67">
          <cell r="B67">
            <v>450000478</v>
          </cell>
          <cell r="C67" t="str">
            <v>Ormeau Hills Stage 8, Ormeau Ridge Rd, Ormeau Hills</v>
          </cell>
          <cell r="D67" t="str">
            <v>STEBAS</v>
          </cell>
          <cell r="E67" t="str">
            <v>Growth</v>
          </cell>
          <cell r="F67" t="str">
            <v>New Domestic Service - Estate</v>
          </cell>
        </row>
        <row r="68">
          <cell r="B68">
            <v>450000481</v>
          </cell>
          <cell r="C68" t="str">
            <v>Woodlands Village 1, Stage 6, Outlook Dr, Waterford</v>
          </cell>
          <cell r="D68" t="str">
            <v>STEBAS</v>
          </cell>
          <cell r="E68" t="str">
            <v>Growth</v>
          </cell>
          <cell r="F68" t="str">
            <v>New Domestic Service - Estate</v>
          </cell>
        </row>
        <row r="69">
          <cell r="B69">
            <v>450000482</v>
          </cell>
          <cell r="C69" t="str">
            <v>FKP Development, (Headworks) Gardner Road, Rochedale</v>
          </cell>
          <cell r="D69" t="str">
            <v>STEBAS</v>
          </cell>
          <cell r="E69" t="str">
            <v>Growth</v>
          </cell>
          <cell r="F69" t="str">
            <v>New Domestic Service - Estate</v>
          </cell>
        </row>
        <row r="70">
          <cell r="B70">
            <v>450000483</v>
          </cell>
          <cell r="C70" t="str">
            <v>Mulpha Group - Tristania Way, Sanctuary Cove, Hope Island</v>
          </cell>
          <cell r="D70" t="str">
            <v>CHRARM</v>
          </cell>
          <cell r="E70" t="str">
            <v>Growth</v>
          </cell>
          <cell r="F70" t="str">
            <v>New Domestic Service - Estate</v>
          </cell>
        </row>
        <row r="71">
          <cell r="B71">
            <v>450000484</v>
          </cell>
          <cell r="C71" t="str">
            <v>Mulpha Group - Hillcrest Place, Sanctuary Cove, Hope Island</v>
          </cell>
          <cell r="D71" t="str">
            <v>CHRARM</v>
          </cell>
          <cell r="E71" t="str">
            <v>Growth</v>
          </cell>
          <cell r="F71" t="str">
            <v>New Domestic Service - Estate</v>
          </cell>
        </row>
        <row r="72">
          <cell r="B72">
            <v>450000487</v>
          </cell>
          <cell r="C72" t="str">
            <v>Hope Island Harbour Village (Headworks), Glengallon Way, Hop</v>
          </cell>
          <cell r="D72" t="str">
            <v>CHRARM</v>
          </cell>
          <cell r="E72" t="str">
            <v>Growth</v>
          </cell>
          <cell r="F72" t="str">
            <v>New Domestic Service - Estate</v>
          </cell>
        </row>
        <row r="73">
          <cell r="B73">
            <v>450000490</v>
          </cell>
          <cell r="C73" t="str">
            <v>Big Sky Coomera Stage 5</v>
          </cell>
          <cell r="D73" t="str">
            <v>CHRARM</v>
          </cell>
          <cell r="E73" t="str">
            <v>Growth</v>
          </cell>
          <cell r="F73" t="str">
            <v>New Domestic Service - Estate</v>
          </cell>
        </row>
        <row r="74">
          <cell r="B74">
            <v>450000493</v>
          </cell>
          <cell r="C74" t="str">
            <v>Village 6, Stages 5 &amp; 6 Woodlands, Conondale Way, Waterford</v>
          </cell>
          <cell r="D74" t="str">
            <v>STEBAS</v>
          </cell>
          <cell r="E74" t="str">
            <v>Growth</v>
          </cell>
          <cell r="F74" t="str">
            <v>New Domestic Service - Estate</v>
          </cell>
        </row>
        <row r="75">
          <cell r="B75">
            <v>450000501</v>
          </cell>
          <cell r="C75" t="str">
            <v>Stage 45A &amp; 45B, 259 Green Camp Rd, Wakerley</v>
          </cell>
          <cell r="D75" t="str">
            <v>STEBAS</v>
          </cell>
          <cell r="E75" t="str">
            <v>Growth</v>
          </cell>
          <cell r="F75" t="str">
            <v>New Domestic Service - Estate</v>
          </cell>
        </row>
        <row r="76">
          <cell r="B76">
            <v>450000502</v>
          </cell>
          <cell r="C76" t="str">
            <v>Woodlands Village 6, Stages 7,8,9, Grand Terrace, Waterford</v>
          </cell>
          <cell r="D76" t="str">
            <v>STEBAS</v>
          </cell>
          <cell r="E76" t="str">
            <v>Growth</v>
          </cell>
          <cell r="F76" t="str">
            <v>New Domestic Service - Estate</v>
          </cell>
        </row>
        <row r="77">
          <cell r="B77">
            <v>450000503</v>
          </cell>
          <cell r="C77" t="str">
            <v>Woodlands Village 5, Stages 3,9,10, Grand Terrace Waterford</v>
          </cell>
          <cell r="D77" t="str">
            <v>STEBAS</v>
          </cell>
          <cell r="E77" t="str">
            <v>Growth</v>
          </cell>
          <cell r="F77" t="str">
            <v>New Domestic Service - Estate</v>
          </cell>
        </row>
        <row r="78">
          <cell r="B78">
            <v>450000504</v>
          </cell>
          <cell r="C78" t="str">
            <v>Park Edge Stage 14-16, Park Edge Drive, Springfield Lake</v>
          </cell>
          <cell r="D78" t="str">
            <v>PHIBOU</v>
          </cell>
          <cell r="E78" t="str">
            <v>Growth</v>
          </cell>
          <cell r="F78" t="str">
            <v>New Domestic Service - Estate</v>
          </cell>
        </row>
        <row r="79">
          <cell r="B79">
            <v>450000512</v>
          </cell>
          <cell r="C79" t="str">
            <v>Big Sky Coomera Stage 6</v>
          </cell>
          <cell r="D79" t="str">
            <v>CHRARM</v>
          </cell>
          <cell r="E79" t="str">
            <v>Growth</v>
          </cell>
          <cell r="F79" t="str">
            <v>New Domestic Service - Estate</v>
          </cell>
        </row>
        <row r="80">
          <cell r="B80">
            <v>450000514</v>
          </cell>
          <cell r="C80" t="str">
            <v>PRA Developers, 784 Blunder Rd, Doolandella</v>
          </cell>
          <cell r="D80" t="str">
            <v>PHIBOU</v>
          </cell>
          <cell r="E80" t="str">
            <v>Growth</v>
          </cell>
          <cell r="F80" t="str">
            <v>New Domestic Service - Estate</v>
          </cell>
        </row>
        <row r="81">
          <cell r="B81">
            <v>450000515</v>
          </cell>
          <cell r="C81" t="str">
            <v>Tarlington Estate, Lot 1-3 Ramsay St, Toowoomba</v>
          </cell>
          <cell r="D81" t="str">
            <v>CHRARM</v>
          </cell>
          <cell r="E81" t="str">
            <v>Growth</v>
          </cell>
          <cell r="F81" t="str">
            <v>New Domestic Service - Estate</v>
          </cell>
        </row>
        <row r="82">
          <cell r="B82">
            <v>450000519</v>
          </cell>
          <cell r="C82" t="str">
            <v>Devine Yawalapha, Lot 8-11 Yawalapha Rd, Pimpama</v>
          </cell>
          <cell r="D82" t="str">
            <v>CHRARM</v>
          </cell>
          <cell r="E82" t="str">
            <v>Growth</v>
          </cell>
          <cell r="F82" t="str">
            <v>New Domestic Service - Estate</v>
          </cell>
        </row>
        <row r="83">
          <cell r="B83">
            <v>450000526</v>
          </cell>
          <cell r="C83" t="str">
            <v>Highland Reserve, Stage 6b, Reserve Rd, Upper Coomera</v>
          </cell>
          <cell r="D83" t="str">
            <v>STEBAS</v>
          </cell>
          <cell r="E83" t="str">
            <v>Growth</v>
          </cell>
          <cell r="F83" t="str">
            <v>New Domestic Service - Estate</v>
          </cell>
        </row>
        <row r="84">
          <cell r="B84">
            <v>450000527</v>
          </cell>
          <cell r="C84" t="str">
            <v>Woodlands Village 5, Stage 7, Frankland St, Waterford</v>
          </cell>
          <cell r="D84" t="str">
            <v>STEBAS</v>
          </cell>
          <cell r="E84" t="str">
            <v>Growth</v>
          </cell>
          <cell r="F84" t="str">
            <v>New Domestic Service - Estate</v>
          </cell>
        </row>
        <row r="85">
          <cell r="B85">
            <v>450000528</v>
          </cell>
          <cell r="C85" t="str">
            <v>Woodlands Village 5, Stage 11, Frankland St, Waterford</v>
          </cell>
          <cell r="D85" t="str">
            <v>STEBAS</v>
          </cell>
          <cell r="E85" t="str">
            <v>Growth</v>
          </cell>
          <cell r="F85" t="str">
            <v>New Domestic Service - Estate</v>
          </cell>
        </row>
        <row r="86">
          <cell r="B86">
            <v>450000529</v>
          </cell>
          <cell r="C86" t="str">
            <v>Woodlands Village 5, Stage 14, Frankland St, Waterford</v>
          </cell>
          <cell r="D86" t="str">
            <v>STEBAS</v>
          </cell>
          <cell r="E86" t="str">
            <v>Growth</v>
          </cell>
          <cell r="F86" t="str">
            <v>New Domestic Service - Estate</v>
          </cell>
        </row>
        <row r="87">
          <cell r="B87">
            <v>450000530</v>
          </cell>
          <cell r="C87" t="str">
            <v>Woodlands Village 5, Stage 15, Frankland St, Waterford</v>
          </cell>
          <cell r="D87" t="str">
            <v>STEBAS</v>
          </cell>
          <cell r="E87" t="str">
            <v>Growth</v>
          </cell>
          <cell r="F87" t="str">
            <v>New Domestic Service - Estate</v>
          </cell>
        </row>
        <row r="88">
          <cell r="B88">
            <v>450000537</v>
          </cell>
          <cell r="C88" t="str">
            <v>Woodlands Village 5, Stage 4, Frankland St, Waterford</v>
          </cell>
          <cell r="D88" t="str">
            <v>STEBAS</v>
          </cell>
          <cell r="E88" t="str">
            <v>Growth</v>
          </cell>
          <cell r="F88" t="str">
            <v>New Domestic Service - Estate</v>
          </cell>
        </row>
        <row r="89">
          <cell r="B89">
            <v>450000543</v>
          </cell>
          <cell r="C89" t="str">
            <v>Australand, Stage 1, Leon Capra Dr, Augustine Heights</v>
          </cell>
          <cell r="D89" t="str">
            <v>PHIBOU</v>
          </cell>
          <cell r="E89" t="str">
            <v>Growth</v>
          </cell>
          <cell r="F89" t="str">
            <v>New Domestic Service - Estate</v>
          </cell>
        </row>
        <row r="90">
          <cell r="B90">
            <v>450000549</v>
          </cell>
          <cell r="C90" t="str">
            <v>Hope Island Villas - John Lund Dr  Hope Island</v>
          </cell>
          <cell r="D90" t="str">
            <v>CHRARM</v>
          </cell>
          <cell r="E90" t="str">
            <v>Growth</v>
          </cell>
          <cell r="F90" t="str">
            <v>New Domestic Service - Estate</v>
          </cell>
        </row>
        <row r="91">
          <cell r="B91">
            <v>450000555</v>
          </cell>
          <cell r="C91" t="str">
            <v>Highland Reserve Stage 6c, Heatherdale Dr Upp Coomera</v>
          </cell>
          <cell r="D91" t="str">
            <v>CHRARM</v>
          </cell>
          <cell r="E91" t="str">
            <v>Growth</v>
          </cell>
          <cell r="F91" t="str">
            <v>New Domestic Service - Estate</v>
          </cell>
        </row>
        <row r="92">
          <cell r="B92">
            <v>450000556</v>
          </cell>
          <cell r="C92" t="str">
            <v>Sanctuary Cove Block 6</v>
          </cell>
          <cell r="D92" t="str">
            <v>CHRARM</v>
          </cell>
          <cell r="E92" t="str">
            <v>Growth</v>
          </cell>
          <cell r="F92" t="str">
            <v>New Domestic Service - Estate</v>
          </cell>
        </row>
        <row r="93">
          <cell r="B93">
            <v>450000557</v>
          </cell>
          <cell r="C93" t="str">
            <v>Sequana Retirement Village St 4</v>
          </cell>
          <cell r="D93" t="str">
            <v>CHRARM</v>
          </cell>
          <cell r="E93" t="str">
            <v>Growth</v>
          </cell>
          <cell r="F93" t="str">
            <v>New Domestic Service - Estate</v>
          </cell>
        </row>
        <row r="94">
          <cell r="B94">
            <v>450000558</v>
          </cell>
          <cell r="C94" t="str">
            <v>Delfin - Woodlands Village 5 stage 8</v>
          </cell>
          <cell r="D94" t="str">
            <v>STEBAS</v>
          </cell>
          <cell r="E94" t="str">
            <v>Growth</v>
          </cell>
          <cell r="F94" t="str">
            <v>New Domestic Service - Estate</v>
          </cell>
        </row>
        <row r="95">
          <cell r="B95">
            <v>450000559</v>
          </cell>
          <cell r="C95" t="str">
            <v>Delfin - Woodlands Village 5 stage 12</v>
          </cell>
          <cell r="D95" t="str">
            <v>STEBAS</v>
          </cell>
          <cell r="E95" t="str">
            <v>Growth</v>
          </cell>
          <cell r="F95" t="str">
            <v>New Domestic Service - Estate</v>
          </cell>
        </row>
        <row r="96">
          <cell r="B96">
            <v>450000560</v>
          </cell>
          <cell r="C96" t="str">
            <v>Delfin - Woodlands Village 5 stage 13</v>
          </cell>
          <cell r="D96" t="str">
            <v>STEBAS</v>
          </cell>
          <cell r="E96" t="str">
            <v>Growth</v>
          </cell>
          <cell r="F96" t="str">
            <v>New Domestic Service - Estate</v>
          </cell>
        </row>
        <row r="97">
          <cell r="B97">
            <v>450000561</v>
          </cell>
          <cell r="C97" t="str">
            <v>QM Properties 152-164 Pascoe St Ormeau</v>
          </cell>
          <cell r="D97" t="str">
            <v>STEBAS</v>
          </cell>
          <cell r="E97" t="str">
            <v>Growth</v>
          </cell>
          <cell r="F97" t="str">
            <v>New Domestic Service - Estate</v>
          </cell>
        </row>
        <row r="98">
          <cell r="B98">
            <v>450000562</v>
          </cell>
          <cell r="C98" t="str">
            <v>Delfin - Woodlands Village 4 stage 1</v>
          </cell>
          <cell r="D98" t="str">
            <v>STEBAS</v>
          </cell>
          <cell r="E98" t="str">
            <v>Growth</v>
          </cell>
          <cell r="F98" t="str">
            <v>New Domestic Service - Estate</v>
          </cell>
        </row>
        <row r="99">
          <cell r="B99">
            <v>450000569</v>
          </cell>
          <cell r="C99" t="str">
            <v>Northview  Parade Benowa</v>
          </cell>
          <cell r="D99" t="str">
            <v>CHRARM</v>
          </cell>
          <cell r="E99" t="str">
            <v>Growth</v>
          </cell>
          <cell r="F99" t="str">
            <v>New Domestic Service - Estate</v>
          </cell>
        </row>
        <row r="100">
          <cell r="B100">
            <v>450000573</v>
          </cell>
          <cell r="C100" t="str">
            <v>Old Coach Rd, Upper Coomera Coomera Retreat Stage 4&amp;5</v>
          </cell>
          <cell r="D100" t="str">
            <v>CHRARM</v>
          </cell>
          <cell r="E100" t="str">
            <v>Growth</v>
          </cell>
          <cell r="F100" t="str">
            <v>New Domestic Service - Estate</v>
          </cell>
        </row>
        <row r="101">
          <cell r="B101">
            <v>450000574</v>
          </cell>
          <cell r="C101" t="str">
            <v>Sanctuary Cove   Block 3</v>
          </cell>
          <cell r="D101" t="str">
            <v>CHRARM</v>
          </cell>
          <cell r="E101" t="str">
            <v>Growth</v>
          </cell>
          <cell r="F101" t="str">
            <v>New Domestic Service - Estate</v>
          </cell>
        </row>
        <row r="102">
          <cell r="B102">
            <v>450000576</v>
          </cell>
          <cell r="C102" t="str">
            <v>Chevron Apartments Illawong St Chevron Island</v>
          </cell>
          <cell r="D102" t="str">
            <v>CHRARM</v>
          </cell>
          <cell r="E102" t="str">
            <v>Growth</v>
          </cell>
          <cell r="F102" t="str">
            <v>New Domestic Service - Estate</v>
          </cell>
        </row>
        <row r="103">
          <cell r="B103">
            <v>450000577</v>
          </cell>
          <cell r="C103" t="str">
            <v>Highland Reserve Stage 9a Upper Coomera</v>
          </cell>
          <cell r="D103" t="str">
            <v>CHRARM</v>
          </cell>
          <cell r="E103" t="str">
            <v>Growth</v>
          </cell>
          <cell r="F103" t="str">
            <v>New Domestic Service - Estate</v>
          </cell>
        </row>
        <row r="104">
          <cell r="B104">
            <v>450000578</v>
          </cell>
          <cell r="C104" t="str">
            <v>Highland Reserve Stage 9b Upper Coomera</v>
          </cell>
          <cell r="D104" t="str">
            <v>CHRARM</v>
          </cell>
          <cell r="E104" t="str">
            <v>Growth</v>
          </cell>
          <cell r="F104" t="str">
            <v>New Domestic Service - Estate</v>
          </cell>
        </row>
        <row r="105">
          <cell r="B105">
            <v>450000579</v>
          </cell>
          <cell r="C105" t="str">
            <v>505 The Boulevarde Benowa ( Royal Pines)</v>
          </cell>
          <cell r="D105" t="str">
            <v>CHRARM</v>
          </cell>
          <cell r="E105" t="str">
            <v>Growth</v>
          </cell>
          <cell r="F105" t="str">
            <v>New Domestic Service - Estate</v>
          </cell>
        </row>
        <row r="106">
          <cell r="B106">
            <v>450000581</v>
          </cell>
          <cell r="C106" t="str">
            <v>Jacobs Ridge stage 25 &amp; 2B</v>
          </cell>
          <cell r="D106" t="str">
            <v>STEBAS</v>
          </cell>
          <cell r="E106" t="str">
            <v>Growth</v>
          </cell>
          <cell r="F106" t="str">
            <v>New Domestic Service - Estate</v>
          </cell>
        </row>
        <row r="107">
          <cell r="B107">
            <v>450000582</v>
          </cell>
          <cell r="C107" t="str">
            <v>Anthony John Group - Headworks, Barrack Rd, Murrarie</v>
          </cell>
          <cell r="D107" t="str">
            <v>STEBAS</v>
          </cell>
          <cell r="E107" t="str">
            <v>Growth</v>
          </cell>
          <cell r="F107" t="str">
            <v>New Domestic Service - Estate</v>
          </cell>
        </row>
        <row r="108">
          <cell r="B108">
            <v>450000583</v>
          </cell>
          <cell r="C108" t="str">
            <v>Anthony John Group - Internal Works, Barrack Rd, Murrarie</v>
          </cell>
          <cell r="D108" t="str">
            <v>STEBAS</v>
          </cell>
          <cell r="E108" t="str">
            <v>Growth</v>
          </cell>
          <cell r="F108" t="str">
            <v>New Domestic Service - Estate</v>
          </cell>
        </row>
        <row r="109">
          <cell r="B109">
            <v>450000584</v>
          </cell>
          <cell r="C109" t="str">
            <v>Augusta Heights stage 8, Augustine Heights.</v>
          </cell>
          <cell r="D109" t="str">
            <v>PHIBOU</v>
          </cell>
          <cell r="E109" t="str">
            <v>Growth</v>
          </cell>
          <cell r="F109" t="str">
            <v>New Domestic Service - Estate</v>
          </cell>
        </row>
        <row r="110">
          <cell r="B110">
            <v>450000586</v>
          </cell>
          <cell r="C110" t="str">
            <v>Riverstone Crossing Stage 20  Kleinschmidt Rd upper Coomera</v>
          </cell>
          <cell r="D110" t="str">
            <v>CHRARM</v>
          </cell>
          <cell r="E110" t="str">
            <v>Growth</v>
          </cell>
          <cell r="F110" t="str">
            <v>New Domestic Service - Estate</v>
          </cell>
        </row>
        <row r="111">
          <cell r="B111">
            <v>450000587</v>
          </cell>
          <cell r="C111" t="str">
            <v>Highland Reserve Stage 9c Reserve Road Upper Coomera</v>
          </cell>
          <cell r="D111" t="str">
            <v>CHRARM</v>
          </cell>
          <cell r="E111" t="str">
            <v>Growth</v>
          </cell>
          <cell r="F111" t="str">
            <v>New Domestic Service - Estate</v>
          </cell>
        </row>
        <row r="112">
          <cell r="B112">
            <v>450000588</v>
          </cell>
          <cell r="C112" t="str">
            <v>Burton Rd Units Crn Gooding Drive &amp; Burton Rd Merrimac</v>
          </cell>
          <cell r="D112" t="str">
            <v>CHRARM</v>
          </cell>
          <cell r="E112" t="str">
            <v>Growth</v>
          </cell>
          <cell r="F112" t="str">
            <v>New Domestic Service - Estate</v>
          </cell>
        </row>
        <row r="113">
          <cell r="B113">
            <v>450000596</v>
          </cell>
          <cell r="C113" t="str">
            <v>Jet land - Wood Dr Toowoomba</v>
          </cell>
          <cell r="D113" t="str">
            <v>CHRARM</v>
          </cell>
          <cell r="E113" t="str">
            <v>Growth</v>
          </cell>
          <cell r="F113" t="str">
            <v>New Domestic Service - Estate</v>
          </cell>
        </row>
        <row r="114">
          <cell r="B114">
            <v>450000597</v>
          </cell>
          <cell r="C114" t="str">
            <v>Delfin- Tea trees1&amp;2 Springfield Lakes</v>
          </cell>
          <cell r="D114" t="str">
            <v>PHIBOU</v>
          </cell>
          <cell r="E114" t="str">
            <v>Growth</v>
          </cell>
          <cell r="F114" t="str">
            <v>New Domestic Service - Estate</v>
          </cell>
        </row>
        <row r="115">
          <cell r="B115">
            <v>450000603</v>
          </cell>
          <cell r="C115" t="str">
            <v>Royal Pines Marina</v>
          </cell>
          <cell r="D115" t="str">
            <v>CHRARM</v>
          </cell>
          <cell r="E115" t="str">
            <v>Growth</v>
          </cell>
          <cell r="F115" t="str">
            <v>New Domestic Service - Estate</v>
          </cell>
        </row>
        <row r="116">
          <cell r="E116" t="str">
            <v>Growth</v>
          </cell>
          <cell r="F116" t="str">
            <v>New Domestic Service - Estate Total</v>
          </cell>
        </row>
        <row r="117">
          <cell r="B117">
            <v>450000431</v>
          </cell>
          <cell r="C117" t="str">
            <v>New Domestic Service - Existing Domestic</v>
          </cell>
          <cell r="D117" t="str">
            <v>MARHOL</v>
          </cell>
          <cell r="E117" t="str">
            <v>Growth</v>
          </cell>
          <cell r="F117" t="str">
            <v>New Domestic Service - Existing Domestic</v>
          </cell>
        </row>
        <row r="118">
          <cell r="B118">
            <v>450000552</v>
          </cell>
          <cell r="C118" t="str">
            <v>Dolandella Headwork, Gooderham Rd,Camden Rd,Willawong</v>
          </cell>
          <cell r="D118" t="str">
            <v>EVAWHI</v>
          </cell>
          <cell r="E118" t="str">
            <v>Growth</v>
          </cell>
          <cell r="F118" t="str">
            <v>New Domestic Service - Existing Domestic</v>
          </cell>
        </row>
        <row r="119">
          <cell r="B119">
            <v>450000553</v>
          </cell>
          <cell r="C119" t="str">
            <v>Doolandella Headwork,Anala Avenue, King Avenue, Blunder Rd,</v>
          </cell>
          <cell r="D119" t="str">
            <v>PHIBOU</v>
          </cell>
          <cell r="E119" t="str">
            <v>Growth</v>
          </cell>
          <cell r="F119" t="str">
            <v>New Domestic Service - Existing Domestic</v>
          </cell>
        </row>
        <row r="120">
          <cell r="B120">
            <v>450000554</v>
          </cell>
          <cell r="C120" t="str">
            <v>Head works for Amity Rd and Kerkin Rd South  Pimpama</v>
          </cell>
          <cell r="D120" t="str">
            <v>CHRARM</v>
          </cell>
          <cell r="E120" t="str">
            <v>Growth</v>
          </cell>
          <cell r="F120" t="str">
            <v>New Domestic Service - Existing Domestic</v>
          </cell>
        </row>
        <row r="121">
          <cell r="E121" t="str">
            <v>Growth</v>
          </cell>
          <cell r="F121" t="str">
            <v>New Domestic Service - Existing Domestic Total</v>
          </cell>
        </row>
        <row r="122">
          <cell r="B122">
            <v>450000185</v>
          </cell>
          <cell r="C122" t="str">
            <v>Gas Commercial &amp; Industrial Under $50k</v>
          </cell>
          <cell r="D122" t="str">
            <v>KENDUN</v>
          </cell>
          <cell r="E122" t="str">
            <v>Growth</v>
          </cell>
          <cell r="F122" t="str">
            <v>New Industrial and Commercial Service &lt; 10TJ/Annum</v>
          </cell>
        </row>
        <row r="123">
          <cell r="B123">
            <v>450000329</v>
          </cell>
          <cell r="C123" t="str">
            <v>Tennyson State Tennis Centre, Hwks, Fairfield Rd</v>
          </cell>
          <cell r="D123" t="str">
            <v>STEBAS</v>
          </cell>
          <cell r="E123" t="str">
            <v>Growth</v>
          </cell>
          <cell r="F123" t="str">
            <v>New Industrial and Commercial Service &lt; 10TJ/Annum</v>
          </cell>
        </row>
        <row r="124">
          <cell r="B124">
            <v>450000352</v>
          </cell>
          <cell r="C124" t="str">
            <v>20 Airy St, Wacol. Wagners Dowstress P/L</v>
          </cell>
          <cell r="D124" t="str">
            <v>ANDFUR</v>
          </cell>
          <cell r="E124" t="str">
            <v>Growth</v>
          </cell>
          <cell r="F124" t="str">
            <v>New Industrial and Commercial Service &lt; 10TJ/Annum</v>
          </cell>
        </row>
        <row r="125">
          <cell r="B125">
            <v>450000393</v>
          </cell>
          <cell r="C125" t="str">
            <v>Springfield Land Corporation Site</v>
          </cell>
          <cell r="D125" t="str">
            <v>PHIBOU</v>
          </cell>
          <cell r="E125" t="str">
            <v>Growth</v>
          </cell>
          <cell r="F125" t="str">
            <v>New Industrial and Commercial Service &lt; 10TJ/Annum</v>
          </cell>
        </row>
        <row r="126">
          <cell r="B126">
            <v>450000422</v>
          </cell>
          <cell r="C126" t="str">
            <v>Drake Trailers, 19 Formation St, Wacol</v>
          </cell>
          <cell r="D126" t="str">
            <v>COLMOR</v>
          </cell>
          <cell r="E126" t="str">
            <v>Growth</v>
          </cell>
          <cell r="F126" t="str">
            <v>New Industrial and Commercial Service &lt; 10TJ/Annum</v>
          </cell>
        </row>
        <row r="127">
          <cell r="B127">
            <v>450000435</v>
          </cell>
          <cell r="C127" t="str">
            <v>New Industrial and Commercial Service &lt; 10TJ/Annum</v>
          </cell>
          <cell r="D127" t="str">
            <v>MARHOL</v>
          </cell>
          <cell r="E127" t="str">
            <v>Growth</v>
          </cell>
          <cell r="F127" t="str">
            <v>New Industrial and Commercial Service &lt; 10TJ/Annum</v>
          </cell>
        </row>
        <row r="128">
          <cell r="B128">
            <v>450000469</v>
          </cell>
          <cell r="C128" t="str">
            <v>Michael Ossipow, 20 Cornwall St, Woollongabba</v>
          </cell>
          <cell r="D128" t="str">
            <v>STEBAS</v>
          </cell>
          <cell r="E128" t="str">
            <v>Growth</v>
          </cell>
          <cell r="F128" t="str">
            <v>New Industrial and Commercial Service &lt; 10TJ/Annum</v>
          </cell>
        </row>
        <row r="129">
          <cell r="B129">
            <v>450000486</v>
          </cell>
          <cell r="C129" t="str">
            <v>Caltex Service Centre, Augusta Parkway, Springfield</v>
          </cell>
          <cell r="D129" t="str">
            <v>PHIBOU</v>
          </cell>
          <cell r="E129" t="str">
            <v>Growth</v>
          </cell>
          <cell r="F129" t="str">
            <v>New Industrial and Commercial Service &lt; 10TJ/Annum</v>
          </cell>
        </row>
        <row r="130">
          <cell r="B130">
            <v>450000494</v>
          </cell>
          <cell r="C130" t="str">
            <v>Australia Post, 38 Pearson Road, Yatala</v>
          </cell>
          <cell r="D130" t="str">
            <v>STEBAS</v>
          </cell>
          <cell r="E130" t="str">
            <v>Growth</v>
          </cell>
          <cell r="F130" t="str">
            <v>New Industrial and Commercial Service &lt; 10TJ/Annum</v>
          </cell>
        </row>
        <row r="131">
          <cell r="B131">
            <v>450000497</v>
          </cell>
          <cell r="C131" t="str">
            <v>Garden City Powdercoating, 503 Boundary Rd, Toowoomba</v>
          </cell>
          <cell r="D131" t="str">
            <v>ANDFUR</v>
          </cell>
          <cell r="E131" t="str">
            <v>Growth</v>
          </cell>
          <cell r="F131" t="str">
            <v>New Industrial and Commercial Service &lt; 10TJ/Annum</v>
          </cell>
        </row>
        <row r="132">
          <cell r="B132">
            <v>450000500</v>
          </cell>
          <cell r="C132" t="str">
            <v>BCC Willawong, Richie Rd, RBP Connection</v>
          </cell>
          <cell r="D132" t="str">
            <v>ALAHER</v>
          </cell>
          <cell r="E132" t="str">
            <v>Growth</v>
          </cell>
          <cell r="F132" t="str">
            <v>New Industrial and Commercial Service &lt; 10TJ/Annum</v>
          </cell>
        </row>
        <row r="133">
          <cell r="B133">
            <v>450000518</v>
          </cell>
          <cell r="C133" t="str">
            <v>1541 Creek Road, Carina</v>
          </cell>
          <cell r="D133" t="str">
            <v>EVAWHI</v>
          </cell>
          <cell r="E133" t="str">
            <v>Growth</v>
          </cell>
          <cell r="F133" t="str">
            <v>New Industrial and Commercial Service &lt; 10TJ/Annum</v>
          </cell>
        </row>
        <row r="134">
          <cell r="B134">
            <v>450000525</v>
          </cell>
          <cell r="C134" t="str">
            <v>Pro Coast (Bldg 2), Lot 2 Johnson Rd, Heathwood</v>
          </cell>
          <cell r="D134" t="str">
            <v>COLMOR</v>
          </cell>
          <cell r="E134" t="str">
            <v>Growth</v>
          </cell>
          <cell r="F134" t="str">
            <v>New Industrial and Commercial Service &lt; 10TJ/Annum</v>
          </cell>
        </row>
        <row r="135">
          <cell r="B135">
            <v>450000539</v>
          </cell>
          <cell r="C135" t="str">
            <v>Wynnum Augmentation, Sibley Rd, Wynnum</v>
          </cell>
          <cell r="D135" t="str">
            <v>STEBAS</v>
          </cell>
          <cell r="E135" t="str">
            <v>Growth</v>
          </cell>
          <cell r="F135" t="str">
            <v>New Industrial and Commercial Service &lt; 10TJ/Annum</v>
          </cell>
        </row>
        <row r="136">
          <cell r="B136">
            <v>450000548</v>
          </cell>
          <cell r="C136" t="str">
            <v>Nirvana on Kirra, Cnr Musgrave &amp; Douglas Sts</v>
          </cell>
          <cell r="D136" t="str">
            <v>CHRARM</v>
          </cell>
          <cell r="E136" t="str">
            <v>Growth</v>
          </cell>
          <cell r="F136" t="str">
            <v>New Industrial and Commercial Service &lt; 10TJ/Annum</v>
          </cell>
        </row>
        <row r="137">
          <cell r="B137">
            <v>450000550</v>
          </cell>
          <cell r="C137" t="str">
            <v>Little Beach Paradise (Headworks) Killowill Ave Paradise poi</v>
          </cell>
          <cell r="D137" t="str">
            <v>STEBAS</v>
          </cell>
          <cell r="E137" t="str">
            <v>Growth</v>
          </cell>
          <cell r="F137" t="str">
            <v>New Industrial and Commercial Service &lt; 10TJ/Annum</v>
          </cell>
        </row>
        <row r="138">
          <cell r="B138">
            <v>450000551</v>
          </cell>
          <cell r="C138" t="str">
            <v>Little Beach Paradise (Common Trench) Killowill Ave Paradise</v>
          </cell>
          <cell r="D138" t="str">
            <v>STEBAS</v>
          </cell>
          <cell r="E138" t="str">
            <v>Growth</v>
          </cell>
          <cell r="F138" t="str">
            <v>New Industrial and Commercial Service &lt; 10TJ/Annum</v>
          </cell>
        </row>
        <row r="139">
          <cell r="B139">
            <v>450000570</v>
          </cell>
          <cell r="C139" t="str">
            <v>Ludowici Pty Ltd, 18 Antiminy St, Carole Park</v>
          </cell>
          <cell r="D139" t="str">
            <v>PHIBOU</v>
          </cell>
          <cell r="E139" t="str">
            <v>Growth</v>
          </cell>
          <cell r="F139" t="str">
            <v>New Industrial and Commercial Service &lt; 10TJ/Annum</v>
          </cell>
        </row>
        <row r="140">
          <cell r="B140">
            <v>450000571</v>
          </cell>
          <cell r="C140" t="str">
            <v>OZ Care 100 Usher Av Labradore.</v>
          </cell>
          <cell r="D140" t="str">
            <v>CHRARM</v>
          </cell>
          <cell r="E140" t="str">
            <v>Growth</v>
          </cell>
          <cell r="F140" t="str">
            <v>New Industrial and Commercial Service &lt; 10TJ/Annum</v>
          </cell>
        </row>
        <row r="141">
          <cell r="B141">
            <v>450000585</v>
          </cell>
          <cell r="C141" t="str">
            <v>78 Mica Street Carole Park.Lay new DN 100 (4") steel gas ser</v>
          </cell>
          <cell r="D141" t="str">
            <v>COLMOR</v>
          </cell>
          <cell r="E141" t="str">
            <v>Growth</v>
          </cell>
          <cell r="F141" t="str">
            <v>New Industrial and Commercial Service &lt; 10TJ/Annum</v>
          </cell>
        </row>
        <row r="142">
          <cell r="B142">
            <v>450000609</v>
          </cell>
          <cell r="C142" t="str">
            <v>Light indutries, 59 Ebbern Srt,Darra</v>
          </cell>
          <cell r="D142" t="str">
            <v>PHIBOU</v>
          </cell>
          <cell r="E142" t="str">
            <v>Growth</v>
          </cell>
          <cell r="F142" t="str">
            <v>New Industrial and Commercial Service &lt; 10TJ/Annum</v>
          </cell>
        </row>
        <row r="143">
          <cell r="B143">
            <v>450000610</v>
          </cell>
          <cell r="C143" t="str">
            <v>Moorooka Appartments 1-89 / 35 Hamilton Rd Moorooka</v>
          </cell>
          <cell r="D143" t="str">
            <v>STEBAS</v>
          </cell>
          <cell r="E143" t="str">
            <v>Growth</v>
          </cell>
          <cell r="F143" t="str">
            <v>New Industrial and Commercial Service &lt; 10TJ/Annum</v>
          </cell>
        </row>
        <row r="144">
          <cell r="E144" t="str">
            <v>Growth</v>
          </cell>
          <cell r="F144" t="str">
            <v>New Industrial and Commercial Service &lt; 10TJ/Annum Total</v>
          </cell>
        </row>
        <row r="145">
          <cell r="B145">
            <v>450000311</v>
          </cell>
          <cell r="C145" t="str">
            <v>Delfin Springfield Estate - Wild flower</v>
          </cell>
          <cell r="D145" t="str">
            <v>PHIBOU</v>
          </cell>
          <cell r="E145" t="str">
            <v>Growth</v>
          </cell>
          <cell r="F145" t="str">
            <v>New Main - Estate</v>
          </cell>
        </row>
        <row r="146">
          <cell r="E146" t="str">
            <v>Growth</v>
          </cell>
          <cell r="F146" t="str">
            <v>New Main - Estate Total</v>
          </cell>
        </row>
        <row r="147">
          <cell r="B147">
            <v>450000433</v>
          </cell>
          <cell r="C147" t="str">
            <v>New Main - Existing Domestic</v>
          </cell>
          <cell r="D147" t="str">
            <v>MARHOL</v>
          </cell>
          <cell r="E147" t="str">
            <v>Growth</v>
          </cell>
          <cell r="F147" t="str">
            <v>New Main - Existing Domestic</v>
          </cell>
        </row>
        <row r="148">
          <cell r="E148" t="str">
            <v>Growth</v>
          </cell>
          <cell r="F148" t="str">
            <v>New Main - Existing Domestic Total</v>
          </cell>
        </row>
        <row r="149">
          <cell r="B149">
            <v>450000436</v>
          </cell>
          <cell r="C149" t="str">
            <v>New Main - Industrial and Commercial &lt;10TJ/annum</v>
          </cell>
          <cell r="D149" t="str">
            <v>MARHOL</v>
          </cell>
          <cell r="E149" t="str">
            <v>Growth</v>
          </cell>
          <cell r="F149" t="str">
            <v>New Main - Industrial and Commercial &lt;10TJ/annum</v>
          </cell>
        </row>
        <row r="150">
          <cell r="E150" t="str">
            <v>Growth</v>
          </cell>
          <cell r="F150" t="str">
            <v>New Main - Industrial and Commercial &lt;10TJ/annum Total</v>
          </cell>
        </row>
        <row r="151">
          <cell r="B151">
            <v>450000194</v>
          </cell>
          <cell r="C151" t="str">
            <v>North Coast Pipeline</v>
          </cell>
          <cell r="D151" t="str">
            <v>RODJOH</v>
          </cell>
          <cell r="E151" t="str">
            <v>Growth</v>
          </cell>
          <cell r="F151" t="str">
            <v>Other - record separately</v>
          </cell>
        </row>
        <row r="152">
          <cell r="E152" t="str">
            <v>Growth</v>
          </cell>
          <cell r="F152" t="str">
            <v>Other - record separately Total</v>
          </cell>
        </row>
        <row r="153">
          <cell r="B153">
            <v>450000601</v>
          </cell>
          <cell r="C153" t="str">
            <v>Meter modification - stations</v>
          </cell>
          <cell r="D153" t="str">
            <v>MARHOL</v>
          </cell>
          <cell r="E153" t="str">
            <v>SIB</v>
          </cell>
          <cell r="F153" t="e">
            <v>#REF!</v>
          </cell>
        </row>
        <row r="154">
          <cell r="E154" t="str">
            <v>SIB</v>
          </cell>
          <cell r="F154" t="str">
            <v>Industrial and Commercial Meter Set Upgrades - Replace Large Diaphragm Meters Total</v>
          </cell>
        </row>
        <row r="155">
          <cell r="B155">
            <v>450000602</v>
          </cell>
          <cell r="C155" t="str">
            <v>Regulator stations - components not maintainable</v>
          </cell>
          <cell r="D155" t="str">
            <v>MARHOL</v>
          </cell>
          <cell r="E155" t="str">
            <v>SIB</v>
          </cell>
          <cell r="F155" t="str">
            <v>Upgrade existing district regulator stations</v>
          </cell>
        </row>
        <row r="156">
          <cell r="E156" t="str">
            <v>SIB</v>
          </cell>
          <cell r="F156" t="str">
            <v>Upgrade existing district regulator stations Total</v>
          </cell>
        </row>
        <row r="157">
          <cell r="B157">
            <v>450000523</v>
          </cell>
          <cell r="C157" t="str">
            <v>Highgate Hill and Norman Park - Mains replacement</v>
          </cell>
          <cell r="D157" t="str">
            <v>DANMOR</v>
          </cell>
          <cell r="E157" t="str">
            <v xml:space="preserve">SIB </v>
          </cell>
          <cell r="F157" t="str">
            <v>Mains Renewal - Block</v>
          </cell>
        </row>
        <row r="158">
          <cell r="E158" t="str">
            <v xml:space="preserve">SIB </v>
          </cell>
          <cell r="F158" t="str">
            <v>Mains Renewal - Block Total</v>
          </cell>
        </row>
        <row r="159">
          <cell r="B159">
            <v>450000442</v>
          </cell>
          <cell r="C159" t="str">
            <v>Mains Renewal - Piece</v>
          </cell>
          <cell r="D159" t="str">
            <v>DUNCRA</v>
          </cell>
          <cell r="E159" t="str">
            <v xml:space="preserve">SIB </v>
          </cell>
          <cell r="F159" t="str">
            <v>Mains Renewal - Piece</v>
          </cell>
        </row>
        <row r="160">
          <cell r="B160">
            <v>450000498</v>
          </cell>
          <cell r="C160" t="str">
            <v>Gold Coast Main Encroachment, Yatala</v>
          </cell>
          <cell r="D160" t="str">
            <v>PETLAT</v>
          </cell>
          <cell r="E160" t="str">
            <v xml:space="preserve">SIB </v>
          </cell>
          <cell r="F160" t="str">
            <v>Mains Renewal - Piece</v>
          </cell>
        </row>
        <row r="161">
          <cell r="B161">
            <v>450000524</v>
          </cell>
          <cell r="C161" t="str">
            <v>Relocate DN 100 steel gas, Old Goombungee Rd, Harlaxton</v>
          </cell>
          <cell r="D161" t="str">
            <v>COLMOR</v>
          </cell>
          <cell r="E161" t="str">
            <v xml:space="preserve">SIB </v>
          </cell>
          <cell r="F161" t="str">
            <v>Mains Renewal - Piece</v>
          </cell>
        </row>
        <row r="162">
          <cell r="B162">
            <v>450000572</v>
          </cell>
          <cell r="C162" t="str">
            <v>Robina Hospital Baulderstone</v>
          </cell>
          <cell r="D162" t="str">
            <v>ANDFUR</v>
          </cell>
          <cell r="E162" t="str">
            <v xml:space="preserve">SIB </v>
          </cell>
          <cell r="F162" t="str">
            <v>Mains Renewal - Piece</v>
          </cell>
        </row>
        <row r="163">
          <cell r="B163">
            <v>450000575</v>
          </cell>
          <cell r="C163" t="str">
            <v>Ruffles Rd Willow vale (Hotham creek x-ing)Lay new DN 150 (6</v>
          </cell>
          <cell r="D163" t="str">
            <v>COLMOR</v>
          </cell>
          <cell r="E163" t="str">
            <v xml:space="preserve">SIB </v>
          </cell>
          <cell r="F163" t="str">
            <v>Mains Renewal - Piece</v>
          </cell>
        </row>
        <row r="164">
          <cell r="B164">
            <v>450000606</v>
          </cell>
          <cell r="C164" t="str">
            <v>Redfern St, Piece Mains Renewal</v>
          </cell>
          <cell r="D164" t="str">
            <v>DUNCRA</v>
          </cell>
          <cell r="E164" t="str">
            <v xml:space="preserve">SIB </v>
          </cell>
          <cell r="F164" t="str">
            <v>Mains Renewal - Piece</v>
          </cell>
        </row>
        <row r="165">
          <cell r="B165">
            <v>450000607</v>
          </cell>
          <cell r="C165" t="str">
            <v>Kivas St, Piece Mains Renewal</v>
          </cell>
          <cell r="D165" t="str">
            <v>DUNCRA</v>
          </cell>
          <cell r="E165" t="str">
            <v xml:space="preserve">SIB </v>
          </cell>
          <cell r="F165" t="str">
            <v>Mains Renewal - Piece</v>
          </cell>
        </row>
        <row r="166">
          <cell r="B166">
            <v>450000608</v>
          </cell>
          <cell r="C166" t="str">
            <v>Redarc St, Piece Mains Renewal</v>
          </cell>
          <cell r="D166" t="str">
            <v>DUNCRA</v>
          </cell>
          <cell r="E166" t="str">
            <v xml:space="preserve">SIB </v>
          </cell>
          <cell r="F166" t="str">
            <v>Mains Renewal - Piece</v>
          </cell>
        </row>
        <row r="167">
          <cell r="E167" t="str">
            <v xml:space="preserve">SIB </v>
          </cell>
          <cell r="F167" t="str">
            <v>Mains Renewal - Piece Total</v>
          </cell>
        </row>
        <row r="168">
          <cell r="B168">
            <v>450000438</v>
          </cell>
          <cell r="C168" t="str">
            <v>Meter Change - Meters Domestic</v>
          </cell>
          <cell r="D168" t="str">
            <v>MARHOL</v>
          </cell>
          <cell r="E168" t="str">
            <v xml:space="preserve">SIB </v>
          </cell>
          <cell r="F168" t="str">
            <v>Meter Change - Meters Domestic</v>
          </cell>
        </row>
        <row r="169">
          <cell r="E169" t="str">
            <v xml:space="preserve">SIB </v>
          </cell>
          <cell r="F169" t="str">
            <v>Meter Change - Meters Domestic Total</v>
          </cell>
        </row>
        <row r="170">
          <cell r="B170">
            <v>450000439</v>
          </cell>
          <cell r="C170" t="str">
            <v>Meter Change - Meters Industrial and Commercial &lt; 10TJ/annum</v>
          </cell>
          <cell r="D170" t="str">
            <v>MARHOL</v>
          </cell>
          <cell r="E170" t="str">
            <v xml:space="preserve">SIB </v>
          </cell>
          <cell r="F170" t="str">
            <v>Meter Change - Meters Industrial and Commercial &lt; 10TJ/annum</v>
          </cell>
        </row>
        <row r="171">
          <cell r="E171" t="str">
            <v xml:space="preserve">SIB </v>
          </cell>
          <cell r="F171" t="str">
            <v>Meter Change - Meters Industrial and Commercial &lt; 10TJ/annum Total</v>
          </cell>
        </row>
        <row r="172">
          <cell r="B172">
            <v>450000440</v>
          </cell>
          <cell r="C172" t="str">
            <v>Meter Change - Meters Industrial and Commercial &gt; 10TJ/annum</v>
          </cell>
          <cell r="D172" t="str">
            <v>MARHOL</v>
          </cell>
          <cell r="E172" t="str">
            <v xml:space="preserve">SIB </v>
          </cell>
          <cell r="F172" t="str">
            <v>Meter Change - Meters Industrial and Commercial &gt; 10TJ/annum</v>
          </cell>
        </row>
        <row r="173">
          <cell r="E173" t="str">
            <v xml:space="preserve">SIB </v>
          </cell>
          <cell r="F173" t="str">
            <v>Meter Change - Meters Industrial and Commercial &gt; 10TJ/annum Total</v>
          </cell>
        </row>
        <row r="174">
          <cell r="B174">
            <v>450000100</v>
          </cell>
          <cell r="C174" t="str">
            <v>Allgas (Reg)</v>
          </cell>
          <cell r="D174" t="str">
            <v>ANTCRO</v>
          </cell>
          <cell r="E174" t="str">
            <v xml:space="preserve">SIB </v>
          </cell>
          <cell r="F174" t="str">
            <v>Miscalleneous Items</v>
          </cell>
        </row>
        <row r="175">
          <cell r="B175">
            <v>450000467</v>
          </cell>
          <cell r="C175" t="str">
            <v>FRC Interval Metering</v>
          </cell>
          <cell r="D175" t="str">
            <v>DAVLUN</v>
          </cell>
          <cell r="E175" t="str">
            <v xml:space="preserve">SIB </v>
          </cell>
          <cell r="F175" t="str">
            <v>Miscalleneous Items</v>
          </cell>
        </row>
        <row r="176">
          <cell r="B176">
            <v>450000508</v>
          </cell>
          <cell r="C176" t="str">
            <v>Odourant Plant Update, 463 Tuffnell Rd, Banyo</v>
          </cell>
          <cell r="D176" t="str">
            <v>MARHOL</v>
          </cell>
          <cell r="E176" t="str">
            <v xml:space="preserve">SIB </v>
          </cell>
          <cell r="F176" t="str">
            <v>Miscalleneous Items</v>
          </cell>
        </row>
        <row r="177">
          <cell r="B177">
            <v>450000538</v>
          </cell>
          <cell r="C177" t="str">
            <v>Mansfield Office Air Conditioning System</v>
          </cell>
          <cell r="D177" t="str">
            <v>MICCIN</v>
          </cell>
          <cell r="E177" t="str">
            <v xml:space="preserve">SIB </v>
          </cell>
          <cell r="F177" t="str">
            <v>Miscalleneous Items</v>
          </cell>
        </row>
        <row r="178">
          <cell r="B178">
            <v>451000100</v>
          </cell>
          <cell r="C178" t="str">
            <v>Allgas (UnReg)</v>
          </cell>
          <cell r="D178" t="str">
            <v>ANTCRO</v>
          </cell>
          <cell r="E178" t="str">
            <v xml:space="preserve">SIB </v>
          </cell>
          <cell r="F178" t="str">
            <v>Miscalleneous Items</v>
          </cell>
        </row>
        <row r="179">
          <cell r="E179" t="str">
            <v xml:space="preserve">SIB </v>
          </cell>
          <cell r="F179" t="str">
            <v>Miscalleneous Items Total</v>
          </cell>
        </row>
        <row r="180">
          <cell r="B180">
            <v>450000594</v>
          </cell>
          <cell r="C180" t="str">
            <v>Mt Gravatt Gate Station Upgrade</v>
          </cell>
          <cell r="D180" t="str">
            <v>MARHOL</v>
          </cell>
          <cell r="E180" t="str">
            <v xml:space="preserve">SIB </v>
          </cell>
          <cell r="F180" t="str">
            <v>Mt Gravatt Gate Station - Upgrade of elactrical and instrumentation installations</v>
          </cell>
        </row>
        <row r="181">
          <cell r="E181" t="str">
            <v xml:space="preserve">SIB </v>
          </cell>
          <cell r="F181" t="str">
            <v>Mt Gravatt Gate Station - Upgrade of elactrical and instrumentation installations Total</v>
          </cell>
        </row>
        <row r="182">
          <cell r="B182">
            <v>450000471</v>
          </cell>
          <cell r="C182" t="str">
            <v>Replace stations with no over pressure protection devices -</v>
          </cell>
          <cell r="D182" t="str">
            <v>MARHOL</v>
          </cell>
          <cell r="E182" t="str">
            <v xml:space="preserve">SIB </v>
          </cell>
          <cell r="F182" t="str">
            <v>Replace existing district regulator stations</v>
          </cell>
        </row>
        <row r="183">
          <cell r="B183">
            <v>450000472</v>
          </cell>
          <cell r="C183" t="str">
            <v>Replace non compliant service regulators - Brisbane</v>
          </cell>
          <cell r="D183" t="str">
            <v>MARHOL</v>
          </cell>
          <cell r="E183" t="str">
            <v xml:space="preserve">SIB </v>
          </cell>
          <cell r="F183" t="str">
            <v>Replace existing district regulator stations</v>
          </cell>
        </row>
        <row r="184">
          <cell r="B184">
            <v>450000473</v>
          </cell>
          <cell r="C184" t="str">
            <v>Replace two district regulator Stations, Toowoomba</v>
          </cell>
          <cell r="D184" t="str">
            <v>MARHOL</v>
          </cell>
          <cell r="E184" t="str">
            <v xml:space="preserve">SIB </v>
          </cell>
          <cell r="F184" t="str">
            <v>Replace existing district regulator stations</v>
          </cell>
        </row>
        <row r="185">
          <cell r="B185">
            <v>450000511</v>
          </cell>
          <cell r="C185" t="str">
            <v>Mercury service regulators - replacement</v>
          </cell>
          <cell r="D185" t="str">
            <v>MARHOL</v>
          </cell>
          <cell r="E185" t="str">
            <v xml:space="preserve">SIB </v>
          </cell>
          <cell r="F185" t="str">
            <v>Replace existing district regulator stations</v>
          </cell>
        </row>
        <row r="186">
          <cell r="B186">
            <v>450000516</v>
          </cell>
          <cell r="C186" t="str">
            <v>District Regulator Stations x 25</v>
          </cell>
          <cell r="D186" t="str">
            <v>MARHOL</v>
          </cell>
          <cell r="E186" t="str">
            <v xml:space="preserve">SIB </v>
          </cell>
          <cell r="F186" t="str">
            <v>Replace existing district regulator stations</v>
          </cell>
        </row>
        <row r="187">
          <cell r="B187">
            <v>450000593</v>
          </cell>
          <cell r="C187" t="str">
            <v>Replace Existing Regulator stations</v>
          </cell>
          <cell r="D187" t="str">
            <v>MARHOL</v>
          </cell>
          <cell r="E187" t="str">
            <v xml:space="preserve">SIB </v>
          </cell>
          <cell r="F187" t="str">
            <v>Replace existing district regulator stations</v>
          </cell>
        </row>
        <row r="188">
          <cell r="E188" t="str">
            <v xml:space="preserve">SIB </v>
          </cell>
          <cell r="F188" t="str">
            <v>Replace existing district regulator stations Total</v>
          </cell>
        </row>
        <row r="189">
          <cell r="B189">
            <v>450000509</v>
          </cell>
          <cell r="C189" t="str">
            <v>APA Networks SCADA system, Historian relocation</v>
          </cell>
          <cell r="D189" t="str">
            <v>MARHOL</v>
          </cell>
          <cell r="E189" t="str">
            <v xml:space="preserve">SIB </v>
          </cell>
          <cell r="F189" t="str">
            <v>SCADA - Integrate Elster units into historian</v>
          </cell>
        </row>
        <row r="190">
          <cell r="E190" t="str">
            <v xml:space="preserve">SIB </v>
          </cell>
          <cell r="F190" t="str">
            <v>SCADA - Integrate Elster units into historian Total</v>
          </cell>
        </row>
        <row r="191">
          <cell r="B191">
            <v>450000506</v>
          </cell>
          <cell r="C191" t="str">
            <v>Elster Datalogger Integration, 463 Tuffnell Rd, Banyo</v>
          </cell>
          <cell r="D191" t="str">
            <v>MARHOL</v>
          </cell>
          <cell r="E191" t="str">
            <v xml:space="preserve">SIB </v>
          </cell>
          <cell r="F191" t="str">
            <v>SCADA - Replace existing database</v>
          </cell>
        </row>
        <row r="192">
          <cell r="E192" t="str">
            <v xml:space="preserve">SIB </v>
          </cell>
          <cell r="F192" t="str">
            <v>SCADA - Replace existing database Total</v>
          </cell>
        </row>
        <row r="193">
          <cell r="B193">
            <v>450000505</v>
          </cell>
          <cell r="C193" t="str">
            <v>Analog Monita Integration, 463 Tuffnell Rd, Banyo</v>
          </cell>
          <cell r="D193" t="str">
            <v>MARHOL</v>
          </cell>
          <cell r="E193" t="str">
            <v xml:space="preserve">SIB </v>
          </cell>
          <cell r="F193" t="str">
            <v>SCADA - Replace existing servers</v>
          </cell>
        </row>
        <row r="194">
          <cell r="B194">
            <v>450000507</v>
          </cell>
          <cell r="C194" t="str">
            <v>Elster Flow Computer Integration, 463 Tuffnell Rd, Banyo</v>
          </cell>
          <cell r="D194" t="str">
            <v>MARHOL</v>
          </cell>
          <cell r="E194" t="str">
            <v xml:space="preserve">SIB </v>
          </cell>
          <cell r="F194" t="str">
            <v>SCADA - Replace existing servers</v>
          </cell>
        </row>
        <row r="195">
          <cell r="E195" t="str">
            <v xml:space="preserve">SIB </v>
          </cell>
          <cell r="F195" t="str">
            <v>SCADA - Replace existing servers Total</v>
          </cell>
        </row>
        <row r="196">
          <cell r="B196">
            <v>450000187</v>
          </cell>
          <cell r="C196" t="str">
            <v>Gas Renewal &lt;$50k</v>
          </cell>
          <cell r="D196" t="str">
            <v>KENDUN</v>
          </cell>
          <cell r="E196" t="str">
            <v xml:space="preserve">SIB </v>
          </cell>
          <cell r="F196" t="str">
            <v>Service Renewal</v>
          </cell>
        </row>
        <row r="197">
          <cell r="B197">
            <v>450000443</v>
          </cell>
          <cell r="C197" t="str">
            <v>Service Renewal</v>
          </cell>
          <cell r="D197" t="str">
            <v>DUNCRA</v>
          </cell>
          <cell r="E197" t="str">
            <v xml:space="preserve">SIB </v>
          </cell>
          <cell r="F197" t="str">
            <v>Service Renewal</v>
          </cell>
        </row>
        <row r="198">
          <cell r="E198" t="str">
            <v xml:space="preserve">SIB </v>
          </cell>
          <cell r="F198" t="str">
            <v>Service Renewal Total</v>
          </cell>
        </row>
        <row r="199">
          <cell r="F199" t="str">
            <v>Grand Total</v>
          </cell>
        </row>
      </sheetData>
      <sheetData sheetId="8"/>
      <sheetData sheetId="9"/>
      <sheetData sheetId="10"/>
      <sheetData sheetId="11"/>
      <sheetData sheetId="12"/>
      <sheetData sheetId="13"/>
      <sheetData sheetId="14"/>
      <sheetData sheetId="15">
        <row r="1">
          <cell r="A1" t="str">
            <v>Job Number</v>
          </cell>
          <cell r="B1" t="str">
            <v>Job Description</v>
          </cell>
          <cell r="C1" t="str">
            <v>Project Manager</v>
          </cell>
          <cell r="D1" t="str">
            <v>Type</v>
          </cell>
          <cell r="E1" t="str">
            <v>Budget line</v>
          </cell>
          <cell r="F1" t="str">
            <v>Project Type</v>
          </cell>
        </row>
        <row r="2">
          <cell r="A2">
            <v>450000434</v>
          </cell>
          <cell r="B2" t="str">
            <v>Industrial and Commercial Meter Station &lt; 10TJ/Annum</v>
          </cell>
          <cell r="C2" t="str">
            <v>MARHOL</v>
          </cell>
          <cell r="D2" t="str">
            <v>Growth</v>
          </cell>
          <cell r="E2" t="str">
            <v>Industrial and Commercial Meter Station &lt; 10TJ/Annum</v>
          </cell>
          <cell r="F2" t="str">
            <v>C&amp;I_CR</v>
          </cell>
        </row>
        <row r="3">
          <cell r="A3">
            <v>450000491</v>
          </cell>
          <cell r="B3" t="str">
            <v>Willawong Gate Station, BCC Willawong Extension</v>
          </cell>
          <cell r="C3" t="str">
            <v>MARHOL</v>
          </cell>
          <cell r="D3" t="str">
            <v>Growth</v>
          </cell>
          <cell r="E3" t="str">
            <v>Industrial and Commercial Meter Station &lt; 10TJ/Annum</v>
          </cell>
          <cell r="F3" t="str">
            <v>C&amp;I_CR</v>
          </cell>
        </row>
        <row r="4">
          <cell r="A4">
            <v>450000510</v>
          </cell>
          <cell r="B4" t="str">
            <v>Upgrade of Runcorn Gate Station</v>
          </cell>
          <cell r="C4" t="str">
            <v>MARHOL</v>
          </cell>
          <cell r="D4" t="str">
            <v>Growth</v>
          </cell>
          <cell r="E4" t="str">
            <v>Industrial and Commercial Meter Station &lt; 10TJ/Annum</v>
          </cell>
          <cell r="F4" t="str">
            <v>SIBCAP</v>
          </cell>
        </row>
        <row r="5">
          <cell r="A5">
            <v>450000145</v>
          </cell>
          <cell r="B5" t="str">
            <v>Moorooka  Augment. Project Stg 2 - MAP:2</v>
          </cell>
          <cell r="C5" t="str">
            <v>ANDFUR</v>
          </cell>
          <cell r="D5" t="str">
            <v>Growth</v>
          </cell>
          <cell r="E5" t="str">
            <v xml:space="preserve">Minor Network Augmentation </v>
          </cell>
          <cell r="F5" t="str">
            <v>AUGMENT</v>
          </cell>
        </row>
        <row r="6">
          <cell r="A6">
            <v>450000437</v>
          </cell>
          <cell r="B6" t="str">
            <v>Minor Network Augmentation</v>
          </cell>
          <cell r="C6" t="str">
            <v>MARHOL</v>
          </cell>
          <cell r="D6" t="str">
            <v>Growth</v>
          </cell>
          <cell r="E6" t="str">
            <v xml:space="preserve">Minor Network Augmentation </v>
          </cell>
          <cell r="F6" t="str">
            <v>AUGMENT</v>
          </cell>
        </row>
        <row r="7">
          <cell r="A7">
            <v>450000429</v>
          </cell>
          <cell r="B7" t="str">
            <v>New Domestic Meter Set</v>
          </cell>
          <cell r="C7" t="str">
            <v>MARHOL</v>
          </cell>
          <cell r="D7" t="str">
            <v>Growth</v>
          </cell>
          <cell r="E7" t="str">
            <v>New Domestic Meter Set</v>
          </cell>
          <cell r="F7" t="str">
            <v>DOM_CR</v>
          </cell>
        </row>
        <row r="8">
          <cell r="A8">
            <v>450000184</v>
          </cell>
          <cell r="B8" t="str">
            <v>Gas Domestic Connections</v>
          </cell>
          <cell r="C8" t="str">
            <v>ANDVOG</v>
          </cell>
          <cell r="D8" t="str">
            <v>Growth</v>
          </cell>
          <cell r="E8" t="str">
            <v>New Domestic Service - Estate</v>
          </cell>
          <cell r="F8" t="str">
            <v>DOM_CR</v>
          </cell>
        </row>
        <row r="9">
          <cell r="A9">
            <v>450000186</v>
          </cell>
          <cell r="B9" t="str">
            <v>Gas Cap Dom Internal Reticulation &lt;$50k</v>
          </cell>
          <cell r="C9" t="str">
            <v>KENDUN</v>
          </cell>
          <cell r="D9" t="str">
            <v>Growth</v>
          </cell>
          <cell r="E9" t="str">
            <v>New Domestic Service - Estate</v>
          </cell>
          <cell r="F9" t="str">
            <v>DOM_CR</v>
          </cell>
        </row>
        <row r="10">
          <cell r="A10">
            <v>450000204</v>
          </cell>
          <cell r="B10" t="str">
            <v>Springfield Estate Stage 2 Headworks</v>
          </cell>
          <cell r="C10" t="str">
            <v>PHIBOU</v>
          </cell>
          <cell r="D10" t="str">
            <v>Growth</v>
          </cell>
          <cell r="E10" t="str">
            <v>New Domestic Service - Estate</v>
          </cell>
          <cell r="F10" t="str">
            <v>DOM_CR</v>
          </cell>
        </row>
        <row r="11">
          <cell r="A11">
            <v>450000268</v>
          </cell>
          <cell r="B11" t="str">
            <v>Seachange development 299 Napper Rd Arundell</v>
          </cell>
          <cell r="C11" t="str">
            <v>ANDFUR</v>
          </cell>
          <cell r="D11" t="str">
            <v>Growth</v>
          </cell>
          <cell r="E11" t="str">
            <v>New Domestic Service - Estate</v>
          </cell>
          <cell r="F11" t="str">
            <v>DOM_CR</v>
          </cell>
        </row>
        <row r="12">
          <cell r="A12">
            <v>450000270</v>
          </cell>
          <cell r="B12" t="str">
            <v>Riverwood Estate Coomera</v>
          </cell>
          <cell r="C12" t="str">
            <v>PAUALE</v>
          </cell>
          <cell r="D12" t="str">
            <v>Growth</v>
          </cell>
          <cell r="E12" t="str">
            <v>New Domestic Service - Estate</v>
          </cell>
          <cell r="F12" t="str">
            <v>DOM_CR</v>
          </cell>
        </row>
        <row r="13">
          <cell r="A13">
            <v>450000280</v>
          </cell>
          <cell r="B13" t="str">
            <v>Cova Australand-Prendraat Pd Hope Is. Stg 1a,2a/b/c</v>
          </cell>
          <cell r="C13" t="str">
            <v>PAUALE</v>
          </cell>
          <cell r="D13" t="str">
            <v>Growth</v>
          </cell>
          <cell r="E13" t="str">
            <v>New Domestic Service - Estate</v>
          </cell>
          <cell r="F13" t="str">
            <v>DOM_CR</v>
          </cell>
        </row>
        <row r="14">
          <cell r="A14">
            <v>450000309</v>
          </cell>
          <cell r="B14" t="str">
            <v>Alberi Park Stage 4 - 40PE Int Reticulation</v>
          </cell>
          <cell r="C14" t="str">
            <v>STEBAS</v>
          </cell>
          <cell r="D14" t="str">
            <v>Growth</v>
          </cell>
          <cell r="E14" t="str">
            <v>New Domestic Service - Estate</v>
          </cell>
          <cell r="F14" t="str">
            <v>DOM_CR</v>
          </cell>
        </row>
        <row r="15">
          <cell r="A15">
            <v>450000316</v>
          </cell>
          <cell r="B15" t="str">
            <v>Sunland Group - The Parc Stage 1A</v>
          </cell>
          <cell r="C15" t="str">
            <v>CHRARM</v>
          </cell>
          <cell r="D15" t="str">
            <v>Growth</v>
          </cell>
          <cell r="E15" t="str">
            <v>New Domestic Service - Estate</v>
          </cell>
          <cell r="F15" t="str">
            <v>DOM_CR</v>
          </cell>
        </row>
        <row r="16">
          <cell r="A16">
            <v>450000343</v>
          </cell>
          <cell r="B16" t="str">
            <v>Mirvac, Melaleuca Drive, Brookwater - Stage 1</v>
          </cell>
          <cell r="C16" t="str">
            <v>PHIBOU</v>
          </cell>
          <cell r="D16" t="str">
            <v>Growth</v>
          </cell>
          <cell r="E16" t="str">
            <v>New Domestic Service - Estate</v>
          </cell>
          <cell r="F16" t="str">
            <v>DOM_CR</v>
          </cell>
        </row>
        <row r="17">
          <cell r="A17">
            <v>450000346</v>
          </cell>
          <cell r="B17" t="str">
            <v>Finegan Way - Coomera Properties Stage 2</v>
          </cell>
          <cell r="C17" t="str">
            <v>CHRARM</v>
          </cell>
          <cell r="D17" t="str">
            <v>Growth</v>
          </cell>
          <cell r="E17" t="str">
            <v>New Domestic Service - Estate</v>
          </cell>
          <cell r="F17" t="str">
            <v>CUST_SER</v>
          </cell>
        </row>
        <row r="18">
          <cell r="A18">
            <v>450000359</v>
          </cell>
          <cell r="B18" t="str">
            <v>Coomera Resort, Edwardson Drive, Coomera</v>
          </cell>
          <cell r="C18" t="str">
            <v>CHRARM</v>
          </cell>
          <cell r="D18" t="str">
            <v>Growth</v>
          </cell>
          <cell r="E18" t="str">
            <v>New Domestic Service - Estate</v>
          </cell>
          <cell r="F18" t="str">
            <v>DOM_CR</v>
          </cell>
        </row>
        <row r="19">
          <cell r="A19">
            <v>450000360</v>
          </cell>
          <cell r="B19" t="str">
            <v>Tamborine Oxenford, Tamborine Oxenford Rd</v>
          </cell>
          <cell r="C19" t="str">
            <v>CHRARM</v>
          </cell>
          <cell r="D19" t="str">
            <v>Growth</v>
          </cell>
          <cell r="E19" t="str">
            <v>New Domestic Service - Estate</v>
          </cell>
          <cell r="F19" t="str">
            <v>DOM_CR</v>
          </cell>
        </row>
        <row r="20">
          <cell r="A20">
            <v>450000373</v>
          </cell>
          <cell r="B20" t="str">
            <v>Parkwood Estate, Stage 7, Gardenia Crt,</v>
          </cell>
          <cell r="C20" t="str">
            <v>PHIBOU</v>
          </cell>
          <cell r="D20" t="str">
            <v>Growth</v>
          </cell>
          <cell r="E20" t="str">
            <v>New Domestic Service - Estate</v>
          </cell>
          <cell r="F20" t="str">
            <v>DOM_CR</v>
          </cell>
        </row>
        <row r="21">
          <cell r="A21">
            <v>450000381</v>
          </cell>
          <cell r="B21" t="str">
            <v>Mulpha Sanctuary Cove - Internal Reticulation</v>
          </cell>
          <cell r="C21" t="str">
            <v>PAUALE</v>
          </cell>
          <cell r="D21" t="str">
            <v>Growth</v>
          </cell>
          <cell r="E21" t="str">
            <v>New Domestic Service - Estate</v>
          </cell>
          <cell r="F21" t="str">
            <v>DOM_CR</v>
          </cell>
        </row>
        <row r="22">
          <cell r="A22">
            <v>450000383</v>
          </cell>
          <cell r="B22" t="str">
            <v>Brisbane Housing Company</v>
          </cell>
          <cell r="C22" t="str">
            <v>PHIBOU</v>
          </cell>
          <cell r="D22" t="str">
            <v>Growth</v>
          </cell>
          <cell r="E22" t="str">
            <v>New Domestic Service - Estate</v>
          </cell>
          <cell r="F22" t="str">
            <v>DOM_CR</v>
          </cell>
        </row>
        <row r="23">
          <cell r="A23">
            <v>450000388</v>
          </cell>
          <cell r="B23" t="str">
            <v>Hogg Street 2 Toowoomba</v>
          </cell>
          <cell r="C23" t="str">
            <v>CHRARM</v>
          </cell>
          <cell r="D23" t="str">
            <v>Growth</v>
          </cell>
          <cell r="E23" t="str">
            <v>New Domestic Service - Estate</v>
          </cell>
          <cell r="F23" t="str">
            <v>DOM_CR</v>
          </cell>
        </row>
        <row r="24">
          <cell r="A24">
            <v>450000392</v>
          </cell>
          <cell r="B24" t="str">
            <v>PRA Development Stage 1-4 Doolandella</v>
          </cell>
          <cell r="C24" t="str">
            <v>PHIBOU</v>
          </cell>
          <cell r="D24" t="str">
            <v>Growth</v>
          </cell>
          <cell r="E24" t="str">
            <v>New Domestic Service - Estate</v>
          </cell>
          <cell r="F24" t="str">
            <v>DOM_CR</v>
          </cell>
        </row>
        <row r="25">
          <cell r="A25">
            <v>450000396</v>
          </cell>
          <cell r="B25" t="str">
            <v>CHH Partnership Pty 41-43 Dixon St, Coolangatta</v>
          </cell>
          <cell r="C25" t="str">
            <v>COLMOR</v>
          </cell>
          <cell r="D25" t="str">
            <v>Growth</v>
          </cell>
          <cell r="E25" t="str">
            <v>New Domestic Service - Estate</v>
          </cell>
          <cell r="F25" t="str">
            <v>DOM_CR</v>
          </cell>
        </row>
        <row r="26">
          <cell r="A26">
            <v>450000397</v>
          </cell>
          <cell r="B26" t="str">
            <v>Parkwood Estate Stages 9-15 Wadeville St</v>
          </cell>
          <cell r="C26" t="str">
            <v>PHIBOU</v>
          </cell>
          <cell r="D26" t="str">
            <v>Growth</v>
          </cell>
          <cell r="E26" t="str">
            <v>New Domestic Service - Estate</v>
          </cell>
          <cell r="F26" t="str">
            <v>DOM_CR</v>
          </cell>
        </row>
        <row r="27">
          <cell r="A27">
            <v>450000398</v>
          </cell>
          <cell r="B27" t="str">
            <v>Parkwood Estate Stages 9-15 Wadeville St</v>
          </cell>
          <cell r="C27" t="str">
            <v>PHIBOU</v>
          </cell>
          <cell r="D27" t="str">
            <v>Growth</v>
          </cell>
          <cell r="E27" t="str">
            <v>New Domestic Service - Estate</v>
          </cell>
          <cell r="F27" t="str">
            <v>DOM_CR</v>
          </cell>
        </row>
        <row r="28">
          <cell r="A28">
            <v>450000399</v>
          </cell>
          <cell r="B28" t="str">
            <v>Parkwood Estate Stages 9-15 Wadeville St</v>
          </cell>
          <cell r="C28" t="str">
            <v>PHIBOU</v>
          </cell>
          <cell r="D28" t="str">
            <v>Growth</v>
          </cell>
          <cell r="E28" t="str">
            <v>New Domestic Service - Estate</v>
          </cell>
          <cell r="F28" t="str">
            <v>DOM_CR</v>
          </cell>
        </row>
        <row r="29">
          <cell r="A29">
            <v>450000400</v>
          </cell>
          <cell r="B29" t="str">
            <v>Parkwood Estate Stages 9-15 Wadeville St</v>
          </cell>
          <cell r="C29" t="str">
            <v>PHIBOU</v>
          </cell>
          <cell r="D29" t="str">
            <v>Growth</v>
          </cell>
          <cell r="E29" t="str">
            <v>New Domestic Service - Estate</v>
          </cell>
          <cell r="F29" t="str">
            <v>DOM_CR</v>
          </cell>
        </row>
        <row r="30">
          <cell r="A30">
            <v>450000401</v>
          </cell>
          <cell r="B30" t="str">
            <v>Parkwood Estate Stages 9-15 Wadeville St</v>
          </cell>
          <cell r="C30" t="str">
            <v>PHIBOU</v>
          </cell>
          <cell r="D30" t="str">
            <v>Growth</v>
          </cell>
          <cell r="E30" t="str">
            <v>New Domestic Service - Estate</v>
          </cell>
          <cell r="F30" t="str">
            <v>DOM_CR</v>
          </cell>
        </row>
        <row r="31">
          <cell r="A31">
            <v>450000402</v>
          </cell>
          <cell r="B31" t="str">
            <v>Parkwood Estate Stages 9-15 Wadeville St</v>
          </cell>
          <cell r="C31" t="str">
            <v>PHIBOU</v>
          </cell>
          <cell r="D31" t="str">
            <v>Growth</v>
          </cell>
          <cell r="E31" t="str">
            <v>New Domestic Service - Estate</v>
          </cell>
          <cell r="F31" t="str">
            <v>DOM_CR</v>
          </cell>
        </row>
        <row r="32">
          <cell r="A32">
            <v>450000403</v>
          </cell>
          <cell r="B32" t="str">
            <v>Parkwood Estate Stages 9-15 Wadeville St</v>
          </cell>
          <cell r="C32" t="str">
            <v>PHIBOU</v>
          </cell>
          <cell r="D32" t="str">
            <v>Growth</v>
          </cell>
          <cell r="E32" t="str">
            <v>New Domestic Service - Estate</v>
          </cell>
          <cell r="F32" t="str">
            <v>DOM_CR</v>
          </cell>
        </row>
        <row r="33">
          <cell r="A33">
            <v>450000405</v>
          </cell>
          <cell r="B33" t="str">
            <v>Allissee Developments Stage 2, Bayview Tce, Hollywell</v>
          </cell>
          <cell r="C33" t="str">
            <v>CHRARM</v>
          </cell>
          <cell r="D33" t="str">
            <v>Growth</v>
          </cell>
          <cell r="E33" t="str">
            <v>New Domestic Service - Estate</v>
          </cell>
          <cell r="F33" t="str">
            <v>DOM_CR</v>
          </cell>
        </row>
        <row r="34">
          <cell r="A34">
            <v>450000407</v>
          </cell>
          <cell r="B34" t="str">
            <v>Waterville Properties P/L 115 Government Rd, Richlands</v>
          </cell>
          <cell r="C34" t="str">
            <v>PHIBOU</v>
          </cell>
          <cell r="D34" t="str">
            <v>Growth</v>
          </cell>
          <cell r="E34" t="str">
            <v>New Domestic Service - Estate</v>
          </cell>
          <cell r="F34" t="str">
            <v>DOM_CR</v>
          </cell>
        </row>
        <row r="35">
          <cell r="A35">
            <v>450000410</v>
          </cell>
          <cell r="B35" t="str">
            <v>Sherwood Parklands (Internal reticulation)</v>
          </cell>
          <cell r="C35" t="str">
            <v>STEBAS</v>
          </cell>
          <cell r="D35" t="str">
            <v>Growth</v>
          </cell>
          <cell r="E35" t="str">
            <v>New Domestic Service - Estate</v>
          </cell>
          <cell r="F35" t="str">
            <v>DOM_CR</v>
          </cell>
        </row>
        <row r="36">
          <cell r="A36">
            <v>450000415</v>
          </cell>
          <cell r="B36" t="str">
            <v>Hogg Street Retirement Village, Toowoomba</v>
          </cell>
          <cell r="C36" t="str">
            <v>CHRARM</v>
          </cell>
          <cell r="D36" t="str">
            <v>Growth</v>
          </cell>
          <cell r="E36" t="str">
            <v>New Domestic Service - Estate</v>
          </cell>
          <cell r="F36" t="str">
            <v>DOM_CR</v>
          </cell>
        </row>
        <row r="37">
          <cell r="A37">
            <v>450000416</v>
          </cell>
          <cell r="B37" t="str">
            <v>Genesis Stage 3 - Internal, Amity Rd Coomera</v>
          </cell>
          <cell r="C37" t="str">
            <v>CHRARM</v>
          </cell>
          <cell r="D37" t="str">
            <v>Growth</v>
          </cell>
          <cell r="E37" t="str">
            <v>New Domestic Service - Estate</v>
          </cell>
          <cell r="F37" t="str">
            <v>DOM_CR</v>
          </cell>
        </row>
        <row r="38">
          <cell r="A38">
            <v>450000419</v>
          </cell>
          <cell r="B38" t="str">
            <v>Pimpama Headworks, Yawalpah Rd, Pimpama</v>
          </cell>
          <cell r="C38" t="str">
            <v>STEBAS</v>
          </cell>
          <cell r="D38" t="str">
            <v>Growth</v>
          </cell>
          <cell r="E38" t="str">
            <v>New Domestic Service - Estate</v>
          </cell>
          <cell r="F38" t="str">
            <v>DOM_CR</v>
          </cell>
        </row>
        <row r="39">
          <cell r="A39">
            <v>450000421</v>
          </cell>
          <cell r="B39" t="str">
            <v>Boggo Road Gaol, Annerley Rd, Annerley</v>
          </cell>
          <cell r="C39" t="str">
            <v>STEBAS</v>
          </cell>
          <cell r="D39" t="str">
            <v>Growth</v>
          </cell>
          <cell r="E39" t="str">
            <v>New Domestic Service - Estate</v>
          </cell>
          <cell r="F39" t="str">
            <v>DOM_CR</v>
          </cell>
        </row>
        <row r="40">
          <cell r="A40">
            <v>450000423</v>
          </cell>
          <cell r="B40" t="str">
            <v>Bridge St Stage 5, 530 Bridge St, Toowoomba</v>
          </cell>
          <cell r="C40" t="str">
            <v>CHRARM</v>
          </cell>
          <cell r="D40" t="str">
            <v>Growth</v>
          </cell>
          <cell r="E40" t="str">
            <v>New Domestic Service - Estate</v>
          </cell>
          <cell r="F40" t="str">
            <v>DOM_CR</v>
          </cell>
        </row>
        <row r="41">
          <cell r="A41">
            <v>450000426</v>
          </cell>
          <cell r="B41" t="str">
            <v>Mossvale on Manly Stage 9, Tilley Rd, Wakerley</v>
          </cell>
          <cell r="C41" t="str">
            <v>STEBAS</v>
          </cell>
          <cell r="D41" t="str">
            <v>Growth</v>
          </cell>
          <cell r="E41" t="str">
            <v>New Domestic Service - Estate</v>
          </cell>
          <cell r="F41" t="str">
            <v>DOM_CR</v>
          </cell>
        </row>
        <row r="42">
          <cell r="A42">
            <v>450000430</v>
          </cell>
          <cell r="B42" t="str">
            <v>New Domestic Service - Estate</v>
          </cell>
          <cell r="C42" t="str">
            <v>MARHOL</v>
          </cell>
          <cell r="D42" t="str">
            <v>Growth</v>
          </cell>
          <cell r="E42" t="str">
            <v>New Domestic Service - Estate</v>
          </cell>
          <cell r="F42" t="str">
            <v>DOM_CR</v>
          </cell>
        </row>
        <row r="43">
          <cell r="A43">
            <v>450000444</v>
          </cell>
          <cell r="B43" t="str">
            <v>Currumbin Ridge, Mitchell St, Currumbin Valley</v>
          </cell>
          <cell r="C43" t="str">
            <v>CHRARM</v>
          </cell>
          <cell r="D43" t="str">
            <v>Growth</v>
          </cell>
          <cell r="E43" t="str">
            <v>New Domestic Service - Estate</v>
          </cell>
          <cell r="F43" t="str">
            <v>DOM_CR</v>
          </cell>
        </row>
        <row r="44">
          <cell r="A44">
            <v>450000445</v>
          </cell>
          <cell r="B44" t="str">
            <v>Brookwater stage 11C, Brookwater Drive, Brookwater</v>
          </cell>
          <cell r="C44" t="str">
            <v>PHIBOU</v>
          </cell>
          <cell r="D44" t="str">
            <v>Growth</v>
          </cell>
          <cell r="E44" t="str">
            <v>New Domestic Service - Estate</v>
          </cell>
          <cell r="F44" t="str">
            <v>DOM_CR</v>
          </cell>
        </row>
        <row r="45">
          <cell r="A45">
            <v>450000459</v>
          </cell>
          <cell r="B45" t="str">
            <v>Cova stage 1, Pendraat Parade, Hope Island</v>
          </cell>
          <cell r="C45" t="str">
            <v>CHRARM</v>
          </cell>
          <cell r="D45" t="str">
            <v>Growth</v>
          </cell>
          <cell r="E45" t="str">
            <v>New Domestic Service - Estate</v>
          </cell>
          <cell r="F45" t="str">
            <v>DOM_CR</v>
          </cell>
        </row>
        <row r="46">
          <cell r="A46">
            <v>450000460</v>
          </cell>
          <cell r="B46" t="str">
            <v>Hope Island Harbour Village, Glengallon Way, Hope Island</v>
          </cell>
          <cell r="C46" t="str">
            <v>CHRARM</v>
          </cell>
          <cell r="D46" t="str">
            <v>Growth</v>
          </cell>
          <cell r="E46" t="str">
            <v>New Domestic Service - Estate</v>
          </cell>
          <cell r="F46" t="str">
            <v>DOM_CR</v>
          </cell>
        </row>
        <row r="47">
          <cell r="A47">
            <v>450000461</v>
          </cell>
          <cell r="B47" t="str">
            <v>Brisbane land developers, 79-91 Green Camp Rd, Wakerley</v>
          </cell>
          <cell r="C47" t="str">
            <v>STEBAS</v>
          </cell>
          <cell r="D47" t="str">
            <v>Growth</v>
          </cell>
          <cell r="E47" t="str">
            <v>New Domestic Service - Estate</v>
          </cell>
          <cell r="F47" t="str">
            <v>DOM_CR</v>
          </cell>
        </row>
        <row r="48">
          <cell r="A48">
            <v>450000463</v>
          </cell>
          <cell r="B48" t="str">
            <v>Gainsbourough Greens Estate,Yawalpha Rd, Pimpana</v>
          </cell>
          <cell r="C48" t="str">
            <v>CHRARM</v>
          </cell>
          <cell r="D48" t="str">
            <v>Growth</v>
          </cell>
          <cell r="E48" t="str">
            <v>New Domestic Service - Estate</v>
          </cell>
          <cell r="F48" t="str">
            <v>DOM_CR</v>
          </cell>
        </row>
        <row r="49">
          <cell r="A49">
            <v>450000464</v>
          </cell>
          <cell r="B49" t="str">
            <v>Ormeau Hills Stage 7, Sir Charles Holm Drive, Ormeau Hills</v>
          </cell>
          <cell r="C49" t="str">
            <v>STEBAS</v>
          </cell>
          <cell r="D49" t="str">
            <v>Growth</v>
          </cell>
          <cell r="E49" t="str">
            <v>New Domestic Service - Estate</v>
          </cell>
          <cell r="F49" t="str">
            <v>DOM_CR</v>
          </cell>
        </row>
        <row r="50">
          <cell r="A50">
            <v>450000465</v>
          </cell>
          <cell r="B50" t="str">
            <v>Stocklands Development,197 Eggersdorf Rd, Ormeau</v>
          </cell>
          <cell r="C50" t="str">
            <v>STEBAS</v>
          </cell>
          <cell r="D50" t="str">
            <v>Growth</v>
          </cell>
          <cell r="E50" t="str">
            <v>New Domestic Service - Estate</v>
          </cell>
          <cell r="F50" t="str">
            <v>DOM_CR</v>
          </cell>
        </row>
        <row r="51">
          <cell r="A51">
            <v>450000466</v>
          </cell>
          <cell r="B51" t="str">
            <v>Jacobs Ridge Stage 24, Maidenwell Rd, Ormeau</v>
          </cell>
          <cell r="C51" t="str">
            <v>STEBAS</v>
          </cell>
          <cell r="D51" t="str">
            <v>Growth</v>
          </cell>
          <cell r="E51" t="str">
            <v>New Domestic Service - Estate</v>
          </cell>
          <cell r="F51" t="str">
            <v>DOM_CR</v>
          </cell>
        </row>
        <row r="52">
          <cell r="A52">
            <v>450000468</v>
          </cell>
          <cell r="B52" t="str">
            <v>Moss Rd Development, Cnr Moss and Manly roads, Wakerley</v>
          </cell>
          <cell r="C52" t="str">
            <v>STEBAS</v>
          </cell>
          <cell r="D52" t="str">
            <v>Growth</v>
          </cell>
          <cell r="E52" t="str">
            <v>New Domestic Service - Estate</v>
          </cell>
          <cell r="F52" t="str">
            <v>DOM_CR</v>
          </cell>
        </row>
        <row r="53">
          <cell r="A53">
            <v>450000470</v>
          </cell>
          <cell r="B53" t="str">
            <v>Currumbin Ridge, (Headworks) Mitchell St, Currumbin Valley</v>
          </cell>
          <cell r="C53" t="str">
            <v>CHRARM</v>
          </cell>
          <cell r="D53" t="str">
            <v>Growth</v>
          </cell>
          <cell r="E53" t="str">
            <v>New Domestic Service - Estate</v>
          </cell>
          <cell r="F53" t="str">
            <v>DOM_CR</v>
          </cell>
        </row>
        <row r="54">
          <cell r="A54">
            <v>450000475</v>
          </cell>
          <cell r="B54" t="str">
            <v>Jacobs Ridge St 22, Lynbrook Ave, Ormeau</v>
          </cell>
          <cell r="C54" t="str">
            <v>STEBAS</v>
          </cell>
          <cell r="D54" t="str">
            <v>Growth</v>
          </cell>
          <cell r="E54" t="str">
            <v>New Domestic Service - Estate</v>
          </cell>
          <cell r="F54" t="str">
            <v>DOM_CR</v>
          </cell>
        </row>
        <row r="55">
          <cell r="A55">
            <v>450000476</v>
          </cell>
          <cell r="B55" t="str">
            <v>Jacobs Ridge St 23, Carrington St, Ormeau</v>
          </cell>
          <cell r="C55" t="str">
            <v>STEBAS</v>
          </cell>
          <cell r="D55" t="str">
            <v>Growth</v>
          </cell>
          <cell r="E55" t="str">
            <v>New Domestic Service - Estate</v>
          </cell>
          <cell r="F55" t="str">
            <v>DOM_CR</v>
          </cell>
        </row>
        <row r="56">
          <cell r="A56">
            <v>450000478</v>
          </cell>
          <cell r="B56" t="str">
            <v>Ormeau Hills Stage 8, Ormeau Ridge Rd, Ormeau Hills</v>
          </cell>
          <cell r="C56" t="str">
            <v>STEBAS</v>
          </cell>
          <cell r="D56" t="str">
            <v>Growth</v>
          </cell>
          <cell r="E56" t="str">
            <v>New Domestic Service - Estate</v>
          </cell>
          <cell r="F56" t="str">
            <v>DOM_CR</v>
          </cell>
        </row>
        <row r="57">
          <cell r="A57">
            <v>450000481</v>
          </cell>
          <cell r="B57" t="str">
            <v>Woodlands Village 1, Stage 6, Outlook Dr, Waterford</v>
          </cell>
          <cell r="C57" t="str">
            <v>STEBAS</v>
          </cell>
          <cell r="D57" t="str">
            <v>Growth</v>
          </cell>
          <cell r="E57" t="str">
            <v>New Domestic Service - Estate</v>
          </cell>
          <cell r="F57" t="str">
            <v>DOM_CR</v>
          </cell>
        </row>
        <row r="58">
          <cell r="A58">
            <v>450000482</v>
          </cell>
          <cell r="B58" t="str">
            <v>FKP Development, (Headworks) Gardner Road, Rochedale</v>
          </cell>
          <cell r="C58" t="str">
            <v>STEBAS</v>
          </cell>
          <cell r="D58" t="str">
            <v>Growth</v>
          </cell>
          <cell r="E58" t="str">
            <v>New Domestic Service - Estate</v>
          </cell>
          <cell r="F58" t="str">
            <v>DOM_CR</v>
          </cell>
        </row>
        <row r="59">
          <cell r="A59">
            <v>450000483</v>
          </cell>
          <cell r="B59" t="str">
            <v>Mulpha Group - Tristania Way, Sanctuary Cove, Hope Island</v>
          </cell>
          <cell r="C59" t="str">
            <v>CHRARM</v>
          </cell>
          <cell r="D59" t="str">
            <v>Growth</v>
          </cell>
          <cell r="E59" t="str">
            <v>New Domestic Service - Estate</v>
          </cell>
          <cell r="F59" t="str">
            <v>DOM_CR</v>
          </cell>
        </row>
        <row r="60">
          <cell r="A60">
            <v>450000484</v>
          </cell>
          <cell r="B60" t="str">
            <v>Mulpha Group - Hillcrest Place, Sanctuary Cove, Hope Island</v>
          </cell>
          <cell r="C60" t="str">
            <v>CHRARM</v>
          </cell>
          <cell r="D60" t="str">
            <v>Growth</v>
          </cell>
          <cell r="E60" t="str">
            <v>New Domestic Service - Estate</v>
          </cell>
          <cell r="F60" t="str">
            <v>DOM_CR</v>
          </cell>
        </row>
        <row r="61">
          <cell r="A61">
            <v>450000487</v>
          </cell>
          <cell r="B61" t="str">
            <v>Hope Island Harbour Village (Headworks), Glengallon Way, Hop</v>
          </cell>
          <cell r="C61" t="str">
            <v>CHRARM</v>
          </cell>
          <cell r="D61" t="str">
            <v>Growth</v>
          </cell>
          <cell r="E61" t="str">
            <v>New Domestic Service - Estate</v>
          </cell>
          <cell r="F61" t="str">
            <v>DOM_CR</v>
          </cell>
        </row>
        <row r="62">
          <cell r="A62">
            <v>450000490</v>
          </cell>
          <cell r="B62" t="str">
            <v>Big Sky Coomera Stage 5</v>
          </cell>
          <cell r="C62" t="str">
            <v>CHRARM</v>
          </cell>
          <cell r="D62" t="str">
            <v>Growth</v>
          </cell>
          <cell r="E62" t="str">
            <v>New Domestic Service - Estate</v>
          </cell>
          <cell r="F62" t="str">
            <v>DOM_CR</v>
          </cell>
        </row>
        <row r="63">
          <cell r="A63">
            <v>450000493</v>
          </cell>
          <cell r="B63" t="str">
            <v>Village 6, Stages 5 &amp; 6 Woodlands, Conondale Way, Waterford</v>
          </cell>
          <cell r="C63" t="str">
            <v>STEBAS</v>
          </cell>
          <cell r="D63" t="str">
            <v>Growth</v>
          </cell>
          <cell r="E63" t="str">
            <v>New Domestic Service - Estate</v>
          </cell>
          <cell r="F63" t="str">
            <v>DOM_CR</v>
          </cell>
        </row>
        <row r="64">
          <cell r="A64">
            <v>450000501</v>
          </cell>
          <cell r="B64" t="str">
            <v>Stage 45A &amp; 45B, 259 Green Camp Rd, Wakerley</v>
          </cell>
          <cell r="C64" t="str">
            <v>STEBAS</v>
          </cell>
          <cell r="D64" t="str">
            <v>Growth</v>
          </cell>
          <cell r="E64" t="str">
            <v>New Domestic Service - Estate</v>
          </cell>
          <cell r="F64" t="str">
            <v>DOM_CR</v>
          </cell>
        </row>
        <row r="65">
          <cell r="A65">
            <v>450000502</v>
          </cell>
          <cell r="B65" t="str">
            <v>Woodlands Village 6, Stages 7,8,9, Grand Terrace, Waterford</v>
          </cell>
          <cell r="C65" t="str">
            <v>STEBAS</v>
          </cell>
          <cell r="D65" t="str">
            <v>Growth</v>
          </cell>
          <cell r="E65" t="str">
            <v>New Domestic Service - Estate</v>
          </cell>
          <cell r="F65" t="str">
            <v>DOM_CR</v>
          </cell>
        </row>
        <row r="66">
          <cell r="A66">
            <v>450000503</v>
          </cell>
          <cell r="B66" t="str">
            <v>Woodlands Village 5, Stages 3,9,10, Grand Terrace Waterford</v>
          </cell>
          <cell r="C66" t="str">
            <v>STEBAS</v>
          </cell>
          <cell r="D66" t="str">
            <v>Growth</v>
          </cell>
          <cell r="E66" t="str">
            <v>New Domestic Service - Estate</v>
          </cell>
          <cell r="F66" t="str">
            <v>DOM_CR</v>
          </cell>
        </row>
        <row r="67">
          <cell r="A67">
            <v>450000504</v>
          </cell>
          <cell r="B67" t="str">
            <v>Park Edge Stage 14-16, Park Edge Drive, Springfield Lake</v>
          </cell>
          <cell r="C67" t="str">
            <v>PHIBOU</v>
          </cell>
          <cell r="D67" t="str">
            <v>Growth</v>
          </cell>
          <cell r="E67" t="str">
            <v>New Domestic Service - Estate</v>
          </cell>
          <cell r="F67" t="str">
            <v>DOM_CR</v>
          </cell>
        </row>
        <row r="68">
          <cell r="A68">
            <v>450000512</v>
          </cell>
          <cell r="B68" t="str">
            <v>Big Sky Coomera Stage 6</v>
          </cell>
          <cell r="C68" t="str">
            <v>CHRARM</v>
          </cell>
          <cell r="D68" t="str">
            <v>Growth</v>
          </cell>
          <cell r="E68" t="str">
            <v>New Domestic Service - Estate</v>
          </cell>
          <cell r="F68" t="str">
            <v>DOM_CR</v>
          </cell>
        </row>
        <row r="69">
          <cell r="A69">
            <v>450000514</v>
          </cell>
          <cell r="B69" t="str">
            <v>PRA Developers, 784 Blunder Rd, Doolandella</v>
          </cell>
          <cell r="C69" t="str">
            <v>PHIBOU</v>
          </cell>
          <cell r="D69" t="str">
            <v>Growth</v>
          </cell>
          <cell r="E69" t="str">
            <v>New Domestic Service - Estate</v>
          </cell>
          <cell r="F69" t="str">
            <v>DOM_CR</v>
          </cell>
        </row>
        <row r="70">
          <cell r="A70">
            <v>450000515</v>
          </cell>
          <cell r="B70" t="str">
            <v>Tarlington Estate, Lot 1-3 Ramsay St, Toowoomba</v>
          </cell>
          <cell r="C70" t="str">
            <v>CHRARM</v>
          </cell>
          <cell r="D70" t="str">
            <v>Growth</v>
          </cell>
          <cell r="E70" t="str">
            <v>New Domestic Service - Estate</v>
          </cell>
          <cell r="F70" t="str">
            <v>DOM_CR</v>
          </cell>
        </row>
        <row r="71">
          <cell r="A71">
            <v>450000519</v>
          </cell>
          <cell r="B71" t="str">
            <v>Devine Yawalapha, Lot 8-11 Yawalapha Rd, Pimpama</v>
          </cell>
          <cell r="C71" t="str">
            <v>CHRARM</v>
          </cell>
          <cell r="D71" t="str">
            <v>Growth</v>
          </cell>
          <cell r="E71" t="str">
            <v>New Domestic Service - Estate</v>
          </cell>
          <cell r="F71" t="str">
            <v>DOM_CR</v>
          </cell>
        </row>
        <row r="72">
          <cell r="A72">
            <v>450000526</v>
          </cell>
          <cell r="B72" t="str">
            <v>Highland Reserve, Stage 6b, Reserve Rd, Upper Coomera</v>
          </cell>
          <cell r="C72" t="str">
            <v>STEBAS</v>
          </cell>
          <cell r="D72" t="str">
            <v>Growth</v>
          </cell>
          <cell r="E72" t="str">
            <v>New Domestic Service - Estate</v>
          </cell>
          <cell r="F72" t="str">
            <v>GRDMNEST</v>
          </cell>
        </row>
        <row r="73">
          <cell r="A73">
            <v>450000527</v>
          </cell>
          <cell r="B73" t="str">
            <v>Woodlands Village 5, Stage 7, Frankland St, Waterford</v>
          </cell>
          <cell r="C73" t="str">
            <v>STEBAS</v>
          </cell>
          <cell r="D73" t="str">
            <v>Growth</v>
          </cell>
          <cell r="E73" t="str">
            <v>New Domestic Service - Estate</v>
          </cell>
          <cell r="F73" t="str">
            <v>GRDMNEST</v>
          </cell>
        </row>
        <row r="74">
          <cell r="A74">
            <v>450000528</v>
          </cell>
          <cell r="B74" t="str">
            <v>Woodlands Village 5, Stage 11, Frankland St, Waterford</v>
          </cell>
          <cell r="C74" t="str">
            <v>STEBAS</v>
          </cell>
          <cell r="D74" t="str">
            <v>Growth</v>
          </cell>
          <cell r="E74" t="str">
            <v>New Domestic Service - Estate</v>
          </cell>
          <cell r="F74" t="str">
            <v>GRDMNEST</v>
          </cell>
        </row>
        <row r="75">
          <cell r="A75">
            <v>450000529</v>
          </cell>
          <cell r="B75" t="str">
            <v>Woodlands Village 5, Stage 14, Frankland St, Waterford</v>
          </cell>
          <cell r="C75" t="str">
            <v>STEBAS</v>
          </cell>
          <cell r="D75" t="str">
            <v>Growth</v>
          </cell>
          <cell r="E75" t="str">
            <v>New Domestic Service - Estate</v>
          </cell>
          <cell r="F75" t="str">
            <v>GRDMNEST</v>
          </cell>
        </row>
        <row r="76">
          <cell r="A76">
            <v>450000530</v>
          </cell>
          <cell r="B76" t="str">
            <v>Woodlands Village 5, Stage 15, Frankland St, Waterford</v>
          </cell>
          <cell r="C76" t="str">
            <v>STEBAS</v>
          </cell>
          <cell r="D76" t="str">
            <v>Growth</v>
          </cell>
          <cell r="E76" t="str">
            <v>New Domestic Service - Estate</v>
          </cell>
          <cell r="F76" t="str">
            <v>GRDMNEST</v>
          </cell>
        </row>
        <row r="77">
          <cell r="A77">
            <v>450000537</v>
          </cell>
          <cell r="B77" t="str">
            <v>Woodlands Village 5, Stage 4, Frankland St, Waterford</v>
          </cell>
          <cell r="C77" t="str">
            <v>STEBAS</v>
          </cell>
          <cell r="D77" t="str">
            <v>Growth</v>
          </cell>
          <cell r="E77" t="str">
            <v>New Domestic Service - Estate</v>
          </cell>
          <cell r="F77" t="str">
            <v>GRDMNEST</v>
          </cell>
        </row>
        <row r="78">
          <cell r="A78">
            <v>450000543</v>
          </cell>
          <cell r="B78" t="str">
            <v>Australand, Stage 1, Leon Capra Dr, Augustine Heights</v>
          </cell>
          <cell r="C78" t="str">
            <v>PHIBOU</v>
          </cell>
          <cell r="D78" t="str">
            <v>Growth</v>
          </cell>
          <cell r="E78" t="str">
            <v>New Domestic Service - Estate</v>
          </cell>
          <cell r="F78" t="str">
            <v>DOM_CR</v>
          </cell>
        </row>
        <row r="79">
          <cell r="A79">
            <v>450000549</v>
          </cell>
          <cell r="B79" t="str">
            <v>Hope Island Villas - John Lund Dr  Hope Island</v>
          </cell>
          <cell r="C79" t="str">
            <v>CHRARM</v>
          </cell>
          <cell r="D79" t="str">
            <v>Growth</v>
          </cell>
          <cell r="E79" t="str">
            <v>New Domestic Service - Estate</v>
          </cell>
          <cell r="F79" t="str">
            <v>DOM_CR</v>
          </cell>
        </row>
        <row r="80">
          <cell r="A80">
            <v>450000555</v>
          </cell>
          <cell r="B80" t="str">
            <v>Highland Reserve Stage 6c, Heatherdale Dr Upp Coomera</v>
          </cell>
          <cell r="C80" t="str">
            <v>CHRARM</v>
          </cell>
          <cell r="D80" t="str">
            <v>Growth</v>
          </cell>
          <cell r="E80" t="str">
            <v>New Domestic Service - Estate</v>
          </cell>
          <cell r="F80" t="str">
            <v>GRDMNEST</v>
          </cell>
        </row>
        <row r="81">
          <cell r="A81">
            <v>450000556</v>
          </cell>
          <cell r="B81" t="str">
            <v>Sanctuary Cove Block 6</v>
          </cell>
          <cell r="C81" t="str">
            <v>CHRARM</v>
          </cell>
          <cell r="D81" t="str">
            <v>Growth</v>
          </cell>
          <cell r="E81" t="str">
            <v>New Domestic Service - Estate</v>
          </cell>
          <cell r="F81" t="str">
            <v>DOM_CR</v>
          </cell>
        </row>
        <row r="82">
          <cell r="A82">
            <v>450000557</v>
          </cell>
          <cell r="B82" t="str">
            <v>Sequana Retirement Village St 4</v>
          </cell>
          <cell r="C82" t="str">
            <v>CHRARM</v>
          </cell>
          <cell r="D82" t="str">
            <v>Growth</v>
          </cell>
          <cell r="E82" t="str">
            <v>New Domestic Service - Estate</v>
          </cell>
          <cell r="F82" t="str">
            <v>DOM_CR</v>
          </cell>
        </row>
        <row r="83">
          <cell r="A83">
            <v>450000558</v>
          </cell>
          <cell r="B83" t="str">
            <v>Delfin - Woodlands Village 5 stage 8</v>
          </cell>
          <cell r="C83" t="str">
            <v>STEBAS</v>
          </cell>
          <cell r="D83" t="str">
            <v>Growth</v>
          </cell>
          <cell r="E83" t="str">
            <v>New Domestic Service - Estate</v>
          </cell>
          <cell r="F83" t="str">
            <v>DOM_CR</v>
          </cell>
        </row>
        <row r="84">
          <cell r="A84">
            <v>450000559</v>
          </cell>
          <cell r="B84" t="str">
            <v>Delfin - Woodlands Village 5 stage 12</v>
          </cell>
          <cell r="C84" t="str">
            <v>STEBAS</v>
          </cell>
          <cell r="D84" t="str">
            <v>Growth</v>
          </cell>
          <cell r="E84" t="str">
            <v>New Domestic Service - Estate</v>
          </cell>
          <cell r="F84" t="str">
            <v>DOM_CR</v>
          </cell>
        </row>
        <row r="85">
          <cell r="A85">
            <v>450000560</v>
          </cell>
          <cell r="B85" t="str">
            <v>Delfin - Woodlands Village 5 stage 13</v>
          </cell>
          <cell r="C85" t="str">
            <v>STEBAS</v>
          </cell>
          <cell r="D85" t="str">
            <v>Growth</v>
          </cell>
          <cell r="E85" t="str">
            <v>New Domestic Service - Estate</v>
          </cell>
          <cell r="F85" t="str">
            <v>DOM_CR</v>
          </cell>
        </row>
        <row r="86">
          <cell r="A86">
            <v>450000561</v>
          </cell>
          <cell r="B86" t="str">
            <v>QM Properties 152-164 Pascoe St Ormeau</v>
          </cell>
          <cell r="C86" t="str">
            <v>STEBAS</v>
          </cell>
          <cell r="D86" t="str">
            <v>Growth</v>
          </cell>
          <cell r="E86" t="str">
            <v>New Domestic Service - Estate</v>
          </cell>
          <cell r="F86" t="str">
            <v>DOM_CR</v>
          </cell>
        </row>
        <row r="87">
          <cell r="A87">
            <v>450000562</v>
          </cell>
          <cell r="B87" t="str">
            <v>Delfin - Woodlands Village 4 stage 1</v>
          </cell>
          <cell r="C87" t="str">
            <v>STEBAS</v>
          </cell>
          <cell r="D87" t="str">
            <v>Growth</v>
          </cell>
          <cell r="E87" t="str">
            <v>New Domestic Service - Estate</v>
          </cell>
          <cell r="F87" t="str">
            <v>DOM_CR</v>
          </cell>
        </row>
        <row r="88">
          <cell r="A88">
            <v>450000569</v>
          </cell>
          <cell r="B88" t="str">
            <v>Northview  Parade Benowa</v>
          </cell>
          <cell r="C88" t="str">
            <v>CHRARM</v>
          </cell>
          <cell r="D88" t="str">
            <v>Growth</v>
          </cell>
          <cell r="E88" t="str">
            <v>New Domestic Service - Estate</v>
          </cell>
          <cell r="F88" t="str">
            <v>DOM_CR</v>
          </cell>
        </row>
        <row r="89">
          <cell r="A89">
            <v>450000574</v>
          </cell>
          <cell r="B89" t="str">
            <v>Sanctuary Cove   Block 3</v>
          </cell>
          <cell r="C89" t="str">
            <v>CHRARM</v>
          </cell>
          <cell r="D89" t="str">
            <v>Growth</v>
          </cell>
          <cell r="E89" t="str">
            <v>New Domestic Service - Estate</v>
          </cell>
          <cell r="F89" t="str">
            <v>DOM_CR</v>
          </cell>
        </row>
        <row r="90">
          <cell r="A90">
            <v>450000576</v>
          </cell>
          <cell r="B90" t="str">
            <v>Chevron Apartments Illawong St Chevron Island</v>
          </cell>
          <cell r="C90" t="str">
            <v>CHRARM</v>
          </cell>
          <cell r="D90" t="str">
            <v>Growth</v>
          </cell>
          <cell r="E90" t="str">
            <v>New Domestic Service - Estate</v>
          </cell>
          <cell r="F90" t="str">
            <v>DOM_CR</v>
          </cell>
        </row>
        <row r="91">
          <cell r="A91">
            <v>450000577</v>
          </cell>
          <cell r="B91" t="str">
            <v>Highland Reserve Stage 9a Upper Coomera</v>
          </cell>
          <cell r="C91" t="str">
            <v>CHRARM</v>
          </cell>
          <cell r="D91" t="str">
            <v>Growth</v>
          </cell>
          <cell r="E91" t="str">
            <v>New Domestic Service - Estate</v>
          </cell>
          <cell r="F91" t="str">
            <v>DOM_CR</v>
          </cell>
        </row>
        <row r="92">
          <cell r="A92">
            <v>450000578</v>
          </cell>
          <cell r="B92" t="str">
            <v>Highland Reserve Stage 9b Upper Coomera</v>
          </cell>
          <cell r="C92" t="str">
            <v>CHRARM</v>
          </cell>
          <cell r="D92" t="str">
            <v>Growth</v>
          </cell>
          <cell r="E92" t="str">
            <v>New Domestic Service - Estate</v>
          </cell>
          <cell r="F92" t="str">
            <v>DOM_CR</v>
          </cell>
        </row>
        <row r="93">
          <cell r="A93">
            <v>450000579</v>
          </cell>
          <cell r="B93" t="str">
            <v>505 The Boulevarde Benowa ( Royal Pines)</v>
          </cell>
          <cell r="C93" t="str">
            <v>CHRARM</v>
          </cell>
          <cell r="D93" t="str">
            <v>Growth</v>
          </cell>
          <cell r="E93" t="str">
            <v>New Domestic Service - Estate</v>
          </cell>
          <cell r="F93" t="str">
            <v>DOM_CR</v>
          </cell>
        </row>
        <row r="94">
          <cell r="A94">
            <v>450000581</v>
          </cell>
          <cell r="B94" t="str">
            <v>Jacobs Ridge stage 25 &amp; 2B</v>
          </cell>
          <cell r="C94" t="str">
            <v>STEBAS</v>
          </cell>
          <cell r="D94" t="str">
            <v>Growth</v>
          </cell>
          <cell r="E94" t="str">
            <v>New Domestic Service - Estate</v>
          </cell>
          <cell r="F94" t="str">
            <v>DOM_CR</v>
          </cell>
        </row>
        <row r="95">
          <cell r="A95">
            <v>450000582</v>
          </cell>
          <cell r="B95" t="str">
            <v>Anthony John Group - Headworks, Barrack Rd, Murrarie</v>
          </cell>
          <cell r="C95" t="str">
            <v>STEBAS</v>
          </cell>
          <cell r="D95" t="str">
            <v>Growth</v>
          </cell>
          <cell r="E95" t="str">
            <v>New Domestic Service - Estate</v>
          </cell>
          <cell r="F95" t="str">
            <v>DOM_CR</v>
          </cell>
        </row>
        <row r="96">
          <cell r="A96">
            <v>450000584</v>
          </cell>
          <cell r="B96" t="str">
            <v>Augusta Heights stage 8, Augustine Heights.</v>
          </cell>
          <cell r="C96" t="str">
            <v>PHIBOU</v>
          </cell>
          <cell r="D96" t="str">
            <v>Growth</v>
          </cell>
          <cell r="E96" t="str">
            <v>New Domestic Service - Estate</v>
          </cell>
          <cell r="F96" t="str">
            <v>DOM_CR</v>
          </cell>
        </row>
        <row r="97">
          <cell r="A97">
            <v>450000586</v>
          </cell>
          <cell r="B97" t="str">
            <v>Riverstone Crossing Stage 20  Kleinschmidt Rd upper Coomera</v>
          </cell>
          <cell r="C97" t="str">
            <v>CHRARM</v>
          </cell>
          <cell r="D97" t="str">
            <v>Growth</v>
          </cell>
          <cell r="E97" t="str">
            <v>New Domestic Service - Estate</v>
          </cell>
          <cell r="F97" t="str">
            <v>DOM_CR</v>
          </cell>
        </row>
        <row r="98">
          <cell r="A98">
            <v>450000587</v>
          </cell>
          <cell r="B98" t="str">
            <v>Highland Reserve Stage 9c Reserve Road Upper Coomera</v>
          </cell>
          <cell r="C98" t="str">
            <v>CHRARM</v>
          </cell>
          <cell r="D98" t="str">
            <v>Growth</v>
          </cell>
          <cell r="E98" t="str">
            <v>New Domestic Service - Estate</v>
          </cell>
          <cell r="F98" t="str">
            <v>DOM_CR</v>
          </cell>
        </row>
        <row r="99">
          <cell r="A99">
            <v>450000588</v>
          </cell>
          <cell r="B99" t="str">
            <v>Burton Rd Units Crn Gooding Drive &amp; Burton Rd Merrimac</v>
          </cell>
          <cell r="C99" t="str">
            <v>CHRARM</v>
          </cell>
          <cell r="D99" t="str">
            <v>Growth</v>
          </cell>
          <cell r="E99" t="str">
            <v>New Domestic Service - Estate</v>
          </cell>
          <cell r="F99" t="str">
            <v>DOM_CR</v>
          </cell>
        </row>
        <row r="100">
          <cell r="A100">
            <v>450000596</v>
          </cell>
          <cell r="B100" t="str">
            <v>Jet land - Wood Dr Toowoomba</v>
          </cell>
          <cell r="C100" t="str">
            <v>CHRARM</v>
          </cell>
          <cell r="D100" t="str">
            <v>Growth</v>
          </cell>
          <cell r="E100" t="str">
            <v>New Domestic Service - Estate</v>
          </cell>
          <cell r="F100" t="str">
            <v>DOM_CR</v>
          </cell>
        </row>
        <row r="101">
          <cell r="A101">
            <v>450000597</v>
          </cell>
          <cell r="B101" t="str">
            <v>Delfin- Tea trees1&amp;2 Springfield Lakes</v>
          </cell>
          <cell r="C101" t="str">
            <v>PHIBOU</v>
          </cell>
          <cell r="D101" t="str">
            <v>Growth</v>
          </cell>
          <cell r="E101" t="str">
            <v>New Domestic Service - Estate</v>
          </cell>
          <cell r="F101" t="str">
            <v>DOM_CR</v>
          </cell>
        </row>
        <row r="102">
          <cell r="A102">
            <v>450000431</v>
          </cell>
          <cell r="B102" t="str">
            <v>New Domestic Service - Existing Domestic</v>
          </cell>
          <cell r="C102" t="str">
            <v>MARHOL</v>
          </cell>
          <cell r="D102" t="str">
            <v>Growth</v>
          </cell>
          <cell r="E102" t="str">
            <v>New Domestic Service - Existing Domestic</v>
          </cell>
          <cell r="F102" t="str">
            <v>DOM_CR</v>
          </cell>
        </row>
        <row r="103">
          <cell r="A103">
            <v>450000552</v>
          </cell>
          <cell r="B103" t="str">
            <v>Dolandella Headwork, Gooderham Rd,Camden Rd,Willawong</v>
          </cell>
          <cell r="C103" t="str">
            <v>EVAWHI</v>
          </cell>
          <cell r="D103" t="str">
            <v>Growth</v>
          </cell>
          <cell r="E103" t="str">
            <v>New Domestic Service - Existing Domestic</v>
          </cell>
          <cell r="F103" t="str">
            <v>GRDMNEXI</v>
          </cell>
        </row>
        <row r="104">
          <cell r="A104">
            <v>450000553</v>
          </cell>
          <cell r="B104" t="str">
            <v>Doolandella Headwork,Anala Avenue, King Avenue, Blunder Rd,</v>
          </cell>
          <cell r="C104" t="str">
            <v>PHIBOU</v>
          </cell>
          <cell r="D104" t="str">
            <v>Growth</v>
          </cell>
          <cell r="E104" t="str">
            <v>New Domestic Service - Existing Domestic</v>
          </cell>
          <cell r="F104" t="str">
            <v>GRDMNEXI</v>
          </cell>
        </row>
        <row r="105">
          <cell r="A105">
            <v>450000554</v>
          </cell>
          <cell r="B105" t="str">
            <v>Head works for Amity Rd and Kerkin Rd South  Pimpama</v>
          </cell>
          <cell r="C105" t="str">
            <v>CHRARM</v>
          </cell>
          <cell r="D105" t="str">
            <v>Growth</v>
          </cell>
          <cell r="E105" t="str">
            <v>New Domestic Service - Existing Domestic</v>
          </cell>
          <cell r="F105" t="str">
            <v>GRDMNEXI</v>
          </cell>
        </row>
        <row r="106">
          <cell r="A106">
            <v>450000185</v>
          </cell>
          <cell r="B106" t="str">
            <v>Gas Commercial &amp; Industrial Under $50k</v>
          </cell>
          <cell r="C106" t="str">
            <v>KENDUN</v>
          </cell>
          <cell r="D106" t="str">
            <v>Growth</v>
          </cell>
          <cell r="E106" t="str">
            <v>New Industrial and Commercial Service &lt; 10TJ/Annum</v>
          </cell>
          <cell r="F106" t="str">
            <v>C&amp;I_CR</v>
          </cell>
        </row>
        <row r="107">
          <cell r="A107">
            <v>450000329</v>
          </cell>
          <cell r="B107" t="str">
            <v>Tennyson State Tennis Centre, Hwks, Fairfield Rd</v>
          </cell>
          <cell r="C107" t="str">
            <v>STEBAS</v>
          </cell>
          <cell r="D107" t="str">
            <v>Growth</v>
          </cell>
          <cell r="E107" t="str">
            <v>New Industrial and Commercial Service &lt; 10TJ/Annum</v>
          </cell>
          <cell r="F107" t="str">
            <v>C&amp;I_CR</v>
          </cell>
        </row>
        <row r="108">
          <cell r="A108">
            <v>450000352</v>
          </cell>
          <cell r="B108" t="str">
            <v>20 Airy St, Wacol. Wagners Dowstress P/L</v>
          </cell>
          <cell r="C108" t="str">
            <v>ANDFUR</v>
          </cell>
          <cell r="D108" t="str">
            <v>Growth</v>
          </cell>
          <cell r="E108" t="str">
            <v>New Industrial and Commercial Service &lt; 10TJ/Annum</v>
          </cell>
          <cell r="F108" t="str">
            <v>C&amp;I_CR</v>
          </cell>
        </row>
        <row r="109">
          <cell r="A109">
            <v>450000393</v>
          </cell>
          <cell r="B109" t="str">
            <v>Springfield Land Corporation Site</v>
          </cell>
          <cell r="C109" t="str">
            <v>PHIBOU</v>
          </cell>
          <cell r="D109" t="str">
            <v>Growth</v>
          </cell>
          <cell r="E109" t="str">
            <v>New Industrial and Commercial Service &lt; 10TJ/Annum</v>
          </cell>
          <cell r="F109" t="str">
            <v>C&amp;I_CR</v>
          </cell>
        </row>
        <row r="110">
          <cell r="A110">
            <v>450000422</v>
          </cell>
          <cell r="B110" t="str">
            <v>Drake Trailers, 19 Formation St, Wacol</v>
          </cell>
          <cell r="C110" t="str">
            <v>COLMOR</v>
          </cell>
          <cell r="D110" t="str">
            <v>Growth</v>
          </cell>
          <cell r="E110" t="str">
            <v>New Industrial and Commercial Service &lt; 10TJ/Annum</v>
          </cell>
          <cell r="F110" t="str">
            <v>C&amp;I_CR</v>
          </cell>
        </row>
        <row r="111">
          <cell r="A111">
            <v>450000435</v>
          </cell>
          <cell r="B111" t="str">
            <v>New Industrial and Commercial Service &lt; 10TJ/Annum</v>
          </cell>
          <cell r="C111" t="str">
            <v>MARHOL</v>
          </cell>
          <cell r="D111" t="str">
            <v>Growth</v>
          </cell>
          <cell r="E111" t="str">
            <v>New Industrial and Commercial Service &lt; 10TJ/Annum</v>
          </cell>
          <cell r="F111" t="str">
            <v>C&amp;I_CR</v>
          </cell>
        </row>
        <row r="112">
          <cell r="A112">
            <v>450000469</v>
          </cell>
          <cell r="B112" t="str">
            <v>Michael Ossipow, 20 Cornwall St, Woollongabba</v>
          </cell>
          <cell r="C112" t="str">
            <v>STEBAS</v>
          </cell>
          <cell r="D112" t="str">
            <v>Growth</v>
          </cell>
          <cell r="E112" t="str">
            <v>New Industrial and Commercial Service &lt; 10TJ/Annum</v>
          </cell>
          <cell r="F112" t="str">
            <v>C&amp;I_CR</v>
          </cell>
        </row>
        <row r="113">
          <cell r="A113">
            <v>450000486</v>
          </cell>
          <cell r="B113" t="str">
            <v>Caltex Service Centre, Augusta Parkway, Springfield</v>
          </cell>
          <cell r="C113" t="str">
            <v>PHIBOU</v>
          </cell>
          <cell r="D113" t="str">
            <v>Growth</v>
          </cell>
          <cell r="E113" t="str">
            <v>New Industrial and Commercial Service &lt; 10TJ/Annum</v>
          </cell>
          <cell r="F113" t="str">
            <v>C&amp;I_CR</v>
          </cell>
        </row>
        <row r="114">
          <cell r="A114">
            <v>450000494</v>
          </cell>
          <cell r="B114" t="str">
            <v>Australia Post, 38 Pearson Road, Yatala</v>
          </cell>
          <cell r="C114" t="str">
            <v>STEBAS</v>
          </cell>
          <cell r="D114" t="str">
            <v>Growth</v>
          </cell>
          <cell r="E114" t="str">
            <v>New Industrial and Commercial Service &lt; 10TJ/Annum</v>
          </cell>
          <cell r="F114" t="str">
            <v>C&amp;I_CR</v>
          </cell>
        </row>
        <row r="115">
          <cell r="A115">
            <v>450000497</v>
          </cell>
          <cell r="B115" t="str">
            <v>Garden City Powdercoating, 503 Boundary Rd, Toowoomba</v>
          </cell>
          <cell r="C115" t="str">
            <v>ANDFUR</v>
          </cell>
          <cell r="D115" t="str">
            <v>Growth</v>
          </cell>
          <cell r="E115" t="str">
            <v>New Industrial and Commercial Service &lt; 10TJ/Annum</v>
          </cell>
          <cell r="F115" t="str">
            <v>C&amp;I_CR</v>
          </cell>
        </row>
        <row r="116">
          <cell r="A116">
            <v>450000500</v>
          </cell>
          <cell r="B116" t="str">
            <v>BCC Willawong, Richie Rd, RBP Connection</v>
          </cell>
          <cell r="C116" t="str">
            <v>ALAHER</v>
          </cell>
          <cell r="D116" t="str">
            <v>Growth</v>
          </cell>
          <cell r="E116" t="str">
            <v>New Industrial and Commercial Service &lt; 10TJ/Annum</v>
          </cell>
          <cell r="F116" t="str">
            <v>C&amp;I_CR</v>
          </cell>
        </row>
        <row r="117">
          <cell r="A117">
            <v>450000518</v>
          </cell>
          <cell r="B117" t="str">
            <v>1541 Creek Road, Carina</v>
          </cell>
          <cell r="C117" t="str">
            <v>EVAWHI</v>
          </cell>
          <cell r="D117" t="str">
            <v>Growth</v>
          </cell>
          <cell r="E117" t="str">
            <v>New Industrial and Commercial Service &lt; 10TJ/Annum</v>
          </cell>
          <cell r="F117" t="str">
            <v>C&amp;I_CR</v>
          </cell>
        </row>
        <row r="118">
          <cell r="A118">
            <v>450000525</v>
          </cell>
          <cell r="B118" t="str">
            <v>Pro Coast (Bldg 2), Lot 2 Johnson Rd, Heathwood</v>
          </cell>
          <cell r="C118" t="str">
            <v>COLMOR</v>
          </cell>
          <cell r="D118" t="str">
            <v>Growth</v>
          </cell>
          <cell r="E118" t="str">
            <v>New Industrial and Commercial Service &lt; 10TJ/Annum</v>
          </cell>
          <cell r="F118" t="str">
            <v>C&amp;I_CR</v>
          </cell>
        </row>
        <row r="119">
          <cell r="A119">
            <v>450000539</v>
          </cell>
          <cell r="B119" t="str">
            <v>Wynnum Augmentation, Sibley Rd, Wynnum</v>
          </cell>
          <cell r="C119" t="str">
            <v>STEBAS</v>
          </cell>
          <cell r="D119" t="str">
            <v>Growth</v>
          </cell>
          <cell r="E119" t="str">
            <v>New Industrial and Commercial Service &lt; 10TJ/Annum</v>
          </cell>
          <cell r="F119" t="str">
            <v>AUGMENT</v>
          </cell>
        </row>
        <row r="120">
          <cell r="A120">
            <v>450000548</v>
          </cell>
          <cell r="B120" t="str">
            <v>Nirvana on Kirra, Cnr Musgrave &amp; Douglas Sts</v>
          </cell>
          <cell r="C120" t="str">
            <v>CHRARM</v>
          </cell>
          <cell r="D120" t="str">
            <v>Growth</v>
          </cell>
          <cell r="E120" t="str">
            <v>New Industrial and Commercial Service &lt; 10TJ/Annum</v>
          </cell>
          <cell r="F120" t="str">
            <v>C&amp;I_CR</v>
          </cell>
        </row>
        <row r="121">
          <cell r="A121">
            <v>450000550</v>
          </cell>
          <cell r="B121" t="str">
            <v>Little Beach Paradise (Headworks) Killowill Ave Paradise poi</v>
          </cell>
          <cell r="C121" t="str">
            <v>STEBAS</v>
          </cell>
          <cell r="D121" t="str">
            <v>Growth</v>
          </cell>
          <cell r="E121" t="str">
            <v>New Industrial and Commercial Service &lt; 10TJ/Annum</v>
          </cell>
          <cell r="F121" t="str">
            <v>C&amp;I_CR</v>
          </cell>
        </row>
        <row r="122">
          <cell r="A122">
            <v>450000551</v>
          </cell>
          <cell r="B122" t="str">
            <v>Little Beach Paradise (Common Trench) Killowill Ave Paradise</v>
          </cell>
          <cell r="C122" t="str">
            <v>STEBAS</v>
          </cell>
          <cell r="D122" t="str">
            <v>Growth</v>
          </cell>
          <cell r="E122" t="str">
            <v>New Industrial and Commercial Service &lt; 10TJ/Annum</v>
          </cell>
          <cell r="F122" t="str">
            <v>C&amp;I_CR</v>
          </cell>
        </row>
        <row r="123">
          <cell r="A123">
            <v>450000570</v>
          </cell>
          <cell r="B123" t="str">
            <v>Ludowici Pty Ltd, 18 Antiminy St, Carole Park</v>
          </cell>
          <cell r="C123" t="str">
            <v>PHIBOU</v>
          </cell>
          <cell r="D123" t="str">
            <v>Growth</v>
          </cell>
          <cell r="E123" t="str">
            <v>New Industrial and Commercial Service &lt; 10TJ/Annum</v>
          </cell>
          <cell r="F123" t="str">
            <v>C&amp;I_CR</v>
          </cell>
        </row>
        <row r="124">
          <cell r="A124">
            <v>450000571</v>
          </cell>
          <cell r="B124" t="str">
            <v>OZ Care 100 Usher Av Labradore.</v>
          </cell>
          <cell r="C124" t="str">
            <v>CHRARM</v>
          </cell>
          <cell r="D124" t="str">
            <v>Growth</v>
          </cell>
          <cell r="E124" t="str">
            <v>New Industrial and Commercial Service &lt; 10TJ/Annum</v>
          </cell>
          <cell r="F124" t="str">
            <v>C&amp;I_CR</v>
          </cell>
        </row>
        <row r="125">
          <cell r="A125">
            <v>450000585</v>
          </cell>
          <cell r="B125" t="str">
            <v>78 Mica Street Carole Park.Lay new DN 100 (4") steel gas ser</v>
          </cell>
          <cell r="C125" t="str">
            <v>COLMOR</v>
          </cell>
          <cell r="D125" t="str">
            <v>Growth</v>
          </cell>
          <cell r="E125" t="str">
            <v>New Industrial and Commercial Service &lt; 10TJ/Annum</v>
          </cell>
          <cell r="F125" t="str">
            <v>C&amp;I_CR</v>
          </cell>
        </row>
        <row r="126">
          <cell r="A126">
            <v>450000311</v>
          </cell>
          <cell r="B126" t="str">
            <v>Delfin Springfield Estate - Wild flower</v>
          </cell>
          <cell r="C126" t="str">
            <v>PHIBOU</v>
          </cell>
          <cell r="D126" t="str">
            <v>Growth</v>
          </cell>
          <cell r="E126" t="str">
            <v>New Main - Estate</v>
          </cell>
          <cell r="F126" t="str">
            <v>MNS_CR</v>
          </cell>
        </row>
        <row r="127">
          <cell r="A127">
            <v>450000433</v>
          </cell>
          <cell r="B127" t="str">
            <v>New Main - Existing Domestic</v>
          </cell>
          <cell r="C127" t="str">
            <v>MARHOL</v>
          </cell>
          <cell r="D127" t="str">
            <v>Growth</v>
          </cell>
          <cell r="E127" t="str">
            <v>New Main - Existing Domestic</v>
          </cell>
          <cell r="F127" t="str">
            <v>DOM_CR</v>
          </cell>
        </row>
        <row r="128">
          <cell r="A128">
            <v>450000436</v>
          </cell>
          <cell r="B128" t="str">
            <v>New Main - Industrial and Commercial &lt;10TJ/annum</v>
          </cell>
          <cell r="C128" t="str">
            <v>MARHOL</v>
          </cell>
          <cell r="D128" t="str">
            <v>Growth</v>
          </cell>
          <cell r="E128" t="str">
            <v>New Main - Industrial and Commercial &lt;10TJ/annum</v>
          </cell>
          <cell r="F128" t="str">
            <v>C&amp;I_CR</v>
          </cell>
        </row>
        <row r="129">
          <cell r="A129">
            <v>450000194</v>
          </cell>
          <cell r="B129" t="str">
            <v>North Coast Pipeline</v>
          </cell>
          <cell r="C129" t="str">
            <v>RODJOH</v>
          </cell>
          <cell r="D129" t="str">
            <v>Growth</v>
          </cell>
          <cell r="E129" t="str">
            <v>Other - record separately</v>
          </cell>
          <cell r="F129" t="str">
            <v>AUGMENT</v>
          </cell>
        </row>
        <row r="130">
          <cell r="A130">
            <v>450000523</v>
          </cell>
          <cell r="B130" t="str">
            <v>Highgate Hill and Norman Park - Mains replacement</v>
          </cell>
          <cell r="C130" t="str">
            <v>DANMOR</v>
          </cell>
          <cell r="D130" t="str">
            <v xml:space="preserve">SIB </v>
          </cell>
          <cell r="E130" t="str">
            <v>Mains Renewal - Block</v>
          </cell>
          <cell r="F130" t="str">
            <v>RENEWAL</v>
          </cell>
        </row>
        <row r="131">
          <cell r="A131">
            <v>450000442</v>
          </cell>
          <cell r="B131" t="str">
            <v>Mains Renewal - Piece</v>
          </cell>
          <cell r="C131" t="str">
            <v>DUNCRA</v>
          </cell>
          <cell r="D131" t="str">
            <v xml:space="preserve">SIB </v>
          </cell>
          <cell r="E131" t="str">
            <v>Mains Renewal - Piece</v>
          </cell>
          <cell r="F131" t="str">
            <v>RENEWAL</v>
          </cell>
        </row>
        <row r="132">
          <cell r="A132">
            <v>450000498</v>
          </cell>
          <cell r="B132" t="str">
            <v>Gold Coast Main Encroachment, Yatala</v>
          </cell>
          <cell r="C132" t="str">
            <v>PETLAT</v>
          </cell>
          <cell r="D132" t="str">
            <v xml:space="preserve">SIB </v>
          </cell>
          <cell r="E132" t="str">
            <v>Mains Renewal - Piece</v>
          </cell>
          <cell r="F132" t="str">
            <v>RENEWAL</v>
          </cell>
        </row>
        <row r="133">
          <cell r="A133">
            <v>450000524</v>
          </cell>
          <cell r="B133" t="str">
            <v>Relocate DN 100 steel gas, Old Goombungee Rd, Harlaxton</v>
          </cell>
          <cell r="C133" t="str">
            <v>COLMOR</v>
          </cell>
          <cell r="D133" t="str">
            <v xml:space="preserve">SIB </v>
          </cell>
          <cell r="E133" t="str">
            <v>Mains Renewal - Piece</v>
          </cell>
          <cell r="F133" t="str">
            <v>RENEWAL</v>
          </cell>
        </row>
        <row r="134">
          <cell r="A134">
            <v>450000572</v>
          </cell>
          <cell r="B134" t="str">
            <v>Robina Hospital Baulderstone</v>
          </cell>
          <cell r="C134" t="str">
            <v>ANDFUR</v>
          </cell>
          <cell r="D134" t="str">
            <v xml:space="preserve">SIB </v>
          </cell>
          <cell r="E134" t="str">
            <v>Mains Renewal - Piece</v>
          </cell>
          <cell r="F134" t="str">
            <v>RENEWAL</v>
          </cell>
        </row>
        <row r="135">
          <cell r="A135">
            <v>450000575</v>
          </cell>
          <cell r="B135" t="str">
            <v>Ruffles Rd Willow vale (Hotham creek x-ing)Lay new DN 150 (6</v>
          </cell>
          <cell r="C135" t="str">
            <v>COLMOR</v>
          </cell>
          <cell r="D135" t="str">
            <v xml:space="preserve">SIB </v>
          </cell>
          <cell r="E135" t="str">
            <v>Mains Renewal - Piece</v>
          </cell>
          <cell r="F135" t="str">
            <v>RENEWAL</v>
          </cell>
        </row>
        <row r="136">
          <cell r="A136">
            <v>450000438</v>
          </cell>
          <cell r="B136" t="str">
            <v>Meter Change - Meters Domestic</v>
          </cell>
          <cell r="C136" t="str">
            <v>MARHOL</v>
          </cell>
          <cell r="D136" t="str">
            <v xml:space="preserve">SIB </v>
          </cell>
          <cell r="E136" t="str">
            <v>Meter Change - Meters Domestic</v>
          </cell>
          <cell r="F136" t="str">
            <v>RENEWAL</v>
          </cell>
        </row>
        <row r="137">
          <cell r="A137">
            <v>450000439</v>
          </cell>
          <cell r="B137" t="str">
            <v>Meter Change - Meters Industrial and Commercial &lt; 10TJ/annum</v>
          </cell>
          <cell r="C137" t="str">
            <v>MARHOL</v>
          </cell>
          <cell r="D137" t="str">
            <v xml:space="preserve">SIB </v>
          </cell>
          <cell r="E137" t="str">
            <v>Meter Change - Meters Industrial and Commercial &lt; 10TJ/annum</v>
          </cell>
          <cell r="F137" t="str">
            <v>RENEWAL</v>
          </cell>
        </row>
        <row r="138">
          <cell r="A138">
            <v>450000440</v>
          </cell>
          <cell r="B138" t="str">
            <v>Meter Change - Meters Industrial and Commercial &gt; 10TJ/annum</v>
          </cell>
          <cell r="C138" t="str">
            <v>MARHOL</v>
          </cell>
          <cell r="D138" t="str">
            <v xml:space="preserve">SIB </v>
          </cell>
          <cell r="E138" t="str">
            <v>Meter Change - Meters Industrial and Commercial &gt; 10TJ/annum</v>
          </cell>
          <cell r="F138" t="str">
            <v>RENEWAL</v>
          </cell>
        </row>
        <row r="139">
          <cell r="A139">
            <v>450000100</v>
          </cell>
          <cell r="B139" t="str">
            <v>Allgas (Reg)</v>
          </cell>
          <cell r="C139" t="str">
            <v>ANTCRO</v>
          </cell>
          <cell r="D139" t="str">
            <v xml:space="preserve">SIB </v>
          </cell>
          <cell r="E139" t="str">
            <v>Miscalleneous Items</v>
          </cell>
          <cell r="F139" t="str">
            <v>SIBCAP</v>
          </cell>
        </row>
        <row r="140">
          <cell r="A140">
            <v>450000467</v>
          </cell>
          <cell r="B140" t="str">
            <v>FRC Interval Metering</v>
          </cell>
          <cell r="C140" t="str">
            <v>DAVLUN</v>
          </cell>
          <cell r="D140" t="str">
            <v xml:space="preserve">SIB </v>
          </cell>
          <cell r="E140" t="str">
            <v>Miscalleneous Items</v>
          </cell>
          <cell r="F140" t="str">
            <v>SIBCAP</v>
          </cell>
        </row>
        <row r="141">
          <cell r="A141">
            <v>450000508</v>
          </cell>
          <cell r="B141" t="str">
            <v>Odourant Plant Update, 463 Tuffnell Rd, Banyo</v>
          </cell>
          <cell r="C141" t="str">
            <v>MARHOL</v>
          </cell>
          <cell r="D141" t="str">
            <v xml:space="preserve">SIB </v>
          </cell>
          <cell r="E141" t="str">
            <v>Miscalleneous Items</v>
          </cell>
          <cell r="F141" t="str">
            <v>SIBCAP</v>
          </cell>
        </row>
        <row r="142">
          <cell r="A142">
            <v>450000538</v>
          </cell>
          <cell r="B142" t="str">
            <v>Mansfield Office Air Conditioning System</v>
          </cell>
          <cell r="C142" t="str">
            <v>MICCIN</v>
          </cell>
          <cell r="D142" t="str">
            <v xml:space="preserve">SIB </v>
          </cell>
          <cell r="E142" t="str">
            <v>Miscalleneous Items</v>
          </cell>
          <cell r="F142" t="str">
            <v>SIBCAP</v>
          </cell>
        </row>
        <row r="143">
          <cell r="A143">
            <v>451000100</v>
          </cell>
          <cell r="B143" t="str">
            <v>Allgas (UnReg)</v>
          </cell>
          <cell r="C143" t="str">
            <v>ANTCRO</v>
          </cell>
          <cell r="D143" t="str">
            <v xml:space="preserve">SIB </v>
          </cell>
          <cell r="E143" t="str">
            <v>Miscalleneous Items</v>
          </cell>
          <cell r="F143" t="str">
            <v>NA</v>
          </cell>
        </row>
        <row r="144">
          <cell r="A144">
            <v>450000594</v>
          </cell>
          <cell r="B144" t="str">
            <v>Mt Gravatt Gate Station Upgrade</v>
          </cell>
          <cell r="C144" t="str">
            <v>MARHOL</v>
          </cell>
          <cell r="D144" t="str">
            <v xml:space="preserve">SIB </v>
          </cell>
          <cell r="E144" t="e">
            <v>#REF!</v>
          </cell>
          <cell r="F144" t="str">
            <v>SIBCAP</v>
          </cell>
        </row>
        <row r="145">
          <cell r="A145">
            <v>450000471</v>
          </cell>
          <cell r="B145" t="str">
            <v>Replace stations with no over pressure protection devices -</v>
          </cell>
          <cell r="C145" t="str">
            <v>MARHOL</v>
          </cell>
          <cell r="D145" t="str">
            <v xml:space="preserve">SIB </v>
          </cell>
          <cell r="E145" t="str">
            <v>Replace existing district regulator stations</v>
          </cell>
          <cell r="F145" t="str">
            <v>SIBCAP</v>
          </cell>
        </row>
        <row r="146">
          <cell r="A146">
            <v>450000472</v>
          </cell>
          <cell r="B146" t="str">
            <v>Replace non compliant service regulators - Brisbane</v>
          </cell>
          <cell r="C146" t="str">
            <v>MARHOL</v>
          </cell>
          <cell r="D146" t="str">
            <v xml:space="preserve">SIB </v>
          </cell>
          <cell r="E146" t="str">
            <v>Replace existing district regulator stations</v>
          </cell>
          <cell r="F146" t="str">
            <v>SIBCAP</v>
          </cell>
        </row>
        <row r="147">
          <cell r="A147">
            <v>450000473</v>
          </cell>
          <cell r="B147" t="str">
            <v>Replace two district regulator Stations, Toowoomba</v>
          </cell>
          <cell r="C147" t="str">
            <v>MARHOL</v>
          </cell>
          <cell r="D147" t="str">
            <v xml:space="preserve">SIB </v>
          </cell>
          <cell r="E147" t="str">
            <v>Replace existing district regulator stations</v>
          </cell>
          <cell r="F147" t="str">
            <v>SIBCAP</v>
          </cell>
        </row>
        <row r="148">
          <cell r="A148">
            <v>450000511</v>
          </cell>
          <cell r="B148" t="str">
            <v>Mercury service regulators - replacement</v>
          </cell>
          <cell r="C148" t="str">
            <v>MARHOL</v>
          </cell>
          <cell r="D148" t="str">
            <v xml:space="preserve">SIB </v>
          </cell>
          <cell r="E148" t="str">
            <v>Replace existing district regulator stations</v>
          </cell>
          <cell r="F148" t="str">
            <v>SIBCAP</v>
          </cell>
        </row>
        <row r="149">
          <cell r="A149">
            <v>450000516</v>
          </cell>
          <cell r="B149" t="str">
            <v>District Regulator Stations x 25</v>
          </cell>
          <cell r="C149" t="str">
            <v>MARHOL</v>
          </cell>
          <cell r="D149" t="str">
            <v xml:space="preserve">SIB </v>
          </cell>
          <cell r="E149" t="str">
            <v>Replace existing district regulator stations</v>
          </cell>
          <cell r="F149" t="str">
            <v>SIBCAP</v>
          </cell>
        </row>
        <row r="150">
          <cell r="A150">
            <v>450000593</v>
          </cell>
          <cell r="B150" t="str">
            <v>Replace Existing Regulator stations</v>
          </cell>
          <cell r="C150" t="str">
            <v>MARHOL</v>
          </cell>
          <cell r="D150" t="str">
            <v xml:space="preserve">SIB </v>
          </cell>
          <cell r="E150" t="str">
            <v>Replace existing district regulator stations</v>
          </cell>
          <cell r="F150" t="str">
            <v>SIBCAP</v>
          </cell>
        </row>
        <row r="151">
          <cell r="A151">
            <v>450000509</v>
          </cell>
          <cell r="B151" t="str">
            <v>APA Networks SCADA system, Historian relocation</v>
          </cell>
          <cell r="C151" t="str">
            <v>MARHOL</v>
          </cell>
          <cell r="D151" t="str">
            <v xml:space="preserve">SIB </v>
          </cell>
          <cell r="E151" t="str">
            <v>SCADA - Integrate Elster units into historian</v>
          </cell>
          <cell r="F151" t="str">
            <v>SIBCAP</v>
          </cell>
        </row>
        <row r="152">
          <cell r="A152">
            <v>450000506</v>
          </cell>
          <cell r="B152" t="str">
            <v>Elster Datalogger Integration, 463 Tuffnell Rd, Banyo</v>
          </cell>
          <cell r="C152" t="str">
            <v>MARHOL</v>
          </cell>
          <cell r="D152" t="str">
            <v xml:space="preserve">SIB </v>
          </cell>
          <cell r="E152" t="str">
            <v>SCADA - Replace existing database</v>
          </cell>
          <cell r="F152" t="str">
            <v>SIBCAP</v>
          </cell>
        </row>
        <row r="153">
          <cell r="A153">
            <v>450000505</v>
          </cell>
          <cell r="B153" t="str">
            <v>Analog Monita Integration, 463 Tuffnell Rd, Banyo</v>
          </cell>
          <cell r="C153" t="str">
            <v>MARHOL</v>
          </cell>
          <cell r="D153" t="str">
            <v xml:space="preserve">SIB </v>
          </cell>
          <cell r="E153" t="str">
            <v>SCADA - Replace existing servers</v>
          </cell>
          <cell r="F153" t="str">
            <v>SIBCAP</v>
          </cell>
        </row>
        <row r="154">
          <cell r="A154">
            <v>450000507</v>
          </cell>
          <cell r="B154" t="str">
            <v>Elster Flow Computer Integration, 463 Tuffnell Rd, Banyo</v>
          </cell>
          <cell r="C154" t="str">
            <v>MARHOL</v>
          </cell>
          <cell r="D154" t="str">
            <v xml:space="preserve">SIB </v>
          </cell>
          <cell r="E154" t="str">
            <v>SCADA - Replace existing servers</v>
          </cell>
          <cell r="F154" t="str">
            <v>SIBCAP</v>
          </cell>
        </row>
        <row r="155">
          <cell r="A155">
            <v>450000187</v>
          </cell>
          <cell r="B155" t="str">
            <v>Gas Renewal &lt;$50k</v>
          </cell>
          <cell r="C155" t="str">
            <v>KENDUN</v>
          </cell>
          <cell r="D155" t="str">
            <v xml:space="preserve">SIB </v>
          </cell>
          <cell r="E155" t="str">
            <v>Service Renewal</v>
          </cell>
          <cell r="F155" t="str">
            <v>RENEWAL</v>
          </cell>
        </row>
        <row r="156">
          <cell r="A156">
            <v>450000443</v>
          </cell>
          <cell r="B156" t="str">
            <v>Service Renewal</v>
          </cell>
          <cell r="C156" t="str">
            <v>DUNCRA</v>
          </cell>
          <cell r="D156" t="str">
            <v xml:space="preserve">SIB </v>
          </cell>
          <cell r="E156" t="str">
            <v>Service Renewal</v>
          </cell>
          <cell r="F156" t="str">
            <v>RENEWAL</v>
          </cell>
        </row>
      </sheetData>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09 summary"/>
      <sheetName val="Life to Date May 09"/>
      <sheetName val="SHEET1Report"/>
      <sheetName val="_defntmp_"/>
    </sheetNames>
    <sheetDataSet>
      <sheetData sheetId="0" refreshError="1"/>
      <sheetData sheetId="1">
        <row r="10">
          <cell r="B10" t="str">
            <v>450000100</v>
          </cell>
          <cell r="C10" t="str">
            <v>Allgas (Reg)</v>
          </cell>
          <cell r="D10" t="str">
            <v>NA</v>
          </cell>
          <cell r="E10" t="str">
            <v>CAPEX</v>
          </cell>
          <cell r="G10">
            <v>0</v>
          </cell>
          <cell r="H10">
            <v>0</v>
          </cell>
          <cell r="I10">
            <v>127441.58</v>
          </cell>
          <cell r="J10">
            <v>351450.71</v>
          </cell>
          <cell r="K10">
            <v>351450.71</v>
          </cell>
        </row>
        <row r="11">
          <cell r="B11" t="str">
            <v>450000115</v>
          </cell>
          <cell r="C11" t="str">
            <v>Allgas (Reg)</v>
          </cell>
          <cell r="D11" t="str">
            <v>NA</v>
          </cell>
          <cell r="E11" t="str">
            <v>CAPEX</v>
          </cell>
          <cell r="G11">
            <v>0</v>
          </cell>
          <cell r="H11">
            <v>0</v>
          </cell>
          <cell r="I11">
            <v>0</v>
          </cell>
          <cell r="J11">
            <v>15120</v>
          </cell>
          <cell r="K11">
            <v>15120</v>
          </cell>
        </row>
        <row r="12">
          <cell r="B12" t="str">
            <v>450000145</v>
          </cell>
          <cell r="C12" t="str">
            <v>Moorooka  Augment. Project Stg 2 - MAP:2</v>
          </cell>
          <cell r="D12" t="str">
            <v>ANDFUR</v>
          </cell>
          <cell r="E12" t="str">
            <v>AUGMENT</v>
          </cell>
          <cell r="G12">
            <v>0</v>
          </cell>
          <cell r="H12">
            <v>142496.76</v>
          </cell>
          <cell r="I12">
            <v>0</v>
          </cell>
          <cell r="J12">
            <v>-12562.7</v>
          </cell>
          <cell r="K12">
            <v>129934.06</v>
          </cell>
        </row>
        <row r="13">
          <cell r="B13" t="str">
            <v>450000150</v>
          </cell>
          <cell r="C13" t="str">
            <v>Dom Network Augmentation - Upper Coomera</v>
          </cell>
          <cell r="D13" t="str">
            <v>PETLAT</v>
          </cell>
          <cell r="E13" t="str">
            <v>AUGMENT</v>
          </cell>
          <cell r="G13">
            <v>0</v>
          </cell>
          <cell r="H13">
            <v>1758.2</v>
          </cell>
          <cell r="I13">
            <v>0</v>
          </cell>
          <cell r="J13">
            <v>0</v>
          </cell>
          <cell r="K13">
            <v>1758.2</v>
          </cell>
        </row>
        <row r="14">
          <cell r="B14" t="str">
            <v>450000154</v>
          </cell>
          <cell r="C14" t="str">
            <v>Pimpama River Tie Ins</v>
          </cell>
          <cell r="D14" t="str">
            <v>COLMOR</v>
          </cell>
          <cell r="E14" t="str">
            <v>RENEWAL</v>
          </cell>
          <cell r="G14">
            <v>0</v>
          </cell>
          <cell r="H14">
            <v>97699.64</v>
          </cell>
          <cell r="I14">
            <v>0</v>
          </cell>
          <cell r="J14">
            <v>28117.55</v>
          </cell>
          <cell r="K14">
            <v>125817.19</v>
          </cell>
        </row>
        <row r="15">
          <cell r="B15" t="str">
            <v>450000159</v>
          </cell>
          <cell r="C15" t="str">
            <v>Allgas FRC - System</v>
          </cell>
          <cell r="D15" t="str">
            <v>NA</v>
          </cell>
          <cell r="E15" t="str">
            <v>CAPEX</v>
          </cell>
          <cell r="G15">
            <v>0</v>
          </cell>
          <cell r="H15">
            <v>2970.0000000001201</v>
          </cell>
          <cell r="I15">
            <v>0</v>
          </cell>
          <cell r="J15">
            <v>0</v>
          </cell>
          <cell r="K15">
            <v>2970.0000000001201</v>
          </cell>
        </row>
        <row r="16">
          <cell r="B16" t="str">
            <v>450000173</v>
          </cell>
          <cell r="C16" t="str">
            <v>Fish Developments - 185 Sickle</v>
          </cell>
          <cell r="D16" t="str">
            <v>PETLAT</v>
          </cell>
          <cell r="E16" t="str">
            <v>DOM_CR</v>
          </cell>
          <cell r="G16">
            <v>0</v>
          </cell>
          <cell r="H16">
            <v>68445.09</v>
          </cell>
          <cell r="I16">
            <v>0</v>
          </cell>
          <cell r="J16">
            <v>7922.56</v>
          </cell>
          <cell r="K16">
            <v>76367.649999999994</v>
          </cell>
        </row>
        <row r="17">
          <cell r="B17" t="str">
            <v>450000184</v>
          </cell>
          <cell r="C17" t="str">
            <v>Gas Domestic Connections</v>
          </cell>
          <cell r="D17" t="str">
            <v>ANDVOG</v>
          </cell>
          <cell r="E17" t="str">
            <v>DOM_CR</v>
          </cell>
          <cell r="G17">
            <v>0</v>
          </cell>
          <cell r="H17">
            <v>166700.69</v>
          </cell>
          <cell r="I17">
            <v>202723.94</v>
          </cell>
          <cell r="J17">
            <v>2022884.42</v>
          </cell>
          <cell r="K17">
            <v>2189585.11</v>
          </cell>
        </row>
        <row r="18">
          <cell r="B18" t="str">
            <v>450000185</v>
          </cell>
          <cell r="C18" t="str">
            <v>Gas Commercial &amp; Industrial Under $50k</v>
          </cell>
          <cell r="D18" t="str">
            <v>KENDUN</v>
          </cell>
          <cell r="E18" t="str">
            <v>C&amp;I_CR</v>
          </cell>
          <cell r="G18">
            <v>0</v>
          </cell>
          <cell r="H18">
            <v>116495.73</v>
          </cell>
          <cell r="I18">
            <v>6190.25</v>
          </cell>
          <cell r="J18">
            <v>1864152.36</v>
          </cell>
          <cell r="K18">
            <v>1980648.09</v>
          </cell>
        </row>
        <row r="19">
          <cell r="B19" t="str">
            <v>450000186</v>
          </cell>
          <cell r="C19" t="str">
            <v>Gas Cap Dom Internal Reticulation &lt;$50k</v>
          </cell>
          <cell r="D19" t="str">
            <v>KENDUN</v>
          </cell>
          <cell r="E19" t="str">
            <v>DOM_CR</v>
          </cell>
          <cell r="G19">
            <v>0</v>
          </cell>
          <cell r="H19">
            <v>63021.919999999896</v>
          </cell>
          <cell r="I19">
            <v>5087.96</v>
          </cell>
          <cell r="J19">
            <v>128470.3</v>
          </cell>
          <cell r="K19">
            <v>191492.22</v>
          </cell>
        </row>
        <row r="20">
          <cell r="B20" t="str">
            <v>450000187</v>
          </cell>
          <cell r="C20" t="str">
            <v>Gas Renewal &lt;$50k</v>
          </cell>
          <cell r="D20" t="str">
            <v>KENDUN</v>
          </cell>
          <cell r="E20" t="str">
            <v>RENEWAL</v>
          </cell>
          <cell r="G20">
            <v>0</v>
          </cell>
          <cell r="H20">
            <v>26086.529999999701</v>
          </cell>
          <cell r="I20">
            <v>4459.96</v>
          </cell>
          <cell r="J20">
            <v>123599.64</v>
          </cell>
          <cell r="K20">
            <v>149686.17000000001</v>
          </cell>
        </row>
        <row r="21">
          <cell r="B21" t="str">
            <v>450000189</v>
          </cell>
          <cell r="C21" t="str">
            <v>TWBA Gas network renewal 06-07</v>
          </cell>
          <cell r="D21" t="str">
            <v>KENDUN</v>
          </cell>
          <cell r="E21" t="str">
            <v>RENEWAL</v>
          </cell>
          <cell r="G21">
            <v>0</v>
          </cell>
          <cell r="H21">
            <v>12520.49</v>
          </cell>
          <cell r="I21">
            <v>0</v>
          </cell>
          <cell r="J21">
            <v>106207.31</v>
          </cell>
          <cell r="K21">
            <v>118727.8</v>
          </cell>
        </row>
        <row r="22">
          <cell r="B22" t="str">
            <v>450000190</v>
          </cell>
          <cell r="C22" t="str">
            <v>TenYearTest</v>
          </cell>
          <cell r="D22" t="str">
            <v>GREBAI</v>
          </cell>
          <cell r="E22" t="str">
            <v>RENEWAL</v>
          </cell>
          <cell r="G22">
            <v>0</v>
          </cell>
          <cell r="H22">
            <v>145.449999999976</v>
          </cell>
          <cell r="I22">
            <v>0</v>
          </cell>
          <cell r="J22">
            <v>229128.06</v>
          </cell>
          <cell r="K22">
            <v>229273.51</v>
          </cell>
        </row>
        <row r="23">
          <cell r="B23" t="str">
            <v>450000194</v>
          </cell>
          <cell r="C23" t="str">
            <v>North Coast Pipeline</v>
          </cell>
          <cell r="D23" t="str">
            <v>RODJOH</v>
          </cell>
          <cell r="E23" t="str">
            <v>AUGMENT</v>
          </cell>
          <cell r="G23">
            <v>0</v>
          </cell>
          <cell r="H23">
            <v>19492.62</v>
          </cell>
          <cell r="I23">
            <v>4445</v>
          </cell>
          <cell r="J23">
            <v>59859.43</v>
          </cell>
          <cell r="K23">
            <v>79352.05</v>
          </cell>
        </row>
        <row r="24">
          <cell r="B24" t="str">
            <v>450000196</v>
          </cell>
          <cell r="C24" t="str">
            <v>Runcorn 1 GS</v>
          </cell>
          <cell r="D24" t="str">
            <v>ALAHER</v>
          </cell>
          <cell r="E24" t="str">
            <v>RENEWAL</v>
          </cell>
          <cell r="G24">
            <v>0</v>
          </cell>
          <cell r="H24">
            <v>0</v>
          </cell>
          <cell r="I24">
            <v>0</v>
          </cell>
          <cell r="J24">
            <v>3796</v>
          </cell>
          <cell r="K24">
            <v>3796</v>
          </cell>
        </row>
        <row r="25">
          <cell r="B25" t="str">
            <v>450000201</v>
          </cell>
          <cell r="C25" t="str">
            <v>South Coast Supply Project, Stg1- SCSP:1</v>
          </cell>
          <cell r="D25" t="str">
            <v>EVAWHI</v>
          </cell>
          <cell r="E25" t="str">
            <v>AUGMENT</v>
          </cell>
          <cell r="G25">
            <v>0</v>
          </cell>
          <cell r="H25">
            <v>4961.6300000008896</v>
          </cell>
          <cell r="I25">
            <v>0</v>
          </cell>
          <cell r="J25">
            <v>5054</v>
          </cell>
          <cell r="K25">
            <v>10015.630000000891</v>
          </cell>
        </row>
        <row r="26">
          <cell r="B26" t="str">
            <v>450000204</v>
          </cell>
          <cell r="C26" t="str">
            <v>Springfield Estate Stage 2 Headworks</v>
          </cell>
          <cell r="D26" t="str">
            <v>PHIBOU</v>
          </cell>
          <cell r="E26" t="str">
            <v>DOM_CR</v>
          </cell>
          <cell r="G26">
            <v>0</v>
          </cell>
          <cell r="H26">
            <v>114293.08</v>
          </cell>
          <cell r="I26">
            <v>0</v>
          </cell>
          <cell r="J26">
            <v>0</v>
          </cell>
          <cell r="K26">
            <v>114293.08</v>
          </cell>
        </row>
        <row r="27">
          <cell r="B27" t="str">
            <v>450000205</v>
          </cell>
          <cell r="C27" t="str">
            <v>Springfield Looping Project - SLP</v>
          </cell>
          <cell r="D27" t="str">
            <v>ALAHER</v>
          </cell>
          <cell r="E27" t="str">
            <v>DOM_CR</v>
          </cell>
          <cell r="G27">
            <v>0</v>
          </cell>
          <cell r="H27">
            <v>31389.48</v>
          </cell>
          <cell r="I27">
            <v>0</v>
          </cell>
          <cell r="J27">
            <v>0</v>
          </cell>
          <cell r="K27">
            <v>31389.48</v>
          </cell>
        </row>
        <row r="28">
          <cell r="B28" t="str">
            <v>450000213</v>
          </cell>
          <cell r="C28" t="str">
            <v>Stocklands Heathwood Headworks</v>
          </cell>
          <cell r="D28" t="str">
            <v>PHIBOU</v>
          </cell>
          <cell r="E28" t="str">
            <v>DOM_CR</v>
          </cell>
          <cell r="G28">
            <v>0</v>
          </cell>
          <cell r="H28">
            <v>322.94000000001103</v>
          </cell>
          <cell r="I28">
            <v>0</v>
          </cell>
          <cell r="J28">
            <v>164.2</v>
          </cell>
          <cell r="K28">
            <v>487.14000000001101</v>
          </cell>
        </row>
        <row r="29">
          <cell r="B29" t="str">
            <v>450000214</v>
          </cell>
          <cell r="C29" t="str">
            <v>Internal reticulation Eraland Brookwater</v>
          </cell>
          <cell r="D29" t="str">
            <v>PHIBOU</v>
          </cell>
          <cell r="E29" t="str">
            <v>DOM_CR</v>
          </cell>
          <cell r="G29">
            <v>0</v>
          </cell>
          <cell r="H29">
            <v>34848.68</v>
          </cell>
          <cell r="I29">
            <v>0</v>
          </cell>
          <cell r="J29">
            <v>0</v>
          </cell>
          <cell r="K29">
            <v>34848.68</v>
          </cell>
        </row>
        <row r="30">
          <cell r="B30" t="str">
            <v>450000225</v>
          </cell>
          <cell r="C30" t="str">
            <v>Woodlands Internal Reticulation</v>
          </cell>
          <cell r="D30" t="str">
            <v>PETLAT</v>
          </cell>
          <cell r="E30" t="str">
            <v>DOM_CR</v>
          </cell>
          <cell r="G30">
            <v>0</v>
          </cell>
          <cell r="H30">
            <v>626.91999999999496</v>
          </cell>
          <cell r="I30">
            <v>0</v>
          </cell>
          <cell r="J30">
            <v>-626.91999999999996</v>
          </cell>
          <cell r="K30">
            <v>-4.9999999999999997E-12</v>
          </cell>
        </row>
        <row r="31">
          <cell r="B31" t="str">
            <v>450000228</v>
          </cell>
          <cell r="C31" t="str">
            <v>Highgate Hill Renewal Project 1 (HHRP:1)</v>
          </cell>
          <cell r="D31" t="str">
            <v>EVAWHI</v>
          </cell>
          <cell r="E31" t="str">
            <v>RENEWAL</v>
          </cell>
          <cell r="G31">
            <v>0</v>
          </cell>
          <cell r="H31">
            <v>0</v>
          </cell>
          <cell r="I31">
            <v>1047.6600000000001</v>
          </cell>
          <cell r="J31">
            <v>75361.66</v>
          </cell>
          <cell r="K31">
            <v>75361.66</v>
          </cell>
        </row>
        <row r="32">
          <cell r="B32" t="str">
            <v>450000232</v>
          </cell>
          <cell r="C32" t="str">
            <v>Highland Reserve Rose Valley Dr Upper Coomera</v>
          </cell>
          <cell r="D32" t="str">
            <v>PAUALE</v>
          </cell>
          <cell r="E32" t="str">
            <v>C&amp;I_CR</v>
          </cell>
          <cell r="G32">
            <v>0</v>
          </cell>
          <cell r="H32">
            <v>46725.57</v>
          </cell>
          <cell r="I32">
            <v>0</v>
          </cell>
          <cell r="J32">
            <v>13496.29</v>
          </cell>
          <cell r="K32">
            <v>60221.86</v>
          </cell>
        </row>
        <row r="33">
          <cell r="B33" t="str">
            <v>450000233</v>
          </cell>
          <cell r="C33" t="str">
            <v>Internal reticulation ST2 - Dom (Major)</v>
          </cell>
          <cell r="D33" t="str">
            <v>PETLAT</v>
          </cell>
          <cell r="E33" t="str">
            <v>DOM_CR</v>
          </cell>
          <cell r="G33">
            <v>0</v>
          </cell>
          <cell r="H33">
            <v>25977.02</v>
          </cell>
          <cell r="I33">
            <v>0</v>
          </cell>
          <cell r="J33">
            <v>0</v>
          </cell>
          <cell r="K33">
            <v>25977.02</v>
          </cell>
        </row>
        <row r="34">
          <cell r="B34" t="str">
            <v>450000238</v>
          </cell>
          <cell r="C34" t="str">
            <v>Augmentation &lt;$50K</v>
          </cell>
          <cell r="D34" t="str">
            <v>KENDUN</v>
          </cell>
          <cell r="E34" t="str">
            <v>AUGMENT</v>
          </cell>
          <cell r="G34">
            <v>0</v>
          </cell>
          <cell r="H34">
            <v>19294.46</v>
          </cell>
          <cell r="I34">
            <v>0</v>
          </cell>
          <cell r="J34">
            <v>2576</v>
          </cell>
          <cell r="K34">
            <v>21870.46</v>
          </cell>
        </row>
        <row r="35">
          <cell r="B35" t="str">
            <v>450000244</v>
          </cell>
          <cell r="C35" t="str">
            <v>Cocoon Reg - Gold coast hwy &amp; Hooker Blvde</v>
          </cell>
          <cell r="D35" t="str">
            <v>ANDFUR</v>
          </cell>
          <cell r="E35" t="str">
            <v>C&amp;I_CR</v>
          </cell>
          <cell r="G35">
            <v>0</v>
          </cell>
          <cell r="H35">
            <v>49930.71</v>
          </cell>
          <cell r="I35">
            <v>0</v>
          </cell>
          <cell r="J35">
            <v>0</v>
          </cell>
          <cell r="K35">
            <v>49930.71</v>
          </cell>
        </row>
        <row r="36">
          <cell r="B36" t="str">
            <v>450000249</v>
          </cell>
          <cell r="C36" t="str">
            <v>Riverlinks Estate Stage7 PE mains O/ford S/port Rd</v>
          </cell>
          <cell r="D36" t="str">
            <v>PAUALE</v>
          </cell>
          <cell r="E36" t="str">
            <v>DOM_CR</v>
          </cell>
          <cell r="G36">
            <v>0</v>
          </cell>
          <cell r="H36">
            <v>50848.62</v>
          </cell>
          <cell r="I36">
            <v>0</v>
          </cell>
          <cell r="J36">
            <v>7893.43</v>
          </cell>
          <cell r="K36">
            <v>58742.05</v>
          </cell>
        </row>
        <row r="37">
          <cell r="B37" t="str">
            <v>450000250</v>
          </cell>
          <cell r="C37" t="str">
            <v>Jacobs Ridge Stage 2 internal reticulation</v>
          </cell>
          <cell r="D37" t="str">
            <v>STEBAS</v>
          </cell>
          <cell r="E37" t="str">
            <v>DOM_CR</v>
          </cell>
          <cell r="G37">
            <v>0</v>
          </cell>
          <cell r="H37">
            <v>3442.25</v>
          </cell>
          <cell r="I37">
            <v>0</v>
          </cell>
          <cell r="J37">
            <v>0</v>
          </cell>
          <cell r="K37">
            <v>3442.25</v>
          </cell>
        </row>
        <row r="38">
          <cell r="B38" t="str">
            <v>450000251</v>
          </cell>
          <cell r="C38" t="str">
            <v>Stockland Development - Maudsland - stage 1 IR</v>
          </cell>
          <cell r="D38" t="str">
            <v>PAUALE</v>
          </cell>
          <cell r="E38" t="str">
            <v>DOM_CR</v>
          </cell>
          <cell r="G38">
            <v>0</v>
          </cell>
          <cell r="H38">
            <v>121470.66</v>
          </cell>
          <cell r="I38">
            <v>0</v>
          </cell>
          <cell r="J38">
            <v>14830.63</v>
          </cell>
          <cell r="K38">
            <v>136301.29</v>
          </cell>
        </row>
        <row r="39">
          <cell r="B39" t="str">
            <v>450000257</v>
          </cell>
          <cell r="C39" t="str">
            <v>Halcyon Waters Stage 3 Helensvale Rd Hope Island</v>
          </cell>
          <cell r="D39" t="str">
            <v>PAUALE</v>
          </cell>
          <cell r="E39" t="str">
            <v>DOM_CR</v>
          </cell>
          <cell r="G39">
            <v>0</v>
          </cell>
          <cell r="H39">
            <v>4538.33</v>
          </cell>
          <cell r="I39">
            <v>0</v>
          </cell>
          <cell r="J39">
            <v>0</v>
          </cell>
          <cell r="K39">
            <v>4538.33</v>
          </cell>
        </row>
        <row r="40">
          <cell r="B40" t="str">
            <v>450000258</v>
          </cell>
          <cell r="C40" t="str">
            <v>MP Network Feed Cnr Reis St &amp; Ipswich Rd W/gabba</v>
          </cell>
          <cell r="D40" t="str">
            <v>PAUALE</v>
          </cell>
          <cell r="E40" t="str">
            <v>AUGMENT</v>
          </cell>
          <cell r="G40">
            <v>0</v>
          </cell>
          <cell r="H40">
            <v>68564.87</v>
          </cell>
          <cell r="I40">
            <v>0</v>
          </cell>
          <cell r="J40">
            <v>0</v>
          </cell>
          <cell r="K40">
            <v>68564.87</v>
          </cell>
        </row>
        <row r="41">
          <cell r="B41" t="str">
            <v>450000261</v>
          </cell>
          <cell r="C41" t="str">
            <v>Australand Surbiton Crt Carina - Stage 3</v>
          </cell>
          <cell r="D41" t="str">
            <v>PAUALE</v>
          </cell>
          <cell r="E41" t="str">
            <v>DOM_CR</v>
          </cell>
          <cell r="G41">
            <v>0</v>
          </cell>
          <cell r="H41">
            <v>2045</v>
          </cell>
          <cell r="I41">
            <v>0</v>
          </cell>
          <cell r="J41">
            <v>0</v>
          </cell>
          <cell r="K41">
            <v>2045</v>
          </cell>
        </row>
        <row r="42">
          <cell r="B42" t="str">
            <v>450000263</v>
          </cell>
          <cell r="C42" t="str">
            <v>32-42 Crown St Toowoomba</v>
          </cell>
          <cell r="D42" t="str">
            <v>PAUALE</v>
          </cell>
          <cell r="E42" t="str">
            <v>AUGMENT</v>
          </cell>
          <cell r="G42">
            <v>0</v>
          </cell>
          <cell r="H42">
            <v>3027.3</v>
          </cell>
          <cell r="I42">
            <v>0</v>
          </cell>
          <cell r="J42">
            <v>0</v>
          </cell>
          <cell r="K42">
            <v>3027.3</v>
          </cell>
        </row>
        <row r="43">
          <cell r="B43" t="str">
            <v>450000268</v>
          </cell>
          <cell r="C43" t="str">
            <v>Seachange development 299 Napper Rd Arundell</v>
          </cell>
          <cell r="D43" t="str">
            <v>ANDFUR</v>
          </cell>
          <cell r="E43" t="str">
            <v>DOM_CR</v>
          </cell>
          <cell r="G43">
            <v>0</v>
          </cell>
          <cell r="H43">
            <v>22790.23</v>
          </cell>
          <cell r="I43">
            <v>1742</v>
          </cell>
          <cell r="J43">
            <v>6322.12</v>
          </cell>
          <cell r="K43">
            <v>29112.35</v>
          </cell>
        </row>
        <row r="44">
          <cell r="B44" t="str">
            <v>450000270</v>
          </cell>
          <cell r="C44" t="str">
            <v>Riverwood Estate Coomera</v>
          </cell>
          <cell r="D44" t="str">
            <v>PAUALE</v>
          </cell>
          <cell r="E44" t="str">
            <v>DOM_CR</v>
          </cell>
          <cell r="G44">
            <v>0</v>
          </cell>
          <cell r="H44">
            <v>0</v>
          </cell>
          <cell r="I44">
            <v>0</v>
          </cell>
          <cell r="J44">
            <v>7235.21</v>
          </cell>
          <cell r="K44">
            <v>7235.21</v>
          </cell>
        </row>
        <row r="45">
          <cell r="B45" t="str">
            <v>450000274</v>
          </cell>
          <cell r="C45" t="str">
            <v>Gold Coast Stadium - Replace 45195</v>
          </cell>
          <cell r="D45" t="str">
            <v>PAUALE</v>
          </cell>
          <cell r="E45" t="str">
            <v>C&amp;I_CR</v>
          </cell>
          <cell r="G45">
            <v>0</v>
          </cell>
          <cell r="H45">
            <v>39105.47</v>
          </cell>
          <cell r="I45">
            <v>0</v>
          </cell>
          <cell r="J45">
            <v>0</v>
          </cell>
          <cell r="K45">
            <v>39105.47</v>
          </cell>
        </row>
        <row r="46">
          <cell r="B46" t="str">
            <v>450000280</v>
          </cell>
          <cell r="C46" t="str">
            <v>Cova Australand-Prendraat Pd Hope Is. Stg 1a,2a/b/c</v>
          </cell>
          <cell r="D46" t="str">
            <v>PAUALE</v>
          </cell>
          <cell r="E46" t="str">
            <v>DOM_CR</v>
          </cell>
          <cell r="G46">
            <v>0</v>
          </cell>
          <cell r="H46">
            <v>13445.16</v>
          </cell>
          <cell r="I46">
            <v>0</v>
          </cell>
          <cell r="J46">
            <v>12561.13</v>
          </cell>
          <cell r="K46">
            <v>26006.29</v>
          </cell>
        </row>
        <row r="47">
          <cell r="B47" t="str">
            <v>450000286</v>
          </cell>
          <cell r="C47" t="str">
            <v>Marina Quays Precinct 1 - Sickle Ave Hope Island</v>
          </cell>
          <cell r="D47" t="str">
            <v>ANDFUR</v>
          </cell>
          <cell r="E47" t="str">
            <v>DOM_CR</v>
          </cell>
          <cell r="G47">
            <v>0</v>
          </cell>
          <cell r="H47">
            <v>157.13999999999999</v>
          </cell>
          <cell r="I47">
            <v>0</v>
          </cell>
          <cell r="J47">
            <v>-157.13999999999999</v>
          </cell>
          <cell r="K47">
            <v>0</v>
          </cell>
        </row>
        <row r="48">
          <cell r="B48" t="str">
            <v>450000307</v>
          </cell>
          <cell r="C48" t="str">
            <v>Alberi Park Stage 2 - 40PE Int Reticulation</v>
          </cell>
          <cell r="D48" t="str">
            <v>STEBAS</v>
          </cell>
          <cell r="E48" t="str">
            <v>DOM_CR</v>
          </cell>
          <cell r="G48">
            <v>0</v>
          </cell>
          <cell r="H48">
            <v>1252.54</v>
          </cell>
          <cell r="I48">
            <v>0</v>
          </cell>
          <cell r="J48">
            <v>7210.4</v>
          </cell>
          <cell r="K48">
            <v>8462.94</v>
          </cell>
        </row>
        <row r="49">
          <cell r="B49" t="str">
            <v>450000308</v>
          </cell>
          <cell r="C49" t="str">
            <v>Alberi Park Stage 3 - 40PE Int Reticulation</v>
          </cell>
          <cell r="D49" t="str">
            <v>STEBAS</v>
          </cell>
          <cell r="E49" t="str">
            <v>DOM_CR</v>
          </cell>
          <cell r="G49">
            <v>0</v>
          </cell>
          <cell r="H49">
            <v>8936.84</v>
          </cell>
          <cell r="I49">
            <v>0</v>
          </cell>
          <cell r="J49">
            <v>0</v>
          </cell>
          <cell r="K49">
            <v>8936.84</v>
          </cell>
        </row>
        <row r="50">
          <cell r="B50" t="str">
            <v>450000309</v>
          </cell>
          <cell r="C50" t="str">
            <v>Alberi Park Stage 4 - 40PE Int Reticulation</v>
          </cell>
          <cell r="D50" t="str">
            <v>STEBAS</v>
          </cell>
          <cell r="E50" t="str">
            <v>DOM_CR</v>
          </cell>
          <cell r="G50">
            <v>0</v>
          </cell>
          <cell r="H50">
            <v>0</v>
          </cell>
          <cell r="I50">
            <v>0</v>
          </cell>
          <cell r="J50">
            <v>511</v>
          </cell>
          <cell r="K50">
            <v>511</v>
          </cell>
        </row>
        <row r="51">
          <cell r="B51" t="str">
            <v>450000310</v>
          </cell>
          <cell r="C51" t="str">
            <v>Alberi Park - Open lay 110PE Teys Rd</v>
          </cell>
          <cell r="D51" t="str">
            <v>STEBAS</v>
          </cell>
          <cell r="E51" t="str">
            <v>DOM_CR</v>
          </cell>
          <cell r="G51">
            <v>0</v>
          </cell>
          <cell r="H51">
            <v>118704.76</v>
          </cell>
          <cell r="I51">
            <v>0</v>
          </cell>
          <cell r="J51">
            <v>0</v>
          </cell>
          <cell r="K51">
            <v>118704.76</v>
          </cell>
        </row>
        <row r="52">
          <cell r="B52" t="str">
            <v>450000311</v>
          </cell>
          <cell r="C52" t="str">
            <v>Delfin Springfield Estate - Wild flower</v>
          </cell>
          <cell r="D52" t="str">
            <v>PHIBOU</v>
          </cell>
          <cell r="E52" t="str">
            <v>MNS_CR</v>
          </cell>
          <cell r="G52">
            <v>0</v>
          </cell>
          <cell r="H52">
            <v>21143.55</v>
          </cell>
          <cell r="I52">
            <v>0</v>
          </cell>
          <cell r="J52">
            <v>19802.400000000001</v>
          </cell>
          <cell r="K52">
            <v>40945.949999999997</v>
          </cell>
        </row>
        <row r="53">
          <cell r="B53" t="str">
            <v>450000312</v>
          </cell>
          <cell r="C53" t="str">
            <v>Delfin Springfield Estate - Park Edge</v>
          </cell>
          <cell r="D53" t="str">
            <v>PHIBOU</v>
          </cell>
          <cell r="E53" t="str">
            <v>MNS_CR</v>
          </cell>
          <cell r="G53">
            <v>0</v>
          </cell>
          <cell r="H53">
            <v>30559.32</v>
          </cell>
          <cell r="I53">
            <v>0</v>
          </cell>
          <cell r="J53">
            <v>1705.6</v>
          </cell>
          <cell r="K53">
            <v>32264.92</v>
          </cell>
        </row>
        <row r="54">
          <cell r="B54" t="str">
            <v>450000313</v>
          </cell>
          <cell r="C54" t="str">
            <v>JF&amp;P Dev Wakerley Stage 44</v>
          </cell>
          <cell r="D54" t="str">
            <v>STEBAS</v>
          </cell>
          <cell r="E54" t="str">
            <v>DOM_CR</v>
          </cell>
          <cell r="G54">
            <v>0</v>
          </cell>
          <cell r="H54">
            <v>962.77</v>
          </cell>
          <cell r="I54">
            <v>0</v>
          </cell>
          <cell r="J54">
            <v>13738.73</v>
          </cell>
          <cell r="K54">
            <v>14701.5</v>
          </cell>
        </row>
        <row r="55">
          <cell r="B55" t="str">
            <v>450000314</v>
          </cell>
          <cell r="C55" t="str">
            <v>JF&amp;P Dev Wakerley Stage 44 - Hwks - New Clev Rd</v>
          </cell>
          <cell r="D55" t="str">
            <v>STEBAS</v>
          </cell>
          <cell r="E55" t="str">
            <v>DOM_CR</v>
          </cell>
          <cell r="G55">
            <v>0</v>
          </cell>
          <cell r="H55">
            <v>0</v>
          </cell>
          <cell r="I55">
            <v>0</v>
          </cell>
          <cell r="J55">
            <v>2761.52</v>
          </cell>
          <cell r="K55">
            <v>2761.52</v>
          </cell>
        </row>
        <row r="56">
          <cell r="B56" t="str">
            <v>450000315</v>
          </cell>
          <cell r="C56" t="str">
            <v>State Tennis Centre Tennyson Memorial Ave, Yeerongpilly</v>
          </cell>
          <cell r="D56" t="str">
            <v>STEBAS</v>
          </cell>
          <cell r="E56" t="str">
            <v>C&amp;I_CR</v>
          </cell>
          <cell r="G56">
            <v>0</v>
          </cell>
          <cell r="H56">
            <v>24831.26</v>
          </cell>
          <cell r="I56">
            <v>0</v>
          </cell>
          <cell r="J56">
            <v>13805.86</v>
          </cell>
          <cell r="K56">
            <v>38637.120000000003</v>
          </cell>
        </row>
        <row r="57">
          <cell r="B57" t="str">
            <v>450000316</v>
          </cell>
          <cell r="C57" t="str">
            <v>Sunland Group - The Parc Stage 1A</v>
          </cell>
          <cell r="D57" t="str">
            <v>CHRARM</v>
          </cell>
          <cell r="E57" t="str">
            <v>DOM_CR</v>
          </cell>
          <cell r="G57">
            <v>0</v>
          </cell>
          <cell r="H57">
            <v>3559.98</v>
          </cell>
          <cell r="I57">
            <v>0</v>
          </cell>
          <cell r="J57">
            <v>13862.64</v>
          </cell>
          <cell r="K57">
            <v>17422.62</v>
          </cell>
        </row>
        <row r="58">
          <cell r="B58" t="str">
            <v>450000317</v>
          </cell>
          <cell r="C58" t="str">
            <v>Sunland Group - The Parc Headworks</v>
          </cell>
          <cell r="D58" t="str">
            <v>CHRARM</v>
          </cell>
          <cell r="E58" t="str">
            <v>DOM_CR</v>
          </cell>
          <cell r="G58">
            <v>0</v>
          </cell>
          <cell r="H58">
            <v>96126.23</v>
          </cell>
          <cell r="I58">
            <v>0</v>
          </cell>
          <cell r="J58">
            <v>857.02</v>
          </cell>
          <cell r="K58">
            <v>96983.25</v>
          </cell>
        </row>
        <row r="59">
          <cell r="B59" t="str">
            <v>450000318</v>
          </cell>
          <cell r="C59" t="str">
            <v>Brookwater Development Stage 8A</v>
          </cell>
          <cell r="D59" t="str">
            <v>PHIBOU</v>
          </cell>
          <cell r="E59" t="str">
            <v>DOM_CR</v>
          </cell>
          <cell r="G59">
            <v>0</v>
          </cell>
          <cell r="H59">
            <v>3992.7</v>
          </cell>
          <cell r="I59">
            <v>0</v>
          </cell>
          <cell r="J59">
            <v>0</v>
          </cell>
          <cell r="K59">
            <v>3992.7</v>
          </cell>
        </row>
        <row r="60">
          <cell r="B60" t="str">
            <v>450000320</v>
          </cell>
          <cell r="C60" t="str">
            <v>Delfin Springfield Estate - Headworks</v>
          </cell>
          <cell r="D60" t="str">
            <v>PHIBOU</v>
          </cell>
          <cell r="E60" t="str">
            <v>MNS_CR</v>
          </cell>
          <cell r="G60">
            <v>0</v>
          </cell>
          <cell r="H60">
            <v>150277.23000000001</v>
          </cell>
          <cell r="I60">
            <v>0</v>
          </cell>
          <cell r="J60">
            <v>39892.17</v>
          </cell>
          <cell r="K60">
            <v>190169.4</v>
          </cell>
        </row>
        <row r="61">
          <cell r="B61" t="str">
            <v>450000321</v>
          </cell>
          <cell r="C61" t="str">
            <v>FRH Astec, Burnside Rd Ormeau</v>
          </cell>
          <cell r="D61" t="str">
            <v>EVAWHI</v>
          </cell>
          <cell r="E61" t="str">
            <v>C&amp;I_CR</v>
          </cell>
          <cell r="G61">
            <v>0</v>
          </cell>
          <cell r="H61">
            <v>485326.73</v>
          </cell>
          <cell r="I61">
            <v>0</v>
          </cell>
          <cell r="J61">
            <v>9173.66</v>
          </cell>
          <cell r="K61">
            <v>494500.39</v>
          </cell>
        </row>
        <row r="62">
          <cell r="B62" t="str">
            <v>450000322</v>
          </cell>
          <cell r="C62" t="str">
            <v>Headworks, Eggersdorf Rd, Riverside Sanctuary</v>
          </cell>
          <cell r="D62" t="str">
            <v>STEBAS</v>
          </cell>
          <cell r="E62" t="str">
            <v>MNS_CR</v>
          </cell>
          <cell r="G62">
            <v>0</v>
          </cell>
          <cell r="H62">
            <v>43845.45</v>
          </cell>
          <cell r="I62">
            <v>0</v>
          </cell>
          <cell r="J62">
            <v>0</v>
          </cell>
          <cell r="K62">
            <v>43845.45</v>
          </cell>
        </row>
        <row r="63">
          <cell r="B63" t="str">
            <v>450000323</v>
          </cell>
          <cell r="C63" t="str">
            <v>Eggersdorf Rd, Riverside Sanctuary</v>
          </cell>
          <cell r="D63" t="str">
            <v>STEBAS</v>
          </cell>
          <cell r="E63" t="str">
            <v>MNS_CR</v>
          </cell>
          <cell r="G63">
            <v>0</v>
          </cell>
          <cell r="H63">
            <v>21082.15</v>
          </cell>
          <cell r="I63">
            <v>0</v>
          </cell>
          <cell r="J63">
            <v>2209.69</v>
          </cell>
          <cell r="K63">
            <v>23291.84</v>
          </cell>
        </row>
        <row r="64">
          <cell r="B64" t="str">
            <v>450000324</v>
          </cell>
          <cell r="C64" t="str">
            <v>Headworks, Village 5, Jarvis Rd, Waterford</v>
          </cell>
          <cell r="D64" t="str">
            <v>STEBAS</v>
          </cell>
          <cell r="E64" t="str">
            <v>MNS_CR</v>
          </cell>
          <cell r="G64">
            <v>0</v>
          </cell>
          <cell r="H64">
            <v>1761.55</v>
          </cell>
          <cell r="I64">
            <v>0</v>
          </cell>
          <cell r="J64">
            <v>344.56</v>
          </cell>
          <cell r="K64">
            <v>2106.11</v>
          </cell>
        </row>
        <row r="65">
          <cell r="B65" t="str">
            <v>450000325</v>
          </cell>
          <cell r="C65" t="str">
            <v>Village 5, Jarvis Rd, Waterford</v>
          </cell>
          <cell r="D65" t="str">
            <v>STEBAS</v>
          </cell>
          <cell r="E65" t="str">
            <v>MNS_CR</v>
          </cell>
          <cell r="G65">
            <v>0</v>
          </cell>
          <cell r="H65">
            <v>8744.1299999999992</v>
          </cell>
          <cell r="I65">
            <v>0</v>
          </cell>
          <cell r="J65">
            <v>15443.56</v>
          </cell>
          <cell r="K65">
            <v>24187.69</v>
          </cell>
        </row>
        <row r="66">
          <cell r="B66" t="str">
            <v>450000326</v>
          </cell>
          <cell r="C66" t="str">
            <v>Headworks, Victor St, Tingalpa</v>
          </cell>
          <cell r="D66" t="str">
            <v>STEBAS</v>
          </cell>
          <cell r="E66" t="str">
            <v>DOM_CR</v>
          </cell>
          <cell r="G66">
            <v>0</v>
          </cell>
          <cell r="H66">
            <v>64675.02</v>
          </cell>
          <cell r="I66">
            <v>0</v>
          </cell>
          <cell r="J66">
            <v>0</v>
          </cell>
          <cell r="K66">
            <v>64675.02</v>
          </cell>
        </row>
        <row r="67">
          <cell r="B67" t="str">
            <v>450000329</v>
          </cell>
          <cell r="C67" t="str">
            <v>Tennyson State Tennis Centre, Hwks, Fairfield Rd</v>
          </cell>
          <cell r="D67" t="str">
            <v>STEBAS</v>
          </cell>
          <cell r="E67" t="str">
            <v>C&amp;I_CR</v>
          </cell>
          <cell r="G67">
            <v>0</v>
          </cell>
          <cell r="H67">
            <v>15647.78</v>
          </cell>
          <cell r="I67">
            <v>268</v>
          </cell>
          <cell r="J67">
            <v>3375.1</v>
          </cell>
          <cell r="K67">
            <v>19022.88</v>
          </cell>
        </row>
        <row r="68">
          <cell r="B68" t="str">
            <v>450000330</v>
          </cell>
          <cell r="C68" t="str">
            <v>5 Christensen Rd, Yatala</v>
          </cell>
          <cell r="D68" t="str">
            <v>CHRARM</v>
          </cell>
          <cell r="E68" t="str">
            <v>C&amp;I_CR</v>
          </cell>
          <cell r="G68">
            <v>0</v>
          </cell>
          <cell r="H68">
            <v>72730.929999999993</v>
          </cell>
          <cell r="I68">
            <v>0</v>
          </cell>
          <cell r="J68">
            <v>22355.75</v>
          </cell>
          <cell r="K68">
            <v>95086.68</v>
          </cell>
        </row>
        <row r="69">
          <cell r="B69" t="str">
            <v>450000331</v>
          </cell>
          <cell r="C69" t="str">
            <v>Coomera Waters Estate Stage 23</v>
          </cell>
          <cell r="D69" t="str">
            <v>CHRARM</v>
          </cell>
          <cell r="E69" t="str">
            <v>DOM_CR</v>
          </cell>
          <cell r="G69">
            <v>0</v>
          </cell>
          <cell r="H69">
            <v>2189.88</v>
          </cell>
          <cell r="I69">
            <v>0</v>
          </cell>
          <cell r="J69">
            <v>24411.74</v>
          </cell>
          <cell r="K69">
            <v>26601.62</v>
          </cell>
        </row>
        <row r="70">
          <cell r="B70" t="str">
            <v>450000333</v>
          </cell>
          <cell r="C70" t="str">
            <v>Peter Beaconsfield, Foxwell Road, Coomera</v>
          </cell>
          <cell r="D70" t="str">
            <v>CHRARM</v>
          </cell>
          <cell r="E70" t="str">
            <v>DOM_CR</v>
          </cell>
          <cell r="G70">
            <v>0</v>
          </cell>
          <cell r="H70">
            <v>3993.39</v>
          </cell>
          <cell r="I70">
            <v>0</v>
          </cell>
          <cell r="J70">
            <v>0</v>
          </cell>
          <cell r="K70">
            <v>3993.39</v>
          </cell>
        </row>
        <row r="71">
          <cell r="B71" t="str">
            <v>450000334</v>
          </cell>
          <cell r="C71" t="str">
            <v>Southlink Business Park</v>
          </cell>
          <cell r="D71" t="str">
            <v>PHIBOU</v>
          </cell>
          <cell r="E71" t="str">
            <v>C&amp;I_CR</v>
          </cell>
          <cell r="G71">
            <v>0</v>
          </cell>
          <cell r="H71">
            <v>46313.96</v>
          </cell>
          <cell r="I71">
            <v>0</v>
          </cell>
          <cell r="J71">
            <v>137434.85999999999</v>
          </cell>
          <cell r="K71">
            <v>183748.82</v>
          </cell>
        </row>
        <row r="72">
          <cell r="B72" t="str">
            <v>450000336</v>
          </cell>
          <cell r="C72" t="str">
            <v>Hope Island Resort East, Peter Senior Drive</v>
          </cell>
          <cell r="D72" t="str">
            <v>ANDFUR</v>
          </cell>
          <cell r="E72" t="str">
            <v>C&amp;I_CR</v>
          </cell>
          <cell r="G72">
            <v>0</v>
          </cell>
          <cell r="H72">
            <v>6786.31</v>
          </cell>
          <cell r="I72">
            <v>0</v>
          </cell>
          <cell r="J72">
            <v>25324.080000000002</v>
          </cell>
          <cell r="K72">
            <v>32110.39</v>
          </cell>
        </row>
        <row r="73">
          <cell r="B73" t="str">
            <v>450000337</v>
          </cell>
          <cell r="C73" t="str">
            <v>Big Sky Coomera Stage 1</v>
          </cell>
          <cell r="D73" t="str">
            <v>CHRARM</v>
          </cell>
          <cell r="E73" t="str">
            <v>DOM_CR</v>
          </cell>
          <cell r="G73">
            <v>0</v>
          </cell>
          <cell r="H73">
            <v>34820.120000000003</v>
          </cell>
          <cell r="I73">
            <v>0</v>
          </cell>
          <cell r="J73">
            <v>3800.1</v>
          </cell>
          <cell r="K73">
            <v>38620.22</v>
          </cell>
        </row>
        <row r="74">
          <cell r="B74" t="str">
            <v>450000338</v>
          </cell>
          <cell r="C74" t="str">
            <v>Big Sky Coomera Stage 2</v>
          </cell>
          <cell r="D74" t="str">
            <v>CHRARM</v>
          </cell>
          <cell r="E74" t="str">
            <v>DOM_CR</v>
          </cell>
          <cell r="G74">
            <v>0</v>
          </cell>
          <cell r="H74">
            <v>3187.54</v>
          </cell>
          <cell r="I74">
            <v>0</v>
          </cell>
          <cell r="J74">
            <v>15671.04</v>
          </cell>
          <cell r="K74">
            <v>18858.580000000002</v>
          </cell>
        </row>
        <row r="75">
          <cell r="B75" t="str">
            <v>450000339</v>
          </cell>
          <cell r="C75" t="str">
            <v>Jensen's Bower, Jacob Cres Ormeau</v>
          </cell>
          <cell r="D75" t="str">
            <v>STEBAS</v>
          </cell>
          <cell r="E75" t="str">
            <v>DOM_CR</v>
          </cell>
          <cell r="G75">
            <v>0</v>
          </cell>
          <cell r="H75">
            <v>13070.01</v>
          </cell>
          <cell r="I75">
            <v>0</v>
          </cell>
          <cell r="J75">
            <v>0</v>
          </cell>
          <cell r="K75">
            <v>13070.01</v>
          </cell>
        </row>
        <row r="76">
          <cell r="B76" t="str">
            <v>450000340</v>
          </cell>
          <cell r="C76" t="str">
            <v>Woodlands Village &amp; Waterford Stages 14 &amp; 15</v>
          </cell>
          <cell r="D76" t="str">
            <v>STEBAS</v>
          </cell>
          <cell r="E76" t="str">
            <v>DOM_CR</v>
          </cell>
          <cell r="G76">
            <v>0</v>
          </cell>
          <cell r="H76">
            <v>9056.42</v>
          </cell>
          <cell r="I76">
            <v>0</v>
          </cell>
          <cell r="J76">
            <v>1628.64</v>
          </cell>
          <cell r="K76">
            <v>10685.06</v>
          </cell>
        </row>
        <row r="77">
          <cell r="B77" t="str">
            <v>450000341</v>
          </cell>
          <cell r="C77" t="str">
            <v>Woodlands Village &amp; Waterford Stages 13 &amp; 16</v>
          </cell>
          <cell r="D77" t="str">
            <v>STEBAS</v>
          </cell>
          <cell r="E77" t="str">
            <v>DOM_CR</v>
          </cell>
          <cell r="G77">
            <v>0</v>
          </cell>
          <cell r="H77">
            <v>0</v>
          </cell>
          <cell r="I77">
            <v>0</v>
          </cell>
          <cell r="J77">
            <v>6022.76</v>
          </cell>
          <cell r="K77">
            <v>6022.76</v>
          </cell>
        </row>
        <row r="78">
          <cell r="B78" t="str">
            <v>450000342</v>
          </cell>
          <cell r="C78" t="str">
            <v>Delfin, The Promeneade Stage 7 &amp; 8 , Waterside Drive</v>
          </cell>
          <cell r="D78" t="str">
            <v>PHIBOU</v>
          </cell>
          <cell r="E78" t="str">
            <v>DOM_CR</v>
          </cell>
          <cell r="G78">
            <v>0</v>
          </cell>
          <cell r="H78">
            <v>3657.9</v>
          </cell>
          <cell r="I78">
            <v>0</v>
          </cell>
          <cell r="J78">
            <v>9296.02</v>
          </cell>
          <cell r="K78">
            <v>12953.92</v>
          </cell>
        </row>
        <row r="79">
          <cell r="B79" t="str">
            <v>450000343</v>
          </cell>
          <cell r="C79" t="str">
            <v>Mirvac, Melaleuca Drive, Brookwater - Stage 1</v>
          </cell>
          <cell r="D79" t="str">
            <v>PHIBOU</v>
          </cell>
          <cell r="E79" t="str">
            <v>DOM_CR</v>
          </cell>
          <cell r="G79">
            <v>0</v>
          </cell>
          <cell r="H79">
            <v>11406.17</v>
          </cell>
          <cell r="I79">
            <v>0</v>
          </cell>
          <cell r="J79">
            <v>4213.07</v>
          </cell>
          <cell r="K79">
            <v>15619.24</v>
          </cell>
        </row>
        <row r="80">
          <cell r="B80" t="str">
            <v>450000344</v>
          </cell>
          <cell r="C80" t="str">
            <v>Delfin Lend Lease, Park Edge Stage 5-8,</v>
          </cell>
          <cell r="D80" t="str">
            <v>PHIBOU</v>
          </cell>
          <cell r="E80" t="str">
            <v>DOM_CR</v>
          </cell>
          <cell r="G80">
            <v>0</v>
          </cell>
          <cell r="H80">
            <v>11592.94</v>
          </cell>
          <cell r="I80">
            <v>0</v>
          </cell>
          <cell r="J80">
            <v>22775.55</v>
          </cell>
          <cell r="K80">
            <v>34368.49</v>
          </cell>
        </row>
        <row r="81">
          <cell r="B81" t="str">
            <v>450000345</v>
          </cell>
          <cell r="C81" t="str">
            <v>Finegan Way - Coomera Properties Stage 1</v>
          </cell>
          <cell r="D81" t="str">
            <v>CHRARM</v>
          </cell>
          <cell r="E81" t="str">
            <v>CUST_SER</v>
          </cell>
          <cell r="G81">
            <v>0</v>
          </cell>
          <cell r="H81">
            <v>14171.04</v>
          </cell>
          <cell r="I81">
            <v>0</v>
          </cell>
          <cell r="J81">
            <v>146</v>
          </cell>
          <cell r="K81">
            <v>14317.04</v>
          </cell>
        </row>
        <row r="82">
          <cell r="B82" t="str">
            <v>450000348</v>
          </cell>
          <cell r="C82" t="str">
            <v>Finegan Way - Coomera Properties Head Works</v>
          </cell>
          <cell r="D82" t="str">
            <v>CHRARM</v>
          </cell>
          <cell r="E82" t="str">
            <v>CUST_SER</v>
          </cell>
          <cell r="G82">
            <v>0</v>
          </cell>
          <cell r="H82">
            <v>37863.25</v>
          </cell>
          <cell r="I82">
            <v>0</v>
          </cell>
          <cell r="J82">
            <v>36547.870000000003</v>
          </cell>
          <cell r="K82">
            <v>74411.12</v>
          </cell>
        </row>
        <row r="83">
          <cell r="B83" t="str">
            <v>450000349</v>
          </cell>
          <cell r="C83" t="str">
            <v>Sequana Retirment Village, Upper Coomera</v>
          </cell>
          <cell r="D83" t="str">
            <v>CHRARM</v>
          </cell>
          <cell r="E83" t="str">
            <v>CUST_SER</v>
          </cell>
          <cell r="G83">
            <v>0</v>
          </cell>
          <cell r="H83">
            <v>5045.1099999999997</v>
          </cell>
          <cell r="I83">
            <v>0</v>
          </cell>
          <cell r="J83">
            <v>3916.22</v>
          </cell>
          <cell r="K83">
            <v>8961.33</v>
          </cell>
        </row>
        <row r="84">
          <cell r="B84" t="str">
            <v>450000350</v>
          </cell>
          <cell r="C84" t="str">
            <v>P &amp; J Powser Coating, 39 Container St, Tingalpa</v>
          </cell>
          <cell r="D84" t="str">
            <v>ANDFUR</v>
          </cell>
          <cell r="E84" t="str">
            <v>C&amp;I_CR</v>
          </cell>
          <cell r="G84">
            <v>0</v>
          </cell>
          <cell r="H84">
            <v>33873.800000000003</v>
          </cell>
          <cell r="I84">
            <v>0</v>
          </cell>
          <cell r="J84">
            <v>3107.96</v>
          </cell>
          <cell r="K84">
            <v>36981.760000000002</v>
          </cell>
        </row>
        <row r="85">
          <cell r="B85" t="str">
            <v>450000351</v>
          </cell>
          <cell r="C85" t="str">
            <v>Delfin, The Promenade Stage 9, Waterside Drive</v>
          </cell>
          <cell r="D85" t="str">
            <v>PHIBOU</v>
          </cell>
          <cell r="E85" t="str">
            <v>DOM_CR</v>
          </cell>
          <cell r="G85">
            <v>0</v>
          </cell>
          <cell r="H85">
            <v>7204.74</v>
          </cell>
          <cell r="I85">
            <v>0</v>
          </cell>
          <cell r="J85">
            <v>73</v>
          </cell>
          <cell r="K85">
            <v>7277.74</v>
          </cell>
        </row>
        <row r="86">
          <cell r="B86" t="str">
            <v>450000352</v>
          </cell>
          <cell r="C86" t="str">
            <v>20 Airy St, Wacol. Wagners Dowstress P/L</v>
          </cell>
          <cell r="D86" t="str">
            <v>ANDFUR</v>
          </cell>
          <cell r="E86" t="str">
            <v>C&amp;I_CR</v>
          </cell>
          <cell r="G86">
            <v>0</v>
          </cell>
          <cell r="H86">
            <v>25990.11</v>
          </cell>
          <cell r="I86">
            <v>0</v>
          </cell>
          <cell r="J86">
            <v>612</v>
          </cell>
          <cell r="K86">
            <v>26602.11</v>
          </cell>
        </row>
        <row r="87">
          <cell r="B87" t="str">
            <v>450000353</v>
          </cell>
          <cell r="C87" t="str">
            <v>The Summit, Stage 20 &amp; 21, Ridge Top Terrace</v>
          </cell>
          <cell r="D87" t="str">
            <v>PHIBOU</v>
          </cell>
          <cell r="E87" t="str">
            <v>DOM_CR</v>
          </cell>
          <cell r="G87">
            <v>0</v>
          </cell>
          <cell r="H87">
            <v>11148.09</v>
          </cell>
          <cell r="I87">
            <v>0</v>
          </cell>
          <cell r="J87">
            <v>146</v>
          </cell>
          <cell r="K87">
            <v>11294.09</v>
          </cell>
        </row>
        <row r="88">
          <cell r="B88" t="str">
            <v>450000354</v>
          </cell>
          <cell r="C88" t="str">
            <v>Tweed Heads Memorial Gardens - H/works</v>
          </cell>
          <cell r="D88" t="str">
            <v>STEBAS</v>
          </cell>
          <cell r="E88" t="str">
            <v>C&amp;I_CR</v>
          </cell>
          <cell r="G88">
            <v>0</v>
          </cell>
          <cell r="H88">
            <v>77154.490000000005</v>
          </cell>
          <cell r="I88">
            <v>0</v>
          </cell>
          <cell r="J88">
            <v>0</v>
          </cell>
          <cell r="K88">
            <v>77154.490000000005</v>
          </cell>
        </row>
        <row r="89">
          <cell r="B89" t="str">
            <v>450000355</v>
          </cell>
          <cell r="C89" t="str">
            <v>Tweed Heads Memorial Gardens - Service</v>
          </cell>
          <cell r="D89" t="str">
            <v>STEBAS</v>
          </cell>
          <cell r="E89" t="str">
            <v>C&amp;I_CR</v>
          </cell>
          <cell r="G89">
            <v>0</v>
          </cell>
          <cell r="H89">
            <v>10316.69</v>
          </cell>
          <cell r="I89">
            <v>0</v>
          </cell>
          <cell r="J89">
            <v>0</v>
          </cell>
          <cell r="K89">
            <v>10316.69</v>
          </cell>
        </row>
        <row r="90">
          <cell r="B90" t="str">
            <v>450000356</v>
          </cell>
          <cell r="C90" t="str">
            <v>Tweed Heads Memorial Gardens - Meter Set</v>
          </cell>
          <cell r="D90" t="str">
            <v>STEBAS</v>
          </cell>
          <cell r="E90" t="str">
            <v>C&amp;I_CR</v>
          </cell>
          <cell r="G90">
            <v>0</v>
          </cell>
          <cell r="H90">
            <v>6236.77</v>
          </cell>
          <cell r="I90">
            <v>0</v>
          </cell>
          <cell r="J90">
            <v>0</v>
          </cell>
          <cell r="K90">
            <v>6236.77</v>
          </cell>
        </row>
        <row r="91">
          <cell r="B91" t="str">
            <v>450000357</v>
          </cell>
          <cell r="C91" t="str">
            <v>Allgas Maximo Development</v>
          </cell>
          <cell r="D91" t="str">
            <v>KERMAL</v>
          </cell>
          <cell r="E91" t="str">
            <v>CAPEX</v>
          </cell>
          <cell r="G91">
            <v>0</v>
          </cell>
          <cell r="H91">
            <v>23062.55</v>
          </cell>
          <cell r="I91">
            <v>0</v>
          </cell>
          <cell r="J91">
            <v>-23062.55</v>
          </cell>
          <cell r="K91">
            <v>0</v>
          </cell>
        </row>
        <row r="92">
          <cell r="B92" t="str">
            <v>450000358</v>
          </cell>
          <cell r="C92" t="str">
            <v>The Glades, Highfield Drive,Robina</v>
          </cell>
          <cell r="D92" t="str">
            <v>CHRARM</v>
          </cell>
          <cell r="E92" t="str">
            <v>DOM_CR</v>
          </cell>
          <cell r="G92">
            <v>0</v>
          </cell>
          <cell r="H92">
            <v>0</v>
          </cell>
          <cell r="I92">
            <v>0</v>
          </cell>
          <cell r="J92">
            <v>491.58</v>
          </cell>
          <cell r="K92">
            <v>491.58</v>
          </cell>
        </row>
        <row r="93">
          <cell r="B93" t="str">
            <v>450000359</v>
          </cell>
          <cell r="C93" t="str">
            <v>Coomera Resort, Edwardson Drive, Coomera</v>
          </cell>
          <cell r="D93" t="str">
            <v>CHRARM</v>
          </cell>
          <cell r="E93" t="str">
            <v>DOM_CR</v>
          </cell>
          <cell r="G93">
            <v>0</v>
          </cell>
          <cell r="H93">
            <v>0</v>
          </cell>
          <cell r="I93">
            <v>0</v>
          </cell>
          <cell r="J93">
            <v>350</v>
          </cell>
          <cell r="K93">
            <v>350</v>
          </cell>
        </row>
        <row r="94">
          <cell r="B94" t="str">
            <v>450000360</v>
          </cell>
          <cell r="C94" t="str">
            <v>Tamborine Oxenford, Tamborine Oxenford Rd</v>
          </cell>
          <cell r="D94" t="str">
            <v>CHRARM</v>
          </cell>
          <cell r="E94" t="str">
            <v>DOM_CR</v>
          </cell>
          <cell r="G94">
            <v>0</v>
          </cell>
          <cell r="H94">
            <v>0</v>
          </cell>
          <cell r="I94">
            <v>0</v>
          </cell>
          <cell r="J94">
            <v>22190.959999999999</v>
          </cell>
          <cell r="K94">
            <v>22190.959999999999</v>
          </cell>
        </row>
        <row r="95">
          <cell r="B95" t="str">
            <v>450000361</v>
          </cell>
          <cell r="C95" t="str">
            <v>Seachange development 299 Napper Rd Arundell - Headworks</v>
          </cell>
          <cell r="D95" t="str">
            <v>ANDFUR</v>
          </cell>
          <cell r="E95" t="str">
            <v>DOM_CR</v>
          </cell>
          <cell r="G95">
            <v>0</v>
          </cell>
          <cell r="H95">
            <v>25469.58</v>
          </cell>
          <cell r="I95">
            <v>0</v>
          </cell>
          <cell r="J95">
            <v>207434.3</v>
          </cell>
          <cell r="K95">
            <v>232903.88</v>
          </cell>
        </row>
        <row r="96">
          <cell r="B96" t="str">
            <v>450000362</v>
          </cell>
          <cell r="C96" t="str">
            <v>Seachange development 299 Napper Rd Arundell - Regulator ins</v>
          </cell>
          <cell r="D96" t="str">
            <v>ANDFUR</v>
          </cell>
          <cell r="E96" t="str">
            <v>DOM_CR</v>
          </cell>
          <cell r="G96">
            <v>0</v>
          </cell>
          <cell r="H96">
            <v>42998.09</v>
          </cell>
          <cell r="I96">
            <v>0</v>
          </cell>
          <cell r="J96">
            <v>46055.23</v>
          </cell>
          <cell r="K96">
            <v>89053.32</v>
          </cell>
        </row>
        <row r="97">
          <cell r="B97" t="str">
            <v>450000365</v>
          </cell>
          <cell r="C97" t="str">
            <v>Woodlands Village - Stage 1, Outlook Drive, Waterford</v>
          </cell>
          <cell r="D97" t="str">
            <v>STEBAS</v>
          </cell>
          <cell r="E97" t="str">
            <v>CUST_SER</v>
          </cell>
          <cell r="G97">
            <v>0</v>
          </cell>
          <cell r="H97">
            <v>671.7</v>
          </cell>
          <cell r="I97">
            <v>0</v>
          </cell>
          <cell r="J97">
            <v>9353.17</v>
          </cell>
          <cell r="K97">
            <v>10024.870000000001</v>
          </cell>
        </row>
        <row r="98">
          <cell r="B98" t="str">
            <v>450000366</v>
          </cell>
          <cell r="C98" t="str">
            <v>Woodlands Village - Stage 3, Outlook Drive, Waterford</v>
          </cell>
          <cell r="D98" t="str">
            <v>STEBAS</v>
          </cell>
          <cell r="E98" t="str">
            <v>CUST_SER</v>
          </cell>
          <cell r="G98">
            <v>0</v>
          </cell>
          <cell r="H98">
            <v>0</v>
          </cell>
          <cell r="I98">
            <v>0</v>
          </cell>
          <cell r="J98">
            <v>5676.96</v>
          </cell>
          <cell r="K98">
            <v>5676.96</v>
          </cell>
        </row>
        <row r="99">
          <cell r="B99" t="str">
            <v>450000368</v>
          </cell>
          <cell r="C99" t="str">
            <v>Woodlands Village Stage 2, Outlook Drive</v>
          </cell>
          <cell r="D99" t="str">
            <v>STEBAS</v>
          </cell>
          <cell r="E99" t="str">
            <v>DOM_CR</v>
          </cell>
          <cell r="G99">
            <v>0</v>
          </cell>
          <cell r="H99">
            <v>0</v>
          </cell>
          <cell r="I99">
            <v>0</v>
          </cell>
          <cell r="J99">
            <v>4642.87</v>
          </cell>
          <cell r="K99">
            <v>4642.87</v>
          </cell>
        </row>
        <row r="100">
          <cell r="B100" t="str">
            <v>450000369</v>
          </cell>
          <cell r="C100" t="str">
            <v>Seaforth At Manly, 57 Moss St, Wakerly</v>
          </cell>
          <cell r="D100" t="str">
            <v>STEBAS</v>
          </cell>
          <cell r="E100" t="str">
            <v>DOM_CR</v>
          </cell>
          <cell r="G100">
            <v>0</v>
          </cell>
          <cell r="H100">
            <v>5161.5600000000004</v>
          </cell>
          <cell r="I100">
            <v>0</v>
          </cell>
          <cell r="J100">
            <v>9436.1200000000008</v>
          </cell>
          <cell r="K100">
            <v>14597.68</v>
          </cell>
        </row>
        <row r="101">
          <cell r="B101" t="str">
            <v>450000370</v>
          </cell>
          <cell r="C101" t="str">
            <v>BCC Willawong Bus Depot</v>
          </cell>
          <cell r="D101" t="str">
            <v>EVAWHI</v>
          </cell>
          <cell r="E101" t="str">
            <v>C&amp;I_CR</v>
          </cell>
          <cell r="G101">
            <v>0</v>
          </cell>
          <cell r="H101">
            <v>14816.12</v>
          </cell>
          <cell r="I101">
            <v>3320.2</v>
          </cell>
          <cell r="J101">
            <v>1252931.71</v>
          </cell>
          <cell r="K101">
            <v>1267747.83</v>
          </cell>
        </row>
        <row r="102">
          <cell r="B102" t="str">
            <v>450000371</v>
          </cell>
          <cell r="C102" t="str">
            <v>Currumbin Park Estate Stage 23 - retic</v>
          </cell>
          <cell r="D102" t="str">
            <v>CHRARM</v>
          </cell>
          <cell r="E102" t="str">
            <v>DOM_CR</v>
          </cell>
          <cell r="G102">
            <v>0</v>
          </cell>
          <cell r="H102">
            <v>31310.36</v>
          </cell>
          <cell r="I102">
            <v>0</v>
          </cell>
          <cell r="J102">
            <v>1065.78</v>
          </cell>
          <cell r="K102">
            <v>32376.14</v>
          </cell>
        </row>
        <row r="103">
          <cell r="B103" t="str">
            <v>450000372</v>
          </cell>
          <cell r="C103" t="str">
            <v>Currumbin Park Estate Stage 23 - Headworks</v>
          </cell>
          <cell r="D103" t="str">
            <v>CHRARM</v>
          </cell>
          <cell r="E103" t="str">
            <v>DOM_CR</v>
          </cell>
          <cell r="G103">
            <v>0</v>
          </cell>
          <cell r="H103">
            <v>24497.42</v>
          </cell>
          <cell r="I103">
            <v>0</v>
          </cell>
          <cell r="J103">
            <v>268819.90000000002</v>
          </cell>
          <cell r="K103">
            <v>293317.32</v>
          </cell>
        </row>
        <row r="104">
          <cell r="B104" t="str">
            <v>450000373</v>
          </cell>
          <cell r="C104" t="str">
            <v>Parkwood Estate, Stage 7, Gardenia Crt,</v>
          </cell>
          <cell r="D104" t="str">
            <v>PHIBOU</v>
          </cell>
          <cell r="E104" t="str">
            <v>DOM_CR</v>
          </cell>
          <cell r="G104">
            <v>0</v>
          </cell>
          <cell r="H104">
            <v>1129.3900000000001</v>
          </cell>
          <cell r="I104">
            <v>0</v>
          </cell>
          <cell r="J104">
            <v>1440.2</v>
          </cell>
          <cell r="K104">
            <v>2569.59</v>
          </cell>
        </row>
        <row r="105">
          <cell r="B105" t="str">
            <v>450000374</v>
          </cell>
          <cell r="C105" t="str">
            <v>Parkwood Estate Stage 8, Boxwood Close,</v>
          </cell>
          <cell r="D105" t="str">
            <v>PHIBOU</v>
          </cell>
          <cell r="E105" t="str">
            <v>DOM_CR</v>
          </cell>
          <cell r="G105">
            <v>0</v>
          </cell>
          <cell r="H105">
            <v>5636.94</v>
          </cell>
          <cell r="I105">
            <v>0</v>
          </cell>
          <cell r="J105">
            <v>0</v>
          </cell>
          <cell r="K105">
            <v>5636.94</v>
          </cell>
        </row>
        <row r="106">
          <cell r="B106" t="str">
            <v>450000375</v>
          </cell>
          <cell r="C106" t="str">
            <v>Augustine Heights, Stage 10B, Trinity Crt</v>
          </cell>
          <cell r="D106" t="str">
            <v>PHIBOU</v>
          </cell>
          <cell r="E106" t="str">
            <v>DOM_CR</v>
          </cell>
          <cell r="G106">
            <v>0</v>
          </cell>
          <cell r="H106">
            <v>5860.08</v>
          </cell>
          <cell r="I106">
            <v>0</v>
          </cell>
          <cell r="J106">
            <v>9347.83</v>
          </cell>
          <cell r="K106">
            <v>15207.91</v>
          </cell>
        </row>
        <row r="107">
          <cell r="B107" t="str">
            <v>450000376</v>
          </cell>
          <cell r="C107" t="str">
            <v>Augustine Heights, Stage 11, Trinity Crt</v>
          </cell>
          <cell r="D107" t="str">
            <v>PHIBOU</v>
          </cell>
          <cell r="E107" t="str">
            <v>DOM_CR</v>
          </cell>
          <cell r="G107">
            <v>0</v>
          </cell>
          <cell r="H107">
            <v>256.08999999999997</v>
          </cell>
          <cell r="I107">
            <v>0</v>
          </cell>
          <cell r="J107">
            <v>11240.26</v>
          </cell>
          <cell r="K107">
            <v>11496.35</v>
          </cell>
        </row>
        <row r="108">
          <cell r="B108" t="str">
            <v>450000377</v>
          </cell>
          <cell r="C108" t="str">
            <v>Seagreen Estate Stage 3, Seashell Avenue</v>
          </cell>
          <cell r="D108" t="str">
            <v>CHRARM</v>
          </cell>
          <cell r="E108" t="str">
            <v>DOM_CR</v>
          </cell>
          <cell r="G108">
            <v>0</v>
          </cell>
          <cell r="H108">
            <v>20761.38</v>
          </cell>
          <cell r="I108">
            <v>0</v>
          </cell>
          <cell r="J108">
            <v>0</v>
          </cell>
          <cell r="K108">
            <v>20761.38</v>
          </cell>
        </row>
        <row r="109">
          <cell r="B109" t="str">
            <v>450000378</v>
          </cell>
          <cell r="C109" t="str">
            <v>Heathwood Gas Main Relocation</v>
          </cell>
          <cell r="D109" t="str">
            <v>COLMOR</v>
          </cell>
          <cell r="E109" t="str">
            <v>RENEWAL</v>
          </cell>
          <cell r="G109">
            <v>0</v>
          </cell>
          <cell r="H109">
            <v>15310.94</v>
          </cell>
          <cell r="I109">
            <v>0</v>
          </cell>
          <cell r="J109">
            <v>19250.3</v>
          </cell>
          <cell r="K109">
            <v>34561.24</v>
          </cell>
        </row>
        <row r="110">
          <cell r="B110" t="str">
            <v>450000379</v>
          </cell>
          <cell r="C110" t="str">
            <v>Viking Home Gordon Ave Toowoomba</v>
          </cell>
          <cell r="D110" t="str">
            <v>PETYOU</v>
          </cell>
          <cell r="E110" t="str">
            <v>DOM_CR</v>
          </cell>
          <cell r="G110">
            <v>0</v>
          </cell>
          <cell r="H110">
            <v>7455.08</v>
          </cell>
          <cell r="I110">
            <v>0</v>
          </cell>
          <cell r="J110">
            <v>1342.24</v>
          </cell>
          <cell r="K110">
            <v>8797.32</v>
          </cell>
        </row>
        <row r="111">
          <cell r="B111" t="str">
            <v>450000381</v>
          </cell>
          <cell r="C111" t="str">
            <v>Mulpha Sanctuary Cove - Internal Reticulation</v>
          </cell>
          <cell r="D111" t="str">
            <v>PAUALE</v>
          </cell>
          <cell r="E111" t="str">
            <v>DOM_CR</v>
          </cell>
          <cell r="G111">
            <v>0</v>
          </cell>
          <cell r="H111">
            <v>8896.7099999999991</v>
          </cell>
          <cell r="I111">
            <v>73</v>
          </cell>
          <cell r="J111">
            <v>625.09</v>
          </cell>
          <cell r="K111">
            <v>9521.7999999999993</v>
          </cell>
        </row>
        <row r="112">
          <cell r="B112" t="str">
            <v>450000383</v>
          </cell>
          <cell r="C112" t="str">
            <v>Brisbane Housing Company</v>
          </cell>
          <cell r="D112" t="str">
            <v>PHIBOU</v>
          </cell>
          <cell r="E112" t="str">
            <v>DOM_CR</v>
          </cell>
          <cell r="G112">
            <v>0</v>
          </cell>
          <cell r="H112">
            <v>6777.4</v>
          </cell>
          <cell r="I112">
            <v>1457.04</v>
          </cell>
          <cell r="J112">
            <v>16141.54</v>
          </cell>
          <cell r="K112">
            <v>22918.94</v>
          </cell>
        </row>
        <row r="113">
          <cell r="B113" t="str">
            <v>450000384</v>
          </cell>
          <cell r="C113" t="str">
            <v>Emerald Lakes Town Centre Development</v>
          </cell>
          <cell r="D113" t="str">
            <v>CHRARM</v>
          </cell>
          <cell r="E113" t="str">
            <v>DOM_CR</v>
          </cell>
          <cell r="G113">
            <v>0</v>
          </cell>
          <cell r="H113">
            <v>6198.24</v>
          </cell>
          <cell r="I113">
            <v>0</v>
          </cell>
          <cell r="J113">
            <v>3913</v>
          </cell>
          <cell r="K113">
            <v>10111.24</v>
          </cell>
        </row>
        <row r="114">
          <cell r="B114" t="str">
            <v>450000385</v>
          </cell>
          <cell r="C114" t="str">
            <v>Rockfield Rd Estate 58-72 Rockfield Rd Doolandella</v>
          </cell>
          <cell r="D114" t="str">
            <v>PHIBOU</v>
          </cell>
          <cell r="E114" t="str">
            <v>DOM_CR</v>
          </cell>
          <cell r="G114">
            <v>0</v>
          </cell>
          <cell r="H114">
            <v>7353.32</v>
          </cell>
          <cell r="I114">
            <v>0</v>
          </cell>
          <cell r="J114">
            <v>3120.5</v>
          </cell>
          <cell r="K114">
            <v>10473.82</v>
          </cell>
        </row>
        <row r="115">
          <cell r="B115" t="str">
            <v>450000387</v>
          </cell>
          <cell r="C115" t="str">
            <v>PRA Development Stage 14 Doolandella</v>
          </cell>
          <cell r="D115" t="str">
            <v>PHIBOU</v>
          </cell>
          <cell r="E115" t="str">
            <v>DOM_CR</v>
          </cell>
          <cell r="G115">
            <v>0</v>
          </cell>
          <cell r="H115">
            <v>9946.1200000000008</v>
          </cell>
          <cell r="I115">
            <v>0</v>
          </cell>
          <cell r="J115">
            <v>2231</v>
          </cell>
          <cell r="K115">
            <v>12177.12</v>
          </cell>
        </row>
        <row r="116">
          <cell r="B116" t="str">
            <v>450000388</v>
          </cell>
          <cell r="C116" t="str">
            <v>Hogg Street 2 Toowoomba</v>
          </cell>
          <cell r="D116" t="str">
            <v>CHRARM</v>
          </cell>
          <cell r="E116" t="str">
            <v>DOM_CR</v>
          </cell>
          <cell r="G116">
            <v>0</v>
          </cell>
          <cell r="H116">
            <v>4090.84</v>
          </cell>
          <cell r="I116">
            <v>0</v>
          </cell>
          <cell r="J116">
            <v>8666.34</v>
          </cell>
          <cell r="K116">
            <v>12757.18</v>
          </cell>
        </row>
        <row r="117">
          <cell r="B117" t="str">
            <v>450000389</v>
          </cell>
          <cell r="C117" t="str">
            <v>Telford Building Supplies Yatala</v>
          </cell>
          <cell r="D117" t="str">
            <v>PHIBOU</v>
          </cell>
          <cell r="E117" t="str">
            <v>C&amp;I_CR</v>
          </cell>
          <cell r="G117">
            <v>0</v>
          </cell>
          <cell r="H117">
            <v>105023.39</v>
          </cell>
          <cell r="I117">
            <v>0</v>
          </cell>
          <cell r="J117">
            <v>2005</v>
          </cell>
          <cell r="K117">
            <v>107028.39</v>
          </cell>
        </row>
        <row r="118">
          <cell r="B118" t="str">
            <v>450000390</v>
          </cell>
          <cell r="C118" t="str">
            <v>PRA Development Stage 10, 14 and 1-4 Doolandella</v>
          </cell>
          <cell r="D118" t="str">
            <v>PHIBOU</v>
          </cell>
          <cell r="E118" t="str">
            <v>DOM_CR</v>
          </cell>
          <cell r="G118">
            <v>0</v>
          </cell>
          <cell r="H118">
            <v>12498.21</v>
          </cell>
          <cell r="I118">
            <v>0</v>
          </cell>
          <cell r="J118">
            <v>117251.73</v>
          </cell>
          <cell r="K118">
            <v>129749.94</v>
          </cell>
        </row>
        <row r="119">
          <cell r="B119" t="str">
            <v>450000392</v>
          </cell>
          <cell r="C119" t="str">
            <v>PRA Development Stage 1-4 Doolandella</v>
          </cell>
          <cell r="D119" t="str">
            <v>PHIBOU</v>
          </cell>
          <cell r="E119" t="str">
            <v>DOM_CR</v>
          </cell>
          <cell r="G119">
            <v>0</v>
          </cell>
          <cell r="H119">
            <v>0</v>
          </cell>
          <cell r="I119">
            <v>5977.92</v>
          </cell>
          <cell r="J119">
            <v>9950.86</v>
          </cell>
          <cell r="K119">
            <v>9950.86</v>
          </cell>
        </row>
        <row r="120">
          <cell r="B120" t="str">
            <v>450000393</v>
          </cell>
          <cell r="C120" t="str">
            <v>Springfield Land Corporation Site</v>
          </cell>
          <cell r="D120" t="str">
            <v>PHIBOU</v>
          </cell>
          <cell r="E120" t="str">
            <v>C&amp;I_CR</v>
          </cell>
          <cell r="G120">
            <v>0</v>
          </cell>
          <cell r="H120">
            <v>10423.51</v>
          </cell>
          <cell r="I120">
            <v>0</v>
          </cell>
          <cell r="J120">
            <v>711.46</v>
          </cell>
          <cell r="K120">
            <v>11134.97</v>
          </cell>
        </row>
        <row r="121">
          <cell r="B121" t="str">
            <v>450000394</v>
          </cell>
          <cell r="C121" t="str">
            <v>Mira Mar Devt - Alpine Drive /Tor St Toowoomba</v>
          </cell>
          <cell r="D121" t="str">
            <v>CHRARM</v>
          </cell>
          <cell r="E121" t="str">
            <v>DOM_CR</v>
          </cell>
          <cell r="G121">
            <v>0</v>
          </cell>
          <cell r="H121">
            <v>9116.48</v>
          </cell>
          <cell r="I121">
            <v>0</v>
          </cell>
          <cell r="J121">
            <v>4216.03</v>
          </cell>
          <cell r="K121">
            <v>13332.51</v>
          </cell>
        </row>
        <row r="122">
          <cell r="B122" t="str">
            <v>450000395</v>
          </cell>
          <cell r="C122" t="str">
            <v>Mira Mar Devt - Alpine Drive /Tor St Toowoomba</v>
          </cell>
          <cell r="D122" t="str">
            <v>CHRARM</v>
          </cell>
          <cell r="E122" t="str">
            <v>DOM_CR</v>
          </cell>
          <cell r="G122">
            <v>0</v>
          </cell>
          <cell r="H122">
            <v>2237.02</v>
          </cell>
          <cell r="I122">
            <v>0</v>
          </cell>
          <cell r="J122">
            <v>0</v>
          </cell>
          <cell r="K122">
            <v>2237.02</v>
          </cell>
        </row>
        <row r="123">
          <cell r="B123" t="str">
            <v>450000396</v>
          </cell>
          <cell r="C123" t="str">
            <v>CHH Partnership Pty 41-43 Dixon St, Coolangatta</v>
          </cell>
          <cell r="D123" t="str">
            <v>COLMOR</v>
          </cell>
          <cell r="E123" t="str">
            <v>DOM_CR</v>
          </cell>
          <cell r="G123">
            <v>0</v>
          </cell>
          <cell r="H123">
            <v>1681.11</v>
          </cell>
          <cell r="I123">
            <v>0</v>
          </cell>
          <cell r="J123">
            <v>405.01</v>
          </cell>
          <cell r="K123">
            <v>2086.12</v>
          </cell>
        </row>
        <row r="124">
          <cell r="B124" t="str">
            <v>450000397</v>
          </cell>
          <cell r="C124" t="str">
            <v>Parkwood Estate Stages 9-15 Wadeville St</v>
          </cell>
          <cell r="D124" t="str">
            <v>PHIBOU</v>
          </cell>
          <cell r="E124" t="str">
            <v>DOM_CR</v>
          </cell>
          <cell r="G124">
            <v>0</v>
          </cell>
          <cell r="H124">
            <v>266.36</v>
          </cell>
          <cell r="I124">
            <v>0</v>
          </cell>
          <cell r="J124">
            <v>0</v>
          </cell>
          <cell r="K124">
            <v>266.36</v>
          </cell>
        </row>
        <row r="125">
          <cell r="B125" t="str">
            <v>450000398</v>
          </cell>
          <cell r="C125" t="str">
            <v>Parkwood Estate Stages 9-15 Wadeville St</v>
          </cell>
          <cell r="D125" t="str">
            <v>PHIBOU</v>
          </cell>
          <cell r="E125" t="str">
            <v>DOM_CR</v>
          </cell>
          <cell r="G125">
            <v>0</v>
          </cell>
          <cell r="H125">
            <v>266.36</v>
          </cell>
          <cell r="I125">
            <v>0</v>
          </cell>
          <cell r="J125">
            <v>0</v>
          </cell>
          <cell r="K125">
            <v>266.36</v>
          </cell>
        </row>
        <row r="126">
          <cell r="B126" t="str">
            <v>450000399</v>
          </cell>
          <cell r="C126" t="str">
            <v>Parkwood Estate Stages 9-15 Wadeville St</v>
          </cell>
          <cell r="D126" t="str">
            <v>PHIBOU</v>
          </cell>
          <cell r="E126" t="str">
            <v>DOM_CR</v>
          </cell>
          <cell r="G126">
            <v>0</v>
          </cell>
          <cell r="H126">
            <v>266.36</v>
          </cell>
          <cell r="I126">
            <v>0</v>
          </cell>
          <cell r="J126">
            <v>0</v>
          </cell>
          <cell r="K126">
            <v>266.36</v>
          </cell>
        </row>
        <row r="127">
          <cell r="B127" t="str">
            <v>450000400</v>
          </cell>
          <cell r="C127" t="str">
            <v>Parkwood Estate Stages 9-15 Wadeville St</v>
          </cell>
          <cell r="D127" t="str">
            <v>PHIBOU</v>
          </cell>
          <cell r="E127" t="str">
            <v>DOM_CR</v>
          </cell>
          <cell r="G127">
            <v>0</v>
          </cell>
          <cell r="H127">
            <v>266.36</v>
          </cell>
          <cell r="I127">
            <v>0</v>
          </cell>
          <cell r="J127">
            <v>0</v>
          </cell>
          <cell r="K127">
            <v>266.36</v>
          </cell>
        </row>
        <row r="128">
          <cell r="B128" t="str">
            <v>450000401</v>
          </cell>
          <cell r="C128" t="str">
            <v>Parkwood Estate Stages 9-15 Wadeville St</v>
          </cell>
          <cell r="D128" t="str">
            <v>PHIBOU</v>
          </cell>
          <cell r="E128" t="str">
            <v>DOM_CR</v>
          </cell>
          <cell r="G128">
            <v>0</v>
          </cell>
          <cell r="H128">
            <v>133.18</v>
          </cell>
          <cell r="I128">
            <v>292</v>
          </cell>
          <cell r="J128">
            <v>474.5</v>
          </cell>
          <cell r="K128">
            <v>607.67999999999995</v>
          </cell>
        </row>
        <row r="129">
          <cell r="B129" t="str">
            <v>450000402</v>
          </cell>
          <cell r="C129" t="str">
            <v>Parkwood Estate Stages 9-15 Wadeville St</v>
          </cell>
          <cell r="D129" t="str">
            <v>PHIBOU</v>
          </cell>
          <cell r="E129" t="str">
            <v>DOM_CR</v>
          </cell>
          <cell r="G129">
            <v>0</v>
          </cell>
          <cell r="H129">
            <v>133.18</v>
          </cell>
          <cell r="I129">
            <v>0</v>
          </cell>
          <cell r="J129">
            <v>0</v>
          </cell>
          <cell r="K129">
            <v>133.18</v>
          </cell>
        </row>
        <row r="130">
          <cell r="B130" t="str">
            <v>450000403</v>
          </cell>
          <cell r="C130" t="str">
            <v>Parkwood Estate Stages 9-15 Wadeville St</v>
          </cell>
          <cell r="D130" t="str">
            <v>PHIBOU</v>
          </cell>
          <cell r="E130" t="str">
            <v>DOM_CR</v>
          </cell>
          <cell r="G130">
            <v>0</v>
          </cell>
          <cell r="H130">
            <v>266.36</v>
          </cell>
          <cell r="I130">
            <v>0</v>
          </cell>
          <cell r="J130">
            <v>0</v>
          </cell>
          <cell r="K130">
            <v>266.36</v>
          </cell>
        </row>
        <row r="131">
          <cell r="B131" t="str">
            <v>450000404</v>
          </cell>
          <cell r="C131" t="str">
            <v>Lend Lease Residential 50 Coriander Place, Forest Lake</v>
          </cell>
          <cell r="D131" t="str">
            <v>PHIBOU</v>
          </cell>
          <cell r="E131" t="str">
            <v>DOM_CR</v>
          </cell>
          <cell r="G131">
            <v>0</v>
          </cell>
          <cell r="H131">
            <v>919.56</v>
          </cell>
          <cell r="I131">
            <v>0</v>
          </cell>
          <cell r="J131">
            <v>22105.02</v>
          </cell>
          <cell r="K131">
            <v>23024.58</v>
          </cell>
        </row>
        <row r="132">
          <cell r="B132" t="str">
            <v>450000405</v>
          </cell>
          <cell r="C132" t="str">
            <v>Allissee Developments Stage 2, Bayview Tce, Hollywell</v>
          </cell>
          <cell r="D132" t="str">
            <v>CHRARM</v>
          </cell>
          <cell r="E132" t="str">
            <v>DOM_CR</v>
          </cell>
          <cell r="G132">
            <v>0</v>
          </cell>
          <cell r="H132">
            <v>11003.5</v>
          </cell>
          <cell r="I132">
            <v>0</v>
          </cell>
          <cell r="J132">
            <v>1215.82</v>
          </cell>
          <cell r="K132">
            <v>12219.32</v>
          </cell>
        </row>
        <row r="133">
          <cell r="B133" t="str">
            <v>450000406</v>
          </cell>
          <cell r="C133" t="str">
            <v>Ipswich Motorway Upgrade Item 6 (SAFElink Alliance), Centena</v>
          </cell>
          <cell r="D133" t="str">
            <v>EVAWHI</v>
          </cell>
          <cell r="E133" t="str">
            <v>RECOV</v>
          </cell>
          <cell r="G133">
            <v>0</v>
          </cell>
          <cell r="H133">
            <v>222.63</v>
          </cell>
          <cell r="I133">
            <v>0</v>
          </cell>
          <cell r="J133">
            <v>-222.63</v>
          </cell>
          <cell r="K133">
            <v>0</v>
          </cell>
        </row>
        <row r="134">
          <cell r="B134" t="str">
            <v>450000407</v>
          </cell>
          <cell r="C134" t="str">
            <v>Waterville Properties P/L 115 Government Rd, Richlands</v>
          </cell>
          <cell r="D134" t="str">
            <v>PHIBOU</v>
          </cell>
          <cell r="E134" t="str">
            <v>DOM_CR</v>
          </cell>
          <cell r="G134">
            <v>0</v>
          </cell>
          <cell r="H134">
            <v>532.72</v>
          </cell>
          <cell r="I134">
            <v>0</v>
          </cell>
          <cell r="J134">
            <v>0</v>
          </cell>
          <cell r="K134">
            <v>532.72</v>
          </cell>
        </row>
        <row r="135">
          <cell r="B135" t="str">
            <v>450000408</v>
          </cell>
          <cell r="C135" t="str">
            <v>Genesis Stage 3 - Community centre, Amity Rd, Coomera</v>
          </cell>
          <cell r="D135" t="str">
            <v>CHRARM</v>
          </cell>
          <cell r="E135" t="str">
            <v>DOM_CR</v>
          </cell>
          <cell r="G135">
            <v>0</v>
          </cell>
          <cell r="H135">
            <v>4383.55</v>
          </cell>
          <cell r="I135">
            <v>0</v>
          </cell>
          <cell r="J135">
            <v>0</v>
          </cell>
          <cell r="K135">
            <v>4383.55</v>
          </cell>
        </row>
        <row r="136">
          <cell r="B136" t="str">
            <v>450000409</v>
          </cell>
          <cell r="C136" t="str">
            <v>Sherwood Parklands (Headworks)</v>
          </cell>
          <cell r="D136" t="str">
            <v>STEBAS</v>
          </cell>
          <cell r="E136" t="str">
            <v>DOM_CR</v>
          </cell>
          <cell r="G136">
            <v>0</v>
          </cell>
          <cell r="H136">
            <v>651.62</v>
          </cell>
          <cell r="I136">
            <v>0</v>
          </cell>
          <cell r="J136">
            <v>20989.17</v>
          </cell>
          <cell r="K136">
            <v>21640.79</v>
          </cell>
        </row>
        <row r="137">
          <cell r="B137" t="str">
            <v>450000410</v>
          </cell>
          <cell r="C137" t="str">
            <v>Sherwood Parklands (Internal reticulation)</v>
          </cell>
          <cell r="D137" t="str">
            <v>STEBAS</v>
          </cell>
          <cell r="E137" t="str">
            <v>DOM_CR</v>
          </cell>
          <cell r="G137">
            <v>0</v>
          </cell>
          <cell r="H137">
            <v>2200.2399999999998</v>
          </cell>
          <cell r="I137">
            <v>0</v>
          </cell>
          <cell r="J137">
            <v>12483.45</v>
          </cell>
          <cell r="K137">
            <v>14683.69</v>
          </cell>
        </row>
        <row r="138">
          <cell r="B138" t="str">
            <v>450000413</v>
          </cell>
          <cell r="C138" t="str">
            <v>Park Edge Estate, stage 10-13, Grand Canyon Dr, Springfield</v>
          </cell>
          <cell r="D138" t="str">
            <v>PHIBOU</v>
          </cell>
          <cell r="E138" t="str">
            <v>DOM_CR</v>
          </cell>
          <cell r="G138">
            <v>0</v>
          </cell>
          <cell r="H138">
            <v>1076.7</v>
          </cell>
          <cell r="I138">
            <v>0</v>
          </cell>
          <cell r="J138">
            <v>28204.91</v>
          </cell>
          <cell r="K138">
            <v>29281.61</v>
          </cell>
        </row>
        <row r="139">
          <cell r="B139" t="str">
            <v>450000414</v>
          </cell>
          <cell r="C139" t="str">
            <v>Abandon Pit Regulator, Activity Crescent, Molendinar</v>
          </cell>
          <cell r="D139" t="str">
            <v>PHIBOU</v>
          </cell>
          <cell r="E139" t="str">
            <v>AUGMENT</v>
          </cell>
          <cell r="G139">
            <v>0</v>
          </cell>
          <cell r="H139">
            <v>1709.66</v>
          </cell>
          <cell r="I139">
            <v>0</v>
          </cell>
          <cell r="J139">
            <v>26079.39</v>
          </cell>
          <cell r="K139">
            <v>27789.05</v>
          </cell>
        </row>
        <row r="140">
          <cell r="B140" t="str">
            <v>450000416</v>
          </cell>
          <cell r="C140" t="str">
            <v>Genesis Stage 3 - Internal, Amity Rd Coomera</v>
          </cell>
          <cell r="D140" t="str">
            <v>CHRARM</v>
          </cell>
          <cell r="E140" t="str">
            <v>DOM_CR</v>
          </cell>
          <cell r="G140">
            <v>0</v>
          </cell>
          <cell r="H140">
            <v>7086.74</v>
          </cell>
          <cell r="I140">
            <v>2130.17</v>
          </cell>
          <cell r="J140">
            <v>3267.56</v>
          </cell>
          <cell r="K140">
            <v>10354.299999999999</v>
          </cell>
        </row>
        <row r="141">
          <cell r="B141" t="str">
            <v>450000417</v>
          </cell>
          <cell r="C141" t="str">
            <v>Romanza Properties (Strawberry Fields), Attenborough Bvd, Pi</v>
          </cell>
          <cell r="D141" t="str">
            <v>CHRARM</v>
          </cell>
          <cell r="E141" t="str">
            <v>DOM_CR</v>
          </cell>
          <cell r="G141">
            <v>0</v>
          </cell>
          <cell r="H141">
            <v>325.64</v>
          </cell>
          <cell r="I141">
            <v>0</v>
          </cell>
          <cell r="J141">
            <v>24983.22</v>
          </cell>
          <cell r="K141">
            <v>25308.86</v>
          </cell>
        </row>
        <row r="142">
          <cell r="B142" t="str">
            <v>450000419</v>
          </cell>
          <cell r="C142" t="str">
            <v>Pimpama Headworks, Yawalpah Rd, Pimpama</v>
          </cell>
          <cell r="D142" t="str">
            <v>STEBAS</v>
          </cell>
          <cell r="E142" t="str">
            <v>DOM_CR</v>
          </cell>
          <cell r="G142">
            <v>0</v>
          </cell>
          <cell r="H142">
            <v>753.43</v>
          </cell>
          <cell r="I142">
            <v>4267.87</v>
          </cell>
          <cell r="J142">
            <v>498904.91</v>
          </cell>
          <cell r="K142">
            <v>499658.34</v>
          </cell>
        </row>
        <row r="143">
          <cell r="B143" t="str">
            <v>450000420</v>
          </cell>
          <cell r="C143" t="str">
            <v>Eastern Manor Estate Stage 26, Dianthus St, Wakerley</v>
          </cell>
          <cell r="D143" t="str">
            <v>STEBAS</v>
          </cell>
          <cell r="E143" t="str">
            <v>DOM_CR</v>
          </cell>
          <cell r="G143">
            <v>0</v>
          </cell>
          <cell r="H143">
            <v>120.47</v>
          </cell>
          <cell r="I143">
            <v>36</v>
          </cell>
          <cell r="J143">
            <v>17668.62</v>
          </cell>
          <cell r="K143">
            <v>17789.09</v>
          </cell>
        </row>
        <row r="144">
          <cell r="B144" t="str">
            <v>450000421</v>
          </cell>
          <cell r="C144" t="str">
            <v>Boggo Road Gaol, Annerley Rd, Annerley</v>
          </cell>
          <cell r="D144" t="str">
            <v>STEBAS</v>
          </cell>
          <cell r="E144" t="str">
            <v>DOM_CR</v>
          </cell>
          <cell r="G144">
            <v>0</v>
          </cell>
          <cell r="H144">
            <v>0</v>
          </cell>
          <cell r="I144">
            <v>0</v>
          </cell>
          <cell r="J144">
            <v>22765.9</v>
          </cell>
          <cell r="K144">
            <v>22765.9</v>
          </cell>
        </row>
        <row r="145">
          <cell r="B145" t="str">
            <v>450000422</v>
          </cell>
          <cell r="C145" t="str">
            <v>Drake Trailers, 19 Formation St, Wacol</v>
          </cell>
          <cell r="D145" t="str">
            <v>COLMOR</v>
          </cell>
          <cell r="E145" t="str">
            <v>C&amp;I_CR</v>
          </cell>
          <cell r="G145">
            <v>0</v>
          </cell>
          <cell r="H145">
            <v>391.27</v>
          </cell>
          <cell r="I145">
            <v>0</v>
          </cell>
          <cell r="J145">
            <v>25480.18</v>
          </cell>
          <cell r="K145">
            <v>25871.45</v>
          </cell>
        </row>
        <row r="146">
          <cell r="B146" t="str">
            <v>450000423</v>
          </cell>
          <cell r="C146" t="str">
            <v>Bridge St Stage 5, 530 Bridge St, Toowoomba</v>
          </cell>
          <cell r="D146" t="str">
            <v>CHRARM</v>
          </cell>
          <cell r="E146" t="str">
            <v>DOM_CR</v>
          </cell>
          <cell r="G146">
            <v>0</v>
          </cell>
          <cell r="H146">
            <v>1763.85</v>
          </cell>
          <cell r="I146">
            <v>0</v>
          </cell>
          <cell r="J146">
            <v>152.68</v>
          </cell>
          <cell r="K146">
            <v>1916.53</v>
          </cell>
        </row>
        <row r="147">
          <cell r="B147" t="str">
            <v>450000424</v>
          </cell>
          <cell r="C147" t="str">
            <v>Greenhampton Estate, Bellara Drive, Toowoomba</v>
          </cell>
          <cell r="D147" t="str">
            <v>CHRARM</v>
          </cell>
          <cell r="E147" t="str">
            <v>DOM_CR</v>
          </cell>
          <cell r="G147">
            <v>0</v>
          </cell>
          <cell r="H147">
            <v>2630.25</v>
          </cell>
          <cell r="I147">
            <v>0</v>
          </cell>
          <cell r="J147">
            <v>7183.03</v>
          </cell>
          <cell r="K147">
            <v>9813.2800000000007</v>
          </cell>
        </row>
        <row r="148">
          <cell r="B148" t="str">
            <v>450000425</v>
          </cell>
          <cell r="C148" t="str">
            <v>Nuplex Industries, 7A Industrial Ave, Wacol</v>
          </cell>
          <cell r="D148" t="str">
            <v>COLMOR</v>
          </cell>
          <cell r="E148" t="str">
            <v>C&amp;I_CR</v>
          </cell>
          <cell r="G148">
            <v>0</v>
          </cell>
          <cell r="H148">
            <v>0</v>
          </cell>
          <cell r="I148">
            <v>0</v>
          </cell>
          <cell r="J148">
            <v>150266.41</v>
          </cell>
          <cell r="K148">
            <v>150266.41</v>
          </cell>
        </row>
        <row r="149">
          <cell r="B149" t="str">
            <v>450000426</v>
          </cell>
          <cell r="C149" t="str">
            <v>Mossvale on Manly Stage 9, Tilley Rd, Wakerley</v>
          </cell>
          <cell r="D149" t="str">
            <v>STEBAS</v>
          </cell>
          <cell r="E149" t="str">
            <v>DOM_CR</v>
          </cell>
          <cell r="G149">
            <v>0</v>
          </cell>
          <cell r="H149">
            <v>0</v>
          </cell>
          <cell r="I149">
            <v>2293.7399999999998</v>
          </cell>
          <cell r="J149">
            <v>4314.57</v>
          </cell>
          <cell r="K149">
            <v>4314.57</v>
          </cell>
        </row>
        <row r="150">
          <cell r="B150" t="str">
            <v>450000427</v>
          </cell>
          <cell r="C150" t="str">
            <v>Palm Beach Swimming Pool Thrower Dr Palm Beach</v>
          </cell>
          <cell r="D150" t="str">
            <v>PAUALE</v>
          </cell>
          <cell r="E150" t="str">
            <v>C&amp;I_CR</v>
          </cell>
          <cell r="G150">
            <v>0</v>
          </cell>
          <cell r="H150">
            <v>76800.67</v>
          </cell>
          <cell r="I150">
            <v>0</v>
          </cell>
          <cell r="J150">
            <v>0</v>
          </cell>
          <cell r="K150">
            <v>76800.67</v>
          </cell>
        </row>
        <row r="151">
          <cell r="B151" t="str">
            <v>450000429</v>
          </cell>
          <cell r="C151" t="str">
            <v>New Domestic Meter Set</v>
          </cell>
          <cell r="D151" t="str">
            <v>MARHOL</v>
          </cell>
          <cell r="E151" t="str">
            <v>DOM_CR</v>
          </cell>
          <cell r="G151">
            <v>0</v>
          </cell>
          <cell r="H151">
            <v>0</v>
          </cell>
          <cell r="I151">
            <v>4477.6000000000004</v>
          </cell>
          <cell r="J151">
            <v>21599.85</v>
          </cell>
          <cell r="K151">
            <v>21599.85</v>
          </cell>
        </row>
        <row r="152">
          <cell r="B152" t="str">
            <v>450000430</v>
          </cell>
          <cell r="C152" t="str">
            <v>New Domestic Service - Estate</v>
          </cell>
          <cell r="D152" t="str">
            <v>MARHOL</v>
          </cell>
          <cell r="E152" t="str">
            <v>DOM_CR</v>
          </cell>
          <cell r="G152">
            <v>0</v>
          </cell>
          <cell r="H152">
            <v>0</v>
          </cell>
          <cell r="I152">
            <v>1128</v>
          </cell>
          <cell r="J152">
            <v>11562</v>
          </cell>
          <cell r="K152">
            <v>11562</v>
          </cell>
        </row>
        <row r="153">
          <cell r="B153" t="str">
            <v>450000433</v>
          </cell>
          <cell r="C153" t="str">
            <v>New Main - Existing Domestic</v>
          </cell>
          <cell r="D153" t="str">
            <v>MARHOL</v>
          </cell>
          <cell r="E153" t="str">
            <v>DOM_CR</v>
          </cell>
          <cell r="G153">
            <v>0</v>
          </cell>
          <cell r="H153">
            <v>0</v>
          </cell>
          <cell r="I153">
            <v>0</v>
          </cell>
          <cell r="J153">
            <v>1771</v>
          </cell>
          <cell r="K153">
            <v>1771</v>
          </cell>
        </row>
        <row r="154">
          <cell r="B154" t="str">
            <v>450000434</v>
          </cell>
          <cell r="C154" t="str">
            <v>Industrial and Commercial Meter Station &lt; 10TJ/Annum</v>
          </cell>
          <cell r="D154" t="str">
            <v>MARHOL</v>
          </cell>
          <cell r="E154" t="str">
            <v>C&amp;I_CR</v>
          </cell>
          <cell r="G154">
            <v>0</v>
          </cell>
          <cell r="H154">
            <v>0</v>
          </cell>
          <cell r="I154">
            <v>65473.34</v>
          </cell>
          <cell r="J154">
            <v>557658.1</v>
          </cell>
          <cell r="K154">
            <v>557658.1</v>
          </cell>
        </row>
        <row r="155">
          <cell r="B155" t="str">
            <v>450000435</v>
          </cell>
          <cell r="C155" t="str">
            <v>New Industrial and Commercial Service &lt; 10TJ/Annum</v>
          </cell>
          <cell r="D155" t="str">
            <v>MARHOL</v>
          </cell>
          <cell r="E155" t="str">
            <v>C&amp;I_CR</v>
          </cell>
          <cell r="G155">
            <v>0</v>
          </cell>
          <cell r="H155">
            <v>0</v>
          </cell>
          <cell r="I155">
            <v>29618.1</v>
          </cell>
          <cell r="J155">
            <v>126624.55</v>
          </cell>
          <cell r="K155">
            <v>126624.55</v>
          </cell>
        </row>
        <row r="156">
          <cell r="B156" t="str">
            <v>450000436</v>
          </cell>
          <cell r="C156" t="str">
            <v>New Main - Industrial and Commercial &lt;10TJ/annum</v>
          </cell>
          <cell r="D156" t="str">
            <v>MARHOL</v>
          </cell>
          <cell r="E156" t="str">
            <v>C&amp;I_CR</v>
          </cell>
          <cell r="G156">
            <v>0</v>
          </cell>
          <cell r="H156">
            <v>0</v>
          </cell>
          <cell r="I156">
            <v>0</v>
          </cell>
          <cell r="J156">
            <v>12351.5</v>
          </cell>
          <cell r="K156">
            <v>12351.5</v>
          </cell>
        </row>
        <row r="157">
          <cell r="B157" t="str">
            <v>450000437</v>
          </cell>
          <cell r="C157" t="str">
            <v>Minor Network Augmentation</v>
          </cell>
          <cell r="D157" t="str">
            <v>MARHOL</v>
          </cell>
          <cell r="E157" t="str">
            <v>AUGMENT</v>
          </cell>
          <cell r="G157">
            <v>0</v>
          </cell>
          <cell r="H157">
            <v>0</v>
          </cell>
          <cell r="I157">
            <v>2820</v>
          </cell>
          <cell r="J157">
            <v>36660</v>
          </cell>
          <cell r="K157">
            <v>36660</v>
          </cell>
        </row>
        <row r="158">
          <cell r="B158" t="str">
            <v>450000438</v>
          </cell>
          <cell r="C158" t="str">
            <v>Meter Change - Meters Domestic</v>
          </cell>
          <cell r="D158" t="str">
            <v>MARHOL</v>
          </cell>
          <cell r="E158" t="str">
            <v>RENEWAL</v>
          </cell>
          <cell r="G158">
            <v>0</v>
          </cell>
          <cell r="H158">
            <v>0</v>
          </cell>
          <cell r="I158">
            <v>41509.21</v>
          </cell>
          <cell r="J158">
            <v>304673.83</v>
          </cell>
          <cell r="K158">
            <v>304673.83</v>
          </cell>
        </row>
        <row r="159">
          <cell r="B159" t="str">
            <v>450000439</v>
          </cell>
          <cell r="C159" t="str">
            <v>Meter Change - Meters Industrial and Commercial &lt; 10TJ/annum</v>
          </cell>
          <cell r="D159" t="str">
            <v>MARHOL</v>
          </cell>
          <cell r="E159" t="str">
            <v>RENEWAL</v>
          </cell>
          <cell r="G159">
            <v>0</v>
          </cell>
          <cell r="H159">
            <v>0</v>
          </cell>
          <cell r="I159">
            <v>2457.1999999999998</v>
          </cell>
          <cell r="J159">
            <v>51564.03</v>
          </cell>
          <cell r="K159">
            <v>51564.03</v>
          </cell>
        </row>
        <row r="160">
          <cell r="B160" t="str">
            <v>450000440</v>
          </cell>
          <cell r="C160" t="str">
            <v>Meter Change - Meters Industrial and Commercial &gt; 10TJ/annum</v>
          </cell>
          <cell r="D160" t="str">
            <v>MARHOL</v>
          </cell>
          <cell r="E160" t="str">
            <v>RENEWAL</v>
          </cell>
          <cell r="G160">
            <v>0</v>
          </cell>
          <cell r="H160">
            <v>0</v>
          </cell>
          <cell r="I160">
            <v>5359.2</v>
          </cell>
          <cell r="J160">
            <v>30887.51</v>
          </cell>
          <cell r="K160">
            <v>30887.51</v>
          </cell>
        </row>
        <row r="161">
          <cell r="B161" t="str">
            <v>450000441</v>
          </cell>
          <cell r="C161" t="str">
            <v>Mains Renewal - Block</v>
          </cell>
          <cell r="D161" t="str">
            <v>DUNCRA</v>
          </cell>
          <cell r="E161" t="str">
            <v>RENEWAL</v>
          </cell>
          <cell r="G161">
            <v>0</v>
          </cell>
          <cell r="H161">
            <v>0</v>
          </cell>
          <cell r="I161">
            <v>0</v>
          </cell>
          <cell r="J161">
            <v>5640</v>
          </cell>
          <cell r="K161">
            <v>5640</v>
          </cell>
        </row>
        <row r="162">
          <cell r="B162" t="str">
            <v>450000442</v>
          </cell>
          <cell r="C162" t="str">
            <v>Mains Renewal - Piece</v>
          </cell>
          <cell r="D162" t="str">
            <v>DUNCRA</v>
          </cell>
          <cell r="E162" t="str">
            <v>RENEWAL</v>
          </cell>
          <cell r="G162">
            <v>0</v>
          </cell>
          <cell r="H162">
            <v>0</v>
          </cell>
          <cell r="I162">
            <v>0</v>
          </cell>
          <cell r="J162">
            <v>67357.89</v>
          </cell>
          <cell r="K162">
            <v>67357.89</v>
          </cell>
        </row>
        <row r="163">
          <cell r="B163" t="str">
            <v>450000443</v>
          </cell>
          <cell r="C163" t="str">
            <v>Service Renewal</v>
          </cell>
          <cell r="D163" t="str">
            <v>DUNCRA</v>
          </cell>
          <cell r="E163" t="str">
            <v>RENEWAL</v>
          </cell>
          <cell r="G163">
            <v>0</v>
          </cell>
          <cell r="H163">
            <v>0</v>
          </cell>
          <cell r="I163">
            <v>6812.8</v>
          </cell>
          <cell r="J163">
            <v>37634.93</v>
          </cell>
          <cell r="K163">
            <v>37634.93</v>
          </cell>
        </row>
        <row r="164">
          <cell r="B164" t="str">
            <v>450000444</v>
          </cell>
          <cell r="C164" t="str">
            <v>30/12/2009</v>
          </cell>
          <cell r="D164" t="str">
            <v>CHRARM</v>
          </cell>
          <cell r="E164" t="str">
            <v>DOM_CR</v>
          </cell>
          <cell r="G164">
            <v>0</v>
          </cell>
          <cell r="H164">
            <v>0</v>
          </cell>
          <cell r="I164">
            <v>134</v>
          </cell>
          <cell r="J164">
            <v>4673.6499999999996</v>
          </cell>
          <cell r="K164">
            <v>4673.6499999999996</v>
          </cell>
        </row>
        <row r="165">
          <cell r="B165" t="str">
            <v>450000445</v>
          </cell>
          <cell r="C165" t="str">
            <v>Brookwater stage 11C, Brookwater Drive, Brookwater</v>
          </cell>
          <cell r="D165" t="str">
            <v>PHIBOU</v>
          </cell>
          <cell r="E165" t="str">
            <v>DOM_CR</v>
          </cell>
          <cell r="G165">
            <v>0</v>
          </cell>
          <cell r="H165">
            <v>0</v>
          </cell>
          <cell r="I165">
            <v>0</v>
          </cell>
          <cell r="J165">
            <v>401.5</v>
          </cell>
          <cell r="K165">
            <v>401.5</v>
          </cell>
        </row>
        <row r="166">
          <cell r="B166" t="str">
            <v>450000459</v>
          </cell>
          <cell r="C166" t="str">
            <v>Cova stage 1, Pendraat Parade, Hope Island</v>
          </cell>
          <cell r="D166" t="str">
            <v>CHRARM</v>
          </cell>
          <cell r="E166" t="str">
            <v>DOM_CR</v>
          </cell>
          <cell r="G166">
            <v>0</v>
          </cell>
          <cell r="H166">
            <v>0</v>
          </cell>
          <cell r="I166">
            <v>0</v>
          </cell>
          <cell r="J166">
            <v>3411.98</v>
          </cell>
          <cell r="K166">
            <v>3411.98</v>
          </cell>
        </row>
        <row r="167">
          <cell r="B167" t="str">
            <v>450000460</v>
          </cell>
          <cell r="C167" t="str">
            <v>Hope Island Harbour Village, Glengallon Way, Hope Island</v>
          </cell>
          <cell r="D167" t="str">
            <v>CHRARM</v>
          </cell>
          <cell r="E167" t="str">
            <v>DOM_CR</v>
          </cell>
          <cell r="G167">
            <v>0</v>
          </cell>
          <cell r="H167">
            <v>0</v>
          </cell>
          <cell r="I167">
            <v>0</v>
          </cell>
          <cell r="J167">
            <v>3625.65</v>
          </cell>
          <cell r="K167">
            <v>3625.65</v>
          </cell>
        </row>
        <row r="168">
          <cell r="B168" t="str">
            <v>450000461</v>
          </cell>
          <cell r="C168" t="str">
            <v>Brisbane land developers, 79-91 Green Camp Rd, Wakerley</v>
          </cell>
          <cell r="D168" t="str">
            <v>STEBAS</v>
          </cell>
          <cell r="E168" t="str">
            <v>DOM_CR</v>
          </cell>
          <cell r="G168">
            <v>0</v>
          </cell>
          <cell r="H168">
            <v>0</v>
          </cell>
          <cell r="I168">
            <v>0</v>
          </cell>
          <cell r="J168">
            <v>736</v>
          </cell>
          <cell r="K168">
            <v>736</v>
          </cell>
        </row>
        <row r="169">
          <cell r="B169" t="str">
            <v>450000462</v>
          </cell>
          <cell r="C169" t="str">
            <v>Gold Cob Smallgoods, 625 Progress Rd, Wacol</v>
          </cell>
          <cell r="D169" t="str">
            <v>ANDFUR</v>
          </cell>
          <cell r="E169" t="str">
            <v>C&amp;I_CR</v>
          </cell>
          <cell r="G169">
            <v>0</v>
          </cell>
          <cell r="H169">
            <v>0</v>
          </cell>
          <cell r="I169">
            <v>0</v>
          </cell>
          <cell r="J169">
            <v>86239.02</v>
          </cell>
          <cell r="K169">
            <v>86239.02</v>
          </cell>
        </row>
        <row r="170">
          <cell r="B170" t="str">
            <v>450000463</v>
          </cell>
          <cell r="C170" t="str">
            <v>Gainsbourough Greens Estate,Yawalpha Rd, Pimpana</v>
          </cell>
          <cell r="D170" t="str">
            <v>CHRARM</v>
          </cell>
          <cell r="E170" t="str">
            <v>DOM_CR</v>
          </cell>
          <cell r="G170">
            <v>0</v>
          </cell>
          <cell r="H170">
            <v>0</v>
          </cell>
          <cell r="I170">
            <v>2648.26</v>
          </cell>
          <cell r="J170">
            <v>36655.4</v>
          </cell>
          <cell r="K170">
            <v>36655.4</v>
          </cell>
        </row>
        <row r="171">
          <cell r="B171" t="str">
            <v>450000464</v>
          </cell>
          <cell r="C171" t="str">
            <v>Ormeau Hills Stage 7, Sir Charles Holm Drive, Ormeau Hills</v>
          </cell>
          <cell r="D171" t="str">
            <v>STEBAS</v>
          </cell>
          <cell r="E171" t="str">
            <v>DOM_CR</v>
          </cell>
          <cell r="G171">
            <v>0</v>
          </cell>
          <cell r="H171">
            <v>0</v>
          </cell>
          <cell r="I171">
            <v>0</v>
          </cell>
          <cell r="J171">
            <v>1507</v>
          </cell>
          <cell r="K171">
            <v>1507</v>
          </cell>
        </row>
        <row r="172">
          <cell r="B172" t="str">
            <v>450000465</v>
          </cell>
          <cell r="C172" t="str">
            <v>Stocklands Development,197 Eggersdorf Rd, Ormeau</v>
          </cell>
          <cell r="D172" t="str">
            <v>STEBAS</v>
          </cell>
          <cell r="E172" t="str">
            <v>DOM_CR</v>
          </cell>
          <cell r="G172">
            <v>0</v>
          </cell>
          <cell r="H172">
            <v>0</v>
          </cell>
          <cell r="I172">
            <v>1007.75</v>
          </cell>
          <cell r="J172">
            <v>2710.91</v>
          </cell>
          <cell r="K172">
            <v>2710.91</v>
          </cell>
        </row>
        <row r="173">
          <cell r="B173" t="str">
            <v>450000466</v>
          </cell>
          <cell r="C173" t="str">
            <v>Jacobs Ridge Stage 24, Maidenwell Rd, Ormeau</v>
          </cell>
          <cell r="D173" t="str">
            <v>STEBAS</v>
          </cell>
          <cell r="E173" t="str">
            <v>DOM_CR</v>
          </cell>
          <cell r="G173">
            <v>0</v>
          </cell>
          <cell r="H173">
            <v>0</v>
          </cell>
          <cell r="I173">
            <v>6293.16</v>
          </cell>
          <cell r="J173">
            <v>7754.01</v>
          </cell>
          <cell r="K173">
            <v>7754.01</v>
          </cell>
        </row>
        <row r="174">
          <cell r="B174" t="str">
            <v>450000467</v>
          </cell>
          <cell r="C174" t="str">
            <v>FRC Interval Metering</v>
          </cell>
          <cell r="D174" t="str">
            <v>DAVLUN</v>
          </cell>
          <cell r="E174" t="str">
            <v>CAPEX</v>
          </cell>
          <cell r="G174">
            <v>0</v>
          </cell>
          <cell r="H174">
            <v>0</v>
          </cell>
          <cell r="I174">
            <v>80696.88</v>
          </cell>
          <cell r="J174">
            <v>556956.14</v>
          </cell>
          <cell r="K174">
            <v>556956.14</v>
          </cell>
        </row>
        <row r="175">
          <cell r="B175" t="str">
            <v>450000468</v>
          </cell>
          <cell r="C175" t="str">
            <v>Moss Rd Development, Cnr Moss and Manly roads, Wakerley</v>
          </cell>
          <cell r="D175" t="str">
            <v>STEBAS</v>
          </cell>
          <cell r="E175" t="str">
            <v>DOM_CR</v>
          </cell>
          <cell r="G175">
            <v>0</v>
          </cell>
          <cell r="H175">
            <v>0</v>
          </cell>
          <cell r="I175">
            <v>0</v>
          </cell>
          <cell r="J175">
            <v>276</v>
          </cell>
          <cell r="K175">
            <v>276</v>
          </cell>
        </row>
        <row r="176">
          <cell r="B176" t="str">
            <v>450000469</v>
          </cell>
          <cell r="C176" t="str">
            <v>Michael Ossipow, 20 Cornwall St, Woollongabba</v>
          </cell>
          <cell r="D176" t="str">
            <v>STEBAS</v>
          </cell>
          <cell r="E176" t="str">
            <v>C&amp;I_CR</v>
          </cell>
          <cell r="G176">
            <v>0</v>
          </cell>
          <cell r="H176">
            <v>0</v>
          </cell>
          <cell r="I176">
            <v>67963.92</v>
          </cell>
          <cell r="J176">
            <v>73588.399999999994</v>
          </cell>
          <cell r="K176">
            <v>73588.399999999994</v>
          </cell>
        </row>
        <row r="177">
          <cell r="B177" t="str">
            <v>450000470</v>
          </cell>
          <cell r="C177" t="str">
            <v>Currumbin Ridge, (Headworks) Mitchell St, Currumbin Valley</v>
          </cell>
          <cell r="D177" t="str">
            <v>CHRARM</v>
          </cell>
          <cell r="E177" t="str">
            <v>DOM_CR</v>
          </cell>
          <cell r="G177">
            <v>0</v>
          </cell>
          <cell r="H177">
            <v>0</v>
          </cell>
          <cell r="I177">
            <v>2395.9899999999998</v>
          </cell>
          <cell r="J177">
            <v>4295.49</v>
          </cell>
          <cell r="K177">
            <v>4295.49</v>
          </cell>
        </row>
        <row r="178">
          <cell r="B178" t="str">
            <v>450000471</v>
          </cell>
          <cell r="C178" t="str">
            <v>Replace stations with no over pressure protection devices -</v>
          </cell>
          <cell r="D178" t="str">
            <v>MARHOL</v>
          </cell>
          <cell r="E178" t="str">
            <v>CAPEX</v>
          </cell>
          <cell r="G178">
            <v>0</v>
          </cell>
          <cell r="H178">
            <v>0</v>
          </cell>
          <cell r="I178">
            <v>16293.99</v>
          </cell>
          <cell r="J178">
            <v>175550.03</v>
          </cell>
          <cell r="K178">
            <v>175550.03</v>
          </cell>
        </row>
        <row r="179">
          <cell r="B179" t="str">
            <v>450000472</v>
          </cell>
          <cell r="C179" t="str">
            <v>Replace non compliant service regulators - Brisbane</v>
          </cell>
          <cell r="D179" t="str">
            <v>MARHOL</v>
          </cell>
          <cell r="E179" t="str">
            <v>CAPEX</v>
          </cell>
          <cell r="G179">
            <v>0</v>
          </cell>
          <cell r="H179">
            <v>0</v>
          </cell>
          <cell r="I179">
            <v>13394.38</v>
          </cell>
          <cell r="J179">
            <v>13394.38</v>
          </cell>
          <cell r="K179">
            <v>13394.38</v>
          </cell>
        </row>
        <row r="180">
          <cell r="B180" t="str">
            <v>450000473</v>
          </cell>
          <cell r="C180" t="str">
            <v>Replace two district regulator Stations, Toowoomba</v>
          </cell>
          <cell r="D180" t="str">
            <v>MARHOL</v>
          </cell>
          <cell r="E180" t="str">
            <v>CAPEX</v>
          </cell>
          <cell r="G180">
            <v>0</v>
          </cell>
          <cell r="H180">
            <v>0</v>
          </cell>
          <cell r="I180">
            <v>713.88</v>
          </cell>
          <cell r="J180">
            <v>9356</v>
          </cell>
          <cell r="K180">
            <v>9356</v>
          </cell>
        </row>
        <row r="181">
          <cell r="B181" t="str">
            <v>450000475</v>
          </cell>
          <cell r="C181" t="str">
            <v>Jacobs Ridge St 22, Lynbrook Ave, Ormeau</v>
          </cell>
          <cell r="D181" t="str">
            <v>STEBAS</v>
          </cell>
          <cell r="E181" t="str">
            <v>DOM_CR</v>
          </cell>
          <cell r="G181">
            <v>0</v>
          </cell>
          <cell r="H181">
            <v>0</v>
          </cell>
          <cell r="I181">
            <v>0</v>
          </cell>
          <cell r="J181">
            <v>7637.19</v>
          </cell>
          <cell r="K181">
            <v>7637.19</v>
          </cell>
        </row>
        <row r="182">
          <cell r="B182" t="str">
            <v>450000476</v>
          </cell>
          <cell r="C182" t="str">
            <v>Jacobs Ridge St 23, Carrington St, Ormeau</v>
          </cell>
          <cell r="D182" t="str">
            <v>STEBAS</v>
          </cell>
          <cell r="E182" t="str">
            <v>DOM_CR</v>
          </cell>
          <cell r="G182">
            <v>0</v>
          </cell>
          <cell r="H182">
            <v>0</v>
          </cell>
          <cell r="I182">
            <v>0</v>
          </cell>
          <cell r="J182">
            <v>15279.28</v>
          </cell>
          <cell r="K182">
            <v>15279.28</v>
          </cell>
        </row>
        <row r="183">
          <cell r="B183" t="str">
            <v>450000478</v>
          </cell>
          <cell r="C183" t="str">
            <v>Ormeau Hills Stage 8, Ormeau Ridge Rd, Ormeau Hills</v>
          </cell>
          <cell r="D183" t="str">
            <v>STEBAS</v>
          </cell>
          <cell r="E183" t="str">
            <v>DOM_CR</v>
          </cell>
          <cell r="G183">
            <v>0</v>
          </cell>
          <cell r="H183">
            <v>0</v>
          </cell>
          <cell r="I183">
            <v>0</v>
          </cell>
          <cell r="J183">
            <v>184</v>
          </cell>
          <cell r="K183">
            <v>184</v>
          </cell>
        </row>
        <row r="184">
          <cell r="B184" t="str">
            <v>450000479</v>
          </cell>
          <cell r="C184" t="str">
            <v>Woodlands Village 1, Stage 4, Outlook Dr, Waterford</v>
          </cell>
          <cell r="D184" t="str">
            <v>STEBAS</v>
          </cell>
          <cell r="E184" t="str">
            <v>DOM_CR</v>
          </cell>
          <cell r="G184">
            <v>0</v>
          </cell>
          <cell r="H184">
            <v>0</v>
          </cell>
          <cell r="I184">
            <v>0</v>
          </cell>
          <cell r="J184">
            <v>1894.53</v>
          </cell>
          <cell r="K184">
            <v>1894.53</v>
          </cell>
        </row>
        <row r="185">
          <cell r="B185" t="str">
            <v>450000480</v>
          </cell>
          <cell r="C185" t="str">
            <v>Woodlands Village 1, Stage 5, Outlook Dr, Waterford</v>
          </cell>
          <cell r="D185" t="str">
            <v>STEBAS</v>
          </cell>
          <cell r="E185" t="str">
            <v>DOM_CR</v>
          </cell>
          <cell r="G185">
            <v>0</v>
          </cell>
          <cell r="H185">
            <v>0</v>
          </cell>
          <cell r="I185">
            <v>0</v>
          </cell>
          <cell r="J185">
            <v>2511.83</v>
          </cell>
          <cell r="K185">
            <v>2511.83</v>
          </cell>
        </row>
        <row r="186">
          <cell r="B186" t="str">
            <v>450000481</v>
          </cell>
          <cell r="C186" t="str">
            <v>Woodlands Village 1, Stage 6, Outlook Dr, Waterford</v>
          </cell>
          <cell r="D186" t="str">
            <v>STEBAS</v>
          </cell>
          <cell r="E186" t="str">
            <v>DOM_CR</v>
          </cell>
          <cell r="G186">
            <v>0</v>
          </cell>
          <cell r="H186">
            <v>0</v>
          </cell>
          <cell r="I186">
            <v>0</v>
          </cell>
          <cell r="J186">
            <v>2334.59</v>
          </cell>
          <cell r="K186">
            <v>2334.59</v>
          </cell>
        </row>
        <row r="187">
          <cell r="B187" t="str">
            <v>450000482</v>
          </cell>
          <cell r="C187" t="str">
            <v>FKP Development, (Headworks) Gardner Road, Rochedale</v>
          </cell>
          <cell r="D187" t="str">
            <v>STEBAS</v>
          </cell>
          <cell r="E187" t="str">
            <v>DOM_CR</v>
          </cell>
          <cell r="G187">
            <v>0</v>
          </cell>
          <cell r="H187">
            <v>0</v>
          </cell>
          <cell r="I187">
            <v>0</v>
          </cell>
          <cell r="J187">
            <v>15012</v>
          </cell>
          <cell r="K187">
            <v>15012</v>
          </cell>
        </row>
        <row r="188">
          <cell r="B188" t="str">
            <v>450000483</v>
          </cell>
          <cell r="C188" t="str">
            <v>Mulpha Group - Tristania Way, Sanctuary Cove, Hope Island</v>
          </cell>
          <cell r="D188" t="str">
            <v>CHRARM</v>
          </cell>
          <cell r="E188" t="str">
            <v>DOM_CR</v>
          </cell>
          <cell r="G188">
            <v>0</v>
          </cell>
          <cell r="H188">
            <v>0</v>
          </cell>
          <cell r="I188">
            <v>0</v>
          </cell>
          <cell r="J188">
            <v>6458.15</v>
          </cell>
          <cell r="K188">
            <v>6458.15</v>
          </cell>
        </row>
        <row r="189">
          <cell r="B189" t="str">
            <v>450000484</v>
          </cell>
          <cell r="C189" t="str">
            <v>Mulpha Group - Hillcrest Place, Sanctuary Cove, Hope Island</v>
          </cell>
          <cell r="D189" t="str">
            <v>CHRARM</v>
          </cell>
          <cell r="E189" t="str">
            <v>DOM_CR</v>
          </cell>
          <cell r="G189">
            <v>0</v>
          </cell>
          <cell r="H189">
            <v>0</v>
          </cell>
          <cell r="I189">
            <v>0</v>
          </cell>
          <cell r="J189">
            <v>17715.23</v>
          </cell>
          <cell r="K189">
            <v>17715.23</v>
          </cell>
        </row>
        <row r="190">
          <cell r="B190" t="str">
            <v>450000487</v>
          </cell>
          <cell r="C190" t="str">
            <v>Hope Island Harbour Village (Headworks), Glengallon Way, Hop</v>
          </cell>
          <cell r="D190" t="str">
            <v>CHRARM</v>
          </cell>
          <cell r="E190" t="str">
            <v>DOM_CR</v>
          </cell>
          <cell r="G190">
            <v>0</v>
          </cell>
          <cell r="H190">
            <v>0</v>
          </cell>
          <cell r="I190">
            <v>0</v>
          </cell>
          <cell r="J190">
            <v>368</v>
          </cell>
          <cell r="K190">
            <v>368</v>
          </cell>
        </row>
        <row r="191">
          <cell r="B191" t="str">
            <v>450000490</v>
          </cell>
          <cell r="C191" t="str">
            <v>Big Sky Coomera Stage 5</v>
          </cell>
          <cell r="D191" t="str">
            <v>CHRARM</v>
          </cell>
          <cell r="E191" t="str">
            <v>DOM_CR</v>
          </cell>
          <cell r="G191">
            <v>0</v>
          </cell>
          <cell r="H191">
            <v>0</v>
          </cell>
          <cell r="I191">
            <v>0</v>
          </cell>
          <cell r="J191">
            <v>1102.5</v>
          </cell>
          <cell r="K191">
            <v>1102.5</v>
          </cell>
        </row>
        <row r="192">
          <cell r="B192" t="str">
            <v>450000491</v>
          </cell>
          <cell r="C192" t="str">
            <v>Willawong Gate Station, BCC Willawong Extension</v>
          </cell>
          <cell r="D192" t="str">
            <v>MARHOL</v>
          </cell>
          <cell r="E192" t="str">
            <v>C&amp;I_CR</v>
          </cell>
          <cell r="G192">
            <v>0</v>
          </cell>
          <cell r="H192">
            <v>0</v>
          </cell>
          <cell r="I192">
            <v>75254.83</v>
          </cell>
          <cell r="J192">
            <v>896870.44</v>
          </cell>
          <cell r="K192">
            <v>896870.44</v>
          </cell>
        </row>
        <row r="193">
          <cell r="B193" t="str">
            <v>450000492</v>
          </cell>
          <cell r="C193" t="str">
            <v>Hillcroft at Belmont, Lot 15 Dairy Swamp Rd, Belmont</v>
          </cell>
          <cell r="D193" t="str">
            <v>STEBAS</v>
          </cell>
          <cell r="E193" t="str">
            <v>DOM_CR</v>
          </cell>
          <cell r="G193">
            <v>0</v>
          </cell>
          <cell r="H193">
            <v>0</v>
          </cell>
          <cell r="I193">
            <v>0</v>
          </cell>
          <cell r="J193">
            <v>5580.22</v>
          </cell>
          <cell r="K193">
            <v>5580.22</v>
          </cell>
        </row>
        <row r="194">
          <cell r="B194" t="str">
            <v>450000493</v>
          </cell>
          <cell r="C194" t="str">
            <v>Village 6, Stages 5 &amp; 6 Woodlands, Conondale Way, Waterford</v>
          </cell>
          <cell r="D194" t="str">
            <v>STEBAS</v>
          </cell>
          <cell r="E194" t="str">
            <v>DOM_CR</v>
          </cell>
          <cell r="G194">
            <v>0</v>
          </cell>
          <cell r="H194">
            <v>0</v>
          </cell>
          <cell r="I194">
            <v>0</v>
          </cell>
          <cell r="J194">
            <v>328.5</v>
          </cell>
          <cell r="K194">
            <v>328.5</v>
          </cell>
        </row>
        <row r="195">
          <cell r="B195" t="str">
            <v>450000494</v>
          </cell>
          <cell r="C195" t="str">
            <v>Australia Post, 38 Pearson Road, Yatala</v>
          </cell>
          <cell r="D195" t="str">
            <v>STEBAS</v>
          </cell>
          <cell r="E195" t="str">
            <v>C&amp;I_CR</v>
          </cell>
          <cell r="G195">
            <v>0</v>
          </cell>
          <cell r="H195">
            <v>0</v>
          </cell>
          <cell r="I195">
            <v>0</v>
          </cell>
          <cell r="J195">
            <v>28562.94</v>
          </cell>
          <cell r="K195">
            <v>28562.94</v>
          </cell>
        </row>
        <row r="196">
          <cell r="B196" t="str">
            <v>450000495</v>
          </cell>
          <cell r="C196" t="str">
            <v>Steve Paul &amp; Partners, 1112 Gold Coast Highway, Palm Beach</v>
          </cell>
          <cell r="D196" t="str">
            <v>CHRARM</v>
          </cell>
          <cell r="E196" t="str">
            <v>C&amp;I_CR</v>
          </cell>
          <cell r="G196">
            <v>0</v>
          </cell>
          <cell r="H196">
            <v>0</v>
          </cell>
          <cell r="I196">
            <v>0</v>
          </cell>
          <cell r="J196">
            <v>38644.620000000003</v>
          </cell>
          <cell r="K196">
            <v>38644.620000000003</v>
          </cell>
        </row>
        <row r="197">
          <cell r="B197" t="str">
            <v>450000496</v>
          </cell>
          <cell r="C197" t="str">
            <v>FKP, Commerce Rd, Browns Plains</v>
          </cell>
          <cell r="D197" t="str">
            <v>STEBAS</v>
          </cell>
          <cell r="E197" t="str">
            <v>C&amp;I_CR</v>
          </cell>
          <cell r="G197">
            <v>0</v>
          </cell>
          <cell r="H197">
            <v>0</v>
          </cell>
          <cell r="I197">
            <v>4362.1499999999996</v>
          </cell>
          <cell r="J197">
            <v>40652.769999999997</v>
          </cell>
          <cell r="K197">
            <v>40652.769999999997</v>
          </cell>
        </row>
        <row r="198">
          <cell r="B198" t="str">
            <v>450000497</v>
          </cell>
          <cell r="C198" t="str">
            <v>Garden City Powdercoating, 503 Boundary Rd, Toowoomba</v>
          </cell>
          <cell r="D198" t="str">
            <v>ANDFUR</v>
          </cell>
          <cell r="E198" t="str">
            <v>C&amp;I_CR</v>
          </cell>
          <cell r="G198">
            <v>0</v>
          </cell>
          <cell r="H198">
            <v>0</v>
          </cell>
          <cell r="I198">
            <v>0</v>
          </cell>
          <cell r="J198">
            <v>57404.07</v>
          </cell>
          <cell r="K198">
            <v>57404.07</v>
          </cell>
        </row>
        <row r="199">
          <cell r="B199" t="str">
            <v>450000498</v>
          </cell>
          <cell r="C199" t="str">
            <v>Gold Coast Main Encroachment, Yatala</v>
          </cell>
          <cell r="D199" t="str">
            <v>PETLAT</v>
          </cell>
          <cell r="E199" t="str">
            <v>RENEWAL</v>
          </cell>
          <cell r="G199">
            <v>0</v>
          </cell>
          <cell r="H199">
            <v>0</v>
          </cell>
          <cell r="I199">
            <v>1768</v>
          </cell>
          <cell r="J199">
            <v>8242.68</v>
          </cell>
          <cell r="K199">
            <v>8242.68</v>
          </cell>
        </row>
        <row r="200">
          <cell r="B200" t="str">
            <v>450000499</v>
          </cell>
          <cell r="C200" t="str">
            <v>Superior Care Group, 50 MacAdle Way, Merrimac</v>
          </cell>
          <cell r="D200" t="str">
            <v>CHRARM</v>
          </cell>
          <cell r="E200" t="str">
            <v>C&amp;I_CR</v>
          </cell>
          <cell r="G200">
            <v>0</v>
          </cell>
          <cell r="H200">
            <v>0</v>
          </cell>
          <cell r="I200">
            <v>0</v>
          </cell>
          <cell r="J200">
            <v>58292.12</v>
          </cell>
          <cell r="K200">
            <v>58292.12</v>
          </cell>
        </row>
        <row r="201">
          <cell r="B201" t="str">
            <v>450000500</v>
          </cell>
          <cell r="C201" t="str">
            <v>BCC Willawong, Richie Rd, RBP Connection</v>
          </cell>
          <cell r="D201" t="str">
            <v>ALAHER</v>
          </cell>
          <cell r="E201" t="str">
            <v>C&amp;I_CR</v>
          </cell>
          <cell r="G201">
            <v>0</v>
          </cell>
          <cell r="H201">
            <v>0</v>
          </cell>
          <cell r="I201">
            <v>-3571.04</v>
          </cell>
          <cell r="J201">
            <v>24168.99</v>
          </cell>
          <cell r="K201">
            <v>24168.99</v>
          </cell>
        </row>
        <row r="202">
          <cell r="B202" t="str">
            <v>450000501</v>
          </cell>
          <cell r="C202" t="str">
            <v>Stage 45A &amp; 45B, 259 Green Camp Rd, Wakerley</v>
          </cell>
          <cell r="D202" t="str">
            <v>STEBAS</v>
          </cell>
          <cell r="E202" t="str">
            <v>DOM_CR</v>
          </cell>
          <cell r="G202">
            <v>0</v>
          </cell>
          <cell r="H202">
            <v>0</v>
          </cell>
          <cell r="I202">
            <v>0</v>
          </cell>
          <cell r="J202">
            <v>368</v>
          </cell>
          <cell r="K202">
            <v>368</v>
          </cell>
        </row>
        <row r="203">
          <cell r="B203" t="str">
            <v>450000502</v>
          </cell>
          <cell r="C203" t="str">
            <v>Woodlands Village 6, Stages 7,8,9, Grand Terrace, Waterford</v>
          </cell>
          <cell r="D203" t="str">
            <v>STEBAS</v>
          </cell>
          <cell r="E203" t="str">
            <v>DOM_CR</v>
          </cell>
          <cell r="G203">
            <v>0</v>
          </cell>
          <cell r="H203">
            <v>0</v>
          </cell>
          <cell r="I203">
            <v>0</v>
          </cell>
          <cell r="J203">
            <v>622</v>
          </cell>
          <cell r="K203">
            <v>622</v>
          </cell>
        </row>
        <row r="204">
          <cell r="B204" t="str">
            <v>450000503</v>
          </cell>
          <cell r="C204" t="str">
            <v>Woodlands Village 5, Stages 3,9,10, Grand Terrace Waterford</v>
          </cell>
          <cell r="D204" t="str">
            <v>STEBAS</v>
          </cell>
          <cell r="E204" t="str">
            <v>DOM_CR</v>
          </cell>
          <cell r="G204">
            <v>0</v>
          </cell>
          <cell r="H204">
            <v>0</v>
          </cell>
          <cell r="I204">
            <v>0</v>
          </cell>
          <cell r="J204">
            <v>804.5</v>
          </cell>
          <cell r="K204">
            <v>804.5</v>
          </cell>
        </row>
        <row r="205">
          <cell r="B205" t="str">
            <v>450000504</v>
          </cell>
          <cell r="C205" t="str">
            <v>Park Edge Stage 14-16, Park Edge Drive, Springfield Lake</v>
          </cell>
          <cell r="D205" t="str">
            <v>PHIBOU</v>
          </cell>
          <cell r="E205" t="str">
            <v>DOM_CR</v>
          </cell>
          <cell r="G205">
            <v>0</v>
          </cell>
          <cell r="H205">
            <v>0</v>
          </cell>
          <cell r="I205">
            <v>1029.22</v>
          </cell>
          <cell r="J205">
            <v>7051.88</v>
          </cell>
          <cell r="K205">
            <v>7051.88</v>
          </cell>
        </row>
        <row r="206">
          <cell r="B206" t="str">
            <v>450000505</v>
          </cell>
          <cell r="C206" t="str">
            <v>Analog Monita Integration, 463 Tuffnell Rd, Banyo</v>
          </cell>
          <cell r="D206" t="str">
            <v>MARHOL</v>
          </cell>
          <cell r="E206" t="str">
            <v>CAPEX</v>
          </cell>
          <cell r="G206">
            <v>0</v>
          </cell>
          <cell r="H206">
            <v>0</v>
          </cell>
          <cell r="I206">
            <v>3237.13</v>
          </cell>
          <cell r="J206">
            <v>4203.13</v>
          </cell>
          <cell r="K206">
            <v>4203.13</v>
          </cell>
        </row>
        <row r="207">
          <cell r="B207" t="str">
            <v>450000506</v>
          </cell>
          <cell r="C207" t="str">
            <v>Elster Datalogger Integration, 463 Tuffnell Rd, Banyo</v>
          </cell>
          <cell r="D207" t="str">
            <v>MARHOL</v>
          </cell>
          <cell r="E207" t="str">
            <v>CAPEX</v>
          </cell>
          <cell r="G207">
            <v>0</v>
          </cell>
          <cell r="H207">
            <v>0</v>
          </cell>
          <cell r="I207">
            <v>4508.21</v>
          </cell>
          <cell r="J207">
            <v>9868.2099999999991</v>
          </cell>
          <cell r="K207">
            <v>9868.2099999999991</v>
          </cell>
        </row>
        <row r="208">
          <cell r="B208" t="str">
            <v>450000507</v>
          </cell>
          <cell r="C208" t="str">
            <v>Elster Flow Computer Integration, 463 Tuffnell Rd, Banyo</v>
          </cell>
          <cell r="D208" t="str">
            <v>MARHOL</v>
          </cell>
          <cell r="E208" t="str">
            <v>CAPEX</v>
          </cell>
          <cell r="G208">
            <v>0</v>
          </cell>
          <cell r="H208">
            <v>0</v>
          </cell>
          <cell r="I208">
            <v>59114.76</v>
          </cell>
          <cell r="J208">
            <v>59114.76</v>
          </cell>
          <cell r="K208">
            <v>59114.76</v>
          </cell>
        </row>
        <row r="209">
          <cell r="B209" t="str">
            <v>450000508</v>
          </cell>
          <cell r="C209" t="str">
            <v>Odourant Plant Update, 463 Tuffnell Rd, Banyo</v>
          </cell>
          <cell r="D209" t="str">
            <v>MARHOL</v>
          </cell>
          <cell r="E209" t="str">
            <v>CAPEX</v>
          </cell>
          <cell r="G209">
            <v>0</v>
          </cell>
          <cell r="H209">
            <v>0</v>
          </cell>
          <cell r="I209">
            <v>16412.849999999999</v>
          </cell>
          <cell r="J209">
            <v>16412.849999999999</v>
          </cell>
          <cell r="K209">
            <v>16412.849999999999</v>
          </cell>
        </row>
        <row r="210">
          <cell r="B210" t="str">
            <v>450000509</v>
          </cell>
          <cell r="C210" t="str">
            <v>APA Networks SCADA system, Historian relocation</v>
          </cell>
          <cell r="D210" t="str">
            <v>MARHOL</v>
          </cell>
          <cell r="E210" t="str">
            <v>CAPEX</v>
          </cell>
          <cell r="G210">
            <v>0</v>
          </cell>
          <cell r="H210">
            <v>0</v>
          </cell>
          <cell r="I210">
            <v>11029.23</v>
          </cell>
          <cell r="J210">
            <v>11029.23</v>
          </cell>
          <cell r="K210">
            <v>11029.23</v>
          </cell>
        </row>
        <row r="211">
          <cell r="B211" t="str">
            <v>450000510</v>
          </cell>
          <cell r="C211" t="str">
            <v>Upgrade of Runcorn Gate Station</v>
          </cell>
          <cell r="D211" t="str">
            <v>MARHOL</v>
          </cell>
          <cell r="E211" t="str">
            <v>CAPEX</v>
          </cell>
          <cell r="G211">
            <v>0</v>
          </cell>
          <cell r="H211">
            <v>0</v>
          </cell>
          <cell r="I211">
            <v>20318.34</v>
          </cell>
          <cell r="J211">
            <v>326667.12</v>
          </cell>
          <cell r="K211">
            <v>326667.12</v>
          </cell>
        </row>
        <row r="212">
          <cell r="B212" t="str">
            <v>450000511</v>
          </cell>
          <cell r="C212" t="str">
            <v>Mercury service regulators - replacement</v>
          </cell>
          <cell r="D212" t="str">
            <v>MARHOL</v>
          </cell>
          <cell r="E212" t="str">
            <v>CAPEX</v>
          </cell>
          <cell r="G212">
            <v>0</v>
          </cell>
          <cell r="H212">
            <v>0</v>
          </cell>
          <cell r="I212">
            <v>68885.899999999994</v>
          </cell>
          <cell r="J212">
            <v>202402.11</v>
          </cell>
          <cell r="K212">
            <v>202402.11</v>
          </cell>
        </row>
        <row r="213">
          <cell r="B213" t="str">
            <v>450000512</v>
          </cell>
          <cell r="C213" t="str">
            <v>Big Sky Coomera Stage 6</v>
          </cell>
          <cell r="D213" t="str">
            <v>CHRARM</v>
          </cell>
          <cell r="E213" t="str">
            <v>DOM_CR</v>
          </cell>
          <cell r="G213">
            <v>0</v>
          </cell>
          <cell r="H213">
            <v>0</v>
          </cell>
          <cell r="I213">
            <v>0</v>
          </cell>
          <cell r="J213">
            <v>1174</v>
          </cell>
          <cell r="K213">
            <v>1174</v>
          </cell>
        </row>
        <row r="214">
          <cell r="B214" t="str">
            <v>450000514</v>
          </cell>
          <cell r="C214" t="str">
            <v>PRA Developers, 784 Blunder Rd, Doolandella</v>
          </cell>
          <cell r="D214" t="str">
            <v>PHIBOU</v>
          </cell>
          <cell r="E214" t="str">
            <v>DOM_CR</v>
          </cell>
          <cell r="G214">
            <v>0</v>
          </cell>
          <cell r="H214">
            <v>0</v>
          </cell>
          <cell r="I214">
            <v>0</v>
          </cell>
          <cell r="J214">
            <v>8048.41</v>
          </cell>
          <cell r="K214">
            <v>8048.41</v>
          </cell>
        </row>
        <row r="215">
          <cell r="B215" t="str">
            <v>450000515</v>
          </cell>
          <cell r="C215" t="str">
            <v>Tarlington Estate, Lot 1-3 Ramsay St, Toowoomba</v>
          </cell>
          <cell r="D215" t="str">
            <v>CHRARM</v>
          </cell>
          <cell r="E215" t="str">
            <v>DOM_CR</v>
          </cell>
          <cell r="G215">
            <v>0</v>
          </cell>
          <cell r="H215">
            <v>0</v>
          </cell>
          <cell r="I215">
            <v>2074.4899999999998</v>
          </cell>
          <cell r="J215">
            <v>19693.32</v>
          </cell>
          <cell r="K215">
            <v>19693.32</v>
          </cell>
        </row>
        <row r="216">
          <cell r="B216" t="str">
            <v>450000516</v>
          </cell>
          <cell r="C216" t="str">
            <v>District Regulator Stations x 25</v>
          </cell>
          <cell r="D216" t="str">
            <v>MARHOL</v>
          </cell>
          <cell r="E216" t="str">
            <v>CAPEX</v>
          </cell>
          <cell r="G216">
            <v>0</v>
          </cell>
          <cell r="H216">
            <v>0</v>
          </cell>
          <cell r="I216">
            <v>356518.93</v>
          </cell>
          <cell r="J216">
            <v>396350.19</v>
          </cell>
          <cell r="K216">
            <v>396350.19</v>
          </cell>
        </row>
        <row r="217">
          <cell r="B217" t="str">
            <v>450000518</v>
          </cell>
          <cell r="C217" t="str">
            <v>1541 Creek Road, Carina</v>
          </cell>
          <cell r="D217" t="str">
            <v>EVAWHI</v>
          </cell>
          <cell r="E217" t="str">
            <v>C&amp;I_CR</v>
          </cell>
          <cell r="G217">
            <v>0</v>
          </cell>
          <cell r="H217">
            <v>0</v>
          </cell>
          <cell r="I217">
            <v>0</v>
          </cell>
          <cell r="J217">
            <v>12060.95</v>
          </cell>
          <cell r="K217">
            <v>12060.95</v>
          </cell>
        </row>
        <row r="218">
          <cell r="B218" t="str">
            <v>450000519</v>
          </cell>
          <cell r="C218" t="str">
            <v>Devine Yawalapha, Lot 8-11 Yawalapha Rd, Pimpama</v>
          </cell>
          <cell r="D218" t="str">
            <v>CHRARM</v>
          </cell>
          <cell r="E218" t="str">
            <v>DOM_CR</v>
          </cell>
          <cell r="G218">
            <v>0</v>
          </cell>
          <cell r="H218">
            <v>0</v>
          </cell>
          <cell r="I218">
            <v>474.5</v>
          </cell>
          <cell r="J218">
            <v>474.5</v>
          </cell>
          <cell r="K218">
            <v>474.5</v>
          </cell>
        </row>
        <row r="219">
          <cell r="B219" t="str">
            <v>450000523</v>
          </cell>
          <cell r="C219" t="str">
            <v>Highgate Hill and Norman Park - Mains replacement</v>
          </cell>
          <cell r="D219" t="str">
            <v>DANMOR</v>
          </cell>
          <cell r="E219" t="str">
            <v>RENEWAL</v>
          </cell>
          <cell r="G219">
            <v>0</v>
          </cell>
          <cell r="H219">
            <v>0</v>
          </cell>
          <cell r="I219">
            <v>886446.54</v>
          </cell>
          <cell r="J219">
            <v>1636573.15</v>
          </cell>
          <cell r="K219">
            <v>1636573.15</v>
          </cell>
        </row>
        <row r="220">
          <cell r="B220" t="str">
            <v>450000524</v>
          </cell>
          <cell r="C220" t="str">
            <v>Relocate DN 100 steel gas, Old Goombungee Rd, Harlaxton</v>
          </cell>
          <cell r="D220" t="str">
            <v>COLMOR</v>
          </cell>
          <cell r="E220" t="str">
            <v>RENEWAL</v>
          </cell>
          <cell r="G220">
            <v>0</v>
          </cell>
          <cell r="H220">
            <v>0</v>
          </cell>
          <cell r="I220">
            <v>6131.8</v>
          </cell>
          <cell r="J220">
            <v>10606.32</v>
          </cell>
          <cell r="K220">
            <v>10606.32</v>
          </cell>
        </row>
        <row r="221">
          <cell r="B221" t="str">
            <v>450000525</v>
          </cell>
          <cell r="C221" t="str">
            <v>Pro Coast (Bldg 2), Lot 2 Johnson Rd, Heathwood</v>
          </cell>
          <cell r="D221" t="str">
            <v>COLMOR</v>
          </cell>
          <cell r="E221" t="str">
            <v>C&amp;I_CR</v>
          </cell>
          <cell r="G221">
            <v>0</v>
          </cell>
          <cell r="H221">
            <v>0</v>
          </cell>
          <cell r="I221">
            <v>72143.03</v>
          </cell>
          <cell r="J221">
            <v>105461.04</v>
          </cell>
          <cell r="K221">
            <v>105461.04</v>
          </cell>
        </row>
        <row r="222">
          <cell r="B222" t="str">
            <v>450000526</v>
          </cell>
          <cell r="C222" t="str">
            <v>Highland Reserve, Stage 6b, Reserve Rd, Upper Coomera</v>
          </cell>
          <cell r="D222" t="str">
            <v>STEBAS</v>
          </cell>
          <cell r="E222" t="str">
            <v>GRDMNEST</v>
          </cell>
          <cell r="G222">
            <v>0</v>
          </cell>
          <cell r="H222">
            <v>0</v>
          </cell>
          <cell r="I222">
            <v>5303.2</v>
          </cell>
          <cell r="J222">
            <v>16821.48</v>
          </cell>
          <cell r="K222">
            <v>16821.48</v>
          </cell>
        </row>
        <row r="223">
          <cell r="B223" t="str">
            <v>450000527</v>
          </cell>
          <cell r="C223" t="str">
            <v>Woodlands Village 5, Stage 7, Frankland St, Waterford</v>
          </cell>
          <cell r="D223" t="str">
            <v>STEBAS</v>
          </cell>
          <cell r="E223" t="str">
            <v>GRDMNEST</v>
          </cell>
          <cell r="G223">
            <v>0</v>
          </cell>
          <cell r="H223">
            <v>0</v>
          </cell>
          <cell r="I223">
            <v>0</v>
          </cell>
          <cell r="J223">
            <v>182.5</v>
          </cell>
          <cell r="K223">
            <v>182.5</v>
          </cell>
        </row>
        <row r="224">
          <cell r="B224" t="str">
            <v>450000528</v>
          </cell>
          <cell r="C224" t="str">
            <v>Woodlands Village 5, Stage 11, Frankland St, Waterford</v>
          </cell>
          <cell r="D224" t="str">
            <v>STEBAS</v>
          </cell>
          <cell r="E224" t="str">
            <v>GRDMNEST</v>
          </cell>
          <cell r="G224">
            <v>0</v>
          </cell>
          <cell r="H224">
            <v>0</v>
          </cell>
          <cell r="I224">
            <v>134</v>
          </cell>
          <cell r="J224">
            <v>280</v>
          </cell>
          <cell r="K224">
            <v>280</v>
          </cell>
        </row>
        <row r="225">
          <cell r="B225" t="str">
            <v>450000529</v>
          </cell>
          <cell r="C225" t="str">
            <v>Woodlands Village 5, Stage 14, Frankland St, Waterford</v>
          </cell>
          <cell r="D225" t="str">
            <v>STEBAS</v>
          </cell>
          <cell r="E225" t="str">
            <v>GRDMNEST</v>
          </cell>
          <cell r="G225">
            <v>0</v>
          </cell>
          <cell r="H225">
            <v>0</v>
          </cell>
          <cell r="I225">
            <v>134</v>
          </cell>
          <cell r="J225">
            <v>280</v>
          </cell>
          <cell r="K225">
            <v>280</v>
          </cell>
        </row>
        <row r="226">
          <cell r="B226" t="str">
            <v>450000530</v>
          </cell>
          <cell r="C226" t="str">
            <v>Woodlands Village 5, Stage 15, Frankland St, Waterford</v>
          </cell>
          <cell r="D226" t="str">
            <v>STEBAS</v>
          </cell>
          <cell r="E226" t="str">
            <v>GRDMNEST</v>
          </cell>
          <cell r="G226">
            <v>0</v>
          </cell>
          <cell r="H226">
            <v>0</v>
          </cell>
          <cell r="I226">
            <v>134</v>
          </cell>
          <cell r="J226">
            <v>280</v>
          </cell>
          <cell r="K226">
            <v>280</v>
          </cell>
        </row>
        <row r="227">
          <cell r="B227" t="str">
            <v>450000537</v>
          </cell>
          <cell r="C227" t="str">
            <v>Woodlands Village 5, Stage 4, Frankland St, Waterford</v>
          </cell>
          <cell r="D227" t="str">
            <v>STEBAS</v>
          </cell>
          <cell r="E227" t="str">
            <v>GRDMNEST</v>
          </cell>
          <cell r="G227">
            <v>0</v>
          </cell>
          <cell r="H227">
            <v>0</v>
          </cell>
          <cell r="I227">
            <v>0</v>
          </cell>
          <cell r="J227">
            <v>182.5</v>
          </cell>
          <cell r="K227">
            <v>182.5</v>
          </cell>
        </row>
        <row r="228">
          <cell r="B228" t="str">
            <v>450000538</v>
          </cell>
          <cell r="C228" t="str">
            <v>Mansfield Office Air Conditioning System</v>
          </cell>
          <cell r="D228" t="str">
            <v>MICCIN</v>
          </cell>
          <cell r="E228" t="str">
            <v>CAPEX</v>
          </cell>
          <cell r="G228">
            <v>83171</v>
          </cell>
          <cell r="H228">
            <v>0</v>
          </cell>
          <cell r="I228">
            <v>0</v>
          </cell>
          <cell r="J228">
            <v>3772.73</v>
          </cell>
          <cell r="K228">
            <v>3772.73</v>
          </cell>
        </row>
        <row r="229">
          <cell r="B229" t="str">
            <v>450000539</v>
          </cell>
          <cell r="C229" t="str">
            <v>Wynnum Augmentation, Sibley Rd, Wynnum</v>
          </cell>
          <cell r="D229" t="str">
            <v>STEBAS</v>
          </cell>
          <cell r="E229" t="str">
            <v>AUGMENT</v>
          </cell>
          <cell r="G229">
            <v>702383</v>
          </cell>
          <cell r="H229">
            <v>0</v>
          </cell>
          <cell r="I229">
            <v>7516.72</v>
          </cell>
          <cell r="J229">
            <v>15393.22</v>
          </cell>
          <cell r="K229">
            <v>15393.22</v>
          </cell>
        </row>
        <row r="230">
          <cell r="B230" t="str">
            <v>450000542</v>
          </cell>
          <cell r="C230" t="str">
            <v>Development Mgt Solutions, 462 Manly Rd, Wakerley</v>
          </cell>
          <cell r="D230" t="str">
            <v>STEBAS</v>
          </cell>
          <cell r="E230" t="str">
            <v>DOM_CR</v>
          </cell>
          <cell r="G230">
            <v>11453</v>
          </cell>
          <cell r="H230">
            <v>0</v>
          </cell>
          <cell r="I230">
            <v>0</v>
          </cell>
          <cell r="J230">
            <v>2978.58</v>
          </cell>
          <cell r="K230">
            <v>2978.58</v>
          </cell>
        </row>
        <row r="231">
          <cell r="B231" t="str">
            <v>450000548</v>
          </cell>
          <cell r="C231" t="str">
            <v>Nirvana on Kirra, Cnr Musgrave &amp; Douglas Sts</v>
          </cell>
          <cell r="D231" t="str">
            <v>CHRARM</v>
          </cell>
          <cell r="E231" t="str">
            <v>C&amp;I_CR</v>
          </cell>
          <cell r="G231">
            <v>62696</v>
          </cell>
          <cell r="H231">
            <v>0</v>
          </cell>
          <cell r="I231">
            <v>536</v>
          </cell>
          <cell r="J231">
            <v>1059.5</v>
          </cell>
          <cell r="K231">
            <v>1059.5</v>
          </cell>
        </row>
        <row r="232">
          <cell r="B232" t="str">
            <v>450000549</v>
          </cell>
          <cell r="C232" t="str">
            <v>Hope Island Villas - John Lund Dr  Hope Island</v>
          </cell>
          <cell r="D232" t="str">
            <v>CHRARM</v>
          </cell>
          <cell r="E232" t="str">
            <v>DOM_CR</v>
          </cell>
          <cell r="G232">
            <v>19687</v>
          </cell>
          <cell r="H232">
            <v>0</v>
          </cell>
          <cell r="I232">
            <v>0</v>
          </cell>
          <cell r="J232">
            <v>615</v>
          </cell>
          <cell r="K232">
            <v>615</v>
          </cell>
        </row>
        <row r="233">
          <cell r="B233" t="str">
            <v>450000550</v>
          </cell>
          <cell r="C233" t="str">
            <v>Little Beach Paradise (Headworks) Killowill Ave Paradise poi</v>
          </cell>
          <cell r="D233" t="str">
            <v>STEBAS</v>
          </cell>
          <cell r="E233" t="str">
            <v>C&amp;I_CR</v>
          </cell>
          <cell r="G233">
            <v>146000</v>
          </cell>
          <cell r="H233">
            <v>0</v>
          </cell>
          <cell r="I233">
            <v>536</v>
          </cell>
          <cell r="J233">
            <v>1047.5</v>
          </cell>
          <cell r="K233">
            <v>1047.5</v>
          </cell>
        </row>
        <row r="234">
          <cell r="B234" t="str">
            <v>450000551</v>
          </cell>
          <cell r="C234" t="str">
            <v>Little Beach Paradise (Common Trench) Killowill Ave Paradise</v>
          </cell>
          <cell r="D234" t="str">
            <v>STEBAS</v>
          </cell>
          <cell r="E234" t="str">
            <v>C&amp;I_CR</v>
          </cell>
          <cell r="G234">
            <v>48258</v>
          </cell>
          <cell r="H234">
            <v>0</v>
          </cell>
          <cell r="I234">
            <v>755</v>
          </cell>
          <cell r="J234">
            <v>864.5</v>
          </cell>
          <cell r="K234">
            <v>864.5</v>
          </cell>
        </row>
        <row r="235">
          <cell r="B235" t="str">
            <v>450000552</v>
          </cell>
          <cell r="C235" t="str">
            <v>Dolandella Headwork, Gooderham Rd,Camden Rd,Willawong</v>
          </cell>
          <cell r="D235" t="str">
            <v>EVAWHI</v>
          </cell>
          <cell r="E235" t="str">
            <v>GRDMNEXI</v>
          </cell>
          <cell r="G235">
            <v>291460.65999999997</v>
          </cell>
          <cell r="H235">
            <v>0</v>
          </cell>
          <cell r="I235">
            <v>0</v>
          </cell>
          <cell r="J235">
            <v>208516.52</v>
          </cell>
          <cell r="K235">
            <v>208516.52</v>
          </cell>
        </row>
        <row r="236">
          <cell r="B236" t="str">
            <v>450000553</v>
          </cell>
          <cell r="C236" t="str">
            <v>Doolandella Headwork,Anala Avenue, King Avenue, Blunder Rd,</v>
          </cell>
          <cell r="D236" t="str">
            <v>PHIBOU</v>
          </cell>
          <cell r="E236" t="str">
            <v>GRDMNEXI</v>
          </cell>
          <cell r="G236">
            <v>513408</v>
          </cell>
          <cell r="H236">
            <v>0</v>
          </cell>
          <cell r="I236">
            <v>5780</v>
          </cell>
          <cell r="J236">
            <v>14259.61</v>
          </cell>
          <cell r="K236">
            <v>14259.61</v>
          </cell>
        </row>
        <row r="237">
          <cell r="B237" t="str">
            <v>450000554</v>
          </cell>
          <cell r="C237" t="str">
            <v>Head works for Amity Rd and Kerkin Rd South  Pimpama</v>
          </cell>
          <cell r="D237" t="str">
            <v>CHRARM</v>
          </cell>
          <cell r="E237" t="str">
            <v>GRDMNEXI</v>
          </cell>
          <cell r="G237">
            <v>95977</v>
          </cell>
          <cell r="H237">
            <v>0</v>
          </cell>
          <cell r="I237">
            <v>78808.52</v>
          </cell>
          <cell r="J237">
            <v>109401.4</v>
          </cell>
          <cell r="K237">
            <v>109401.4</v>
          </cell>
        </row>
        <row r="238">
          <cell r="B238" t="str">
            <v>450000555</v>
          </cell>
          <cell r="C238" t="str">
            <v>Highland Reserve Stage 6c, Heatherdale Dr Upp Coomera</v>
          </cell>
          <cell r="D238" t="str">
            <v>CHRARM</v>
          </cell>
          <cell r="E238" t="str">
            <v>GRDMNEST</v>
          </cell>
          <cell r="G238">
            <v>11175</v>
          </cell>
          <cell r="H238">
            <v>0</v>
          </cell>
          <cell r="I238">
            <v>310.45</v>
          </cell>
          <cell r="J238">
            <v>1180.95</v>
          </cell>
          <cell r="K238">
            <v>1180.95</v>
          </cell>
        </row>
        <row r="239">
          <cell r="B239" t="str">
            <v>450000556</v>
          </cell>
          <cell r="C239" t="str">
            <v>Sanctuary Cove Block 6</v>
          </cell>
          <cell r="D239" t="str">
            <v>CHRARM</v>
          </cell>
          <cell r="E239" t="str">
            <v>DOM_CR</v>
          </cell>
          <cell r="G239">
            <v>32625</v>
          </cell>
          <cell r="H239">
            <v>0</v>
          </cell>
          <cell r="I239">
            <v>5201.76</v>
          </cell>
          <cell r="J239">
            <v>5201.76</v>
          </cell>
          <cell r="K239">
            <v>5201.76</v>
          </cell>
        </row>
        <row r="240">
          <cell r="B240" t="str">
            <v>450000557</v>
          </cell>
          <cell r="C240" t="str">
            <v>Sequana Retirement Village St 4</v>
          </cell>
          <cell r="D240" t="str">
            <v>CHRARM</v>
          </cell>
          <cell r="E240" t="str">
            <v>DOM_CR</v>
          </cell>
          <cell r="G240">
            <v>4083</v>
          </cell>
          <cell r="H240">
            <v>0</v>
          </cell>
          <cell r="I240">
            <v>292</v>
          </cell>
          <cell r="J240">
            <v>986</v>
          </cell>
          <cell r="K240">
            <v>986</v>
          </cell>
        </row>
        <row r="241">
          <cell r="B241" t="str">
            <v>450000558</v>
          </cell>
          <cell r="C241" t="str">
            <v>Delfin - Woodlands Village 5 stage 8</v>
          </cell>
          <cell r="D241" t="str">
            <v>STEBAS</v>
          </cell>
          <cell r="E241" t="str">
            <v>DOM_CR</v>
          </cell>
          <cell r="G241">
            <v>10646</v>
          </cell>
          <cell r="H241">
            <v>0</v>
          </cell>
          <cell r="I241">
            <v>134</v>
          </cell>
          <cell r="J241">
            <v>134</v>
          </cell>
          <cell r="K241">
            <v>134</v>
          </cell>
        </row>
        <row r="242">
          <cell r="B242" t="str">
            <v>450000559</v>
          </cell>
          <cell r="C242" t="str">
            <v>Delfin - Woodlands Village 5 stage 12</v>
          </cell>
          <cell r="D242" t="str">
            <v>STEBAS</v>
          </cell>
          <cell r="E242" t="str">
            <v>DOM_CR</v>
          </cell>
          <cell r="G242">
            <v>10646</v>
          </cell>
          <cell r="H242">
            <v>0</v>
          </cell>
          <cell r="I242">
            <v>134</v>
          </cell>
          <cell r="J242">
            <v>134</v>
          </cell>
          <cell r="K242">
            <v>134</v>
          </cell>
        </row>
        <row r="243">
          <cell r="B243" t="str">
            <v>450000560</v>
          </cell>
          <cell r="C243" t="str">
            <v>Delfin - Woodlands Village 5 stage 13</v>
          </cell>
          <cell r="D243" t="str">
            <v>STEBAS</v>
          </cell>
          <cell r="E243" t="str">
            <v>DOM_CR</v>
          </cell>
          <cell r="G243">
            <v>10646</v>
          </cell>
          <cell r="H243">
            <v>0</v>
          </cell>
          <cell r="I243">
            <v>134</v>
          </cell>
          <cell r="J243">
            <v>134</v>
          </cell>
          <cell r="K243">
            <v>134</v>
          </cell>
        </row>
        <row r="244">
          <cell r="B244" t="str">
            <v>450000561</v>
          </cell>
          <cell r="C244" t="str">
            <v>QM Properties 152-164 Pascoe St Ormeau</v>
          </cell>
          <cell r="D244" t="str">
            <v>STEBAS</v>
          </cell>
          <cell r="E244" t="str">
            <v>DOM_CR</v>
          </cell>
          <cell r="G244">
            <v>15568</v>
          </cell>
          <cell r="H244">
            <v>0</v>
          </cell>
          <cell r="I244">
            <v>134</v>
          </cell>
          <cell r="J244">
            <v>134</v>
          </cell>
          <cell r="K244">
            <v>134</v>
          </cell>
        </row>
        <row r="245">
          <cell r="B245" t="str">
            <v>450000562</v>
          </cell>
          <cell r="C245" t="str">
            <v>Delfin - Woodlands Village 4 stage 1</v>
          </cell>
          <cell r="D245" t="str">
            <v>STEBAS</v>
          </cell>
          <cell r="E245" t="str">
            <v>DOM_CR</v>
          </cell>
          <cell r="G245">
            <v>17064</v>
          </cell>
          <cell r="H245">
            <v>0</v>
          </cell>
          <cell r="I245">
            <v>134</v>
          </cell>
          <cell r="J245">
            <v>134</v>
          </cell>
          <cell r="K245">
            <v>134</v>
          </cell>
        </row>
        <row r="246">
          <cell r="B246" t="str">
            <v>450000569</v>
          </cell>
          <cell r="C246" t="str">
            <v>Northview  Parade Benowa</v>
          </cell>
          <cell r="D246" t="str">
            <v>CHRARM</v>
          </cell>
          <cell r="E246" t="str">
            <v>DOM_CR</v>
          </cell>
          <cell r="G246">
            <v>6275</v>
          </cell>
          <cell r="H246">
            <v>0</v>
          </cell>
          <cell r="I246">
            <v>347</v>
          </cell>
          <cell r="J246">
            <v>347</v>
          </cell>
          <cell r="K246">
            <v>347</v>
          </cell>
        </row>
        <row r="247">
          <cell r="B247" t="str">
            <v>450000570</v>
          </cell>
          <cell r="C247" t="str">
            <v>Ludowici Pty Ltd, 18 Antiminy St, Carole Park</v>
          </cell>
          <cell r="D247" t="str">
            <v>PHIBOU</v>
          </cell>
          <cell r="E247" t="str">
            <v>C&amp;I_CR</v>
          </cell>
          <cell r="G247">
            <v>56936</v>
          </cell>
          <cell r="H247">
            <v>0</v>
          </cell>
          <cell r="I247">
            <v>1999.63</v>
          </cell>
          <cell r="J247">
            <v>1999.63</v>
          </cell>
          <cell r="K247">
            <v>1999.63</v>
          </cell>
        </row>
        <row r="248">
          <cell r="B248" t="str">
            <v>450000571</v>
          </cell>
          <cell r="C248" t="str">
            <v>OZ Care 100 Usher Av Labradore.</v>
          </cell>
          <cell r="D248" t="str">
            <v>CHRARM</v>
          </cell>
          <cell r="E248" t="str">
            <v>C&amp;I_CR</v>
          </cell>
          <cell r="G248">
            <v>55858</v>
          </cell>
          <cell r="H248">
            <v>0</v>
          </cell>
          <cell r="I248">
            <v>1236</v>
          </cell>
          <cell r="J248">
            <v>1236</v>
          </cell>
          <cell r="K248">
            <v>1236</v>
          </cell>
        </row>
        <row r="249">
          <cell r="B249" t="str">
            <v>450000572</v>
          </cell>
          <cell r="C249" t="str">
            <v>Robina Hospital Baulderstone</v>
          </cell>
          <cell r="D249" t="str">
            <v>ANDFUR</v>
          </cell>
          <cell r="E249" t="str">
            <v>RENEWAL</v>
          </cell>
          <cell r="G249">
            <v>46819</v>
          </cell>
          <cell r="H249">
            <v>0</v>
          </cell>
          <cell r="I249">
            <v>625.29999999999995</v>
          </cell>
          <cell r="J249">
            <v>625.29999999999995</v>
          </cell>
          <cell r="K249">
            <v>625.29999999999995</v>
          </cell>
        </row>
        <row r="250">
          <cell r="B250" t="str">
            <v>451000100</v>
          </cell>
          <cell r="C250" t="str">
            <v>Allgas (UnReg)</v>
          </cell>
          <cell r="D250" t="str">
            <v>ANTCRO</v>
          </cell>
          <cell r="E250" t="str">
            <v>NA</v>
          </cell>
          <cell r="G250">
            <v>0</v>
          </cell>
          <cell r="H250">
            <v>0</v>
          </cell>
          <cell r="I250">
            <v>0</v>
          </cell>
          <cell r="J250">
            <v>5844.1</v>
          </cell>
          <cell r="K250">
            <v>5844.1</v>
          </cell>
        </row>
        <row r="251">
          <cell r="B251" t="str">
            <v>451000115</v>
          </cell>
          <cell r="C251" t="str">
            <v>Allgas (UnReg)</v>
          </cell>
          <cell r="D251" t="str">
            <v>ANTCRO</v>
          </cell>
          <cell r="E251" t="str">
            <v>CAPEX</v>
          </cell>
          <cell r="G251">
            <v>0</v>
          </cell>
          <cell r="H251">
            <v>876</v>
          </cell>
          <cell r="I251">
            <v>0</v>
          </cell>
          <cell r="J251">
            <v>0</v>
          </cell>
          <cell r="K251">
            <v>876</v>
          </cell>
        </row>
        <row r="252">
          <cell r="B252" t="str">
            <v>451000142</v>
          </cell>
          <cell r="C252" t="str">
            <v>QNP Moura - Metering Upgrade</v>
          </cell>
          <cell r="D252" t="str">
            <v>MARHOL</v>
          </cell>
          <cell r="E252" t="str">
            <v>UNC_NW</v>
          </cell>
          <cell r="G252">
            <v>0</v>
          </cell>
          <cell r="H252">
            <v>128266.83</v>
          </cell>
          <cell r="I252">
            <v>0</v>
          </cell>
          <cell r="J252">
            <v>0</v>
          </cell>
          <cell r="K252">
            <v>128266.83</v>
          </cell>
        </row>
        <row r="253">
          <cell r="B253" t="str">
            <v>451000143</v>
          </cell>
          <cell r="C253" t="str">
            <v>Gatton to Gympie Pipeline</v>
          </cell>
          <cell r="D253" t="str">
            <v>PAUALE</v>
          </cell>
          <cell r="E253" t="str">
            <v>UNC_NW</v>
          </cell>
          <cell r="G253">
            <v>0</v>
          </cell>
          <cell r="H253">
            <v>72645.75</v>
          </cell>
          <cell r="I253">
            <v>0</v>
          </cell>
          <cell r="J253">
            <v>21880</v>
          </cell>
          <cell r="K253">
            <v>94525.75</v>
          </cell>
        </row>
        <row r="254">
          <cell r="B254" t="str">
            <v>451000144</v>
          </cell>
          <cell r="C254" t="str">
            <v>Gatton Lateral &amp; Meter Station - Prefeasibility study</v>
          </cell>
          <cell r="D254" t="str">
            <v>RODJOH</v>
          </cell>
          <cell r="E254" t="str">
            <v>CAPEX</v>
          </cell>
          <cell r="G254">
            <v>0</v>
          </cell>
          <cell r="H254">
            <v>111.05</v>
          </cell>
          <cell r="I254">
            <v>0</v>
          </cell>
          <cell r="J254">
            <v>0</v>
          </cell>
          <cell r="K254">
            <v>111.05</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ates (2)"/>
      <sheetName val="Total DUOS"/>
      <sheetName val="Mildura TUOS"/>
      <sheetName val="DUOS V_AA"/>
      <sheetName val="DUOS V_RL"/>
      <sheetName val="DUOS V_Mildura"/>
      <sheetName val="Tariff V_Mildura Costs"/>
      <sheetName val="DUOS D 0304"/>
      <sheetName val="DUOS D 0405"/>
      <sheetName val="DUOS D 0506"/>
      <sheetName val="DUOS D 0607"/>
      <sheetName val="DUOS D 0708"/>
      <sheetName val="Term Sheet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REF"/>
      <sheetName val="_Rates_(2)"/>
      <sheetName val="Total_DUOS"/>
      <sheetName val="Mildura_TUOS"/>
      <sheetName val="DUOS_V_AA"/>
      <sheetName val="DUOS_V_RL"/>
      <sheetName val="DUOS_V_Mildura"/>
      <sheetName val="Tariff_V_Mildura_Costs"/>
      <sheetName val="DUOS_D_0304"/>
      <sheetName val="DUOS_D_0405"/>
      <sheetName val="DUOS_D_0506"/>
      <sheetName val="DUOS_D_0607"/>
      <sheetName val="DUOS_D_0708"/>
      <sheetName val="Term_Sheets"/>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s>
    <sheetDataSet>
      <sheetData sheetId="0" refreshError="1">
        <row r="9">
          <cell r="B9">
            <v>2003</v>
          </cell>
          <cell r="C9">
            <v>2004</v>
          </cell>
          <cell r="D9">
            <v>2005</v>
          </cell>
          <cell r="E9">
            <v>2006</v>
          </cell>
          <cell r="F9">
            <v>2007</v>
          </cell>
        </row>
        <row r="10">
          <cell r="B10" t="str">
            <v>03/04</v>
          </cell>
          <cell r="C10" t="str">
            <v>04/05</v>
          </cell>
          <cell r="D10" t="str">
            <v>05/06</v>
          </cell>
          <cell r="E10" t="str">
            <v>06/07</v>
          </cell>
          <cell r="F10" t="str">
            <v>07/08</v>
          </cell>
        </row>
        <row r="11">
          <cell r="B11">
            <v>307672.91450711002</v>
          </cell>
          <cell r="C11">
            <v>284474.06257316546</v>
          </cell>
          <cell r="D11">
            <v>265884.27313513547</v>
          </cell>
          <cell r="E11">
            <v>251180.95113588418</v>
          </cell>
          <cell r="F11">
            <v>239814.23340444372</v>
          </cell>
        </row>
        <row r="12">
          <cell r="B12">
            <v>4495.4067285465553</v>
          </cell>
          <cell r="C12">
            <v>4156.448470730852</v>
          </cell>
          <cell r="D12">
            <v>3884.8331917068272</v>
          </cell>
          <cell r="E12">
            <v>3670.0030603210071</v>
          </cell>
          <cell r="F12">
            <v>3503.9240297593933</v>
          </cell>
        </row>
        <row r="13">
          <cell r="B13">
            <v>2871.1921762744901</v>
          </cell>
          <cell r="C13">
            <v>2654.7013542663253</v>
          </cell>
          <cell r="D13">
            <v>2481.222131766132</v>
          </cell>
          <cell r="E13">
            <v>2344.0112786199438</v>
          </cell>
          <cell r="F13">
            <v>2237.9374922006382</v>
          </cell>
        </row>
        <row r="14">
          <cell r="B14">
            <v>34.294266206331002</v>
          </cell>
          <cell r="C14">
            <v>31.708443514793533</v>
          </cell>
          <cell r="D14">
            <v>29.636362555932568</v>
          </cell>
          <cell r="E14">
            <v>27.997480434743853</v>
          </cell>
          <cell r="F14">
            <v>26.73050753789747</v>
          </cell>
        </row>
        <row r="15">
          <cell r="B15">
            <v>5534.7135182995307</v>
          </cell>
          <cell r="C15">
            <v>5117.3904672486224</v>
          </cell>
          <cell r="D15">
            <v>4782.9796236102275</v>
          </cell>
          <cell r="E15">
            <v>4518.482259051716</v>
          </cell>
          <cell r="F15">
            <v>4314.0069109773412</v>
          </cell>
        </row>
        <row r="16">
          <cell r="B16">
            <v>10.478803563045584</v>
          </cell>
          <cell r="C16">
            <v>9.6886910739646908</v>
          </cell>
          <cell r="D16">
            <v>9.0555552254238396</v>
          </cell>
          <cell r="E16">
            <v>8.5547856883939559</v>
          </cell>
          <cell r="F16">
            <v>8.1676550810242272</v>
          </cell>
        </row>
        <row r="17">
          <cell r="B17">
            <v>0</v>
          </cell>
          <cell r="C17">
            <v>0</v>
          </cell>
          <cell r="D17">
            <v>0</v>
          </cell>
          <cell r="E17">
            <v>0</v>
          </cell>
          <cell r="F17">
            <v>0</v>
          </cell>
        </row>
        <row r="18">
          <cell r="B18">
            <v>0</v>
          </cell>
          <cell r="C18">
            <v>0</v>
          </cell>
          <cell r="D18">
            <v>0</v>
          </cell>
          <cell r="E18">
            <v>0</v>
          </cell>
          <cell r="F18">
            <v>0</v>
          </cell>
        </row>
        <row r="21">
          <cell r="B21">
            <v>2003</v>
          </cell>
          <cell r="C21">
            <v>2004</v>
          </cell>
          <cell r="D21">
            <v>2005</v>
          </cell>
          <cell r="E21">
            <v>2006</v>
          </cell>
          <cell r="F21">
            <v>2007</v>
          </cell>
        </row>
        <row r="22">
          <cell r="B22" t="str">
            <v>03/04</v>
          </cell>
          <cell r="C22" t="str">
            <v>04/05</v>
          </cell>
          <cell r="D22" t="str">
            <v>05/06</v>
          </cell>
          <cell r="E22" t="str">
            <v>06/07</v>
          </cell>
          <cell r="F22" t="str">
            <v>07/08</v>
          </cell>
        </row>
        <row r="23">
          <cell r="B23">
            <v>5282.3598020470135</v>
          </cell>
          <cell r="C23">
            <v>4490.0058317399616</v>
          </cell>
          <cell r="D23">
            <v>4265.5055401529635</v>
          </cell>
          <cell r="E23">
            <v>4052.2302631453149</v>
          </cell>
          <cell r="F23">
            <v>3849.6187499880489</v>
          </cell>
        </row>
        <row r="24">
          <cell r="B24">
            <v>99.151501518389395</v>
          </cell>
          <cell r="C24">
            <v>84.278776290630987</v>
          </cell>
          <cell r="D24">
            <v>80.064837476099427</v>
          </cell>
          <cell r="E24">
            <v>76.061595602294446</v>
          </cell>
          <cell r="F24">
            <v>72.258515822179717</v>
          </cell>
        </row>
        <row r="25">
          <cell r="B25">
            <v>70.550106849623219</v>
          </cell>
          <cell r="C25">
            <v>59.967590822179737</v>
          </cell>
          <cell r="D25">
            <v>56.969211281070748</v>
          </cell>
          <cell r="E25">
            <v>54.120750717017209</v>
          </cell>
          <cell r="F25">
            <v>51.414713181166348</v>
          </cell>
        </row>
        <row r="26">
          <cell r="B26">
            <v>8.2626251265324484</v>
          </cell>
          <cell r="C26">
            <v>7.0232313575525813</v>
          </cell>
          <cell r="D26">
            <v>6.6720697896749517</v>
          </cell>
          <cell r="E26">
            <v>6.3384663001912038</v>
          </cell>
          <cell r="F26">
            <v>6.0215429851816431</v>
          </cell>
        </row>
        <row r="27">
          <cell r="B27">
            <v>185.5912720728827</v>
          </cell>
          <cell r="C27">
            <v>157.7525812619503</v>
          </cell>
          <cell r="D27">
            <v>149.86495219885276</v>
          </cell>
          <cell r="E27">
            <v>142.37170458891012</v>
          </cell>
          <cell r="F27">
            <v>135.25311935946462</v>
          </cell>
        </row>
        <row r="28">
          <cell r="B28">
            <v>5.0846923855584301</v>
          </cell>
          <cell r="C28">
            <v>4.321988527724665</v>
          </cell>
          <cell r="D28">
            <v>4.1058891013384313</v>
          </cell>
          <cell r="E28">
            <v>3.9005946462715095</v>
          </cell>
          <cell r="F28">
            <v>3.7055649139579341</v>
          </cell>
        </row>
        <row r="29">
          <cell r="B29">
            <v>0</v>
          </cell>
          <cell r="C29">
            <v>0</v>
          </cell>
          <cell r="D29">
            <v>0</v>
          </cell>
          <cell r="E29">
            <v>0</v>
          </cell>
          <cell r="F29">
            <v>0</v>
          </cell>
        </row>
        <row r="30">
          <cell r="B30">
            <v>0</v>
          </cell>
          <cell r="C30">
            <v>0</v>
          </cell>
          <cell r="D30">
            <v>0</v>
          </cell>
          <cell r="E30">
            <v>0</v>
          </cell>
          <cell r="F30">
            <v>0</v>
          </cell>
        </row>
        <row r="133">
          <cell r="B133">
            <v>2003</v>
          </cell>
          <cell r="C133">
            <v>2004</v>
          </cell>
          <cell r="D133">
            <v>2005</v>
          </cell>
          <cell r="E133">
            <v>2006</v>
          </cell>
          <cell r="F133">
            <v>2007</v>
          </cell>
        </row>
        <row r="134">
          <cell r="B134" t="str">
            <v>03/04</v>
          </cell>
          <cell r="C134" t="str">
            <v>04/05</v>
          </cell>
          <cell r="D134" t="str">
            <v>05/06</v>
          </cell>
          <cell r="E134" t="str">
            <v>06/07</v>
          </cell>
          <cell r="F134" t="str">
            <v>07/08</v>
          </cell>
        </row>
        <row r="135">
          <cell r="B135">
            <v>1149</v>
          </cell>
          <cell r="C135">
            <v>1149</v>
          </cell>
          <cell r="D135">
            <v>1149</v>
          </cell>
          <cell r="E135">
            <v>1149</v>
          </cell>
          <cell r="F135">
            <v>1149</v>
          </cell>
        </row>
        <row r="136">
          <cell r="B136">
            <v>106</v>
          </cell>
          <cell r="C136">
            <v>106</v>
          </cell>
          <cell r="D136">
            <v>106</v>
          </cell>
          <cell r="E136">
            <v>106</v>
          </cell>
          <cell r="F136">
            <v>106</v>
          </cell>
        </row>
        <row r="139">
          <cell r="B139">
            <v>3.5999999999999997E-2</v>
          </cell>
        </row>
        <row r="184">
          <cell r="B184">
            <v>2003</v>
          </cell>
          <cell r="C184">
            <v>2004</v>
          </cell>
          <cell r="D184">
            <v>2005</v>
          </cell>
          <cell r="E184">
            <v>2006</v>
          </cell>
          <cell r="F184">
            <v>2007</v>
          </cell>
        </row>
        <row r="185">
          <cell r="B185" t="str">
            <v>03/04</v>
          </cell>
          <cell r="C185" t="str">
            <v>04/05</v>
          </cell>
          <cell r="D185" t="str">
            <v>05/06</v>
          </cell>
          <cell r="E185" t="str">
            <v>06/07</v>
          </cell>
          <cell r="F185" t="str">
            <v>07/08</v>
          </cell>
        </row>
        <row r="186">
          <cell r="B186">
            <v>229.46844088004013</v>
          </cell>
          <cell r="C186">
            <v>254.92956357263355</v>
          </cell>
          <cell r="D186">
            <v>244.78423471172368</v>
          </cell>
          <cell r="E186">
            <v>228.35983194433427</v>
          </cell>
          <cell r="F186">
            <v>246.3684616760884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9">
          <cell r="B9">
            <v>2003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 Budget Forecasts"/>
      <sheetName val="Full ACQ Chart"/>
      <sheetName val="GSA Summary"/>
      <sheetName val="Demand Summary"/>
      <sheetName val="SWQP Costs"/>
      <sheetName val="GSA Preformance"/>
      <sheetName val="Gas Cost"/>
      <sheetName val="GTA Costs"/>
      <sheetName val="Cust Sales Cost"/>
      <sheetName val="Cust Req't"/>
      <sheetName val="Allgas Loads"/>
      <sheetName val="RBP Status"/>
      <sheetName val="SWQ-B"/>
      <sheetName val="SWQ-W"/>
      <sheetName val="OCA-BP"/>
      <sheetName val="OCA-ACI"/>
      <sheetName val="OCA-SEQ"/>
      <sheetName val="DELS"/>
      <sheetName val="Energex-Fairview"/>
      <sheetName val="Mosaic"/>
      <sheetName val="Anglo-Firm"/>
      <sheetName val="Anglo As-Avail"/>
      <sheetName val="Tri-Star"/>
      <sheetName val="3"/>
      <sheetName val="4"/>
      <sheetName val="5"/>
      <sheetName val="6"/>
      <sheetName val="7"/>
      <sheetName val="Rocky loads"/>
      <sheetName val="Gladstone loads"/>
      <sheetName val="Wide Bay loads"/>
      <sheetName val="SEQ loads"/>
      <sheetName val="Sheet3"/>
      <sheetName val="Sheet2"/>
      <sheetName val="Sheet1"/>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1">
          <cell r="G11" t="str">
            <v>Brisbane</v>
          </cell>
        </row>
        <row r="12">
          <cell r="G12" t="str">
            <v>8 cities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Jul_1"/>
      <sheetName val="Aug_1"/>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refreshError="1"/>
      <sheetData sheetId="1" refreshError="1"/>
      <sheetData sheetId="2" refreshError="1"/>
      <sheetData sheetId="3" refreshError="1">
        <row r="1">
          <cell r="C1" t="str">
            <v>sug-2007.xls</v>
          </cell>
        </row>
        <row r="37">
          <cell r="AL37" t="str">
            <v>Sendout-city</v>
          </cell>
        </row>
        <row r="50">
          <cell r="AL50" t="str">
            <v>W-T data</v>
          </cell>
        </row>
        <row r="60">
          <cell r="AL60" t="str">
            <v>other retailers</v>
          </cell>
        </row>
        <row r="76">
          <cell r="AL76" t="str">
            <v>Med Vol Data</v>
          </cell>
        </row>
      </sheetData>
      <sheetData sheetId="4" refreshError="1"/>
      <sheetData sheetId="5" refreshError="1"/>
      <sheetData sheetId="6" refreshError="1">
        <row r="1">
          <cell r="EV1">
            <v>33</v>
          </cell>
        </row>
        <row r="4">
          <cell r="CJ4">
            <v>37469</v>
          </cell>
          <cell r="CK4">
            <v>37500</v>
          </cell>
          <cell r="CL4">
            <v>37530</v>
          </cell>
          <cell r="CM4">
            <v>37561</v>
          </cell>
          <cell r="CN4">
            <v>37591</v>
          </cell>
          <cell r="CO4">
            <v>37622</v>
          </cell>
          <cell r="CP4">
            <v>37653</v>
          </cell>
          <cell r="CQ4">
            <v>37681</v>
          </cell>
          <cell r="CR4">
            <v>37712</v>
          </cell>
          <cell r="CS4">
            <v>37742</v>
          </cell>
          <cell r="CT4">
            <v>37773</v>
          </cell>
          <cell r="CU4">
            <v>37803</v>
          </cell>
          <cell r="CV4">
            <v>37834</v>
          </cell>
          <cell r="CW4">
            <v>37865</v>
          </cell>
          <cell r="CX4">
            <v>37895</v>
          </cell>
          <cell r="CY4">
            <v>37926</v>
          </cell>
          <cell r="CZ4">
            <v>37956</v>
          </cell>
          <cell r="DA4">
            <v>37987</v>
          </cell>
          <cell r="DB4">
            <v>38018</v>
          </cell>
          <cell r="DC4">
            <v>38047</v>
          </cell>
          <cell r="DD4">
            <v>38078</v>
          </cell>
          <cell r="DE4">
            <v>38108</v>
          </cell>
          <cell r="DF4">
            <v>38139</v>
          </cell>
          <cell r="DG4">
            <v>38169</v>
          </cell>
          <cell r="DH4">
            <v>38200</v>
          </cell>
          <cell r="DI4">
            <v>38231</v>
          </cell>
          <cell r="DJ4">
            <v>38261</v>
          </cell>
          <cell r="DK4">
            <v>38292</v>
          </cell>
          <cell r="DL4">
            <v>38322</v>
          </cell>
          <cell r="DM4">
            <v>38353</v>
          </cell>
          <cell r="DN4">
            <v>38384</v>
          </cell>
          <cell r="DO4">
            <v>38412</v>
          </cell>
          <cell r="DP4">
            <v>38443</v>
          </cell>
          <cell r="DQ4">
            <v>38473</v>
          </cell>
          <cell r="DR4">
            <v>38504</v>
          </cell>
          <cell r="DS4">
            <v>38534</v>
          </cell>
          <cell r="DT4">
            <v>38565</v>
          </cell>
          <cell r="DU4">
            <v>38596</v>
          </cell>
          <cell r="DV4">
            <v>38626</v>
          </cell>
          <cell r="DW4">
            <v>38657</v>
          </cell>
          <cell r="DX4">
            <v>38687</v>
          </cell>
          <cell r="DY4">
            <v>38718</v>
          </cell>
          <cell r="DZ4">
            <v>38749</v>
          </cell>
          <cell r="EA4">
            <v>38777</v>
          </cell>
          <cell r="EB4">
            <v>38808</v>
          </cell>
          <cell r="EC4">
            <v>38838</v>
          </cell>
          <cell r="ED4">
            <v>38869</v>
          </cell>
          <cell r="EE4">
            <v>38899</v>
          </cell>
          <cell r="EF4">
            <v>38930</v>
          </cell>
          <cell r="EG4">
            <v>38961</v>
          </cell>
          <cell r="EH4">
            <v>38991</v>
          </cell>
          <cell r="EI4">
            <v>39022</v>
          </cell>
          <cell r="EJ4">
            <v>39052</v>
          </cell>
          <cell r="EK4">
            <v>39083</v>
          </cell>
          <cell r="EL4">
            <v>39114</v>
          </cell>
          <cell r="EM4">
            <v>39142</v>
          </cell>
          <cell r="EN4">
            <v>39173</v>
          </cell>
          <cell r="EO4">
            <v>39203</v>
          </cell>
          <cell r="EP4">
            <v>39234</v>
          </cell>
          <cell r="EQ4">
            <v>39264</v>
          </cell>
          <cell r="ER4">
            <v>39295</v>
          </cell>
          <cell r="ES4">
            <v>39326</v>
          </cell>
          <cell r="ET4">
            <v>39356</v>
          </cell>
          <cell r="EU4">
            <v>39387</v>
          </cell>
          <cell r="EV4">
            <v>39417</v>
          </cell>
          <cell r="EW4">
            <v>39448</v>
          </cell>
          <cell r="EX4">
            <v>39479</v>
          </cell>
          <cell r="EY4">
            <v>39508</v>
          </cell>
          <cell r="EZ4">
            <v>39539</v>
          </cell>
          <cell r="FA4">
            <v>39569</v>
          </cell>
          <cell r="FB4">
            <v>39600</v>
          </cell>
        </row>
        <row r="11">
          <cell r="CL11">
            <v>64871.825220838189</v>
          </cell>
        </row>
        <row r="19">
          <cell r="CL19">
            <v>1244448.1846500281</v>
          </cell>
        </row>
      </sheetData>
      <sheetData sheetId="7" refreshError="1">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-453.65126208902984</v>
          </cell>
          <cell r="FC9">
            <v>-82.036962758991649</v>
          </cell>
          <cell r="FD9">
            <v>-1304.0836617304558</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-3688.208235372048</v>
          </cell>
          <cell r="FC20">
            <v>-4323.465198131039</v>
          </cell>
          <cell r="FD20">
            <v>-6322.0508598614952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R"/>
      <sheetName val="NSW Asset Total (DNL)"/>
      <sheetName val="Depn Adj"/>
      <sheetName val="CWP"/>
      <sheetName val="MSP total (DNL)"/>
      <sheetName val="MSP (DNL)"/>
      <sheetName val="MSP Unreg"/>
      <sheetName val="MSP Reg "/>
      <sheetName val="MSP Interconnect"/>
      <sheetName val="MSP reg - costs"/>
      <sheetName val="MSP Unreg - costs "/>
      <sheetName val="MSP total Unreg (DNL)"/>
      <sheetName val="MSP Total Reg (DNL)"/>
      <sheetName val="Not Used 1"/>
      <sheetName val="Not used 2"/>
      <sheetName val="Not Used 3"/>
      <sheetName val="Not Used 4"/>
      <sheetName val="Not Used 5"/>
      <sheetName val="Not used"/>
      <sheetName val="## Office (DNL)"/>
      <sheetName val="## Admin"/>
      <sheetName val="## Reg"/>
      <sheetName val="## Comm"/>
      <sheetName val="## St Mgr"/>
      <sheetName val="Asset"/>
      <sheetName val="App - Lookups"/>
      <sheetName val="Asset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O1" t="str">
            <v>Metrics</v>
          </cell>
        </row>
        <row r="2">
          <cell r="A2" t="str">
            <v>AGL</v>
          </cell>
          <cell r="B2" t="str">
            <v>00</v>
          </cell>
          <cell r="O2" t="str">
            <v>Throughput</v>
          </cell>
        </row>
        <row r="3">
          <cell r="A3" t="str">
            <v>AGL Corp Dev</v>
          </cell>
          <cell r="B3" t="str">
            <v>00</v>
          </cell>
          <cell r="O3" t="str">
            <v>Megawatts</v>
          </cell>
          <cell r="P3" t="str">
            <v>Z910</v>
          </cell>
        </row>
        <row r="4">
          <cell r="A4" t="str">
            <v>AGL Energy</v>
          </cell>
          <cell r="B4" t="str">
            <v>00</v>
          </cell>
        </row>
        <row r="5">
          <cell r="A5" t="str">
            <v>AGL Energy Sale</v>
          </cell>
          <cell r="B5" t="str">
            <v>00</v>
          </cell>
        </row>
        <row r="6">
          <cell r="A6" t="str">
            <v>AGL Gas NetBD</v>
          </cell>
          <cell r="B6" t="str">
            <v>00</v>
          </cell>
        </row>
        <row r="7">
          <cell r="A7" t="str">
            <v>AGL Gas Network</v>
          </cell>
          <cell r="B7" t="str">
            <v>00</v>
          </cell>
        </row>
        <row r="8">
          <cell r="A8" t="str">
            <v>AGL Gas Trading</v>
          </cell>
          <cell r="B8" t="str">
            <v>00</v>
          </cell>
        </row>
        <row r="9">
          <cell r="A9" t="str">
            <v>AGL Gas Trading</v>
          </cell>
          <cell r="B9" t="str">
            <v>00</v>
          </cell>
        </row>
        <row r="10">
          <cell r="A10" t="str">
            <v>AGL PipelinesWA</v>
          </cell>
          <cell r="B10" t="str">
            <v>00</v>
          </cell>
        </row>
        <row r="11">
          <cell r="A11" t="str">
            <v>AGL Victoria</v>
          </cell>
          <cell r="B11" t="str">
            <v>00</v>
          </cell>
        </row>
        <row r="12">
          <cell r="A12" t="str">
            <v>AGL Wholesale G</v>
          </cell>
          <cell r="B12" t="str">
            <v>00</v>
          </cell>
        </row>
        <row r="13">
          <cell r="A13" t="str">
            <v>AGL/Clough Luca</v>
          </cell>
          <cell r="B13" t="str">
            <v>00</v>
          </cell>
        </row>
        <row r="14">
          <cell r="A14" t="str">
            <v>AGL/Western Pow</v>
          </cell>
          <cell r="B14" t="str">
            <v>00</v>
          </cell>
        </row>
        <row r="15">
          <cell r="A15" t="str">
            <v>AGL</v>
          </cell>
          <cell r="B15" t="str">
            <v>00</v>
          </cell>
        </row>
        <row r="16">
          <cell r="A16" t="str">
            <v>Agility Services Pty Ltd</v>
          </cell>
          <cell r="B16" t="str">
            <v>00</v>
          </cell>
        </row>
        <row r="17">
          <cell r="A17" t="str">
            <v>AGL - Fletchers</v>
          </cell>
          <cell r="B17" t="str">
            <v>00</v>
          </cell>
        </row>
        <row r="18">
          <cell r="A18" t="str">
            <v>AGL - Macquarie Area Health</v>
          </cell>
          <cell r="B18" t="str">
            <v>00</v>
          </cell>
        </row>
        <row r="19">
          <cell r="A19" t="str">
            <v>AGL - Bestcare Foods</v>
          </cell>
          <cell r="B19" t="str">
            <v>00</v>
          </cell>
        </row>
        <row r="20">
          <cell r="A20" t="str">
            <v>AGINCOURT RESOU</v>
          </cell>
          <cell r="B20" t="str">
            <v>00</v>
          </cell>
        </row>
        <row r="21">
          <cell r="A21" t="str">
            <v>ARROW ENERGY NL</v>
          </cell>
          <cell r="B21" t="str">
            <v>00</v>
          </cell>
        </row>
        <row r="22">
          <cell r="A22" t="str">
            <v>Arrow Generatio</v>
          </cell>
          <cell r="B22" t="str">
            <v>00</v>
          </cell>
        </row>
        <row r="23">
          <cell r="A23" t="str">
            <v>BHP</v>
          </cell>
          <cell r="B23" t="str">
            <v>00</v>
          </cell>
        </row>
        <row r="24">
          <cell r="A24" t="str">
            <v>BHP Minerals Pt</v>
          </cell>
          <cell r="B24" t="str">
            <v>00</v>
          </cell>
        </row>
        <row r="25">
          <cell r="A25" t="str">
            <v>BHP Petroleum</v>
          </cell>
          <cell r="B25" t="str">
            <v>00</v>
          </cell>
        </row>
        <row r="26">
          <cell r="A26" t="str">
            <v>BHP (WMC)</v>
          </cell>
          <cell r="B26" t="str">
            <v>00</v>
          </cell>
        </row>
        <row r="27">
          <cell r="A27" t="str">
            <v>BraemerPowerPro</v>
          </cell>
          <cell r="B27" t="str">
            <v>00</v>
          </cell>
        </row>
        <row r="28">
          <cell r="A28" t="str">
            <v>Country Energy</v>
          </cell>
          <cell r="B28" t="str">
            <v>00</v>
          </cell>
        </row>
        <row r="29">
          <cell r="A29" t="str">
            <v>Alinta Sales Pty Ltd</v>
          </cell>
          <cell r="B29" t="str">
            <v>00</v>
          </cell>
        </row>
        <row r="30">
          <cell r="A30" t="str">
            <v>Alinta Ltd</v>
          </cell>
          <cell r="B30" t="str">
            <v>00</v>
          </cell>
        </row>
        <row r="31">
          <cell r="A31" t="str">
            <v>Alinta Devap Pty Ltd</v>
          </cell>
          <cell r="B31" t="str">
            <v>00</v>
          </cell>
        </row>
        <row r="32">
          <cell r="A32" t="str">
            <v>Alinta Devap Pty Ltd</v>
          </cell>
          <cell r="B32" t="str">
            <v>00</v>
          </cell>
        </row>
        <row r="33">
          <cell r="A33" t="str">
            <v>Alinta Network Services Pty Ltd</v>
          </cell>
          <cell r="B33" t="str">
            <v>00</v>
          </cell>
        </row>
        <row r="34">
          <cell r="A34" t="str">
            <v>Alinta DOA Pty Ltd</v>
          </cell>
          <cell r="B34" t="str">
            <v>00</v>
          </cell>
        </row>
        <row r="35">
          <cell r="A35" t="str">
            <v>CS ENERGY</v>
          </cell>
          <cell r="B35" t="str">
            <v>00</v>
          </cell>
        </row>
        <row r="36">
          <cell r="A36" t="str">
            <v>Delhi Petroleum</v>
          </cell>
          <cell r="B36" t="str">
            <v>00</v>
          </cell>
        </row>
        <row r="37">
          <cell r="A37" t="str">
            <v>Duke Energy Aus</v>
          </cell>
          <cell r="B37" t="str">
            <v>00</v>
          </cell>
        </row>
        <row r="38">
          <cell r="A38" t="str">
            <v>Energex Retail</v>
          </cell>
          <cell r="B38" t="str">
            <v>00</v>
          </cell>
        </row>
        <row r="39">
          <cell r="A39" t="str">
            <v>Energy Aust</v>
          </cell>
          <cell r="B39" t="str">
            <v>00</v>
          </cell>
        </row>
        <row r="40">
          <cell r="A40" t="str">
            <v>GPU Gasnet P/L</v>
          </cell>
          <cell r="B40" t="str">
            <v>00</v>
          </cell>
        </row>
        <row r="41">
          <cell r="A41" t="str">
            <v>Mount Isa Mines (Xstrata)</v>
          </cell>
          <cell r="B41" t="str">
            <v>00</v>
          </cell>
        </row>
        <row r="42">
          <cell r="A42" t="str">
            <v>NT Pwr Gen CONT</v>
          </cell>
          <cell r="B42" t="str">
            <v>00</v>
          </cell>
        </row>
        <row r="43">
          <cell r="A43" t="str">
            <v>NT Pwr Gen Pty</v>
          </cell>
          <cell r="B43" t="str">
            <v>00</v>
          </cell>
        </row>
        <row r="44">
          <cell r="A44" t="str">
            <v>OilCompAU Moura</v>
          </cell>
          <cell r="B44" t="str">
            <v>00</v>
          </cell>
        </row>
        <row r="45">
          <cell r="A45" t="str">
            <v>Oil CompAU Ltd</v>
          </cell>
          <cell r="B45" t="str">
            <v>00</v>
          </cell>
        </row>
        <row r="46">
          <cell r="A46" t="str">
            <v>Orica</v>
          </cell>
          <cell r="B46" t="str">
            <v>00</v>
          </cell>
        </row>
        <row r="47">
          <cell r="A47" t="str">
            <v>Origin Energy</v>
          </cell>
          <cell r="B47" t="str">
            <v>00</v>
          </cell>
        </row>
        <row r="48">
          <cell r="A48" t="str">
            <v>Origin EnergyCSG</v>
          </cell>
          <cell r="B48" t="str">
            <v>00</v>
          </cell>
        </row>
        <row r="49">
          <cell r="A49" t="str">
            <v>Origin EnergyLtd</v>
          </cell>
          <cell r="B49" t="str">
            <v>00</v>
          </cell>
        </row>
        <row r="50">
          <cell r="A50" t="str">
            <v>Origin EnergyRes</v>
          </cell>
          <cell r="B50" t="str">
            <v>00</v>
          </cell>
        </row>
        <row r="51">
          <cell r="A51" t="str">
            <v>Origin EnergyRet</v>
          </cell>
          <cell r="B51" t="str">
            <v>00</v>
          </cell>
        </row>
        <row r="52">
          <cell r="A52" t="str">
            <v>Origin EnergyRet</v>
          </cell>
          <cell r="B52" t="str">
            <v>00</v>
          </cell>
        </row>
        <row r="53">
          <cell r="A53" t="str">
            <v>Origin Energy Services Ltd</v>
          </cell>
          <cell r="B53" t="str">
            <v>00</v>
          </cell>
        </row>
        <row r="54">
          <cell r="A54" t="str">
            <v>Origin Energy Develop</v>
          </cell>
          <cell r="B54" t="str">
            <v>00</v>
          </cell>
        </row>
        <row r="55">
          <cell r="A55" t="str">
            <v>Origin BP</v>
          </cell>
          <cell r="B55" t="str">
            <v>00</v>
          </cell>
        </row>
        <row r="56">
          <cell r="A56" t="str">
            <v>Pasminco Centur</v>
          </cell>
          <cell r="B56" t="str">
            <v>00</v>
          </cell>
        </row>
        <row r="57">
          <cell r="A57" t="str">
            <v>Pegasus Gold Au</v>
          </cell>
          <cell r="B57" t="str">
            <v>00</v>
          </cell>
        </row>
        <row r="58">
          <cell r="A58" t="str">
            <v>Petronas Austra</v>
          </cell>
          <cell r="B58" t="str">
            <v>00</v>
          </cell>
        </row>
        <row r="59">
          <cell r="A59" t="str">
            <v>Queensland Gas</v>
          </cell>
          <cell r="B59" t="str">
            <v>00</v>
          </cell>
        </row>
        <row r="60">
          <cell r="A60" t="str">
            <v>Queensland Powe</v>
          </cell>
          <cell r="B60" t="str">
            <v>00</v>
          </cell>
        </row>
        <row r="61">
          <cell r="A61" t="str">
            <v>Santos AUHydroc</v>
          </cell>
          <cell r="B61" t="str">
            <v>00</v>
          </cell>
        </row>
        <row r="62">
          <cell r="A62" t="str">
            <v>Santos Limited</v>
          </cell>
          <cell r="B62" t="str">
            <v>00</v>
          </cell>
        </row>
        <row r="63">
          <cell r="A63" t="str">
            <v>Santos Petroleu</v>
          </cell>
          <cell r="B63" t="str">
            <v>00</v>
          </cell>
        </row>
        <row r="64">
          <cell r="A64" t="str">
            <v>Sun Retail Ltd</v>
          </cell>
          <cell r="B64" t="str">
            <v>00</v>
          </cell>
        </row>
        <row r="65">
          <cell r="A65" t="str">
            <v>SYNERGY</v>
          </cell>
          <cell r="B65" t="str">
            <v>00</v>
          </cell>
        </row>
        <row r="66">
          <cell r="A66" t="str">
            <v>Verve Energy</v>
          </cell>
          <cell r="B66" t="str">
            <v>00</v>
          </cell>
        </row>
        <row r="67">
          <cell r="A67" t="str">
            <v>TRUenergy Pty L</v>
          </cell>
          <cell r="B67" t="str">
            <v>00</v>
          </cell>
        </row>
        <row r="68">
          <cell r="A68" t="str">
            <v>Vamgas Pty Ltd</v>
          </cell>
          <cell r="B68" t="str">
            <v>00</v>
          </cell>
        </row>
        <row r="69">
          <cell r="A69" t="str">
            <v>Alcoa of Australia Ltd</v>
          </cell>
          <cell r="B69" t="str">
            <v>00</v>
          </cell>
        </row>
        <row r="70">
          <cell r="A70" t="str">
            <v>Arc Energy  Ltd</v>
          </cell>
          <cell r="B70" t="str">
            <v>00</v>
          </cell>
        </row>
        <row r="71">
          <cell r="A71" t="str">
            <v>Dept of Industry &amp; Resources</v>
          </cell>
          <cell r="B71" t="str">
            <v>00</v>
          </cell>
        </row>
        <row r="72">
          <cell r="A72" t="str">
            <v>East Spar Joint Venture</v>
          </cell>
          <cell r="B72" t="str">
            <v>00</v>
          </cell>
        </row>
        <row r="73">
          <cell r="A73" t="str">
            <v>Eneabba Gas Limited</v>
          </cell>
          <cell r="B73" t="str">
            <v>00</v>
          </cell>
        </row>
        <row r="74">
          <cell r="A74" t="str">
            <v>Fero Industries Pty Ltd</v>
          </cell>
          <cell r="B74" t="str">
            <v>00</v>
          </cell>
        </row>
        <row r="75">
          <cell r="A75" t="str">
            <v>Hismelt ( Operations ) Pty Ltd</v>
          </cell>
          <cell r="B75" t="str">
            <v>00</v>
          </cell>
        </row>
        <row r="76">
          <cell r="A76" t="str">
            <v>Leighton Contractors Pty Ltd</v>
          </cell>
          <cell r="B76" t="str">
            <v>00</v>
          </cell>
        </row>
        <row r="77">
          <cell r="A77" t="str">
            <v>Main Roads Western Austarlia</v>
          </cell>
          <cell r="B77" t="str">
            <v>00</v>
          </cell>
        </row>
        <row r="78">
          <cell r="A78" t="str">
            <v>Midland Brick Company</v>
          </cell>
          <cell r="B78" t="str">
            <v>00</v>
          </cell>
        </row>
        <row r="79">
          <cell r="A79" t="str">
            <v>National Power Services Pty Ltd</v>
          </cell>
          <cell r="B79" t="str">
            <v>00</v>
          </cell>
        </row>
        <row r="80">
          <cell r="A80" t="str">
            <v>Public Transport Authority WA</v>
          </cell>
          <cell r="B80" t="str">
            <v>00</v>
          </cell>
        </row>
        <row r="81">
          <cell r="A81" t="str">
            <v>Rail Link Joint Venture</v>
          </cell>
          <cell r="B81" t="str">
            <v>00</v>
          </cell>
        </row>
        <row r="82">
          <cell r="A82" t="str">
            <v>Roc Oil (WA ) Pty Ltd</v>
          </cell>
          <cell r="B82" t="str">
            <v>00</v>
          </cell>
        </row>
        <row r="83">
          <cell r="A83" t="str">
            <v>Rocla Concrete Materials</v>
          </cell>
          <cell r="B83" t="str">
            <v>00</v>
          </cell>
        </row>
        <row r="84">
          <cell r="A84" t="str">
            <v>Roe7Alliance</v>
          </cell>
          <cell r="B84" t="str">
            <v>00</v>
          </cell>
        </row>
        <row r="85">
          <cell r="A85" t="str">
            <v>Rosen Australia Pty Ltd</v>
          </cell>
          <cell r="B85" t="str">
            <v>00</v>
          </cell>
        </row>
        <row r="86">
          <cell r="A86" t="str">
            <v>Smorgen Steel Recycling WA</v>
          </cell>
          <cell r="B86" t="str">
            <v>00</v>
          </cell>
        </row>
        <row r="87">
          <cell r="A87" t="str">
            <v>Cawse Nickel Operations</v>
          </cell>
          <cell r="B87" t="str">
            <v>00</v>
          </cell>
        </row>
        <row r="88">
          <cell r="A88" t="str">
            <v>Esperance Power Station P/L</v>
          </cell>
          <cell r="B88" t="str">
            <v>00</v>
          </cell>
        </row>
        <row r="89">
          <cell r="A89" t="str">
            <v>Goldfields Power</v>
          </cell>
          <cell r="B89" t="str">
            <v>00</v>
          </cell>
        </row>
        <row r="90">
          <cell r="A90" t="str">
            <v>Lionore Australia (Wildara) N/L</v>
          </cell>
          <cell r="B90" t="str">
            <v>00</v>
          </cell>
        </row>
        <row r="91">
          <cell r="A91" t="str">
            <v>Lions Australia</v>
          </cell>
          <cell r="B91" t="str">
            <v>00</v>
          </cell>
        </row>
        <row r="92">
          <cell r="A92" t="str">
            <v>Mina Resources Ltd</v>
          </cell>
          <cell r="B92" t="str">
            <v>00</v>
          </cell>
        </row>
        <row r="93">
          <cell r="A93" t="str">
            <v>OMG Cowse P/L</v>
          </cell>
          <cell r="B93" t="str">
            <v>00</v>
          </cell>
        </row>
        <row r="94">
          <cell r="A94" t="str">
            <v>Associated Petr</v>
          </cell>
          <cell r="B94" t="str">
            <v>00</v>
          </cell>
        </row>
        <row r="95">
          <cell r="A95" t="str">
            <v>Verve Energy</v>
          </cell>
          <cell r="B95" t="str">
            <v>00</v>
          </cell>
        </row>
        <row r="96">
          <cell r="A96" t="str">
            <v>VENCorp</v>
          </cell>
          <cell r="B96" t="str">
            <v>00</v>
          </cell>
        </row>
        <row r="97">
          <cell r="A97" t="str">
            <v>ElectraNet</v>
          </cell>
          <cell r="B97" t="str">
            <v>00</v>
          </cell>
        </row>
        <row r="98">
          <cell r="A98" t="str">
            <v>SWQP</v>
          </cell>
          <cell r="B98" t="str">
            <v>00</v>
          </cell>
        </row>
        <row r="99">
          <cell r="A99" t="str">
            <v>APL</v>
          </cell>
          <cell r="B99" t="str">
            <v>00</v>
          </cell>
        </row>
        <row r="100">
          <cell r="A100" t="str">
            <v>Allgas</v>
          </cell>
          <cell r="B100" t="str">
            <v>00</v>
          </cell>
        </row>
        <row r="101">
          <cell r="A101" t="str">
            <v>Plutonic</v>
          </cell>
          <cell r="B101" t="str">
            <v>00</v>
          </cell>
        </row>
        <row r="102">
          <cell r="A102" t="str">
            <v>Minara resources</v>
          </cell>
          <cell r="B102" t="str">
            <v>00</v>
          </cell>
        </row>
        <row r="103">
          <cell r="A103" t="str">
            <v>Newmont</v>
          </cell>
          <cell r="B103" t="str">
            <v>00</v>
          </cell>
        </row>
        <row r="104">
          <cell r="A104" t="str">
            <v>Newmont (Yandal)</v>
          </cell>
          <cell r="B104" t="str">
            <v>00</v>
          </cell>
        </row>
        <row r="105">
          <cell r="A105" t="str">
            <v>Pilbara Iron (Rio Tinto )</v>
          </cell>
          <cell r="B105" t="str">
            <v>00</v>
          </cell>
        </row>
        <row r="106">
          <cell r="A106" t="str">
            <v>Magellan Lead</v>
          </cell>
          <cell r="B106" t="str">
            <v>00</v>
          </cell>
        </row>
        <row r="107">
          <cell r="A107" t="str">
            <v>Apache</v>
          </cell>
          <cell r="B107" t="str">
            <v>00</v>
          </cell>
        </row>
        <row r="108">
          <cell r="A108" t="str">
            <v>Boral</v>
          </cell>
          <cell r="B108" t="str">
            <v>00</v>
          </cell>
        </row>
        <row r="109">
          <cell r="A109" t="str">
            <v>Newman</v>
          </cell>
          <cell r="B109" t="str">
            <v>00</v>
          </cell>
        </row>
        <row r="110">
          <cell r="A110" t="str">
            <v>Power and Water Corporation</v>
          </cell>
          <cell r="B110" t="str">
            <v>00</v>
          </cell>
        </row>
        <row r="111">
          <cell r="A111" t="str">
            <v>Central Ranges Pipeline (CRP)</v>
          </cell>
          <cell r="B111" t="str">
            <v>00</v>
          </cell>
        </row>
        <row r="112">
          <cell r="A112" t="str">
            <v>Sundry</v>
          </cell>
          <cell r="B112" t="str">
            <v>00</v>
          </cell>
        </row>
      </sheetData>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refreshError="1">
        <row r="18">
          <cell r="N18" t="str">
            <v>APT PIPELINES LIMITED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row r="43">
          <cell r="D43">
            <v>0</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Business &amp; other details"/>
      <sheetName val="Contents"/>
      <sheetName val="2.1 Expenditure Summary"/>
      <sheetName val="2.3c Material Projects"/>
      <sheetName val="2.6 Non-network"/>
      <sheetName val="2.14 Forecast price changes"/>
      <sheetName val="2.16 Opex"/>
      <sheetName val="2.17 Step Changes"/>
      <sheetName val="3.2.3 Provisions"/>
      <sheetName val="7.1  Policies and Procedures"/>
      <sheetName val="7.2 Contingent projects"/>
      <sheetName val="7.3 Obligations"/>
      <sheetName val="7.4 Shared Assets"/>
      <sheetName val="7.5 EBSS "/>
      <sheetName val="7.9 STPIS"/>
    </sheetNames>
    <sheetDataSet>
      <sheetData sheetId="0">
        <row r="86">
          <cell r="F86" t="str">
            <v>2008-09</v>
          </cell>
          <cell r="G86" t="str">
            <v>2009</v>
          </cell>
        </row>
        <row r="87">
          <cell r="F87" t="str">
            <v>2009-10</v>
          </cell>
          <cell r="G87" t="str">
            <v>2010</v>
          </cell>
        </row>
        <row r="88">
          <cell r="F88" t="str">
            <v>2010-11</v>
          </cell>
          <cell r="G88" t="str">
            <v>2011</v>
          </cell>
        </row>
        <row r="89">
          <cell r="F89" t="str">
            <v>2011-12</v>
          </cell>
          <cell r="G89" t="str">
            <v>2012</v>
          </cell>
        </row>
        <row r="90">
          <cell r="F90" t="str">
            <v>2012-13</v>
          </cell>
          <cell r="G90" t="str">
            <v>2013</v>
          </cell>
        </row>
        <row r="91">
          <cell r="F91" t="str">
            <v>2013-14</v>
          </cell>
          <cell r="G91" t="str">
            <v>2014</v>
          </cell>
        </row>
        <row r="92">
          <cell r="F92" t="str">
            <v>2014-15</v>
          </cell>
          <cell r="G92" t="str">
            <v>2015</v>
          </cell>
        </row>
        <row r="93">
          <cell r="F93" t="str">
            <v>2015-16</v>
          </cell>
          <cell r="G93" t="str">
            <v>2016</v>
          </cell>
        </row>
      </sheetData>
      <sheetData sheetId="1" refreshError="1"/>
      <sheetData sheetId="2">
        <row r="35">
          <cell r="C35" t="str">
            <v>2018-19</v>
          </cell>
          <cell r="D35" t="str">
            <v>2019-20</v>
          </cell>
          <cell r="E35" t="str">
            <v>2020-21</v>
          </cell>
          <cell r="F35" t="str">
            <v>2021-22</v>
          </cell>
          <cell r="G35" t="str">
            <v>2022-23</v>
          </cell>
        </row>
        <row r="38">
          <cell r="F38" t="str">
            <v>2016-17</v>
          </cell>
          <cell r="G38" t="str">
            <v>2017-18</v>
          </cell>
        </row>
        <row r="58">
          <cell r="C58" t="str">
            <v>Financial</v>
          </cell>
        </row>
        <row r="63">
          <cell r="C63" t="str">
            <v>June 2018</v>
          </cell>
        </row>
      </sheetData>
      <sheetData sheetId="3" refreshError="1"/>
      <sheetData sheetId="4" refreshError="1"/>
      <sheetData sheetId="5" refreshError="1"/>
      <sheetData sheetId="6" refreshError="1"/>
      <sheetData sheetId="7" refreshError="1"/>
      <sheetData sheetId="8">
        <row r="6">
          <cell r="E6" t="str">
            <v>Yes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rder Data"/>
      <sheetName val="Order Form"/>
      <sheetName val="Suppliers"/>
      <sheetName val="Contacts"/>
    </sheetNames>
    <sheetDataSet>
      <sheetData sheetId="0"/>
      <sheetData sheetId="1" refreshError="1">
        <row r="1">
          <cell r="A1" t="str">
            <v>PO Number</v>
          </cell>
          <cell r="B1" t="str">
            <v>Confirmation</v>
          </cell>
          <cell r="C1" t="str">
            <v>Supplier Number</v>
          </cell>
          <cell r="D1" t="str">
            <v>Supplier</v>
          </cell>
          <cell r="E1" t="str">
            <v>Supplier Address 1</v>
          </cell>
          <cell r="F1" t="str">
            <v>Supplier Address 2</v>
          </cell>
          <cell r="G1" t="str">
            <v>Supplier Fax</v>
          </cell>
          <cell r="H1" t="str">
            <v>Date</v>
          </cell>
          <cell r="I1" t="str">
            <v>Item 1 -Qty</v>
          </cell>
          <cell r="J1" t="str">
            <v>Item 1 - Description</v>
          </cell>
          <cell r="K1" t="str">
            <v>Item 1 - Price</v>
          </cell>
          <cell r="L1" t="str">
            <v>Item 2 -Qty</v>
          </cell>
          <cell r="M1" t="str">
            <v>Item 2 - Description</v>
          </cell>
          <cell r="N1" t="str">
            <v>Item 2 - Price</v>
          </cell>
          <cell r="O1" t="str">
            <v>Item 3 -Qty</v>
          </cell>
          <cell r="P1" t="str">
            <v>Item 3 - Description</v>
          </cell>
          <cell r="Q1" t="str">
            <v>Item 3 - Price</v>
          </cell>
          <cell r="R1" t="str">
            <v>Item 4 -Qty</v>
          </cell>
          <cell r="S1" t="str">
            <v>Item 4 - Description</v>
          </cell>
          <cell r="T1" t="str">
            <v>Item 4 - Price</v>
          </cell>
          <cell r="U1" t="str">
            <v>Item 5 -Qty</v>
          </cell>
          <cell r="V1" t="str">
            <v>Item 5 - Description</v>
          </cell>
          <cell r="W1" t="str">
            <v>Item 5 - Price</v>
          </cell>
          <cell r="X1" t="str">
            <v>Item 6 -Qty</v>
          </cell>
          <cell r="Y1" t="str">
            <v>Item 6 - Description</v>
          </cell>
          <cell r="Z1" t="str">
            <v>Item 6 - Price</v>
          </cell>
          <cell r="AA1" t="str">
            <v>Contact</v>
          </cell>
          <cell r="AB1" t="str">
            <v>Contact Ph</v>
          </cell>
          <cell r="AC1" t="str">
            <v>Contact fax</v>
          </cell>
          <cell r="AD1" t="str">
            <v>Contact Email</v>
          </cell>
          <cell r="AE1" t="str">
            <v>Delivery Address 1</v>
          </cell>
          <cell r="AF1" t="str">
            <v>Delivery Address 2</v>
          </cell>
          <cell r="AG1" t="str">
            <v>Delivery Address 3</v>
          </cell>
        </row>
        <row r="2">
          <cell r="A2" t="str">
            <v>AEPL0001</v>
          </cell>
          <cell r="B2" t="str">
            <v>Y</v>
          </cell>
          <cell r="C2">
            <v>1</v>
          </cell>
          <cell r="D2" t="str">
            <v>Vinidex</v>
          </cell>
          <cell r="E2">
            <v>0</v>
          </cell>
          <cell r="F2">
            <v>0</v>
          </cell>
          <cell r="G2">
            <v>0</v>
          </cell>
          <cell r="H2">
            <v>39020</v>
          </cell>
          <cell r="I2">
            <v>120</v>
          </cell>
          <cell r="J2" t="str">
            <v>MDPE 110mmx12m LG (SDR11)</v>
          </cell>
          <cell r="K2">
            <v>11.35</v>
          </cell>
          <cell r="AA2" t="str">
            <v>Roy Carlton</v>
          </cell>
          <cell r="AB2">
            <v>0</v>
          </cell>
          <cell r="AC2" t="str">
            <v>07 3426 1665</v>
          </cell>
          <cell r="AD2" t="str">
            <v>roycarlton@allgas.com.au</v>
          </cell>
          <cell r="AE2" t="str">
            <v>Cnr Ferny Av &amp; Cavill Av</v>
          </cell>
          <cell r="AF2" t="str">
            <v xml:space="preserve">Surfers Paradise </v>
          </cell>
          <cell r="AG2" t="str">
            <v>Ph Jim 0419 484302</v>
          </cell>
        </row>
        <row r="3">
          <cell r="A3" t="str">
            <v>AEPL0002</v>
          </cell>
          <cell r="B3" t="str">
            <v>Y</v>
          </cell>
          <cell r="C3">
            <v>2</v>
          </cell>
          <cell r="D3" t="str">
            <v>Ampy Email</v>
          </cell>
          <cell r="E3">
            <v>0</v>
          </cell>
          <cell r="F3">
            <v>0</v>
          </cell>
          <cell r="G3">
            <v>0</v>
          </cell>
          <cell r="H3">
            <v>39014</v>
          </cell>
          <cell r="I3">
            <v>27</v>
          </cell>
          <cell r="J3" t="str">
            <v>widgets</v>
          </cell>
          <cell r="K3">
            <v>45.67</v>
          </cell>
          <cell r="AA3" t="str">
            <v>Vic McLeod</v>
          </cell>
          <cell r="AB3" t="str">
            <v>07 3426 1650</v>
          </cell>
          <cell r="AC3" t="str">
            <v>07 3426 1665</v>
          </cell>
          <cell r="AD3" t="str">
            <v>vicmcleod@allgas.com.au</v>
          </cell>
          <cell r="AE3" t="str">
            <v>11 Dividend Street</v>
          </cell>
          <cell r="AF3" t="str">
            <v>Mansfield QLD 4122</v>
          </cell>
        </row>
        <row r="4">
          <cell r="A4" t="str">
            <v>AEPL0003</v>
          </cell>
          <cell r="D4" t="e">
            <v>#N/A</v>
          </cell>
          <cell r="E4" t="e">
            <v>#N/A</v>
          </cell>
          <cell r="F4" t="e">
            <v>#N/A</v>
          </cell>
          <cell r="G4" t="e">
            <v>#N/A</v>
          </cell>
          <cell r="AB4" t="e">
            <v>#N/A</v>
          </cell>
          <cell r="AC4" t="e">
            <v>#N/A</v>
          </cell>
          <cell r="AD4" t="e">
            <v>#N/A</v>
          </cell>
          <cell r="AE4" t="str">
            <v>11 Dividend Street</v>
          </cell>
          <cell r="AF4" t="str">
            <v>Mansfield QLD 4122</v>
          </cell>
        </row>
        <row r="5">
          <cell r="A5" t="str">
            <v>AEPL0004</v>
          </cell>
          <cell r="D5" t="e">
            <v>#N/A</v>
          </cell>
          <cell r="E5" t="e">
            <v>#N/A</v>
          </cell>
          <cell r="F5" t="e">
            <v>#N/A</v>
          </cell>
          <cell r="G5" t="e">
            <v>#N/A</v>
          </cell>
          <cell r="AB5" t="e">
            <v>#N/A</v>
          </cell>
          <cell r="AC5" t="e">
            <v>#N/A</v>
          </cell>
          <cell r="AD5" t="e">
            <v>#N/A</v>
          </cell>
          <cell r="AE5" t="str">
            <v>11 Dividend Street</v>
          </cell>
          <cell r="AF5" t="str">
            <v>Mansfield QLD 4122</v>
          </cell>
        </row>
        <row r="6">
          <cell r="A6" t="str">
            <v>AEPL0005</v>
          </cell>
          <cell r="D6" t="e">
            <v>#N/A</v>
          </cell>
          <cell r="E6" t="e">
            <v>#N/A</v>
          </cell>
          <cell r="F6" t="e">
            <v>#N/A</v>
          </cell>
          <cell r="G6" t="e">
            <v>#N/A</v>
          </cell>
          <cell r="AB6" t="e">
            <v>#N/A</v>
          </cell>
          <cell r="AC6" t="e">
            <v>#N/A</v>
          </cell>
          <cell r="AD6" t="e">
            <v>#N/A</v>
          </cell>
          <cell r="AE6" t="str">
            <v>11 Dividend Street</v>
          </cell>
          <cell r="AF6" t="str">
            <v>Mansfield QLD 4122</v>
          </cell>
        </row>
        <row r="7">
          <cell r="A7" t="str">
            <v>AEPL0006</v>
          </cell>
          <cell r="D7" t="e">
            <v>#N/A</v>
          </cell>
          <cell r="E7" t="e">
            <v>#N/A</v>
          </cell>
          <cell r="F7" t="e">
            <v>#N/A</v>
          </cell>
          <cell r="G7" t="e">
            <v>#N/A</v>
          </cell>
          <cell r="AB7" t="e">
            <v>#N/A</v>
          </cell>
          <cell r="AC7" t="e">
            <v>#N/A</v>
          </cell>
          <cell r="AD7" t="e">
            <v>#N/A</v>
          </cell>
          <cell r="AE7" t="str">
            <v>11 Dividend Street</v>
          </cell>
          <cell r="AF7" t="str">
            <v>Mansfield QLD 4122</v>
          </cell>
        </row>
        <row r="8">
          <cell r="A8" t="str">
            <v>AEPL0007</v>
          </cell>
          <cell r="D8" t="e">
            <v>#N/A</v>
          </cell>
          <cell r="E8" t="e">
            <v>#N/A</v>
          </cell>
          <cell r="F8" t="e">
            <v>#N/A</v>
          </cell>
          <cell r="G8" t="e">
            <v>#N/A</v>
          </cell>
          <cell r="AB8" t="e">
            <v>#N/A</v>
          </cell>
          <cell r="AC8" t="e">
            <v>#N/A</v>
          </cell>
          <cell r="AD8" t="e">
            <v>#N/A</v>
          </cell>
          <cell r="AE8" t="str">
            <v>11 Dividend Street</v>
          </cell>
          <cell r="AF8" t="str">
            <v>Mansfield QLD 4122</v>
          </cell>
        </row>
        <row r="9">
          <cell r="A9" t="str">
            <v>AEPL0008</v>
          </cell>
          <cell r="D9" t="e">
            <v>#N/A</v>
          </cell>
          <cell r="E9" t="e">
            <v>#N/A</v>
          </cell>
          <cell r="F9" t="e">
            <v>#N/A</v>
          </cell>
          <cell r="G9" t="e">
            <v>#N/A</v>
          </cell>
          <cell r="AB9" t="e">
            <v>#N/A</v>
          </cell>
          <cell r="AC9" t="e">
            <v>#N/A</v>
          </cell>
          <cell r="AD9" t="e">
            <v>#N/A</v>
          </cell>
          <cell r="AE9" t="str">
            <v>11 Dividend Street</v>
          </cell>
          <cell r="AF9" t="str">
            <v>Mansfield QLD 4122</v>
          </cell>
        </row>
        <row r="10">
          <cell r="A10" t="str">
            <v>AEPL0009</v>
          </cell>
          <cell r="D10" t="e">
            <v>#N/A</v>
          </cell>
          <cell r="E10" t="e">
            <v>#N/A</v>
          </cell>
          <cell r="F10" t="e">
            <v>#N/A</v>
          </cell>
          <cell r="G10" t="e">
            <v>#N/A</v>
          </cell>
          <cell r="AB10" t="e">
            <v>#N/A</v>
          </cell>
          <cell r="AC10" t="e">
            <v>#N/A</v>
          </cell>
          <cell r="AD10" t="e">
            <v>#N/A</v>
          </cell>
          <cell r="AE10" t="str">
            <v>11 Dividend Street</v>
          </cell>
          <cell r="AF10" t="str">
            <v>Mansfield QLD 4122</v>
          </cell>
        </row>
        <row r="11">
          <cell r="A11" t="str">
            <v>AEPL0010</v>
          </cell>
          <cell r="D11" t="e">
            <v>#N/A</v>
          </cell>
          <cell r="E11" t="e">
            <v>#N/A</v>
          </cell>
          <cell r="F11" t="e">
            <v>#N/A</v>
          </cell>
          <cell r="G11" t="e">
            <v>#N/A</v>
          </cell>
          <cell r="AB11" t="e">
            <v>#N/A</v>
          </cell>
          <cell r="AC11" t="e">
            <v>#N/A</v>
          </cell>
          <cell r="AD11" t="e">
            <v>#N/A</v>
          </cell>
          <cell r="AE11" t="str">
            <v>11 Dividend Street</v>
          </cell>
          <cell r="AF11" t="str">
            <v>Mansfield QLD 4122</v>
          </cell>
        </row>
        <row r="12">
          <cell r="A12" t="str">
            <v>AEPL0011</v>
          </cell>
          <cell r="D12" t="e">
            <v>#N/A</v>
          </cell>
          <cell r="E12" t="e">
            <v>#N/A</v>
          </cell>
          <cell r="F12" t="e">
            <v>#N/A</v>
          </cell>
          <cell r="G12" t="e">
            <v>#N/A</v>
          </cell>
          <cell r="AB12" t="e">
            <v>#N/A</v>
          </cell>
          <cell r="AC12" t="e">
            <v>#N/A</v>
          </cell>
          <cell r="AD12" t="e">
            <v>#N/A</v>
          </cell>
          <cell r="AE12" t="str">
            <v>11 Dividend Street</v>
          </cell>
          <cell r="AF12" t="str">
            <v>Mansfield QLD 4122</v>
          </cell>
        </row>
        <row r="13">
          <cell r="A13" t="str">
            <v>AEPL0012</v>
          </cell>
          <cell r="D13" t="e">
            <v>#N/A</v>
          </cell>
          <cell r="E13" t="e">
            <v>#N/A</v>
          </cell>
          <cell r="F13" t="e">
            <v>#N/A</v>
          </cell>
          <cell r="G13" t="e">
            <v>#N/A</v>
          </cell>
          <cell r="AB13" t="e">
            <v>#N/A</v>
          </cell>
          <cell r="AC13" t="e">
            <v>#N/A</v>
          </cell>
          <cell r="AD13" t="e">
            <v>#N/A</v>
          </cell>
          <cell r="AE13" t="str">
            <v>11 Dividend Street</v>
          </cell>
          <cell r="AF13" t="str">
            <v>Mansfield QLD 4122</v>
          </cell>
        </row>
        <row r="14">
          <cell r="A14" t="str">
            <v>AEPL0013</v>
          </cell>
          <cell r="D14" t="e">
            <v>#N/A</v>
          </cell>
          <cell r="E14" t="e">
            <v>#N/A</v>
          </cell>
          <cell r="F14" t="e">
            <v>#N/A</v>
          </cell>
          <cell r="G14" t="e">
            <v>#N/A</v>
          </cell>
          <cell r="AB14" t="e">
            <v>#N/A</v>
          </cell>
          <cell r="AC14" t="e">
            <v>#N/A</v>
          </cell>
          <cell r="AD14" t="e">
            <v>#N/A</v>
          </cell>
          <cell r="AE14" t="str">
            <v>11 Dividend Street</v>
          </cell>
          <cell r="AF14" t="str">
            <v>Mansfield QLD 4122</v>
          </cell>
        </row>
        <row r="15">
          <cell r="A15" t="str">
            <v>AEPL0014</v>
          </cell>
          <cell r="D15" t="e">
            <v>#N/A</v>
          </cell>
          <cell r="E15" t="e">
            <v>#N/A</v>
          </cell>
          <cell r="F15" t="e">
            <v>#N/A</v>
          </cell>
          <cell r="G15" t="e">
            <v>#N/A</v>
          </cell>
          <cell r="AB15" t="e">
            <v>#N/A</v>
          </cell>
          <cell r="AC15" t="e">
            <v>#N/A</v>
          </cell>
          <cell r="AD15" t="e">
            <v>#N/A</v>
          </cell>
          <cell r="AE15" t="str">
            <v>11 Dividend Street</v>
          </cell>
          <cell r="AF15" t="str">
            <v>Mansfield QLD 4122</v>
          </cell>
        </row>
        <row r="16">
          <cell r="A16" t="str">
            <v>AEPL0015</v>
          </cell>
          <cell r="D16" t="e">
            <v>#N/A</v>
          </cell>
          <cell r="E16" t="e">
            <v>#N/A</v>
          </cell>
          <cell r="F16" t="e">
            <v>#N/A</v>
          </cell>
          <cell r="G16" t="e">
            <v>#N/A</v>
          </cell>
          <cell r="AB16" t="e">
            <v>#N/A</v>
          </cell>
          <cell r="AC16" t="e">
            <v>#N/A</v>
          </cell>
          <cell r="AD16" t="e">
            <v>#N/A</v>
          </cell>
          <cell r="AE16" t="str">
            <v>11 Dividend Street</v>
          </cell>
          <cell r="AF16" t="str">
            <v>Mansfield QLD 4122</v>
          </cell>
        </row>
        <row r="17">
          <cell r="A17" t="str">
            <v>AEPL0016</v>
          </cell>
          <cell r="D17" t="e">
            <v>#N/A</v>
          </cell>
          <cell r="E17" t="e">
            <v>#N/A</v>
          </cell>
          <cell r="F17" t="e">
            <v>#N/A</v>
          </cell>
          <cell r="G17" t="e">
            <v>#N/A</v>
          </cell>
          <cell r="AB17" t="e">
            <v>#N/A</v>
          </cell>
          <cell r="AC17" t="e">
            <v>#N/A</v>
          </cell>
          <cell r="AD17" t="e">
            <v>#N/A</v>
          </cell>
          <cell r="AE17" t="str">
            <v>11 Dividend Street</v>
          </cell>
          <cell r="AF17" t="str">
            <v>Mansfield QLD 4122</v>
          </cell>
        </row>
        <row r="18">
          <cell r="A18" t="str">
            <v>AEPL0017</v>
          </cell>
          <cell r="D18" t="e">
            <v>#N/A</v>
          </cell>
          <cell r="E18" t="e">
            <v>#N/A</v>
          </cell>
          <cell r="F18" t="e">
            <v>#N/A</v>
          </cell>
          <cell r="G18" t="e">
            <v>#N/A</v>
          </cell>
          <cell r="AB18" t="e">
            <v>#N/A</v>
          </cell>
          <cell r="AC18" t="e">
            <v>#N/A</v>
          </cell>
          <cell r="AD18" t="e">
            <v>#N/A</v>
          </cell>
          <cell r="AE18" t="str">
            <v>11 Dividend Street</v>
          </cell>
          <cell r="AF18" t="str">
            <v>Mansfield QLD 4122</v>
          </cell>
        </row>
        <row r="19">
          <cell r="A19" t="str">
            <v>AEPL0018</v>
          </cell>
          <cell r="D19" t="e">
            <v>#N/A</v>
          </cell>
          <cell r="E19" t="e">
            <v>#N/A</v>
          </cell>
          <cell r="F19" t="e">
            <v>#N/A</v>
          </cell>
          <cell r="G19" t="e">
            <v>#N/A</v>
          </cell>
          <cell r="AB19" t="e">
            <v>#N/A</v>
          </cell>
          <cell r="AC19" t="e">
            <v>#N/A</v>
          </cell>
          <cell r="AD19" t="e">
            <v>#N/A</v>
          </cell>
          <cell r="AE19" t="str">
            <v>11 Dividend Street</v>
          </cell>
          <cell r="AF19" t="str">
            <v>Mansfield QLD 4122</v>
          </cell>
        </row>
        <row r="20">
          <cell r="A20" t="str">
            <v>AEPL0019</v>
          </cell>
          <cell r="D20" t="e">
            <v>#N/A</v>
          </cell>
          <cell r="E20" t="e">
            <v>#N/A</v>
          </cell>
          <cell r="F20" t="e">
            <v>#N/A</v>
          </cell>
          <cell r="G20" t="e">
            <v>#N/A</v>
          </cell>
          <cell r="AB20" t="e">
            <v>#N/A</v>
          </cell>
          <cell r="AC20" t="e">
            <v>#N/A</v>
          </cell>
          <cell r="AD20" t="e">
            <v>#N/A</v>
          </cell>
          <cell r="AE20" t="str">
            <v>11 Dividend Street</v>
          </cell>
          <cell r="AF20" t="str">
            <v>Mansfield QLD 4122</v>
          </cell>
        </row>
        <row r="21">
          <cell r="A21" t="str">
            <v>AEPL0020</v>
          </cell>
          <cell r="D21" t="e">
            <v>#N/A</v>
          </cell>
          <cell r="E21" t="e">
            <v>#N/A</v>
          </cell>
          <cell r="F21" t="e">
            <v>#N/A</v>
          </cell>
          <cell r="G21" t="e">
            <v>#N/A</v>
          </cell>
          <cell r="AB21" t="e">
            <v>#N/A</v>
          </cell>
          <cell r="AC21" t="e">
            <v>#N/A</v>
          </cell>
          <cell r="AD21" t="e">
            <v>#N/A</v>
          </cell>
          <cell r="AE21" t="str">
            <v>11 Dividend Street</v>
          </cell>
          <cell r="AF21" t="str">
            <v>Mansfield QLD 4122</v>
          </cell>
        </row>
        <row r="22">
          <cell r="A22" t="str">
            <v>AEPL0021</v>
          </cell>
          <cell r="D22" t="e">
            <v>#N/A</v>
          </cell>
          <cell r="E22" t="e">
            <v>#N/A</v>
          </cell>
          <cell r="F22" t="e">
            <v>#N/A</v>
          </cell>
          <cell r="G22" t="e">
            <v>#N/A</v>
          </cell>
          <cell r="AB22" t="e">
            <v>#N/A</v>
          </cell>
          <cell r="AC22" t="e">
            <v>#N/A</v>
          </cell>
          <cell r="AD22" t="e">
            <v>#N/A</v>
          </cell>
          <cell r="AE22" t="str">
            <v>11 Dividend Street</v>
          </cell>
          <cell r="AF22" t="str">
            <v>Mansfield QLD 4122</v>
          </cell>
        </row>
        <row r="23">
          <cell r="A23" t="str">
            <v>AEPL0022</v>
          </cell>
          <cell r="D23" t="e">
            <v>#N/A</v>
          </cell>
          <cell r="E23" t="e">
            <v>#N/A</v>
          </cell>
          <cell r="F23" t="e">
            <v>#N/A</v>
          </cell>
          <cell r="G23" t="e">
            <v>#N/A</v>
          </cell>
          <cell r="AB23" t="e">
            <v>#N/A</v>
          </cell>
          <cell r="AC23" t="e">
            <v>#N/A</v>
          </cell>
          <cell r="AD23" t="e">
            <v>#N/A</v>
          </cell>
          <cell r="AE23" t="str">
            <v>11 Dividend Street</v>
          </cell>
          <cell r="AF23" t="str">
            <v>Mansfield QLD 4122</v>
          </cell>
        </row>
        <row r="24">
          <cell r="A24" t="str">
            <v>AEPL0023</v>
          </cell>
          <cell r="D24" t="e">
            <v>#N/A</v>
          </cell>
          <cell r="E24" t="e">
            <v>#N/A</v>
          </cell>
          <cell r="F24" t="e">
            <v>#N/A</v>
          </cell>
          <cell r="G24" t="e">
            <v>#N/A</v>
          </cell>
          <cell r="AB24" t="e">
            <v>#N/A</v>
          </cell>
          <cell r="AC24" t="e">
            <v>#N/A</v>
          </cell>
          <cell r="AD24" t="e">
            <v>#N/A</v>
          </cell>
          <cell r="AE24" t="str">
            <v>11 Dividend Street</v>
          </cell>
          <cell r="AF24" t="str">
            <v>Mansfield QLD 4122</v>
          </cell>
        </row>
        <row r="25">
          <cell r="A25" t="str">
            <v>AEPL0024</v>
          </cell>
          <cell r="D25" t="e">
            <v>#N/A</v>
          </cell>
          <cell r="E25" t="e">
            <v>#N/A</v>
          </cell>
          <cell r="F25" t="e">
            <v>#N/A</v>
          </cell>
          <cell r="G25" t="e">
            <v>#N/A</v>
          </cell>
          <cell r="AB25" t="e">
            <v>#N/A</v>
          </cell>
          <cell r="AC25" t="e">
            <v>#N/A</v>
          </cell>
          <cell r="AD25" t="e">
            <v>#N/A</v>
          </cell>
          <cell r="AE25" t="str">
            <v>11 Dividend Street</v>
          </cell>
          <cell r="AF25" t="str">
            <v>Mansfield QLD 4122</v>
          </cell>
        </row>
        <row r="26">
          <cell r="A26" t="str">
            <v>AEPL0025</v>
          </cell>
          <cell r="D26" t="e">
            <v>#N/A</v>
          </cell>
          <cell r="E26" t="e">
            <v>#N/A</v>
          </cell>
          <cell r="F26" t="e">
            <v>#N/A</v>
          </cell>
          <cell r="G26" t="e">
            <v>#N/A</v>
          </cell>
          <cell r="AB26" t="e">
            <v>#N/A</v>
          </cell>
          <cell r="AC26" t="e">
            <v>#N/A</v>
          </cell>
          <cell r="AD26" t="e">
            <v>#N/A</v>
          </cell>
          <cell r="AE26" t="str">
            <v>11 Dividend Street</v>
          </cell>
          <cell r="AF26" t="str">
            <v>Mansfield QLD 4122</v>
          </cell>
        </row>
        <row r="27">
          <cell r="A27" t="str">
            <v>AEPL0026</v>
          </cell>
          <cell r="D27" t="e">
            <v>#N/A</v>
          </cell>
          <cell r="E27" t="e">
            <v>#N/A</v>
          </cell>
          <cell r="F27" t="e">
            <v>#N/A</v>
          </cell>
          <cell r="G27" t="e">
            <v>#N/A</v>
          </cell>
          <cell r="AB27" t="e">
            <v>#N/A</v>
          </cell>
          <cell r="AC27" t="e">
            <v>#N/A</v>
          </cell>
          <cell r="AD27" t="e">
            <v>#N/A</v>
          </cell>
          <cell r="AE27" t="str">
            <v>11 Dividend Street</v>
          </cell>
          <cell r="AF27" t="str">
            <v>Mansfield QLD 4122</v>
          </cell>
        </row>
        <row r="28">
          <cell r="A28" t="str">
            <v>AEPL0027</v>
          </cell>
          <cell r="D28" t="e">
            <v>#N/A</v>
          </cell>
          <cell r="E28" t="e">
            <v>#N/A</v>
          </cell>
          <cell r="F28" t="e">
            <v>#N/A</v>
          </cell>
          <cell r="G28" t="e">
            <v>#N/A</v>
          </cell>
          <cell r="AB28" t="e">
            <v>#N/A</v>
          </cell>
          <cell r="AC28" t="e">
            <v>#N/A</v>
          </cell>
          <cell r="AD28" t="e">
            <v>#N/A</v>
          </cell>
          <cell r="AE28" t="str">
            <v>11 Dividend Street</v>
          </cell>
          <cell r="AF28" t="str">
            <v>Mansfield QLD 4122</v>
          </cell>
        </row>
        <row r="29">
          <cell r="A29" t="str">
            <v>AEPL0028</v>
          </cell>
          <cell r="D29" t="e">
            <v>#N/A</v>
          </cell>
          <cell r="E29" t="e">
            <v>#N/A</v>
          </cell>
          <cell r="F29" t="e">
            <v>#N/A</v>
          </cell>
          <cell r="G29" t="e">
            <v>#N/A</v>
          </cell>
          <cell r="AB29" t="e">
            <v>#N/A</v>
          </cell>
          <cell r="AC29" t="e">
            <v>#N/A</v>
          </cell>
          <cell r="AD29" t="e">
            <v>#N/A</v>
          </cell>
          <cell r="AE29" t="str">
            <v>11 Dividend Street</v>
          </cell>
          <cell r="AF29" t="str">
            <v>Mansfield QLD 4122</v>
          </cell>
        </row>
        <row r="30">
          <cell r="A30" t="str">
            <v>AEPL0029</v>
          </cell>
          <cell r="D30" t="e">
            <v>#N/A</v>
          </cell>
          <cell r="E30" t="e">
            <v>#N/A</v>
          </cell>
          <cell r="F30" t="e">
            <v>#N/A</v>
          </cell>
          <cell r="G30" t="e">
            <v>#N/A</v>
          </cell>
          <cell r="AB30" t="e">
            <v>#N/A</v>
          </cell>
          <cell r="AC30" t="e">
            <v>#N/A</v>
          </cell>
          <cell r="AD30" t="e">
            <v>#N/A</v>
          </cell>
          <cell r="AE30" t="str">
            <v>11 Dividend Street</v>
          </cell>
          <cell r="AF30" t="str">
            <v>Mansfield QLD 4122</v>
          </cell>
        </row>
        <row r="31">
          <cell r="A31" t="str">
            <v>AEPL0030</v>
          </cell>
          <cell r="D31" t="e">
            <v>#N/A</v>
          </cell>
          <cell r="E31" t="e">
            <v>#N/A</v>
          </cell>
          <cell r="F31" t="e">
            <v>#N/A</v>
          </cell>
          <cell r="G31" t="e">
            <v>#N/A</v>
          </cell>
          <cell r="AB31" t="e">
            <v>#N/A</v>
          </cell>
          <cell r="AC31" t="e">
            <v>#N/A</v>
          </cell>
          <cell r="AD31" t="e">
            <v>#N/A</v>
          </cell>
          <cell r="AE31" t="str">
            <v>11 Dividend Street</v>
          </cell>
          <cell r="AF31" t="str">
            <v>Mansfield QLD 4122</v>
          </cell>
        </row>
        <row r="32">
          <cell r="A32" t="str">
            <v>AEPL0031</v>
          </cell>
          <cell r="D32" t="e">
            <v>#N/A</v>
          </cell>
          <cell r="E32" t="e">
            <v>#N/A</v>
          </cell>
          <cell r="F32" t="e">
            <v>#N/A</v>
          </cell>
          <cell r="G32" t="e">
            <v>#N/A</v>
          </cell>
          <cell r="AB32" t="e">
            <v>#N/A</v>
          </cell>
          <cell r="AC32" t="e">
            <v>#N/A</v>
          </cell>
          <cell r="AD32" t="e">
            <v>#N/A</v>
          </cell>
          <cell r="AE32" t="str">
            <v>11 Dividend Street</v>
          </cell>
          <cell r="AF32" t="str">
            <v>Mansfield QLD 4122</v>
          </cell>
        </row>
        <row r="33">
          <cell r="A33" t="str">
            <v>AEPL0032</v>
          </cell>
          <cell r="D33" t="e">
            <v>#N/A</v>
          </cell>
          <cell r="E33" t="e">
            <v>#N/A</v>
          </cell>
          <cell r="F33" t="e">
            <v>#N/A</v>
          </cell>
          <cell r="G33" t="e">
            <v>#N/A</v>
          </cell>
          <cell r="AB33" t="e">
            <v>#N/A</v>
          </cell>
          <cell r="AC33" t="e">
            <v>#N/A</v>
          </cell>
          <cell r="AD33" t="e">
            <v>#N/A</v>
          </cell>
          <cell r="AE33" t="str">
            <v>11 Dividend Street</v>
          </cell>
          <cell r="AF33" t="str">
            <v>Mansfield QLD 4122</v>
          </cell>
        </row>
        <row r="34">
          <cell r="A34" t="str">
            <v>AEPL0033</v>
          </cell>
          <cell r="D34" t="e">
            <v>#N/A</v>
          </cell>
          <cell r="E34" t="e">
            <v>#N/A</v>
          </cell>
          <cell r="F34" t="e">
            <v>#N/A</v>
          </cell>
          <cell r="G34" t="e">
            <v>#N/A</v>
          </cell>
          <cell r="AB34" t="e">
            <v>#N/A</v>
          </cell>
          <cell r="AC34" t="e">
            <v>#N/A</v>
          </cell>
          <cell r="AD34" t="e">
            <v>#N/A</v>
          </cell>
          <cell r="AE34" t="str">
            <v>11 Dividend Street</v>
          </cell>
          <cell r="AF34" t="str">
            <v>Mansfield QLD 4122</v>
          </cell>
        </row>
        <row r="35">
          <cell r="A35" t="str">
            <v>AEPL0034</v>
          </cell>
          <cell r="D35" t="e">
            <v>#N/A</v>
          </cell>
          <cell r="E35" t="e">
            <v>#N/A</v>
          </cell>
          <cell r="F35" t="e">
            <v>#N/A</v>
          </cell>
          <cell r="G35" t="e">
            <v>#N/A</v>
          </cell>
          <cell r="AB35" t="e">
            <v>#N/A</v>
          </cell>
          <cell r="AC35" t="e">
            <v>#N/A</v>
          </cell>
          <cell r="AD35" t="e">
            <v>#N/A</v>
          </cell>
          <cell r="AE35" t="str">
            <v>11 Dividend Street</v>
          </cell>
          <cell r="AF35" t="str">
            <v>Mansfield QLD 4122</v>
          </cell>
        </row>
        <row r="36">
          <cell r="A36" t="str">
            <v>AEPL0035</v>
          </cell>
          <cell r="D36" t="e">
            <v>#N/A</v>
          </cell>
          <cell r="E36" t="e">
            <v>#N/A</v>
          </cell>
          <cell r="F36" t="e">
            <v>#N/A</v>
          </cell>
          <cell r="G36" t="e">
            <v>#N/A</v>
          </cell>
          <cell r="AB36" t="e">
            <v>#N/A</v>
          </cell>
          <cell r="AC36" t="e">
            <v>#N/A</v>
          </cell>
          <cell r="AD36" t="e">
            <v>#N/A</v>
          </cell>
          <cell r="AE36" t="str">
            <v>11 Dividend Street</v>
          </cell>
          <cell r="AF36" t="str">
            <v>Mansfield QLD 4122</v>
          </cell>
        </row>
        <row r="37">
          <cell r="A37" t="str">
            <v>AEPL0036</v>
          </cell>
          <cell r="D37" t="e">
            <v>#N/A</v>
          </cell>
          <cell r="E37" t="e">
            <v>#N/A</v>
          </cell>
          <cell r="F37" t="e">
            <v>#N/A</v>
          </cell>
          <cell r="G37" t="e">
            <v>#N/A</v>
          </cell>
          <cell r="AB37" t="e">
            <v>#N/A</v>
          </cell>
          <cell r="AC37" t="e">
            <v>#N/A</v>
          </cell>
          <cell r="AD37" t="e">
            <v>#N/A</v>
          </cell>
          <cell r="AE37" t="str">
            <v>11 Dividend Street</v>
          </cell>
          <cell r="AF37" t="str">
            <v>Mansfield QLD 4122</v>
          </cell>
        </row>
        <row r="38">
          <cell r="A38" t="str">
            <v>AEPL0037</v>
          </cell>
          <cell r="D38" t="e">
            <v>#N/A</v>
          </cell>
          <cell r="E38" t="e">
            <v>#N/A</v>
          </cell>
          <cell r="F38" t="e">
            <v>#N/A</v>
          </cell>
          <cell r="G38" t="e">
            <v>#N/A</v>
          </cell>
          <cell r="AB38" t="e">
            <v>#N/A</v>
          </cell>
          <cell r="AC38" t="e">
            <v>#N/A</v>
          </cell>
          <cell r="AD38" t="e">
            <v>#N/A</v>
          </cell>
          <cell r="AE38" t="str">
            <v>11 Dividend Street</v>
          </cell>
          <cell r="AF38" t="str">
            <v>Mansfield QLD 4122</v>
          </cell>
        </row>
        <row r="39">
          <cell r="A39" t="str">
            <v>AEPL0038</v>
          </cell>
          <cell r="D39" t="e">
            <v>#N/A</v>
          </cell>
          <cell r="E39" t="e">
            <v>#N/A</v>
          </cell>
          <cell r="F39" t="e">
            <v>#N/A</v>
          </cell>
          <cell r="G39" t="e">
            <v>#N/A</v>
          </cell>
          <cell r="AB39" t="e">
            <v>#N/A</v>
          </cell>
          <cell r="AC39" t="e">
            <v>#N/A</v>
          </cell>
          <cell r="AD39" t="e">
            <v>#N/A</v>
          </cell>
          <cell r="AE39" t="str">
            <v>11 Dividend Street</v>
          </cell>
          <cell r="AF39" t="str">
            <v>Mansfield QLD 4122</v>
          </cell>
        </row>
        <row r="40">
          <cell r="A40" t="str">
            <v>AEPL0039</v>
          </cell>
          <cell r="D40" t="e">
            <v>#N/A</v>
          </cell>
          <cell r="E40" t="e">
            <v>#N/A</v>
          </cell>
          <cell r="F40" t="e">
            <v>#N/A</v>
          </cell>
          <cell r="G40" t="e">
            <v>#N/A</v>
          </cell>
          <cell r="AB40" t="e">
            <v>#N/A</v>
          </cell>
          <cell r="AC40" t="e">
            <v>#N/A</v>
          </cell>
          <cell r="AD40" t="e">
            <v>#N/A</v>
          </cell>
          <cell r="AE40" t="str">
            <v>11 Dividend Street</v>
          </cell>
          <cell r="AF40" t="str">
            <v>Mansfield QLD 4122</v>
          </cell>
        </row>
        <row r="41">
          <cell r="A41" t="str">
            <v>AEPL0040</v>
          </cell>
          <cell r="D41" t="e">
            <v>#N/A</v>
          </cell>
          <cell r="E41" t="e">
            <v>#N/A</v>
          </cell>
          <cell r="F41" t="e">
            <v>#N/A</v>
          </cell>
          <cell r="G41" t="e">
            <v>#N/A</v>
          </cell>
          <cell r="AB41" t="e">
            <v>#N/A</v>
          </cell>
          <cell r="AC41" t="e">
            <v>#N/A</v>
          </cell>
          <cell r="AD41" t="e">
            <v>#N/A</v>
          </cell>
          <cell r="AE41" t="str">
            <v>11 Dividend Street</v>
          </cell>
          <cell r="AF41" t="str">
            <v>Mansfield QLD 4122</v>
          </cell>
        </row>
        <row r="42">
          <cell r="A42" t="str">
            <v>AEPL0041</v>
          </cell>
          <cell r="D42" t="e">
            <v>#N/A</v>
          </cell>
          <cell r="E42" t="e">
            <v>#N/A</v>
          </cell>
          <cell r="F42" t="e">
            <v>#N/A</v>
          </cell>
          <cell r="G42" t="e">
            <v>#N/A</v>
          </cell>
          <cell r="AB42" t="e">
            <v>#N/A</v>
          </cell>
          <cell r="AC42" t="e">
            <v>#N/A</v>
          </cell>
          <cell r="AD42" t="e">
            <v>#N/A</v>
          </cell>
          <cell r="AE42" t="str">
            <v>11 Dividend Street</v>
          </cell>
          <cell r="AF42" t="str">
            <v>Mansfield QLD 4122</v>
          </cell>
        </row>
        <row r="43">
          <cell r="A43" t="str">
            <v>AEPL0042</v>
          </cell>
          <cell r="D43" t="e">
            <v>#N/A</v>
          </cell>
          <cell r="E43" t="e">
            <v>#N/A</v>
          </cell>
          <cell r="F43" t="e">
            <v>#N/A</v>
          </cell>
          <cell r="G43" t="e">
            <v>#N/A</v>
          </cell>
          <cell r="AB43" t="e">
            <v>#N/A</v>
          </cell>
          <cell r="AC43" t="e">
            <v>#N/A</v>
          </cell>
          <cell r="AD43" t="e">
            <v>#N/A</v>
          </cell>
          <cell r="AE43" t="str">
            <v>11 Dividend Street</v>
          </cell>
          <cell r="AF43" t="str">
            <v>Mansfield QLD 4122</v>
          </cell>
        </row>
        <row r="44">
          <cell r="A44" t="str">
            <v>AEPL0043</v>
          </cell>
          <cell r="D44" t="e">
            <v>#N/A</v>
          </cell>
          <cell r="E44" t="e">
            <v>#N/A</v>
          </cell>
          <cell r="F44" t="e">
            <v>#N/A</v>
          </cell>
          <cell r="G44" t="e">
            <v>#N/A</v>
          </cell>
          <cell r="AB44" t="e">
            <v>#N/A</v>
          </cell>
          <cell r="AC44" t="e">
            <v>#N/A</v>
          </cell>
          <cell r="AD44" t="e">
            <v>#N/A</v>
          </cell>
          <cell r="AE44" t="str">
            <v>11 Dividend Street</v>
          </cell>
          <cell r="AF44" t="str">
            <v>Mansfield QLD 4122</v>
          </cell>
        </row>
        <row r="45">
          <cell r="A45" t="str">
            <v>AEPL0044</v>
          </cell>
          <cell r="D45" t="e">
            <v>#N/A</v>
          </cell>
          <cell r="E45" t="e">
            <v>#N/A</v>
          </cell>
          <cell r="F45" t="e">
            <v>#N/A</v>
          </cell>
          <cell r="G45" t="e">
            <v>#N/A</v>
          </cell>
          <cell r="AB45" t="e">
            <v>#N/A</v>
          </cell>
          <cell r="AC45" t="e">
            <v>#N/A</v>
          </cell>
          <cell r="AD45" t="e">
            <v>#N/A</v>
          </cell>
          <cell r="AE45" t="str">
            <v>11 Dividend Street</v>
          </cell>
          <cell r="AF45" t="str">
            <v>Mansfield QLD 4122</v>
          </cell>
        </row>
        <row r="46">
          <cell r="A46" t="str">
            <v>AEPL0045</v>
          </cell>
          <cell r="D46" t="e">
            <v>#N/A</v>
          </cell>
          <cell r="E46" t="e">
            <v>#N/A</v>
          </cell>
          <cell r="F46" t="e">
            <v>#N/A</v>
          </cell>
          <cell r="G46" t="e">
            <v>#N/A</v>
          </cell>
          <cell r="AB46" t="e">
            <v>#N/A</v>
          </cell>
          <cell r="AC46" t="e">
            <v>#N/A</v>
          </cell>
          <cell r="AD46" t="e">
            <v>#N/A</v>
          </cell>
          <cell r="AE46" t="str">
            <v>11 Dividend Street</v>
          </cell>
          <cell r="AF46" t="str">
            <v>Mansfield QLD 4122</v>
          </cell>
        </row>
        <row r="47">
          <cell r="A47" t="str">
            <v>AEPL0046</v>
          </cell>
          <cell r="D47" t="e">
            <v>#N/A</v>
          </cell>
          <cell r="E47" t="e">
            <v>#N/A</v>
          </cell>
          <cell r="F47" t="e">
            <v>#N/A</v>
          </cell>
          <cell r="G47" t="e">
            <v>#N/A</v>
          </cell>
          <cell r="AB47" t="e">
            <v>#N/A</v>
          </cell>
          <cell r="AC47" t="e">
            <v>#N/A</v>
          </cell>
          <cell r="AD47" t="e">
            <v>#N/A</v>
          </cell>
          <cell r="AE47" t="str">
            <v>11 Dividend Street</v>
          </cell>
          <cell r="AF47" t="str">
            <v>Mansfield QLD 4122</v>
          </cell>
        </row>
        <row r="48">
          <cell r="A48" t="str">
            <v>AEPL0047</v>
          </cell>
          <cell r="D48" t="e">
            <v>#N/A</v>
          </cell>
          <cell r="E48" t="e">
            <v>#N/A</v>
          </cell>
          <cell r="F48" t="e">
            <v>#N/A</v>
          </cell>
          <cell r="G48" t="e">
            <v>#N/A</v>
          </cell>
          <cell r="AB48" t="e">
            <v>#N/A</v>
          </cell>
          <cell r="AC48" t="e">
            <v>#N/A</v>
          </cell>
          <cell r="AD48" t="e">
            <v>#N/A</v>
          </cell>
          <cell r="AE48" t="str">
            <v>11 Dividend Street</v>
          </cell>
          <cell r="AF48" t="str">
            <v>Mansfield QLD 4122</v>
          </cell>
        </row>
        <row r="49">
          <cell r="A49" t="str">
            <v>AEPL0048</v>
          </cell>
          <cell r="D49" t="e">
            <v>#N/A</v>
          </cell>
          <cell r="E49" t="e">
            <v>#N/A</v>
          </cell>
          <cell r="F49" t="e">
            <v>#N/A</v>
          </cell>
          <cell r="G49" t="e">
            <v>#N/A</v>
          </cell>
          <cell r="AB49" t="e">
            <v>#N/A</v>
          </cell>
          <cell r="AC49" t="e">
            <v>#N/A</v>
          </cell>
          <cell r="AD49" t="e">
            <v>#N/A</v>
          </cell>
          <cell r="AE49" t="str">
            <v>11 Dividend Street</v>
          </cell>
          <cell r="AF49" t="str">
            <v>Mansfield QLD 4122</v>
          </cell>
        </row>
        <row r="50">
          <cell r="A50" t="str">
            <v>AEPL0049</v>
          </cell>
          <cell r="D50" t="e">
            <v>#N/A</v>
          </cell>
          <cell r="E50" t="e">
            <v>#N/A</v>
          </cell>
          <cell r="F50" t="e">
            <v>#N/A</v>
          </cell>
          <cell r="G50" t="e">
            <v>#N/A</v>
          </cell>
          <cell r="AB50" t="e">
            <v>#N/A</v>
          </cell>
          <cell r="AC50" t="e">
            <v>#N/A</v>
          </cell>
          <cell r="AD50" t="e">
            <v>#N/A</v>
          </cell>
          <cell r="AE50" t="str">
            <v>11 Dividend Street</v>
          </cell>
          <cell r="AF50" t="str">
            <v>Mansfield QLD 4122</v>
          </cell>
        </row>
        <row r="51">
          <cell r="A51" t="str">
            <v>AEPL0050</v>
          </cell>
          <cell r="D51" t="e">
            <v>#N/A</v>
          </cell>
          <cell r="E51" t="e">
            <v>#N/A</v>
          </cell>
          <cell r="F51" t="e">
            <v>#N/A</v>
          </cell>
          <cell r="G51" t="e">
            <v>#N/A</v>
          </cell>
          <cell r="AB51" t="e">
            <v>#N/A</v>
          </cell>
          <cell r="AC51" t="e">
            <v>#N/A</v>
          </cell>
          <cell r="AD51" t="e">
            <v>#N/A</v>
          </cell>
          <cell r="AE51" t="str">
            <v>11 Dividend Street</v>
          </cell>
          <cell r="AF51" t="str">
            <v>Mansfield QLD 4122</v>
          </cell>
        </row>
        <row r="52">
          <cell r="A52" t="str">
            <v>AEPL0051</v>
          </cell>
          <cell r="D52" t="e">
            <v>#N/A</v>
          </cell>
          <cell r="E52" t="e">
            <v>#N/A</v>
          </cell>
          <cell r="F52" t="e">
            <v>#N/A</v>
          </cell>
          <cell r="G52" t="e">
            <v>#N/A</v>
          </cell>
          <cell r="AB52" t="e">
            <v>#N/A</v>
          </cell>
          <cell r="AC52" t="e">
            <v>#N/A</v>
          </cell>
          <cell r="AD52" t="e">
            <v>#N/A</v>
          </cell>
          <cell r="AE52" t="str">
            <v>11 Dividend Street</v>
          </cell>
          <cell r="AF52" t="str">
            <v>Mansfield QLD 4122</v>
          </cell>
        </row>
        <row r="53">
          <cell r="A53" t="str">
            <v>AEPL0052</v>
          </cell>
          <cell r="D53" t="e">
            <v>#N/A</v>
          </cell>
          <cell r="E53" t="e">
            <v>#N/A</v>
          </cell>
          <cell r="F53" t="e">
            <v>#N/A</v>
          </cell>
          <cell r="G53" t="e">
            <v>#N/A</v>
          </cell>
          <cell r="AB53" t="e">
            <v>#N/A</v>
          </cell>
          <cell r="AC53" t="e">
            <v>#N/A</v>
          </cell>
          <cell r="AD53" t="e">
            <v>#N/A</v>
          </cell>
          <cell r="AE53" t="str">
            <v>11 Dividend Street</v>
          </cell>
          <cell r="AF53" t="str">
            <v>Mansfield QLD 4122</v>
          </cell>
        </row>
        <row r="54">
          <cell r="A54" t="str">
            <v>AEPL0053</v>
          </cell>
          <cell r="D54" t="e">
            <v>#N/A</v>
          </cell>
          <cell r="E54" t="e">
            <v>#N/A</v>
          </cell>
          <cell r="F54" t="e">
            <v>#N/A</v>
          </cell>
          <cell r="G54" t="e">
            <v>#N/A</v>
          </cell>
          <cell r="AB54" t="e">
            <v>#N/A</v>
          </cell>
          <cell r="AC54" t="e">
            <v>#N/A</v>
          </cell>
          <cell r="AD54" t="e">
            <v>#N/A</v>
          </cell>
          <cell r="AE54" t="str">
            <v>11 Dividend Street</v>
          </cell>
          <cell r="AF54" t="str">
            <v>Mansfield QLD 4122</v>
          </cell>
        </row>
        <row r="55">
          <cell r="A55" t="str">
            <v>AEPL0054</v>
          </cell>
          <cell r="D55" t="e">
            <v>#N/A</v>
          </cell>
          <cell r="E55" t="e">
            <v>#N/A</v>
          </cell>
          <cell r="F55" t="e">
            <v>#N/A</v>
          </cell>
          <cell r="G55" t="e">
            <v>#N/A</v>
          </cell>
          <cell r="AB55" t="e">
            <v>#N/A</v>
          </cell>
          <cell r="AC55" t="e">
            <v>#N/A</v>
          </cell>
          <cell r="AD55" t="e">
            <v>#N/A</v>
          </cell>
          <cell r="AE55" t="str">
            <v>11 Dividend Street</v>
          </cell>
          <cell r="AF55" t="str">
            <v>Mansfield QLD 4122</v>
          </cell>
        </row>
        <row r="56">
          <cell r="A56" t="str">
            <v>AEPL0055</v>
          </cell>
          <cell r="D56" t="e">
            <v>#N/A</v>
          </cell>
          <cell r="E56" t="e">
            <v>#N/A</v>
          </cell>
          <cell r="F56" t="e">
            <v>#N/A</v>
          </cell>
          <cell r="G56" t="e">
            <v>#N/A</v>
          </cell>
          <cell r="AB56" t="e">
            <v>#N/A</v>
          </cell>
          <cell r="AC56" t="e">
            <v>#N/A</v>
          </cell>
          <cell r="AD56" t="e">
            <v>#N/A</v>
          </cell>
          <cell r="AE56" t="str">
            <v>11 Dividend Street</v>
          </cell>
          <cell r="AF56" t="str">
            <v>Mansfield QLD 4122</v>
          </cell>
        </row>
        <row r="57">
          <cell r="A57" t="str">
            <v>AEPL0056</v>
          </cell>
          <cell r="D57" t="e">
            <v>#N/A</v>
          </cell>
          <cell r="E57" t="e">
            <v>#N/A</v>
          </cell>
          <cell r="F57" t="e">
            <v>#N/A</v>
          </cell>
          <cell r="G57" t="e">
            <v>#N/A</v>
          </cell>
          <cell r="AB57" t="e">
            <v>#N/A</v>
          </cell>
          <cell r="AC57" t="e">
            <v>#N/A</v>
          </cell>
          <cell r="AD57" t="e">
            <v>#N/A</v>
          </cell>
          <cell r="AE57" t="str">
            <v>11 Dividend Street</v>
          </cell>
          <cell r="AF57" t="str">
            <v>Mansfield QLD 4122</v>
          </cell>
        </row>
        <row r="58">
          <cell r="A58" t="str">
            <v>AEPL0057</v>
          </cell>
          <cell r="D58" t="e">
            <v>#N/A</v>
          </cell>
          <cell r="E58" t="e">
            <v>#N/A</v>
          </cell>
          <cell r="F58" t="e">
            <v>#N/A</v>
          </cell>
          <cell r="G58" t="e">
            <v>#N/A</v>
          </cell>
          <cell r="AB58" t="e">
            <v>#N/A</v>
          </cell>
          <cell r="AC58" t="e">
            <v>#N/A</v>
          </cell>
          <cell r="AD58" t="e">
            <v>#N/A</v>
          </cell>
          <cell r="AE58" t="str">
            <v>11 Dividend Street</v>
          </cell>
          <cell r="AF58" t="str">
            <v>Mansfield QLD 4122</v>
          </cell>
        </row>
        <row r="59">
          <cell r="A59" t="str">
            <v>AEPL0058</v>
          </cell>
          <cell r="D59" t="e">
            <v>#N/A</v>
          </cell>
          <cell r="E59" t="e">
            <v>#N/A</v>
          </cell>
          <cell r="F59" t="e">
            <v>#N/A</v>
          </cell>
          <cell r="G59" t="e">
            <v>#N/A</v>
          </cell>
          <cell r="AB59" t="e">
            <v>#N/A</v>
          </cell>
          <cell r="AC59" t="e">
            <v>#N/A</v>
          </cell>
          <cell r="AD59" t="e">
            <v>#N/A</v>
          </cell>
          <cell r="AE59" t="str">
            <v>11 Dividend Street</v>
          </cell>
          <cell r="AF59" t="str">
            <v>Mansfield QLD 4122</v>
          </cell>
        </row>
        <row r="60">
          <cell r="A60" t="str">
            <v>AEPL0059</v>
          </cell>
          <cell r="D60" t="e">
            <v>#N/A</v>
          </cell>
          <cell r="E60" t="e">
            <v>#N/A</v>
          </cell>
          <cell r="F60" t="e">
            <v>#N/A</v>
          </cell>
          <cell r="G60" t="e">
            <v>#N/A</v>
          </cell>
          <cell r="AB60" t="e">
            <v>#N/A</v>
          </cell>
          <cell r="AC60" t="e">
            <v>#N/A</v>
          </cell>
          <cell r="AD60" t="e">
            <v>#N/A</v>
          </cell>
          <cell r="AE60" t="str">
            <v>11 Dividend Street</v>
          </cell>
          <cell r="AF60" t="str">
            <v>Mansfield QLD 4122</v>
          </cell>
        </row>
        <row r="61">
          <cell r="A61" t="str">
            <v>AEPL0060</v>
          </cell>
          <cell r="D61" t="e">
            <v>#N/A</v>
          </cell>
          <cell r="E61" t="e">
            <v>#N/A</v>
          </cell>
          <cell r="F61" t="e">
            <v>#N/A</v>
          </cell>
          <cell r="G61" t="e">
            <v>#N/A</v>
          </cell>
          <cell r="AB61" t="e">
            <v>#N/A</v>
          </cell>
          <cell r="AC61" t="e">
            <v>#N/A</v>
          </cell>
          <cell r="AD61" t="e">
            <v>#N/A</v>
          </cell>
          <cell r="AE61" t="str">
            <v>11 Dividend Street</v>
          </cell>
          <cell r="AF61" t="str">
            <v>Mansfield QLD 4122</v>
          </cell>
        </row>
        <row r="62">
          <cell r="A62" t="str">
            <v>AEPL0061</v>
          </cell>
          <cell r="D62" t="e">
            <v>#N/A</v>
          </cell>
          <cell r="E62" t="e">
            <v>#N/A</v>
          </cell>
          <cell r="F62" t="e">
            <v>#N/A</v>
          </cell>
          <cell r="G62" t="e">
            <v>#N/A</v>
          </cell>
          <cell r="AB62" t="e">
            <v>#N/A</v>
          </cell>
          <cell r="AC62" t="e">
            <v>#N/A</v>
          </cell>
          <cell r="AD62" t="e">
            <v>#N/A</v>
          </cell>
          <cell r="AE62" t="str">
            <v>11 Dividend Street</v>
          </cell>
          <cell r="AF62" t="str">
            <v>Mansfield QLD 4122</v>
          </cell>
        </row>
        <row r="63">
          <cell r="A63" t="str">
            <v>AEPL0062</v>
          </cell>
          <cell r="D63" t="e">
            <v>#N/A</v>
          </cell>
          <cell r="E63" t="e">
            <v>#N/A</v>
          </cell>
          <cell r="F63" t="e">
            <v>#N/A</v>
          </cell>
          <cell r="G63" t="e">
            <v>#N/A</v>
          </cell>
          <cell r="AB63" t="e">
            <v>#N/A</v>
          </cell>
          <cell r="AC63" t="e">
            <v>#N/A</v>
          </cell>
          <cell r="AD63" t="e">
            <v>#N/A</v>
          </cell>
          <cell r="AE63" t="str">
            <v>11 Dividend Street</v>
          </cell>
          <cell r="AF63" t="str">
            <v>Mansfield QLD 4122</v>
          </cell>
        </row>
        <row r="64">
          <cell r="A64" t="str">
            <v>AEPL0063</v>
          </cell>
          <cell r="D64" t="e">
            <v>#N/A</v>
          </cell>
          <cell r="E64" t="e">
            <v>#N/A</v>
          </cell>
          <cell r="F64" t="e">
            <v>#N/A</v>
          </cell>
          <cell r="G64" t="e">
            <v>#N/A</v>
          </cell>
          <cell r="AB64" t="e">
            <v>#N/A</v>
          </cell>
          <cell r="AC64" t="e">
            <v>#N/A</v>
          </cell>
          <cell r="AD64" t="e">
            <v>#N/A</v>
          </cell>
          <cell r="AE64" t="str">
            <v>11 Dividend Street</v>
          </cell>
          <cell r="AF64" t="str">
            <v>Mansfield QLD 4122</v>
          </cell>
        </row>
        <row r="65">
          <cell r="A65" t="str">
            <v>AEPL0064</v>
          </cell>
          <cell r="D65" t="e">
            <v>#N/A</v>
          </cell>
          <cell r="E65" t="e">
            <v>#N/A</v>
          </cell>
          <cell r="F65" t="e">
            <v>#N/A</v>
          </cell>
          <cell r="G65" t="e">
            <v>#N/A</v>
          </cell>
          <cell r="AB65" t="e">
            <v>#N/A</v>
          </cell>
          <cell r="AC65" t="e">
            <v>#N/A</v>
          </cell>
          <cell r="AD65" t="e">
            <v>#N/A</v>
          </cell>
          <cell r="AE65" t="str">
            <v>11 Dividend Street</v>
          </cell>
          <cell r="AF65" t="str">
            <v>Mansfield QLD 4122</v>
          </cell>
        </row>
        <row r="66">
          <cell r="A66" t="str">
            <v>AEPL0065</v>
          </cell>
          <cell r="D66" t="e">
            <v>#N/A</v>
          </cell>
          <cell r="E66" t="e">
            <v>#N/A</v>
          </cell>
          <cell r="F66" t="e">
            <v>#N/A</v>
          </cell>
          <cell r="G66" t="e">
            <v>#N/A</v>
          </cell>
          <cell r="AB66" t="e">
            <v>#N/A</v>
          </cell>
          <cell r="AC66" t="e">
            <v>#N/A</v>
          </cell>
          <cell r="AD66" t="e">
            <v>#N/A</v>
          </cell>
          <cell r="AE66" t="str">
            <v>11 Dividend Street</v>
          </cell>
          <cell r="AF66" t="str">
            <v>Mansfield QLD 4122</v>
          </cell>
        </row>
        <row r="67">
          <cell r="A67" t="str">
            <v>AEPL0066</v>
          </cell>
          <cell r="D67" t="e">
            <v>#N/A</v>
          </cell>
          <cell r="E67" t="e">
            <v>#N/A</v>
          </cell>
          <cell r="F67" t="e">
            <v>#N/A</v>
          </cell>
          <cell r="G67" t="e">
            <v>#N/A</v>
          </cell>
          <cell r="AB67" t="e">
            <v>#N/A</v>
          </cell>
          <cell r="AC67" t="e">
            <v>#N/A</v>
          </cell>
          <cell r="AD67" t="e">
            <v>#N/A</v>
          </cell>
          <cell r="AE67" t="str">
            <v>11 Dividend Street</v>
          </cell>
          <cell r="AF67" t="str">
            <v>Mansfield QLD 4122</v>
          </cell>
        </row>
        <row r="68">
          <cell r="A68" t="str">
            <v>AEPL0067</v>
          </cell>
          <cell r="D68" t="e">
            <v>#N/A</v>
          </cell>
          <cell r="E68" t="e">
            <v>#N/A</v>
          </cell>
          <cell r="F68" t="e">
            <v>#N/A</v>
          </cell>
          <cell r="G68" t="e">
            <v>#N/A</v>
          </cell>
          <cell r="AB68" t="e">
            <v>#N/A</v>
          </cell>
          <cell r="AC68" t="e">
            <v>#N/A</v>
          </cell>
          <cell r="AD68" t="e">
            <v>#N/A</v>
          </cell>
          <cell r="AE68" t="str">
            <v>11 Dividend Street</v>
          </cell>
          <cell r="AF68" t="str">
            <v>Mansfield QLD 4122</v>
          </cell>
        </row>
        <row r="69">
          <cell r="A69" t="str">
            <v>AEPL0068</v>
          </cell>
          <cell r="D69" t="e">
            <v>#N/A</v>
          </cell>
          <cell r="E69" t="e">
            <v>#N/A</v>
          </cell>
          <cell r="F69" t="e">
            <v>#N/A</v>
          </cell>
          <cell r="G69" t="e">
            <v>#N/A</v>
          </cell>
          <cell r="AB69" t="e">
            <v>#N/A</v>
          </cell>
          <cell r="AC69" t="e">
            <v>#N/A</v>
          </cell>
          <cell r="AD69" t="e">
            <v>#N/A</v>
          </cell>
          <cell r="AE69" t="str">
            <v>11 Dividend Street</v>
          </cell>
          <cell r="AF69" t="str">
            <v>Mansfield QLD 4122</v>
          </cell>
        </row>
        <row r="70">
          <cell r="A70" t="str">
            <v>AEPL0069</v>
          </cell>
          <cell r="D70" t="e">
            <v>#N/A</v>
          </cell>
          <cell r="E70" t="e">
            <v>#N/A</v>
          </cell>
          <cell r="F70" t="e">
            <v>#N/A</v>
          </cell>
          <cell r="G70" t="e">
            <v>#N/A</v>
          </cell>
          <cell r="AB70" t="e">
            <v>#N/A</v>
          </cell>
          <cell r="AC70" t="e">
            <v>#N/A</v>
          </cell>
          <cell r="AD70" t="e">
            <v>#N/A</v>
          </cell>
          <cell r="AE70" t="str">
            <v>11 Dividend Street</v>
          </cell>
          <cell r="AF70" t="str">
            <v>Mansfield QLD 4122</v>
          </cell>
        </row>
        <row r="71">
          <cell r="A71" t="str">
            <v>AEPL0070</v>
          </cell>
          <cell r="D71" t="e">
            <v>#N/A</v>
          </cell>
          <cell r="E71" t="e">
            <v>#N/A</v>
          </cell>
          <cell r="F71" t="e">
            <v>#N/A</v>
          </cell>
          <cell r="G71" t="e">
            <v>#N/A</v>
          </cell>
          <cell r="AB71" t="e">
            <v>#N/A</v>
          </cell>
          <cell r="AC71" t="e">
            <v>#N/A</v>
          </cell>
          <cell r="AD71" t="e">
            <v>#N/A</v>
          </cell>
          <cell r="AE71" t="str">
            <v>11 Dividend Street</v>
          </cell>
          <cell r="AF71" t="str">
            <v>Mansfield QLD 4122</v>
          </cell>
        </row>
        <row r="72">
          <cell r="A72" t="str">
            <v>AEPL0071</v>
          </cell>
          <cell r="D72" t="e">
            <v>#N/A</v>
          </cell>
          <cell r="E72" t="e">
            <v>#N/A</v>
          </cell>
          <cell r="F72" t="e">
            <v>#N/A</v>
          </cell>
          <cell r="G72" t="e">
            <v>#N/A</v>
          </cell>
          <cell r="AB72" t="e">
            <v>#N/A</v>
          </cell>
          <cell r="AC72" t="e">
            <v>#N/A</v>
          </cell>
          <cell r="AD72" t="e">
            <v>#N/A</v>
          </cell>
          <cell r="AE72" t="str">
            <v>11 Dividend Street</v>
          </cell>
          <cell r="AF72" t="str">
            <v>Mansfield QLD 4122</v>
          </cell>
        </row>
        <row r="73">
          <cell r="A73" t="str">
            <v>AEPL0072</v>
          </cell>
          <cell r="D73" t="e">
            <v>#N/A</v>
          </cell>
          <cell r="E73" t="e">
            <v>#N/A</v>
          </cell>
          <cell r="F73" t="e">
            <v>#N/A</v>
          </cell>
          <cell r="G73" t="e">
            <v>#N/A</v>
          </cell>
          <cell r="AB73" t="e">
            <v>#N/A</v>
          </cell>
          <cell r="AC73" t="e">
            <v>#N/A</v>
          </cell>
          <cell r="AD73" t="e">
            <v>#N/A</v>
          </cell>
          <cell r="AE73" t="str">
            <v>11 Dividend Street</v>
          </cell>
          <cell r="AF73" t="str">
            <v>Mansfield QLD 4122</v>
          </cell>
        </row>
        <row r="74">
          <cell r="A74" t="str">
            <v>AEPL0073</v>
          </cell>
          <cell r="D74" t="e">
            <v>#N/A</v>
          </cell>
          <cell r="E74" t="e">
            <v>#N/A</v>
          </cell>
          <cell r="F74" t="e">
            <v>#N/A</v>
          </cell>
          <cell r="G74" t="e">
            <v>#N/A</v>
          </cell>
          <cell r="AB74" t="e">
            <v>#N/A</v>
          </cell>
          <cell r="AC74" t="e">
            <v>#N/A</v>
          </cell>
          <cell r="AD74" t="e">
            <v>#N/A</v>
          </cell>
          <cell r="AE74" t="str">
            <v>11 Dividend Street</v>
          </cell>
          <cell r="AF74" t="str">
            <v>Mansfield QLD 4122</v>
          </cell>
        </row>
        <row r="75">
          <cell r="A75" t="str">
            <v>AEPL0074</v>
          </cell>
          <cell r="D75" t="e">
            <v>#N/A</v>
          </cell>
          <cell r="E75" t="e">
            <v>#N/A</v>
          </cell>
          <cell r="F75" t="e">
            <v>#N/A</v>
          </cell>
          <cell r="G75" t="e">
            <v>#N/A</v>
          </cell>
          <cell r="AB75" t="e">
            <v>#N/A</v>
          </cell>
          <cell r="AC75" t="e">
            <v>#N/A</v>
          </cell>
          <cell r="AD75" t="e">
            <v>#N/A</v>
          </cell>
          <cell r="AE75" t="str">
            <v>11 Dividend Street</v>
          </cell>
          <cell r="AF75" t="str">
            <v>Mansfield QLD 4122</v>
          </cell>
        </row>
        <row r="76">
          <cell r="A76" t="str">
            <v>AEPL0075</v>
          </cell>
          <cell r="D76" t="e">
            <v>#N/A</v>
          </cell>
          <cell r="E76" t="e">
            <v>#N/A</v>
          </cell>
          <cell r="F76" t="e">
            <v>#N/A</v>
          </cell>
          <cell r="G76" t="e">
            <v>#N/A</v>
          </cell>
          <cell r="AB76" t="e">
            <v>#N/A</v>
          </cell>
          <cell r="AC76" t="e">
            <v>#N/A</v>
          </cell>
          <cell r="AD76" t="e">
            <v>#N/A</v>
          </cell>
          <cell r="AE76" t="str">
            <v>11 Dividend Street</v>
          </cell>
          <cell r="AF76" t="str">
            <v>Mansfield QLD 4122</v>
          </cell>
        </row>
        <row r="77">
          <cell r="A77" t="str">
            <v>AEPL0076</v>
          </cell>
          <cell r="D77" t="e">
            <v>#N/A</v>
          </cell>
          <cell r="E77" t="e">
            <v>#N/A</v>
          </cell>
          <cell r="F77" t="e">
            <v>#N/A</v>
          </cell>
          <cell r="G77" t="e">
            <v>#N/A</v>
          </cell>
          <cell r="AB77" t="e">
            <v>#N/A</v>
          </cell>
          <cell r="AC77" t="e">
            <v>#N/A</v>
          </cell>
          <cell r="AD77" t="e">
            <v>#N/A</v>
          </cell>
          <cell r="AE77" t="str">
            <v>11 Dividend Street</v>
          </cell>
          <cell r="AF77" t="str">
            <v>Mansfield QLD 4122</v>
          </cell>
        </row>
        <row r="78">
          <cell r="A78" t="str">
            <v>AEPL0077</v>
          </cell>
          <cell r="D78" t="e">
            <v>#N/A</v>
          </cell>
          <cell r="E78" t="e">
            <v>#N/A</v>
          </cell>
          <cell r="F78" t="e">
            <v>#N/A</v>
          </cell>
          <cell r="G78" t="e">
            <v>#N/A</v>
          </cell>
          <cell r="AB78" t="e">
            <v>#N/A</v>
          </cell>
          <cell r="AC78" t="e">
            <v>#N/A</v>
          </cell>
          <cell r="AD78" t="e">
            <v>#N/A</v>
          </cell>
          <cell r="AE78" t="str">
            <v>11 Dividend Street</v>
          </cell>
          <cell r="AF78" t="str">
            <v>Mansfield QLD 4122</v>
          </cell>
        </row>
        <row r="79">
          <cell r="A79" t="str">
            <v>AEPL0078</v>
          </cell>
          <cell r="D79" t="e">
            <v>#N/A</v>
          </cell>
          <cell r="E79" t="e">
            <v>#N/A</v>
          </cell>
          <cell r="F79" t="e">
            <v>#N/A</v>
          </cell>
          <cell r="G79" t="e">
            <v>#N/A</v>
          </cell>
          <cell r="AB79" t="e">
            <v>#N/A</v>
          </cell>
          <cell r="AC79" t="e">
            <v>#N/A</v>
          </cell>
          <cell r="AD79" t="e">
            <v>#N/A</v>
          </cell>
          <cell r="AE79" t="str">
            <v>11 Dividend Street</v>
          </cell>
          <cell r="AF79" t="str">
            <v>Mansfield QLD 4122</v>
          </cell>
        </row>
        <row r="80">
          <cell r="A80" t="str">
            <v>AEPL0079</v>
          </cell>
          <cell r="D80" t="e">
            <v>#N/A</v>
          </cell>
          <cell r="E80" t="e">
            <v>#N/A</v>
          </cell>
          <cell r="F80" t="e">
            <v>#N/A</v>
          </cell>
          <cell r="G80" t="e">
            <v>#N/A</v>
          </cell>
          <cell r="AB80" t="e">
            <v>#N/A</v>
          </cell>
          <cell r="AC80" t="e">
            <v>#N/A</v>
          </cell>
          <cell r="AD80" t="e">
            <v>#N/A</v>
          </cell>
          <cell r="AE80" t="str">
            <v>11 Dividend Street</v>
          </cell>
          <cell r="AF80" t="str">
            <v>Mansfield QLD 4122</v>
          </cell>
        </row>
        <row r="81">
          <cell r="A81" t="str">
            <v>AEPL0080</v>
          </cell>
          <cell r="D81" t="e">
            <v>#N/A</v>
          </cell>
          <cell r="E81" t="e">
            <v>#N/A</v>
          </cell>
          <cell r="F81" t="e">
            <v>#N/A</v>
          </cell>
          <cell r="G81" t="e">
            <v>#N/A</v>
          </cell>
          <cell r="AB81" t="e">
            <v>#N/A</v>
          </cell>
          <cell r="AC81" t="e">
            <v>#N/A</v>
          </cell>
          <cell r="AD81" t="e">
            <v>#N/A</v>
          </cell>
          <cell r="AE81" t="str">
            <v>11 Dividend Street</v>
          </cell>
          <cell r="AF81" t="str">
            <v>Mansfield QLD 4122</v>
          </cell>
        </row>
        <row r="82">
          <cell r="A82" t="str">
            <v>AEPL0081</v>
          </cell>
          <cell r="D82" t="e">
            <v>#N/A</v>
          </cell>
          <cell r="E82" t="e">
            <v>#N/A</v>
          </cell>
          <cell r="F82" t="e">
            <v>#N/A</v>
          </cell>
          <cell r="G82" t="e">
            <v>#N/A</v>
          </cell>
          <cell r="AB82" t="e">
            <v>#N/A</v>
          </cell>
          <cell r="AC82" t="e">
            <v>#N/A</v>
          </cell>
          <cell r="AD82" t="e">
            <v>#N/A</v>
          </cell>
          <cell r="AE82" t="str">
            <v>11 Dividend Street</v>
          </cell>
          <cell r="AF82" t="str">
            <v>Mansfield QLD 4122</v>
          </cell>
        </row>
        <row r="83">
          <cell r="A83" t="str">
            <v>AEPL0082</v>
          </cell>
          <cell r="D83" t="e">
            <v>#N/A</v>
          </cell>
          <cell r="E83" t="e">
            <v>#N/A</v>
          </cell>
          <cell r="F83" t="e">
            <v>#N/A</v>
          </cell>
          <cell r="G83" t="e">
            <v>#N/A</v>
          </cell>
          <cell r="AB83" t="e">
            <v>#N/A</v>
          </cell>
          <cell r="AC83" t="e">
            <v>#N/A</v>
          </cell>
          <cell r="AD83" t="e">
            <v>#N/A</v>
          </cell>
          <cell r="AE83" t="str">
            <v>11 Dividend Street</v>
          </cell>
          <cell r="AF83" t="str">
            <v>Mansfield QLD 4122</v>
          </cell>
        </row>
        <row r="84">
          <cell r="A84" t="str">
            <v>AEPL0083</v>
          </cell>
          <cell r="D84" t="e">
            <v>#N/A</v>
          </cell>
          <cell r="E84" t="e">
            <v>#N/A</v>
          </cell>
          <cell r="F84" t="e">
            <v>#N/A</v>
          </cell>
          <cell r="G84" t="e">
            <v>#N/A</v>
          </cell>
          <cell r="AB84" t="e">
            <v>#N/A</v>
          </cell>
          <cell r="AC84" t="e">
            <v>#N/A</v>
          </cell>
          <cell r="AD84" t="e">
            <v>#N/A</v>
          </cell>
          <cell r="AE84" t="str">
            <v>11 Dividend Street</v>
          </cell>
          <cell r="AF84" t="str">
            <v>Mansfield QLD 4122</v>
          </cell>
        </row>
        <row r="85">
          <cell r="A85" t="str">
            <v>AEPL0084</v>
          </cell>
          <cell r="D85" t="e">
            <v>#N/A</v>
          </cell>
          <cell r="E85" t="e">
            <v>#N/A</v>
          </cell>
          <cell r="F85" t="e">
            <v>#N/A</v>
          </cell>
          <cell r="G85" t="e">
            <v>#N/A</v>
          </cell>
          <cell r="AB85" t="e">
            <v>#N/A</v>
          </cell>
          <cell r="AC85" t="e">
            <v>#N/A</v>
          </cell>
          <cell r="AD85" t="e">
            <v>#N/A</v>
          </cell>
          <cell r="AE85" t="str">
            <v>11 Dividend Street</v>
          </cell>
          <cell r="AF85" t="str">
            <v>Mansfield QLD 4122</v>
          </cell>
        </row>
        <row r="86">
          <cell r="A86" t="str">
            <v>AEPL0085</v>
          </cell>
          <cell r="D86" t="e">
            <v>#N/A</v>
          </cell>
          <cell r="E86" t="e">
            <v>#N/A</v>
          </cell>
          <cell r="F86" t="e">
            <v>#N/A</v>
          </cell>
          <cell r="G86" t="e">
            <v>#N/A</v>
          </cell>
          <cell r="AB86" t="e">
            <v>#N/A</v>
          </cell>
          <cell r="AC86" t="e">
            <v>#N/A</v>
          </cell>
          <cell r="AD86" t="e">
            <v>#N/A</v>
          </cell>
          <cell r="AE86" t="str">
            <v>11 Dividend Street</v>
          </cell>
          <cell r="AF86" t="str">
            <v>Mansfield QLD 4122</v>
          </cell>
        </row>
        <row r="87">
          <cell r="A87" t="str">
            <v>AEPL0086</v>
          </cell>
          <cell r="D87" t="e">
            <v>#N/A</v>
          </cell>
          <cell r="E87" t="e">
            <v>#N/A</v>
          </cell>
          <cell r="F87" t="e">
            <v>#N/A</v>
          </cell>
          <cell r="G87" t="e">
            <v>#N/A</v>
          </cell>
          <cell r="AB87" t="e">
            <v>#N/A</v>
          </cell>
          <cell r="AC87" t="e">
            <v>#N/A</v>
          </cell>
          <cell r="AD87" t="e">
            <v>#N/A</v>
          </cell>
          <cell r="AE87" t="str">
            <v>11 Dividend Street</v>
          </cell>
          <cell r="AF87" t="str">
            <v>Mansfield QLD 4122</v>
          </cell>
        </row>
        <row r="88">
          <cell r="A88" t="str">
            <v>AEPL0087</v>
          </cell>
          <cell r="D88" t="e">
            <v>#N/A</v>
          </cell>
          <cell r="E88" t="e">
            <v>#N/A</v>
          </cell>
          <cell r="F88" t="e">
            <v>#N/A</v>
          </cell>
          <cell r="G88" t="e">
            <v>#N/A</v>
          </cell>
          <cell r="AB88" t="e">
            <v>#N/A</v>
          </cell>
          <cell r="AC88" t="e">
            <v>#N/A</v>
          </cell>
          <cell r="AD88" t="e">
            <v>#N/A</v>
          </cell>
          <cell r="AE88" t="str">
            <v>11 Dividend Street</v>
          </cell>
          <cell r="AF88" t="str">
            <v>Mansfield QLD 4122</v>
          </cell>
        </row>
        <row r="89">
          <cell r="A89" t="str">
            <v>AEPL0088</v>
          </cell>
          <cell r="D89" t="e">
            <v>#N/A</v>
          </cell>
          <cell r="E89" t="e">
            <v>#N/A</v>
          </cell>
          <cell r="F89" t="e">
            <v>#N/A</v>
          </cell>
          <cell r="G89" t="e">
            <v>#N/A</v>
          </cell>
          <cell r="AB89" t="e">
            <v>#N/A</v>
          </cell>
          <cell r="AC89" t="e">
            <v>#N/A</v>
          </cell>
          <cell r="AD89" t="e">
            <v>#N/A</v>
          </cell>
          <cell r="AE89" t="str">
            <v>11 Dividend Street</v>
          </cell>
          <cell r="AF89" t="str">
            <v>Mansfield QLD 4122</v>
          </cell>
        </row>
        <row r="90">
          <cell r="A90" t="str">
            <v>AEPL0089</v>
          </cell>
          <cell r="D90" t="e">
            <v>#N/A</v>
          </cell>
          <cell r="E90" t="e">
            <v>#N/A</v>
          </cell>
          <cell r="F90" t="e">
            <v>#N/A</v>
          </cell>
          <cell r="G90" t="e">
            <v>#N/A</v>
          </cell>
          <cell r="AB90" t="e">
            <v>#N/A</v>
          </cell>
          <cell r="AC90" t="e">
            <v>#N/A</v>
          </cell>
          <cell r="AD90" t="e">
            <v>#N/A</v>
          </cell>
          <cell r="AE90" t="str">
            <v>11 Dividend Street</v>
          </cell>
          <cell r="AF90" t="str">
            <v>Mansfield QLD 4122</v>
          </cell>
        </row>
        <row r="91">
          <cell r="A91" t="str">
            <v>AEPL0090</v>
          </cell>
          <cell r="D91" t="e">
            <v>#N/A</v>
          </cell>
          <cell r="E91" t="e">
            <v>#N/A</v>
          </cell>
          <cell r="F91" t="e">
            <v>#N/A</v>
          </cell>
          <cell r="G91" t="e">
            <v>#N/A</v>
          </cell>
          <cell r="AB91" t="e">
            <v>#N/A</v>
          </cell>
          <cell r="AC91" t="e">
            <v>#N/A</v>
          </cell>
          <cell r="AD91" t="e">
            <v>#N/A</v>
          </cell>
          <cell r="AE91" t="str">
            <v>11 Dividend Street</v>
          </cell>
          <cell r="AF91" t="str">
            <v>Mansfield QLD 4122</v>
          </cell>
        </row>
        <row r="92">
          <cell r="A92" t="str">
            <v>AEPL0091</v>
          </cell>
          <cell r="D92" t="e">
            <v>#N/A</v>
          </cell>
          <cell r="E92" t="e">
            <v>#N/A</v>
          </cell>
          <cell r="F92" t="e">
            <v>#N/A</v>
          </cell>
          <cell r="G92" t="e">
            <v>#N/A</v>
          </cell>
          <cell r="AB92" t="e">
            <v>#N/A</v>
          </cell>
          <cell r="AC92" t="e">
            <v>#N/A</v>
          </cell>
          <cell r="AD92" t="e">
            <v>#N/A</v>
          </cell>
          <cell r="AE92" t="str">
            <v>11 Dividend Street</v>
          </cell>
          <cell r="AF92" t="str">
            <v>Mansfield QLD 4122</v>
          </cell>
        </row>
        <row r="93">
          <cell r="A93" t="str">
            <v>AEPL0092</v>
          </cell>
          <cell r="D93" t="e">
            <v>#N/A</v>
          </cell>
          <cell r="E93" t="e">
            <v>#N/A</v>
          </cell>
          <cell r="F93" t="e">
            <v>#N/A</v>
          </cell>
          <cell r="G93" t="e">
            <v>#N/A</v>
          </cell>
          <cell r="AB93" t="e">
            <v>#N/A</v>
          </cell>
          <cell r="AC93" t="e">
            <v>#N/A</v>
          </cell>
          <cell r="AD93" t="e">
            <v>#N/A</v>
          </cell>
          <cell r="AE93" t="str">
            <v>11 Dividend Street</v>
          </cell>
          <cell r="AF93" t="str">
            <v>Mansfield QLD 4122</v>
          </cell>
        </row>
        <row r="94">
          <cell r="A94" t="str">
            <v>AEPL0093</v>
          </cell>
          <cell r="D94" t="e">
            <v>#N/A</v>
          </cell>
          <cell r="E94" t="e">
            <v>#N/A</v>
          </cell>
          <cell r="F94" t="e">
            <v>#N/A</v>
          </cell>
          <cell r="G94" t="e">
            <v>#N/A</v>
          </cell>
          <cell r="AB94" t="e">
            <v>#N/A</v>
          </cell>
          <cell r="AC94" t="e">
            <v>#N/A</v>
          </cell>
          <cell r="AD94" t="e">
            <v>#N/A</v>
          </cell>
          <cell r="AE94" t="str">
            <v>11 Dividend Street</v>
          </cell>
          <cell r="AF94" t="str">
            <v>Mansfield QLD 4122</v>
          </cell>
        </row>
        <row r="95">
          <cell r="A95" t="str">
            <v>AEPL0094</v>
          </cell>
          <cell r="D95" t="e">
            <v>#N/A</v>
          </cell>
          <cell r="E95" t="e">
            <v>#N/A</v>
          </cell>
          <cell r="F95" t="e">
            <v>#N/A</v>
          </cell>
          <cell r="G95" t="e">
            <v>#N/A</v>
          </cell>
          <cell r="AB95" t="e">
            <v>#N/A</v>
          </cell>
          <cell r="AC95" t="e">
            <v>#N/A</v>
          </cell>
          <cell r="AD95" t="e">
            <v>#N/A</v>
          </cell>
          <cell r="AE95" t="str">
            <v>11 Dividend Street</v>
          </cell>
          <cell r="AF95" t="str">
            <v>Mansfield QLD 4122</v>
          </cell>
        </row>
        <row r="96">
          <cell r="A96" t="str">
            <v>AEPL0095</v>
          </cell>
          <cell r="D96" t="e">
            <v>#N/A</v>
          </cell>
          <cell r="E96" t="e">
            <v>#N/A</v>
          </cell>
          <cell r="F96" t="e">
            <v>#N/A</v>
          </cell>
          <cell r="G96" t="e">
            <v>#N/A</v>
          </cell>
          <cell r="AB96" t="e">
            <v>#N/A</v>
          </cell>
          <cell r="AC96" t="e">
            <v>#N/A</v>
          </cell>
          <cell r="AD96" t="e">
            <v>#N/A</v>
          </cell>
          <cell r="AE96" t="str">
            <v>11 Dividend Street</v>
          </cell>
          <cell r="AF96" t="str">
            <v>Mansfield QLD 4122</v>
          </cell>
        </row>
        <row r="97">
          <cell r="A97" t="str">
            <v>AEPL0096</v>
          </cell>
          <cell r="D97" t="e">
            <v>#N/A</v>
          </cell>
          <cell r="E97" t="e">
            <v>#N/A</v>
          </cell>
          <cell r="F97" t="e">
            <v>#N/A</v>
          </cell>
          <cell r="G97" t="e">
            <v>#N/A</v>
          </cell>
          <cell r="AB97" t="e">
            <v>#N/A</v>
          </cell>
          <cell r="AC97" t="e">
            <v>#N/A</v>
          </cell>
          <cell r="AD97" t="e">
            <v>#N/A</v>
          </cell>
          <cell r="AE97" t="str">
            <v>11 Dividend Street</v>
          </cell>
          <cell r="AF97" t="str">
            <v>Mansfield QLD 4122</v>
          </cell>
        </row>
        <row r="98">
          <cell r="A98" t="str">
            <v>AEPL0097</v>
          </cell>
          <cell r="D98" t="e">
            <v>#N/A</v>
          </cell>
          <cell r="E98" t="e">
            <v>#N/A</v>
          </cell>
          <cell r="F98" t="e">
            <v>#N/A</v>
          </cell>
          <cell r="G98" t="e">
            <v>#N/A</v>
          </cell>
          <cell r="AB98" t="e">
            <v>#N/A</v>
          </cell>
          <cell r="AC98" t="e">
            <v>#N/A</v>
          </cell>
          <cell r="AD98" t="e">
            <v>#N/A</v>
          </cell>
          <cell r="AE98" t="str">
            <v>11 Dividend Street</v>
          </cell>
          <cell r="AF98" t="str">
            <v>Mansfield QLD 4122</v>
          </cell>
        </row>
        <row r="99">
          <cell r="A99" t="str">
            <v>AEPL0098</v>
          </cell>
          <cell r="D99" t="e">
            <v>#N/A</v>
          </cell>
          <cell r="E99" t="e">
            <v>#N/A</v>
          </cell>
          <cell r="F99" t="e">
            <v>#N/A</v>
          </cell>
          <cell r="G99" t="e">
            <v>#N/A</v>
          </cell>
          <cell r="AB99" t="e">
            <v>#N/A</v>
          </cell>
          <cell r="AC99" t="e">
            <v>#N/A</v>
          </cell>
          <cell r="AD99" t="e">
            <v>#N/A</v>
          </cell>
          <cell r="AE99" t="str">
            <v>11 Dividend Street</v>
          </cell>
          <cell r="AF99" t="str">
            <v>Mansfield QLD 4122</v>
          </cell>
        </row>
        <row r="100">
          <cell r="A100" t="str">
            <v>AEPL0099</v>
          </cell>
          <cell r="D100" t="e">
            <v>#N/A</v>
          </cell>
          <cell r="E100" t="e">
            <v>#N/A</v>
          </cell>
          <cell r="F100" t="e">
            <v>#N/A</v>
          </cell>
          <cell r="G100" t="e">
            <v>#N/A</v>
          </cell>
          <cell r="AB100" t="e">
            <v>#N/A</v>
          </cell>
          <cell r="AC100" t="e">
            <v>#N/A</v>
          </cell>
          <cell r="AD100" t="e">
            <v>#N/A</v>
          </cell>
          <cell r="AE100" t="str">
            <v>11 Dividend Street</v>
          </cell>
          <cell r="AF100" t="str">
            <v>Mansfield QLD 4122</v>
          </cell>
        </row>
        <row r="101">
          <cell r="A101" t="str">
            <v>AEPL0100</v>
          </cell>
          <cell r="D101" t="e">
            <v>#N/A</v>
          </cell>
          <cell r="E101" t="e">
            <v>#N/A</v>
          </cell>
          <cell r="F101" t="e">
            <v>#N/A</v>
          </cell>
          <cell r="G101" t="e">
            <v>#N/A</v>
          </cell>
          <cell r="AB101" t="e">
            <v>#N/A</v>
          </cell>
          <cell r="AC101" t="e">
            <v>#N/A</v>
          </cell>
          <cell r="AD101" t="e">
            <v>#N/A</v>
          </cell>
          <cell r="AE101" t="str">
            <v>11 Dividend Street</v>
          </cell>
          <cell r="AF101" t="str">
            <v>Mansfield QLD 4122</v>
          </cell>
        </row>
        <row r="102">
          <cell r="A102" t="str">
            <v>AEPL0101</v>
          </cell>
          <cell r="D102" t="e">
            <v>#N/A</v>
          </cell>
          <cell r="E102" t="e">
            <v>#N/A</v>
          </cell>
          <cell r="F102" t="e">
            <v>#N/A</v>
          </cell>
          <cell r="G102" t="e">
            <v>#N/A</v>
          </cell>
          <cell r="AB102" t="e">
            <v>#N/A</v>
          </cell>
          <cell r="AC102" t="e">
            <v>#N/A</v>
          </cell>
          <cell r="AD102" t="e">
            <v>#N/A</v>
          </cell>
          <cell r="AE102" t="str">
            <v>11 Dividend Street</v>
          </cell>
          <cell r="AF102" t="str">
            <v>Mansfield QLD 4122</v>
          </cell>
        </row>
        <row r="103">
          <cell r="A103" t="str">
            <v>AEPL0102</v>
          </cell>
          <cell r="D103" t="e">
            <v>#N/A</v>
          </cell>
          <cell r="E103" t="e">
            <v>#N/A</v>
          </cell>
          <cell r="F103" t="e">
            <v>#N/A</v>
          </cell>
          <cell r="G103" t="e">
            <v>#N/A</v>
          </cell>
          <cell r="AB103" t="e">
            <v>#N/A</v>
          </cell>
          <cell r="AC103" t="e">
            <v>#N/A</v>
          </cell>
          <cell r="AD103" t="e">
            <v>#N/A</v>
          </cell>
          <cell r="AE103" t="str">
            <v>11 Dividend Street</v>
          </cell>
          <cell r="AF103" t="str">
            <v>Mansfield QLD 4122</v>
          </cell>
        </row>
        <row r="104">
          <cell r="A104" t="str">
            <v>AEPL0103</v>
          </cell>
          <cell r="D104" t="e">
            <v>#N/A</v>
          </cell>
          <cell r="E104" t="e">
            <v>#N/A</v>
          </cell>
          <cell r="F104" t="e">
            <v>#N/A</v>
          </cell>
          <cell r="G104" t="e">
            <v>#N/A</v>
          </cell>
          <cell r="AB104" t="e">
            <v>#N/A</v>
          </cell>
          <cell r="AC104" t="e">
            <v>#N/A</v>
          </cell>
          <cell r="AD104" t="e">
            <v>#N/A</v>
          </cell>
          <cell r="AE104" t="str">
            <v>11 Dividend Street</v>
          </cell>
          <cell r="AF104" t="str">
            <v>Mansfield QLD 4122</v>
          </cell>
        </row>
        <row r="105">
          <cell r="A105" t="str">
            <v>AEPL0104</v>
          </cell>
          <cell r="D105" t="e">
            <v>#N/A</v>
          </cell>
          <cell r="E105" t="e">
            <v>#N/A</v>
          </cell>
          <cell r="F105" t="e">
            <v>#N/A</v>
          </cell>
          <cell r="G105" t="e">
            <v>#N/A</v>
          </cell>
          <cell r="AB105" t="e">
            <v>#N/A</v>
          </cell>
          <cell r="AC105" t="e">
            <v>#N/A</v>
          </cell>
          <cell r="AD105" t="e">
            <v>#N/A</v>
          </cell>
          <cell r="AE105" t="str">
            <v>11 Dividend Street</v>
          </cell>
          <cell r="AF105" t="str">
            <v>Mansfield QLD 4122</v>
          </cell>
        </row>
        <row r="106">
          <cell r="A106" t="str">
            <v>AEPL0105</v>
          </cell>
          <cell r="D106" t="e">
            <v>#N/A</v>
          </cell>
          <cell r="E106" t="e">
            <v>#N/A</v>
          </cell>
          <cell r="F106" t="e">
            <v>#N/A</v>
          </cell>
          <cell r="G106" t="e">
            <v>#N/A</v>
          </cell>
          <cell r="AB106" t="e">
            <v>#N/A</v>
          </cell>
          <cell r="AC106" t="e">
            <v>#N/A</v>
          </cell>
          <cell r="AD106" t="e">
            <v>#N/A</v>
          </cell>
          <cell r="AE106" t="str">
            <v>11 Dividend Street</v>
          </cell>
          <cell r="AF106" t="str">
            <v>Mansfield QLD 4122</v>
          </cell>
        </row>
        <row r="107">
          <cell r="A107" t="str">
            <v>AEPL0106</v>
          </cell>
          <cell r="D107" t="e">
            <v>#N/A</v>
          </cell>
          <cell r="E107" t="e">
            <v>#N/A</v>
          </cell>
          <cell r="F107" t="e">
            <v>#N/A</v>
          </cell>
          <cell r="G107" t="e">
            <v>#N/A</v>
          </cell>
          <cell r="AB107" t="e">
            <v>#N/A</v>
          </cell>
          <cell r="AC107" t="e">
            <v>#N/A</v>
          </cell>
          <cell r="AD107" t="e">
            <v>#N/A</v>
          </cell>
          <cell r="AE107" t="str">
            <v>11 Dividend Street</v>
          </cell>
          <cell r="AF107" t="str">
            <v>Mansfield QLD 4122</v>
          </cell>
        </row>
        <row r="108">
          <cell r="A108" t="str">
            <v>AEPL0107</v>
          </cell>
          <cell r="D108" t="e">
            <v>#N/A</v>
          </cell>
          <cell r="E108" t="e">
            <v>#N/A</v>
          </cell>
          <cell r="F108" t="e">
            <v>#N/A</v>
          </cell>
          <cell r="G108" t="e">
            <v>#N/A</v>
          </cell>
          <cell r="AB108" t="e">
            <v>#N/A</v>
          </cell>
          <cell r="AC108" t="e">
            <v>#N/A</v>
          </cell>
          <cell r="AD108" t="e">
            <v>#N/A</v>
          </cell>
          <cell r="AE108" t="str">
            <v>11 Dividend Street</v>
          </cell>
          <cell r="AF108" t="str">
            <v>Mansfield QLD 4122</v>
          </cell>
        </row>
        <row r="109">
          <cell r="A109" t="str">
            <v>AEPL0108</v>
          </cell>
          <cell r="D109" t="e">
            <v>#N/A</v>
          </cell>
          <cell r="E109" t="e">
            <v>#N/A</v>
          </cell>
          <cell r="F109" t="e">
            <v>#N/A</v>
          </cell>
          <cell r="G109" t="e">
            <v>#N/A</v>
          </cell>
          <cell r="AB109" t="e">
            <v>#N/A</v>
          </cell>
          <cell r="AC109" t="e">
            <v>#N/A</v>
          </cell>
          <cell r="AD109" t="e">
            <v>#N/A</v>
          </cell>
          <cell r="AE109" t="str">
            <v>11 Dividend Street</v>
          </cell>
          <cell r="AF109" t="str">
            <v>Mansfield QLD 4122</v>
          </cell>
        </row>
        <row r="110">
          <cell r="A110" t="str">
            <v>AEPL0109</v>
          </cell>
          <cell r="D110" t="e">
            <v>#N/A</v>
          </cell>
          <cell r="E110" t="e">
            <v>#N/A</v>
          </cell>
          <cell r="F110" t="e">
            <v>#N/A</v>
          </cell>
          <cell r="G110" t="e">
            <v>#N/A</v>
          </cell>
          <cell r="AB110" t="e">
            <v>#N/A</v>
          </cell>
          <cell r="AC110" t="e">
            <v>#N/A</v>
          </cell>
          <cell r="AD110" t="e">
            <v>#N/A</v>
          </cell>
          <cell r="AE110" t="str">
            <v>11 Dividend Street</v>
          </cell>
          <cell r="AF110" t="str">
            <v>Mansfield QLD 4122</v>
          </cell>
        </row>
        <row r="111">
          <cell r="A111" t="str">
            <v>AEPL0110</v>
          </cell>
          <cell r="D111" t="e">
            <v>#N/A</v>
          </cell>
          <cell r="E111" t="e">
            <v>#N/A</v>
          </cell>
          <cell r="F111" t="e">
            <v>#N/A</v>
          </cell>
          <cell r="G111" t="e">
            <v>#N/A</v>
          </cell>
          <cell r="AB111" t="e">
            <v>#N/A</v>
          </cell>
          <cell r="AC111" t="e">
            <v>#N/A</v>
          </cell>
          <cell r="AD111" t="e">
            <v>#N/A</v>
          </cell>
          <cell r="AE111" t="str">
            <v>11 Dividend Street</v>
          </cell>
          <cell r="AF111" t="str">
            <v>Mansfield QLD 4122</v>
          </cell>
        </row>
        <row r="112">
          <cell r="A112" t="str">
            <v>AEPL0111</v>
          </cell>
          <cell r="D112" t="e">
            <v>#N/A</v>
          </cell>
          <cell r="E112" t="e">
            <v>#N/A</v>
          </cell>
          <cell r="F112" t="e">
            <v>#N/A</v>
          </cell>
          <cell r="G112" t="e">
            <v>#N/A</v>
          </cell>
          <cell r="AB112" t="e">
            <v>#N/A</v>
          </cell>
          <cell r="AC112" t="e">
            <v>#N/A</v>
          </cell>
          <cell r="AD112" t="e">
            <v>#N/A</v>
          </cell>
          <cell r="AE112" t="str">
            <v>11 Dividend Street</v>
          </cell>
          <cell r="AF112" t="str">
            <v>Mansfield QLD 4122</v>
          </cell>
        </row>
        <row r="113">
          <cell r="A113" t="str">
            <v>AEPL0112</v>
          </cell>
          <cell r="D113" t="e">
            <v>#N/A</v>
          </cell>
          <cell r="E113" t="e">
            <v>#N/A</v>
          </cell>
          <cell r="F113" t="e">
            <v>#N/A</v>
          </cell>
          <cell r="G113" t="e">
            <v>#N/A</v>
          </cell>
          <cell r="AB113" t="e">
            <v>#N/A</v>
          </cell>
          <cell r="AC113" t="e">
            <v>#N/A</v>
          </cell>
          <cell r="AD113" t="e">
            <v>#N/A</v>
          </cell>
          <cell r="AE113" t="str">
            <v>11 Dividend Street</v>
          </cell>
          <cell r="AF113" t="str">
            <v>Mansfield QLD 4122</v>
          </cell>
        </row>
        <row r="114">
          <cell r="A114" t="str">
            <v>AEPL0113</v>
          </cell>
          <cell r="D114" t="e">
            <v>#N/A</v>
          </cell>
          <cell r="E114" t="e">
            <v>#N/A</v>
          </cell>
          <cell r="F114" t="e">
            <v>#N/A</v>
          </cell>
          <cell r="G114" t="e">
            <v>#N/A</v>
          </cell>
          <cell r="AB114" t="e">
            <v>#N/A</v>
          </cell>
          <cell r="AC114" t="e">
            <v>#N/A</v>
          </cell>
          <cell r="AD114" t="e">
            <v>#N/A</v>
          </cell>
          <cell r="AE114" t="str">
            <v>11 Dividend Street</v>
          </cell>
          <cell r="AF114" t="str">
            <v>Mansfield QLD 4122</v>
          </cell>
        </row>
        <row r="115">
          <cell r="A115" t="str">
            <v>AEPL0114</v>
          </cell>
          <cell r="D115" t="e">
            <v>#N/A</v>
          </cell>
          <cell r="E115" t="e">
            <v>#N/A</v>
          </cell>
          <cell r="F115" t="e">
            <v>#N/A</v>
          </cell>
          <cell r="G115" t="e">
            <v>#N/A</v>
          </cell>
          <cell r="AB115" t="e">
            <v>#N/A</v>
          </cell>
          <cell r="AC115" t="e">
            <v>#N/A</v>
          </cell>
          <cell r="AD115" t="e">
            <v>#N/A</v>
          </cell>
          <cell r="AE115" t="str">
            <v>11 Dividend Street</v>
          </cell>
          <cell r="AF115" t="str">
            <v>Mansfield QLD 4122</v>
          </cell>
        </row>
        <row r="116">
          <cell r="A116" t="str">
            <v>AEPL0115</v>
          </cell>
          <cell r="D116" t="e">
            <v>#N/A</v>
          </cell>
          <cell r="E116" t="e">
            <v>#N/A</v>
          </cell>
          <cell r="F116" t="e">
            <v>#N/A</v>
          </cell>
          <cell r="G116" t="e">
            <v>#N/A</v>
          </cell>
          <cell r="AB116" t="e">
            <v>#N/A</v>
          </cell>
          <cell r="AC116" t="e">
            <v>#N/A</v>
          </cell>
          <cell r="AD116" t="e">
            <v>#N/A</v>
          </cell>
          <cell r="AE116" t="str">
            <v>11 Dividend Street</v>
          </cell>
          <cell r="AF116" t="str">
            <v>Mansfield QLD 4122</v>
          </cell>
        </row>
        <row r="117">
          <cell r="A117" t="str">
            <v>AEPL0116</v>
          </cell>
          <cell r="D117" t="e">
            <v>#N/A</v>
          </cell>
          <cell r="E117" t="e">
            <v>#N/A</v>
          </cell>
          <cell r="F117" t="e">
            <v>#N/A</v>
          </cell>
          <cell r="G117" t="e">
            <v>#N/A</v>
          </cell>
          <cell r="AB117" t="e">
            <v>#N/A</v>
          </cell>
          <cell r="AC117" t="e">
            <v>#N/A</v>
          </cell>
          <cell r="AD117" t="e">
            <v>#N/A</v>
          </cell>
          <cell r="AE117" t="str">
            <v>11 Dividend Street</v>
          </cell>
          <cell r="AF117" t="str">
            <v>Mansfield QLD 4122</v>
          </cell>
        </row>
        <row r="118">
          <cell r="A118" t="str">
            <v>AEPL0117</v>
          </cell>
          <cell r="D118" t="e">
            <v>#N/A</v>
          </cell>
          <cell r="E118" t="e">
            <v>#N/A</v>
          </cell>
          <cell r="F118" t="e">
            <v>#N/A</v>
          </cell>
          <cell r="G118" t="e">
            <v>#N/A</v>
          </cell>
          <cell r="AB118" t="e">
            <v>#N/A</v>
          </cell>
          <cell r="AC118" t="e">
            <v>#N/A</v>
          </cell>
          <cell r="AD118" t="e">
            <v>#N/A</v>
          </cell>
          <cell r="AE118" t="str">
            <v>11 Dividend Street</v>
          </cell>
          <cell r="AF118" t="str">
            <v>Mansfield QLD 4122</v>
          </cell>
        </row>
        <row r="119">
          <cell r="A119" t="str">
            <v>AEPL0118</v>
          </cell>
          <cell r="D119" t="e">
            <v>#N/A</v>
          </cell>
          <cell r="E119" t="e">
            <v>#N/A</v>
          </cell>
          <cell r="F119" t="e">
            <v>#N/A</v>
          </cell>
          <cell r="G119" t="e">
            <v>#N/A</v>
          </cell>
          <cell r="AB119" t="e">
            <v>#N/A</v>
          </cell>
          <cell r="AC119" t="e">
            <v>#N/A</v>
          </cell>
          <cell r="AD119" t="e">
            <v>#N/A</v>
          </cell>
          <cell r="AE119" t="str">
            <v>11 Dividend Street</v>
          </cell>
          <cell r="AF119" t="str">
            <v>Mansfield QLD 4122</v>
          </cell>
        </row>
        <row r="120">
          <cell r="A120" t="str">
            <v>AEPL0119</v>
          </cell>
          <cell r="D120" t="e">
            <v>#N/A</v>
          </cell>
          <cell r="E120" t="e">
            <v>#N/A</v>
          </cell>
          <cell r="F120" t="e">
            <v>#N/A</v>
          </cell>
          <cell r="G120" t="e">
            <v>#N/A</v>
          </cell>
          <cell r="AB120" t="e">
            <v>#N/A</v>
          </cell>
          <cell r="AC120" t="e">
            <v>#N/A</v>
          </cell>
          <cell r="AD120" t="e">
            <v>#N/A</v>
          </cell>
          <cell r="AE120" t="str">
            <v>11 Dividend Street</v>
          </cell>
          <cell r="AF120" t="str">
            <v>Mansfield QLD 4122</v>
          </cell>
        </row>
        <row r="121">
          <cell r="A121" t="str">
            <v>AEPL0120</v>
          </cell>
          <cell r="D121" t="e">
            <v>#N/A</v>
          </cell>
          <cell r="E121" t="e">
            <v>#N/A</v>
          </cell>
          <cell r="F121" t="e">
            <v>#N/A</v>
          </cell>
          <cell r="G121" t="e">
            <v>#N/A</v>
          </cell>
          <cell r="AB121" t="e">
            <v>#N/A</v>
          </cell>
          <cell r="AC121" t="e">
            <v>#N/A</v>
          </cell>
          <cell r="AD121" t="e">
            <v>#N/A</v>
          </cell>
          <cell r="AE121" t="str">
            <v>11 Dividend Street</v>
          </cell>
          <cell r="AF121" t="str">
            <v>Mansfield QLD 4122</v>
          </cell>
        </row>
        <row r="122">
          <cell r="A122" t="str">
            <v>AEPL0121</v>
          </cell>
          <cell r="D122" t="e">
            <v>#N/A</v>
          </cell>
          <cell r="E122" t="e">
            <v>#N/A</v>
          </cell>
          <cell r="F122" t="e">
            <v>#N/A</v>
          </cell>
          <cell r="G122" t="e">
            <v>#N/A</v>
          </cell>
          <cell r="AB122" t="e">
            <v>#N/A</v>
          </cell>
          <cell r="AC122" t="e">
            <v>#N/A</v>
          </cell>
          <cell r="AD122" t="e">
            <v>#N/A</v>
          </cell>
          <cell r="AE122" t="str">
            <v>11 Dividend Street</v>
          </cell>
          <cell r="AF122" t="str">
            <v>Mansfield QLD 4122</v>
          </cell>
        </row>
        <row r="123">
          <cell r="A123" t="str">
            <v>AEPL0122</v>
          </cell>
          <cell r="D123" t="e">
            <v>#N/A</v>
          </cell>
          <cell r="E123" t="e">
            <v>#N/A</v>
          </cell>
          <cell r="F123" t="e">
            <v>#N/A</v>
          </cell>
          <cell r="G123" t="e">
            <v>#N/A</v>
          </cell>
          <cell r="AB123" t="e">
            <v>#N/A</v>
          </cell>
          <cell r="AC123" t="e">
            <v>#N/A</v>
          </cell>
          <cell r="AD123" t="e">
            <v>#N/A</v>
          </cell>
          <cell r="AE123" t="str">
            <v>11 Dividend Street</v>
          </cell>
          <cell r="AF123" t="str">
            <v>Mansfield QLD 4122</v>
          </cell>
        </row>
        <row r="124">
          <cell r="A124" t="str">
            <v>AEPL0123</v>
          </cell>
          <cell r="D124" t="e">
            <v>#N/A</v>
          </cell>
          <cell r="E124" t="e">
            <v>#N/A</v>
          </cell>
          <cell r="F124" t="e">
            <v>#N/A</v>
          </cell>
          <cell r="G124" t="e">
            <v>#N/A</v>
          </cell>
          <cell r="AB124" t="e">
            <v>#N/A</v>
          </cell>
          <cell r="AC124" t="e">
            <v>#N/A</v>
          </cell>
          <cell r="AD124" t="e">
            <v>#N/A</v>
          </cell>
          <cell r="AE124" t="str">
            <v>11 Dividend Street</v>
          </cell>
          <cell r="AF124" t="str">
            <v>Mansfield QLD 4122</v>
          </cell>
        </row>
        <row r="125">
          <cell r="A125" t="str">
            <v>AEPL0124</v>
          </cell>
          <cell r="D125" t="e">
            <v>#N/A</v>
          </cell>
          <cell r="E125" t="e">
            <v>#N/A</v>
          </cell>
          <cell r="F125" t="e">
            <v>#N/A</v>
          </cell>
          <cell r="G125" t="e">
            <v>#N/A</v>
          </cell>
          <cell r="AB125" t="e">
            <v>#N/A</v>
          </cell>
          <cell r="AC125" t="e">
            <v>#N/A</v>
          </cell>
          <cell r="AD125" t="e">
            <v>#N/A</v>
          </cell>
          <cell r="AE125" t="str">
            <v>11 Dividend Street</v>
          </cell>
          <cell r="AF125" t="str">
            <v>Mansfield QLD 4122</v>
          </cell>
        </row>
        <row r="126">
          <cell r="A126" t="str">
            <v>AEPL0125</v>
          </cell>
          <cell r="D126" t="e">
            <v>#N/A</v>
          </cell>
          <cell r="E126" t="e">
            <v>#N/A</v>
          </cell>
          <cell r="F126" t="e">
            <v>#N/A</v>
          </cell>
          <cell r="G126" t="e">
            <v>#N/A</v>
          </cell>
          <cell r="AB126" t="e">
            <v>#N/A</v>
          </cell>
          <cell r="AC126" t="e">
            <v>#N/A</v>
          </cell>
          <cell r="AD126" t="e">
            <v>#N/A</v>
          </cell>
          <cell r="AE126" t="str">
            <v>11 Dividend Street</v>
          </cell>
          <cell r="AF126" t="str">
            <v>Mansfield QLD 4122</v>
          </cell>
        </row>
        <row r="127">
          <cell r="A127" t="str">
            <v>AEPL0126</v>
          </cell>
          <cell r="D127" t="e">
            <v>#N/A</v>
          </cell>
          <cell r="E127" t="e">
            <v>#N/A</v>
          </cell>
          <cell r="F127" t="e">
            <v>#N/A</v>
          </cell>
          <cell r="G127" t="e">
            <v>#N/A</v>
          </cell>
          <cell r="AB127" t="e">
            <v>#N/A</v>
          </cell>
          <cell r="AC127" t="e">
            <v>#N/A</v>
          </cell>
          <cell r="AD127" t="e">
            <v>#N/A</v>
          </cell>
          <cell r="AE127" t="str">
            <v>11 Dividend Street</v>
          </cell>
          <cell r="AF127" t="str">
            <v>Mansfield QLD 4122</v>
          </cell>
        </row>
        <row r="128">
          <cell r="A128" t="str">
            <v>AEPL0127</v>
          </cell>
          <cell r="D128" t="e">
            <v>#N/A</v>
          </cell>
          <cell r="E128" t="e">
            <v>#N/A</v>
          </cell>
          <cell r="F128" t="e">
            <v>#N/A</v>
          </cell>
          <cell r="G128" t="e">
            <v>#N/A</v>
          </cell>
          <cell r="AB128" t="e">
            <v>#N/A</v>
          </cell>
          <cell r="AC128" t="e">
            <v>#N/A</v>
          </cell>
          <cell r="AD128" t="e">
            <v>#N/A</v>
          </cell>
          <cell r="AE128" t="str">
            <v>11 Dividend Street</v>
          </cell>
          <cell r="AF128" t="str">
            <v>Mansfield QLD 4122</v>
          </cell>
        </row>
        <row r="129">
          <cell r="A129" t="str">
            <v>AEPL0128</v>
          </cell>
          <cell r="D129" t="e">
            <v>#N/A</v>
          </cell>
          <cell r="E129" t="e">
            <v>#N/A</v>
          </cell>
          <cell r="F129" t="e">
            <v>#N/A</v>
          </cell>
          <cell r="G129" t="e">
            <v>#N/A</v>
          </cell>
          <cell r="AB129" t="e">
            <v>#N/A</v>
          </cell>
          <cell r="AC129" t="e">
            <v>#N/A</v>
          </cell>
          <cell r="AD129" t="e">
            <v>#N/A</v>
          </cell>
          <cell r="AE129" t="str">
            <v>11 Dividend Street</v>
          </cell>
          <cell r="AF129" t="str">
            <v>Mansfield QLD 4122</v>
          </cell>
        </row>
        <row r="130">
          <cell r="A130" t="str">
            <v>AEPL0129</v>
          </cell>
          <cell r="D130" t="e">
            <v>#N/A</v>
          </cell>
          <cell r="E130" t="e">
            <v>#N/A</v>
          </cell>
          <cell r="F130" t="e">
            <v>#N/A</v>
          </cell>
          <cell r="G130" t="e">
            <v>#N/A</v>
          </cell>
          <cell r="AB130" t="e">
            <v>#N/A</v>
          </cell>
          <cell r="AC130" t="e">
            <v>#N/A</v>
          </cell>
          <cell r="AD130" t="e">
            <v>#N/A</v>
          </cell>
          <cell r="AE130" t="str">
            <v>11 Dividend Street</v>
          </cell>
          <cell r="AF130" t="str">
            <v>Mansfield QLD 4122</v>
          </cell>
        </row>
        <row r="131">
          <cell r="A131" t="str">
            <v>AEPL0130</v>
          </cell>
          <cell r="D131" t="e">
            <v>#N/A</v>
          </cell>
          <cell r="E131" t="e">
            <v>#N/A</v>
          </cell>
          <cell r="F131" t="e">
            <v>#N/A</v>
          </cell>
          <cell r="G131" t="e">
            <v>#N/A</v>
          </cell>
          <cell r="AB131" t="e">
            <v>#N/A</v>
          </cell>
          <cell r="AC131" t="e">
            <v>#N/A</v>
          </cell>
          <cell r="AD131" t="e">
            <v>#N/A</v>
          </cell>
          <cell r="AE131" t="str">
            <v>11 Dividend Street</v>
          </cell>
          <cell r="AF131" t="str">
            <v>Mansfield QLD 4122</v>
          </cell>
        </row>
        <row r="132">
          <cell r="A132" t="str">
            <v>AEPL0131</v>
          </cell>
          <cell r="D132" t="e">
            <v>#N/A</v>
          </cell>
          <cell r="E132" t="e">
            <v>#N/A</v>
          </cell>
          <cell r="F132" t="e">
            <v>#N/A</v>
          </cell>
          <cell r="G132" t="e">
            <v>#N/A</v>
          </cell>
          <cell r="AB132" t="e">
            <v>#N/A</v>
          </cell>
          <cell r="AC132" t="e">
            <v>#N/A</v>
          </cell>
          <cell r="AD132" t="e">
            <v>#N/A</v>
          </cell>
          <cell r="AE132" t="str">
            <v>11 Dividend Street</v>
          </cell>
          <cell r="AF132" t="str">
            <v>Mansfield QLD 4122</v>
          </cell>
        </row>
        <row r="133">
          <cell r="A133" t="str">
            <v>AEPL0132</v>
          </cell>
          <cell r="D133" t="e">
            <v>#N/A</v>
          </cell>
          <cell r="E133" t="e">
            <v>#N/A</v>
          </cell>
          <cell r="F133" t="e">
            <v>#N/A</v>
          </cell>
          <cell r="G133" t="e">
            <v>#N/A</v>
          </cell>
          <cell r="AB133" t="e">
            <v>#N/A</v>
          </cell>
          <cell r="AC133" t="e">
            <v>#N/A</v>
          </cell>
          <cell r="AD133" t="e">
            <v>#N/A</v>
          </cell>
          <cell r="AE133" t="str">
            <v>11 Dividend Street</v>
          </cell>
          <cell r="AF133" t="str">
            <v>Mansfield QLD 4122</v>
          </cell>
        </row>
        <row r="134">
          <cell r="A134" t="str">
            <v>AEPL0133</v>
          </cell>
          <cell r="D134" t="e">
            <v>#N/A</v>
          </cell>
          <cell r="E134" t="e">
            <v>#N/A</v>
          </cell>
          <cell r="F134" t="e">
            <v>#N/A</v>
          </cell>
          <cell r="G134" t="e">
            <v>#N/A</v>
          </cell>
          <cell r="AB134" t="e">
            <v>#N/A</v>
          </cell>
          <cell r="AC134" t="e">
            <v>#N/A</v>
          </cell>
          <cell r="AD134" t="e">
            <v>#N/A</v>
          </cell>
          <cell r="AE134" t="str">
            <v>11 Dividend Street</v>
          </cell>
          <cell r="AF134" t="str">
            <v>Mansfield QLD 4122</v>
          </cell>
        </row>
        <row r="135">
          <cell r="A135" t="str">
            <v>AEPL0134</v>
          </cell>
          <cell r="D135" t="e">
            <v>#N/A</v>
          </cell>
          <cell r="E135" t="e">
            <v>#N/A</v>
          </cell>
          <cell r="F135" t="e">
            <v>#N/A</v>
          </cell>
          <cell r="G135" t="e">
            <v>#N/A</v>
          </cell>
          <cell r="AB135" t="e">
            <v>#N/A</v>
          </cell>
          <cell r="AC135" t="e">
            <v>#N/A</v>
          </cell>
          <cell r="AD135" t="e">
            <v>#N/A</v>
          </cell>
          <cell r="AE135" t="str">
            <v>11 Dividend Street</v>
          </cell>
          <cell r="AF135" t="str">
            <v>Mansfield QLD 4122</v>
          </cell>
        </row>
        <row r="136">
          <cell r="A136" t="str">
            <v>AEPL0135</v>
          </cell>
          <cell r="D136" t="e">
            <v>#N/A</v>
          </cell>
          <cell r="E136" t="e">
            <v>#N/A</v>
          </cell>
          <cell r="F136" t="e">
            <v>#N/A</v>
          </cell>
          <cell r="G136" t="e">
            <v>#N/A</v>
          </cell>
          <cell r="AB136" t="e">
            <v>#N/A</v>
          </cell>
          <cell r="AC136" t="e">
            <v>#N/A</v>
          </cell>
          <cell r="AD136" t="e">
            <v>#N/A</v>
          </cell>
          <cell r="AE136" t="str">
            <v>11 Dividend Street</v>
          </cell>
          <cell r="AF136" t="str">
            <v>Mansfield QLD 4122</v>
          </cell>
        </row>
        <row r="137">
          <cell r="A137" t="str">
            <v>AEPL0136</v>
          </cell>
          <cell r="D137" t="e">
            <v>#N/A</v>
          </cell>
          <cell r="E137" t="e">
            <v>#N/A</v>
          </cell>
          <cell r="F137" t="e">
            <v>#N/A</v>
          </cell>
          <cell r="G137" t="e">
            <v>#N/A</v>
          </cell>
          <cell r="AB137" t="e">
            <v>#N/A</v>
          </cell>
          <cell r="AC137" t="e">
            <v>#N/A</v>
          </cell>
          <cell r="AD137" t="e">
            <v>#N/A</v>
          </cell>
          <cell r="AE137" t="str">
            <v>11 Dividend Street</v>
          </cell>
          <cell r="AF137" t="str">
            <v>Mansfield QLD 4122</v>
          </cell>
        </row>
        <row r="138">
          <cell r="A138" t="str">
            <v>AEPL0137</v>
          </cell>
          <cell r="D138" t="e">
            <v>#N/A</v>
          </cell>
          <cell r="E138" t="e">
            <v>#N/A</v>
          </cell>
          <cell r="F138" t="e">
            <v>#N/A</v>
          </cell>
          <cell r="G138" t="e">
            <v>#N/A</v>
          </cell>
          <cell r="AB138" t="e">
            <v>#N/A</v>
          </cell>
          <cell r="AC138" t="e">
            <v>#N/A</v>
          </cell>
          <cell r="AD138" t="e">
            <v>#N/A</v>
          </cell>
          <cell r="AE138" t="str">
            <v>11 Dividend Street</v>
          </cell>
          <cell r="AF138" t="str">
            <v>Mansfield QLD 4122</v>
          </cell>
        </row>
        <row r="139">
          <cell r="A139" t="str">
            <v>AEPL0138</v>
          </cell>
          <cell r="D139" t="e">
            <v>#N/A</v>
          </cell>
          <cell r="E139" t="e">
            <v>#N/A</v>
          </cell>
          <cell r="F139" t="e">
            <v>#N/A</v>
          </cell>
          <cell r="G139" t="e">
            <v>#N/A</v>
          </cell>
          <cell r="AB139" t="e">
            <v>#N/A</v>
          </cell>
          <cell r="AC139" t="e">
            <v>#N/A</v>
          </cell>
          <cell r="AD139" t="e">
            <v>#N/A</v>
          </cell>
          <cell r="AE139" t="str">
            <v>11 Dividend Street</v>
          </cell>
          <cell r="AF139" t="str">
            <v>Mansfield QLD 4122</v>
          </cell>
        </row>
        <row r="140">
          <cell r="A140" t="str">
            <v>AEPL0139</v>
          </cell>
          <cell r="D140" t="e">
            <v>#N/A</v>
          </cell>
          <cell r="E140" t="e">
            <v>#N/A</v>
          </cell>
          <cell r="F140" t="e">
            <v>#N/A</v>
          </cell>
          <cell r="G140" t="e">
            <v>#N/A</v>
          </cell>
          <cell r="AB140" t="e">
            <v>#N/A</v>
          </cell>
          <cell r="AC140" t="e">
            <v>#N/A</v>
          </cell>
          <cell r="AD140" t="e">
            <v>#N/A</v>
          </cell>
          <cell r="AE140" t="str">
            <v>11 Dividend Street</v>
          </cell>
          <cell r="AF140" t="str">
            <v>Mansfield QLD 4122</v>
          </cell>
        </row>
        <row r="141">
          <cell r="A141" t="str">
            <v>AEPL0140</v>
          </cell>
          <cell r="D141" t="e">
            <v>#N/A</v>
          </cell>
          <cell r="E141" t="e">
            <v>#N/A</v>
          </cell>
          <cell r="F141" t="e">
            <v>#N/A</v>
          </cell>
          <cell r="G141" t="e">
            <v>#N/A</v>
          </cell>
          <cell r="AB141" t="e">
            <v>#N/A</v>
          </cell>
          <cell r="AC141" t="e">
            <v>#N/A</v>
          </cell>
          <cell r="AD141" t="e">
            <v>#N/A</v>
          </cell>
          <cell r="AE141" t="str">
            <v>11 Dividend Street</v>
          </cell>
          <cell r="AF141" t="str">
            <v>Mansfield QLD 4122</v>
          </cell>
        </row>
        <row r="142">
          <cell r="A142" t="str">
            <v>AEPL0141</v>
          </cell>
          <cell r="D142" t="e">
            <v>#N/A</v>
          </cell>
          <cell r="E142" t="e">
            <v>#N/A</v>
          </cell>
          <cell r="F142" t="e">
            <v>#N/A</v>
          </cell>
          <cell r="G142" t="e">
            <v>#N/A</v>
          </cell>
          <cell r="AB142" t="e">
            <v>#N/A</v>
          </cell>
          <cell r="AC142" t="e">
            <v>#N/A</v>
          </cell>
          <cell r="AD142" t="e">
            <v>#N/A</v>
          </cell>
          <cell r="AE142" t="str">
            <v>11 Dividend Street</v>
          </cell>
          <cell r="AF142" t="str">
            <v>Mansfield QLD 4122</v>
          </cell>
        </row>
        <row r="143">
          <cell r="A143" t="str">
            <v>AEPL0142</v>
          </cell>
          <cell r="D143" t="e">
            <v>#N/A</v>
          </cell>
          <cell r="E143" t="e">
            <v>#N/A</v>
          </cell>
          <cell r="F143" t="e">
            <v>#N/A</v>
          </cell>
          <cell r="G143" t="e">
            <v>#N/A</v>
          </cell>
          <cell r="AB143" t="e">
            <v>#N/A</v>
          </cell>
          <cell r="AC143" t="e">
            <v>#N/A</v>
          </cell>
          <cell r="AD143" t="e">
            <v>#N/A</v>
          </cell>
          <cell r="AE143" t="str">
            <v>11 Dividend Street</v>
          </cell>
          <cell r="AF143" t="str">
            <v>Mansfield QLD 4122</v>
          </cell>
        </row>
        <row r="144">
          <cell r="A144" t="str">
            <v>AEPL0143</v>
          </cell>
          <cell r="D144" t="e">
            <v>#N/A</v>
          </cell>
          <cell r="E144" t="e">
            <v>#N/A</v>
          </cell>
          <cell r="F144" t="e">
            <v>#N/A</v>
          </cell>
          <cell r="G144" t="e">
            <v>#N/A</v>
          </cell>
          <cell r="AB144" t="e">
            <v>#N/A</v>
          </cell>
          <cell r="AC144" t="e">
            <v>#N/A</v>
          </cell>
          <cell r="AD144" t="e">
            <v>#N/A</v>
          </cell>
          <cell r="AE144" t="str">
            <v>11 Dividend Street</v>
          </cell>
          <cell r="AF144" t="str">
            <v>Mansfield QLD 4122</v>
          </cell>
        </row>
        <row r="145">
          <cell r="A145" t="str">
            <v>AEPL0144</v>
          </cell>
          <cell r="D145" t="e">
            <v>#N/A</v>
          </cell>
          <cell r="E145" t="e">
            <v>#N/A</v>
          </cell>
          <cell r="F145" t="e">
            <v>#N/A</v>
          </cell>
          <cell r="G145" t="e">
            <v>#N/A</v>
          </cell>
          <cell r="AB145" t="e">
            <v>#N/A</v>
          </cell>
          <cell r="AC145" t="e">
            <v>#N/A</v>
          </cell>
          <cell r="AD145" t="e">
            <v>#N/A</v>
          </cell>
          <cell r="AE145" t="str">
            <v>11 Dividend Street</v>
          </cell>
          <cell r="AF145" t="str">
            <v>Mansfield QLD 4122</v>
          </cell>
        </row>
        <row r="146">
          <cell r="A146" t="str">
            <v>AEPL0145</v>
          </cell>
          <cell r="D146" t="e">
            <v>#N/A</v>
          </cell>
          <cell r="E146" t="e">
            <v>#N/A</v>
          </cell>
          <cell r="F146" t="e">
            <v>#N/A</v>
          </cell>
          <cell r="G146" t="e">
            <v>#N/A</v>
          </cell>
          <cell r="AB146" t="e">
            <v>#N/A</v>
          </cell>
          <cell r="AC146" t="e">
            <v>#N/A</v>
          </cell>
          <cell r="AD146" t="e">
            <v>#N/A</v>
          </cell>
          <cell r="AE146" t="str">
            <v>11 Dividend Street</v>
          </cell>
          <cell r="AF146" t="str">
            <v>Mansfield QLD 4122</v>
          </cell>
        </row>
        <row r="147">
          <cell r="A147" t="str">
            <v>AEPL0146</v>
          </cell>
          <cell r="D147" t="e">
            <v>#N/A</v>
          </cell>
          <cell r="E147" t="e">
            <v>#N/A</v>
          </cell>
          <cell r="F147" t="e">
            <v>#N/A</v>
          </cell>
          <cell r="G147" t="e">
            <v>#N/A</v>
          </cell>
          <cell r="AB147" t="e">
            <v>#N/A</v>
          </cell>
          <cell r="AC147" t="e">
            <v>#N/A</v>
          </cell>
          <cell r="AD147" t="e">
            <v>#N/A</v>
          </cell>
          <cell r="AE147" t="str">
            <v>11 Dividend Street</v>
          </cell>
          <cell r="AF147" t="str">
            <v>Mansfield QLD 4122</v>
          </cell>
        </row>
        <row r="148">
          <cell r="A148" t="str">
            <v>AEPL0147</v>
          </cell>
          <cell r="D148" t="e">
            <v>#N/A</v>
          </cell>
          <cell r="E148" t="e">
            <v>#N/A</v>
          </cell>
          <cell r="F148" t="e">
            <v>#N/A</v>
          </cell>
          <cell r="G148" t="e">
            <v>#N/A</v>
          </cell>
          <cell r="AB148" t="e">
            <v>#N/A</v>
          </cell>
          <cell r="AC148" t="e">
            <v>#N/A</v>
          </cell>
          <cell r="AD148" t="e">
            <v>#N/A</v>
          </cell>
          <cell r="AE148" t="str">
            <v>11 Dividend Street</v>
          </cell>
          <cell r="AF148" t="str">
            <v>Mansfield QLD 4122</v>
          </cell>
        </row>
        <row r="149">
          <cell r="A149" t="str">
            <v>AEPL0148</v>
          </cell>
          <cell r="D149" t="e">
            <v>#N/A</v>
          </cell>
          <cell r="E149" t="e">
            <v>#N/A</v>
          </cell>
          <cell r="F149" t="e">
            <v>#N/A</v>
          </cell>
          <cell r="G149" t="e">
            <v>#N/A</v>
          </cell>
          <cell r="AB149" t="e">
            <v>#N/A</v>
          </cell>
          <cell r="AC149" t="e">
            <v>#N/A</v>
          </cell>
          <cell r="AD149" t="e">
            <v>#N/A</v>
          </cell>
          <cell r="AE149" t="str">
            <v>11 Dividend Street</v>
          </cell>
          <cell r="AF149" t="str">
            <v>Mansfield QLD 4122</v>
          </cell>
        </row>
        <row r="150">
          <cell r="A150" t="str">
            <v>AEPL0149</v>
          </cell>
          <cell r="D150" t="e">
            <v>#N/A</v>
          </cell>
          <cell r="E150" t="e">
            <v>#N/A</v>
          </cell>
          <cell r="F150" t="e">
            <v>#N/A</v>
          </cell>
          <cell r="G150" t="e">
            <v>#N/A</v>
          </cell>
          <cell r="AB150" t="e">
            <v>#N/A</v>
          </cell>
          <cell r="AC150" t="e">
            <v>#N/A</v>
          </cell>
          <cell r="AD150" t="e">
            <v>#N/A</v>
          </cell>
          <cell r="AE150" t="str">
            <v>11 Dividend Street</v>
          </cell>
          <cell r="AF150" t="str">
            <v>Mansfield QLD 4122</v>
          </cell>
        </row>
        <row r="151">
          <cell r="A151" t="str">
            <v>AEPL0150</v>
          </cell>
          <cell r="D151" t="e">
            <v>#N/A</v>
          </cell>
          <cell r="E151" t="e">
            <v>#N/A</v>
          </cell>
          <cell r="F151" t="e">
            <v>#N/A</v>
          </cell>
          <cell r="G151" t="e">
            <v>#N/A</v>
          </cell>
          <cell r="AB151" t="e">
            <v>#N/A</v>
          </cell>
          <cell r="AC151" t="e">
            <v>#N/A</v>
          </cell>
          <cell r="AD151" t="e">
            <v>#N/A</v>
          </cell>
          <cell r="AE151" t="str">
            <v>11 Dividend Street</v>
          </cell>
          <cell r="AF151" t="str">
            <v>Mansfield QLD 4122</v>
          </cell>
        </row>
        <row r="152">
          <cell r="A152" t="str">
            <v>AEPL0151</v>
          </cell>
          <cell r="D152" t="e">
            <v>#N/A</v>
          </cell>
          <cell r="E152" t="e">
            <v>#N/A</v>
          </cell>
          <cell r="F152" t="e">
            <v>#N/A</v>
          </cell>
          <cell r="G152" t="e">
            <v>#N/A</v>
          </cell>
          <cell r="AB152" t="e">
            <v>#N/A</v>
          </cell>
          <cell r="AC152" t="e">
            <v>#N/A</v>
          </cell>
          <cell r="AD152" t="e">
            <v>#N/A</v>
          </cell>
          <cell r="AE152" t="str">
            <v>11 Dividend Street</v>
          </cell>
          <cell r="AF152" t="str">
            <v>Mansfield QLD 4122</v>
          </cell>
        </row>
        <row r="153">
          <cell r="A153" t="str">
            <v>AEPL0152</v>
          </cell>
          <cell r="D153" t="e">
            <v>#N/A</v>
          </cell>
          <cell r="E153" t="e">
            <v>#N/A</v>
          </cell>
          <cell r="F153" t="e">
            <v>#N/A</v>
          </cell>
          <cell r="G153" t="e">
            <v>#N/A</v>
          </cell>
          <cell r="AB153" t="e">
            <v>#N/A</v>
          </cell>
          <cell r="AC153" t="e">
            <v>#N/A</v>
          </cell>
          <cell r="AD153" t="e">
            <v>#N/A</v>
          </cell>
          <cell r="AE153" t="str">
            <v>11 Dividend Street</v>
          </cell>
          <cell r="AF153" t="str">
            <v>Mansfield QLD 4122</v>
          </cell>
        </row>
        <row r="154">
          <cell r="A154" t="str">
            <v>AEPL0153</v>
          </cell>
          <cell r="D154" t="e">
            <v>#N/A</v>
          </cell>
          <cell r="E154" t="e">
            <v>#N/A</v>
          </cell>
          <cell r="F154" t="e">
            <v>#N/A</v>
          </cell>
          <cell r="G154" t="e">
            <v>#N/A</v>
          </cell>
          <cell r="AB154" t="e">
            <v>#N/A</v>
          </cell>
          <cell r="AC154" t="e">
            <v>#N/A</v>
          </cell>
          <cell r="AD154" t="e">
            <v>#N/A</v>
          </cell>
          <cell r="AE154" t="str">
            <v>11 Dividend Street</v>
          </cell>
          <cell r="AF154" t="str">
            <v>Mansfield QLD 4122</v>
          </cell>
        </row>
        <row r="155">
          <cell r="A155" t="str">
            <v>AEPL0154</v>
          </cell>
          <cell r="D155" t="e">
            <v>#N/A</v>
          </cell>
          <cell r="E155" t="e">
            <v>#N/A</v>
          </cell>
          <cell r="F155" t="e">
            <v>#N/A</v>
          </cell>
          <cell r="G155" t="e">
            <v>#N/A</v>
          </cell>
          <cell r="AB155" t="e">
            <v>#N/A</v>
          </cell>
          <cell r="AC155" t="e">
            <v>#N/A</v>
          </cell>
          <cell r="AD155" t="e">
            <v>#N/A</v>
          </cell>
          <cell r="AE155" t="str">
            <v>11 Dividend Street</v>
          </cell>
          <cell r="AF155" t="str">
            <v>Mansfield QLD 4122</v>
          </cell>
        </row>
        <row r="156">
          <cell r="A156" t="str">
            <v>AEPL0155</v>
          </cell>
          <cell r="D156" t="e">
            <v>#N/A</v>
          </cell>
          <cell r="E156" t="e">
            <v>#N/A</v>
          </cell>
          <cell r="F156" t="e">
            <v>#N/A</v>
          </cell>
          <cell r="G156" t="e">
            <v>#N/A</v>
          </cell>
          <cell r="AB156" t="e">
            <v>#N/A</v>
          </cell>
          <cell r="AC156" t="e">
            <v>#N/A</v>
          </cell>
          <cell r="AD156" t="e">
            <v>#N/A</v>
          </cell>
          <cell r="AE156" t="str">
            <v>11 Dividend Street</v>
          </cell>
          <cell r="AF156" t="str">
            <v>Mansfield QLD 4122</v>
          </cell>
        </row>
        <row r="157">
          <cell r="A157" t="str">
            <v>AEPL0156</v>
          </cell>
          <cell r="D157" t="e">
            <v>#N/A</v>
          </cell>
          <cell r="E157" t="e">
            <v>#N/A</v>
          </cell>
          <cell r="F157" t="e">
            <v>#N/A</v>
          </cell>
          <cell r="G157" t="e">
            <v>#N/A</v>
          </cell>
          <cell r="AB157" t="e">
            <v>#N/A</v>
          </cell>
          <cell r="AC157" t="e">
            <v>#N/A</v>
          </cell>
          <cell r="AD157" t="e">
            <v>#N/A</v>
          </cell>
          <cell r="AE157" t="str">
            <v>11 Dividend Street</v>
          </cell>
          <cell r="AF157" t="str">
            <v>Mansfield QLD 4122</v>
          </cell>
        </row>
        <row r="158">
          <cell r="A158" t="str">
            <v>AEPL0157</v>
          </cell>
          <cell r="D158" t="e">
            <v>#N/A</v>
          </cell>
          <cell r="E158" t="e">
            <v>#N/A</v>
          </cell>
          <cell r="F158" t="e">
            <v>#N/A</v>
          </cell>
          <cell r="G158" t="e">
            <v>#N/A</v>
          </cell>
          <cell r="AB158" t="e">
            <v>#N/A</v>
          </cell>
          <cell r="AC158" t="e">
            <v>#N/A</v>
          </cell>
          <cell r="AD158" t="e">
            <v>#N/A</v>
          </cell>
          <cell r="AE158" t="str">
            <v>11 Dividend Street</v>
          </cell>
          <cell r="AF158" t="str">
            <v>Mansfield QLD 4122</v>
          </cell>
        </row>
        <row r="159">
          <cell r="A159" t="str">
            <v>AEPL0158</v>
          </cell>
          <cell r="D159" t="e">
            <v>#N/A</v>
          </cell>
          <cell r="E159" t="e">
            <v>#N/A</v>
          </cell>
          <cell r="F159" t="e">
            <v>#N/A</v>
          </cell>
          <cell r="G159" t="e">
            <v>#N/A</v>
          </cell>
          <cell r="AB159" t="e">
            <v>#N/A</v>
          </cell>
          <cell r="AC159" t="e">
            <v>#N/A</v>
          </cell>
          <cell r="AD159" t="e">
            <v>#N/A</v>
          </cell>
          <cell r="AE159" t="str">
            <v>11 Dividend Street</v>
          </cell>
          <cell r="AF159" t="str">
            <v>Mansfield QLD 4122</v>
          </cell>
        </row>
        <row r="160">
          <cell r="A160" t="str">
            <v>AEPL0159</v>
          </cell>
          <cell r="D160" t="e">
            <v>#N/A</v>
          </cell>
          <cell r="E160" t="e">
            <v>#N/A</v>
          </cell>
          <cell r="F160" t="e">
            <v>#N/A</v>
          </cell>
          <cell r="G160" t="e">
            <v>#N/A</v>
          </cell>
          <cell r="AB160" t="e">
            <v>#N/A</v>
          </cell>
          <cell r="AC160" t="e">
            <v>#N/A</v>
          </cell>
          <cell r="AD160" t="e">
            <v>#N/A</v>
          </cell>
          <cell r="AE160" t="str">
            <v>11 Dividend Street</v>
          </cell>
          <cell r="AF160" t="str">
            <v>Mansfield QLD 4122</v>
          </cell>
        </row>
        <row r="161">
          <cell r="A161" t="str">
            <v>AEPL0160</v>
          </cell>
          <cell r="D161" t="e">
            <v>#N/A</v>
          </cell>
          <cell r="E161" t="e">
            <v>#N/A</v>
          </cell>
          <cell r="F161" t="e">
            <v>#N/A</v>
          </cell>
          <cell r="G161" t="e">
            <v>#N/A</v>
          </cell>
          <cell r="AB161" t="e">
            <v>#N/A</v>
          </cell>
          <cell r="AC161" t="e">
            <v>#N/A</v>
          </cell>
          <cell r="AD161" t="e">
            <v>#N/A</v>
          </cell>
          <cell r="AE161" t="str">
            <v>11 Dividend Street</v>
          </cell>
          <cell r="AF161" t="str">
            <v>Mansfield QLD 4122</v>
          </cell>
        </row>
        <row r="162">
          <cell r="A162" t="str">
            <v>AEPL0161</v>
          </cell>
          <cell r="D162" t="e">
            <v>#N/A</v>
          </cell>
          <cell r="E162" t="e">
            <v>#N/A</v>
          </cell>
          <cell r="F162" t="e">
            <v>#N/A</v>
          </cell>
          <cell r="G162" t="e">
            <v>#N/A</v>
          </cell>
          <cell r="AB162" t="e">
            <v>#N/A</v>
          </cell>
          <cell r="AC162" t="e">
            <v>#N/A</v>
          </cell>
          <cell r="AD162" t="e">
            <v>#N/A</v>
          </cell>
          <cell r="AE162" t="str">
            <v>11 Dividend Street</v>
          </cell>
          <cell r="AF162" t="str">
            <v>Mansfield QLD 4122</v>
          </cell>
        </row>
        <row r="163">
          <cell r="A163" t="str">
            <v>AEPL0162</v>
          </cell>
          <cell r="D163" t="e">
            <v>#N/A</v>
          </cell>
          <cell r="E163" t="e">
            <v>#N/A</v>
          </cell>
          <cell r="F163" t="e">
            <v>#N/A</v>
          </cell>
          <cell r="G163" t="e">
            <v>#N/A</v>
          </cell>
          <cell r="AB163" t="e">
            <v>#N/A</v>
          </cell>
          <cell r="AC163" t="e">
            <v>#N/A</v>
          </cell>
          <cell r="AD163" t="e">
            <v>#N/A</v>
          </cell>
          <cell r="AE163" t="str">
            <v>11 Dividend Street</v>
          </cell>
          <cell r="AF163" t="str">
            <v>Mansfield QLD 4122</v>
          </cell>
        </row>
        <row r="164">
          <cell r="A164" t="str">
            <v>AEPL0163</v>
          </cell>
          <cell r="D164" t="e">
            <v>#N/A</v>
          </cell>
          <cell r="E164" t="e">
            <v>#N/A</v>
          </cell>
          <cell r="F164" t="e">
            <v>#N/A</v>
          </cell>
          <cell r="G164" t="e">
            <v>#N/A</v>
          </cell>
          <cell r="AB164" t="e">
            <v>#N/A</v>
          </cell>
          <cell r="AC164" t="e">
            <v>#N/A</v>
          </cell>
          <cell r="AD164" t="e">
            <v>#N/A</v>
          </cell>
          <cell r="AE164" t="str">
            <v>11 Dividend Street</v>
          </cell>
          <cell r="AF164" t="str">
            <v>Mansfield QLD 4122</v>
          </cell>
        </row>
        <row r="165">
          <cell r="A165" t="str">
            <v>AEPL0164</v>
          </cell>
          <cell r="D165" t="e">
            <v>#N/A</v>
          </cell>
          <cell r="E165" t="e">
            <v>#N/A</v>
          </cell>
          <cell r="F165" t="e">
            <v>#N/A</v>
          </cell>
          <cell r="G165" t="e">
            <v>#N/A</v>
          </cell>
          <cell r="AB165" t="e">
            <v>#N/A</v>
          </cell>
          <cell r="AC165" t="e">
            <v>#N/A</v>
          </cell>
          <cell r="AD165" t="e">
            <v>#N/A</v>
          </cell>
          <cell r="AE165" t="str">
            <v>11 Dividend Street</v>
          </cell>
          <cell r="AF165" t="str">
            <v>Mansfield QLD 4122</v>
          </cell>
        </row>
        <row r="166">
          <cell r="A166" t="str">
            <v>AEPL0165</v>
          </cell>
          <cell r="D166" t="e">
            <v>#N/A</v>
          </cell>
          <cell r="E166" t="e">
            <v>#N/A</v>
          </cell>
          <cell r="F166" t="e">
            <v>#N/A</v>
          </cell>
          <cell r="G166" t="e">
            <v>#N/A</v>
          </cell>
          <cell r="AB166" t="e">
            <v>#N/A</v>
          </cell>
          <cell r="AC166" t="e">
            <v>#N/A</v>
          </cell>
          <cell r="AD166" t="e">
            <v>#N/A</v>
          </cell>
          <cell r="AE166" t="str">
            <v>11 Dividend Street</v>
          </cell>
          <cell r="AF166" t="str">
            <v>Mansfield QLD 4122</v>
          </cell>
        </row>
        <row r="167">
          <cell r="A167" t="str">
            <v>AEPL0166</v>
          </cell>
          <cell r="D167" t="e">
            <v>#N/A</v>
          </cell>
          <cell r="E167" t="e">
            <v>#N/A</v>
          </cell>
          <cell r="F167" t="e">
            <v>#N/A</v>
          </cell>
          <cell r="G167" t="e">
            <v>#N/A</v>
          </cell>
          <cell r="AB167" t="e">
            <v>#N/A</v>
          </cell>
          <cell r="AC167" t="e">
            <v>#N/A</v>
          </cell>
          <cell r="AD167" t="e">
            <v>#N/A</v>
          </cell>
          <cell r="AE167" t="str">
            <v>11 Dividend Street</v>
          </cell>
          <cell r="AF167" t="str">
            <v>Mansfield QLD 4122</v>
          </cell>
        </row>
        <row r="168">
          <cell r="A168" t="str">
            <v>AEPL0167</v>
          </cell>
          <cell r="D168" t="e">
            <v>#N/A</v>
          </cell>
          <cell r="E168" t="e">
            <v>#N/A</v>
          </cell>
          <cell r="F168" t="e">
            <v>#N/A</v>
          </cell>
          <cell r="G168" t="e">
            <v>#N/A</v>
          </cell>
          <cell r="AB168" t="e">
            <v>#N/A</v>
          </cell>
          <cell r="AC168" t="e">
            <v>#N/A</v>
          </cell>
          <cell r="AD168" t="e">
            <v>#N/A</v>
          </cell>
          <cell r="AE168" t="str">
            <v>11 Dividend Street</v>
          </cell>
          <cell r="AF168" t="str">
            <v>Mansfield QLD 4122</v>
          </cell>
        </row>
        <row r="169">
          <cell r="A169" t="str">
            <v>AEPL0168</v>
          </cell>
          <cell r="D169" t="e">
            <v>#N/A</v>
          </cell>
          <cell r="E169" t="e">
            <v>#N/A</v>
          </cell>
          <cell r="F169" t="e">
            <v>#N/A</v>
          </cell>
          <cell r="G169" t="e">
            <v>#N/A</v>
          </cell>
          <cell r="AB169" t="e">
            <v>#N/A</v>
          </cell>
          <cell r="AC169" t="e">
            <v>#N/A</v>
          </cell>
          <cell r="AD169" t="e">
            <v>#N/A</v>
          </cell>
          <cell r="AE169" t="str">
            <v>11 Dividend Street</v>
          </cell>
          <cell r="AF169" t="str">
            <v>Mansfield QLD 4122</v>
          </cell>
        </row>
        <row r="170">
          <cell r="A170" t="str">
            <v>AEPL0169</v>
          </cell>
          <cell r="D170" t="e">
            <v>#N/A</v>
          </cell>
          <cell r="E170" t="e">
            <v>#N/A</v>
          </cell>
          <cell r="F170" t="e">
            <v>#N/A</v>
          </cell>
          <cell r="G170" t="e">
            <v>#N/A</v>
          </cell>
          <cell r="AB170" t="e">
            <v>#N/A</v>
          </cell>
          <cell r="AC170" t="e">
            <v>#N/A</v>
          </cell>
          <cell r="AD170" t="e">
            <v>#N/A</v>
          </cell>
          <cell r="AE170" t="str">
            <v>11 Dividend Street</v>
          </cell>
          <cell r="AF170" t="str">
            <v>Mansfield QLD 4122</v>
          </cell>
        </row>
        <row r="171">
          <cell r="A171" t="str">
            <v>AEPL0170</v>
          </cell>
          <cell r="D171" t="e">
            <v>#N/A</v>
          </cell>
          <cell r="E171" t="e">
            <v>#N/A</v>
          </cell>
          <cell r="F171" t="e">
            <v>#N/A</v>
          </cell>
          <cell r="G171" t="e">
            <v>#N/A</v>
          </cell>
          <cell r="AB171" t="e">
            <v>#N/A</v>
          </cell>
          <cell r="AC171" t="e">
            <v>#N/A</v>
          </cell>
          <cell r="AD171" t="e">
            <v>#N/A</v>
          </cell>
          <cell r="AE171" t="str">
            <v>11 Dividend Street</v>
          </cell>
          <cell r="AF171" t="str">
            <v>Mansfield QLD 4122</v>
          </cell>
        </row>
        <row r="172">
          <cell r="A172" t="str">
            <v>AEPL0171</v>
          </cell>
          <cell r="D172" t="e">
            <v>#N/A</v>
          </cell>
          <cell r="E172" t="e">
            <v>#N/A</v>
          </cell>
          <cell r="F172" t="e">
            <v>#N/A</v>
          </cell>
          <cell r="G172" t="e">
            <v>#N/A</v>
          </cell>
          <cell r="AB172" t="e">
            <v>#N/A</v>
          </cell>
          <cell r="AC172" t="e">
            <v>#N/A</v>
          </cell>
          <cell r="AD172" t="e">
            <v>#N/A</v>
          </cell>
          <cell r="AE172" t="str">
            <v>11 Dividend Street</v>
          </cell>
          <cell r="AF172" t="str">
            <v>Mansfield QLD 4122</v>
          </cell>
        </row>
        <row r="173">
          <cell r="A173" t="str">
            <v>AEPL0172</v>
          </cell>
          <cell r="D173" t="e">
            <v>#N/A</v>
          </cell>
          <cell r="E173" t="e">
            <v>#N/A</v>
          </cell>
          <cell r="F173" t="e">
            <v>#N/A</v>
          </cell>
          <cell r="G173" t="e">
            <v>#N/A</v>
          </cell>
          <cell r="AB173" t="e">
            <v>#N/A</v>
          </cell>
          <cell r="AC173" t="e">
            <v>#N/A</v>
          </cell>
          <cell r="AD173" t="e">
            <v>#N/A</v>
          </cell>
          <cell r="AE173" t="str">
            <v>11 Dividend Street</v>
          </cell>
          <cell r="AF173" t="str">
            <v>Mansfield QLD 4122</v>
          </cell>
        </row>
        <row r="174">
          <cell r="A174" t="str">
            <v>AEPL0173</v>
          </cell>
          <cell r="D174" t="e">
            <v>#N/A</v>
          </cell>
          <cell r="E174" t="e">
            <v>#N/A</v>
          </cell>
          <cell r="F174" t="e">
            <v>#N/A</v>
          </cell>
          <cell r="G174" t="e">
            <v>#N/A</v>
          </cell>
          <cell r="AB174" t="e">
            <v>#N/A</v>
          </cell>
          <cell r="AC174" t="e">
            <v>#N/A</v>
          </cell>
          <cell r="AD174" t="e">
            <v>#N/A</v>
          </cell>
          <cell r="AE174" t="str">
            <v>11 Dividend Street</v>
          </cell>
          <cell r="AF174" t="str">
            <v>Mansfield QLD 4122</v>
          </cell>
        </row>
        <row r="175">
          <cell r="A175" t="str">
            <v>AEPL0174</v>
          </cell>
          <cell r="D175" t="e">
            <v>#N/A</v>
          </cell>
          <cell r="E175" t="e">
            <v>#N/A</v>
          </cell>
          <cell r="F175" t="e">
            <v>#N/A</v>
          </cell>
          <cell r="G175" t="e">
            <v>#N/A</v>
          </cell>
          <cell r="AB175" t="e">
            <v>#N/A</v>
          </cell>
          <cell r="AC175" t="e">
            <v>#N/A</v>
          </cell>
          <cell r="AD175" t="e">
            <v>#N/A</v>
          </cell>
          <cell r="AE175" t="str">
            <v>11 Dividend Street</v>
          </cell>
          <cell r="AF175" t="str">
            <v>Mansfield QLD 4122</v>
          </cell>
        </row>
        <row r="176">
          <cell r="A176" t="str">
            <v>AEPL0175</v>
          </cell>
          <cell r="D176" t="e">
            <v>#N/A</v>
          </cell>
          <cell r="E176" t="e">
            <v>#N/A</v>
          </cell>
          <cell r="F176" t="e">
            <v>#N/A</v>
          </cell>
          <cell r="G176" t="e">
            <v>#N/A</v>
          </cell>
          <cell r="AB176" t="e">
            <v>#N/A</v>
          </cell>
          <cell r="AC176" t="e">
            <v>#N/A</v>
          </cell>
          <cell r="AD176" t="e">
            <v>#N/A</v>
          </cell>
          <cell r="AE176" t="str">
            <v>11 Dividend Street</v>
          </cell>
          <cell r="AF176" t="str">
            <v>Mansfield QLD 4122</v>
          </cell>
        </row>
        <row r="177">
          <cell r="A177" t="str">
            <v>AEPL0176</v>
          </cell>
          <cell r="D177" t="e">
            <v>#N/A</v>
          </cell>
          <cell r="E177" t="e">
            <v>#N/A</v>
          </cell>
          <cell r="F177" t="e">
            <v>#N/A</v>
          </cell>
          <cell r="G177" t="e">
            <v>#N/A</v>
          </cell>
          <cell r="AB177" t="e">
            <v>#N/A</v>
          </cell>
          <cell r="AC177" t="e">
            <v>#N/A</v>
          </cell>
          <cell r="AD177" t="e">
            <v>#N/A</v>
          </cell>
          <cell r="AE177" t="str">
            <v>11 Dividend Street</v>
          </cell>
          <cell r="AF177" t="str">
            <v>Mansfield QLD 4122</v>
          </cell>
        </row>
        <row r="178">
          <cell r="A178" t="str">
            <v>AEPL0177</v>
          </cell>
          <cell r="D178" t="e">
            <v>#N/A</v>
          </cell>
          <cell r="E178" t="e">
            <v>#N/A</v>
          </cell>
          <cell r="F178" t="e">
            <v>#N/A</v>
          </cell>
          <cell r="G178" t="e">
            <v>#N/A</v>
          </cell>
          <cell r="AB178" t="e">
            <v>#N/A</v>
          </cell>
          <cell r="AC178" t="e">
            <v>#N/A</v>
          </cell>
          <cell r="AD178" t="e">
            <v>#N/A</v>
          </cell>
          <cell r="AE178" t="str">
            <v>11 Dividend Street</v>
          </cell>
          <cell r="AF178" t="str">
            <v>Mansfield QLD 4122</v>
          </cell>
        </row>
        <row r="179">
          <cell r="A179" t="str">
            <v>AEPL0178</v>
          </cell>
          <cell r="D179" t="e">
            <v>#N/A</v>
          </cell>
          <cell r="E179" t="e">
            <v>#N/A</v>
          </cell>
          <cell r="F179" t="e">
            <v>#N/A</v>
          </cell>
          <cell r="G179" t="e">
            <v>#N/A</v>
          </cell>
          <cell r="AB179" t="e">
            <v>#N/A</v>
          </cell>
          <cell r="AC179" t="e">
            <v>#N/A</v>
          </cell>
          <cell r="AD179" t="e">
            <v>#N/A</v>
          </cell>
          <cell r="AE179" t="str">
            <v>11 Dividend Street</v>
          </cell>
          <cell r="AF179" t="str">
            <v>Mansfield QLD 4122</v>
          </cell>
        </row>
        <row r="180">
          <cell r="A180" t="str">
            <v>AEPL0179</v>
          </cell>
          <cell r="D180" t="e">
            <v>#N/A</v>
          </cell>
          <cell r="E180" t="e">
            <v>#N/A</v>
          </cell>
          <cell r="F180" t="e">
            <v>#N/A</v>
          </cell>
          <cell r="G180" t="e">
            <v>#N/A</v>
          </cell>
          <cell r="AB180" t="e">
            <v>#N/A</v>
          </cell>
          <cell r="AC180" t="e">
            <v>#N/A</v>
          </cell>
          <cell r="AD180" t="e">
            <v>#N/A</v>
          </cell>
          <cell r="AE180" t="str">
            <v>11 Dividend Street</v>
          </cell>
          <cell r="AF180" t="str">
            <v>Mansfield QLD 4122</v>
          </cell>
        </row>
        <row r="181">
          <cell r="A181" t="str">
            <v>AEPL0180</v>
          </cell>
          <cell r="D181" t="e">
            <v>#N/A</v>
          </cell>
          <cell r="E181" t="e">
            <v>#N/A</v>
          </cell>
          <cell r="F181" t="e">
            <v>#N/A</v>
          </cell>
          <cell r="G181" t="e">
            <v>#N/A</v>
          </cell>
          <cell r="AB181" t="e">
            <v>#N/A</v>
          </cell>
          <cell r="AC181" t="e">
            <v>#N/A</v>
          </cell>
          <cell r="AD181" t="e">
            <v>#N/A</v>
          </cell>
          <cell r="AE181" t="str">
            <v>11 Dividend Street</v>
          </cell>
          <cell r="AF181" t="str">
            <v>Mansfield QLD 4122</v>
          </cell>
        </row>
        <row r="182">
          <cell r="A182" t="str">
            <v>AEPL0181</v>
          </cell>
          <cell r="D182" t="e">
            <v>#N/A</v>
          </cell>
          <cell r="E182" t="e">
            <v>#N/A</v>
          </cell>
          <cell r="F182" t="e">
            <v>#N/A</v>
          </cell>
          <cell r="G182" t="e">
            <v>#N/A</v>
          </cell>
          <cell r="AB182" t="e">
            <v>#N/A</v>
          </cell>
          <cell r="AC182" t="e">
            <v>#N/A</v>
          </cell>
          <cell r="AD182" t="e">
            <v>#N/A</v>
          </cell>
          <cell r="AE182" t="str">
            <v>11 Dividend Street</v>
          </cell>
          <cell r="AF182" t="str">
            <v>Mansfield QLD 4122</v>
          </cell>
        </row>
        <row r="183">
          <cell r="A183" t="str">
            <v>AEPL0182</v>
          </cell>
          <cell r="D183" t="e">
            <v>#N/A</v>
          </cell>
          <cell r="E183" t="e">
            <v>#N/A</v>
          </cell>
          <cell r="F183" t="e">
            <v>#N/A</v>
          </cell>
          <cell r="G183" t="e">
            <v>#N/A</v>
          </cell>
          <cell r="AB183" t="e">
            <v>#N/A</v>
          </cell>
          <cell r="AC183" t="e">
            <v>#N/A</v>
          </cell>
          <cell r="AD183" t="e">
            <v>#N/A</v>
          </cell>
          <cell r="AE183" t="str">
            <v>11 Dividend Street</v>
          </cell>
          <cell r="AF183" t="str">
            <v>Mansfield QLD 4122</v>
          </cell>
        </row>
        <row r="184">
          <cell r="A184" t="str">
            <v>AEPL0183</v>
          </cell>
          <cell r="D184" t="e">
            <v>#N/A</v>
          </cell>
          <cell r="E184" t="e">
            <v>#N/A</v>
          </cell>
          <cell r="F184" t="e">
            <v>#N/A</v>
          </cell>
          <cell r="G184" t="e">
            <v>#N/A</v>
          </cell>
          <cell r="AB184" t="e">
            <v>#N/A</v>
          </cell>
          <cell r="AC184" t="e">
            <v>#N/A</v>
          </cell>
          <cell r="AD184" t="e">
            <v>#N/A</v>
          </cell>
          <cell r="AE184" t="str">
            <v>11 Dividend Street</v>
          </cell>
          <cell r="AF184" t="str">
            <v>Mansfield QLD 4122</v>
          </cell>
        </row>
        <row r="185">
          <cell r="A185" t="str">
            <v>AEPL0184</v>
          </cell>
          <cell r="D185" t="e">
            <v>#N/A</v>
          </cell>
          <cell r="E185" t="e">
            <v>#N/A</v>
          </cell>
          <cell r="F185" t="e">
            <v>#N/A</v>
          </cell>
          <cell r="G185" t="e">
            <v>#N/A</v>
          </cell>
          <cell r="AB185" t="e">
            <v>#N/A</v>
          </cell>
          <cell r="AC185" t="e">
            <v>#N/A</v>
          </cell>
          <cell r="AD185" t="e">
            <v>#N/A</v>
          </cell>
          <cell r="AE185" t="str">
            <v>11 Dividend Street</v>
          </cell>
          <cell r="AF185" t="str">
            <v>Mansfield QLD 4122</v>
          </cell>
        </row>
        <row r="186">
          <cell r="A186" t="str">
            <v>AEPL0185</v>
          </cell>
          <cell r="D186" t="e">
            <v>#N/A</v>
          </cell>
          <cell r="E186" t="e">
            <v>#N/A</v>
          </cell>
          <cell r="F186" t="e">
            <v>#N/A</v>
          </cell>
          <cell r="G186" t="e">
            <v>#N/A</v>
          </cell>
          <cell r="AB186" t="e">
            <v>#N/A</v>
          </cell>
          <cell r="AC186" t="e">
            <v>#N/A</v>
          </cell>
          <cell r="AD186" t="e">
            <v>#N/A</v>
          </cell>
          <cell r="AE186" t="str">
            <v>11 Dividend Street</v>
          </cell>
          <cell r="AF186" t="str">
            <v>Mansfield QLD 4122</v>
          </cell>
        </row>
        <row r="187">
          <cell r="A187" t="str">
            <v>AEPL0186</v>
          </cell>
          <cell r="D187" t="e">
            <v>#N/A</v>
          </cell>
          <cell r="E187" t="e">
            <v>#N/A</v>
          </cell>
          <cell r="F187" t="e">
            <v>#N/A</v>
          </cell>
          <cell r="G187" t="e">
            <v>#N/A</v>
          </cell>
          <cell r="AB187" t="e">
            <v>#N/A</v>
          </cell>
          <cell r="AC187" t="e">
            <v>#N/A</v>
          </cell>
          <cell r="AD187" t="e">
            <v>#N/A</v>
          </cell>
          <cell r="AE187" t="str">
            <v>11 Dividend Street</v>
          </cell>
          <cell r="AF187" t="str">
            <v>Mansfield QLD 4122</v>
          </cell>
        </row>
        <row r="188">
          <cell r="A188" t="str">
            <v>AEPL0187</v>
          </cell>
          <cell r="D188" t="e">
            <v>#N/A</v>
          </cell>
          <cell r="E188" t="e">
            <v>#N/A</v>
          </cell>
          <cell r="F188" t="e">
            <v>#N/A</v>
          </cell>
          <cell r="G188" t="e">
            <v>#N/A</v>
          </cell>
          <cell r="AB188" t="e">
            <v>#N/A</v>
          </cell>
          <cell r="AC188" t="e">
            <v>#N/A</v>
          </cell>
          <cell r="AD188" t="e">
            <v>#N/A</v>
          </cell>
          <cell r="AE188" t="str">
            <v>11 Dividend Street</v>
          </cell>
          <cell r="AF188" t="str">
            <v>Mansfield QLD 4122</v>
          </cell>
        </row>
        <row r="189">
          <cell r="A189" t="str">
            <v>AEPL0188</v>
          </cell>
          <cell r="D189" t="e">
            <v>#N/A</v>
          </cell>
          <cell r="E189" t="e">
            <v>#N/A</v>
          </cell>
          <cell r="F189" t="e">
            <v>#N/A</v>
          </cell>
          <cell r="G189" t="e">
            <v>#N/A</v>
          </cell>
          <cell r="AB189" t="e">
            <v>#N/A</v>
          </cell>
          <cell r="AC189" t="e">
            <v>#N/A</v>
          </cell>
          <cell r="AD189" t="e">
            <v>#N/A</v>
          </cell>
          <cell r="AE189" t="str">
            <v>11 Dividend Street</v>
          </cell>
          <cell r="AF189" t="str">
            <v>Mansfield QLD 4122</v>
          </cell>
        </row>
        <row r="190">
          <cell r="A190" t="str">
            <v>AEPL0189</v>
          </cell>
          <cell r="D190" t="e">
            <v>#N/A</v>
          </cell>
          <cell r="E190" t="e">
            <v>#N/A</v>
          </cell>
          <cell r="F190" t="e">
            <v>#N/A</v>
          </cell>
          <cell r="G190" t="e">
            <v>#N/A</v>
          </cell>
          <cell r="AB190" t="e">
            <v>#N/A</v>
          </cell>
          <cell r="AC190" t="e">
            <v>#N/A</v>
          </cell>
          <cell r="AD190" t="e">
            <v>#N/A</v>
          </cell>
          <cell r="AE190" t="str">
            <v>11 Dividend Street</v>
          </cell>
          <cell r="AF190" t="str">
            <v>Mansfield QLD 4122</v>
          </cell>
        </row>
        <row r="191">
          <cell r="A191" t="str">
            <v>AEPL0190</v>
          </cell>
          <cell r="D191" t="e">
            <v>#N/A</v>
          </cell>
          <cell r="E191" t="e">
            <v>#N/A</v>
          </cell>
          <cell r="F191" t="e">
            <v>#N/A</v>
          </cell>
          <cell r="G191" t="e">
            <v>#N/A</v>
          </cell>
          <cell r="AB191" t="e">
            <v>#N/A</v>
          </cell>
          <cell r="AC191" t="e">
            <v>#N/A</v>
          </cell>
          <cell r="AD191" t="e">
            <v>#N/A</v>
          </cell>
          <cell r="AE191" t="str">
            <v>11 Dividend Street</v>
          </cell>
          <cell r="AF191" t="str">
            <v>Mansfield QLD 4122</v>
          </cell>
        </row>
        <row r="192">
          <cell r="A192" t="str">
            <v>AEPL0191</v>
          </cell>
          <cell r="D192" t="e">
            <v>#N/A</v>
          </cell>
          <cell r="E192" t="e">
            <v>#N/A</v>
          </cell>
          <cell r="F192" t="e">
            <v>#N/A</v>
          </cell>
          <cell r="G192" t="e">
            <v>#N/A</v>
          </cell>
          <cell r="AB192" t="e">
            <v>#N/A</v>
          </cell>
          <cell r="AC192" t="e">
            <v>#N/A</v>
          </cell>
          <cell r="AD192" t="e">
            <v>#N/A</v>
          </cell>
          <cell r="AE192" t="str">
            <v>11 Dividend Street</v>
          </cell>
          <cell r="AF192" t="str">
            <v>Mansfield QLD 4122</v>
          </cell>
        </row>
        <row r="193">
          <cell r="A193" t="str">
            <v>AEPL0192</v>
          </cell>
          <cell r="D193" t="e">
            <v>#N/A</v>
          </cell>
          <cell r="E193" t="e">
            <v>#N/A</v>
          </cell>
          <cell r="F193" t="e">
            <v>#N/A</v>
          </cell>
          <cell r="G193" t="e">
            <v>#N/A</v>
          </cell>
          <cell r="AB193" t="e">
            <v>#N/A</v>
          </cell>
          <cell r="AC193" t="e">
            <v>#N/A</v>
          </cell>
          <cell r="AD193" t="e">
            <v>#N/A</v>
          </cell>
          <cell r="AE193" t="str">
            <v>11 Dividend Street</v>
          </cell>
          <cell r="AF193" t="str">
            <v>Mansfield QLD 4122</v>
          </cell>
        </row>
        <row r="194">
          <cell r="A194" t="str">
            <v>AEPL0193</v>
          </cell>
          <cell r="D194" t="e">
            <v>#N/A</v>
          </cell>
          <cell r="E194" t="e">
            <v>#N/A</v>
          </cell>
          <cell r="F194" t="e">
            <v>#N/A</v>
          </cell>
          <cell r="G194" t="e">
            <v>#N/A</v>
          </cell>
          <cell r="AB194" t="e">
            <v>#N/A</v>
          </cell>
          <cell r="AC194" t="e">
            <v>#N/A</v>
          </cell>
          <cell r="AD194" t="e">
            <v>#N/A</v>
          </cell>
          <cell r="AE194" t="str">
            <v>11 Dividend Street</v>
          </cell>
          <cell r="AF194" t="str">
            <v>Mansfield QLD 4122</v>
          </cell>
        </row>
        <row r="195">
          <cell r="A195" t="str">
            <v>AEPL0194</v>
          </cell>
          <cell r="D195" t="e">
            <v>#N/A</v>
          </cell>
          <cell r="E195" t="e">
            <v>#N/A</v>
          </cell>
          <cell r="F195" t="e">
            <v>#N/A</v>
          </cell>
          <cell r="G195" t="e">
            <v>#N/A</v>
          </cell>
          <cell r="AB195" t="e">
            <v>#N/A</v>
          </cell>
          <cell r="AC195" t="e">
            <v>#N/A</v>
          </cell>
          <cell r="AD195" t="e">
            <v>#N/A</v>
          </cell>
          <cell r="AE195" t="str">
            <v>11 Dividend Street</v>
          </cell>
          <cell r="AF195" t="str">
            <v>Mansfield QLD 4122</v>
          </cell>
        </row>
        <row r="196">
          <cell r="A196" t="str">
            <v>AEPL0195</v>
          </cell>
          <cell r="D196" t="e">
            <v>#N/A</v>
          </cell>
          <cell r="E196" t="e">
            <v>#N/A</v>
          </cell>
          <cell r="F196" t="e">
            <v>#N/A</v>
          </cell>
          <cell r="G196" t="e">
            <v>#N/A</v>
          </cell>
          <cell r="AB196" t="e">
            <v>#N/A</v>
          </cell>
          <cell r="AC196" t="e">
            <v>#N/A</v>
          </cell>
          <cell r="AD196" t="e">
            <v>#N/A</v>
          </cell>
          <cell r="AE196" t="str">
            <v>11 Dividend Street</v>
          </cell>
          <cell r="AF196" t="str">
            <v>Mansfield QLD 4122</v>
          </cell>
        </row>
        <row r="197">
          <cell r="A197" t="str">
            <v>AEPL0196</v>
          </cell>
          <cell r="D197" t="e">
            <v>#N/A</v>
          </cell>
          <cell r="E197" t="e">
            <v>#N/A</v>
          </cell>
          <cell r="F197" t="e">
            <v>#N/A</v>
          </cell>
          <cell r="G197" t="e">
            <v>#N/A</v>
          </cell>
          <cell r="AB197" t="e">
            <v>#N/A</v>
          </cell>
          <cell r="AC197" t="e">
            <v>#N/A</v>
          </cell>
          <cell r="AD197" t="e">
            <v>#N/A</v>
          </cell>
          <cell r="AE197" t="str">
            <v>11 Dividend Street</v>
          </cell>
          <cell r="AF197" t="str">
            <v>Mansfield QLD 4122</v>
          </cell>
        </row>
        <row r="198">
          <cell r="A198" t="str">
            <v>AEPL0197</v>
          </cell>
          <cell r="D198" t="e">
            <v>#N/A</v>
          </cell>
          <cell r="E198" t="e">
            <v>#N/A</v>
          </cell>
          <cell r="F198" t="e">
            <v>#N/A</v>
          </cell>
          <cell r="G198" t="e">
            <v>#N/A</v>
          </cell>
          <cell r="AB198" t="e">
            <v>#N/A</v>
          </cell>
          <cell r="AC198" t="e">
            <v>#N/A</v>
          </cell>
          <cell r="AD198" t="e">
            <v>#N/A</v>
          </cell>
          <cell r="AE198" t="str">
            <v>11 Dividend Street</v>
          </cell>
          <cell r="AF198" t="str">
            <v>Mansfield QLD 4122</v>
          </cell>
        </row>
        <row r="199">
          <cell r="A199" t="str">
            <v>AEPL0198</v>
          </cell>
          <cell r="D199" t="e">
            <v>#N/A</v>
          </cell>
          <cell r="E199" t="e">
            <v>#N/A</v>
          </cell>
          <cell r="F199" t="e">
            <v>#N/A</v>
          </cell>
          <cell r="G199" t="e">
            <v>#N/A</v>
          </cell>
          <cell r="AB199" t="e">
            <v>#N/A</v>
          </cell>
          <cell r="AC199" t="e">
            <v>#N/A</v>
          </cell>
          <cell r="AD199" t="e">
            <v>#N/A</v>
          </cell>
          <cell r="AE199" t="str">
            <v>11 Dividend Street</v>
          </cell>
          <cell r="AF199" t="str">
            <v>Mansfield QLD 4122</v>
          </cell>
        </row>
        <row r="200">
          <cell r="A200" t="str">
            <v>AEPL0199</v>
          </cell>
          <cell r="D200" t="e">
            <v>#N/A</v>
          </cell>
          <cell r="E200" t="e">
            <v>#N/A</v>
          </cell>
          <cell r="F200" t="e">
            <v>#N/A</v>
          </cell>
          <cell r="G200" t="e">
            <v>#N/A</v>
          </cell>
          <cell r="AB200" t="e">
            <v>#N/A</v>
          </cell>
          <cell r="AC200" t="e">
            <v>#N/A</v>
          </cell>
          <cell r="AD200" t="e">
            <v>#N/A</v>
          </cell>
          <cell r="AE200" t="str">
            <v>11 Dividend Street</v>
          </cell>
          <cell r="AF200" t="str">
            <v>Mansfield QLD 4122</v>
          </cell>
        </row>
        <row r="201">
          <cell r="A201" t="str">
            <v>AEPL0200</v>
          </cell>
          <cell r="D201" t="e">
            <v>#N/A</v>
          </cell>
          <cell r="E201" t="e">
            <v>#N/A</v>
          </cell>
          <cell r="F201" t="e">
            <v>#N/A</v>
          </cell>
          <cell r="G201" t="e">
            <v>#N/A</v>
          </cell>
          <cell r="AB201" t="e">
            <v>#N/A</v>
          </cell>
          <cell r="AC201" t="e">
            <v>#N/A</v>
          </cell>
          <cell r="AD201" t="e">
            <v>#N/A</v>
          </cell>
          <cell r="AE201" t="str">
            <v>11 Dividend Street</v>
          </cell>
          <cell r="AF201" t="str">
            <v>Mansfield QLD 4122</v>
          </cell>
        </row>
        <row r="202">
          <cell r="A202" t="str">
            <v>AEPL0201</v>
          </cell>
          <cell r="D202" t="e">
            <v>#N/A</v>
          </cell>
          <cell r="E202" t="e">
            <v>#N/A</v>
          </cell>
          <cell r="F202" t="e">
            <v>#N/A</v>
          </cell>
          <cell r="G202" t="e">
            <v>#N/A</v>
          </cell>
          <cell r="AB202" t="e">
            <v>#N/A</v>
          </cell>
          <cell r="AC202" t="e">
            <v>#N/A</v>
          </cell>
          <cell r="AD202" t="e">
            <v>#N/A</v>
          </cell>
          <cell r="AE202" t="str">
            <v>11 Dividend Street</v>
          </cell>
          <cell r="AF202" t="str">
            <v>Mansfield QLD 4122</v>
          </cell>
        </row>
        <row r="203">
          <cell r="A203" t="str">
            <v>AEPL0202</v>
          </cell>
          <cell r="D203" t="e">
            <v>#N/A</v>
          </cell>
          <cell r="E203" t="e">
            <v>#N/A</v>
          </cell>
          <cell r="F203" t="e">
            <v>#N/A</v>
          </cell>
          <cell r="G203" t="e">
            <v>#N/A</v>
          </cell>
          <cell r="AB203" t="e">
            <v>#N/A</v>
          </cell>
          <cell r="AC203" t="e">
            <v>#N/A</v>
          </cell>
          <cell r="AD203" t="e">
            <v>#N/A</v>
          </cell>
          <cell r="AE203" t="str">
            <v>11 Dividend Street</v>
          </cell>
          <cell r="AF203" t="str">
            <v>Mansfield QLD 4122</v>
          </cell>
        </row>
        <row r="204">
          <cell r="A204" t="str">
            <v>AEPL0203</v>
          </cell>
          <cell r="D204" t="e">
            <v>#N/A</v>
          </cell>
          <cell r="E204" t="e">
            <v>#N/A</v>
          </cell>
          <cell r="F204" t="e">
            <v>#N/A</v>
          </cell>
          <cell r="G204" t="e">
            <v>#N/A</v>
          </cell>
          <cell r="AB204" t="e">
            <v>#N/A</v>
          </cell>
          <cell r="AC204" t="e">
            <v>#N/A</v>
          </cell>
          <cell r="AD204" t="e">
            <v>#N/A</v>
          </cell>
          <cell r="AE204" t="str">
            <v>11 Dividend Street</v>
          </cell>
          <cell r="AF204" t="str">
            <v>Mansfield QLD 4122</v>
          </cell>
        </row>
        <row r="205">
          <cell r="A205" t="str">
            <v>AEPL0204</v>
          </cell>
          <cell r="D205" t="e">
            <v>#N/A</v>
          </cell>
          <cell r="E205" t="e">
            <v>#N/A</v>
          </cell>
          <cell r="F205" t="e">
            <v>#N/A</v>
          </cell>
          <cell r="G205" t="e">
            <v>#N/A</v>
          </cell>
          <cell r="AB205" t="e">
            <v>#N/A</v>
          </cell>
          <cell r="AC205" t="e">
            <v>#N/A</v>
          </cell>
          <cell r="AD205" t="e">
            <v>#N/A</v>
          </cell>
          <cell r="AE205" t="str">
            <v>11 Dividend Street</v>
          </cell>
          <cell r="AF205" t="str">
            <v>Mansfield QLD 4122</v>
          </cell>
        </row>
        <row r="206">
          <cell r="A206" t="str">
            <v>AEPL0205</v>
          </cell>
          <cell r="D206" t="e">
            <v>#N/A</v>
          </cell>
          <cell r="E206" t="e">
            <v>#N/A</v>
          </cell>
          <cell r="F206" t="e">
            <v>#N/A</v>
          </cell>
          <cell r="G206" t="e">
            <v>#N/A</v>
          </cell>
          <cell r="AB206" t="e">
            <v>#N/A</v>
          </cell>
          <cell r="AC206" t="e">
            <v>#N/A</v>
          </cell>
          <cell r="AD206" t="e">
            <v>#N/A</v>
          </cell>
          <cell r="AE206" t="str">
            <v>11 Dividend Street</v>
          </cell>
          <cell r="AF206" t="str">
            <v>Mansfield QLD 4122</v>
          </cell>
        </row>
        <row r="207">
          <cell r="A207" t="str">
            <v>AEPL0206</v>
          </cell>
          <cell r="D207" t="e">
            <v>#N/A</v>
          </cell>
          <cell r="E207" t="e">
            <v>#N/A</v>
          </cell>
          <cell r="F207" t="e">
            <v>#N/A</v>
          </cell>
          <cell r="G207" t="e">
            <v>#N/A</v>
          </cell>
          <cell r="AB207" t="e">
            <v>#N/A</v>
          </cell>
          <cell r="AC207" t="e">
            <v>#N/A</v>
          </cell>
          <cell r="AD207" t="e">
            <v>#N/A</v>
          </cell>
          <cell r="AE207" t="str">
            <v>11 Dividend Street</v>
          </cell>
          <cell r="AF207" t="str">
            <v>Mansfield QLD 4122</v>
          </cell>
        </row>
        <row r="208">
          <cell r="A208" t="str">
            <v>AEPL0207</v>
          </cell>
          <cell r="D208" t="e">
            <v>#N/A</v>
          </cell>
          <cell r="E208" t="e">
            <v>#N/A</v>
          </cell>
          <cell r="F208" t="e">
            <v>#N/A</v>
          </cell>
          <cell r="G208" t="e">
            <v>#N/A</v>
          </cell>
          <cell r="AB208" t="e">
            <v>#N/A</v>
          </cell>
          <cell r="AC208" t="e">
            <v>#N/A</v>
          </cell>
          <cell r="AD208" t="e">
            <v>#N/A</v>
          </cell>
          <cell r="AE208" t="str">
            <v>11 Dividend Street</v>
          </cell>
          <cell r="AF208" t="str">
            <v>Mansfield QLD 4122</v>
          </cell>
        </row>
        <row r="209">
          <cell r="A209" t="str">
            <v>AEPL0208</v>
          </cell>
          <cell r="D209" t="e">
            <v>#N/A</v>
          </cell>
          <cell r="E209" t="e">
            <v>#N/A</v>
          </cell>
          <cell r="F209" t="e">
            <v>#N/A</v>
          </cell>
          <cell r="G209" t="e">
            <v>#N/A</v>
          </cell>
          <cell r="AB209" t="e">
            <v>#N/A</v>
          </cell>
          <cell r="AC209" t="e">
            <v>#N/A</v>
          </cell>
          <cell r="AD209" t="e">
            <v>#N/A</v>
          </cell>
          <cell r="AE209" t="str">
            <v>11 Dividend Street</v>
          </cell>
          <cell r="AF209" t="str">
            <v>Mansfield QLD 4122</v>
          </cell>
        </row>
        <row r="210">
          <cell r="A210" t="str">
            <v>AEPL0209</v>
          </cell>
          <cell r="D210" t="e">
            <v>#N/A</v>
          </cell>
          <cell r="E210" t="e">
            <v>#N/A</v>
          </cell>
          <cell r="F210" t="e">
            <v>#N/A</v>
          </cell>
          <cell r="G210" t="e">
            <v>#N/A</v>
          </cell>
          <cell r="AB210" t="e">
            <v>#N/A</v>
          </cell>
          <cell r="AC210" t="e">
            <v>#N/A</v>
          </cell>
          <cell r="AD210" t="e">
            <v>#N/A</v>
          </cell>
          <cell r="AE210" t="str">
            <v>11 Dividend Street</v>
          </cell>
          <cell r="AF210" t="str">
            <v>Mansfield QLD 4122</v>
          </cell>
        </row>
        <row r="211">
          <cell r="A211" t="str">
            <v>AEPL0210</v>
          </cell>
          <cell r="D211" t="e">
            <v>#N/A</v>
          </cell>
          <cell r="E211" t="e">
            <v>#N/A</v>
          </cell>
          <cell r="F211" t="e">
            <v>#N/A</v>
          </cell>
          <cell r="G211" t="e">
            <v>#N/A</v>
          </cell>
          <cell r="AB211" t="e">
            <v>#N/A</v>
          </cell>
          <cell r="AC211" t="e">
            <v>#N/A</v>
          </cell>
          <cell r="AD211" t="e">
            <v>#N/A</v>
          </cell>
          <cell r="AE211" t="str">
            <v>11 Dividend Street</v>
          </cell>
          <cell r="AF211" t="str">
            <v>Mansfield QLD 4122</v>
          </cell>
        </row>
        <row r="212">
          <cell r="A212" t="str">
            <v>AEPL0211</v>
          </cell>
          <cell r="D212" t="e">
            <v>#N/A</v>
          </cell>
          <cell r="E212" t="e">
            <v>#N/A</v>
          </cell>
          <cell r="F212" t="e">
            <v>#N/A</v>
          </cell>
          <cell r="G212" t="e">
            <v>#N/A</v>
          </cell>
          <cell r="AB212" t="e">
            <v>#N/A</v>
          </cell>
          <cell r="AC212" t="e">
            <v>#N/A</v>
          </cell>
          <cell r="AD212" t="e">
            <v>#N/A</v>
          </cell>
          <cell r="AE212" t="str">
            <v>11 Dividend Street</v>
          </cell>
          <cell r="AF212" t="str">
            <v>Mansfield QLD 4122</v>
          </cell>
        </row>
        <row r="213">
          <cell r="A213" t="str">
            <v>AEPL0212</v>
          </cell>
          <cell r="D213" t="e">
            <v>#N/A</v>
          </cell>
          <cell r="E213" t="e">
            <v>#N/A</v>
          </cell>
          <cell r="F213" t="e">
            <v>#N/A</v>
          </cell>
          <cell r="G213" t="e">
            <v>#N/A</v>
          </cell>
          <cell r="AB213" t="e">
            <v>#N/A</v>
          </cell>
          <cell r="AC213" t="e">
            <v>#N/A</v>
          </cell>
          <cell r="AD213" t="e">
            <v>#N/A</v>
          </cell>
          <cell r="AE213" t="str">
            <v>11 Dividend Street</v>
          </cell>
          <cell r="AF213" t="str">
            <v>Mansfield QLD 4122</v>
          </cell>
        </row>
        <row r="214">
          <cell r="A214" t="str">
            <v>AEPL0213</v>
          </cell>
          <cell r="D214" t="e">
            <v>#N/A</v>
          </cell>
          <cell r="E214" t="e">
            <v>#N/A</v>
          </cell>
          <cell r="F214" t="e">
            <v>#N/A</v>
          </cell>
          <cell r="G214" t="e">
            <v>#N/A</v>
          </cell>
          <cell r="AB214" t="e">
            <v>#N/A</v>
          </cell>
          <cell r="AC214" t="e">
            <v>#N/A</v>
          </cell>
          <cell r="AD214" t="e">
            <v>#N/A</v>
          </cell>
          <cell r="AE214" t="str">
            <v>11 Dividend Street</v>
          </cell>
          <cell r="AF214" t="str">
            <v>Mansfield QLD 4122</v>
          </cell>
        </row>
        <row r="215">
          <cell r="A215" t="str">
            <v>AEPL0214</v>
          </cell>
          <cell r="D215" t="e">
            <v>#N/A</v>
          </cell>
          <cell r="E215" t="e">
            <v>#N/A</v>
          </cell>
          <cell r="F215" t="e">
            <v>#N/A</v>
          </cell>
          <cell r="G215" t="e">
            <v>#N/A</v>
          </cell>
          <cell r="AB215" t="e">
            <v>#N/A</v>
          </cell>
          <cell r="AC215" t="e">
            <v>#N/A</v>
          </cell>
          <cell r="AD215" t="e">
            <v>#N/A</v>
          </cell>
          <cell r="AE215" t="str">
            <v>11 Dividend Street</v>
          </cell>
          <cell r="AF215" t="str">
            <v>Mansfield QLD 4122</v>
          </cell>
        </row>
        <row r="216">
          <cell r="A216" t="str">
            <v>AEPL0215</v>
          </cell>
          <cell r="D216" t="e">
            <v>#N/A</v>
          </cell>
          <cell r="E216" t="e">
            <v>#N/A</v>
          </cell>
          <cell r="F216" t="e">
            <v>#N/A</v>
          </cell>
          <cell r="G216" t="e">
            <v>#N/A</v>
          </cell>
          <cell r="AB216" t="e">
            <v>#N/A</v>
          </cell>
          <cell r="AC216" t="e">
            <v>#N/A</v>
          </cell>
          <cell r="AD216" t="e">
            <v>#N/A</v>
          </cell>
          <cell r="AE216" t="str">
            <v>11 Dividend Street</v>
          </cell>
          <cell r="AF216" t="str">
            <v>Mansfield QLD 4122</v>
          </cell>
        </row>
        <row r="217">
          <cell r="A217" t="str">
            <v>AEPL0216</v>
          </cell>
          <cell r="D217" t="e">
            <v>#N/A</v>
          </cell>
          <cell r="E217" t="e">
            <v>#N/A</v>
          </cell>
          <cell r="F217" t="e">
            <v>#N/A</v>
          </cell>
          <cell r="G217" t="e">
            <v>#N/A</v>
          </cell>
          <cell r="AB217" t="e">
            <v>#N/A</v>
          </cell>
          <cell r="AC217" t="e">
            <v>#N/A</v>
          </cell>
          <cell r="AD217" t="e">
            <v>#N/A</v>
          </cell>
          <cell r="AE217" t="str">
            <v>11 Dividend Street</v>
          </cell>
          <cell r="AF217" t="str">
            <v>Mansfield QLD 4122</v>
          </cell>
        </row>
        <row r="218">
          <cell r="A218" t="str">
            <v>AEPL0217</v>
          </cell>
          <cell r="D218" t="e">
            <v>#N/A</v>
          </cell>
          <cell r="E218" t="e">
            <v>#N/A</v>
          </cell>
          <cell r="F218" t="e">
            <v>#N/A</v>
          </cell>
          <cell r="G218" t="e">
            <v>#N/A</v>
          </cell>
          <cell r="AB218" t="e">
            <v>#N/A</v>
          </cell>
          <cell r="AC218" t="e">
            <v>#N/A</v>
          </cell>
          <cell r="AD218" t="e">
            <v>#N/A</v>
          </cell>
          <cell r="AE218" t="str">
            <v>11 Dividend Street</v>
          </cell>
          <cell r="AF218" t="str">
            <v>Mansfield QLD 4122</v>
          </cell>
        </row>
        <row r="219">
          <cell r="A219" t="str">
            <v>AEPL0218</v>
          </cell>
          <cell r="D219" t="e">
            <v>#N/A</v>
          </cell>
          <cell r="E219" t="e">
            <v>#N/A</v>
          </cell>
          <cell r="F219" t="e">
            <v>#N/A</v>
          </cell>
          <cell r="G219" t="e">
            <v>#N/A</v>
          </cell>
          <cell r="AB219" t="e">
            <v>#N/A</v>
          </cell>
          <cell r="AC219" t="e">
            <v>#N/A</v>
          </cell>
          <cell r="AD219" t="e">
            <v>#N/A</v>
          </cell>
          <cell r="AE219" t="str">
            <v>11 Dividend Street</v>
          </cell>
          <cell r="AF219" t="str">
            <v>Mansfield QLD 4122</v>
          </cell>
        </row>
        <row r="220">
          <cell r="A220" t="str">
            <v>AEPL0219</v>
          </cell>
          <cell r="D220" t="e">
            <v>#N/A</v>
          </cell>
          <cell r="E220" t="e">
            <v>#N/A</v>
          </cell>
          <cell r="F220" t="e">
            <v>#N/A</v>
          </cell>
          <cell r="G220" t="e">
            <v>#N/A</v>
          </cell>
          <cell r="AB220" t="e">
            <v>#N/A</v>
          </cell>
          <cell r="AC220" t="e">
            <v>#N/A</v>
          </cell>
          <cell r="AD220" t="e">
            <v>#N/A</v>
          </cell>
          <cell r="AE220" t="str">
            <v>11 Dividend Street</v>
          </cell>
          <cell r="AF220" t="str">
            <v>Mansfield QLD 4122</v>
          </cell>
        </row>
        <row r="221">
          <cell r="A221" t="str">
            <v>AEPL0220</v>
          </cell>
          <cell r="D221" t="e">
            <v>#N/A</v>
          </cell>
          <cell r="E221" t="e">
            <v>#N/A</v>
          </cell>
          <cell r="F221" t="e">
            <v>#N/A</v>
          </cell>
          <cell r="G221" t="e">
            <v>#N/A</v>
          </cell>
          <cell r="AB221" t="e">
            <v>#N/A</v>
          </cell>
          <cell r="AC221" t="e">
            <v>#N/A</v>
          </cell>
          <cell r="AD221" t="e">
            <v>#N/A</v>
          </cell>
          <cell r="AE221" t="str">
            <v>11 Dividend Street</v>
          </cell>
          <cell r="AF221" t="str">
            <v>Mansfield QLD 4122</v>
          </cell>
        </row>
        <row r="222">
          <cell r="A222" t="str">
            <v>AEPL0221</v>
          </cell>
          <cell r="D222" t="e">
            <v>#N/A</v>
          </cell>
          <cell r="E222" t="e">
            <v>#N/A</v>
          </cell>
          <cell r="F222" t="e">
            <v>#N/A</v>
          </cell>
          <cell r="G222" t="e">
            <v>#N/A</v>
          </cell>
          <cell r="AB222" t="e">
            <v>#N/A</v>
          </cell>
          <cell r="AC222" t="e">
            <v>#N/A</v>
          </cell>
          <cell r="AD222" t="e">
            <v>#N/A</v>
          </cell>
          <cell r="AE222" t="str">
            <v>11 Dividend Street</v>
          </cell>
          <cell r="AF222" t="str">
            <v>Mansfield QLD 4122</v>
          </cell>
        </row>
        <row r="223">
          <cell r="A223" t="str">
            <v>AEPL0222</v>
          </cell>
          <cell r="D223" t="e">
            <v>#N/A</v>
          </cell>
          <cell r="E223" t="e">
            <v>#N/A</v>
          </cell>
          <cell r="F223" t="e">
            <v>#N/A</v>
          </cell>
          <cell r="G223" t="e">
            <v>#N/A</v>
          </cell>
          <cell r="AB223" t="e">
            <v>#N/A</v>
          </cell>
          <cell r="AC223" t="e">
            <v>#N/A</v>
          </cell>
          <cell r="AD223" t="e">
            <v>#N/A</v>
          </cell>
          <cell r="AE223" t="str">
            <v>11 Dividend Street</v>
          </cell>
          <cell r="AF223" t="str">
            <v>Mansfield QLD 4122</v>
          </cell>
        </row>
        <row r="224">
          <cell r="A224" t="str">
            <v>AEPL0223</v>
          </cell>
          <cell r="D224" t="e">
            <v>#N/A</v>
          </cell>
          <cell r="E224" t="e">
            <v>#N/A</v>
          </cell>
          <cell r="F224" t="e">
            <v>#N/A</v>
          </cell>
          <cell r="G224" t="e">
            <v>#N/A</v>
          </cell>
          <cell r="AB224" t="e">
            <v>#N/A</v>
          </cell>
          <cell r="AC224" t="e">
            <v>#N/A</v>
          </cell>
          <cell r="AD224" t="e">
            <v>#N/A</v>
          </cell>
          <cell r="AE224" t="str">
            <v>11 Dividend Street</v>
          </cell>
          <cell r="AF224" t="str">
            <v>Mansfield QLD 4122</v>
          </cell>
        </row>
        <row r="225">
          <cell r="A225" t="str">
            <v>AEPL0224</v>
          </cell>
          <cell r="D225" t="e">
            <v>#N/A</v>
          </cell>
          <cell r="E225" t="e">
            <v>#N/A</v>
          </cell>
          <cell r="F225" t="e">
            <v>#N/A</v>
          </cell>
          <cell r="G225" t="e">
            <v>#N/A</v>
          </cell>
          <cell r="AB225" t="e">
            <v>#N/A</v>
          </cell>
          <cell r="AC225" t="e">
            <v>#N/A</v>
          </cell>
          <cell r="AD225" t="e">
            <v>#N/A</v>
          </cell>
          <cell r="AE225" t="str">
            <v>11 Dividend Street</v>
          </cell>
          <cell r="AF225" t="str">
            <v>Mansfield QLD 4122</v>
          </cell>
        </row>
        <row r="226">
          <cell r="A226" t="str">
            <v>AEPL0225</v>
          </cell>
          <cell r="D226" t="e">
            <v>#N/A</v>
          </cell>
          <cell r="E226" t="e">
            <v>#N/A</v>
          </cell>
          <cell r="F226" t="e">
            <v>#N/A</v>
          </cell>
          <cell r="G226" t="e">
            <v>#N/A</v>
          </cell>
          <cell r="AB226" t="e">
            <v>#N/A</v>
          </cell>
          <cell r="AC226" t="e">
            <v>#N/A</v>
          </cell>
          <cell r="AD226" t="e">
            <v>#N/A</v>
          </cell>
          <cell r="AE226" t="str">
            <v>11 Dividend Street</v>
          </cell>
          <cell r="AF226" t="str">
            <v>Mansfield QLD 4122</v>
          </cell>
        </row>
        <row r="227">
          <cell r="A227" t="str">
            <v>AEPL0226</v>
          </cell>
          <cell r="D227" t="e">
            <v>#N/A</v>
          </cell>
          <cell r="E227" t="e">
            <v>#N/A</v>
          </cell>
          <cell r="F227" t="e">
            <v>#N/A</v>
          </cell>
          <cell r="G227" t="e">
            <v>#N/A</v>
          </cell>
          <cell r="AB227" t="e">
            <v>#N/A</v>
          </cell>
          <cell r="AC227" t="e">
            <v>#N/A</v>
          </cell>
          <cell r="AD227" t="e">
            <v>#N/A</v>
          </cell>
          <cell r="AE227" t="str">
            <v>11 Dividend Street</v>
          </cell>
          <cell r="AF227" t="str">
            <v>Mansfield QLD 4122</v>
          </cell>
        </row>
        <row r="228">
          <cell r="A228" t="str">
            <v>AEPL0227</v>
          </cell>
          <cell r="D228" t="e">
            <v>#N/A</v>
          </cell>
          <cell r="E228" t="e">
            <v>#N/A</v>
          </cell>
          <cell r="F228" t="e">
            <v>#N/A</v>
          </cell>
          <cell r="G228" t="e">
            <v>#N/A</v>
          </cell>
          <cell r="AB228" t="e">
            <v>#N/A</v>
          </cell>
          <cell r="AC228" t="e">
            <v>#N/A</v>
          </cell>
          <cell r="AD228" t="e">
            <v>#N/A</v>
          </cell>
          <cell r="AE228" t="str">
            <v>11 Dividend Street</v>
          </cell>
          <cell r="AF228" t="str">
            <v>Mansfield QLD 4122</v>
          </cell>
        </row>
        <row r="229">
          <cell r="A229" t="str">
            <v>AEPL0228</v>
          </cell>
          <cell r="D229" t="e">
            <v>#N/A</v>
          </cell>
          <cell r="E229" t="e">
            <v>#N/A</v>
          </cell>
          <cell r="F229" t="e">
            <v>#N/A</v>
          </cell>
          <cell r="G229" t="e">
            <v>#N/A</v>
          </cell>
          <cell r="AB229" t="e">
            <v>#N/A</v>
          </cell>
          <cell r="AC229" t="e">
            <v>#N/A</v>
          </cell>
          <cell r="AD229" t="e">
            <v>#N/A</v>
          </cell>
          <cell r="AE229" t="str">
            <v>11 Dividend Street</v>
          </cell>
          <cell r="AF229" t="str">
            <v>Mansfield QLD 4122</v>
          </cell>
        </row>
        <row r="230">
          <cell r="A230" t="str">
            <v>AEPL0229</v>
          </cell>
          <cell r="D230" t="e">
            <v>#N/A</v>
          </cell>
          <cell r="E230" t="e">
            <v>#N/A</v>
          </cell>
          <cell r="F230" t="e">
            <v>#N/A</v>
          </cell>
          <cell r="G230" t="e">
            <v>#N/A</v>
          </cell>
          <cell r="AB230" t="e">
            <v>#N/A</v>
          </cell>
          <cell r="AC230" t="e">
            <v>#N/A</v>
          </cell>
          <cell r="AD230" t="e">
            <v>#N/A</v>
          </cell>
          <cell r="AE230" t="str">
            <v>11 Dividend Street</v>
          </cell>
          <cell r="AF230" t="str">
            <v>Mansfield QLD 4122</v>
          </cell>
        </row>
        <row r="231">
          <cell r="A231" t="str">
            <v>AEPL0230</v>
          </cell>
          <cell r="D231" t="e">
            <v>#N/A</v>
          </cell>
          <cell r="E231" t="e">
            <v>#N/A</v>
          </cell>
          <cell r="F231" t="e">
            <v>#N/A</v>
          </cell>
          <cell r="G231" t="e">
            <v>#N/A</v>
          </cell>
          <cell r="AB231" t="e">
            <v>#N/A</v>
          </cell>
          <cell r="AC231" t="e">
            <v>#N/A</v>
          </cell>
          <cell r="AD231" t="e">
            <v>#N/A</v>
          </cell>
          <cell r="AE231" t="str">
            <v>11 Dividend Street</v>
          </cell>
          <cell r="AF231" t="str">
            <v>Mansfield QLD 4122</v>
          </cell>
        </row>
        <row r="232">
          <cell r="A232" t="str">
            <v>AEPL0231</v>
          </cell>
          <cell r="D232" t="e">
            <v>#N/A</v>
          </cell>
          <cell r="E232" t="e">
            <v>#N/A</v>
          </cell>
          <cell r="F232" t="e">
            <v>#N/A</v>
          </cell>
          <cell r="G232" t="e">
            <v>#N/A</v>
          </cell>
          <cell r="AB232" t="e">
            <v>#N/A</v>
          </cell>
          <cell r="AC232" t="e">
            <v>#N/A</v>
          </cell>
          <cell r="AD232" t="e">
            <v>#N/A</v>
          </cell>
          <cell r="AE232" t="str">
            <v>11 Dividend Street</v>
          </cell>
          <cell r="AF232" t="str">
            <v>Mansfield QLD 4122</v>
          </cell>
        </row>
        <row r="233">
          <cell r="A233" t="str">
            <v>AEPL0232</v>
          </cell>
          <cell r="D233" t="e">
            <v>#N/A</v>
          </cell>
          <cell r="E233" t="e">
            <v>#N/A</v>
          </cell>
          <cell r="F233" t="e">
            <v>#N/A</v>
          </cell>
          <cell r="G233" t="e">
            <v>#N/A</v>
          </cell>
          <cell r="AB233" t="e">
            <v>#N/A</v>
          </cell>
          <cell r="AC233" t="e">
            <v>#N/A</v>
          </cell>
          <cell r="AD233" t="e">
            <v>#N/A</v>
          </cell>
          <cell r="AE233" t="str">
            <v>11 Dividend Street</v>
          </cell>
          <cell r="AF233" t="str">
            <v>Mansfield QLD 4122</v>
          </cell>
        </row>
        <row r="234">
          <cell r="A234" t="str">
            <v>AEPL0233</v>
          </cell>
          <cell r="D234" t="e">
            <v>#N/A</v>
          </cell>
          <cell r="E234" t="e">
            <v>#N/A</v>
          </cell>
          <cell r="F234" t="e">
            <v>#N/A</v>
          </cell>
          <cell r="G234" t="e">
            <v>#N/A</v>
          </cell>
          <cell r="AB234" t="e">
            <v>#N/A</v>
          </cell>
          <cell r="AC234" t="e">
            <v>#N/A</v>
          </cell>
          <cell r="AD234" t="e">
            <v>#N/A</v>
          </cell>
          <cell r="AE234" t="str">
            <v>11 Dividend Street</v>
          </cell>
          <cell r="AF234" t="str">
            <v>Mansfield QLD 4122</v>
          </cell>
        </row>
        <row r="235">
          <cell r="A235" t="str">
            <v>AEPL0234</v>
          </cell>
          <cell r="D235" t="e">
            <v>#N/A</v>
          </cell>
          <cell r="E235" t="e">
            <v>#N/A</v>
          </cell>
          <cell r="F235" t="e">
            <v>#N/A</v>
          </cell>
          <cell r="G235" t="e">
            <v>#N/A</v>
          </cell>
          <cell r="AB235" t="e">
            <v>#N/A</v>
          </cell>
          <cell r="AC235" t="e">
            <v>#N/A</v>
          </cell>
          <cell r="AD235" t="e">
            <v>#N/A</v>
          </cell>
          <cell r="AE235" t="str">
            <v>11 Dividend Street</v>
          </cell>
          <cell r="AF235" t="str">
            <v>Mansfield QLD 4122</v>
          </cell>
        </row>
        <row r="236">
          <cell r="A236" t="str">
            <v>AEPL0235</v>
          </cell>
          <cell r="D236" t="e">
            <v>#N/A</v>
          </cell>
          <cell r="E236" t="e">
            <v>#N/A</v>
          </cell>
          <cell r="F236" t="e">
            <v>#N/A</v>
          </cell>
          <cell r="G236" t="e">
            <v>#N/A</v>
          </cell>
          <cell r="AB236" t="e">
            <v>#N/A</v>
          </cell>
          <cell r="AC236" t="e">
            <v>#N/A</v>
          </cell>
          <cell r="AD236" t="e">
            <v>#N/A</v>
          </cell>
          <cell r="AE236" t="str">
            <v>11 Dividend Street</v>
          </cell>
          <cell r="AF236" t="str">
            <v>Mansfield QLD 4122</v>
          </cell>
        </row>
        <row r="237">
          <cell r="A237" t="str">
            <v>AEPL0236</v>
          </cell>
          <cell r="D237" t="e">
            <v>#N/A</v>
          </cell>
          <cell r="E237" t="e">
            <v>#N/A</v>
          </cell>
          <cell r="F237" t="e">
            <v>#N/A</v>
          </cell>
          <cell r="G237" t="e">
            <v>#N/A</v>
          </cell>
          <cell r="AB237" t="e">
            <v>#N/A</v>
          </cell>
          <cell r="AC237" t="e">
            <v>#N/A</v>
          </cell>
          <cell r="AD237" t="e">
            <v>#N/A</v>
          </cell>
          <cell r="AE237" t="str">
            <v>11 Dividend Street</v>
          </cell>
          <cell r="AF237" t="str">
            <v>Mansfield QLD 4122</v>
          </cell>
        </row>
        <row r="238">
          <cell r="A238" t="str">
            <v>AEPL0237</v>
          </cell>
          <cell r="D238" t="e">
            <v>#N/A</v>
          </cell>
          <cell r="E238" t="e">
            <v>#N/A</v>
          </cell>
          <cell r="F238" t="e">
            <v>#N/A</v>
          </cell>
          <cell r="G238" t="e">
            <v>#N/A</v>
          </cell>
          <cell r="AB238" t="e">
            <v>#N/A</v>
          </cell>
          <cell r="AC238" t="e">
            <v>#N/A</v>
          </cell>
          <cell r="AD238" t="e">
            <v>#N/A</v>
          </cell>
          <cell r="AE238" t="str">
            <v>11 Dividend Street</v>
          </cell>
          <cell r="AF238" t="str">
            <v>Mansfield QLD 4122</v>
          </cell>
        </row>
        <row r="239">
          <cell r="A239" t="str">
            <v>AEPL0238</v>
          </cell>
          <cell r="D239" t="e">
            <v>#N/A</v>
          </cell>
          <cell r="E239" t="e">
            <v>#N/A</v>
          </cell>
          <cell r="F239" t="e">
            <v>#N/A</v>
          </cell>
          <cell r="G239" t="e">
            <v>#N/A</v>
          </cell>
          <cell r="AB239" t="e">
            <v>#N/A</v>
          </cell>
          <cell r="AC239" t="e">
            <v>#N/A</v>
          </cell>
          <cell r="AD239" t="e">
            <v>#N/A</v>
          </cell>
          <cell r="AE239" t="str">
            <v>11 Dividend Street</v>
          </cell>
          <cell r="AF239" t="str">
            <v>Mansfield QLD 4122</v>
          </cell>
        </row>
        <row r="240">
          <cell r="A240" t="str">
            <v>AEPL0239</v>
          </cell>
          <cell r="D240" t="e">
            <v>#N/A</v>
          </cell>
          <cell r="E240" t="e">
            <v>#N/A</v>
          </cell>
          <cell r="F240" t="e">
            <v>#N/A</v>
          </cell>
          <cell r="G240" t="e">
            <v>#N/A</v>
          </cell>
          <cell r="AB240" t="e">
            <v>#N/A</v>
          </cell>
          <cell r="AC240" t="e">
            <v>#N/A</v>
          </cell>
          <cell r="AD240" t="e">
            <v>#N/A</v>
          </cell>
          <cell r="AE240" t="str">
            <v>11 Dividend Street</v>
          </cell>
          <cell r="AF240" t="str">
            <v>Mansfield QLD 4122</v>
          </cell>
        </row>
        <row r="241">
          <cell r="A241" t="str">
            <v>AEPL0240</v>
          </cell>
          <cell r="D241" t="e">
            <v>#N/A</v>
          </cell>
          <cell r="E241" t="e">
            <v>#N/A</v>
          </cell>
          <cell r="F241" t="e">
            <v>#N/A</v>
          </cell>
          <cell r="G241" t="e">
            <v>#N/A</v>
          </cell>
          <cell r="AB241" t="e">
            <v>#N/A</v>
          </cell>
          <cell r="AC241" t="e">
            <v>#N/A</v>
          </cell>
          <cell r="AD241" t="e">
            <v>#N/A</v>
          </cell>
          <cell r="AE241" t="str">
            <v>11 Dividend Street</v>
          </cell>
          <cell r="AF241" t="str">
            <v>Mansfield QLD 4122</v>
          </cell>
        </row>
        <row r="242">
          <cell r="A242" t="str">
            <v>AEPL0241</v>
          </cell>
          <cell r="D242" t="e">
            <v>#N/A</v>
          </cell>
          <cell r="E242" t="e">
            <v>#N/A</v>
          </cell>
          <cell r="F242" t="e">
            <v>#N/A</v>
          </cell>
          <cell r="G242" t="e">
            <v>#N/A</v>
          </cell>
          <cell r="AB242" t="e">
            <v>#N/A</v>
          </cell>
          <cell r="AC242" t="e">
            <v>#N/A</v>
          </cell>
          <cell r="AD242" t="e">
            <v>#N/A</v>
          </cell>
          <cell r="AE242" t="str">
            <v>11 Dividend Street</v>
          </cell>
          <cell r="AF242" t="str">
            <v>Mansfield QLD 4122</v>
          </cell>
        </row>
        <row r="243">
          <cell r="A243" t="str">
            <v>AEPL0242</v>
          </cell>
          <cell r="D243" t="e">
            <v>#N/A</v>
          </cell>
          <cell r="E243" t="e">
            <v>#N/A</v>
          </cell>
          <cell r="F243" t="e">
            <v>#N/A</v>
          </cell>
          <cell r="G243" t="e">
            <v>#N/A</v>
          </cell>
          <cell r="AB243" t="e">
            <v>#N/A</v>
          </cell>
          <cell r="AC243" t="e">
            <v>#N/A</v>
          </cell>
          <cell r="AD243" t="e">
            <v>#N/A</v>
          </cell>
          <cell r="AE243" t="str">
            <v>11 Dividend Street</v>
          </cell>
          <cell r="AF243" t="str">
            <v>Mansfield QLD 4122</v>
          </cell>
        </row>
        <row r="244">
          <cell r="A244" t="str">
            <v>AEPL0243</v>
          </cell>
          <cell r="D244" t="e">
            <v>#N/A</v>
          </cell>
          <cell r="E244" t="e">
            <v>#N/A</v>
          </cell>
          <cell r="F244" t="e">
            <v>#N/A</v>
          </cell>
          <cell r="G244" t="e">
            <v>#N/A</v>
          </cell>
          <cell r="AB244" t="e">
            <v>#N/A</v>
          </cell>
          <cell r="AC244" t="e">
            <v>#N/A</v>
          </cell>
          <cell r="AD244" t="e">
            <v>#N/A</v>
          </cell>
          <cell r="AE244" t="str">
            <v>11 Dividend Street</v>
          </cell>
          <cell r="AF244" t="str">
            <v>Mansfield QLD 4122</v>
          </cell>
        </row>
        <row r="245">
          <cell r="A245" t="str">
            <v>AEPL0244</v>
          </cell>
          <cell r="D245" t="e">
            <v>#N/A</v>
          </cell>
          <cell r="E245" t="e">
            <v>#N/A</v>
          </cell>
          <cell r="F245" t="e">
            <v>#N/A</v>
          </cell>
          <cell r="G245" t="e">
            <v>#N/A</v>
          </cell>
          <cell r="AB245" t="e">
            <v>#N/A</v>
          </cell>
          <cell r="AC245" t="e">
            <v>#N/A</v>
          </cell>
          <cell r="AD245" t="e">
            <v>#N/A</v>
          </cell>
          <cell r="AE245" t="str">
            <v>11 Dividend Street</v>
          </cell>
          <cell r="AF245" t="str">
            <v>Mansfield QLD 4122</v>
          </cell>
        </row>
        <row r="246">
          <cell r="A246" t="str">
            <v>AEPL0245</v>
          </cell>
          <cell r="D246" t="e">
            <v>#N/A</v>
          </cell>
          <cell r="E246" t="e">
            <v>#N/A</v>
          </cell>
          <cell r="F246" t="e">
            <v>#N/A</v>
          </cell>
          <cell r="G246" t="e">
            <v>#N/A</v>
          </cell>
          <cell r="AB246" t="e">
            <v>#N/A</v>
          </cell>
          <cell r="AC246" t="e">
            <v>#N/A</v>
          </cell>
          <cell r="AD246" t="e">
            <v>#N/A</v>
          </cell>
          <cell r="AE246" t="str">
            <v>11 Dividend Street</v>
          </cell>
          <cell r="AF246" t="str">
            <v>Mansfield QLD 4122</v>
          </cell>
        </row>
        <row r="247">
          <cell r="A247" t="str">
            <v>AEPL0246</v>
          </cell>
          <cell r="D247" t="e">
            <v>#N/A</v>
          </cell>
          <cell r="E247" t="e">
            <v>#N/A</v>
          </cell>
          <cell r="F247" t="e">
            <v>#N/A</v>
          </cell>
          <cell r="G247" t="e">
            <v>#N/A</v>
          </cell>
          <cell r="AB247" t="e">
            <v>#N/A</v>
          </cell>
          <cell r="AC247" t="e">
            <v>#N/A</v>
          </cell>
          <cell r="AD247" t="e">
            <v>#N/A</v>
          </cell>
          <cell r="AE247" t="str">
            <v>11 Dividend Street</v>
          </cell>
          <cell r="AF247" t="str">
            <v>Mansfield QLD 4122</v>
          </cell>
        </row>
        <row r="248">
          <cell r="A248" t="str">
            <v>AEPL0247</v>
          </cell>
          <cell r="D248" t="e">
            <v>#N/A</v>
          </cell>
          <cell r="E248" t="e">
            <v>#N/A</v>
          </cell>
          <cell r="F248" t="e">
            <v>#N/A</v>
          </cell>
          <cell r="G248" t="e">
            <v>#N/A</v>
          </cell>
          <cell r="AB248" t="e">
            <v>#N/A</v>
          </cell>
          <cell r="AC248" t="e">
            <v>#N/A</v>
          </cell>
          <cell r="AD248" t="e">
            <v>#N/A</v>
          </cell>
          <cell r="AE248" t="str">
            <v>11 Dividend Street</v>
          </cell>
          <cell r="AF248" t="str">
            <v>Mansfield QLD 4122</v>
          </cell>
        </row>
        <row r="249">
          <cell r="A249" t="str">
            <v>AEPL0248</v>
          </cell>
          <cell r="D249" t="e">
            <v>#N/A</v>
          </cell>
          <cell r="E249" t="e">
            <v>#N/A</v>
          </cell>
          <cell r="F249" t="e">
            <v>#N/A</v>
          </cell>
          <cell r="G249" t="e">
            <v>#N/A</v>
          </cell>
          <cell r="AB249" t="e">
            <v>#N/A</v>
          </cell>
          <cell r="AC249" t="e">
            <v>#N/A</v>
          </cell>
          <cell r="AD249" t="e">
            <v>#N/A</v>
          </cell>
          <cell r="AE249" t="str">
            <v>11 Dividend Street</v>
          </cell>
          <cell r="AF249" t="str">
            <v>Mansfield QLD 4122</v>
          </cell>
        </row>
        <row r="250">
          <cell r="A250" t="str">
            <v>AEPL0249</v>
          </cell>
          <cell r="D250" t="e">
            <v>#N/A</v>
          </cell>
          <cell r="E250" t="e">
            <v>#N/A</v>
          </cell>
          <cell r="F250" t="e">
            <v>#N/A</v>
          </cell>
          <cell r="G250" t="e">
            <v>#N/A</v>
          </cell>
          <cell r="AB250" t="e">
            <v>#N/A</v>
          </cell>
          <cell r="AC250" t="e">
            <v>#N/A</v>
          </cell>
          <cell r="AD250" t="e">
            <v>#N/A</v>
          </cell>
          <cell r="AE250" t="str">
            <v>11 Dividend Street</v>
          </cell>
          <cell r="AF250" t="str">
            <v>Mansfield QLD 4122</v>
          </cell>
        </row>
        <row r="251">
          <cell r="A251" t="str">
            <v>AEPL0250</v>
          </cell>
          <cell r="D251" t="e">
            <v>#N/A</v>
          </cell>
          <cell r="E251" t="e">
            <v>#N/A</v>
          </cell>
          <cell r="F251" t="e">
            <v>#N/A</v>
          </cell>
          <cell r="G251" t="e">
            <v>#N/A</v>
          </cell>
          <cell r="AB251" t="e">
            <v>#N/A</v>
          </cell>
          <cell r="AC251" t="e">
            <v>#N/A</v>
          </cell>
          <cell r="AD251" t="e">
            <v>#N/A</v>
          </cell>
          <cell r="AE251" t="str">
            <v>11 Dividend Street</v>
          </cell>
          <cell r="AF251" t="str">
            <v>Mansfield QLD 4122</v>
          </cell>
        </row>
        <row r="252">
          <cell r="A252" t="str">
            <v>AEPL0251</v>
          </cell>
          <cell r="D252" t="e">
            <v>#N/A</v>
          </cell>
          <cell r="E252" t="e">
            <v>#N/A</v>
          </cell>
          <cell r="F252" t="e">
            <v>#N/A</v>
          </cell>
          <cell r="G252" t="e">
            <v>#N/A</v>
          </cell>
          <cell r="AB252" t="e">
            <v>#N/A</v>
          </cell>
          <cell r="AC252" t="e">
            <v>#N/A</v>
          </cell>
          <cell r="AD252" t="e">
            <v>#N/A</v>
          </cell>
          <cell r="AE252" t="str">
            <v>11 Dividend Street</v>
          </cell>
          <cell r="AF252" t="str">
            <v>Mansfield QLD 4122</v>
          </cell>
        </row>
        <row r="253">
          <cell r="A253" t="str">
            <v>AEPL0252</v>
          </cell>
          <cell r="D253" t="e">
            <v>#N/A</v>
          </cell>
          <cell r="E253" t="e">
            <v>#N/A</v>
          </cell>
          <cell r="F253" t="e">
            <v>#N/A</v>
          </cell>
          <cell r="G253" t="e">
            <v>#N/A</v>
          </cell>
          <cell r="AB253" t="e">
            <v>#N/A</v>
          </cell>
          <cell r="AC253" t="e">
            <v>#N/A</v>
          </cell>
          <cell r="AD253" t="e">
            <v>#N/A</v>
          </cell>
          <cell r="AE253" t="str">
            <v>11 Dividend Street</v>
          </cell>
          <cell r="AF253" t="str">
            <v>Mansfield QLD 4122</v>
          </cell>
        </row>
        <row r="254">
          <cell r="A254" t="str">
            <v>AEPL0253</v>
          </cell>
          <cell r="D254" t="e">
            <v>#N/A</v>
          </cell>
          <cell r="E254" t="e">
            <v>#N/A</v>
          </cell>
          <cell r="F254" t="e">
            <v>#N/A</v>
          </cell>
          <cell r="G254" t="e">
            <v>#N/A</v>
          </cell>
          <cell r="AB254" t="e">
            <v>#N/A</v>
          </cell>
          <cell r="AC254" t="e">
            <v>#N/A</v>
          </cell>
          <cell r="AD254" t="e">
            <v>#N/A</v>
          </cell>
          <cell r="AE254" t="str">
            <v>11 Dividend Street</v>
          </cell>
          <cell r="AF254" t="str">
            <v>Mansfield QLD 4122</v>
          </cell>
        </row>
        <row r="255">
          <cell r="A255" t="str">
            <v>AEPL0254</v>
          </cell>
          <cell r="D255" t="e">
            <v>#N/A</v>
          </cell>
          <cell r="E255" t="e">
            <v>#N/A</v>
          </cell>
          <cell r="F255" t="e">
            <v>#N/A</v>
          </cell>
          <cell r="G255" t="e">
            <v>#N/A</v>
          </cell>
          <cell r="AB255" t="e">
            <v>#N/A</v>
          </cell>
          <cell r="AC255" t="e">
            <v>#N/A</v>
          </cell>
          <cell r="AD255" t="e">
            <v>#N/A</v>
          </cell>
          <cell r="AE255" t="str">
            <v>11 Dividend Street</v>
          </cell>
          <cell r="AF255" t="str">
            <v>Mansfield QLD 4122</v>
          </cell>
        </row>
        <row r="256">
          <cell r="A256" t="str">
            <v>AEPL0255</v>
          </cell>
          <cell r="D256" t="e">
            <v>#N/A</v>
          </cell>
          <cell r="E256" t="e">
            <v>#N/A</v>
          </cell>
          <cell r="F256" t="e">
            <v>#N/A</v>
          </cell>
          <cell r="G256" t="e">
            <v>#N/A</v>
          </cell>
          <cell r="AB256" t="e">
            <v>#N/A</v>
          </cell>
          <cell r="AC256" t="e">
            <v>#N/A</v>
          </cell>
          <cell r="AD256" t="e">
            <v>#N/A</v>
          </cell>
          <cell r="AE256" t="str">
            <v>11 Dividend Street</v>
          </cell>
          <cell r="AF256" t="str">
            <v>Mansfield QLD 4122</v>
          </cell>
        </row>
        <row r="257">
          <cell r="A257" t="str">
            <v>AEPL0256</v>
          </cell>
          <cell r="D257" t="e">
            <v>#N/A</v>
          </cell>
          <cell r="E257" t="e">
            <v>#N/A</v>
          </cell>
          <cell r="F257" t="e">
            <v>#N/A</v>
          </cell>
          <cell r="G257" t="e">
            <v>#N/A</v>
          </cell>
          <cell r="AB257" t="e">
            <v>#N/A</v>
          </cell>
          <cell r="AC257" t="e">
            <v>#N/A</v>
          </cell>
          <cell r="AD257" t="e">
            <v>#N/A</v>
          </cell>
          <cell r="AE257" t="str">
            <v>11 Dividend Street</v>
          </cell>
          <cell r="AF257" t="str">
            <v>Mansfield QLD 4122</v>
          </cell>
        </row>
        <row r="258">
          <cell r="A258" t="str">
            <v>AEPL0257</v>
          </cell>
          <cell r="D258" t="e">
            <v>#N/A</v>
          </cell>
          <cell r="E258" t="e">
            <v>#N/A</v>
          </cell>
          <cell r="F258" t="e">
            <v>#N/A</v>
          </cell>
          <cell r="G258" t="e">
            <v>#N/A</v>
          </cell>
          <cell r="AB258" t="e">
            <v>#N/A</v>
          </cell>
          <cell r="AC258" t="e">
            <v>#N/A</v>
          </cell>
          <cell r="AD258" t="e">
            <v>#N/A</v>
          </cell>
          <cell r="AE258" t="str">
            <v>11 Dividend Street</v>
          </cell>
          <cell r="AF258" t="str">
            <v>Mansfield QLD 4122</v>
          </cell>
        </row>
        <row r="259">
          <cell r="A259" t="str">
            <v>AEPL0258</v>
          </cell>
          <cell r="D259" t="e">
            <v>#N/A</v>
          </cell>
          <cell r="E259" t="e">
            <v>#N/A</v>
          </cell>
          <cell r="F259" t="e">
            <v>#N/A</v>
          </cell>
          <cell r="G259" t="e">
            <v>#N/A</v>
          </cell>
          <cell r="AB259" t="e">
            <v>#N/A</v>
          </cell>
          <cell r="AC259" t="e">
            <v>#N/A</v>
          </cell>
          <cell r="AD259" t="e">
            <v>#N/A</v>
          </cell>
          <cell r="AE259" t="str">
            <v>11 Dividend Street</v>
          </cell>
          <cell r="AF259" t="str">
            <v>Mansfield QLD 4122</v>
          </cell>
        </row>
        <row r="260">
          <cell r="A260" t="str">
            <v>AEPL0259</v>
          </cell>
          <cell r="D260" t="e">
            <v>#N/A</v>
          </cell>
          <cell r="E260" t="e">
            <v>#N/A</v>
          </cell>
          <cell r="F260" t="e">
            <v>#N/A</v>
          </cell>
          <cell r="G260" t="e">
            <v>#N/A</v>
          </cell>
          <cell r="AB260" t="e">
            <v>#N/A</v>
          </cell>
          <cell r="AC260" t="e">
            <v>#N/A</v>
          </cell>
          <cell r="AD260" t="e">
            <v>#N/A</v>
          </cell>
          <cell r="AE260" t="str">
            <v>11 Dividend Street</v>
          </cell>
          <cell r="AF260" t="str">
            <v>Mansfield QLD 4122</v>
          </cell>
        </row>
        <row r="261">
          <cell r="A261" t="str">
            <v>AEPL0260</v>
          </cell>
          <cell r="D261" t="e">
            <v>#N/A</v>
          </cell>
          <cell r="E261" t="e">
            <v>#N/A</v>
          </cell>
          <cell r="F261" t="e">
            <v>#N/A</v>
          </cell>
          <cell r="G261" t="e">
            <v>#N/A</v>
          </cell>
          <cell r="AB261" t="e">
            <v>#N/A</v>
          </cell>
          <cell r="AC261" t="e">
            <v>#N/A</v>
          </cell>
          <cell r="AD261" t="e">
            <v>#N/A</v>
          </cell>
          <cell r="AE261" t="str">
            <v>11 Dividend Street</v>
          </cell>
          <cell r="AF261" t="str">
            <v>Mansfield QLD 4122</v>
          </cell>
        </row>
        <row r="262">
          <cell r="A262" t="str">
            <v>AEPL0261</v>
          </cell>
          <cell r="D262" t="e">
            <v>#N/A</v>
          </cell>
          <cell r="E262" t="e">
            <v>#N/A</v>
          </cell>
          <cell r="F262" t="e">
            <v>#N/A</v>
          </cell>
          <cell r="G262" t="e">
            <v>#N/A</v>
          </cell>
          <cell r="AB262" t="e">
            <v>#N/A</v>
          </cell>
          <cell r="AC262" t="e">
            <v>#N/A</v>
          </cell>
          <cell r="AD262" t="e">
            <v>#N/A</v>
          </cell>
          <cell r="AE262" t="str">
            <v>11 Dividend Street</v>
          </cell>
          <cell r="AF262" t="str">
            <v>Mansfield QLD 4122</v>
          </cell>
        </row>
        <row r="263">
          <cell r="A263" t="str">
            <v>AEPL0262</v>
          </cell>
          <cell r="D263" t="e">
            <v>#N/A</v>
          </cell>
          <cell r="E263" t="e">
            <v>#N/A</v>
          </cell>
          <cell r="F263" t="e">
            <v>#N/A</v>
          </cell>
          <cell r="G263" t="e">
            <v>#N/A</v>
          </cell>
          <cell r="AB263" t="e">
            <v>#N/A</v>
          </cell>
          <cell r="AC263" t="e">
            <v>#N/A</v>
          </cell>
          <cell r="AD263" t="e">
            <v>#N/A</v>
          </cell>
          <cell r="AE263" t="str">
            <v>11 Dividend Street</v>
          </cell>
          <cell r="AF263" t="str">
            <v>Mansfield QLD 4122</v>
          </cell>
        </row>
        <row r="264">
          <cell r="A264" t="str">
            <v>AEPL0263</v>
          </cell>
          <cell r="D264" t="e">
            <v>#N/A</v>
          </cell>
          <cell r="E264" t="e">
            <v>#N/A</v>
          </cell>
          <cell r="F264" t="e">
            <v>#N/A</v>
          </cell>
          <cell r="G264" t="e">
            <v>#N/A</v>
          </cell>
          <cell r="AB264" t="e">
            <v>#N/A</v>
          </cell>
          <cell r="AC264" t="e">
            <v>#N/A</v>
          </cell>
          <cell r="AD264" t="e">
            <v>#N/A</v>
          </cell>
          <cell r="AE264" t="str">
            <v>11 Dividend Street</v>
          </cell>
          <cell r="AF264" t="str">
            <v>Mansfield QLD 4122</v>
          </cell>
        </row>
        <row r="265">
          <cell r="A265" t="str">
            <v>AEPL0264</v>
          </cell>
          <cell r="D265" t="e">
            <v>#N/A</v>
          </cell>
          <cell r="E265" t="e">
            <v>#N/A</v>
          </cell>
          <cell r="F265" t="e">
            <v>#N/A</v>
          </cell>
          <cell r="G265" t="e">
            <v>#N/A</v>
          </cell>
          <cell r="AB265" t="e">
            <v>#N/A</v>
          </cell>
          <cell r="AC265" t="e">
            <v>#N/A</v>
          </cell>
          <cell r="AD265" t="e">
            <v>#N/A</v>
          </cell>
          <cell r="AE265" t="str">
            <v>11 Dividend Street</v>
          </cell>
          <cell r="AF265" t="str">
            <v>Mansfield QLD 4122</v>
          </cell>
        </row>
        <row r="266">
          <cell r="A266" t="str">
            <v>AEPL0265</v>
          </cell>
          <cell r="D266" t="e">
            <v>#N/A</v>
          </cell>
          <cell r="E266" t="e">
            <v>#N/A</v>
          </cell>
          <cell r="F266" t="e">
            <v>#N/A</v>
          </cell>
          <cell r="G266" t="e">
            <v>#N/A</v>
          </cell>
          <cell r="AB266" t="e">
            <v>#N/A</v>
          </cell>
          <cell r="AC266" t="e">
            <v>#N/A</v>
          </cell>
          <cell r="AD266" t="e">
            <v>#N/A</v>
          </cell>
          <cell r="AE266" t="str">
            <v>11 Dividend Street</v>
          </cell>
          <cell r="AF266" t="str">
            <v>Mansfield QLD 4122</v>
          </cell>
        </row>
        <row r="267">
          <cell r="A267" t="str">
            <v>AEPL0266</v>
          </cell>
          <cell r="D267" t="e">
            <v>#N/A</v>
          </cell>
          <cell r="E267" t="e">
            <v>#N/A</v>
          </cell>
          <cell r="F267" t="e">
            <v>#N/A</v>
          </cell>
          <cell r="G267" t="e">
            <v>#N/A</v>
          </cell>
          <cell r="AB267" t="e">
            <v>#N/A</v>
          </cell>
          <cell r="AC267" t="e">
            <v>#N/A</v>
          </cell>
          <cell r="AD267" t="e">
            <v>#N/A</v>
          </cell>
          <cell r="AE267" t="str">
            <v>11 Dividend Street</v>
          </cell>
          <cell r="AF267" t="str">
            <v>Mansfield QLD 4122</v>
          </cell>
        </row>
        <row r="268">
          <cell r="A268" t="str">
            <v>AEPL0267</v>
          </cell>
          <cell r="D268" t="e">
            <v>#N/A</v>
          </cell>
          <cell r="E268" t="e">
            <v>#N/A</v>
          </cell>
          <cell r="F268" t="e">
            <v>#N/A</v>
          </cell>
          <cell r="G268" t="e">
            <v>#N/A</v>
          </cell>
          <cell r="AB268" t="e">
            <v>#N/A</v>
          </cell>
          <cell r="AC268" t="e">
            <v>#N/A</v>
          </cell>
          <cell r="AD268" t="e">
            <v>#N/A</v>
          </cell>
          <cell r="AE268" t="str">
            <v>11 Dividend Street</v>
          </cell>
          <cell r="AF268" t="str">
            <v>Mansfield QLD 4122</v>
          </cell>
        </row>
        <row r="269">
          <cell r="A269" t="str">
            <v>AEPL0268</v>
          </cell>
          <cell r="D269" t="e">
            <v>#N/A</v>
          </cell>
          <cell r="E269" t="e">
            <v>#N/A</v>
          </cell>
          <cell r="F269" t="e">
            <v>#N/A</v>
          </cell>
          <cell r="G269" t="e">
            <v>#N/A</v>
          </cell>
          <cell r="AB269" t="e">
            <v>#N/A</v>
          </cell>
          <cell r="AC269" t="e">
            <v>#N/A</v>
          </cell>
          <cell r="AD269" t="e">
            <v>#N/A</v>
          </cell>
          <cell r="AE269" t="str">
            <v>11 Dividend Street</v>
          </cell>
          <cell r="AF269" t="str">
            <v>Mansfield QLD 4122</v>
          </cell>
        </row>
        <row r="270">
          <cell r="A270" t="str">
            <v>AEPL0269</v>
          </cell>
          <cell r="D270" t="e">
            <v>#N/A</v>
          </cell>
          <cell r="E270" t="e">
            <v>#N/A</v>
          </cell>
          <cell r="F270" t="e">
            <v>#N/A</v>
          </cell>
          <cell r="G270" t="e">
            <v>#N/A</v>
          </cell>
          <cell r="AB270" t="e">
            <v>#N/A</v>
          </cell>
          <cell r="AC270" t="e">
            <v>#N/A</v>
          </cell>
          <cell r="AD270" t="e">
            <v>#N/A</v>
          </cell>
          <cell r="AE270" t="str">
            <v>11 Dividend Street</v>
          </cell>
          <cell r="AF270" t="str">
            <v>Mansfield QLD 4122</v>
          </cell>
        </row>
        <row r="271">
          <cell r="A271" t="str">
            <v>AEPL0270</v>
          </cell>
          <cell r="D271" t="e">
            <v>#N/A</v>
          </cell>
          <cell r="E271" t="e">
            <v>#N/A</v>
          </cell>
          <cell r="F271" t="e">
            <v>#N/A</v>
          </cell>
          <cell r="G271" t="e">
            <v>#N/A</v>
          </cell>
          <cell r="AB271" t="e">
            <v>#N/A</v>
          </cell>
          <cell r="AC271" t="e">
            <v>#N/A</v>
          </cell>
          <cell r="AD271" t="e">
            <v>#N/A</v>
          </cell>
          <cell r="AE271" t="str">
            <v>11 Dividend Street</v>
          </cell>
          <cell r="AF271" t="str">
            <v>Mansfield QLD 4122</v>
          </cell>
        </row>
        <row r="272">
          <cell r="A272" t="str">
            <v>AEPL0271</v>
          </cell>
          <cell r="D272" t="e">
            <v>#N/A</v>
          </cell>
          <cell r="E272" t="e">
            <v>#N/A</v>
          </cell>
          <cell r="F272" t="e">
            <v>#N/A</v>
          </cell>
          <cell r="G272" t="e">
            <v>#N/A</v>
          </cell>
          <cell r="AB272" t="e">
            <v>#N/A</v>
          </cell>
          <cell r="AC272" t="e">
            <v>#N/A</v>
          </cell>
          <cell r="AD272" t="e">
            <v>#N/A</v>
          </cell>
          <cell r="AE272" t="str">
            <v>11 Dividend Street</v>
          </cell>
          <cell r="AF272" t="str">
            <v>Mansfield QLD 4122</v>
          </cell>
        </row>
        <row r="273">
          <cell r="A273" t="str">
            <v>AEPL0272</v>
          </cell>
          <cell r="D273" t="e">
            <v>#N/A</v>
          </cell>
          <cell r="E273" t="e">
            <v>#N/A</v>
          </cell>
          <cell r="F273" t="e">
            <v>#N/A</v>
          </cell>
          <cell r="G273" t="e">
            <v>#N/A</v>
          </cell>
          <cell r="AB273" t="e">
            <v>#N/A</v>
          </cell>
          <cell r="AC273" t="e">
            <v>#N/A</v>
          </cell>
          <cell r="AD273" t="e">
            <v>#N/A</v>
          </cell>
          <cell r="AE273" t="str">
            <v>11 Dividend Street</v>
          </cell>
          <cell r="AF273" t="str">
            <v>Mansfield QLD 4122</v>
          </cell>
        </row>
        <row r="274">
          <cell r="A274" t="str">
            <v>AEPL0273</v>
          </cell>
          <cell r="D274" t="e">
            <v>#N/A</v>
          </cell>
          <cell r="E274" t="e">
            <v>#N/A</v>
          </cell>
          <cell r="F274" t="e">
            <v>#N/A</v>
          </cell>
          <cell r="G274" t="e">
            <v>#N/A</v>
          </cell>
          <cell r="AB274" t="e">
            <v>#N/A</v>
          </cell>
          <cell r="AC274" t="e">
            <v>#N/A</v>
          </cell>
          <cell r="AD274" t="e">
            <v>#N/A</v>
          </cell>
          <cell r="AE274" t="str">
            <v>11 Dividend Street</v>
          </cell>
          <cell r="AF274" t="str">
            <v>Mansfield QLD 4122</v>
          </cell>
        </row>
        <row r="275">
          <cell r="A275" t="str">
            <v>AEPL0274</v>
          </cell>
          <cell r="D275" t="e">
            <v>#N/A</v>
          </cell>
          <cell r="E275" t="e">
            <v>#N/A</v>
          </cell>
          <cell r="F275" t="e">
            <v>#N/A</v>
          </cell>
          <cell r="G275" t="e">
            <v>#N/A</v>
          </cell>
          <cell r="AB275" t="e">
            <v>#N/A</v>
          </cell>
          <cell r="AC275" t="e">
            <v>#N/A</v>
          </cell>
          <cell r="AD275" t="e">
            <v>#N/A</v>
          </cell>
          <cell r="AE275" t="str">
            <v>11 Dividend Street</v>
          </cell>
          <cell r="AF275" t="str">
            <v>Mansfield QLD 4122</v>
          </cell>
        </row>
        <row r="276">
          <cell r="A276" t="str">
            <v>AEPL0275</v>
          </cell>
          <cell r="D276" t="e">
            <v>#N/A</v>
          </cell>
          <cell r="E276" t="e">
            <v>#N/A</v>
          </cell>
          <cell r="F276" t="e">
            <v>#N/A</v>
          </cell>
          <cell r="G276" t="e">
            <v>#N/A</v>
          </cell>
          <cell r="AB276" t="e">
            <v>#N/A</v>
          </cell>
          <cell r="AC276" t="e">
            <v>#N/A</v>
          </cell>
          <cell r="AD276" t="e">
            <v>#N/A</v>
          </cell>
          <cell r="AE276" t="str">
            <v>11 Dividend Street</v>
          </cell>
          <cell r="AF276" t="str">
            <v>Mansfield QLD 4122</v>
          </cell>
        </row>
        <row r="277">
          <cell r="A277" t="str">
            <v>AEPL0276</v>
          </cell>
          <cell r="D277" t="e">
            <v>#N/A</v>
          </cell>
          <cell r="E277" t="e">
            <v>#N/A</v>
          </cell>
          <cell r="F277" t="e">
            <v>#N/A</v>
          </cell>
          <cell r="G277" t="e">
            <v>#N/A</v>
          </cell>
          <cell r="AB277" t="e">
            <v>#N/A</v>
          </cell>
          <cell r="AC277" t="e">
            <v>#N/A</v>
          </cell>
          <cell r="AD277" t="e">
            <v>#N/A</v>
          </cell>
          <cell r="AE277" t="str">
            <v>11 Dividend Street</v>
          </cell>
          <cell r="AF277" t="str">
            <v>Mansfield QLD 4122</v>
          </cell>
        </row>
        <row r="278">
          <cell r="A278" t="str">
            <v>AEPL0277</v>
          </cell>
          <cell r="D278" t="e">
            <v>#N/A</v>
          </cell>
          <cell r="E278" t="e">
            <v>#N/A</v>
          </cell>
          <cell r="F278" t="e">
            <v>#N/A</v>
          </cell>
          <cell r="G278" t="e">
            <v>#N/A</v>
          </cell>
          <cell r="AB278" t="e">
            <v>#N/A</v>
          </cell>
          <cell r="AC278" t="e">
            <v>#N/A</v>
          </cell>
          <cell r="AD278" t="e">
            <v>#N/A</v>
          </cell>
          <cell r="AE278" t="str">
            <v>11 Dividend Street</v>
          </cell>
          <cell r="AF278" t="str">
            <v>Mansfield QLD 4122</v>
          </cell>
        </row>
        <row r="279">
          <cell r="A279" t="str">
            <v>AEPL0278</v>
          </cell>
          <cell r="D279" t="e">
            <v>#N/A</v>
          </cell>
          <cell r="E279" t="e">
            <v>#N/A</v>
          </cell>
          <cell r="F279" t="e">
            <v>#N/A</v>
          </cell>
          <cell r="G279" t="e">
            <v>#N/A</v>
          </cell>
          <cell r="AB279" t="e">
            <v>#N/A</v>
          </cell>
          <cell r="AC279" t="e">
            <v>#N/A</v>
          </cell>
          <cell r="AD279" t="e">
            <v>#N/A</v>
          </cell>
          <cell r="AE279" t="str">
            <v>11 Dividend Street</v>
          </cell>
          <cell r="AF279" t="str">
            <v>Mansfield QLD 4122</v>
          </cell>
        </row>
        <row r="280">
          <cell r="A280" t="str">
            <v>AEPL0279</v>
          </cell>
          <cell r="D280" t="e">
            <v>#N/A</v>
          </cell>
          <cell r="E280" t="e">
            <v>#N/A</v>
          </cell>
          <cell r="F280" t="e">
            <v>#N/A</v>
          </cell>
          <cell r="G280" t="e">
            <v>#N/A</v>
          </cell>
          <cell r="AB280" t="e">
            <v>#N/A</v>
          </cell>
          <cell r="AC280" t="e">
            <v>#N/A</v>
          </cell>
          <cell r="AD280" t="e">
            <v>#N/A</v>
          </cell>
          <cell r="AE280" t="str">
            <v>11 Dividend Street</v>
          </cell>
          <cell r="AF280" t="str">
            <v>Mansfield QLD 4122</v>
          </cell>
        </row>
        <row r="281">
          <cell r="A281" t="str">
            <v>AEPL0280</v>
          </cell>
          <cell r="D281" t="e">
            <v>#N/A</v>
          </cell>
          <cell r="E281" t="e">
            <v>#N/A</v>
          </cell>
          <cell r="F281" t="e">
            <v>#N/A</v>
          </cell>
          <cell r="G281" t="e">
            <v>#N/A</v>
          </cell>
          <cell r="AB281" t="e">
            <v>#N/A</v>
          </cell>
          <cell r="AC281" t="e">
            <v>#N/A</v>
          </cell>
          <cell r="AD281" t="e">
            <v>#N/A</v>
          </cell>
          <cell r="AE281" t="str">
            <v>11 Dividend Street</v>
          </cell>
          <cell r="AF281" t="str">
            <v>Mansfield QLD 4122</v>
          </cell>
        </row>
        <row r="282">
          <cell r="A282" t="str">
            <v>AEPL0281</v>
          </cell>
          <cell r="D282" t="e">
            <v>#N/A</v>
          </cell>
          <cell r="E282" t="e">
            <v>#N/A</v>
          </cell>
          <cell r="F282" t="e">
            <v>#N/A</v>
          </cell>
          <cell r="G282" t="e">
            <v>#N/A</v>
          </cell>
          <cell r="AB282" t="e">
            <v>#N/A</v>
          </cell>
          <cell r="AC282" t="e">
            <v>#N/A</v>
          </cell>
          <cell r="AD282" t="e">
            <v>#N/A</v>
          </cell>
          <cell r="AE282" t="str">
            <v>11 Dividend Street</v>
          </cell>
          <cell r="AF282" t="str">
            <v>Mansfield QLD 4122</v>
          </cell>
        </row>
        <row r="283">
          <cell r="A283" t="str">
            <v>AEPL0282</v>
          </cell>
          <cell r="D283" t="e">
            <v>#N/A</v>
          </cell>
          <cell r="E283" t="e">
            <v>#N/A</v>
          </cell>
          <cell r="F283" t="e">
            <v>#N/A</v>
          </cell>
          <cell r="G283" t="e">
            <v>#N/A</v>
          </cell>
          <cell r="AB283" t="e">
            <v>#N/A</v>
          </cell>
          <cell r="AC283" t="e">
            <v>#N/A</v>
          </cell>
          <cell r="AD283" t="e">
            <v>#N/A</v>
          </cell>
          <cell r="AE283" t="str">
            <v>11 Dividend Street</v>
          </cell>
          <cell r="AF283" t="str">
            <v>Mansfield QLD 4122</v>
          </cell>
        </row>
        <row r="284">
          <cell r="A284" t="str">
            <v>AEPL0283</v>
          </cell>
          <cell r="D284" t="e">
            <v>#N/A</v>
          </cell>
          <cell r="E284" t="e">
            <v>#N/A</v>
          </cell>
          <cell r="F284" t="e">
            <v>#N/A</v>
          </cell>
          <cell r="G284" t="e">
            <v>#N/A</v>
          </cell>
          <cell r="AB284" t="e">
            <v>#N/A</v>
          </cell>
          <cell r="AC284" t="e">
            <v>#N/A</v>
          </cell>
          <cell r="AD284" t="e">
            <v>#N/A</v>
          </cell>
          <cell r="AE284" t="str">
            <v>11 Dividend Street</v>
          </cell>
          <cell r="AF284" t="str">
            <v>Mansfield QLD 4122</v>
          </cell>
        </row>
        <row r="285">
          <cell r="A285" t="str">
            <v>AEPL0284</v>
          </cell>
          <cell r="D285" t="e">
            <v>#N/A</v>
          </cell>
          <cell r="E285" t="e">
            <v>#N/A</v>
          </cell>
          <cell r="F285" t="e">
            <v>#N/A</v>
          </cell>
          <cell r="G285" t="e">
            <v>#N/A</v>
          </cell>
          <cell r="AB285" t="e">
            <v>#N/A</v>
          </cell>
          <cell r="AC285" t="e">
            <v>#N/A</v>
          </cell>
          <cell r="AD285" t="e">
            <v>#N/A</v>
          </cell>
          <cell r="AE285" t="str">
            <v>11 Dividend Street</v>
          </cell>
          <cell r="AF285" t="str">
            <v>Mansfield QLD 4122</v>
          </cell>
        </row>
        <row r="286">
          <cell r="A286" t="str">
            <v>AEPL0285</v>
          </cell>
          <cell r="D286" t="e">
            <v>#N/A</v>
          </cell>
          <cell r="E286" t="e">
            <v>#N/A</v>
          </cell>
          <cell r="F286" t="e">
            <v>#N/A</v>
          </cell>
          <cell r="G286" t="e">
            <v>#N/A</v>
          </cell>
          <cell r="AB286" t="e">
            <v>#N/A</v>
          </cell>
          <cell r="AC286" t="e">
            <v>#N/A</v>
          </cell>
          <cell r="AD286" t="e">
            <v>#N/A</v>
          </cell>
          <cell r="AE286" t="str">
            <v>11 Dividend Street</v>
          </cell>
          <cell r="AF286" t="str">
            <v>Mansfield QLD 4122</v>
          </cell>
        </row>
        <row r="287">
          <cell r="A287" t="str">
            <v>AEPL0286</v>
          </cell>
          <cell r="D287" t="e">
            <v>#N/A</v>
          </cell>
          <cell r="E287" t="e">
            <v>#N/A</v>
          </cell>
          <cell r="F287" t="e">
            <v>#N/A</v>
          </cell>
          <cell r="G287" t="e">
            <v>#N/A</v>
          </cell>
          <cell r="AB287" t="e">
            <v>#N/A</v>
          </cell>
          <cell r="AC287" t="e">
            <v>#N/A</v>
          </cell>
          <cell r="AD287" t="e">
            <v>#N/A</v>
          </cell>
          <cell r="AE287" t="str">
            <v>11 Dividend Street</v>
          </cell>
          <cell r="AF287" t="str">
            <v>Mansfield QLD 4122</v>
          </cell>
        </row>
        <row r="288">
          <cell r="A288" t="str">
            <v>AEPL0287</v>
          </cell>
          <cell r="D288" t="e">
            <v>#N/A</v>
          </cell>
          <cell r="E288" t="e">
            <v>#N/A</v>
          </cell>
          <cell r="F288" t="e">
            <v>#N/A</v>
          </cell>
          <cell r="G288" t="e">
            <v>#N/A</v>
          </cell>
          <cell r="AB288" t="e">
            <v>#N/A</v>
          </cell>
          <cell r="AC288" t="e">
            <v>#N/A</v>
          </cell>
          <cell r="AD288" t="e">
            <v>#N/A</v>
          </cell>
          <cell r="AE288" t="str">
            <v>11 Dividend Street</v>
          </cell>
          <cell r="AF288" t="str">
            <v>Mansfield QLD 4122</v>
          </cell>
        </row>
        <row r="289">
          <cell r="A289" t="str">
            <v>AEPL0288</v>
          </cell>
          <cell r="D289" t="e">
            <v>#N/A</v>
          </cell>
          <cell r="E289" t="e">
            <v>#N/A</v>
          </cell>
          <cell r="F289" t="e">
            <v>#N/A</v>
          </cell>
          <cell r="G289" t="e">
            <v>#N/A</v>
          </cell>
          <cell r="AB289" t="e">
            <v>#N/A</v>
          </cell>
          <cell r="AC289" t="e">
            <v>#N/A</v>
          </cell>
          <cell r="AD289" t="e">
            <v>#N/A</v>
          </cell>
          <cell r="AE289" t="str">
            <v>11 Dividend Street</v>
          </cell>
          <cell r="AF289" t="str">
            <v>Mansfield QLD 4122</v>
          </cell>
        </row>
        <row r="290">
          <cell r="A290" t="str">
            <v>AEPL0289</v>
          </cell>
          <cell r="D290" t="e">
            <v>#N/A</v>
          </cell>
          <cell r="E290" t="e">
            <v>#N/A</v>
          </cell>
          <cell r="F290" t="e">
            <v>#N/A</v>
          </cell>
          <cell r="G290" t="e">
            <v>#N/A</v>
          </cell>
          <cell r="AB290" t="e">
            <v>#N/A</v>
          </cell>
          <cell r="AC290" t="e">
            <v>#N/A</v>
          </cell>
          <cell r="AD290" t="e">
            <v>#N/A</v>
          </cell>
          <cell r="AE290" t="str">
            <v>11 Dividend Street</v>
          </cell>
          <cell r="AF290" t="str">
            <v>Mansfield QLD 4122</v>
          </cell>
        </row>
        <row r="291">
          <cell r="A291" t="str">
            <v>AEPL0290</v>
          </cell>
          <cell r="D291" t="e">
            <v>#N/A</v>
          </cell>
          <cell r="E291" t="e">
            <v>#N/A</v>
          </cell>
          <cell r="F291" t="e">
            <v>#N/A</v>
          </cell>
          <cell r="G291" t="e">
            <v>#N/A</v>
          </cell>
          <cell r="AB291" t="e">
            <v>#N/A</v>
          </cell>
          <cell r="AC291" t="e">
            <v>#N/A</v>
          </cell>
          <cell r="AD291" t="e">
            <v>#N/A</v>
          </cell>
          <cell r="AE291" t="str">
            <v>11 Dividend Street</v>
          </cell>
          <cell r="AF291" t="str">
            <v>Mansfield QLD 4122</v>
          </cell>
        </row>
        <row r="292">
          <cell r="A292" t="str">
            <v>AEPL0291</v>
          </cell>
          <cell r="D292" t="e">
            <v>#N/A</v>
          </cell>
          <cell r="E292" t="e">
            <v>#N/A</v>
          </cell>
          <cell r="F292" t="e">
            <v>#N/A</v>
          </cell>
          <cell r="G292" t="e">
            <v>#N/A</v>
          </cell>
          <cell r="AB292" t="e">
            <v>#N/A</v>
          </cell>
          <cell r="AC292" t="e">
            <v>#N/A</v>
          </cell>
          <cell r="AD292" t="e">
            <v>#N/A</v>
          </cell>
          <cell r="AE292" t="str">
            <v>11 Dividend Street</v>
          </cell>
          <cell r="AF292" t="str">
            <v>Mansfield QLD 4122</v>
          </cell>
        </row>
        <row r="293">
          <cell r="A293" t="str">
            <v>AEPL0292</v>
          </cell>
          <cell r="D293" t="e">
            <v>#N/A</v>
          </cell>
          <cell r="E293" t="e">
            <v>#N/A</v>
          </cell>
          <cell r="F293" t="e">
            <v>#N/A</v>
          </cell>
          <cell r="G293" t="e">
            <v>#N/A</v>
          </cell>
          <cell r="AB293" t="e">
            <v>#N/A</v>
          </cell>
          <cell r="AC293" t="e">
            <v>#N/A</v>
          </cell>
          <cell r="AD293" t="e">
            <v>#N/A</v>
          </cell>
          <cell r="AE293" t="str">
            <v>11 Dividend Street</v>
          </cell>
          <cell r="AF293" t="str">
            <v>Mansfield QLD 4122</v>
          </cell>
        </row>
        <row r="294">
          <cell r="A294" t="str">
            <v>AEPL0293</v>
          </cell>
          <cell r="D294" t="e">
            <v>#N/A</v>
          </cell>
          <cell r="E294" t="e">
            <v>#N/A</v>
          </cell>
          <cell r="F294" t="e">
            <v>#N/A</v>
          </cell>
          <cell r="G294" t="e">
            <v>#N/A</v>
          </cell>
          <cell r="AB294" t="e">
            <v>#N/A</v>
          </cell>
          <cell r="AC294" t="e">
            <v>#N/A</v>
          </cell>
          <cell r="AD294" t="e">
            <v>#N/A</v>
          </cell>
          <cell r="AE294" t="str">
            <v>11 Dividend Street</v>
          </cell>
          <cell r="AF294" t="str">
            <v>Mansfield QLD 4122</v>
          </cell>
        </row>
        <row r="295">
          <cell r="A295" t="str">
            <v>AEPL0294</v>
          </cell>
          <cell r="D295" t="e">
            <v>#N/A</v>
          </cell>
          <cell r="E295" t="e">
            <v>#N/A</v>
          </cell>
          <cell r="F295" t="e">
            <v>#N/A</v>
          </cell>
          <cell r="G295" t="e">
            <v>#N/A</v>
          </cell>
          <cell r="AB295" t="e">
            <v>#N/A</v>
          </cell>
          <cell r="AC295" t="e">
            <v>#N/A</v>
          </cell>
          <cell r="AD295" t="e">
            <v>#N/A</v>
          </cell>
          <cell r="AE295" t="str">
            <v>11 Dividend Street</v>
          </cell>
          <cell r="AF295" t="str">
            <v>Mansfield QLD 4122</v>
          </cell>
        </row>
        <row r="296">
          <cell r="A296" t="str">
            <v>AEPL0295</v>
          </cell>
          <cell r="D296" t="e">
            <v>#N/A</v>
          </cell>
          <cell r="E296" t="e">
            <v>#N/A</v>
          </cell>
          <cell r="F296" t="e">
            <v>#N/A</v>
          </cell>
          <cell r="G296" t="e">
            <v>#N/A</v>
          </cell>
          <cell r="AB296" t="e">
            <v>#N/A</v>
          </cell>
          <cell r="AC296" t="e">
            <v>#N/A</v>
          </cell>
          <cell r="AD296" t="e">
            <v>#N/A</v>
          </cell>
          <cell r="AE296" t="str">
            <v>11 Dividend Street</v>
          </cell>
          <cell r="AF296" t="str">
            <v>Mansfield QLD 4122</v>
          </cell>
        </row>
        <row r="297">
          <cell r="A297" t="str">
            <v>AEPL0296</v>
          </cell>
          <cell r="D297" t="e">
            <v>#N/A</v>
          </cell>
          <cell r="E297" t="e">
            <v>#N/A</v>
          </cell>
          <cell r="F297" t="e">
            <v>#N/A</v>
          </cell>
          <cell r="G297" t="e">
            <v>#N/A</v>
          </cell>
          <cell r="AB297" t="e">
            <v>#N/A</v>
          </cell>
          <cell r="AC297" t="e">
            <v>#N/A</v>
          </cell>
          <cell r="AD297" t="e">
            <v>#N/A</v>
          </cell>
          <cell r="AE297" t="str">
            <v>11 Dividend Street</v>
          </cell>
          <cell r="AF297" t="str">
            <v>Mansfield QLD 4122</v>
          </cell>
        </row>
        <row r="298">
          <cell r="A298" t="str">
            <v>AEPL0297</v>
          </cell>
          <cell r="D298" t="e">
            <v>#N/A</v>
          </cell>
          <cell r="E298" t="e">
            <v>#N/A</v>
          </cell>
          <cell r="F298" t="e">
            <v>#N/A</v>
          </cell>
          <cell r="G298" t="e">
            <v>#N/A</v>
          </cell>
          <cell r="AB298" t="e">
            <v>#N/A</v>
          </cell>
          <cell r="AC298" t="e">
            <v>#N/A</v>
          </cell>
          <cell r="AD298" t="e">
            <v>#N/A</v>
          </cell>
          <cell r="AE298" t="str">
            <v>11 Dividend Street</v>
          </cell>
          <cell r="AF298" t="str">
            <v>Mansfield QLD 4122</v>
          </cell>
        </row>
        <row r="299">
          <cell r="A299" t="str">
            <v>AEPL0298</v>
          </cell>
          <cell r="D299" t="e">
            <v>#N/A</v>
          </cell>
          <cell r="E299" t="e">
            <v>#N/A</v>
          </cell>
          <cell r="F299" t="e">
            <v>#N/A</v>
          </cell>
          <cell r="G299" t="e">
            <v>#N/A</v>
          </cell>
          <cell r="AB299" t="e">
            <v>#N/A</v>
          </cell>
          <cell r="AC299" t="e">
            <v>#N/A</v>
          </cell>
          <cell r="AD299" t="e">
            <v>#N/A</v>
          </cell>
          <cell r="AE299" t="str">
            <v>11 Dividend Street</v>
          </cell>
          <cell r="AF299" t="str">
            <v>Mansfield QLD 4122</v>
          </cell>
        </row>
        <row r="300">
          <cell r="A300" t="str">
            <v>AEPL0299</v>
          </cell>
          <cell r="D300" t="e">
            <v>#N/A</v>
          </cell>
          <cell r="E300" t="e">
            <v>#N/A</v>
          </cell>
          <cell r="F300" t="e">
            <v>#N/A</v>
          </cell>
          <cell r="G300" t="e">
            <v>#N/A</v>
          </cell>
          <cell r="AB300" t="e">
            <v>#N/A</v>
          </cell>
          <cell r="AC300" t="e">
            <v>#N/A</v>
          </cell>
          <cell r="AD300" t="e">
            <v>#N/A</v>
          </cell>
          <cell r="AE300" t="str">
            <v>11 Dividend Street</v>
          </cell>
          <cell r="AF300" t="str">
            <v>Mansfield QLD 4122</v>
          </cell>
        </row>
        <row r="301">
          <cell r="A301" t="str">
            <v>AEPL0300</v>
          </cell>
          <cell r="D301" t="e">
            <v>#N/A</v>
          </cell>
          <cell r="E301" t="e">
            <v>#N/A</v>
          </cell>
          <cell r="F301" t="e">
            <v>#N/A</v>
          </cell>
          <cell r="G301" t="e">
            <v>#N/A</v>
          </cell>
          <cell r="AB301" t="e">
            <v>#N/A</v>
          </cell>
          <cell r="AC301" t="e">
            <v>#N/A</v>
          </cell>
          <cell r="AD301" t="e">
            <v>#N/A</v>
          </cell>
          <cell r="AE301" t="str">
            <v>11 Dividend Street</v>
          </cell>
          <cell r="AF301" t="str">
            <v>Mansfield QLD 4122</v>
          </cell>
        </row>
        <row r="302">
          <cell r="A302" t="str">
            <v>AEPL0301</v>
          </cell>
          <cell r="D302" t="e">
            <v>#N/A</v>
          </cell>
          <cell r="E302" t="e">
            <v>#N/A</v>
          </cell>
          <cell r="F302" t="e">
            <v>#N/A</v>
          </cell>
          <cell r="G302" t="e">
            <v>#N/A</v>
          </cell>
          <cell r="AB302" t="e">
            <v>#N/A</v>
          </cell>
          <cell r="AC302" t="e">
            <v>#N/A</v>
          </cell>
          <cell r="AD302" t="e">
            <v>#N/A</v>
          </cell>
          <cell r="AE302" t="str">
            <v>11 Dividend Street</v>
          </cell>
          <cell r="AF302" t="str">
            <v>Mansfield QLD 4122</v>
          </cell>
        </row>
        <row r="303">
          <cell r="A303" t="str">
            <v>AEPL0302</v>
          </cell>
          <cell r="D303" t="e">
            <v>#N/A</v>
          </cell>
          <cell r="E303" t="e">
            <v>#N/A</v>
          </cell>
          <cell r="F303" t="e">
            <v>#N/A</v>
          </cell>
          <cell r="G303" t="e">
            <v>#N/A</v>
          </cell>
          <cell r="AB303" t="e">
            <v>#N/A</v>
          </cell>
          <cell r="AC303" t="e">
            <v>#N/A</v>
          </cell>
          <cell r="AD303" t="e">
            <v>#N/A</v>
          </cell>
          <cell r="AE303" t="str">
            <v>11 Dividend Street</v>
          </cell>
          <cell r="AF303" t="str">
            <v>Mansfield QLD 4122</v>
          </cell>
        </row>
        <row r="304">
          <cell r="A304" t="str">
            <v>AEPL0303</v>
          </cell>
          <cell r="D304" t="e">
            <v>#N/A</v>
          </cell>
          <cell r="E304" t="e">
            <v>#N/A</v>
          </cell>
          <cell r="F304" t="e">
            <v>#N/A</v>
          </cell>
          <cell r="G304" t="e">
            <v>#N/A</v>
          </cell>
          <cell r="AB304" t="e">
            <v>#N/A</v>
          </cell>
          <cell r="AC304" t="e">
            <v>#N/A</v>
          </cell>
          <cell r="AD304" t="e">
            <v>#N/A</v>
          </cell>
          <cell r="AE304" t="str">
            <v>11 Dividend Street</v>
          </cell>
          <cell r="AF304" t="str">
            <v>Mansfield QLD 4122</v>
          </cell>
        </row>
        <row r="305">
          <cell r="A305" t="str">
            <v>AEPL0304</v>
          </cell>
          <cell r="D305" t="e">
            <v>#N/A</v>
          </cell>
          <cell r="E305" t="e">
            <v>#N/A</v>
          </cell>
          <cell r="F305" t="e">
            <v>#N/A</v>
          </cell>
          <cell r="G305" t="e">
            <v>#N/A</v>
          </cell>
          <cell r="AB305" t="e">
            <v>#N/A</v>
          </cell>
          <cell r="AC305" t="e">
            <v>#N/A</v>
          </cell>
          <cell r="AD305" t="e">
            <v>#N/A</v>
          </cell>
          <cell r="AE305" t="str">
            <v>11 Dividend Street</v>
          </cell>
          <cell r="AF305" t="str">
            <v>Mansfield QLD 4122</v>
          </cell>
        </row>
        <row r="306">
          <cell r="A306" t="str">
            <v>AEPL0305</v>
          </cell>
          <cell r="D306" t="e">
            <v>#N/A</v>
          </cell>
          <cell r="E306" t="e">
            <v>#N/A</v>
          </cell>
          <cell r="F306" t="e">
            <v>#N/A</v>
          </cell>
          <cell r="G306" t="e">
            <v>#N/A</v>
          </cell>
          <cell r="AB306" t="e">
            <v>#N/A</v>
          </cell>
          <cell r="AC306" t="e">
            <v>#N/A</v>
          </cell>
          <cell r="AD306" t="e">
            <v>#N/A</v>
          </cell>
          <cell r="AE306" t="str">
            <v>11 Dividend Street</v>
          </cell>
          <cell r="AF306" t="str">
            <v>Mansfield QLD 4122</v>
          </cell>
        </row>
        <row r="307">
          <cell r="A307" t="str">
            <v>AEPL0306</v>
          </cell>
          <cell r="D307" t="e">
            <v>#N/A</v>
          </cell>
          <cell r="E307" t="e">
            <v>#N/A</v>
          </cell>
          <cell r="F307" t="e">
            <v>#N/A</v>
          </cell>
          <cell r="G307" t="e">
            <v>#N/A</v>
          </cell>
          <cell r="AB307" t="e">
            <v>#N/A</v>
          </cell>
          <cell r="AC307" t="e">
            <v>#N/A</v>
          </cell>
          <cell r="AD307" t="e">
            <v>#N/A</v>
          </cell>
          <cell r="AE307" t="str">
            <v>11 Dividend Street</v>
          </cell>
          <cell r="AF307" t="str">
            <v>Mansfield QLD 4122</v>
          </cell>
        </row>
        <row r="308">
          <cell r="A308" t="str">
            <v>AEPL0307</v>
          </cell>
          <cell r="D308" t="e">
            <v>#N/A</v>
          </cell>
          <cell r="E308" t="e">
            <v>#N/A</v>
          </cell>
          <cell r="F308" t="e">
            <v>#N/A</v>
          </cell>
          <cell r="G308" t="e">
            <v>#N/A</v>
          </cell>
          <cell r="AB308" t="e">
            <v>#N/A</v>
          </cell>
          <cell r="AC308" t="e">
            <v>#N/A</v>
          </cell>
          <cell r="AD308" t="e">
            <v>#N/A</v>
          </cell>
          <cell r="AE308" t="str">
            <v>11 Dividend Street</v>
          </cell>
          <cell r="AF308" t="str">
            <v>Mansfield QLD 4122</v>
          </cell>
        </row>
        <row r="309">
          <cell r="A309" t="str">
            <v>AEPL0308</v>
          </cell>
          <cell r="D309" t="e">
            <v>#N/A</v>
          </cell>
          <cell r="E309" t="e">
            <v>#N/A</v>
          </cell>
          <cell r="F309" t="e">
            <v>#N/A</v>
          </cell>
          <cell r="G309" t="e">
            <v>#N/A</v>
          </cell>
          <cell r="AB309" t="e">
            <v>#N/A</v>
          </cell>
          <cell r="AC309" t="e">
            <v>#N/A</v>
          </cell>
          <cell r="AD309" t="e">
            <v>#N/A</v>
          </cell>
          <cell r="AE309" t="str">
            <v>11 Dividend Street</v>
          </cell>
          <cell r="AF309" t="str">
            <v>Mansfield QLD 4122</v>
          </cell>
        </row>
        <row r="310">
          <cell r="A310" t="str">
            <v>AEPL0309</v>
          </cell>
          <cell r="D310" t="e">
            <v>#N/A</v>
          </cell>
          <cell r="E310" t="e">
            <v>#N/A</v>
          </cell>
          <cell r="F310" t="e">
            <v>#N/A</v>
          </cell>
          <cell r="G310" t="e">
            <v>#N/A</v>
          </cell>
          <cell r="AB310" t="e">
            <v>#N/A</v>
          </cell>
          <cell r="AC310" t="e">
            <v>#N/A</v>
          </cell>
          <cell r="AD310" t="e">
            <v>#N/A</v>
          </cell>
          <cell r="AE310" t="str">
            <v>11 Dividend Street</v>
          </cell>
          <cell r="AF310" t="str">
            <v>Mansfield QLD 4122</v>
          </cell>
        </row>
        <row r="311">
          <cell r="A311" t="str">
            <v>AEPL0310</v>
          </cell>
          <cell r="D311" t="e">
            <v>#N/A</v>
          </cell>
          <cell r="E311" t="e">
            <v>#N/A</v>
          </cell>
          <cell r="F311" t="e">
            <v>#N/A</v>
          </cell>
          <cell r="G311" t="e">
            <v>#N/A</v>
          </cell>
          <cell r="AB311" t="e">
            <v>#N/A</v>
          </cell>
          <cell r="AC311" t="e">
            <v>#N/A</v>
          </cell>
          <cell r="AD311" t="e">
            <v>#N/A</v>
          </cell>
          <cell r="AE311" t="str">
            <v>11 Dividend Street</v>
          </cell>
          <cell r="AF311" t="str">
            <v>Mansfield QLD 4122</v>
          </cell>
        </row>
        <row r="312">
          <cell r="A312" t="str">
            <v>AEPL0311</v>
          </cell>
          <cell r="D312" t="e">
            <v>#N/A</v>
          </cell>
          <cell r="E312" t="e">
            <v>#N/A</v>
          </cell>
          <cell r="F312" t="e">
            <v>#N/A</v>
          </cell>
          <cell r="G312" t="e">
            <v>#N/A</v>
          </cell>
          <cell r="AB312" t="e">
            <v>#N/A</v>
          </cell>
          <cell r="AC312" t="e">
            <v>#N/A</v>
          </cell>
          <cell r="AD312" t="e">
            <v>#N/A</v>
          </cell>
          <cell r="AE312" t="str">
            <v>11 Dividend Street</v>
          </cell>
          <cell r="AF312" t="str">
            <v>Mansfield QLD 4122</v>
          </cell>
        </row>
        <row r="313">
          <cell r="A313" t="str">
            <v>AEPL0312</v>
          </cell>
          <cell r="D313" t="e">
            <v>#N/A</v>
          </cell>
          <cell r="E313" t="e">
            <v>#N/A</v>
          </cell>
          <cell r="F313" t="e">
            <v>#N/A</v>
          </cell>
          <cell r="G313" t="e">
            <v>#N/A</v>
          </cell>
          <cell r="AB313" t="e">
            <v>#N/A</v>
          </cell>
          <cell r="AC313" t="e">
            <v>#N/A</v>
          </cell>
          <cell r="AD313" t="e">
            <v>#N/A</v>
          </cell>
          <cell r="AE313" t="str">
            <v>11 Dividend Street</v>
          </cell>
          <cell r="AF313" t="str">
            <v>Mansfield QLD 4122</v>
          </cell>
        </row>
        <row r="314">
          <cell r="A314" t="str">
            <v>AEPL0313</v>
          </cell>
          <cell r="D314" t="e">
            <v>#N/A</v>
          </cell>
          <cell r="E314" t="e">
            <v>#N/A</v>
          </cell>
          <cell r="F314" t="e">
            <v>#N/A</v>
          </cell>
          <cell r="G314" t="e">
            <v>#N/A</v>
          </cell>
          <cell r="AB314" t="e">
            <v>#N/A</v>
          </cell>
          <cell r="AC314" t="e">
            <v>#N/A</v>
          </cell>
          <cell r="AD314" t="e">
            <v>#N/A</v>
          </cell>
          <cell r="AE314" t="str">
            <v>11 Dividend Street</v>
          </cell>
          <cell r="AF314" t="str">
            <v>Mansfield QLD 4122</v>
          </cell>
        </row>
        <row r="315">
          <cell r="A315" t="str">
            <v>AEPL0314</v>
          </cell>
          <cell r="D315" t="e">
            <v>#N/A</v>
          </cell>
          <cell r="E315" t="e">
            <v>#N/A</v>
          </cell>
          <cell r="F315" t="e">
            <v>#N/A</v>
          </cell>
          <cell r="G315" t="e">
            <v>#N/A</v>
          </cell>
          <cell r="AB315" t="e">
            <v>#N/A</v>
          </cell>
          <cell r="AC315" t="e">
            <v>#N/A</v>
          </cell>
          <cell r="AD315" t="e">
            <v>#N/A</v>
          </cell>
          <cell r="AE315" t="str">
            <v>11 Dividend Street</v>
          </cell>
          <cell r="AF315" t="str">
            <v>Mansfield QLD 4122</v>
          </cell>
        </row>
        <row r="316">
          <cell r="A316" t="str">
            <v>AEPL0315</v>
          </cell>
          <cell r="D316" t="e">
            <v>#N/A</v>
          </cell>
          <cell r="E316" t="e">
            <v>#N/A</v>
          </cell>
          <cell r="F316" t="e">
            <v>#N/A</v>
          </cell>
          <cell r="G316" t="e">
            <v>#N/A</v>
          </cell>
          <cell r="AB316" t="e">
            <v>#N/A</v>
          </cell>
          <cell r="AC316" t="e">
            <v>#N/A</v>
          </cell>
          <cell r="AD316" t="e">
            <v>#N/A</v>
          </cell>
          <cell r="AE316" t="str">
            <v>11 Dividend Street</v>
          </cell>
          <cell r="AF316" t="str">
            <v>Mansfield QLD 4122</v>
          </cell>
        </row>
        <row r="317">
          <cell r="A317" t="str">
            <v>AEPL0316</v>
          </cell>
          <cell r="D317" t="e">
            <v>#N/A</v>
          </cell>
          <cell r="E317" t="e">
            <v>#N/A</v>
          </cell>
          <cell r="F317" t="e">
            <v>#N/A</v>
          </cell>
          <cell r="G317" t="e">
            <v>#N/A</v>
          </cell>
          <cell r="AB317" t="e">
            <v>#N/A</v>
          </cell>
          <cell r="AC317" t="e">
            <v>#N/A</v>
          </cell>
          <cell r="AD317" t="e">
            <v>#N/A</v>
          </cell>
          <cell r="AE317" t="str">
            <v>11 Dividend Street</v>
          </cell>
          <cell r="AF317" t="str">
            <v>Mansfield QLD 4122</v>
          </cell>
        </row>
        <row r="318">
          <cell r="A318" t="str">
            <v>AEPL0317</v>
          </cell>
          <cell r="D318" t="e">
            <v>#N/A</v>
          </cell>
          <cell r="E318" t="e">
            <v>#N/A</v>
          </cell>
          <cell r="F318" t="e">
            <v>#N/A</v>
          </cell>
          <cell r="G318" t="e">
            <v>#N/A</v>
          </cell>
          <cell r="AB318" t="e">
            <v>#N/A</v>
          </cell>
          <cell r="AC318" t="e">
            <v>#N/A</v>
          </cell>
          <cell r="AD318" t="e">
            <v>#N/A</v>
          </cell>
          <cell r="AE318" t="str">
            <v>11 Dividend Street</v>
          </cell>
          <cell r="AF318" t="str">
            <v>Mansfield QLD 4122</v>
          </cell>
        </row>
        <row r="319">
          <cell r="A319" t="str">
            <v>AEPL0318</v>
          </cell>
          <cell r="D319" t="e">
            <v>#N/A</v>
          </cell>
          <cell r="E319" t="e">
            <v>#N/A</v>
          </cell>
          <cell r="F319" t="e">
            <v>#N/A</v>
          </cell>
          <cell r="G319" t="e">
            <v>#N/A</v>
          </cell>
          <cell r="AB319" t="e">
            <v>#N/A</v>
          </cell>
          <cell r="AC319" t="e">
            <v>#N/A</v>
          </cell>
          <cell r="AD319" t="e">
            <v>#N/A</v>
          </cell>
          <cell r="AE319" t="str">
            <v>11 Dividend Street</v>
          </cell>
          <cell r="AF319" t="str">
            <v>Mansfield QLD 4122</v>
          </cell>
        </row>
        <row r="320">
          <cell r="A320" t="str">
            <v>AEPL0319</v>
          </cell>
          <cell r="D320" t="e">
            <v>#N/A</v>
          </cell>
          <cell r="E320" t="e">
            <v>#N/A</v>
          </cell>
          <cell r="F320" t="e">
            <v>#N/A</v>
          </cell>
          <cell r="G320" t="e">
            <v>#N/A</v>
          </cell>
          <cell r="AB320" t="e">
            <v>#N/A</v>
          </cell>
          <cell r="AC320" t="e">
            <v>#N/A</v>
          </cell>
          <cell r="AD320" t="e">
            <v>#N/A</v>
          </cell>
          <cell r="AE320" t="str">
            <v>11 Dividend Street</v>
          </cell>
          <cell r="AF320" t="str">
            <v>Mansfield QLD 4122</v>
          </cell>
        </row>
        <row r="321">
          <cell r="A321" t="str">
            <v>AEPL0320</v>
          </cell>
          <cell r="D321" t="e">
            <v>#N/A</v>
          </cell>
          <cell r="E321" t="e">
            <v>#N/A</v>
          </cell>
          <cell r="F321" t="e">
            <v>#N/A</v>
          </cell>
          <cell r="G321" t="e">
            <v>#N/A</v>
          </cell>
          <cell r="AB321" t="e">
            <v>#N/A</v>
          </cell>
          <cell r="AC321" t="e">
            <v>#N/A</v>
          </cell>
          <cell r="AD321" t="e">
            <v>#N/A</v>
          </cell>
          <cell r="AE321" t="str">
            <v>11 Dividend Street</v>
          </cell>
          <cell r="AF321" t="str">
            <v>Mansfield QLD 4122</v>
          </cell>
        </row>
        <row r="322">
          <cell r="A322" t="str">
            <v>AEPL0321</v>
          </cell>
          <cell r="D322" t="e">
            <v>#N/A</v>
          </cell>
          <cell r="E322" t="e">
            <v>#N/A</v>
          </cell>
          <cell r="F322" t="e">
            <v>#N/A</v>
          </cell>
          <cell r="G322" t="e">
            <v>#N/A</v>
          </cell>
          <cell r="AB322" t="e">
            <v>#N/A</v>
          </cell>
          <cell r="AC322" t="e">
            <v>#N/A</v>
          </cell>
          <cell r="AD322" t="e">
            <v>#N/A</v>
          </cell>
          <cell r="AE322" t="str">
            <v>11 Dividend Street</v>
          </cell>
          <cell r="AF322" t="str">
            <v>Mansfield QLD 4122</v>
          </cell>
        </row>
        <row r="323">
          <cell r="A323" t="str">
            <v>AEPL0322</v>
          </cell>
          <cell r="D323" t="e">
            <v>#N/A</v>
          </cell>
          <cell r="E323" t="e">
            <v>#N/A</v>
          </cell>
          <cell r="F323" t="e">
            <v>#N/A</v>
          </cell>
          <cell r="G323" t="e">
            <v>#N/A</v>
          </cell>
          <cell r="AB323" t="e">
            <v>#N/A</v>
          </cell>
          <cell r="AC323" t="e">
            <v>#N/A</v>
          </cell>
          <cell r="AD323" t="e">
            <v>#N/A</v>
          </cell>
          <cell r="AE323" t="str">
            <v>11 Dividend Street</v>
          </cell>
          <cell r="AF323" t="str">
            <v>Mansfield QLD 4122</v>
          </cell>
        </row>
        <row r="324">
          <cell r="A324" t="str">
            <v>AEPL0323</v>
          </cell>
          <cell r="D324" t="e">
            <v>#N/A</v>
          </cell>
          <cell r="E324" t="e">
            <v>#N/A</v>
          </cell>
          <cell r="F324" t="e">
            <v>#N/A</v>
          </cell>
          <cell r="G324" t="e">
            <v>#N/A</v>
          </cell>
          <cell r="AB324" t="e">
            <v>#N/A</v>
          </cell>
          <cell r="AC324" t="e">
            <v>#N/A</v>
          </cell>
          <cell r="AD324" t="e">
            <v>#N/A</v>
          </cell>
          <cell r="AE324" t="str">
            <v>11 Dividend Street</v>
          </cell>
          <cell r="AF324" t="str">
            <v>Mansfield QLD 4122</v>
          </cell>
        </row>
        <row r="325">
          <cell r="A325" t="str">
            <v>AEPL0324</v>
          </cell>
          <cell r="D325" t="e">
            <v>#N/A</v>
          </cell>
          <cell r="E325" t="e">
            <v>#N/A</v>
          </cell>
          <cell r="F325" t="e">
            <v>#N/A</v>
          </cell>
          <cell r="G325" t="e">
            <v>#N/A</v>
          </cell>
          <cell r="AB325" t="e">
            <v>#N/A</v>
          </cell>
          <cell r="AC325" t="e">
            <v>#N/A</v>
          </cell>
          <cell r="AD325" t="e">
            <v>#N/A</v>
          </cell>
          <cell r="AE325" t="str">
            <v>11 Dividend Street</v>
          </cell>
          <cell r="AF325" t="str">
            <v>Mansfield QLD 4122</v>
          </cell>
        </row>
        <row r="326">
          <cell r="A326" t="str">
            <v>AEPL0325</v>
          </cell>
          <cell r="D326" t="e">
            <v>#N/A</v>
          </cell>
          <cell r="E326" t="e">
            <v>#N/A</v>
          </cell>
          <cell r="F326" t="e">
            <v>#N/A</v>
          </cell>
          <cell r="G326" t="e">
            <v>#N/A</v>
          </cell>
          <cell r="AB326" t="e">
            <v>#N/A</v>
          </cell>
          <cell r="AC326" t="e">
            <v>#N/A</v>
          </cell>
          <cell r="AD326" t="e">
            <v>#N/A</v>
          </cell>
          <cell r="AE326" t="str">
            <v>11 Dividend Street</v>
          </cell>
          <cell r="AF326" t="str">
            <v>Mansfield QLD 4122</v>
          </cell>
        </row>
        <row r="327">
          <cell r="A327" t="str">
            <v>AEPL0326</v>
          </cell>
          <cell r="D327" t="e">
            <v>#N/A</v>
          </cell>
          <cell r="E327" t="e">
            <v>#N/A</v>
          </cell>
          <cell r="F327" t="e">
            <v>#N/A</v>
          </cell>
          <cell r="G327" t="e">
            <v>#N/A</v>
          </cell>
          <cell r="AB327" t="e">
            <v>#N/A</v>
          </cell>
          <cell r="AC327" t="e">
            <v>#N/A</v>
          </cell>
          <cell r="AD327" t="e">
            <v>#N/A</v>
          </cell>
          <cell r="AE327" t="str">
            <v>11 Dividend Street</v>
          </cell>
          <cell r="AF327" t="str">
            <v>Mansfield QLD 4122</v>
          </cell>
        </row>
        <row r="328">
          <cell r="A328" t="str">
            <v>AEPL0327</v>
          </cell>
          <cell r="D328" t="e">
            <v>#N/A</v>
          </cell>
          <cell r="E328" t="e">
            <v>#N/A</v>
          </cell>
          <cell r="F328" t="e">
            <v>#N/A</v>
          </cell>
          <cell r="G328" t="e">
            <v>#N/A</v>
          </cell>
          <cell r="AB328" t="e">
            <v>#N/A</v>
          </cell>
          <cell r="AC328" t="e">
            <v>#N/A</v>
          </cell>
          <cell r="AD328" t="e">
            <v>#N/A</v>
          </cell>
          <cell r="AE328" t="str">
            <v>11 Dividend Street</v>
          </cell>
          <cell r="AF328" t="str">
            <v>Mansfield QLD 4122</v>
          </cell>
        </row>
        <row r="329">
          <cell r="A329" t="str">
            <v>AEPL0328</v>
          </cell>
          <cell r="D329" t="e">
            <v>#N/A</v>
          </cell>
          <cell r="E329" t="e">
            <v>#N/A</v>
          </cell>
          <cell r="F329" t="e">
            <v>#N/A</v>
          </cell>
          <cell r="G329" t="e">
            <v>#N/A</v>
          </cell>
          <cell r="AB329" t="e">
            <v>#N/A</v>
          </cell>
          <cell r="AC329" t="e">
            <v>#N/A</v>
          </cell>
          <cell r="AD329" t="e">
            <v>#N/A</v>
          </cell>
          <cell r="AE329" t="str">
            <v>11 Dividend Street</v>
          </cell>
          <cell r="AF329" t="str">
            <v>Mansfield QLD 4122</v>
          </cell>
        </row>
        <row r="330">
          <cell r="A330" t="str">
            <v>AEPL0329</v>
          </cell>
          <cell r="D330" t="e">
            <v>#N/A</v>
          </cell>
          <cell r="E330" t="e">
            <v>#N/A</v>
          </cell>
          <cell r="F330" t="e">
            <v>#N/A</v>
          </cell>
          <cell r="G330" t="e">
            <v>#N/A</v>
          </cell>
          <cell r="AB330" t="e">
            <v>#N/A</v>
          </cell>
          <cell r="AC330" t="e">
            <v>#N/A</v>
          </cell>
          <cell r="AD330" t="e">
            <v>#N/A</v>
          </cell>
          <cell r="AE330" t="str">
            <v>11 Dividend Street</v>
          </cell>
          <cell r="AF330" t="str">
            <v>Mansfield QLD 4122</v>
          </cell>
        </row>
        <row r="331">
          <cell r="A331" t="str">
            <v>AEPL0330</v>
          </cell>
          <cell r="D331" t="e">
            <v>#N/A</v>
          </cell>
          <cell r="E331" t="e">
            <v>#N/A</v>
          </cell>
          <cell r="F331" t="e">
            <v>#N/A</v>
          </cell>
          <cell r="G331" t="e">
            <v>#N/A</v>
          </cell>
          <cell r="AB331" t="e">
            <v>#N/A</v>
          </cell>
          <cell r="AC331" t="e">
            <v>#N/A</v>
          </cell>
          <cell r="AD331" t="e">
            <v>#N/A</v>
          </cell>
          <cell r="AE331" t="str">
            <v>11 Dividend Street</v>
          </cell>
          <cell r="AF331" t="str">
            <v>Mansfield QLD 4122</v>
          </cell>
        </row>
        <row r="332">
          <cell r="A332" t="str">
            <v>AEPL0331</v>
          </cell>
          <cell r="D332" t="e">
            <v>#N/A</v>
          </cell>
          <cell r="E332" t="e">
            <v>#N/A</v>
          </cell>
          <cell r="F332" t="e">
            <v>#N/A</v>
          </cell>
          <cell r="G332" t="e">
            <v>#N/A</v>
          </cell>
          <cell r="AB332" t="e">
            <v>#N/A</v>
          </cell>
          <cell r="AC332" t="e">
            <v>#N/A</v>
          </cell>
          <cell r="AD332" t="e">
            <v>#N/A</v>
          </cell>
          <cell r="AE332" t="str">
            <v>11 Dividend Street</v>
          </cell>
          <cell r="AF332" t="str">
            <v>Mansfield QLD 4122</v>
          </cell>
        </row>
        <row r="333">
          <cell r="A333" t="str">
            <v>AEPL0332</v>
          </cell>
          <cell r="D333" t="e">
            <v>#N/A</v>
          </cell>
          <cell r="E333" t="e">
            <v>#N/A</v>
          </cell>
          <cell r="F333" t="e">
            <v>#N/A</v>
          </cell>
          <cell r="G333" t="e">
            <v>#N/A</v>
          </cell>
          <cell r="AB333" t="e">
            <v>#N/A</v>
          </cell>
          <cell r="AC333" t="e">
            <v>#N/A</v>
          </cell>
          <cell r="AD333" t="e">
            <v>#N/A</v>
          </cell>
          <cell r="AE333" t="str">
            <v>11 Dividend Street</v>
          </cell>
          <cell r="AF333" t="str">
            <v>Mansfield QLD 4122</v>
          </cell>
        </row>
        <row r="334">
          <cell r="A334" t="str">
            <v>AEPL0333</v>
          </cell>
          <cell r="D334" t="e">
            <v>#N/A</v>
          </cell>
          <cell r="E334" t="e">
            <v>#N/A</v>
          </cell>
          <cell r="F334" t="e">
            <v>#N/A</v>
          </cell>
          <cell r="G334" t="e">
            <v>#N/A</v>
          </cell>
          <cell r="AB334" t="e">
            <v>#N/A</v>
          </cell>
          <cell r="AC334" t="e">
            <v>#N/A</v>
          </cell>
          <cell r="AD334" t="e">
            <v>#N/A</v>
          </cell>
          <cell r="AE334" t="str">
            <v>11 Dividend Street</v>
          </cell>
          <cell r="AF334" t="str">
            <v>Mansfield QLD 4122</v>
          </cell>
        </row>
        <row r="335">
          <cell r="A335" t="str">
            <v>AEPL0334</v>
          </cell>
          <cell r="D335" t="e">
            <v>#N/A</v>
          </cell>
          <cell r="E335" t="e">
            <v>#N/A</v>
          </cell>
          <cell r="F335" t="e">
            <v>#N/A</v>
          </cell>
          <cell r="G335" t="e">
            <v>#N/A</v>
          </cell>
          <cell r="AB335" t="e">
            <v>#N/A</v>
          </cell>
          <cell r="AC335" t="e">
            <v>#N/A</v>
          </cell>
          <cell r="AD335" t="e">
            <v>#N/A</v>
          </cell>
          <cell r="AE335" t="str">
            <v>11 Dividend Street</v>
          </cell>
          <cell r="AF335" t="str">
            <v>Mansfield QLD 4122</v>
          </cell>
        </row>
        <row r="336">
          <cell r="A336" t="str">
            <v>AEPL0335</v>
          </cell>
          <cell r="D336" t="e">
            <v>#N/A</v>
          </cell>
          <cell r="E336" t="e">
            <v>#N/A</v>
          </cell>
          <cell r="F336" t="e">
            <v>#N/A</v>
          </cell>
          <cell r="G336" t="e">
            <v>#N/A</v>
          </cell>
          <cell r="AB336" t="e">
            <v>#N/A</v>
          </cell>
          <cell r="AC336" t="e">
            <v>#N/A</v>
          </cell>
          <cell r="AD336" t="e">
            <v>#N/A</v>
          </cell>
          <cell r="AE336" t="str">
            <v>11 Dividend Street</v>
          </cell>
          <cell r="AF336" t="str">
            <v>Mansfield QLD 4122</v>
          </cell>
        </row>
        <row r="337">
          <cell r="A337" t="str">
            <v>AEPL0336</v>
          </cell>
          <cell r="D337" t="e">
            <v>#N/A</v>
          </cell>
          <cell r="E337" t="e">
            <v>#N/A</v>
          </cell>
          <cell r="F337" t="e">
            <v>#N/A</v>
          </cell>
          <cell r="G337" t="e">
            <v>#N/A</v>
          </cell>
          <cell r="AB337" t="e">
            <v>#N/A</v>
          </cell>
          <cell r="AC337" t="e">
            <v>#N/A</v>
          </cell>
          <cell r="AD337" t="e">
            <v>#N/A</v>
          </cell>
          <cell r="AE337" t="str">
            <v>11 Dividend Street</v>
          </cell>
          <cell r="AF337" t="str">
            <v>Mansfield QLD 4122</v>
          </cell>
        </row>
        <row r="338">
          <cell r="A338" t="str">
            <v>AEPL0337</v>
          </cell>
          <cell r="D338" t="e">
            <v>#N/A</v>
          </cell>
          <cell r="E338" t="e">
            <v>#N/A</v>
          </cell>
          <cell r="F338" t="e">
            <v>#N/A</v>
          </cell>
          <cell r="G338" t="e">
            <v>#N/A</v>
          </cell>
          <cell r="AB338" t="e">
            <v>#N/A</v>
          </cell>
          <cell r="AC338" t="e">
            <v>#N/A</v>
          </cell>
          <cell r="AD338" t="e">
            <v>#N/A</v>
          </cell>
          <cell r="AE338" t="str">
            <v>11 Dividend Street</v>
          </cell>
          <cell r="AF338" t="str">
            <v>Mansfield QLD 4122</v>
          </cell>
        </row>
        <row r="339">
          <cell r="A339" t="str">
            <v>AEPL0338</v>
          </cell>
          <cell r="D339" t="e">
            <v>#N/A</v>
          </cell>
          <cell r="E339" t="e">
            <v>#N/A</v>
          </cell>
          <cell r="F339" t="e">
            <v>#N/A</v>
          </cell>
          <cell r="G339" t="e">
            <v>#N/A</v>
          </cell>
          <cell r="AB339" t="e">
            <v>#N/A</v>
          </cell>
          <cell r="AC339" t="e">
            <v>#N/A</v>
          </cell>
          <cell r="AD339" t="e">
            <v>#N/A</v>
          </cell>
          <cell r="AE339" t="str">
            <v>11 Dividend Street</v>
          </cell>
          <cell r="AF339" t="str">
            <v>Mansfield QLD 4122</v>
          </cell>
        </row>
        <row r="340">
          <cell r="A340" t="str">
            <v>AEPL0339</v>
          </cell>
          <cell r="D340" t="e">
            <v>#N/A</v>
          </cell>
          <cell r="E340" t="e">
            <v>#N/A</v>
          </cell>
          <cell r="F340" t="e">
            <v>#N/A</v>
          </cell>
          <cell r="G340" t="e">
            <v>#N/A</v>
          </cell>
          <cell r="AB340" t="e">
            <v>#N/A</v>
          </cell>
          <cell r="AC340" t="e">
            <v>#N/A</v>
          </cell>
          <cell r="AD340" t="e">
            <v>#N/A</v>
          </cell>
          <cell r="AE340" t="str">
            <v>11 Dividend Street</v>
          </cell>
          <cell r="AF340" t="str">
            <v>Mansfield QLD 4122</v>
          </cell>
        </row>
        <row r="341">
          <cell r="A341" t="str">
            <v>AEPL0340</v>
          </cell>
          <cell r="D341" t="e">
            <v>#N/A</v>
          </cell>
          <cell r="E341" t="e">
            <v>#N/A</v>
          </cell>
          <cell r="F341" t="e">
            <v>#N/A</v>
          </cell>
          <cell r="G341" t="e">
            <v>#N/A</v>
          </cell>
          <cell r="AB341" t="e">
            <v>#N/A</v>
          </cell>
          <cell r="AC341" t="e">
            <v>#N/A</v>
          </cell>
          <cell r="AD341" t="e">
            <v>#N/A</v>
          </cell>
          <cell r="AE341" t="str">
            <v>11 Dividend Street</v>
          </cell>
          <cell r="AF341" t="str">
            <v>Mansfield QLD 4122</v>
          </cell>
        </row>
        <row r="342">
          <cell r="A342" t="str">
            <v>AEPL0341</v>
          </cell>
          <cell r="D342" t="e">
            <v>#N/A</v>
          </cell>
          <cell r="E342" t="e">
            <v>#N/A</v>
          </cell>
          <cell r="F342" t="e">
            <v>#N/A</v>
          </cell>
          <cell r="G342" t="e">
            <v>#N/A</v>
          </cell>
          <cell r="AB342" t="e">
            <v>#N/A</v>
          </cell>
          <cell r="AC342" t="e">
            <v>#N/A</v>
          </cell>
          <cell r="AD342" t="e">
            <v>#N/A</v>
          </cell>
          <cell r="AE342" t="str">
            <v>11 Dividend Street</v>
          </cell>
          <cell r="AF342" t="str">
            <v>Mansfield QLD 4122</v>
          </cell>
        </row>
        <row r="343">
          <cell r="A343" t="str">
            <v>AEPL0342</v>
          </cell>
          <cell r="D343" t="e">
            <v>#N/A</v>
          </cell>
          <cell r="E343" t="e">
            <v>#N/A</v>
          </cell>
          <cell r="F343" t="e">
            <v>#N/A</v>
          </cell>
          <cell r="G343" t="e">
            <v>#N/A</v>
          </cell>
          <cell r="AB343" t="e">
            <v>#N/A</v>
          </cell>
          <cell r="AC343" t="e">
            <v>#N/A</v>
          </cell>
          <cell r="AD343" t="e">
            <v>#N/A</v>
          </cell>
          <cell r="AE343" t="str">
            <v>11 Dividend Street</v>
          </cell>
          <cell r="AF343" t="str">
            <v>Mansfield QLD 4122</v>
          </cell>
        </row>
        <row r="344">
          <cell r="A344" t="str">
            <v>AEPL0343</v>
          </cell>
          <cell r="D344" t="e">
            <v>#N/A</v>
          </cell>
          <cell r="E344" t="e">
            <v>#N/A</v>
          </cell>
          <cell r="F344" t="e">
            <v>#N/A</v>
          </cell>
          <cell r="G344" t="e">
            <v>#N/A</v>
          </cell>
          <cell r="AB344" t="e">
            <v>#N/A</v>
          </cell>
          <cell r="AC344" t="e">
            <v>#N/A</v>
          </cell>
          <cell r="AD344" t="e">
            <v>#N/A</v>
          </cell>
          <cell r="AE344" t="str">
            <v>11 Dividend Street</v>
          </cell>
          <cell r="AF344" t="str">
            <v>Mansfield QLD 4122</v>
          </cell>
        </row>
        <row r="345">
          <cell r="A345" t="str">
            <v>AEPL0344</v>
          </cell>
          <cell r="D345" t="e">
            <v>#N/A</v>
          </cell>
          <cell r="E345" t="e">
            <v>#N/A</v>
          </cell>
          <cell r="F345" t="e">
            <v>#N/A</v>
          </cell>
          <cell r="G345" t="e">
            <v>#N/A</v>
          </cell>
          <cell r="AB345" t="e">
            <v>#N/A</v>
          </cell>
          <cell r="AC345" t="e">
            <v>#N/A</v>
          </cell>
          <cell r="AD345" t="e">
            <v>#N/A</v>
          </cell>
          <cell r="AE345" t="str">
            <v>11 Dividend Street</v>
          </cell>
          <cell r="AF345" t="str">
            <v>Mansfield QLD 4122</v>
          </cell>
        </row>
        <row r="346">
          <cell r="A346" t="str">
            <v>AEPL0345</v>
          </cell>
          <cell r="D346" t="e">
            <v>#N/A</v>
          </cell>
          <cell r="E346" t="e">
            <v>#N/A</v>
          </cell>
          <cell r="F346" t="e">
            <v>#N/A</v>
          </cell>
          <cell r="G346" t="e">
            <v>#N/A</v>
          </cell>
          <cell r="AB346" t="e">
            <v>#N/A</v>
          </cell>
          <cell r="AC346" t="e">
            <v>#N/A</v>
          </cell>
          <cell r="AD346" t="e">
            <v>#N/A</v>
          </cell>
          <cell r="AE346" t="str">
            <v>11 Dividend Street</v>
          </cell>
          <cell r="AF346" t="str">
            <v>Mansfield QLD 4122</v>
          </cell>
        </row>
        <row r="347">
          <cell r="A347" t="str">
            <v>AEPL0346</v>
          </cell>
          <cell r="D347" t="e">
            <v>#N/A</v>
          </cell>
          <cell r="E347" t="e">
            <v>#N/A</v>
          </cell>
          <cell r="F347" t="e">
            <v>#N/A</v>
          </cell>
          <cell r="G347" t="e">
            <v>#N/A</v>
          </cell>
          <cell r="AB347" t="e">
            <v>#N/A</v>
          </cell>
          <cell r="AC347" t="e">
            <v>#N/A</v>
          </cell>
          <cell r="AD347" t="e">
            <v>#N/A</v>
          </cell>
          <cell r="AE347" t="str">
            <v>11 Dividend Street</v>
          </cell>
          <cell r="AF347" t="str">
            <v>Mansfield QLD 4122</v>
          </cell>
        </row>
        <row r="348">
          <cell r="A348" t="str">
            <v>AEPL0347</v>
          </cell>
          <cell r="D348" t="e">
            <v>#N/A</v>
          </cell>
          <cell r="E348" t="e">
            <v>#N/A</v>
          </cell>
          <cell r="F348" t="e">
            <v>#N/A</v>
          </cell>
          <cell r="G348" t="e">
            <v>#N/A</v>
          </cell>
          <cell r="AB348" t="e">
            <v>#N/A</v>
          </cell>
          <cell r="AC348" t="e">
            <v>#N/A</v>
          </cell>
          <cell r="AD348" t="e">
            <v>#N/A</v>
          </cell>
          <cell r="AE348" t="str">
            <v>11 Dividend Street</v>
          </cell>
          <cell r="AF348" t="str">
            <v>Mansfield QLD 4122</v>
          </cell>
        </row>
        <row r="349">
          <cell r="A349" t="str">
            <v>AEPL0348</v>
          </cell>
          <cell r="D349" t="e">
            <v>#N/A</v>
          </cell>
          <cell r="E349" t="e">
            <v>#N/A</v>
          </cell>
          <cell r="F349" t="e">
            <v>#N/A</v>
          </cell>
          <cell r="G349" t="e">
            <v>#N/A</v>
          </cell>
          <cell r="AB349" t="e">
            <v>#N/A</v>
          </cell>
          <cell r="AC349" t="e">
            <v>#N/A</v>
          </cell>
          <cell r="AD349" t="e">
            <v>#N/A</v>
          </cell>
          <cell r="AE349" t="str">
            <v>11 Dividend Street</v>
          </cell>
          <cell r="AF349" t="str">
            <v>Mansfield QLD 4122</v>
          </cell>
        </row>
        <row r="350">
          <cell r="A350" t="str">
            <v>AEPL0349</v>
          </cell>
          <cell r="D350" t="e">
            <v>#N/A</v>
          </cell>
          <cell r="E350" t="e">
            <v>#N/A</v>
          </cell>
          <cell r="F350" t="e">
            <v>#N/A</v>
          </cell>
          <cell r="G350" t="e">
            <v>#N/A</v>
          </cell>
          <cell r="AB350" t="e">
            <v>#N/A</v>
          </cell>
          <cell r="AC350" t="e">
            <v>#N/A</v>
          </cell>
          <cell r="AD350" t="e">
            <v>#N/A</v>
          </cell>
          <cell r="AE350" t="str">
            <v>11 Dividend Street</v>
          </cell>
          <cell r="AF350" t="str">
            <v>Mansfield QLD 4122</v>
          </cell>
        </row>
        <row r="351">
          <cell r="A351" t="str">
            <v>AEPL0350</v>
          </cell>
          <cell r="D351" t="e">
            <v>#N/A</v>
          </cell>
          <cell r="E351" t="e">
            <v>#N/A</v>
          </cell>
          <cell r="F351" t="e">
            <v>#N/A</v>
          </cell>
          <cell r="G351" t="e">
            <v>#N/A</v>
          </cell>
          <cell r="AB351" t="e">
            <v>#N/A</v>
          </cell>
          <cell r="AC351" t="e">
            <v>#N/A</v>
          </cell>
          <cell r="AD351" t="e">
            <v>#N/A</v>
          </cell>
          <cell r="AE351" t="str">
            <v>11 Dividend Street</v>
          </cell>
          <cell r="AF351" t="str">
            <v>Mansfield QLD 4122</v>
          </cell>
        </row>
        <row r="352">
          <cell r="A352" t="str">
            <v>AEPL0351</v>
          </cell>
          <cell r="D352" t="e">
            <v>#N/A</v>
          </cell>
          <cell r="E352" t="e">
            <v>#N/A</v>
          </cell>
          <cell r="F352" t="e">
            <v>#N/A</v>
          </cell>
          <cell r="G352" t="e">
            <v>#N/A</v>
          </cell>
          <cell r="AB352" t="e">
            <v>#N/A</v>
          </cell>
          <cell r="AC352" t="e">
            <v>#N/A</v>
          </cell>
          <cell r="AD352" t="e">
            <v>#N/A</v>
          </cell>
          <cell r="AE352" t="str">
            <v>11 Dividend Street</v>
          </cell>
          <cell r="AF352" t="str">
            <v>Mansfield QLD 4122</v>
          </cell>
        </row>
        <row r="353">
          <cell r="A353" t="str">
            <v>AEPL0352</v>
          </cell>
          <cell r="D353" t="e">
            <v>#N/A</v>
          </cell>
          <cell r="E353" t="e">
            <v>#N/A</v>
          </cell>
          <cell r="F353" t="e">
            <v>#N/A</v>
          </cell>
          <cell r="G353" t="e">
            <v>#N/A</v>
          </cell>
          <cell r="AB353" t="e">
            <v>#N/A</v>
          </cell>
          <cell r="AC353" t="e">
            <v>#N/A</v>
          </cell>
          <cell r="AD353" t="e">
            <v>#N/A</v>
          </cell>
          <cell r="AE353" t="str">
            <v>11 Dividend Street</v>
          </cell>
          <cell r="AF353" t="str">
            <v>Mansfield QLD 4122</v>
          </cell>
        </row>
        <row r="354">
          <cell r="A354" t="str">
            <v>AEPL0353</v>
          </cell>
          <cell r="D354" t="e">
            <v>#N/A</v>
          </cell>
          <cell r="E354" t="e">
            <v>#N/A</v>
          </cell>
          <cell r="F354" t="e">
            <v>#N/A</v>
          </cell>
          <cell r="G354" t="e">
            <v>#N/A</v>
          </cell>
          <cell r="AB354" t="e">
            <v>#N/A</v>
          </cell>
          <cell r="AC354" t="e">
            <v>#N/A</v>
          </cell>
          <cell r="AD354" t="e">
            <v>#N/A</v>
          </cell>
          <cell r="AE354" t="str">
            <v>11 Dividend Street</v>
          </cell>
          <cell r="AF354" t="str">
            <v>Mansfield QLD 4122</v>
          </cell>
        </row>
        <row r="355">
          <cell r="A355" t="str">
            <v>AEPL0354</v>
          </cell>
          <cell r="D355" t="e">
            <v>#N/A</v>
          </cell>
          <cell r="E355" t="e">
            <v>#N/A</v>
          </cell>
          <cell r="F355" t="e">
            <v>#N/A</v>
          </cell>
          <cell r="G355" t="e">
            <v>#N/A</v>
          </cell>
          <cell r="AB355" t="e">
            <v>#N/A</v>
          </cell>
          <cell r="AC355" t="e">
            <v>#N/A</v>
          </cell>
          <cell r="AD355" t="e">
            <v>#N/A</v>
          </cell>
          <cell r="AE355" t="str">
            <v>11 Dividend Street</v>
          </cell>
          <cell r="AF355" t="str">
            <v>Mansfield QLD 4122</v>
          </cell>
        </row>
        <row r="356">
          <cell r="A356" t="str">
            <v>AEPL0355</v>
          </cell>
          <cell r="D356" t="e">
            <v>#N/A</v>
          </cell>
          <cell r="E356" t="e">
            <v>#N/A</v>
          </cell>
          <cell r="F356" t="e">
            <v>#N/A</v>
          </cell>
          <cell r="G356" t="e">
            <v>#N/A</v>
          </cell>
          <cell r="AB356" t="e">
            <v>#N/A</v>
          </cell>
          <cell r="AC356" t="e">
            <v>#N/A</v>
          </cell>
          <cell r="AD356" t="e">
            <v>#N/A</v>
          </cell>
          <cell r="AE356" t="str">
            <v>11 Dividend Street</v>
          </cell>
          <cell r="AF356" t="str">
            <v>Mansfield QLD 4122</v>
          </cell>
        </row>
        <row r="357">
          <cell r="A357" t="str">
            <v>AEPL0356</v>
          </cell>
          <cell r="D357" t="e">
            <v>#N/A</v>
          </cell>
          <cell r="E357" t="e">
            <v>#N/A</v>
          </cell>
          <cell r="F357" t="e">
            <v>#N/A</v>
          </cell>
          <cell r="G357" t="e">
            <v>#N/A</v>
          </cell>
          <cell r="AB357" t="e">
            <v>#N/A</v>
          </cell>
          <cell r="AC357" t="e">
            <v>#N/A</v>
          </cell>
          <cell r="AD357" t="e">
            <v>#N/A</v>
          </cell>
          <cell r="AE357" t="str">
            <v>11 Dividend Street</v>
          </cell>
          <cell r="AF357" t="str">
            <v>Mansfield QLD 4122</v>
          </cell>
        </row>
        <row r="358">
          <cell r="A358" t="str">
            <v>AEPL0357</v>
          </cell>
          <cell r="D358" t="e">
            <v>#N/A</v>
          </cell>
          <cell r="E358" t="e">
            <v>#N/A</v>
          </cell>
          <cell r="F358" t="e">
            <v>#N/A</v>
          </cell>
          <cell r="G358" t="e">
            <v>#N/A</v>
          </cell>
          <cell r="AB358" t="e">
            <v>#N/A</v>
          </cell>
          <cell r="AC358" t="e">
            <v>#N/A</v>
          </cell>
          <cell r="AD358" t="e">
            <v>#N/A</v>
          </cell>
          <cell r="AE358" t="str">
            <v>11 Dividend Street</v>
          </cell>
          <cell r="AF358" t="str">
            <v>Mansfield QLD 4122</v>
          </cell>
        </row>
        <row r="359">
          <cell r="A359" t="str">
            <v>AEPL0358</v>
          </cell>
          <cell r="D359" t="e">
            <v>#N/A</v>
          </cell>
          <cell r="E359" t="e">
            <v>#N/A</v>
          </cell>
          <cell r="F359" t="e">
            <v>#N/A</v>
          </cell>
          <cell r="G359" t="e">
            <v>#N/A</v>
          </cell>
          <cell r="AB359" t="e">
            <v>#N/A</v>
          </cell>
          <cell r="AC359" t="e">
            <v>#N/A</v>
          </cell>
          <cell r="AD359" t="e">
            <v>#N/A</v>
          </cell>
          <cell r="AE359" t="str">
            <v>11 Dividend Street</v>
          </cell>
          <cell r="AF359" t="str">
            <v>Mansfield QLD 4122</v>
          </cell>
        </row>
        <row r="360">
          <cell r="A360" t="str">
            <v>AEPL0359</v>
          </cell>
          <cell r="D360" t="e">
            <v>#N/A</v>
          </cell>
          <cell r="E360" t="e">
            <v>#N/A</v>
          </cell>
          <cell r="F360" t="e">
            <v>#N/A</v>
          </cell>
          <cell r="G360" t="e">
            <v>#N/A</v>
          </cell>
          <cell r="AB360" t="e">
            <v>#N/A</v>
          </cell>
          <cell r="AC360" t="e">
            <v>#N/A</v>
          </cell>
          <cell r="AD360" t="e">
            <v>#N/A</v>
          </cell>
          <cell r="AE360" t="str">
            <v>11 Dividend Street</v>
          </cell>
          <cell r="AF360" t="str">
            <v>Mansfield QLD 4122</v>
          </cell>
        </row>
        <row r="361">
          <cell r="A361" t="str">
            <v>AEPL0360</v>
          </cell>
          <cell r="D361" t="e">
            <v>#N/A</v>
          </cell>
          <cell r="E361" t="e">
            <v>#N/A</v>
          </cell>
          <cell r="F361" t="e">
            <v>#N/A</v>
          </cell>
          <cell r="G361" t="e">
            <v>#N/A</v>
          </cell>
          <cell r="AB361" t="e">
            <v>#N/A</v>
          </cell>
          <cell r="AC361" t="e">
            <v>#N/A</v>
          </cell>
          <cell r="AD361" t="e">
            <v>#N/A</v>
          </cell>
          <cell r="AE361" t="str">
            <v>11 Dividend Street</v>
          </cell>
          <cell r="AF361" t="str">
            <v>Mansfield QLD 4122</v>
          </cell>
        </row>
        <row r="362">
          <cell r="A362" t="str">
            <v>AEPL0361</v>
          </cell>
          <cell r="D362" t="e">
            <v>#N/A</v>
          </cell>
          <cell r="E362" t="e">
            <v>#N/A</v>
          </cell>
          <cell r="F362" t="e">
            <v>#N/A</v>
          </cell>
          <cell r="G362" t="e">
            <v>#N/A</v>
          </cell>
          <cell r="AB362" t="e">
            <v>#N/A</v>
          </cell>
          <cell r="AC362" t="e">
            <v>#N/A</v>
          </cell>
          <cell r="AD362" t="e">
            <v>#N/A</v>
          </cell>
          <cell r="AE362" t="str">
            <v>11 Dividend Street</v>
          </cell>
          <cell r="AF362" t="str">
            <v>Mansfield QLD 4122</v>
          </cell>
        </row>
        <row r="363">
          <cell r="A363" t="str">
            <v>AEPL0362</v>
          </cell>
          <cell r="D363" t="e">
            <v>#N/A</v>
          </cell>
          <cell r="E363" t="e">
            <v>#N/A</v>
          </cell>
          <cell r="F363" t="e">
            <v>#N/A</v>
          </cell>
          <cell r="G363" t="e">
            <v>#N/A</v>
          </cell>
          <cell r="AB363" t="e">
            <v>#N/A</v>
          </cell>
          <cell r="AC363" t="e">
            <v>#N/A</v>
          </cell>
          <cell r="AD363" t="e">
            <v>#N/A</v>
          </cell>
          <cell r="AE363" t="str">
            <v>11 Dividend Street</v>
          </cell>
          <cell r="AF363" t="str">
            <v>Mansfield QLD 4122</v>
          </cell>
        </row>
        <row r="364">
          <cell r="A364" t="str">
            <v>AEPL0363</v>
          </cell>
          <cell r="D364" t="e">
            <v>#N/A</v>
          </cell>
          <cell r="E364" t="e">
            <v>#N/A</v>
          </cell>
          <cell r="F364" t="e">
            <v>#N/A</v>
          </cell>
          <cell r="G364" t="e">
            <v>#N/A</v>
          </cell>
          <cell r="AB364" t="e">
            <v>#N/A</v>
          </cell>
          <cell r="AC364" t="e">
            <v>#N/A</v>
          </cell>
          <cell r="AD364" t="e">
            <v>#N/A</v>
          </cell>
          <cell r="AE364" t="str">
            <v>11 Dividend Street</v>
          </cell>
          <cell r="AF364" t="str">
            <v>Mansfield QLD 4122</v>
          </cell>
        </row>
        <row r="365">
          <cell r="A365" t="str">
            <v>AEPL0364</v>
          </cell>
          <cell r="D365" t="e">
            <v>#N/A</v>
          </cell>
          <cell r="E365" t="e">
            <v>#N/A</v>
          </cell>
          <cell r="F365" t="e">
            <v>#N/A</v>
          </cell>
          <cell r="G365" t="e">
            <v>#N/A</v>
          </cell>
          <cell r="AB365" t="e">
            <v>#N/A</v>
          </cell>
          <cell r="AC365" t="e">
            <v>#N/A</v>
          </cell>
          <cell r="AD365" t="e">
            <v>#N/A</v>
          </cell>
          <cell r="AE365" t="str">
            <v>11 Dividend Street</v>
          </cell>
          <cell r="AF365" t="str">
            <v>Mansfield QLD 4122</v>
          </cell>
        </row>
        <row r="366">
          <cell r="A366" t="str">
            <v>AEPL0365</v>
          </cell>
          <cell r="D366" t="e">
            <v>#N/A</v>
          </cell>
          <cell r="E366" t="e">
            <v>#N/A</v>
          </cell>
          <cell r="F366" t="e">
            <v>#N/A</v>
          </cell>
          <cell r="G366" t="e">
            <v>#N/A</v>
          </cell>
          <cell r="AB366" t="e">
            <v>#N/A</v>
          </cell>
          <cell r="AC366" t="e">
            <v>#N/A</v>
          </cell>
          <cell r="AD366" t="e">
            <v>#N/A</v>
          </cell>
          <cell r="AE366" t="str">
            <v>11 Dividend Street</v>
          </cell>
          <cell r="AF366" t="str">
            <v>Mansfield QLD 4122</v>
          </cell>
        </row>
        <row r="367">
          <cell r="A367" t="str">
            <v>AEPL0366</v>
          </cell>
          <cell r="D367" t="e">
            <v>#N/A</v>
          </cell>
          <cell r="E367" t="e">
            <v>#N/A</v>
          </cell>
          <cell r="F367" t="e">
            <v>#N/A</v>
          </cell>
          <cell r="G367" t="e">
            <v>#N/A</v>
          </cell>
          <cell r="AB367" t="e">
            <v>#N/A</v>
          </cell>
          <cell r="AC367" t="e">
            <v>#N/A</v>
          </cell>
          <cell r="AD367" t="e">
            <v>#N/A</v>
          </cell>
          <cell r="AE367" t="str">
            <v>11 Dividend Street</v>
          </cell>
          <cell r="AF367" t="str">
            <v>Mansfield QLD 4122</v>
          </cell>
        </row>
        <row r="368">
          <cell r="A368" t="str">
            <v>AEPL0367</v>
          </cell>
          <cell r="D368" t="e">
            <v>#N/A</v>
          </cell>
          <cell r="E368" t="e">
            <v>#N/A</v>
          </cell>
          <cell r="F368" t="e">
            <v>#N/A</v>
          </cell>
          <cell r="G368" t="e">
            <v>#N/A</v>
          </cell>
          <cell r="AB368" t="e">
            <v>#N/A</v>
          </cell>
          <cell r="AC368" t="e">
            <v>#N/A</v>
          </cell>
          <cell r="AD368" t="e">
            <v>#N/A</v>
          </cell>
          <cell r="AE368" t="str">
            <v>11 Dividend Street</v>
          </cell>
          <cell r="AF368" t="str">
            <v>Mansfield QLD 4122</v>
          </cell>
        </row>
        <row r="369">
          <cell r="A369" t="str">
            <v>AEPL0368</v>
          </cell>
          <cell r="D369" t="e">
            <v>#N/A</v>
          </cell>
          <cell r="E369" t="e">
            <v>#N/A</v>
          </cell>
          <cell r="F369" t="e">
            <v>#N/A</v>
          </cell>
          <cell r="G369" t="e">
            <v>#N/A</v>
          </cell>
          <cell r="AB369" t="e">
            <v>#N/A</v>
          </cell>
          <cell r="AC369" t="e">
            <v>#N/A</v>
          </cell>
          <cell r="AD369" t="e">
            <v>#N/A</v>
          </cell>
          <cell r="AE369" t="str">
            <v>11 Dividend Street</v>
          </cell>
          <cell r="AF369" t="str">
            <v>Mansfield QLD 4122</v>
          </cell>
        </row>
        <row r="370">
          <cell r="A370" t="str">
            <v>AEPL0369</v>
          </cell>
          <cell r="D370" t="e">
            <v>#N/A</v>
          </cell>
          <cell r="E370" t="e">
            <v>#N/A</v>
          </cell>
          <cell r="F370" t="e">
            <v>#N/A</v>
          </cell>
          <cell r="G370" t="e">
            <v>#N/A</v>
          </cell>
          <cell r="AB370" t="e">
            <v>#N/A</v>
          </cell>
          <cell r="AC370" t="e">
            <v>#N/A</v>
          </cell>
          <cell r="AD370" t="e">
            <v>#N/A</v>
          </cell>
          <cell r="AE370" t="str">
            <v>11 Dividend Street</v>
          </cell>
          <cell r="AF370" t="str">
            <v>Mansfield QLD 4122</v>
          </cell>
        </row>
        <row r="371">
          <cell r="A371" t="str">
            <v>AEPL0370</v>
          </cell>
          <cell r="D371" t="e">
            <v>#N/A</v>
          </cell>
          <cell r="E371" t="e">
            <v>#N/A</v>
          </cell>
          <cell r="F371" t="e">
            <v>#N/A</v>
          </cell>
          <cell r="G371" t="e">
            <v>#N/A</v>
          </cell>
          <cell r="AB371" t="e">
            <v>#N/A</v>
          </cell>
          <cell r="AC371" t="e">
            <v>#N/A</v>
          </cell>
          <cell r="AD371" t="e">
            <v>#N/A</v>
          </cell>
          <cell r="AE371" t="str">
            <v>11 Dividend Street</v>
          </cell>
          <cell r="AF371" t="str">
            <v>Mansfield QLD 4122</v>
          </cell>
        </row>
        <row r="372">
          <cell r="A372" t="str">
            <v>AEPL0371</v>
          </cell>
          <cell r="D372" t="e">
            <v>#N/A</v>
          </cell>
          <cell r="E372" t="e">
            <v>#N/A</v>
          </cell>
          <cell r="F372" t="e">
            <v>#N/A</v>
          </cell>
          <cell r="G372" t="e">
            <v>#N/A</v>
          </cell>
          <cell r="AB372" t="e">
            <v>#N/A</v>
          </cell>
          <cell r="AC372" t="e">
            <v>#N/A</v>
          </cell>
          <cell r="AD372" t="e">
            <v>#N/A</v>
          </cell>
          <cell r="AE372" t="str">
            <v>11 Dividend Street</v>
          </cell>
          <cell r="AF372" t="str">
            <v>Mansfield QLD 4122</v>
          </cell>
        </row>
        <row r="373">
          <cell r="A373" t="str">
            <v>AEPL0372</v>
          </cell>
          <cell r="D373" t="e">
            <v>#N/A</v>
          </cell>
          <cell r="E373" t="e">
            <v>#N/A</v>
          </cell>
          <cell r="F373" t="e">
            <v>#N/A</v>
          </cell>
          <cell r="G373" t="e">
            <v>#N/A</v>
          </cell>
          <cell r="AB373" t="e">
            <v>#N/A</v>
          </cell>
          <cell r="AC373" t="e">
            <v>#N/A</v>
          </cell>
          <cell r="AD373" t="e">
            <v>#N/A</v>
          </cell>
          <cell r="AE373" t="str">
            <v>11 Dividend Street</v>
          </cell>
          <cell r="AF373" t="str">
            <v>Mansfield QLD 4122</v>
          </cell>
        </row>
        <row r="374">
          <cell r="A374" t="str">
            <v>AEPL0373</v>
          </cell>
          <cell r="D374" t="e">
            <v>#N/A</v>
          </cell>
          <cell r="E374" t="e">
            <v>#N/A</v>
          </cell>
          <cell r="F374" t="e">
            <v>#N/A</v>
          </cell>
          <cell r="G374" t="e">
            <v>#N/A</v>
          </cell>
          <cell r="AB374" t="e">
            <v>#N/A</v>
          </cell>
          <cell r="AC374" t="e">
            <v>#N/A</v>
          </cell>
          <cell r="AD374" t="e">
            <v>#N/A</v>
          </cell>
          <cell r="AE374" t="str">
            <v>11 Dividend Street</v>
          </cell>
          <cell r="AF374" t="str">
            <v>Mansfield QLD 4122</v>
          </cell>
        </row>
        <row r="375">
          <cell r="A375" t="str">
            <v>AEPL0374</v>
          </cell>
          <cell r="D375" t="e">
            <v>#N/A</v>
          </cell>
          <cell r="E375" t="e">
            <v>#N/A</v>
          </cell>
          <cell r="F375" t="e">
            <v>#N/A</v>
          </cell>
          <cell r="G375" t="e">
            <v>#N/A</v>
          </cell>
          <cell r="AB375" t="e">
            <v>#N/A</v>
          </cell>
          <cell r="AC375" t="e">
            <v>#N/A</v>
          </cell>
          <cell r="AD375" t="e">
            <v>#N/A</v>
          </cell>
          <cell r="AE375" t="str">
            <v>11 Dividend Street</v>
          </cell>
          <cell r="AF375" t="str">
            <v>Mansfield QLD 4122</v>
          </cell>
        </row>
        <row r="376">
          <cell r="A376" t="str">
            <v>AEPL0375</v>
          </cell>
          <cell r="D376" t="e">
            <v>#N/A</v>
          </cell>
          <cell r="E376" t="e">
            <v>#N/A</v>
          </cell>
          <cell r="F376" t="e">
            <v>#N/A</v>
          </cell>
          <cell r="G376" t="e">
            <v>#N/A</v>
          </cell>
          <cell r="AB376" t="e">
            <v>#N/A</v>
          </cell>
          <cell r="AC376" t="e">
            <v>#N/A</v>
          </cell>
          <cell r="AD376" t="e">
            <v>#N/A</v>
          </cell>
          <cell r="AE376" t="str">
            <v>11 Dividend Street</v>
          </cell>
          <cell r="AF376" t="str">
            <v>Mansfield QLD 4122</v>
          </cell>
        </row>
        <row r="377">
          <cell r="A377" t="str">
            <v>AEPL0376</v>
          </cell>
          <cell r="D377" t="e">
            <v>#N/A</v>
          </cell>
          <cell r="E377" t="e">
            <v>#N/A</v>
          </cell>
          <cell r="F377" t="e">
            <v>#N/A</v>
          </cell>
          <cell r="G377" t="e">
            <v>#N/A</v>
          </cell>
          <cell r="AB377" t="e">
            <v>#N/A</v>
          </cell>
          <cell r="AC377" t="e">
            <v>#N/A</v>
          </cell>
          <cell r="AD377" t="e">
            <v>#N/A</v>
          </cell>
          <cell r="AE377" t="str">
            <v>11 Dividend Street</v>
          </cell>
          <cell r="AF377" t="str">
            <v>Mansfield QLD 4122</v>
          </cell>
        </row>
        <row r="378">
          <cell r="A378" t="str">
            <v>AEPL0377</v>
          </cell>
          <cell r="D378" t="e">
            <v>#N/A</v>
          </cell>
          <cell r="E378" t="e">
            <v>#N/A</v>
          </cell>
          <cell r="F378" t="e">
            <v>#N/A</v>
          </cell>
          <cell r="G378" t="e">
            <v>#N/A</v>
          </cell>
          <cell r="AB378" t="e">
            <v>#N/A</v>
          </cell>
          <cell r="AC378" t="e">
            <v>#N/A</v>
          </cell>
          <cell r="AD378" t="e">
            <v>#N/A</v>
          </cell>
          <cell r="AE378" t="str">
            <v>11 Dividend Street</v>
          </cell>
          <cell r="AF378" t="str">
            <v>Mansfield QLD 4122</v>
          </cell>
        </row>
        <row r="379">
          <cell r="A379" t="str">
            <v>AEPL0378</v>
          </cell>
          <cell r="D379" t="e">
            <v>#N/A</v>
          </cell>
          <cell r="E379" t="e">
            <v>#N/A</v>
          </cell>
          <cell r="F379" t="e">
            <v>#N/A</v>
          </cell>
          <cell r="G379" t="e">
            <v>#N/A</v>
          </cell>
          <cell r="AB379" t="e">
            <v>#N/A</v>
          </cell>
          <cell r="AC379" t="e">
            <v>#N/A</v>
          </cell>
          <cell r="AD379" t="e">
            <v>#N/A</v>
          </cell>
          <cell r="AE379" t="str">
            <v>11 Dividend Street</v>
          </cell>
          <cell r="AF379" t="str">
            <v>Mansfield QLD 4122</v>
          </cell>
        </row>
        <row r="380">
          <cell r="A380" t="str">
            <v>AEPL0379</v>
          </cell>
          <cell r="D380" t="e">
            <v>#N/A</v>
          </cell>
          <cell r="E380" t="e">
            <v>#N/A</v>
          </cell>
          <cell r="F380" t="e">
            <v>#N/A</v>
          </cell>
          <cell r="G380" t="e">
            <v>#N/A</v>
          </cell>
          <cell r="AB380" t="e">
            <v>#N/A</v>
          </cell>
          <cell r="AC380" t="e">
            <v>#N/A</v>
          </cell>
          <cell r="AD380" t="e">
            <v>#N/A</v>
          </cell>
          <cell r="AE380" t="str">
            <v>11 Dividend Street</v>
          </cell>
          <cell r="AF380" t="str">
            <v>Mansfield QLD 4122</v>
          </cell>
        </row>
        <row r="381">
          <cell r="A381" t="str">
            <v>AEPL0380</v>
          </cell>
          <cell r="D381" t="e">
            <v>#N/A</v>
          </cell>
          <cell r="E381" t="e">
            <v>#N/A</v>
          </cell>
          <cell r="F381" t="e">
            <v>#N/A</v>
          </cell>
          <cell r="G381" t="e">
            <v>#N/A</v>
          </cell>
          <cell r="AB381" t="e">
            <v>#N/A</v>
          </cell>
          <cell r="AC381" t="e">
            <v>#N/A</v>
          </cell>
          <cell r="AD381" t="e">
            <v>#N/A</v>
          </cell>
          <cell r="AE381" t="str">
            <v>11 Dividend Street</v>
          </cell>
          <cell r="AF381" t="str">
            <v>Mansfield QLD 4122</v>
          </cell>
        </row>
        <row r="382">
          <cell r="A382" t="str">
            <v>AEPL0381</v>
          </cell>
          <cell r="D382" t="e">
            <v>#N/A</v>
          </cell>
          <cell r="E382" t="e">
            <v>#N/A</v>
          </cell>
          <cell r="F382" t="e">
            <v>#N/A</v>
          </cell>
          <cell r="G382" t="e">
            <v>#N/A</v>
          </cell>
          <cell r="AB382" t="e">
            <v>#N/A</v>
          </cell>
          <cell r="AC382" t="e">
            <v>#N/A</v>
          </cell>
          <cell r="AD382" t="e">
            <v>#N/A</v>
          </cell>
          <cell r="AE382" t="str">
            <v>11 Dividend Street</v>
          </cell>
          <cell r="AF382" t="str">
            <v>Mansfield QLD 4122</v>
          </cell>
        </row>
        <row r="383">
          <cell r="A383" t="str">
            <v>AEPL0382</v>
          </cell>
          <cell r="D383" t="e">
            <v>#N/A</v>
          </cell>
          <cell r="E383" t="e">
            <v>#N/A</v>
          </cell>
          <cell r="F383" t="e">
            <v>#N/A</v>
          </cell>
          <cell r="G383" t="e">
            <v>#N/A</v>
          </cell>
          <cell r="AB383" t="e">
            <v>#N/A</v>
          </cell>
          <cell r="AC383" t="e">
            <v>#N/A</v>
          </cell>
          <cell r="AD383" t="e">
            <v>#N/A</v>
          </cell>
          <cell r="AE383" t="str">
            <v>11 Dividend Street</v>
          </cell>
          <cell r="AF383" t="str">
            <v>Mansfield QLD 4122</v>
          </cell>
        </row>
        <row r="384">
          <cell r="A384" t="str">
            <v>AEPL0383</v>
          </cell>
          <cell r="D384" t="e">
            <v>#N/A</v>
          </cell>
          <cell r="E384" t="e">
            <v>#N/A</v>
          </cell>
          <cell r="F384" t="e">
            <v>#N/A</v>
          </cell>
          <cell r="G384" t="e">
            <v>#N/A</v>
          </cell>
          <cell r="AB384" t="e">
            <v>#N/A</v>
          </cell>
          <cell r="AC384" t="e">
            <v>#N/A</v>
          </cell>
          <cell r="AD384" t="e">
            <v>#N/A</v>
          </cell>
          <cell r="AE384" t="str">
            <v>11 Dividend Street</v>
          </cell>
          <cell r="AF384" t="str">
            <v>Mansfield QLD 4122</v>
          </cell>
        </row>
        <row r="385">
          <cell r="A385" t="str">
            <v>AEPL0384</v>
          </cell>
          <cell r="D385" t="e">
            <v>#N/A</v>
          </cell>
          <cell r="E385" t="e">
            <v>#N/A</v>
          </cell>
          <cell r="F385" t="e">
            <v>#N/A</v>
          </cell>
          <cell r="G385" t="e">
            <v>#N/A</v>
          </cell>
          <cell r="AB385" t="e">
            <v>#N/A</v>
          </cell>
          <cell r="AC385" t="e">
            <v>#N/A</v>
          </cell>
          <cell r="AD385" t="e">
            <v>#N/A</v>
          </cell>
          <cell r="AE385" t="str">
            <v>11 Dividend Street</v>
          </cell>
          <cell r="AF385" t="str">
            <v>Mansfield QLD 4122</v>
          </cell>
        </row>
        <row r="386">
          <cell r="A386" t="str">
            <v>AEPL0385</v>
          </cell>
          <cell r="D386" t="e">
            <v>#N/A</v>
          </cell>
          <cell r="E386" t="e">
            <v>#N/A</v>
          </cell>
          <cell r="F386" t="e">
            <v>#N/A</v>
          </cell>
          <cell r="G386" t="e">
            <v>#N/A</v>
          </cell>
          <cell r="AB386" t="e">
            <v>#N/A</v>
          </cell>
          <cell r="AC386" t="e">
            <v>#N/A</v>
          </cell>
          <cell r="AD386" t="e">
            <v>#N/A</v>
          </cell>
          <cell r="AE386" t="str">
            <v>11 Dividend Street</v>
          </cell>
          <cell r="AF386" t="str">
            <v>Mansfield QLD 4122</v>
          </cell>
        </row>
        <row r="387">
          <cell r="A387" t="str">
            <v>AEPL0386</v>
          </cell>
          <cell r="D387" t="e">
            <v>#N/A</v>
          </cell>
          <cell r="E387" t="e">
            <v>#N/A</v>
          </cell>
          <cell r="F387" t="e">
            <v>#N/A</v>
          </cell>
          <cell r="G387" t="e">
            <v>#N/A</v>
          </cell>
          <cell r="AB387" t="e">
            <v>#N/A</v>
          </cell>
          <cell r="AC387" t="e">
            <v>#N/A</v>
          </cell>
          <cell r="AD387" t="e">
            <v>#N/A</v>
          </cell>
          <cell r="AE387" t="str">
            <v>11 Dividend Street</v>
          </cell>
          <cell r="AF387" t="str">
            <v>Mansfield QLD 4122</v>
          </cell>
        </row>
        <row r="388">
          <cell r="A388" t="str">
            <v>AEPL0387</v>
          </cell>
          <cell r="D388" t="e">
            <v>#N/A</v>
          </cell>
          <cell r="E388" t="e">
            <v>#N/A</v>
          </cell>
          <cell r="F388" t="e">
            <v>#N/A</v>
          </cell>
          <cell r="G388" t="e">
            <v>#N/A</v>
          </cell>
          <cell r="AB388" t="e">
            <v>#N/A</v>
          </cell>
          <cell r="AC388" t="e">
            <v>#N/A</v>
          </cell>
          <cell r="AD388" t="e">
            <v>#N/A</v>
          </cell>
          <cell r="AE388" t="str">
            <v>11 Dividend Street</v>
          </cell>
          <cell r="AF388" t="str">
            <v>Mansfield QLD 4122</v>
          </cell>
        </row>
        <row r="389">
          <cell r="A389" t="str">
            <v>AEPL0388</v>
          </cell>
          <cell r="D389" t="e">
            <v>#N/A</v>
          </cell>
          <cell r="E389" t="e">
            <v>#N/A</v>
          </cell>
          <cell r="F389" t="e">
            <v>#N/A</v>
          </cell>
          <cell r="G389" t="e">
            <v>#N/A</v>
          </cell>
          <cell r="AB389" t="e">
            <v>#N/A</v>
          </cell>
          <cell r="AC389" t="e">
            <v>#N/A</v>
          </cell>
          <cell r="AD389" t="e">
            <v>#N/A</v>
          </cell>
          <cell r="AE389" t="str">
            <v>11 Dividend Street</v>
          </cell>
          <cell r="AF389" t="str">
            <v>Mansfield QLD 4122</v>
          </cell>
        </row>
        <row r="390">
          <cell r="A390" t="str">
            <v>AEPL0389</v>
          </cell>
          <cell r="D390" t="e">
            <v>#N/A</v>
          </cell>
          <cell r="E390" t="e">
            <v>#N/A</v>
          </cell>
          <cell r="F390" t="e">
            <v>#N/A</v>
          </cell>
          <cell r="G390" t="e">
            <v>#N/A</v>
          </cell>
          <cell r="AB390" t="e">
            <v>#N/A</v>
          </cell>
          <cell r="AC390" t="e">
            <v>#N/A</v>
          </cell>
          <cell r="AD390" t="e">
            <v>#N/A</v>
          </cell>
          <cell r="AE390" t="str">
            <v>11 Dividend Street</v>
          </cell>
          <cell r="AF390" t="str">
            <v>Mansfield QLD 4122</v>
          </cell>
        </row>
        <row r="391">
          <cell r="A391" t="str">
            <v>AEPL0390</v>
          </cell>
          <cell r="D391" t="e">
            <v>#N/A</v>
          </cell>
          <cell r="E391" t="e">
            <v>#N/A</v>
          </cell>
          <cell r="F391" t="e">
            <v>#N/A</v>
          </cell>
          <cell r="G391" t="e">
            <v>#N/A</v>
          </cell>
          <cell r="AB391" t="e">
            <v>#N/A</v>
          </cell>
          <cell r="AC391" t="e">
            <v>#N/A</v>
          </cell>
          <cell r="AD391" t="e">
            <v>#N/A</v>
          </cell>
          <cell r="AE391" t="str">
            <v>11 Dividend Street</v>
          </cell>
          <cell r="AF391" t="str">
            <v>Mansfield QLD 4122</v>
          </cell>
        </row>
        <row r="392">
          <cell r="A392" t="str">
            <v>AEPL0391</v>
          </cell>
          <cell r="D392" t="e">
            <v>#N/A</v>
          </cell>
          <cell r="E392" t="e">
            <v>#N/A</v>
          </cell>
          <cell r="F392" t="e">
            <v>#N/A</v>
          </cell>
          <cell r="G392" t="e">
            <v>#N/A</v>
          </cell>
          <cell r="AB392" t="e">
            <v>#N/A</v>
          </cell>
          <cell r="AC392" t="e">
            <v>#N/A</v>
          </cell>
          <cell r="AD392" t="e">
            <v>#N/A</v>
          </cell>
          <cell r="AE392" t="str">
            <v>11 Dividend Street</v>
          </cell>
          <cell r="AF392" t="str">
            <v>Mansfield QLD 4122</v>
          </cell>
        </row>
        <row r="393">
          <cell r="A393" t="str">
            <v>AEPL0392</v>
          </cell>
          <cell r="D393" t="e">
            <v>#N/A</v>
          </cell>
          <cell r="E393" t="e">
            <v>#N/A</v>
          </cell>
          <cell r="F393" t="e">
            <v>#N/A</v>
          </cell>
          <cell r="G393" t="e">
            <v>#N/A</v>
          </cell>
          <cell r="AB393" t="e">
            <v>#N/A</v>
          </cell>
          <cell r="AC393" t="e">
            <v>#N/A</v>
          </cell>
          <cell r="AD393" t="e">
            <v>#N/A</v>
          </cell>
          <cell r="AE393" t="str">
            <v>11 Dividend Street</v>
          </cell>
          <cell r="AF393" t="str">
            <v>Mansfield QLD 4122</v>
          </cell>
        </row>
        <row r="394">
          <cell r="A394" t="str">
            <v>AEPL0393</v>
          </cell>
          <cell r="D394" t="e">
            <v>#N/A</v>
          </cell>
          <cell r="E394" t="e">
            <v>#N/A</v>
          </cell>
          <cell r="F394" t="e">
            <v>#N/A</v>
          </cell>
          <cell r="G394" t="e">
            <v>#N/A</v>
          </cell>
          <cell r="AB394" t="e">
            <v>#N/A</v>
          </cell>
          <cell r="AC394" t="e">
            <v>#N/A</v>
          </cell>
          <cell r="AD394" t="e">
            <v>#N/A</v>
          </cell>
          <cell r="AE394" t="str">
            <v>11 Dividend Street</v>
          </cell>
          <cell r="AF394" t="str">
            <v>Mansfield QLD 4122</v>
          </cell>
        </row>
        <row r="395">
          <cell r="A395" t="str">
            <v>AEPL0394</v>
          </cell>
          <cell r="D395" t="e">
            <v>#N/A</v>
          </cell>
          <cell r="E395" t="e">
            <v>#N/A</v>
          </cell>
          <cell r="F395" t="e">
            <v>#N/A</v>
          </cell>
          <cell r="G395" t="e">
            <v>#N/A</v>
          </cell>
          <cell r="AB395" t="e">
            <v>#N/A</v>
          </cell>
          <cell r="AC395" t="e">
            <v>#N/A</v>
          </cell>
          <cell r="AD395" t="e">
            <v>#N/A</v>
          </cell>
          <cell r="AE395" t="str">
            <v>11 Dividend Street</v>
          </cell>
          <cell r="AF395" t="str">
            <v>Mansfield QLD 4122</v>
          </cell>
        </row>
        <row r="396">
          <cell r="A396" t="str">
            <v>AEPL0395</v>
          </cell>
          <cell r="D396" t="e">
            <v>#N/A</v>
          </cell>
          <cell r="E396" t="e">
            <v>#N/A</v>
          </cell>
          <cell r="F396" t="e">
            <v>#N/A</v>
          </cell>
          <cell r="G396" t="e">
            <v>#N/A</v>
          </cell>
          <cell r="AB396" t="e">
            <v>#N/A</v>
          </cell>
          <cell r="AC396" t="e">
            <v>#N/A</v>
          </cell>
          <cell r="AD396" t="e">
            <v>#N/A</v>
          </cell>
          <cell r="AE396" t="str">
            <v>11 Dividend Street</v>
          </cell>
          <cell r="AF396" t="str">
            <v>Mansfield QLD 4122</v>
          </cell>
        </row>
        <row r="397">
          <cell r="A397" t="str">
            <v>AEPL0396</v>
          </cell>
          <cell r="D397" t="e">
            <v>#N/A</v>
          </cell>
          <cell r="E397" t="e">
            <v>#N/A</v>
          </cell>
          <cell r="F397" t="e">
            <v>#N/A</v>
          </cell>
          <cell r="G397" t="e">
            <v>#N/A</v>
          </cell>
          <cell r="AB397" t="e">
            <v>#N/A</v>
          </cell>
          <cell r="AC397" t="e">
            <v>#N/A</v>
          </cell>
          <cell r="AD397" t="e">
            <v>#N/A</v>
          </cell>
          <cell r="AE397" t="str">
            <v>11 Dividend Street</v>
          </cell>
          <cell r="AF397" t="str">
            <v>Mansfield QLD 4122</v>
          </cell>
        </row>
        <row r="398">
          <cell r="A398" t="str">
            <v>AEPL0397</v>
          </cell>
          <cell r="D398" t="e">
            <v>#N/A</v>
          </cell>
          <cell r="E398" t="e">
            <v>#N/A</v>
          </cell>
          <cell r="F398" t="e">
            <v>#N/A</v>
          </cell>
          <cell r="G398" t="e">
            <v>#N/A</v>
          </cell>
          <cell r="AB398" t="e">
            <v>#N/A</v>
          </cell>
          <cell r="AC398" t="e">
            <v>#N/A</v>
          </cell>
          <cell r="AD398" t="e">
            <v>#N/A</v>
          </cell>
          <cell r="AE398" t="str">
            <v>11 Dividend Street</v>
          </cell>
          <cell r="AF398" t="str">
            <v>Mansfield QLD 4122</v>
          </cell>
        </row>
        <row r="399">
          <cell r="A399" t="str">
            <v>AEPL0398</v>
          </cell>
          <cell r="D399" t="e">
            <v>#N/A</v>
          </cell>
          <cell r="E399" t="e">
            <v>#N/A</v>
          </cell>
          <cell r="F399" t="e">
            <v>#N/A</v>
          </cell>
          <cell r="G399" t="e">
            <v>#N/A</v>
          </cell>
          <cell r="AB399" t="e">
            <v>#N/A</v>
          </cell>
          <cell r="AC399" t="e">
            <v>#N/A</v>
          </cell>
          <cell r="AD399" t="e">
            <v>#N/A</v>
          </cell>
          <cell r="AE399" t="str">
            <v>11 Dividend Street</v>
          </cell>
          <cell r="AF399" t="str">
            <v>Mansfield QLD 4122</v>
          </cell>
        </row>
        <row r="400">
          <cell r="A400" t="str">
            <v>AEPL0399</v>
          </cell>
          <cell r="D400" t="e">
            <v>#N/A</v>
          </cell>
          <cell r="E400" t="e">
            <v>#N/A</v>
          </cell>
          <cell r="F400" t="e">
            <v>#N/A</v>
          </cell>
          <cell r="G400" t="e">
            <v>#N/A</v>
          </cell>
          <cell r="AB400" t="e">
            <v>#N/A</v>
          </cell>
          <cell r="AC400" t="e">
            <v>#N/A</v>
          </cell>
          <cell r="AD400" t="e">
            <v>#N/A</v>
          </cell>
          <cell r="AE400" t="str">
            <v>11 Dividend Street</v>
          </cell>
          <cell r="AF400" t="str">
            <v>Mansfield QLD 4122</v>
          </cell>
        </row>
        <row r="401">
          <cell r="A401" t="str">
            <v>AEPL0400</v>
          </cell>
          <cell r="D401" t="e">
            <v>#N/A</v>
          </cell>
          <cell r="E401" t="e">
            <v>#N/A</v>
          </cell>
          <cell r="F401" t="e">
            <v>#N/A</v>
          </cell>
          <cell r="G401" t="e">
            <v>#N/A</v>
          </cell>
          <cell r="AB401" t="e">
            <v>#N/A</v>
          </cell>
          <cell r="AC401" t="e">
            <v>#N/A</v>
          </cell>
          <cell r="AD401" t="e">
            <v>#N/A</v>
          </cell>
          <cell r="AE401" t="str">
            <v>11 Dividend Street</v>
          </cell>
          <cell r="AF401" t="str">
            <v>Mansfield QLD 4122</v>
          </cell>
        </row>
        <row r="402">
          <cell r="A402" t="str">
            <v>AEPL0401</v>
          </cell>
          <cell r="D402" t="e">
            <v>#N/A</v>
          </cell>
          <cell r="E402" t="e">
            <v>#N/A</v>
          </cell>
          <cell r="F402" t="e">
            <v>#N/A</v>
          </cell>
          <cell r="G402" t="e">
            <v>#N/A</v>
          </cell>
          <cell r="AB402" t="e">
            <v>#N/A</v>
          </cell>
          <cell r="AC402" t="e">
            <v>#N/A</v>
          </cell>
          <cell r="AD402" t="e">
            <v>#N/A</v>
          </cell>
          <cell r="AE402" t="str">
            <v>11 Dividend Street</v>
          </cell>
          <cell r="AF402" t="str">
            <v>Mansfield QLD 4122</v>
          </cell>
        </row>
        <row r="403">
          <cell r="A403" t="str">
            <v>AEPL0402</v>
          </cell>
          <cell r="D403" t="e">
            <v>#N/A</v>
          </cell>
          <cell r="E403" t="e">
            <v>#N/A</v>
          </cell>
          <cell r="F403" t="e">
            <v>#N/A</v>
          </cell>
          <cell r="G403" t="e">
            <v>#N/A</v>
          </cell>
          <cell r="AB403" t="e">
            <v>#N/A</v>
          </cell>
          <cell r="AC403" t="e">
            <v>#N/A</v>
          </cell>
          <cell r="AD403" t="e">
            <v>#N/A</v>
          </cell>
          <cell r="AE403" t="str">
            <v>11 Dividend Street</v>
          </cell>
          <cell r="AF403" t="str">
            <v>Mansfield QLD 4122</v>
          </cell>
        </row>
        <row r="404">
          <cell r="A404" t="str">
            <v>AEPL0403</v>
          </cell>
          <cell r="D404" t="e">
            <v>#N/A</v>
          </cell>
          <cell r="E404" t="e">
            <v>#N/A</v>
          </cell>
          <cell r="F404" t="e">
            <v>#N/A</v>
          </cell>
          <cell r="G404" t="e">
            <v>#N/A</v>
          </cell>
          <cell r="AB404" t="e">
            <v>#N/A</v>
          </cell>
          <cell r="AC404" t="e">
            <v>#N/A</v>
          </cell>
          <cell r="AD404" t="e">
            <v>#N/A</v>
          </cell>
          <cell r="AE404" t="str">
            <v>11 Dividend Street</v>
          </cell>
          <cell r="AF404" t="str">
            <v>Mansfield QLD 4122</v>
          </cell>
        </row>
        <row r="405">
          <cell r="A405" t="str">
            <v>AEPL0404</v>
          </cell>
          <cell r="D405" t="e">
            <v>#N/A</v>
          </cell>
          <cell r="E405" t="e">
            <v>#N/A</v>
          </cell>
          <cell r="F405" t="e">
            <v>#N/A</v>
          </cell>
          <cell r="G405" t="e">
            <v>#N/A</v>
          </cell>
          <cell r="AB405" t="e">
            <v>#N/A</v>
          </cell>
          <cell r="AC405" t="e">
            <v>#N/A</v>
          </cell>
          <cell r="AD405" t="e">
            <v>#N/A</v>
          </cell>
          <cell r="AE405" t="str">
            <v>11 Dividend Street</v>
          </cell>
          <cell r="AF405" t="str">
            <v>Mansfield QLD 4122</v>
          </cell>
        </row>
        <row r="406">
          <cell r="A406" t="str">
            <v>AEPL0405</v>
          </cell>
          <cell r="D406" t="e">
            <v>#N/A</v>
          </cell>
          <cell r="E406" t="e">
            <v>#N/A</v>
          </cell>
          <cell r="F406" t="e">
            <v>#N/A</v>
          </cell>
          <cell r="G406" t="e">
            <v>#N/A</v>
          </cell>
          <cell r="AB406" t="e">
            <v>#N/A</v>
          </cell>
          <cell r="AC406" t="e">
            <v>#N/A</v>
          </cell>
          <cell r="AD406" t="e">
            <v>#N/A</v>
          </cell>
          <cell r="AE406" t="str">
            <v>11 Dividend Street</v>
          </cell>
          <cell r="AF406" t="str">
            <v>Mansfield QLD 4122</v>
          </cell>
        </row>
        <row r="407">
          <cell r="A407" t="str">
            <v>AEPL0406</v>
          </cell>
          <cell r="D407" t="e">
            <v>#N/A</v>
          </cell>
          <cell r="E407" t="e">
            <v>#N/A</v>
          </cell>
          <cell r="F407" t="e">
            <v>#N/A</v>
          </cell>
          <cell r="G407" t="e">
            <v>#N/A</v>
          </cell>
          <cell r="AB407" t="e">
            <v>#N/A</v>
          </cell>
          <cell r="AC407" t="e">
            <v>#N/A</v>
          </cell>
          <cell r="AD407" t="e">
            <v>#N/A</v>
          </cell>
          <cell r="AE407" t="str">
            <v>11 Dividend Street</v>
          </cell>
          <cell r="AF407" t="str">
            <v>Mansfield QLD 4122</v>
          </cell>
        </row>
        <row r="408">
          <cell r="A408" t="str">
            <v>AEPL0407</v>
          </cell>
          <cell r="D408" t="e">
            <v>#N/A</v>
          </cell>
          <cell r="E408" t="e">
            <v>#N/A</v>
          </cell>
          <cell r="F408" t="e">
            <v>#N/A</v>
          </cell>
          <cell r="G408" t="e">
            <v>#N/A</v>
          </cell>
          <cell r="AB408" t="e">
            <v>#N/A</v>
          </cell>
          <cell r="AC408" t="e">
            <v>#N/A</v>
          </cell>
          <cell r="AD408" t="e">
            <v>#N/A</v>
          </cell>
          <cell r="AE408" t="str">
            <v>11 Dividend Street</v>
          </cell>
          <cell r="AF408" t="str">
            <v>Mansfield QLD 4122</v>
          </cell>
        </row>
        <row r="409">
          <cell r="A409" t="str">
            <v>AEPL0408</v>
          </cell>
          <cell r="D409" t="e">
            <v>#N/A</v>
          </cell>
          <cell r="E409" t="e">
            <v>#N/A</v>
          </cell>
          <cell r="F409" t="e">
            <v>#N/A</v>
          </cell>
          <cell r="G409" t="e">
            <v>#N/A</v>
          </cell>
          <cell r="AB409" t="e">
            <v>#N/A</v>
          </cell>
          <cell r="AC409" t="e">
            <v>#N/A</v>
          </cell>
          <cell r="AD409" t="e">
            <v>#N/A</v>
          </cell>
          <cell r="AE409" t="str">
            <v>11 Dividend Street</v>
          </cell>
          <cell r="AF409" t="str">
            <v>Mansfield QLD 4122</v>
          </cell>
        </row>
        <row r="410">
          <cell r="A410" t="str">
            <v>AEPL0409</v>
          </cell>
          <cell r="D410" t="e">
            <v>#N/A</v>
          </cell>
          <cell r="E410" t="e">
            <v>#N/A</v>
          </cell>
          <cell r="F410" t="e">
            <v>#N/A</v>
          </cell>
          <cell r="G410" t="e">
            <v>#N/A</v>
          </cell>
          <cell r="AB410" t="e">
            <v>#N/A</v>
          </cell>
          <cell r="AC410" t="e">
            <v>#N/A</v>
          </cell>
          <cell r="AD410" t="e">
            <v>#N/A</v>
          </cell>
          <cell r="AE410" t="str">
            <v>11 Dividend Street</v>
          </cell>
          <cell r="AF410" t="str">
            <v>Mansfield QLD 4122</v>
          </cell>
        </row>
        <row r="411">
          <cell r="A411" t="str">
            <v>AEPL0410</v>
          </cell>
          <cell r="D411" t="e">
            <v>#N/A</v>
          </cell>
          <cell r="E411" t="e">
            <v>#N/A</v>
          </cell>
          <cell r="F411" t="e">
            <v>#N/A</v>
          </cell>
          <cell r="G411" t="e">
            <v>#N/A</v>
          </cell>
          <cell r="AB411" t="e">
            <v>#N/A</v>
          </cell>
          <cell r="AC411" t="e">
            <v>#N/A</v>
          </cell>
          <cell r="AD411" t="e">
            <v>#N/A</v>
          </cell>
          <cell r="AE411" t="str">
            <v>11 Dividend Street</v>
          </cell>
          <cell r="AF411" t="str">
            <v>Mansfield QLD 4122</v>
          </cell>
        </row>
        <row r="412">
          <cell r="A412" t="str">
            <v>AEPL0411</v>
          </cell>
          <cell r="D412" t="e">
            <v>#N/A</v>
          </cell>
          <cell r="E412" t="e">
            <v>#N/A</v>
          </cell>
          <cell r="F412" t="e">
            <v>#N/A</v>
          </cell>
          <cell r="G412" t="e">
            <v>#N/A</v>
          </cell>
          <cell r="AB412" t="e">
            <v>#N/A</v>
          </cell>
          <cell r="AC412" t="e">
            <v>#N/A</v>
          </cell>
          <cell r="AD412" t="e">
            <v>#N/A</v>
          </cell>
          <cell r="AE412" t="str">
            <v>11 Dividend Street</v>
          </cell>
          <cell r="AF412" t="str">
            <v>Mansfield QLD 4122</v>
          </cell>
        </row>
        <row r="413">
          <cell r="A413" t="str">
            <v>AEPL0412</v>
          </cell>
          <cell r="D413" t="e">
            <v>#N/A</v>
          </cell>
          <cell r="E413" t="e">
            <v>#N/A</v>
          </cell>
          <cell r="F413" t="e">
            <v>#N/A</v>
          </cell>
          <cell r="G413" t="e">
            <v>#N/A</v>
          </cell>
          <cell r="AB413" t="e">
            <v>#N/A</v>
          </cell>
          <cell r="AC413" t="e">
            <v>#N/A</v>
          </cell>
          <cell r="AD413" t="e">
            <v>#N/A</v>
          </cell>
          <cell r="AE413" t="str">
            <v>11 Dividend Street</v>
          </cell>
          <cell r="AF413" t="str">
            <v>Mansfield QLD 4122</v>
          </cell>
        </row>
        <row r="414">
          <cell r="A414" t="str">
            <v>AEPL0413</v>
          </cell>
          <cell r="D414" t="e">
            <v>#N/A</v>
          </cell>
          <cell r="E414" t="e">
            <v>#N/A</v>
          </cell>
          <cell r="F414" t="e">
            <v>#N/A</v>
          </cell>
          <cell r="G414" t="e">
            <v>#N/A</v>
          </cell>
          <cell r="AB414" t="e">
            <v>#N/A</v>
          </cell>
          <cell r="AC414" t="e">
            <v>#N/A</v>
          </cell>
          <cell r="AD414" t="e">
            <v>#N/A</v>
          </cell>
          <cell r="AE414" t="str">
            <v>11 Dividend Street</v>
          </cell>
          <cell r="AF414" t="str">
            <v>Mansfield QLD 4122</v>
          </cell>
        </row>
        <row r="415">
          <cell r="A415" t="str">
            <v>AEPL0414</v>
          </cell>
          <cell r="D415" t="e">
            <v>#N/A</v>
          </cell>
          <cell r="E415" t="e">
            <v>#N/A</v>
          </cell>
          <cell r="F415" t="e">
            <v>#N/A</v>
          </cell>
          <cell r="G415" t="e">
            <v>#N/A</v>
          </cell>
          <cell r="AB415" t="e">
            <v>#N/A</v>
          </cell>
          <cell r="AC415" t="e">
            <v>#N/A</v>
          </cell>
          <cell r="AD415" t="e">
            <v>#N/A</v>
          </cell>
          <cell r="AE415" t="str">
            <v>11 Dividend Street</v>
          </cell>
          <cell r="AF415" t="str">
            <v>Mansfield QLD 4122</v>
          </cell>
        </row>
        <row r="416">
          <cell r="A416" t="str">
            <v>AEPL0415</v>
          </cell>
          <cell r="D416" t="e">
            <v>#N/A</v>
          </cell>
          <cell r="E416" t="e">
            <v>#N/A</v>
          </cell>
          <cell r="F416" t="e">
            <v>#N/A</v>
          </cell>
          <cell r="G416" t="e">
            <v>#N/A</v>
          </cell>
          <cell r="AB416" t="e">
            <v>#N/A</v>
          </cell>
          <cell r="AC416" t="e">
            <v>#N/A</v>
          </cell>
          <cell r="AD416" t="e">
            <v>#N/A</v>
          </cell>
          <cell r="AE416" t="str">
            <v>11 Dividend Street</v>
          </cell>
          <cell r="AF416" t="str">
            <v>Mansfield QLD 4122</v>
          </cell>
        </row>
        <row r="417">
          <cell r="A417" t="str">
            <v>AEPL0416</v>
          </cell>
          <cell r="D417" t="e">
            <v>#N/A</v>
          </cell>
          <cell r="E417" t="e">
            <v>#N/A</v>
          </cell>
          <cell r="F417" t="e">
            <v>#N/A</v>
          </cell>
          <cell r="G417" t="e">
            <v>#N/A</v>
          </cell>
          <cell r="AB417" t="e">
            <v>#N/A</v>
          </cell>
          <cell r="AC417" t="e">
            <v>#N/A</v>
          </cell>
          <cell r="AD417" t="e">
            <v>#N/A</v>
          </cell>
          <cell r="AE417" t="str">
            <v>11 Dividend Street</v>
          </cell>
          <cell r="AF417" t="str">
            <v>Mansfield QLD 4122</v>
          </cell>
        </row>
        <row r="418">
          <cell r="A418" t="str">
            <v>AEPL0417</v>
          </cell>
          <cell r="D418" t="e">
            <v>#N/A</v>
          </cell>
          <cell r="E418" t="e">
            <v>#N/A</v>
          </cell>
          <cell r="F418" t="e">
            <v>#N/A</v>
          </cell>
          <cell r="G418" t="e">
            <v>#N/A</v>
          </cell>
          <cell r="AB418" t="e">
            <v>#N/A</v>
          </cell>
          <cell r="AC418" t="e">
            <v>#N/A</v>
          </cell>
          <cell r="AD418" t="e">
            <v>#N/A</v>
          </cell>
          <cell r="AE418" t="str">
            <v>11 Dividend Street</v>
          </cell>
          <cell r="AF418" t="str">
            <v>Mansfield QLD 4122</v>
          </cell>
        </row>
        <row r="419">
          <cell r="A419" t="str">
            <v>AEPL0418</v>
          </cell>
          <cell r="D419" t="e">
            <v>#N/A</v>
          </cell>
          <cell r="E419" t="e">
            <v>#N/A</v>
          </cell>
          <cell r="F419" t="e">
            <v>#N/A</v>
          </cell>
          <cell r="G419" t="e">
            <v>#N/A</v>
          </cell>
          <cell r="AB419" t="e">
            <v>#N/A</v>
          </cell>
          <cell r="AC419" t="e">
            <v>#N/A</v>
          </cell>
          <cell r="AD419" t="e">
            <v>#N/A</v>
          </cell>
          <cell r="AE419" t="str">
            <v>11 Dividend Street</v>
          </cell>
          <cell r="AF419" t="str">
            <v>Mansfield QLD 4122</v>
          </cell>
        </row>
        <row r="420">
          <cell r="A420" t="str">
            <v>AEPL0419</v>
          </cell>
          <cell r="D420" t="e">
            <v>#N/A</v>
          </cell>
          <cell r="E420" t="e">
            <v>#N/A</v>
          </cell>
          <cell r="F420" t="e">
            <v>#N/A</v>
          </cell>
          <cell r="G420" t="e">
            <v>#N/A</v>
          </cell>
          <cell r="AB420" t="e">
            <v>#N/A</v>
          </cell>
          <cell r="AC420" t="e">
            <v>#N/A</v>
          </cell>
          <cell r="AD420" t="e">
            <v>#N/A</v>
          </cell>
          <cell r="AE420" t="str">
            <v>11 Dividend Street</v>
          </cell>
          <cell r="AF420" t="str">
            <v>Mansfield QLD 4122</v>
          </cell>
        </row>
        <row r="421">
          <cell r="A421" t="str">
            <v>AEPL0420</v>
          </cell>
          <cell r="D421" t="e">
            <v>#N/A</v>
          </cell>
          <cell r="E421" t="e">
            <v>#N/A</v>
          </cell>
          <cell r="F421" t="e">
            <v>#N/A</v>
          </cell>
          <cell r="G421" t="e">
            <v>#N/A</v>
          </cell>
          <cell r="AB421" t="e">
            <v>#N/A</v>
          </cell>
          <cell r="AC421" t="e">
            <v>#N/A</v>
          </cell>
          <cell r="AD421" t="e">
            <v>#N/A</v>
          </cell>
          <cell r="AE421" t="str">
            <v>11 Dividend Street</v>
          </cell>
          <cell r="AF421" t="str">
            <v>Mansfield QLD 4122</v>
          </cell>
        </row>
        <row r="422">
          <cell r="A422" t="str">
            <v>AEPL0421</v>
          </cell>
          <cell r="D422" t="e">
            <v>#N/A</v>
          </cell>
          <cell r="E422" t="e">
            <v>#N/A</v>
          </cell>
          <cell r="F422" t="e">
            <v>#N/A</v>
          </cell>
          <cell r="G422" t="e">
            <v>#N/A</v>
          </cell>
          <cell r="AB422" t="e">
            <v>#N/A</v>
          </cell>
          <cell r="AC422" t="e">
            <v>#N/A</v>
          </cell>
          <cell r="AD422" t="e">
            <v>#N/A</v>
          </cell>
          <cell r="AE422" t="str">
            <v>11 Dividend Street</v>
          </cell>
          <cell r="AF422" t="str">
            <v>Mansfield QLD 4122</v>
          </cell>
        </row>
        <row r="423">
          <cell r="A423" t="str">
            <v>AEPL0422</v>
          </cell>
          <cell r="D423" t="e">
            <v>#N/A</v>
          </cell>
          <cell r="E423" t="e">
            <v>#N/A</v>
          </cell>
          <cell r="F423" t="e">
            <v>#N/A</v>
          </cell>
          <cell r="G423" t="e">
            <v>#N/A</v>
          </cell>
          <cell r="AB423" t="e">
            <v>#N/A</v>
          </cell>
          <cell r="AC423" t="e">
            <v>#N/A</v>
          </cell>
          <cell r="AD423" t="e">
            <v>#N/A</v>
          </cell>
          <cell r="AE423" t="str">
            <v>11 Dividend Street</v>
          </cell>
          <cell r="AF423" t="str">
            <v>Mansfield QLD 4122</v>
          </cell>
        </row>
        <row r="424">
          <cell r="A424" t="str">
            <v>AEPL0423</v>
          </cell>
          <cell r="D424" t="e">
            <v>#N/A</v>
          </cell>
          <cell r="E424" t="e">
            <v>#N/A</v>
          </cell>
          <cell r="F424" t="e">
            <v>#N/A</v>
          </cell>
          <cell r="G424" t="e">
            <v>#N/A</v>
          </cell>
          <cell r="AB424" t="e">
            <v>#N/A</v>
          </cell>
          <cell r="AC424" t="e">
            <v>#N/A</v>
          </cell>
          <cell r="AD424" t="e">
            <v>#N/A</v>
          </cell>
          <cell r="AE424" t="str">
            <v>11 Dividend Street</v>
          </cell>
          <cell r="AF424" t="str">
            <v>Mansfield QLD 4122</v>
          </cell>
        </row>
        <row r="425">
          <cell r="A425" t="str">
            <v>AEPL0424</v>
          </cell>
          <cell r="D425" t="e">
            <v>#N/A</v>
          </cell>
          <cell r="E425" t="e">
            <v>#N/A</v>
          </cell>
          <cell r="F425" t="e">
            <v>#N/A</v>
          </cell>
          <cell r="G425" t="e">
            <v>#N/A</v>
          </cell>
          <cell r="AB425" t="e">
            <v>#N/A</v>
          </cell>
          <cell r="AC425" t="e">
            <v>#N/A</v>
          </cell>
          <cell r="AD425" t="e">
            <v>#N/A</v>
          </cell>
          <cell r="AE425" t="str">
            <v>11 Dividend Street</v>
          </cell>
          <cell r="AF425" t="str">
            <v>Mansfield QLD 4122</v>
          </cell>
        </row>
        <row r="426">
          <cell r="A426" t="str">
            <v>AEPL0425</v>
          </cell>
          <cell r="D426" t="e">
            <v>#N/A</v>
          </cell>
          <cell r="E426" t="e">
            <v>#N/A</v>
          </cell>
          <cell r="F426" t="e">
            <v>#N/A</v>
          </cell>
          <cell r="G426" t="e">
            <v>#N/A</v>
          </cell>
          <cell r="AB426" t="e">
            <v>#N/A</v>
          </cell>
          <cell r="AC426" t="e">
            <v>#N/A</v>
          </cell>
          <cell r="AD426" t="e">
            <v>#N/A</v>
          </cell>
          <cell r="AE426" t="str">
            <v>11 Dividend Street</v>
          </cell>
          <cell r="AF426" t="str">
            <v>Mansfield QLD 4122</v>
          </cell>
        </row>
        <row r="427">
          <cell r="A427" t="str">
            <v>AEPL0426</v>
          </cell>
          <cell r="D427" t="e">
            <v>#N/A</v>
          </cell>
          <cell r="E427" t="e">
            <v>#N/A</v>
          </cell>
          <cell r="F427" t="e">
            <v>#N/A</v>
          </cell>
          <cell r="G427" t="e">
            <v>#N/A</v>
          </cell>
          <cell r="AB427" t="e">
            <v>#N/A</v>
          </cell>
          <cell r="AC427" t="e">
            <v>#N/A</v>
          </cell>
          <cell r="AD427" t="e">
            <v>#N/A</v>
          </cell>
          <cell r="AE427" t="str">
            <v>11 Dividend Street</v>
          </cell>
          <cell r="AF427" t="str">
            <v>Mansfield QLD 4122</v>
          </cell>
        </row>
        <row r="428">
          <cell r="A428" t="str">
            <v>AEPL0427</v>
          </cell>
          <cell r="D428" t="e">
            <v>#N/A</v>
          </cell>
          <cell r="E428" t="e">
            <v>#N/A</v>
          </cell>
          <cell r="F428" t="e">
            <v>#N/A</v>
          </cell>
          <cell r="G428" t="e">
            <v>#N/A</v>
          </cell>
          <cell r="AB428" t="e">
            <v>#N/A</v>
          </cell>
          <cell r="AC428" t="e">
            <v>#N/A</v>
          </cell>
          <cell r="AD428" t="e">
            <v>#N/A</v>
          </cell>
          <cell r="AE428" t="str">
            <v>11 Dividend Street</v>
          </cell>
          <cell r="AF428" t="str">
            <v>Mansfield QLD 4122</v>
          </cell>
        </row>
        <row r="429">
          <cell r="A429" t="str">
            <v>AEPL0428</v>
          </cell>
          <cell r="D429" t="e">
            <v>#N/A</v>
          </cell>
          <cell r="E429" t="e">
            <v>#N/A</v>
          </cell>
          <cell r="F429" t="e">
            <v>#N/A</v>
          </cell>
          <cell r="G429" t="e">
            <v>#N/A</v>
          </cell>
          <cell r="AB429" t="e">
            <v>#N/A</v>
          </cell>
          <cell r="AC429" t="e">
            <v>#N/A</v>
          </cell>
          <cell r="AD429" t="e">
            <v>#N/A</v>
          </cell>
          <cell r="AE429" t="str">
            <v>11 Dividend Street</v>
          </cell>
          <cell r="AF429" t="str">
            <v>Mansfield QLD 4122</v>
          </cell>
        </row>
        <row r="430">
          <cell r="A430" t="str">
            <v>AEPL0429</v>
          </cell>
          <cell r="D430" t="e">
            <v>#N/A</v>
          </cell>
          <cell r="E430" t="e">
            <v>#N/A</v>
          </cell>
          <cell r="F430" t="e">
            <v>#N/A</v>
          </cell>
          <cell r="G430" t="e">
            <v>#N/A</v>
          </cell>
          <cell r="AB430" t="e">
            <v>#N/A</v>
          </cell>
          <cell r="AC430" t="e">
            <v>#N/A</v>
          </cell>
          <cell r="AD430" t="e">
            <v>#N/A</v>
          </cell>
          <cell r="AE430" t="str">
            <v>11 Dividend Street</v>
          </cell>
          <cell r="AF430" t="str">
            <v>Mansfield QLD 4122</v>
          </cell>
        </row>
        <row r="431">
          <cell r="A431" t="str">
            <v>AEPL0430</v>
          </cell>
          <cell r="D431" t="e">
            <v>#N/A</v>
          </cell>
          <cell r="E431" t="e">
            <v>#N/A</v>
          </cell>
          <cell r="F431" t="e">
            <v>#N/A</v>
          </cell>
          <cell r="G431" t="e">
            <v>#N/A</v>
          </cell>
          <cell r="AB431" t="e">
            <v>#N/A</v>
          </cell>
          <cell r="AC431" t="e">
            <v>#N/A</v>
          </cell>
          <cell r="AD431" t="e">
            <v>#N/A</v>
          </cell>
          <cell r="AE431" t="str">
            <v>11 Dividend Street</v>
          </cell>
          <cell r="AF431" t="str">
            <v>Mansfield QLD 4122</v>
          </cell>
        </row>
        <row r="432">
          <cell r="A432" t="str">
            <v>AEPL0431</v>
          </cell>
          <cell r="D432" t="e">
            <v>#N/A</v>
          </cell>
          <cell r="E432" t="e">
            <v>#N/A</v>
          </cell>
          <cell r="F432" t="e">
            <v>#N/A</v>
          </cell>
          <cell r="G432" t="e">
            <v>#N/A</v>
          </cell>
          <cell r="AB432" t="e">
            <v>#N/A</v>
          </cell>
          <cell r="AC432" t="e">
            <v>#N/A</v>
          </cell>
          <cell r="AD432" t="e">
            <v>#N/A</v>
          </cell>
          <cell r="AE432" t="str">
            <v>11 Dividend Street</v>
          </cell>
          <cell r="AF432" t="str">
            <v>Mansfield QLD 4122</v>
          </cell>
        </row>
        <row r="433">
          <cell r="A433" t="str">
            <v>AEPL0432</v>
          </cell>
          <cell r="D433" t="e">
            <v>#N/A</v>
          </cell>
          <cell r="E433" t="e">
            <v>#N/A</v>
          </cell>
          <cell r="F433" t="e">
            <v>#N/A</v>
          </cell>
          <cell r="G433" t="e">
            <v>#N/A</v>
          </cell>
          <cell r="AB433" t="e">
            <v>#N/A</v>
          </cell>
          <cell r="AC433" t="e">
            <v>#N/A</v>
          </cell>
          <cell r="AD433" t="e">
            <v>#N/A</v>
          </cell>
          <cell r="AE433" t="str">
            <v>11 Dividend Street</v>
          </cell>
          <cell r="AF433" t="str">
            <v>Mansfield QLD 4122</v>
          </cell>
        </row>
        <row r="434">
          <cell r="A434" t="str">
            <v>AEPL0433</v>
          </cell>
          <cell r="D434" t="e">
            <v>#N/A</v>
          </cell>
          <cell r="E434" t="e">
            <v>#N/A</v>
          </cell>
          <cell r="F434" t="e">
            <v>#N/A</v>
          </cell>
          <cell r="G434" t="e">
            <v>#N/A</v>
          </cell>
          <cell r="AB434" t="e">
            <v>#N/A</v>
          </cell>
          <cell r="AC434" t="e">
            <v>#N/A</v>
          </cell>
          <cell r="AD434" t="e">
            <v>#N/A</v>
          </cell>
          <cell r="AE434" t="str">
            <v>11 Dividend Street</v>
          </cell>
          <cell r="AF434" t="str">
            <v>Mansfield QLD 4122</v>
          </cell>
        </row>
        <row r="435">
          <cell r="A435" t="str">
            <v>AEPL0434</v>
          </cell>
          <cell r="D435" t="e">
            <v>#N/A</v>
          </cell>
          <cell r="E435" t="e">
            <v>#N/A</v>
          </cell>
          <cell r="F435" t="e">
            <v>#N/A</v>
          </cell>
          <cell r="G435" t="e">
            <v>#N/A</v>
          </cell>
          <cell r="AB435" t="e">
            <v>#N/A</v>
          </cell>
          <cell r="AC435" t="e">
            <v>#N/A</v>
          </cell>
          <cell r="AD435" t="e">
            <v>#N/A</v>
          </cell>
          <cell r="AE435" t="str">
            <v>11 Dividend Street</v>
          </cell>
          <cell r="AF435" t="str">
            <v>Mansfield QLD 4122</v>
          </cell>
        </row>
        <row r="436">
          <cell r="A436" t="str">
            <v>AEPL0435</v>
          </cell>
          <cell r="D436" t="e">
            <v>#N/A</v>
          </cell>
          <cell r="E436" t="e">
            <v>#N/A</v>
          </cell>
          <cell r="F436" t="e">
            <v>#N/A</v>
          </cell>
          <cell r="G436" t="e">
            <v>#N/A</v>
          </cell>
          <cell r="AB436" t="e">
            <v>#N/A</v>
          </cell>
          <cell r="AC436" t="e">
            <v>#N/A</v>
          </cell>
          <cell r="AD436" t="e">
            <v>#N/A</v>
          </cell>
          <cell r="AE436" t="str">
            <v>11 Dividend Street</v>
          </cell>
          <cell r="AF436" t="str">
            <v>Mansfield QLD 4122</v>
          </cell>
        </row>
        <row r="437">
          <cell r="A437" t="str">
            <v>AEPL0436</v>
          </cell>
          <cell r="D437" t="e">
            <v>#N/A</v>
          </cell>
          <cell r="E437" t="e">
            <v>#N/A</v>
          </cell>
          <cell r="F437" t="e">
            <v>#N/A</v>
          </cell>
          <cell r="G437" t="e">
            <v>#N/A</v>
          </cell>
          <cell r="AB437" t="e">
            <v>#N/A</v>
          </cell>
          <cell r="AC437" t="e">
            <v>#N/A</v>
          </cell>
          <cell r="AD437" t="e">
            <v>#N/A</v>
          </cell>
          <cell r="AE437" t="str">
            <v>11 Dividend Street</v>
          </cell>
          <cell r="AF437" t="str">
            <v>Mansfield QLD 4122</v>
          </cell>
        </row>
        <row r="438">
          <cell r="A438" t="str">
            <v>AEPL0437</v>
          </cell>
          <cell r="D438" t="e">
            <v>#N/A</v>
          </cell>
          <cell r="E438" t="e">
            <v>#N/A</v>
          </cell>
          <cell r="F438" t="e">
            <v>#N/A</v>
          </cell>
          <cell r="G438" t="e">
            <v>#N/A</v>
          </cell>
          <cell r="AB438" t="e">
            <v>#N/A</v>
          </cell>
          <cell r="AC438" t="e">
            <v>#N/A</v>
          </cell>
          <cell r="AD438" t="e">
            <v>#N/A</v>
          </cell>
          <cell r="AE438" t="str">
            <v>11 Dividend Street</v>
          </cell>
          <cell r="AF438" t="str">
            <v>Mansfield QLD 4122</v>
          </cell>
        </row>
        <row r="439">
          <cell r="A439" t="str">
            <v>AEPL0438</v>
          </cell>
          <cell r="D439" t="e">
            <v>#N/A</v>
          </cell>
          <cell r="E439" t="e">
            <v>#N/A</v>
          </cell>
          <cell r="F439" t="e">
            <v>#N/A</v>
          </cell>
          <cell r="G439" t="e">
            <v>#N/A</v>
          </cell>
          <cell r="AB439" t="e">
            <v>#N/A</v>
          </cell>
          <cell r="AC439" t="e">
            <v>#N/A</v>
          </cell>
          <cell r="AD439" t="e">
            <v>#N/A</v>
          </cell>
          <cell r="AE439" t="str">
            <v>11 Dividend Street</v>
          </cell>
          <cell r="AF439" t="str">
            <v>Mansfield QLD 4122</v>
          </cell>
        </row>
        <row r="440">
          <cell r="A440" t="str">
            <v>AEPL0439</v>
          </cell>
          <cell r="D440" t="e">
            <v>#N/A</v>
          </cell>
          <cell r="E440" t="e">
            <v>#N/A</v>
          </cell>
          <cell r="F440" t="e">
            <v>#N/A</v>
          </cell>
          <cell r="G440" t="e">
            <v>#N/A</v>
          </cell>
          <cell r="AB440" t="e">
            <v>#N/A</v>
          </cell>
          <cell r="AC440" t="e">
            <v>#N/A</v>
          </cell>
          <cell r="AD440" t="e">
            <v>#N/A</v>
          </cell>
          <cell r="AE440" t="str">
            <v>11 Dividend Street</v>
          </cell>
          <cell r="AF440" t="str">
            <v>Mansfield QLD 4122</v>
          </cell>
        </row>
        <row r="441">
          <cell r="A441" t="str">
            <v>AEPL0440</v>
          </cell>
          <cell r="D441" t="e">
            <v>#N/A</v>
          </cell>
          <cell r="E441" t="e">
            <v>#N/A</v>
          </cell>
          <cell r="F441" t="e">
            <v>#N/A</v>
          </cell>
          <cell r="G441" t="e">
            <v>#N/A</v>
          </cell>
          <cell r="AB441" t="e">
            <v>#N/A</v>
          </cell>
          <cell r="AC441" t="e">
            <v>#N/A</v>
          </cell>
          <cell r="AD441" t="e">
            <v>#N/A</v>
          </cell>
          <cell r="AE441" t="str">
            <v>11 Dividend Street</v>
          </cell>
          <cell r="AF441" t="str">
            <v>Mansfield QLD 4122</v>
          </cell>
        </row>
        <row r="442">
          <cell r="A442" t="str">
            <v>AEPL0441</v>
          </cell>
          <cell r="D442" t="e">
            <v>#N/A</v>
          </cell>
          <cell r="E442" t="e">
            <v>#N/A</v>
          </cell>
          <cell r="F442" t="e">
            <v>#N/A</v>
          </cell>
          <cell r="G442" t="e">
            <v>#N/A</v>
          </cell>
          <cell r="AB442" t="e">
            <v>#N/A</v>
          </cell>
          <cell r="AC442" t="e">
            <v>#N/A</v>
          </cell>
          <cell r="AD442" t="e">
            <v>#N/A</v>
          </cell>
          <cell r="AE442" t="str">
            <v>11 Dividend Street</v>
          </cell>
          <cell r="AF442" t="str">
            <v>Mansfield QLD 4122</v>
          </cell>
        </row>
        <row r="443">
          <cell r="A443" t="str">
            <v>AEPL0442</v>
          </cell>
          <cell r="D443" t="e">
            <v>#N/A</v>
          </cell>
          <cell r="E443" t="e">
            <v>#N/A</v>
          </cell>
          <cell r="F443" t="e">
            <v>#N/A</v>
          </cell>
          <cell r="G443" t="e">
            <v>#N/A</v>
          </cell>
          <cell r="AB443" t="e">
            <v>#N/A</v>
          </cell>
          <cell r="AC443" t="e">
            <v>#N/A</v>
          </cell>
          <cell r="AD443" t="e">
            <v>#N/A</v>
          </cell>
          <cell r="AE443" t="str">
            <v>11 Dividend Street</v>
          </cell>
          <cell r="AF443" t="str">
            <v>Mansfield QLD 4122</v>
          </cell>
        </row>
        <row r="444">
          <cell r="A444" t="str">
            <v>AEPL0443</v>
          </cell>
          <cell r="D444" t="e">
            <v>#N/A</v>
          </cell>
          <cell r="E444" t="e">
            <v>#N/A</v>
          </cell>
          <cell r="F444" t="e">
            <v>#N/A</v>
          </cell>
          <cell r="G444" t="e">
            <v>#N/A</v>
          </cell>
          <cell r="AB444" t="e">
            <v>#N/A</v>
          </cell>
          <cell r="AC444" t="e">
            <v>#N/A</v>
          </cell>
          <cell r="AD444" t="e">
            <v>#N/A</v>
          </cell>
          <cell r="AE444" t="str">
            <v>11 Dividend Street</v>
          </cell>
          <cell r="AF444" t="str">
            <v>Mansfield QLD 4122</v>
          </cell>
        </row>
        <row r="445">
          <cell r="A445" t="str">
            <v>AEPL0444</v>
          </cell>
          <cell r="D445" t="e">
            <v>#N/A</v>
          </cell>
          <cell r="E445" t="e">
            <v>#N/A</v>
          </cell>
          <cell r="F445" t="e">
            <v>#N/A</v>
          </cell>
          <cell r="G445" t="e">
            <v>#N/A</v>
          </cell>
          <cell r="AB445" t="e">
            <v>#N/A</v>
          </cell>
          <cell r="AC445" t="e">
            <v>#N/A</v>
          </cell>
          <cell r="AD445" t="e">
            <v>#N/A</v>
          </cell>
          <cell r="AE445" t="str">
            <v>11 Dividend Street</v>
          </cell>
          <cell r="AF445" t="str">
            <v>Mansfield QLD 4122</v>
          </cell>
        </row>
        <row r="446">
          <cell r="A446" t="str">
            <v>AEPL0445</v>
          </cell>
          <cell r="D446" t="e">
            <v>#N/A</v>
          </cell>
          <cell r="E446" t="e">
            <v>#N/A</v>
          </cell>
          <cell r="F446" t="e">
            <v>#N/A</v>
          </cell>
          <cell r="G446" t="e">
            <v>#N/A</v>
          </cell>
          <cell r="AB446" t="e">
            <v>#N/A</v>
          </cell>
          <cell r="AC446" t="e">
            <v>#N/A</v>
          </cell>
          <cell r="AD446" t="e">
            <v>#N/A</v>
          </cell>
          <cell r="AE446" t="str">
            <v>11 Dividend Street</v>
          </cell>
          <cell r="AF446" t="str">
            <v>Mansfield QLD 4122</v>
          </cell>
        </row>
        <row r="447">
          <cell r="A447" t="str">
            <v>AEPL0446</v>
          </cell>
          <cell r="D447" t="e">
            <v>#N/A</v>
          </cell>
          <cell r="E447" t="e">
            <v>#N/A</v>
          </cell>
          <cell r="F447" t="e">
            <v>#N/A</v>
          </cell>
          <cell r="G447" t="e">
            <v>#N/A</v>
          </cell>
          <cell r="AB447" t="e">
            <v>#N/A</v>
          </cell>
          <cell r="AC447" t="e">
            <v>#N/A</v>
          </cell>
          <cell r="AD447" t="e">
            <v>#N/A</v>
          </cell>
          <cell r="AE447" t="str">
            <v>11 Dividend Street</v>
          </cell>
          <cell r="AF447" t="str">
            <v>Mansfield QLD 4122</v>
          </cell>
        </row>
        <row r="448">
          <cell r="A448" t="str">
            <v>AEPL0447</v>
          </cell>
          <cell r="D448" t="e">
            <v>#N/A</v>
          </cell>
          <cell r="E448" t="e">
            <v>#N/A</v>
          </cell>
          <cell r="F448" t="e">
            <v>#N/A</v>
          </cell>
          <cell r="G448" t="e">
            <v>#N/A</v>
          </cell>
          <cell r="AB448" t="e">
            <v>#N/A</v>
          </cell>
          <cell r="AC448" t="e">
            <v>#N/A</v>
          </cell>
          <cell r="AD448" t="e">
            <v>#N/A</v>
          </cell>
          <cell r="AE448" t="str">
            <v>11 Dividend Street</v>
          </cell>
          <cell r="AF448" t="str">
            <v>Mansfield QLD 4122</v>
          </cell>
        </row>
        <row r="449">
          <cell r="A449" t="str">
            <v>AEPL0448</v>
          </cell>
          <cell r="D449" t="e">
            <v>#N/A</v>
          </cell>
          <cell r="E449" t="e">
            <v>#N/A</v>
          </cell>
          <cell r="F449" t="e">
            <v>#N/A</v>
          </cell>
          <cell r="G449" t="e">
            <v>#N/A</v>
          </cell>
          <cell r="AB449" t="e">
            <v>#N/A</v>
          </cell>
          <cell r="AC449" t="e">
            <v>#N/A</v>
          </cell>
          <cell r="AD449" t="e">
            <v>#N/A</v>
          </cell>
          <cell r="AE449" t="str">
            <v>11 Dividend Street</v>
          </cell>
          <cell r="AF449" t="str">
            <v>Mansfield QLD 4122</v>
          </cell>
        </row>
        <row r="450">
          <cell r="A450" t="str">
            <v>AEPL0449</v>
          </cell>
          <cell r="D450" t="e">
            <v>#N/A</v>
          </cell>
          <cell r="E450" t="e">
            <v>#N/A</v>
          </cell>
          <cell r="F450" t="e">
            <v>#N/A</v>
          </cell>
          <cell r="G450" t="e">
            <v>#N/A</v>
          </cell>
          <cell r="AB450" t="e">
            <v>#N/A</v>
          </cell>
          <cell r="AC450" t="e">
            <v>#N/A</v>
          </cell>
          <cell r="AD450" t="e">
            <v>#N/A</v>
          </cell>
          <cell r="AE450" t="str">
            <v>11 Dividend Street</v>
          </cell>
          <cell r="AF450" t="str">
            <v>Mansfield QLD 4122</v>
          </cell>
        </row>
        <row r="451">
          <cell r="A451" t="str">
            <v>AEPL0450</v>
          </cell>
          <cell r="D451" t="e">
            <v>#N/A</v>
          </cell>
          <cell r="E451" t="e">
            <v>#N/A</v>
          </cell>
          <cell r="F451" t="e">
            <v>#N/A</v>
          </cell>
          <cell r="G451" t="e">
            <v>#N/A</v>
          </cell>
          <cell r="AB451" t="e">
            <v>#N/A</v>
          </cell>
          <cell r="AC451" t="e">
            <v>#N/A</v>
          </cell>
          <cell r="AD451" t="e">
            <v>#N/A</v>
          </cell>
          <cell r="AE451" t="str">
            <v>11 Dividend Street</v>
          </cell>
          <cell r="AF451" t="str">
            <v>Mansfield QLD 4122</v>
          </cell>
        </row>
        <row r="452">
          <cell r="A452" t="str">
            <v>AEPL0451</v>
          </cell>
          <cell r="D452" t="e">
            <v>#N/A</v>
          </cell>
          <cell r="E452" t="e">
            <v>#N/A</v>
          </cell>
          <cell r="F452" t="e">
            <v>#N/A</v>
          </cell>
          <cell r="G452" t="e">
            <v>#N/A</v>
          </cell>
          <cell r="AB452" t="e">
            <v>#N/A</v>
          </cell>
          <cell r="AC452" t="e">
            <v>#N/A</v>
          </cell>
          <cell r="AD452" t="e">
            <v>#N/A</v>
          </cell>
          <cell r="AE452" t="str">
            <v>11 Dividend Street</v>
          </cell>
          <cell r="AF452" t="str">
            <v>Mansfield QLD 4122</v>
          </cell>
        </row>
        <row r="453">
          <cell r="A453" t="str">
            <v>AEPL0452</v>
          </cell>
          <cell r="D453" t="e">
            <v>#N/A</v>
          </cell>
          <cell r="E453" t="e">
            <v>#N/A</v>
          </cell>
          <cell r="F453" t="e">
            <v>#N/A</v>
          </cell>
          <cell r="G453" t="e">
            <v>#N/A</v>
          </cell>
          <cell r="AB453" t="e">
            <v>#N/A</v>
          </cell>
          <cell r="AC453" t="e">
            <v>#N/A</v>
          </cell>
          <cell r="AD453" t="e">
            <v>#N/A</v>
          </cell>
          <cell r="AE453" t="str">
            <v>11 Dividend Street</v>
          </cell>
          <cell r="AF453" t="str">
            <v>Mansfield QLD 4122</v>
          </cell>
        </row>
        <row r="454">
          <cell r="A454" t="str">
            <v>AEPL0453</v>
          </cell>
          <cell r="D454" t="e">
            <v>#N/A</v>
          </cell>
          <cell r="E454" t="e">
            <v>#N/A</v>
          </cell>
          <cell r="F454" t="e">
            <v>#N/A</v>
          </cell>
          <cell r="G454" t="e">
            <v>#N/A</v>
          </cell>
          <cell r="AB454" t="e">
            <v>#N/A</v>
          </cell>
          <cell r="AC454" t="e">
            <v>#N/A</v>
          </cell>
          <cell r="AD454" t="e">
            <v>#N/A</v>
          </cell>
          <cell r="AE454" t="str">
            <v>11 Dividend Street</v>
          </cell>
          <cell r="AF454" t="str">
            <v>Mansfield QLD 4122</v>
          </cell>
        </row>
        <row r="455">
          <cell r="A455" t="str">
            <v>AEPL0454</v>
          </cell>
          <cell r="D455" t="e">
            <v>#N/A</v>
          </cell>
          <cell r="E455" t="e">
            <v>#N/A</v>
          </cell>
          <cell r="F455" t="e">
            <v>#N/A</v>
          </cell>
          <cell r="G455" t="e">
            <v>#N/A</v>
          </cell>
          <cell r="AB455" t="e">
            <v>#N/A</v>
          </cell>
          <cell r="AC455" t="e">
            <v>#N/A</v>
          </cell>
          <cell r="AD455" t="e">
            <v>#N/A</v>
          </cell>
          <cell r="AE455" t="str">
            <v>11 Dividend Street</v>
          </cell>
          <cell r="AF455" t="str">
            <v>Mansfield QLD 4122</v>
          </cell>
        </row>
        <row r="456">
          <cell r="A456" t="str">
            <v>AEPL0455</v>
          </cell>
          <cell r="D456" t="e">
            <v>#N/A</v>
          </cell>
          <cell r="E456" t="e">
            <v>#N/A</v>
          </cell>
          <cell r="F456" t="e">
            <v>#N/A</v>
          </cell>
          <cell r="G456" t="e">
            <v>#N/A</v>
          </cell>
          <cell r="AB456" t="e">
            <v>#N/A</v>
          </cell>
          <cell r="AC456" t="e">
            <v>#N/A</v>
          </cell>
          <cell r="AD456" t="e">
            <v>#N/A</v>
          </cell>
          <cell r="AE456" t="str">
            <v>11 Dividend Street</v>
          </cell>
          <cell r="AF456" t="str">
            <v>Mansfield QLD 4122</v>
          </cell>
        </row>
        <row r="457">
          <cell r="A457" t="str">
            <v>AEPL0456</v>
          </cell>
          <cell r="D457" t="e">
            <v>#N/A</v>
          </cell>
          <cell r="E457" t="e">
            <v>#N/A</v>
          </cell>
          <cell r="F457" t="e">
            <v>#N/A</v>
          </cell>
          <cell r="G457" t="e">
            <v>#N/A</v>
          </cell>
          <cell r="AB457" t="e">
            <v>#N/A</v>
          </cell>
          <cell r="AC457" t="e">
            <v>#N/A</v>
          </cell>
          <cell r="AD457" t="e">
            <v>#N/A</v>
          </cell>
          <cell r="AE457" t="str">
            <v>11 Dividend Street</v>
          </cell>
          <cell r="AF457" t="str">
            <v>Mansfield QLD 4122</v>
          </cell>
        </row>
        <row r="458">
          <cell r="A458" t="str">
            <v>AEPL0457</v>
          </cell>
          <cell r="D458" t="e">
            <v>#N/A</v>
          </cell>
          <cell r="E458" t="e">
            <v>#N/A</v>
          </cell>
          <cell r="F458" t="e">
            <v>#N/A</v>
          </cell>
          <cell r="G458" t="e">
            <v>#N/A</v>
          </cell>
          <cell r="AB458" t="e">
            <v>#N/A</v>
          </cell>
          <cell r="AC458" t="e">
            <v>#N/A</v>
          </cell>
          <cell r="AD458" t="e">
            <v>#N/A</v>
          </cell>
          <cell r="AE458" t="str">
            <v>11 Dividend Street</v>
          </cell>
          <cell r="AF458" t="str">
            <v>Mansfield QLD 4122</v>
          </cell>
        </row>
        <row r="459">
          <cell r="A459" t="str">
            <v>AEPL0458</v>
          </cell>
          <cell r="D459" t="e">
            <v>#N/A</v>
          </cell>
          <cell r="E459" t="e">
            <v>#N/A</v>
          </cell>
          <cell r="F459" t="e">
            <v>#N/A</v>
          </cell>
          <cell r="G459" t="e">
            <v>#N/A</v>
          </cell>
          <cell r="AB459" t="e">
            <v>#N/A</v>
          </cell>
          <cell r="AC459" t="e">
            <v>#N/A</v>
          </cell>
          <cell r="AD459" t="e">
            <v>#N/A</v>
          </cell>
          <cell r="AE459" t="str">
            <v>11 Dividend Street</v>
          </cell>
          <cell r="AF459" t="str">
            <v>Mansfield QLD 4122</v>
          </cell>
        </row>
        <row r="460">
          <cell r="A460" t="str">
            <v>AEPL0459</v>
          </cell>
          <cell r="D460" t="e">
            <v>#N/A</v>
          </cell>
          <cell r="E460" t="e">
            <v>#N/A</v>
          </cell>
          <cell r="F460" t="e">
            <v>#N/A</v>
          </cell>
          <cell r="G460" t="e">
            <v>#N/A</v>
          </cell>
          <cell r="AB460" t="e">
            <v>#N/A</v>
          </cell>
          <cell r="AC460" t="e">
            <v>#N/A</v>
          </cell>
          <cell r="AD460" t="e">
            <v>#N/A</v>
          </cell>
          <cell r="AE460" t="str">
            <v>11 Dividend Street</v>
          </cell>
          <cell r="AF460" t="str">
            <v>Mansfield QLD 4122</v>
          </cell>
        </row>
        <row r="461">
          <cell r="A461" t="str">
            <v>AEPL0460</v>
          </cell>
          <cell r="D461" t="e">
            <v>#N/A</v>
          </cell>
          <cell r="E461" t="e">
            <v>#N/A</v>
          </cell>
          <cell r="F461" t="e">
            <v>#N/A</v>
          </cell>
          <cell r="G461" t="e">
            <v>#N/A</v>
          </cell>
          <cell r="AB461" t="e">
            <v>#N/A</v>
          </cell>
          <cell r="AC461" t="e">
            <v>#N/A</v>
          </cell>
          <cell r="AD461" t="e">
            <v>#N/A</v>
          </cell>
          <cell r="AE461" t="str">
            <v>11 Dividend Street</v>
          </cell>
          <cell r="AF461" t="str">
            <v>Mansfield QLD 4122</v>
          </cell>
        </row>
        <row r="462">
          <cell r="A462" t="str">
            <v>AEPL0461</v>
          </cell>
          <cell r="D462" t="e">
            <v>#N/A</v>
          </cell>
          <cell r="E462" t="e">
            <v>#N/A</v>
          </cell>
          <cell r="F462" t="e">
            <v>#N/A</v>
          </cell>
          <cell r="G462" t="e">
            <v>#N/A</v>
          </cell>
          <cell r="AB462" t="e">
            <v>#N/A</v>
          </cell>
          <cell r="AC462" t="e">
            <v>#N/A</v>
          </cell>
          <cell r="AD462" t="e">
            <v>#N/A</v>
          </cell>
          <cell r="AE462" t="str">
            <v>11 Dividend Street</v>
          </cell>
          <cell r="AF462" t="str">
            <v>Mansfield QLD 4122</v>
          </cell>
        </row>
        <row r="463">
          <cell r="A463" t="str">
            <v>AEPL0462</v>
          </cell>
          <cell r="D463" t="e">
            <v>#N/A</v>
          </cell>
          <cell r="E463" t="e">
            <v>#N/A</v>
          </cell>
          <cell r="F463" t="e">
            <v>#N/A</v>
          </cell>
          <cell r="G463" t="e">
            <v>#N/A</v>
          </cell>
          <cell r="AB463" t="e">
            <v>#N/A</v>
          </cell>
          <cell r="AC463" t="e">
            <v>#N/A</v>
          </cell>
          <cell r="AD463" t="e">
            <v>#N/A</v>
          </cell>
          <cell r="AE463" t="str">
            <v>11 Dividend Street</v>
          </cell>
          <cell r="AF463" t="str">
            <v>Mansfield QLD 4122</v>
          </cell>
        </row>
        <row r="464">
          <cell r="A464" t="str">
            <v>AEPL0463</v>
          </cell>
          <cell r="D464" t="e">
            <v>#N/A</v>
          </cell>
          <cell r="E464" t="e">
            <v>#N/A</v>
          </cell>
          <cell r="F464" t="e">
            <v>#N/A</v>
          </cell>
          <cell r="G464" t="e">
            <v>#N/A</v>
          </cell>
          <cell r="AB464" t="e">
            <v>#N/A</v>
          </cell>
          <cell r="AC464" t="e">
            <v>#N/A</v>
          </cell>
          <cell r="AD464" t="e">
            <v>#N/A</v>
          </cell>
          <cell r="AE464" t="str">
            <v>11 Dividend Street</v>
          </cell>
          <cell r="AF464" t="str">
            <v>Mansfield QLD 4122</v>
          </cell>
        </row>
        <row r="465">
          <cell r="A465" t="str">
            <v>AEPL0464</v>
          </cell>
          <cell r="D465" t="e">
            <v>#N/A</v>
          </cell>
          <cell r="E465" t="e">
            <v>#N/A</v>
          </cell>
          <cell r="F465" t="e">
            <v>#N/A</v>
          </cell>
          <cell r="G465" t="e">
            <v>#N/A</v>
          </cell>
          <cell r="AB465" t="e">
            <v>#N/A</v>
          </cell>
          <cell r="AC465" t="e">
            <v>#N/A</v>
          </cell>
          <cell r="AD465" t="e">
            <v>#N/A</v>
          </cell>
          <cell r="AE465" t="str">
            <v>11 Dividend Street</v>
          </cell>
          <cell r="AF465" t="str">
            <v>Mansfield QLD 4122</v>
          </cell>
        </row>
        <row r="466">
          <cell r="A466" t="str">
            <v>AEPL0465</v>
          </cell>
          <cell r="D466" t="e">
            <v>#N/A</v>
          </cell>
          <cell r="E466" t="e">
            <v>#N/A</v>
          </cell>
          <cell r="F466" t="e">
            <v>#N/A</v>
          </cell>
          <cell r="G466" t="e">
            <v>#N/A</v>
          </cell>
          <cell r="AB466" t="e">
            <v>#N/A</v>
          </cell>
          <cell r="AC466" t="e">
            <v>#N/A</v>
          </cell>
          <cell r="AD466" t="e">
            <v>#N/A</v>
          </cell>
          <cell r="AE466" t="str">
            <v>11 Dividend Street</v>
          </cell>
          <cell r="AF466" t="str">
            <v>Mansfield QLD 4122</v>
          </cell>
        </row>
        <row r="467">
          <cell r="A467" t="str">
            <v>AEPL0466</v>
          </cell>
          <cell r="D467" t="e">
            <v>#N/A</v>
          </cell>
          <cell r="E467" t="e">
            <v>#N/A</v>
          </cell>
          <cell r="F467" t="e">
            <v>#N/A</v>
          </cell>
          <cell r="G467" t="e">
            <v>#N/A</v>
          </cell>
          <cell r="AB467" t="e">
            <v>#N/A</v>
          </cell>
          <cell r="AC467" t="e">
            <v>#N/A</v>
          </cell>
          <cell r="AD467" t="e">
            <v>#N/A</v>
          </cell>
          <cell r="AE467" t="str">
            <v>11 Dividend Street</v>
          </cell>
          <cell r="AF467" t="str">
            <v>Mansfield QLD 4122</v>
          </cell>
        </row>
        <row r="468">
          <cell r="A468" t="str">
            <v>AEPL0467</v>
          </cell>
          <cell r="D468" t="e">
            <v>#N/A</v>
          </cell>
          <cell r="E468" t="e">
            <v>#N/A</v>
          </cell>
          <cell r="F468" t="e">
            <v>#N/A</v>
          </cell>
          <cell r="G468" t="e">
            <v>#N/A</v>
          </cell>
          <cell r="AB468" t="e">
            <v>#N/A</v>
          </cell>
          <cell r="AC468" t="e">
            <v>#N/A</v>
          </cell>
          <cell r="AD468" t="e">
            <v>#N/A</v>
          </cell>
          <cell r="AE468" t="str">
            <v>11 Dividend Street</v>
          </cell>
          <cell r="AF468" t="str">
            <v>Mansfield QLD 4122</v>
          </cell>
        </row>
        <row r="469">
          <cell r="A469" t="str">
            <v>AEPL0468</v>
          </cell>
          <cell r="D469" t="e">
            <v>#N/A</v>
          </cell>
          <cell r="E469" t="e">
            <v>#N/A</v>
          </cell>
          <cell r="F469" t="e">
            <v>#N/A</v>
          </cell>
          <cell r="G469" t="e">
            <v>#N/A</v>
          </cell>
          <cell r="AB469" t="e">
            <v>#N/A</v>
          </cell>
          <cell r="AC469" t="e">
            <v>#N/A</v>
          </cell>
          <cell r="AD469" t="e">
            <v>#N/A</v>
          </cell>
          <cell r="AE469" t="str">
            <v>11 Dividend Street</v>
          </cell>
          <cell r="AF469" t="str">
            <v>Mansfield QLD 4122</v>
          </cell>
        </row>
        <row r="470">
          <cell r="A470" t="str">
            <v>AEPL0469</v>
          </cell>
          <cell r="D470" t="e">
            <v>#N/A</v>
          </cell>
          <cell r="E470" t="e">
            <v>#N/A</v>
          </cell>
          <cell r="F470" t="e">
            <v>#N/A</v>
          </cell>
          <cell r="G470" t="e">
            <v>#N/A</v>
          </cell>
          <cell r="AB470" t="e">
            <v>#N/A</v>
          </cell>
          <cell r="AC470" t="e">
            <v>#N/A</v>
          </cell>
          <cell r="AD470" t="e">
            <v>#N/A</v>
          </cell>
          <cell r="AE470" t="str">
            <v>11 Dividend Street</v>
          </cell>
          <cell r="AF470" t="str">
            <v>Mansfield QLD 4122</v>
          </cell>
        </row>
        <row r="471">
          <cell r="A471" t="str">
            <v>AEPL0470</v>
          </cell>
          <cell r="D471" t="e">
            <v>#N/A</v>
          </cell>
          <cell r="E471" t="e">
            <v>#N/A</v>
          </cell>
          <cell r="F471" t="e">
            <v>#N/A</v>
          </cell>
          <cell r="G471" t="e">
            <v>#N/A</v>
          </cell>
          <cell r="AB471" t="e">
            <v>#N/A</v>
          </cell>
          <cell r="AC471" t="e">
            <v>#N/A</v>
          </cell>
          <cell r="AD471" t="e">
            <v>#N/A</v>
          </cell>
          <cell r="AE471" t="str">
            <v>11 Dividend Street</v>
          </cell>
          <cell r="AF471" t="str">
            <v>Mansfield QLD 4122</v>
          </cell>
        </row>
        <row r="472">
          <cell r="A472" t="str">
            <v>AEPL0471</v>
          </cell>
          <cell r="D472" t="e">
            <v>#N/A</v>
          </cell>
          <cell r="E472" t="e">
            <v>#N/A</v>
          </cell>
          <cell r="F472" t="e">
            <v>#N/A</v>
          </cell>
          <cell r="G472" t="e">
            <v>#N/A</v>
          </cell>
          <cell r="AB472" t="e">
            <v>#N/A</v>
          </cell>
          <cell r="AC472" t="e">
            <v>#N/A</v>
          </cell>
          <cell r="AD472" t="e">
            <v>#N/A</v>
          </cell>
          <cell r="AE472" t="str">
            <v>11 Dividend Street</v>
          </cell>
          <cell r="AF472" t="str">
            <v>Mansfield QLD 4122</v>
          </cell>
        </row>
        <row r="473">
          <cell r="A473" t="str">
            <v>AEPL0472</v>
          </cell>
          <cell r="D473" t="e">
            <v>#N/A</v>
          </cell>
          <cell r="E473" t="e">
            <v>#N/A</v>
          </cell>
          <cell r="F473" t="e">
            <v>#N/A</v>
          </cell>
          <cell r="G473" t="e">
            <v>#N/A</v>
          </cell>
          <cell r="AB473" t="e">
            <v>#N/A</v>
          </cell>
          <cell r="AC473" t="e">
            <v>#N/A</v>
          </cell>
          <cell r="AD473" t="e">
            <v>#N/A</v>
          </cell>
          <cell r="AE473" t="str">
            <v>11 Dividend Street</v>
          </cell>
          <cell r="AF473" t="str">
            <v>Mansfield QLD 4122</v>
          </cell>
        </row>
        <row r="474">
          <cell r="A474" t="str">
            <v>AEPL0473</v>
          </cell>
          <cell r="D474" t="e">
            <v>#N/A</v>
          </cell>
          <cell r="E474" t="e">
            <v>#N/A</v>
          </cell>
          <cell r="F474" t="e">
            <v>#N/A</v>
          </cell>
          <cell r="G474" t="e">
            <v>#N/A</v>
          </cell>
          <cell r="AB474" t="e">
            <v>#N/A</v>
          </cell>
          <cell r="AC474" t="e">
            <v>#N/A</v>
          </cell>
          <cell r="AD474" t="e">
            <v>#N/A</v>
          </cell>
          <cell r="AE474" t="str">
            <v>11 Dividend Street</v>
          </cell>
          <cell r="AF474" t="str">
            <v>Mansfield QLD 4122</v>
          </cell>
        </row>
        <row r="475">
          <cell r="A475" t="str">
            <v>AEPL0474</v>
          </cell>
          <cell r="D475" t="e">
            <v>#N/A</v>
          </cell>
          <cell r="E475" t="e">
            <v>#N/A</v>
          </cell>
          <cell r="F475" t="e">
            <v>#N/A</v>
          </cell>
          <cell r="G475" t="e">
            <v>#N/A</v>
          </cell>
          <cell r="AB475" t="e">
            <v>#N/A</v>
          </cell>
          <cell r="AC475" t="e">
            <v>#N/A</v>
          </cell>
          <cell r="AD475" t="e">
            <v>#N/A</v>
          </cell>
          <cell r="AE475" t="str">
            <v>11 Dividend Street</v>
          </cell>
          <cell r="AF475" t="str">
            <v>Mansfield QLD 4122</v>
          </cell>
        </row>
        <row r="476">
          <cell r="A476" t="str">
            <v>AEPL0475</v>
          </cell>
          <cell r="D476" t="e">
            <v>#N/A</v>
          </cell>
          <cell r="E476" t="e">
            <v>#N/A</v>
          </cell>
          <cell r="F476" t="e">
            <v>#N/A</v>
          </cell>
          <cell r="G476" t="e">
            <v>#N/A</v>
          </cell>
          <cell r="AB476" t="e">
            <v>#N/A</v>
          </cell>
          <cell r="AC476" t="e">
            <v>#N/A</v>
          </cell>
          <cell r="AD476" t="e">
            <v>#N/A</v>
          </cell>
          <cell r="AE476" t="str">
            <v>11 Dividend Street</v>
          </cell>
          <cell r="AF476" t="str">
            <v>Mansfield QLD 4122</v>
          </cell>
        </row>
        <row r="477">
          <cell r="A477" t="str">
            <v>AEPL0476</v>
          </cell>
          <cell r="D477" t="e">
            <v>#N/A</v>
          </cell>
          <cell r="E477" t="e">
            <v>#N/A</v>
          </cell>
          <cell r="F477" t="e">
            <v>#N/A</v>
          </cell>
          <cell r="G477" t="e">
            <v>#N/A</v>
          </cell>
          <cell r="AB477" t="e">
            <v>#N/A</v>
          </cell>
          <cell r="AC477" t="e">
            <v>#N/A</v>
          </cell>
          <cell r="AD477" t="e">
            <v>#N/A</v>
          </cell>
          <cell r="AE477" t="str">
            <v>11 Dividend Street</v>
          </cell>
          <cell r="AF477" t="str">
            <v>Mansfield QLD 4122</v>
          </cell>
        </row>
        <row r="478">
          <cell r="A478" t="str">
            <v>AEPL0477</v>
          </cell>
          <cell r="D478" t="e">
            <v>#N/A</v>
          </cell>
          <cell r="E478" t="e">
            <v>#N/A</v>
          </cell>
          <cell r="F478" t="e">
            <v>#N/A</v>
          </cell>
          <cell r="G478" t="e">
            <v>#N/A</v>
          </cell>
          <cell r="AB478" t="e">
            <v>#N/A</v>
          </cell>
          <cell r="AC478" t="e">
            <v>#N/A</v>
          </cell>
          <cell r="AD478" t="e">
            <v>#N/A</v>
          </cell>
          <cell r="AE478" t="str">
            <v>11 Dividend Street</v>
          </cell>
          <cell r="AF478" t="str">
            <v>Mansfield QLD 4122</v>
          </cell>
        </row>
        <row r="479">
          <cell r="A479" t="str">
            <v>AEPL0478</v>
          </cell>
          <cell r="D479" t="e">
            <v>#N/A</v>
          </cell>
          <cell r="E479" t="e">
            <v>#N/A</v>
          </cell>
          <cell r="F479" t="e">
            <v>#N/A</v>
          </cell>
          <cell r="G479" t="e">
            <v>#N/A</v>
          </cell>
          <cell r="AB479" t="e">
            <v>#N/A</v>
          </cell>
          <cell r="AC479" t="e">
            <v>#N/A</v>
          </cell>
          <cell r="AD479" t="e">
            <v>#N/A</v>
          </cell>
          <cell r="AE479" t="str">
            <v>11 Dividend Street</v>
          </cell>
          <cell r="AF479" t="str">
            <v>Mansfield QLD 4122</v>
          </cell>
        </row>
        <row r="480">
          <cell r="A480" t="str">
            <v>AEPL0479</v>
          </cell>
          <cell r="D480" t="e">
            <v>#N/A</v>
          </cell>
          <cell r="E480" t="e">
            <v>#N/A</v>
          </cell>
          <cell r="F480" t="e">
            <v>#N/A</v>
          </cell>
          <cell r="G480" t="e">
            <v>#N/A</v>
          </cell>
          <cell r="AB480" t="e">
            <v>#N/A</v>
          </cell>
          <cell r="AC480" t="e">
            <v>#N/A</v>
          </cell>
          <cell r="AD480" t="e">
            <v>#N/A</v>
          </cell>
          <cell r="AE480" t="str">
            <v>11 Dividend Street</v>
          </cell>
          <cell r="AF480" t="str">
            <v>Mansfield QLD 4122</v>
          </cell>
        </row>
        <row r="481">
          <cell r="A481" t="str">
            <v>AEPL0480</v>
          </cell>
          <cell r="D481" t="e">
            <v>#N/A</v>
          </cell>
          <cell r="E481" t="e">
            <v>#N/A</v>
          </cell>
          <cell r="F481" t="e">
            <v>#N/A</v>
          </cell>
          <cell r="G481" t="e">
            <v>#N/A</v>
          </cell>
          <cell r="AB481" t="e">
            <v>#N/A</v>
          </cell>
          <cell r="AC481" t="e">
            <v>#N/A</v>
          </cell>
          <cell r="AD481" t="e">
            <v>#N/A</v>
          </cell>
          <cell r="AE481" t="str">
            <v>11 Dividend Street</v>
          </cell>
          <cell r="AF481" t="str">
            <v>Mansfield QLD 4122</v>
          </cell>
        </row>
        <row r="482">
          <cell r="A482" t="str">
            <v>AEPL0481</v>
          </cell>
          <cell r="D482" t="e">
            <v>#N/A</v>
          </cell>
          <cell r="E482" t="e">
            <v>#N/A</v>
          </cell>
          <cell r="F482" t="e">
            <v>#N/A</v>
          </cell>
          <cell r="G482" t="e">
            <v>#N/A</v>
          </cell>
          <cell r="AB482" t="e">
            <v>#N/A</v>
          </cell>
          <cell r="AC482" t="e">
            <v>#N/A</v>
          </cell>
          <cell r="AD482" t="e">
            <v>#N/A</v>
          </cell>
          <cell r="AE482" t="str">
            <v>11 Dividend Street</v>
          </cell>
          <cell r="AF482" t="str">
            <v>Mansfield QLD 4122</v>
          </cell>
        </row>
        <row r="483">
          <cell r="A483" t="str">
            <v>AEPL0482</v>
          </cell>
          <cell r="D483" t="e">
            <v>#N/A</v>
          </cell>
          <cell r="E483" t="e">
            <v>#N/A</v>
          </cell>
          <cell r="F483" t="e">
            <v>#N/A</v>
          </cell>
          <cell r="G483" t="e">
            <v>#N/A</v>
          </cell>
          <cell r="AB483" t="e">
            <v>#N/A</v>
          </cell>
          <cell r="AC483" t="e">
            <v>#N/A</v>
          </cell>
          <cell r="AD483" t="e">
            <v>#N/A</v>
          </cell>
          <cell r="AE483" t="str">
            <v>11 Dividend Street</v>
          </cell>
          <cell r="AF483" t="str">
            <v>Mansfield QLD 4122</v>
          </cell>
        </row>
        <row r="484">
          <cell r="A484" t="str">
            <v>AEPL0483</v>
          </cell>
          <cell r="D484" t="e">
            <v>#N/A</v>
          </cell>
          <cell r="E484" t="e">
            <v>#N/A</v>
          </cell>
          <cell r="F484" t="e">
            <v>#N/A</v>
          </cell>
          <cell r="G484" t="e">
            <v>#N/A</v>
          </cell>
          <cell r="AB484" t="e">
            <v>#N/A</v>
          </cell>
          <cell r="AC484" t="e">
            <v>#N/A</v>
          </cell>
          <cell r="AD484" t="e">
            <v>#N/A</v>
          </cell>
          <cell r="AE484" t="str">
            <v>11 Dividend Street</v>
          </cell>
          <cell r="AF484" t="str">
            <v>Mansfield QLD 4122</v>
          </cell>
        </row>
        <row r="485">
          <cell r="A485" t="str">
            <v>AEPL0484</v>
          </cell>
          <cell r="D485" t="e">
            <v>#N/A</v>
          </cell>
          <cell r="E485" t="e">
            <v>#N/A</v>
          </cell>
          <cell r="F485" t="e">
            <v>#N/A</v>
          </cell>
          <cell r="G485" t="e">
            <v>#N/A</v>
          </cell>
          <cell r="AB485" t="e">
            <v>#N/A</v>
          </cell>
          <cell r="AC485" t="e">
            <v>#N/A</v>
          </cell>
          <cell r="AD485" t="e">
            <v>#N/A</v>
          </cell>
          <cell r="AE485" t="str">
            <v>11 Dividend Street</v>
          </cell>
          <cell r="AF485" t="str">
            <v>Mansfield QLD 4122</v>
          </cell>
        </row>
        <row r="486">
          <cell r="A486" t="str">
            <v>AEPL0485</v>
          </cell>
          <cell r="D486" t="e">
            <v>#N/A</v>
          </cell>
          <cell r="E486" t="e">
            <v>#N/A</v>
          </cell>
          <cell r="F486" t="e">
            <v>#N/A</v>
          </cell>
          <cell r="G486" t="e">
            <v>#N/A</v>
          </cell>
          <cell r="AB486" t="e">
            <v>#N/A</v>
          </cell>
          <cell r="AC486" t="e">
            <v>#N/A</v>
          </cell>
          <cell r="AD486" t="e">
            <v>#N/A</v>
          </cell>
          <cell r="AE486" t="str">
            <v>11 Dividend Street</v>
          </cell>
          <cell r="AF486" t="str">
            <v>Mansfield QLD 4122</v>
          </cell>
        </row>
        <row r="487">
          <cell r="A487" t="str">
            <v>AEPL0486</v>
          </cell>
          <cell r="D487" t="e">
            <v>#N/A</v>
          </cell>
          <cell r="E487" t="e">
            <v>#N/A</v>
          </cell>
          <cell r="F487" t="e">
            <v>#N/A</v>
          </cell>
          <cell r="G487" t="e">
            <v>#N/A</v>
          </cell>
          <cell r="AB487" t="e">
            <v>#N/A</v>
          </cell>
          <cell r="AC487" t="e">
            <v>#N/A</v>
          </cell>
          <cell r="AD487" t="e">
            <v>#N/A</v>
          </cell>
          <cell r="AE487" t="str">
            <v>11 Dividend Street</v>
          </cell>
          <cell r="AF487" t="str">
            <v>Mansfield QLD 4122</v>
          </cell>
        </row>
        <row r="488">
          <cell r="A488" t="str">
            <v>AEPL0487</v>
          </cell>
          <cell r="D488" t="e">
            <v>#N/A</v>
          </cell>
          <cell r="E488" t="e">
            <v>#N/A</v>
          </cell>
          <cell r="F488" t="e">
            <v>#N/A</v>
          </cell>
          <cell r="G488" t="e">
            <v>#N/A</v>
          </cell>
          <cell r="AB488" t="e">
            <v>#N/A</v>
          </cell>
          <cell r="AC488" t="e">
            <v>#N/A</v>
          </cell>
          <cell r="AD488" t="e">
            <v>#N/A</v>
          </cell>
          <cell r="AE488" t="str">
            <v>11 Dividend Street</v>
          </cell>
          <cell r="AF488" t="str">
            <v>Mansfield QLD 4122</v>
          </cell>
        </row>
        <row r="489">
          <cell r="A489" t="str">
            <v>AEPL0488</v>
          </cell>
          <cell r="D489" t="e">
            <v>#N/A</v>
          </cell>
          <cell r="E489" t="e">
            <v>#N/A</v>
          </cell>
          <cell r="F489" t="e">
            <v>#N/A</v>
          </cell>
          <cell r="G489" t="e">
            <v>#N/A</v>
          </cell>
          <cell r="AB489" t="e">
            <v>#N/A</v>
          </cell>
          <cell r="AC489" t="e">
            <v>#N/A</v>
          </cell>
          <cell r="AD489" t="e">
            <v>#N/A</v>
          </cell>
          <cell r="AE489" t="str">
            <v>11 Dividend Street</v>
          </cell>
          <cell r="AF489" t="str">
            <v>Mansfield QLD 4122</v>
          </cell>
        </row>
        <row r="490">
          <cell r="A490" t="str">
            <v>AEPL0489</v>
          </cell>
          <cell r="D490" t="e">
            <v>#N/A</v>
          </cell>
          <cell r="E490" t="e">
            <v>#N/A</v>
          </cell>
          <cell r="F490" t="e">
            <v>#N/A</v>
          </cell>
          <cell r="G490" t="e">
            <v>#N/A</v>
          </cell>
          <cell r="AB490" t="e">
            <v>#N/A</v>
          </cell>
          <cell r="AC490" t="e">
            <v>#N/A</v>
          </cell>
          <cell r="AD490" t="e">
            <v>#N/A</v>
          </cell>
          <cell r="AE490" t="str">
            <v>11 Dividend Street</v>
          </cell>
          <cell r="AF490" t="str">
            <v>Mansfield QLD 4122</v>
          </cell>
        </row>
        <row r="491">
          <cell r="A491" t="str">
            <v>AEPL0490</v>
          </cell>
          <cell r="D491" t="e">
            <v>#N/A</v>
          </cell>
          <cell r="E491" t="e">
            <v>#N/A</v>
          </cell>
          <cell r="F491" t="e">
            <v>#N/A</v>
          </cell>
          <cell r="G491" t="e">
            <v>#N/A</v>
          </cell>
          <cell r="AB491" t="e">
            <v>#N/A</v>
          </cell>
          <cell r="AC491" t="e">
            <v>#N/A</v>
          </cell>
          <cell r="AD491" t="e">
            <v>#N/A</v>
          </cell>
          <cell r="AE491" t="str">
            <v>11 Dividend Street</v>
          </cell>
          <cell r="AF491" t="str">
            <v>Mansfield QLD 4122</v>
          </cell>
        </row>
        <row r="492">
          <cell r="A492" t="str">
            <v>AEPL0491</v>
          </cell>
          <cell r="D492" t="e">
            <v>#N/A</v>
          </cell>
          <cell r="E492" t="e">
            <v>#N/A</v>
          </cell>
          <cell r="F492" t="e">
            <v>#N/A</v>
          </cell>
          <cell r="G492" t="e">
            <v>#N/A</v>
          </cell>
          <cell r="AB492" t="e">
            <v>#N/A</v>
          </cell>
          <cell r="AC492" t="e">
            <v>#N/A</v>
          </cell>
          <cell r="AD492" t="e">
            <v>#N/A</v>
          </cell>
          <cell r="AE492" t="str">
            <v>11 Dividend Street</v>
          </cell>
          <cell r="AF492" t="str">
            <v>Mansfield QLD 4122</v>
          </cell>
        </row>
        <row r="493">
          <cell r="A493" t="str">
            <v>AEPL0492</v>
          </cell>
          <cell r="D493" t="e">
            <v>#N/A</v>
          </cell>
          <cell r="E493" t="e">
            <v>#N/A</v>
          </cell>
          <cell r="F493" t="e">
            <v>#N/A</v>
          </cell>
          <cell r="G493" t="e">
            <v>#N/A</v>
          </cell>
          <cell r="AB493" t="e">
            <v>#N/A</v>
          </cell>
          <cell r="AC493" t="e">
            <v>#N/A</v>
          </cell>
          <cell r="AD493" t="e">
            <v>#N/A</v>
          </cell>
          <cell r="AE493" t="str">
            <v>11 Dividend Street</v>
          </cell>
          <cell r="AF493" t="str">
            <v>Mansfield QLD 4122</v>
          </cell>
        </row>
        <row r="494">
          <cell r="A494" t="str">
            <v>AEPL0493</v>
          </cell>
          <cell r="D494" t="e">
            <v>#N/A</v>
          </cell>
          <cell r="E494" t="e">
            <v>#N/A</v>
          </cell>
          <cell r="F494" t="e">
            <v>#N/A</v>
          </cell>
          <cell r="G494" t="e">
            <v>#N/A</v>
          </cell>
          <cell r="AB494" t="e">
            <v>#N/A</v>
          </cell>
          <cell r="AC494" t="e">
            <v>#N/A</v>
          </cell>
          <cell r="AD494" t="e">
            <v>#N/A</v>
          </cell>
          <cell r="AE494" t="str">
            <v>11 Dividend Street</v>
          </cell>
          <cell r="AF494" t="str">
            <v>Mansfield QLD 4122</v>
          </cell>
        </row>
        <row r="495">
          <cell r="A495" t="str">
            <v>AEPL0494</v>
          </cell>
          <cell r="D495" t="e">
            <v>#N/A</v>
          </cell>
          <cell r="E495" t="e">
            <v>#N/A</v>
          </cell>
          <cell r="F495" t="e">
            <v>#N/A</v>
          </cell>
          <cell r="G495" t="e">
            <v>#N/A</v>
          </cell>
          <cell r="AB495" t="e">
            <v>#N/A</v>
          </cell>
          <cell r="AC495" t="e">
            <v>#N/A</v>
          </cell>
          <cell r="AD495" t="e">
            <v>#N/A</v>
          </cell>
          <cell r="AE495" t="str">
            <v>11 Dividend Street</v>
          </cell>
          <cell r="AF495" t="str">
            <v>Mansfield QLD 4122</v>
          </cell>
        </row>
        <row r="496">
          <cell r="A496" t="str">
            <v>AEPL0495</v>
          </cell>
          <cell r="D496" t="e">
            <v>#N/A</v>
          </cell>
          <cell r="E496" t="e">
            <v>#N/A</v>
          </cell>
          <cell r="F496" t="e">
            <v>#N/A</v>
          </cell>
          <cell r="G496" t="e">
            <v>#N/A</v>
          </cell>
          <cell r="AB496" t="e">
            <v>#N/A</v>
          </cell>
          <cell r="AC496" t="e">
            <v>#N/A</v>
          </cell>
          <cell r="AD496" t="e">
            <v>#N/A</v>
          </cell>
          <cell r="AE496" t="str">
            <v>11 Dividend Street</v>
          </cell>
          <cell r="AF496" t="str">
            <v>Mansfield QLD 4122</v>
          </cell>
        </row>
        <row r="497">
          <cell r="A497" t="str">
            <v>AEPL0496</v>
          </cell>
          <cell r="D497" t="e">
            <v>#N/A</v>
          </cell>
          <cell r="E497" t="e">
            <v>#N/A</v>
          </cell>
          <cell r="F497" t="e">
            <v>#N/A</v>
          </cell>
          <cell r="G497" t="e">
            <v>#N/A</v>
          </cell>
          <cell r="AB497" t="e">
            <v>#N/A</v>
          </cell>
          <cell r="AC497" t="e">
            <v>#N/A</v>
          </cell>
          <cell r="AD497" t="e">
            <v>#N/A</v>
          </cell>
          <cell r="AE497" t="str">
            <v>11 Dividend Street</v>
          </cell>
          <cell r="AF497" t="str">
            <v>Mansfield QLD 4122</v>
          </cell>
        </row>
        <row r="498">
          <cell r="A498" t="str">
            <v>AEPL0497</v>
          </cell>
          <cell r="D498" t="e">
            <v>#N/A</v>
          </cell>
          <cell r="E498" t="e">
            <v>#N/A</v>
          </cell>
          <cell r="F498" t="e">
            <v>#N/A</v>
          </cell>
          <cell r="G498" t="e">
            <v>#N/A</v>
          </cell>
          <cell r="AB498" t="e">
            <v>#N/A</v>
          </cell>
          <cell r="AC498" t="e">
            <v>#N/A</v>
          </cell>
          <cell r="AD498" t="e">
            <v>#N/A</v>
          </cell>
          <cell r="AE498" t="str">
            <v>11 Dividend Street</v>
          </cell>
          <cell r="AF498" t="str">
            <v>Mansfield QLD 4122</v>
          </cell>
        </row>
        <row r="499">
          <cell r="A499" t="str">
            <v>AEPL0498</v>
          </cell>
          <cell r="D499" t="e">
            <v>#N/A</v>
          </cell>
          <cell r="E499" t="e">
            <v>#N/A</v>
          </cell>
          <cell r="F499" t="e">
            <v>#N/A</v>
          </cell>
          <cell r="G499" t="e">
            <v>#N/A</v>
          </cell>
          <cell r="AB499" t="e">
            <v>#N/A</v>
          </cell>
          <cell r="AC499" t="e">
            <v>#N/A</v>
          </cell>
          <cell r="AD499" t="e">
            <v>#N/A</v>
          </cell>
          <cell r="AE499" t="str">
            <v>11 Dividend Street</v>
          </cell>
          <cell r="AF499" t="str">
            <v>Mansfield QLD 4122</v>
          </cell>
        </row>
        <row r="500">
          <cell r="A500" t="str">
            <v>AEPL0499</v>
          </cell>
          <cell r="D500" t="e">
            <v>#N/A</v>
          </cell>
          <cell r="E500" t="e">
            <v>#N/A</v>
          </cell>
          <cell r="F500" t="e">
            <v>#N/A</v>
          </cell>
          <cell r="G500" t="e">
            <v>#N/A</v>
          </cell>
          <cell r="AB500" t="e">
            <v>#N/A</v>
          </cell>
          <cell r="AC500" t="e">
            <v>#N/A</v>
          </cell>
          <cell r="AD500" t="e">
            <v>#N/A</v>
          </cell>
          <cell r="AE500" t="str">
            <v>11 Dividend Street</v>
          </cell>
          <cell r="AF500" t="str">
            <v>Mansfield QLD 4122</v>
          </cell>
        </row>
        <row r="501">
          <cell r="A501" t="str">
            <v>AEPL0500</v>
          </cell>
          <cell r="D501" t="e">
            <v>#N/A</v>
          </cell>
          <cell r="E501" t="e">
            <v>#N/A</v>
          </cell>
          <cell r="F501" t="e">
            <v>#N/A</v>
          </cell>
          <cell r="G501" t="e">
            <v>#N/A</v>
          </cell>
          <cell r="AB501" t="e">
            <v>#N/A</v>
          </cell>
          <cell r="AC501" t="e">
            <v>#N/A</v>
          </cell>
          <cell r="AD501" t="e">
            <v>#N/A</v>
          </cell>
          <cell r="AE501" t="str">
            <v>11 Dividend Street</v>
          </cell>
          <cell r="AF501" t="str">
            <v>Mansfield QLD 4122</v>
          </cell>
        </row>
        <row r="502">
          <cell r="A502" t="str">
            <v>AEPL0501</v>
          </cell>
          <cell r="D502" t="e">
            <v>#N/A</v>
          </cell>
          <cell r="E502" t="e">
            <v>#N/A</v>
          </cell>
          <cell r="F502" t="e">
            <v>#N/A</v>
          </cell>
          <cell r="G502" t="e">
            <v>#N/A</v>
          </cell>
          <cell r="AB502" t="e">
            <v>#N/A</v>
          </cell>
          <cell r="AC502" t="e">
            <v>#N/A</v>
          </cell>
          <cell r="AD502" t="e">
            <v>#N/A</v>
          </cell>
          <cell r="AE502" t="str">
            <v>11 Dividend Street</v>
          </cell>
          <cell r="AF502" t="str">
            <v>Mansfield QLD 4122</v>
          </cell>
        </row>
        <row r="503">
          <cell r="A503" t="str">
            <v>AEPL0502</v>
          </cell>
          <cell r="D503" t="e">
            <v>#N/A</v>
          </cell>
          <cell r="E503" t="e">
            <v>#N/A</v>
          </cell>
          <cell r="F503" t="e">
            <v>#N/A</v>
          </cell>
          <cell r="G503" t="e">
            <v>#N/A</v>
          </cell>
          <cell r="AB503" t="e">
            <v>#N/A</v>
          </cell>
          <cell r="AC503" t="e">
            <v>#N/A</v>
          </cell>
          <cell r="AD503" t="e">
            <v>#N/A</v>
          </cell>
          <cell r="AE503" t="str">
            <v>11 Dividend Street</v>
          </cell>
          <cell r="AF503" t="str">
            <v>Mansfield QLD 4122</v>
          </cell>
        </row>
        <row r="504">
          <cell r="A504" t="str">
            <v>AEPL0503</v>
          </cell>
          <cell r="D504" t="e">
            <v>#N/A</v>
          </cell>
          <cell r="E504" t="e">
            <v>#N/A</v>
          </cell>
          <cell r="F504" t="e">
            <v>#N/A</v>
          </cell>
          <cell r="G504" t="e">
            <v>#N/A</v>
          </cell>
          <cell r="AB504" t="e">
            <v>#N/A</v>
          </cell>
          <cell r="AC504" t="e">
            <v>#N/A</v>
          </cell>
          <cell r="AD504" t="e">
            <v>#N/A</v>
          </cell>
          <cell r="AE504" t="str">
            <v>11 Dividend Street</v>
          </cell>
          <cell r="AF504" t="str">
            <v>Mansfield QLD 4122</v>
          </cell>
        </row>
        <row r="505">
          <cell r="A505" t="str">
            <v>AEPL0504</v>
          </cell>
          <cell r="D505" t="e">
            <v>#N/A</v>
          </cell>
          <cell r="E505" t="e">
            <v>#N/A</v>
          </cell>
          <cell r="F505" t="e">
            <v>#N/A</v>
          </cell>
          <cell r="G505" t="e">
            <v>#N/A</v>
          </cell>
          <cell r="AB505" t="e">
            <v>#N/A</v>
          </cell>
          <cell r="AC505" t="e">
            <v>#N/A</v>
          </cell>
          <cell r="AD505" t="e">
            <v>#N/A</v>
          </cell>
          <cell r="AE505" t="str">
            <v>11 Dividend Street</v>
          </cell>
          <cell r="AF505" t="str">
            <v>Mansfield QLD 4122</v>
          </cell>
        </row>
        <row r="506">
          <cell r="A506" t="str">
            <v>AEPL0505</v>
          </cell>
          <cell r="D506" t="e">
            <v>#N/A</v>
          </cell>
          <cell r="E506" t="e">
            <v>#N/A</v>
          </cell>
          <cell r="F506" t="e">
            <v>#N/A</v>
          </cell>
          <cell r="G506" t="e">
            <v>#N/A</v>
          </cell>
          <cell r="AB506" t="e">
            <v>#N/A</v>
          </cell>
          <cell r="AC506" t="e">
            <v>#N/A</v>
          </cell>
          <cell r="AD506" t="e">
            <v>#N/A</v>
          </cell>
          <cell r="AE506" t="str">
            <v>11 Dividend Street</v>
          </cell>
          <cell r="AF506" t="str">
            <v>Mansfield QLD 4122</v>
          </cell>
        </row>
        <row r="507">
          <cell r="A507" t="str">
            <v>AEPL0506</v>
          </cell>
          <cell r="D507" t="e">
            <v>#N/A</v>
          </cell>
          <cell r="E507" t="e">
            <v>#N/A</v>
          </cell>
          <cell r="F507" t="e">
            <v>#N/A</v>
          </cell>
          <cell r="G507" t="e">
            <v>#N/A</v>
          </cell>
          <cell r="AB507" t="e">
            <v>#N/A</v>
          </cell>
          <cell r="AC507" t="e">
            <v>#N/A</v>
          </cell>
          <cell r="AD507" t="e">
            <v>#N/A</v>
          </cell>
          <cell r="AE507" t="str">
            <v>11 Dividend Street</v>
          </cell>
          <cell r="AF507" t="str">
            <v>Mansfield QLD 4122</v>
          </cell>
        </row>
        <row r="508">
          <cell r="A508" t="str">
            <v>AEPL0507</v>
          </cell>
          <cell r="D508" t="e">
            <v>#N/A</v>
          </cell>
          <cell r="E508" t="e">
            <v>#N/A</v>
          </cell>
          <cell r="F508" t="e">
            <v>#N/A</v>
          </cell>
          <cell r="G508" t="e">
            <v>#N/A</v>
          </cell>
          <cell r="AB508" t="e">
            <v>#N/A</v>
          </cell>
          <cell r="AC508" t="e">
            <v>#N/A</v>
          </cell>
          <cell r="AD508" t="e">
            <v>#N/A</v>
          </cell>
          <cell r="AE508" t="str">
            <v>11 Dividend Street</v>
          </cell>
          <cell r="AF508" t="str">
            <v>Mansfield QLD 4122</v>
          </cell>
        </row>
        <row r="509">
          <cell r="A509" t="str">
            <v>AEPL0508</v>
          </cell>
          <cell r="D509" t="e">
            <v>#N/A</v>
          </cell>
          <cell r="E509" t="e">
            <v>#N/A</v>
          </cell>
          <cell r="F509" t="e">
            <v>#N/A</v>
          </cell>
          <cell r="G509" t="e">
            <v>#N/A</v>
          </cell>
          <cell r="AB509" t="e">
            <v>#N/A</v>
          </cell>
          <cell r="AC509" t="e">
            <v>#N/A</v>
          </cell>
          <cell r="AD509" t="e">
            <v>#N/A</v>
          </cell>
          <cell r="AE509" t="str">
            <v>11 Dividend Street</v>
          </cell>
          <cell r="AF509" t="str">
            <v>Mansfield QLD 4122</v>
          </cell>
        </row>
        <row r="510">
          <cell r="A510" t="str">
            <v>AEPL0509</v>
          </cell>
          <cell r="D510" t="e">
            <v>#N/A</v>
          </cell>
          <cell r="E510" t="e">
            <v>#N/A</v>
          </cell>
          <cell r="F510" t="e">
            <v>#N/A</v>
          </cell>
          <cell r="G510" t="e">
            <v>#N/A</v>
          </cell>
          <cell r="AB510" t="e">
            <v>#N/A</v>
          </cell>
          <cell r="AC510" t="e">
            <v>#N/A</v>
          </cell>
          <cell r="AD510" t="e">
            <v>#N/A</v>
          </cell>
          <cell r="AE510" t="str">
            <v>11 Dividend Street</v>
          </cell>
          <cell r="AF510" t="str">
            <v>Mansfield QLD 4122</v>
          </cell>
        </row>
        <row r="511">
          <cell r="A511" t="str">
            <v>AEPL0510</v>
          </cell>
          <cell r="D511" t="e">
            <v>#N/A</v>
          </cell>
          <cell r="E511" t="e">
            <v>#N/A</v>
          </cell>
          <cell r="F511" t="e">
            <v>#N/A</v>
          </cell>
          <cell r="G511" t="e">
            <v>#N/A</v>
          </cell>
          <cell r="AB511" t="e">
            <v>#N/A</v>
          </cell>
          <cell r="AC511" t="e">
            <v>#N/A</v>
          </cell>
          <cell r="AD511" t="e">
            <v>#N/A</v>
          </cell>
          <cell r="AE511" t="str">
            <v>11 Dividend Street</v>
          </cell>
          <cell r="AF511" t="str">
            <v>Mansfield QLD 4122</v>
          </cell>
        </row>
        <row r="512">
          <cell r="A512" t="str">
            <v>AEPL0511</v>
          </cell>
          <cell r="D512" t="e">
            <v>#N/A</v>
          </cell>
          <cell r="E512" t="e">
            <v>#N/A</v>
          </cell>
          <cell r="F512" t="e">
            <v>#N/A</v>
          </cell>
          <cell r="G512" t="e">
            <v>#N/A</v>
          </cell>
          <cell r="AB512" t="e">
            <v>#N/A</v>
          </cell>
          <cell r="AC512" t="e">
            <v>#N/A</v>
          </cell>
          <cell r="AD512" t="e">
            <v>#N/A</v>
          </cell>
          <cell r="AE512" t="str">
            <v>11 Dividend Street</v>
          </cell>
          <cell r="AF512" t="str">
            <v>Mansfield QLD 4122</v>
          </cell>
        </row>
        <row r="513">
          <cell r="A513" t="str">
            <v>AEPL0512</v>
          </cell>
          <cell r="D513" t="e">
            <v>#N/A</v>
          </cell>
          <cell r="E513" t="e">
            <v>#N/A</v>
          </cell>
          <cell r="F513" t="e">
            <v>#N/A</v>
          </cell>
          <cell r="G513" t="e">
            <v>#N/A</v>
          </cell>
          <cell r="AB513" t="e">
            <v>#N/A</v>
          </cell>
          <cell r="AC513" t="e">
            <v>#N/A</v>
          </cell>
          <cell r="AD513" t="e">
            <v>#N/A</v>
          </cell>
          <cell r="AE513" t="str">
            <v>11 Dividend Street</v>
          </cell>
          <cell r="AF513" t="str">
            <v>Mansfield QLD 4122</v>
          </cell>
        </row>
        <row r="514">
          <cell r="A514" t="str">
            <v>AEPL0513</v>
          </cell>
          <cell r="D514" t="e">
            <v>#N/A</v>
          </cell>
          <cell r="E514" t="e">
            <v>#N/A</v>
          </cell>
          <cell r="F514" t="e">
            <v>#N/A</v>
          </cell>
          <cell r="G514" t="e">
            <v>#N/A</v>
          </cell>
          <cell r="AB514" t="e">
            <v>#N/A</v>
          </cell>
          <cell r="AC514" t="e">
            <v>#N/A</v>
          </cell>
          <cell r="AD514" t="e">
            <v>#N/A</v>
          </cell>
          <cell r="AE514" t="str">
            <v>11 Dividend Street</v>
          </cell>
          <cell r="AF514" t="str">
            <v>Mansfield QLD 4122</v>
          </cell>
        </row>
        <row r="515">
          <cell r="A515" t="str">
            <v>AEPL0514</v>
          </cell>
          <cell r="D515" t="e">
            <v>#N/A</v>
          </cell>
          <cell r="E515" t="e">
            <v>#N/A</v>
          </cell>
          <cell r="F515" t="e">
            <v>#N/A</v>
          </cell>
          <cell r="G515" t="e">
            <v>#N/A</v>
          </cell>
          <cell r="AB515" t="e">
            <v>#N/A</v>
          </cell>
          <cell r="AC515" t="e">
            <v>#N/A</v>
          </cell>
          <cell r="AD515" t="e">
            <v>#N/A</v>
          </cell>
          <cell r="AE515" t="str">
            <v>11 Dividend Street</v>
          </cell>
          <cell r="AF515" t="str">
            <v>Mansfield QLD 4122</v>
          </cell>
        </row>
        <row r="516">
          <cell r="A516" t="str">
            <v>AEPL0515</v>
          </cell>
          <cell r="D516" t="e">
            <v>#N/A</v>
          </cell>
          <cell r="E516" t="e">
            <v>#N/A</v>
          </cell>
          <cell r="F516" t="e">
            <v>#N/A</v>
          </cell>
          <cell r="G516" t="e">
            <v>#N/A</v>
          </cell>
          <cell r="AB516" t="e">
            <v>#N/A</v>
          </cell>
          <cell r="AC516" t="e">
            <v>#N/A</v>
          </cell>
          <cell r="AD516" t="e">
            <v>#N/A</v>
          </cell>
          <cell r="AE516" t="str">
            <v>11 Dividend Street</v>
          </cell>
          <cell r="AF516" t="str">
            <v>Mansfield QLD 4122</v>
          </cell>
        </row>
        <row r="517">
          <cell r="A517" t="str">
            <v>AEPL0516</v>
          </cell>
          <cell r="D517" t="e">
            <v>#N/A</v>
          </cell>
          <cell r="E517" t="e">
            <v>#N/A</v>
          </cell>
          <cell r="F517" t="e">
            <v>#N/A</v>
          </cell>
          <cell r="G517" t="e">
            <v>#N/A</v>
          </cell>
          <cell r="AB517" t="e">
            <v>#N/A</v>
          </cell>
          <cell r="AC517" t="e">
            <v>#N/A</v>
          </cell>
          <cell r="AD517" t="e">
            <v>#N/A</v>
          </cell>
          <cell r="AE517" t="str">
            <v>11 Dividend Street</v>
          </cell>
          <cell r="AF517" t="str">
            <v>Mansfield QLD 4122</v>
          </cell>
        </row>
        <row r="518">
          <cell r="A518" t="str">
            <v>AEPL0517</v>
          </cell>
          <cell r="D518" t="e">
            <v>#N/A</v>
          </cell>
          <cell r="E518" t="e">
            <v>#N/A</v>
          </cell>
          <cell r="F518" t="e">
            <v>#N/A</v>
          </cell>
          <cell r="G518" t="e">
            <v>#N/A</v>
          </cell>
          <cell r="AB518" t="e">
            <v>#N/A</v>
          </cell>
          <cell r="AC518" t="e">
            <v>#N/A</v>
          </cell>
          <cell r="AD518" t="e">
            <v>#N/A</v>
          </cell>
          <cell r="AE518" t="str">
            <v>11 Dividend Street</v>
          </cell>
          <cell r="AF518" t="str">
            <v>Mansfield QLD 4122</v>
          </cell>
        </row>
        <row r="519">
          <cell r="A519" t="str">
            <v>AEPL0518</v>
          </cell>
          <cell r="D519" t="e">
            <v>#N/A</v>
          </cell>
          <cell r="E519" t="e">
            <v>#N/A</v>
          </cell>
          <cell r="F519" t="e">
            <v>#N/A</v>
          </cell>
          <cell r="G519" t="e">
            <v>#N/A</v>
          </cell>
          <cell r="AB519" t="e">
            <v>#N/A</v>
          </cell>
          <cell r="AC519" t="e">
            <v>#N/A</v>
          </cell>
          <cell r="AD519" t="e">
            <v>#N/A</v>
          </cell>
          <cell r="AE519" t="str">
            <v>11 Dividend Street</v>
          </cell>
          <cell r="AF519" t="str">
            <v>Mansfield QLD 4122</v>
          </cell>
        </row>
        <row r="520">
          <cell r="A520" t="str">
            <v>AEPL0519</v>
          </cell>
          <cell r="D520" t="e">
            <v>#N/A</v>
          </cell>
          <cell r="E520" t="e">
            <v>#N/A</v>
          </cell>
          <cell r="F520" t="e">
            <v>#N/A</v>
          </cell>
          <cell r="G520" t="e">
            <v>#N/A</v>
          </cell>
          <cell r="AB520" t="e">
            <v>#N/A</v>
          </cell>
          <cell r="AC520" t="e">
            <v>#N/A</v>
          </cell>
          <cell r="AD520" t="e">
            <v>#N/A</v>
          </cell>
          <cell r="AE520" t="str">
            <v>11 Dividend Street</v>
          </cell>
          <cell r="AF520" t="str">
            <v>Mansfield QLD 4122</v>
          </cell>
        </row>
        <row r="521">
          <cell r="A521" t="str">
            <v>AEPL0520</v>
          </cell>
          <cell r="D521" t="e">
            <v>#N/A</v>
          </cell>
          <cell r="E521" t="e">
            <v>#N/A</v>
          </cell>
          <cell r="F521" t="e">
            <v>#N/A</v>
          </cell>
          <cell r="G521" t="e">
            <v>#N/A</v>
          </cell>
          <cell r="AB521" t="e">
            <v>#N/A</v>
          </cell>
          <cell r="AC521" t="e">
            <v>#N/A</v>
          </cell>
          <cell r="AD521" t="e">
            <v>#N/A</v>
          </cell>
          <cell r="AE521" t="str">
            <v>11 Dividend Street</v>
          </cell>
          <cell r="AF521" t="str">
            <v>Mansfield QLD 4122</v>
          </cell>
        </row>
        <row r="522">
          <cell r="A522" t="str">
            <v>AEPL0521</v>
          </cell>
          <cell r="D522" t="e">
            <v>#N/A</v>
          </cell>
          <cell r="E522" t="e">
            <v>#N/A</v>
          </cell>
          <cell r="F522" t="e">
            <v>#N/A</v>
          </cell>
          <cell r="G522" t="e">
            <v>#N/A</v>
          </cell>
          <cell r="AB522" t="e">
            <v>#N/A</v>
          </cell>
          <cell r="AC522" t="e">
            <v>#N/A</v>
          </cell>
          <cell r="AD522" t="e">
            <v>#N/A</v>
          </cell>
          <cell r="AE522" t="str">
            <v>11 Dividend Street</v>
          </cell>
          <cell r="AF522" t="str">
            <v>Mansfield QLD 4122</v>
          </cell>
        </row>
        <row r="523">
          <cell r="A523" t="str">
            <v>AEPL0522</v>
          </cell>
          <cell r="D523" t="e">
            <v>#N/A</v>
          </cell>
          <cell r="E523" t="e">
            <v>#N/A</v>
          </cell>
          <cell r="F523" t="e">
            <v>#N/A</v>
          </cell>
          <cell r="G523" t="e">
            <v>#N/A</v>
          </cell>
          <cell r="AB523" t="e">
            <v>#N/A</v>
          </cell>
          <cell r="AC523" t="e">
            <v>#N/A</v>
          </cell>
          <cell r="AD523" t="e">
            <v>#N/A</v>
          </cell>
          <cell r="AE523" t="str">
            <v>11 Dividend Street</v>
          </cell>
          <cell r="AF523" t="str">
            <v>Mansfield QLD 4122</v>
          </cell>
        </row>
        <row r="524">
          <cell r="A524" t="str">
            <v>AEPL0523</v>
          </cell>
          <cell r="D524" t="e">
            <v>#N/A</v>
          </cell>
          <cell r="E524" t="e">
            <v>#N/A</v>
          </cell>
          <cell r="F524" t="e">
            <v>#N/A</v>
          </cell>
          <cell r="G524" t="e">
            <v>#N/A</v>
          </cell>
          <cell r="AB524" t="e">
            <v>#N/A</v>
          </cell>
          <cell r="AC524" t="e">
            <v>#N/A</v>
          </cell>
          <cell r="AD524" t="e">
            <v>#N/A</v>
          </cell>
          <cell r="AE524" t="str">
            <v>11 Dividend Street</v>
          </cell>
          <cell r="AF524" t="str">
            <v>Mansfield QLD 4122</v>
          </cell>
        </row>
        <row r="525">
          <cell r="A525" t="str">
            <v>AEPL0524</v>
          </cell>
          <cell r="D525" t="e">
            <v>#N/A</v>
          </cell>
          <cell r="E525" t="e">
            <v>#N/A</v>
          </cell>
          <cell r="F525" t="e">
            <v>#N/A</v>
          </cell>
          <cell r="G525" t="e">
            <v>#N/A</v>
          </cell>
          <cell r="AB525" t="e">
            <v>#N/A</v>
          </cell>
          <cell r="AC525" t="e">
            <v>#N/A</v>
          </cell>
          <cell r="AD525" t="e">
            <v>#N/A</v>
          </cell>
          <cell r="AE525" t="str">
            <v>11 Dividend Street</v>
          </cell>
          <cell r="AF525" t="str">
            <v>Mansfield QLD 4122</v>
          </cell>
        </row>
        <row r="526">
          <cell r="A526" t="str">
            <v>AEPL0525</v>
          </cell>
          <cell r="D526" t="e">
            <v>#N/A</v>
          </cell>
          <cell r="E526" t="e">
            <v>#N/A</v>
          </cell>
          <cell r="F526" t="e">
            <v>#N/A</v>
          </cell>
          <cell r="G526" t="e">
            <v>#N/A</v>
          </cell>
          <cell r="AB526" t="e">
            <v>#N/A</v>
          </cell>
          <cell r="AC526" t="e">
            <v>#N/A</v>
          </cell>
          <cell r="AD526" t="e">
            <v>#N/A</v>
          </cell>
          <cell r="AE526" t="str">
            <v>11 Dividend Street</v>
          </cell>
          <cell r="AF526" t="str">
            <v>Mansfield QLD 4122</v>
          </cell>
        </row>
        <row r="527">
          <cell r="A527" t="str">
            <v>AEPL0526</v>
          </cell>
          <cell r="D527" t="e">
            <v>#N/A</v>
          </cell>
          <cell r="E527" t="e">
            <v>#N/A</v>
          </cell>
          <cell r="F527" t="e">
            <v>#N/A</v>
          </cell>
          <cell r="G527" t="e">
            <v>#N/A</v>
          </cell>
          <cell r="AB527" t="e">
            <v>#N/A</v>
          </cell>
          <cell r="AC527" t="e">
            <v>#N/A</v>
          </cell>
          <cell r="AD527" t="e">
            <v>#N/A</v>
          </cell>
          <cell r="AE527" t="str">
            <v>11 Dividend Street</v>
          </cell>
          <cell r="AF527" t="str">
            <v>Mansfield QLD 4122</v>
          </cell>
        </row>
        <row r="528">
          <cell r="A528" t="str">
            <v>AEPL0527</v>
          </cell>
          <cell r="D528" t="e">
            <v>#N/A</v>
          </cell>
          <cell r="E528" t="e">
            <v>#N/A</v>
          </cell>
          <cell r="F528" t="e">
            <v>#N/A</v>
          </cell>
          <cell r="G528" t="e">
            <v>#N/A</v>
          </cell>
          <cell r="AB528" t="e">
            <v>#N/A</v>
          </cell>
          <cell r="AC528" t="e">
            <v>#N/A</v>
          </cell>
          <cell r="AD528" t="e">
            <v>#N/A</v>
          </cell>
          <cell r="AE528" t="str">
            <v>11 Dividend Street</v>
          </cell>
          <cell r="AF528" t="str">
            <v>Mansfield QLD 4122</v>
          </cell>
        </row>
        <row r="529">
          <cell r="A529" t="str">
            <v>AEPL0528</v>
          </cell>
          <cell r="D529" t="e">
            <v>#N/A</v>
          </cell>
          <cell r="E529" t="e">
            <v>#N/A</v>
          </cell>
          <cell r="F529" t="e">
            <v>#N/A</v>
          </cell>
          <cell r="G529" t="e">
            <v>#N/A</v>
          </cell>
          <cell r="AB529" t="e">
            <v>#N/A</v>
          </cell>
          <cell r="AC529" t="e">
            <v>#N/A</v>
          </cell>
          <cell r="AD529" t="e">
            <v>#N/A</v>
          </cell>
          <cell r="AE529" t="str">
            <v>11 Dividend Street</v>
          </cell>
          <cell r="AF529" t="str">
            <v>Mansfield QLD 4122</v>
          </cell>
        </row>
        <row r="530">
          <cell r="A530" t="str">
            <v>AEPL0529</v>
          </cell>
          <cell r="D530" t="e">
            <v>#N/A</v>
          </cell>
          <cell r="E530" t="e">
            <v>#N/A</v>
          </cell>
          <cell r="F530" t="e">
            <v>#N/A</v>
          </cell>
          <cell r="G530" t="e">
            <v>#N/A</v>
          </cell>
          <cell r="AB530" t="e">
            <v>#N/A</v>
          </cell>
          <cell r="AC530" t="e">
            <v>#N/A</v>
          </cell>
          <cell r="AD530" t="e">
            <v>#N/A</v>
          </cell>
          <cell r="AE530" t="str">
            <v>11 Dividend Street</v>
          </cell>
          <cell r="AF530" t="str">
            <v>Mansfield QLD 4122</v>
          </cell>
        </row>
        <row r="531">
          <cell r="A531" t="str">
            <v>AEPL0530</v>
          </cell>
          <cell r="D531" t="e">
            <v>#N/A</v>
          </cell>
          <cell r="E531" t="e">
            <v>#N/A</v>
          </cell>
          <cell r="F531" t="e">
            <v>#N/A</v>
          </cell>
          <cell r="G531" t="e">
            <v>#N/A</v>
          </cell>
          <cell r="AB531" t="e">
            <v>#N/A</v>
          </cell>
          <cell r="AC531" t="e">
            <v>#N/A</v>
          </cell>
          <cell r="AD531" t="e">
            <v>#N/A</v>
          </cell>
          <cell r="AE531" t="str">
            <v>11 Dividend Street</v>
          </cell>
          <cell r="AF531" t="str">
            <v>Mansfield QLD 4122</v>
          </cell>
        </row>
        <row r="532">
          <cell r="A532" t="str">
            <v>AEPL0531</v>
          </cell>
          <cell r="D532" t="e">
            <v>#N/A</v>
          </cell>
          <cell r="E532" t="e">
            <v>#N/A</v>
          </cell>
          <cell r="F532" t="e">
            <v>#N/A</v>
          </cell>
          <cell r="G532" t="e">
            <v>#N/A</v>
          </cell>
          <cell r="AB532" t="e">
            <v>#N/A</v>
          </cell>
          <cell r="AC532" t="e">
            <v>#N/A</v>
          </cell>
          <cell r="AD532" t="e">
            <v>#N/A</v>
          </cell>
          <cell r="AE532" t="str">
            <v>11 Dividend Street</v>
          </cell>
          <cell r="AF532" t="str">
            <v>Mansfield QLD 4122</v>
          </cell>
        </row>
        <row r="533">
          <cell r="A533" t="str">
            <v>AEPL0532</v>
          </cell>
          <cell r="D533" t="e">
            <v>#N/A</v>
          </cell>
          <cell r="E533" t="e">
            <v>#N/A</v>
          </cell>
          <cell r="F533" t="e">
            <v>#N/A</v>
          </cell>
          <cell r="G533" t="e">
            <v>#N/A</v>
          </cell>
          <cell r="AB533" t="e">
            <v>#N/A</v>
          </cell>
          <cell r="AC533" t="e">
            <v>#N/A</v>
          </cell>
          <cell r="AD533" t="e">
            <v>#N/A</v>
          </cell>
          <cell r="AE533" t="str">
            <v>11 Dividend Street</v>
          </cell>
          <cell r="AF533" t="str">
            <v>Mansfield QLD 4122</v>
          </cell>
        </row>
        <row r="534">
          <cell r="A534" t="str">
            <v>AEPL0533</v>
          </cell>
          <cell r="D534" t="e">
            <v>#N/A</v>
          </cell>
          <cell r="E534" t="e">
            <v>#N/A</v>
          </cell>
          <cell r="F534" t="e">
            <v>#N/A</v>
          </cell>
          <cell r="G534" t="e">
            <v>#N/A</v>
          </cell>
          <cell r="AB534" t="e">
            <v>#N/A</v>
          </cell>
          <cell r="AC534" t="e">
            <v>#N/A</v>
          </cell>
          <cell r="AD534" t="e">
            <v>#N/A</v>
          </cell>
          <cell r="AE534" t="str">
            <v>11 Dividend Street</v>
          </cell>
          <cell r="AF534" t="str">
            <v>Mansfield QLD 4122</v>
          </cell>
        </row>
        <row r="535">
          <cell r="A535" t="str">
            <v>AEPL0534</v>
          </cell>
          <cell r="D535" t="e">
            <v>#N/A</v>
          </cell>
          <cell r="E535" t="e">
            <v>#N/A</v>
          </cell>
          <cell r="F535" t="e">
            <v>#N/A</v>
          </cell>
          <cell r="G535" t="e">
            <v>#N/A</v>
          </cell>
          <cell r="AB535" t="e">
            <v>#N/A</v>
          </cell>
          <cell r="AC535" t="e">
            <v>#N/A</v>
          </cell>
          <cell r="AD535" t="e">
            <v>#N/A</v>
          </cell>
          <cell r="AE535" t="str">
            <v>11 Dividend Street</v>
          </cell>
          <cell r="AF535" t="str">
            <v>Mansfield QLD 4122</v>
          </cell>
        </row>
        <row r="536">
          <cell r="A536" t="str">
            <v>AEPL0535</v>
          </cell>
          <cell r="D536" t="e">
            <v>#N/A</v>
          </cell>
          <cell r="E536" t="e">
            <v>#N/A</v>
          </cell>
          <cell r="F536" t="e">
            <v>#N/A</v>
          </cell>
          <cell r="G536" t="e">
            <v>#N/A</v>
          </cell>
          <cell r="AB536" t="e">
            <v>#N/A</v>
          </cell>
          <cell r="AC536" t="e">
            <v>#N/A</v>
          </cell>
          <cell r="AD536" t="e">
            <v>#N/A</v>
          </cell>
          <cell r="AE536" t="str">
            <v>11 Dividend Street</v>
          </cell>
          <cell r="AF536" t="str">
            <v>Mansfield QLD 4122</v>
          </cell>
        </row>
        <row r="537">
          <cell r="A537" t="str">
            <v>AEPL0536</v>
          </cell>
          <cell r="D537" t="e">
            <v>#N/A</v>
          </cell>
          <cell r="E537" t="e">
            <v>#N/A</v>
          </cell>
          <cell r="F537" t="e">
            <v>#N/A</v>
          </cell>
          <cell r="G537" t="e">
            <v>#N/A</v>
          </cell>
          <cell r="AB537" t="e">
            <v>#N/A</v>
          </cell>
          <cell r="AC537" t="e">
            <v>#N/A</v>
          </cell>
          <cell r="AD537" t="e">
            <v>#N/A</v>
          </cell>
          <cell r="AE537" t="str">
            <v>11 Dividend Street</v>
          </cell>
          <cell r="AF537" t="str">
            <v>Mansfield QLD 4122</v>
          </cell>
        </row>
        <row r="538">
          <cell r="A538" t="str">
            <v>AEPL0537</v>
          </cell>
          <cell r="D538" t="e">
            <v>#N/A</v>
          </cell>
          <cell r="E538" t="e">
            <v>#N/A</v>
          </cell>
          <cell r="F538" t="e">
            <v>#N/A</v>
          </cell>
          <cell r="G538" t="e">
            <v>#N/A</v>
          </cell>
          <cell r="AB538" t="e">
            <v>#N/A</v>
          </cell>
          <cell r="AC538" t="e">
            <v>#N/A</v>
          </cell>
          <cell r="AD538" t="e">
            <v>#N/A</v>
          </cell>
          <cell r="AE538" t="str">
            <v>11 Dividend Street</v>
          </cell>
          <cell r="AF538" t="str">
            <v>Mansfield QLD 4122</v>
          </cell>
        </row>
        <row r="539">
          <cell r="A539" t="str">
            <v>AEPL0538</v>
          </cell>
          <cell r="D539" t="e">
            <v>#N/A</v>
          </cell>
          <cell r="E539" t="e">
            <v>#N/A</v>
          </cell>
          <cell r="F539" t="e">
            <v>#N/A</v>
          </cell>
          <cell r="G539" t="e">
            <v>#N/A</v>
          </cell>
          <cell r="AB539" t="e">
            <v>#N/A</v>
          </cell>
          <cell r="AC539" t="e">
            <v>#N/A</v>
          </cell>
          <cell r="AD539" t="e">
            <v>#N/A</v>
          </cell>
          <cell r="AE539" t="str">
            <v>11 Dividend Street</v>
          </cell>
          <cell r="AF539" t="str">
            <v>Mansfield QLD 4122</v>
          </cell>
        </row>
        <row r="540">
          <cell r="A540" t="str">
            <v>AEPL0539</v>
          </cell>
          <cell r="D540" t="e">
            <v>#N/A</v>
          </cell>
          <cell r="E540" t="e">
            <v>#N/A</v>
          </cell>
          <cell r="F540" t="e">
            <v>#N/A</v>
          </cell>
          <cell r="G540" t="e">
            <v>#N/A</v>
          </cell>
          <cell r="AB540" t="e">
            <v>#N/A</v>
          </cell>
          <cell r="AC540" t="e">
            <v>#N/A</v>
          </cell>
          <cell r="AD540" t="e">
            <v>#N/A</v>
          </cell>
          <cell r="AE540" t="str">
            <v>11 Dividend Street</v>
          </cell>
          <cell r="AF540" t="str">
            <v>Mansfield QLD 4122</v>
          </cell>
        </row>
        <row r="541">
          <cell r="A541" t="str">
            <v>AEPL0540</v>
          </cell>
          <cell r="D541" t="e">
            <v>#N/A</v>
          </cell>
          <cell r="E541" t="e">
            <v>#N/A</v>
          </cell>
          <cell r="F541" t="e">
            <v>#N/A</v>
          </cell>
          <cell r="G541" t="e">
            <v>#N/A</v>
          </cell>
          <cell r="AB541" t="e">
            <v>#N/A</v>
          </cell>
          <cell r="AC541" t="e">
            <v>#N/A</v>
          </cell>
          <cell r="AD541" t="e">
            <v>#N/A</v>
          </cell>
          <cell r="AE541" t="str">
            <v>11 Dividend Street</v>
          </cell>
          <cell r="AF541" t="str">
            <v>Mansfield QLD 4122</v>
          </cell>
        </row>
        <row r="542">
          <cell r="A542" t="str">
            <v>AEPL0541</v>
          </cell>
          <cell r="D542" t="e">
            <v>#N/A</v>
          </cell>
          <cell r="E542" t="e">
            <v>#N/A</v>
          </cell>
          <cell r="F542" t="e">
            <v>#N/A</v>
          </cell>
          <cell r="G542" t="e">
            <v>#N/A</v>
          </cell>
          <cell r="AB542" t="e">
            <v>#N/A</v>
          </cell>
          <cell r="AC542" t="e">
            <v>#N/A</v>
          </cell>
          <cell r="AD542" t="e">
            <v>#N/A</v>
          </cell>
          <cell r="AE542" t="str">
            <v>11 Dividend Street</v>
          </cell>
          <cell r="AF542" t="str">
            <v>Mansfield QLD 4122</v>
          </cell>
        </row>
        <row r="543">
          <cell r="A543" t="str">
            <v>AEPL0542</v>
          </cell>
          <cell r="D543" t="e">
            <v>#N/A</v>
          </cell>
          <cell r="E543" t="e">
            <v>#N/A</v>
          </cell>
          <cell r="F543" t="e">
            <v>#N/A</v>
          </cell>
          <cell r="G543" t="e">
            <v>#N/A</v>
          </cell>
          <cell r="AB543" t="e">
            <v>#N/A</v>
          </cell>
          <cell r="AC543" t="e">
            <v>#N/A</v>
          </cell>
          <cell r="AD543" t="e">
            <v>#N/A</v>
          </cell>
          <cell r="AE543" t="str">
            <v>11 Dividend Street</v>
          </cell>
          <cell r="AF543" t="str">
            <v>Mansfield QLD 4122</v>
          </cell>
        </row>
        <row r="544">
          <cell r="A544" t="str">
            <v>AEPL0543</v>
          </cell>
          <cell r="D544" t="e">
            <v>#N/A</v>
          </cell>
          <cell r="E544" t="e">
            <v>#N/A</v>
          </cell>
          <cell r="F544" t="e">
            <v>#N/A</v>
          </cell>
          <cell r="G544" t="e">
            <v>#N/A</v>
          </cell>
          <cell r="AB544" t="e">
            <v>#N/A</v>
          </cell>
          <cell r="AC544" t="e">
            <v>#N/A</v>
          </cell>
          <cell r="AD544" t="e">
            <v>#N/A</v>
          </cell>
          <cell r="AE544" t="str">
            <v>11 Dividend Street</v>
          </cell>
          <cell r="AF544" t="str">
            <v>Mansfield QLD 4122</v>
          </cell>
        </row>
        <row r="545">
          <cell r="A545" t="str">
            <v>AEPL0544</v>
          </cell>
          <cell r="D545" t="e">
            <v>#N/A</v>
          </cell>
          <cell r="E545" t="e">
            <v>#N/A</v>
          </cell>
          <cell r="F545" t="e">
            <v>#N/A</v>
          </cell>
          <cell r="G545" t="e">
            <v>#N/A</v>
          </cell>
          <cell r="AB545" t="e">
            <v>#N/A</v>
          </cell>
          <cell r="AC545" t="e">
            <v>#N/A</v>
          </cell>
          <cell r="AD545" t="e">
            <v>#N/A</v>
          </cell>
          <cell r="AE545" t="str">
            <v>11 Dividend Street</v>
          </cell>
          <cell r="AF545" t="str">
            <v>Mansfield QLD 4122</v>
          </cell>
        </row>
        <row r="546">
          <cell r="A546" t="str">
            <v>AEPL0545</v>
          </cell>
          <cell r="D546" t="e">
            <v>#N/A</v>
          </cell>
          <cell r="E546" t="e">
            <v>#N/A</v>
          </cell>
          <cell r="F546" t="e">
            <v>#N/A</v>
          </cell>
          <cell r="G546" t="e">
            <v>#N/A</v>
          </cell>
          <cell r="AB546" t="e">
            <v>#N/A</v>
          </cell>
          <cell r="AC546" t="e">
            <v>#N/A</v>
          </cell>
          <cell r="AD546" t="e">
            <v>#N/A</v>
          </cell>
          <cell r="AE546" t="str">
            <v>11 Dividend Street</v>
          </cell>
          <cell r="AF546" t="str">
            <v>Mansfield QLD 4122</v>
          </cell>
        </row>
        <row r="547">
          <cell r="A547" t="str">
            <v>AEPL0546</v>
          </cell>
          <cell r="D547" t="e">
            <v>#N/A</v>
          </cell>
          <cell r="E547" t="e">
            <v>#N/A</v>
          </cell>
          <cell r="F547" t="e">
            <v>#N/A</v>
          </cell>
          <cell r="G547" t="e">
            <v>#N/A</v>
          </cell>
          <cell r="AB547" t="e">
            <v>#N/A</v>
          </cell>
          <cell r="AC547" t="e">
            <v>#N/A</v>
          </cell>
          <cell r="AD547" t="e">
            <v>#N/A</v>
          </cell>
          <cell r="AE547" t="str">
            <v>11 Dividend Street</v>
          </cell>
          <cell r="AF547" t="str">
            <v>Mansfield QLD 4122</v>
          </cell>
        </row>
        <row r="548">
          <cell r="A548" t="str">
            <v>AEPL0547</v>
          </cell>
          <cell r="D548" t="e">
            <v>#N/A</v>
          </cell>
          <cell r="E548" t="e">
            <v>#N/A</v>
          </cell>
          <cell r="F548" t="e">
            <v>#N/A</v>
          </cell>
          <cell r="G548" t="e">
            <v>#N/A</v>
          </cell>
          <cell r="AB548" t="e">
            <v>#N/A</v>
          </cell>
          <cell r="AC548" t="e">
            <v>#N/A</v>
          </cell>
          <cell r="AD548" t="e">
            <v>#N/A</v>
          </cell>
          <cell r="AE548" t="str">
            <v>11 Dividend Street</v>
          </cell>
          <cell r="AF548" t="str">
            <v>Mansfield QLD 4122</v>
          </cell>
        </row>
        <row r="549">
          <cell r="A549" t="str">
            <v>AEPL0548</v>
          </cell>
          <cell r="D549" t="e">
            <v>#N/A</v>
          </cell>
          <cell r="E549" t="e">
            <v>#N/A</v>
          </cell>
          <cell r="F549" t="e">
            <v>#N/A</v>
          </cell>
          <cell r="G549" t="e">
            <v>#N/A</v>
          </cell>
          <cell r="AB549" t="e">
            <v>#N/A</v>
          </cell>
          <cell r="AC549" t="e">
            <v>#N/A</v>
          </cell>
          <cell r="AD549" t="e">
            <v>#N/A</v>
          </cell>
          <cell r="AE549" t="str">
            <v>11 Dividend Street</v>
          </cell>
          <cell r="AF549" t="str">
            <v>Mansfield QLD 4122</v>
          </cell>
        </row>
        <row r="550">
          <cell r="A550" t="str">
            <v>AEPL0549</v>
          </cell>
          <cell r="D550" t="e">
            <v>#N/A</v>
          </cell>
          <cell r="E550" t="e">
            <v>#N/A</v>
          </cell>
          <cell r="F550" t="e">
            <v>#N/A</v>
          </cell>
          <cell r="G550" t="e">
            <v>#N/A</v>
          </cell>
          <cell r="AB550" t="e">
            <v>#N/A</v>
          </cell>
          <cell r="AC550" t="e">
            <v>#N/A</v>
          </cell>
          <cell r="AD550" t="e">
            <v>#N/A</v>
          </cell>
          <cell r="AE550" t="str">
            <v>11 Dividend Street</v>
          </cell>
          <cell r="AF550" t="str">
            <v>Mansfield QLD 4122</v>
          </cell>
        </row>
        <row r="551">
          <cell r="A551" t="str">
            <v>AEPL0550</v>
          </cell>
          <cell r="D551" t="e">
            <v>#N/A</v>
          </cell>
          <cell r="E551" t="e">
            <v>#N/A</v>
          </cell>
          <cell r="F551" t="e">
            <v>#N/A</v>
          </cell>
          <cell r="G551" t="e">
            <v>#N/A</v>
          </cell>
          <cell r="AB551" t="e">
            <v>#N/A</v>
          </cell>
          <cell r="AC551" t="e">
            <v>#N/A</v>
          </cell>
          <cell r="AD551" t="e">
            <v>#N/A</v>
          </cell>
          <cell r="AE551" t="str">
            <v>11 Dividend Street</v>
          </cell>
          <cell r="AF551" t="str">
            <v>Mansfield QLD 4122</v>
          </cell>
        </row>
        <row r="552">
          <cell r="A552" t="str">
            <v>AEPL0551</v>
          </cell>
          <cell r="D552" t="e">
            <v>#N/A</v>
          </cell>
          <cell r="E552" t="e">
            <v>#N/A</v>
          </cell>
          <cell r="F552" t="e">
            <v>#N/A</v>
          </cell>
          <cell r="G552" t="e">
            <v>#N/A</v>
          </cell>
          <cell r="AB552" t="e">
            <v>#N/A</v>
          </cell>
          <cell r="AC552" t="e">
            <v>#N/A</v>
          </cell>
          <cell r="AD552" t="e">
            <v>#N/A</v>
          </cell>
          <cell r="AE552" t="str">
            <v>11 Dividend Street</v>
          </cell>
          <cell r="AF552" t="str">
            <v>Mansfield QLD 4122</v>
          </cell>
        </row>
        <row r="553">
          <cell r="A553" t="str">
            <v>AEPL0552</v>
          </cell>
          <cell r="D553" t="e">
            <v>#N/A</v>
          </cell>
          <cell r="E553" t="e">
            <v>#N/A</v>
          </cell>
          <cell r="F553" t="e">
            <v>#N/A</v>
          </cell>
          <cell r="G553" t="e">
            <v>#N/A</v>
          </cell>
          <cell r="AB553" t="e">
            <v>#N/A</v>
          </cell>
          <cell r="AC553" t="e">
            <v>#N/A</v>
          </cell>
          <cell r="AD553" t="e">
            <v>#N/A</v>
          </cell>
          <cell r="AE553" t="str">
            <v>11 Dividend Street</v>
          </cell>
          <cell r="AF553" t="str">
            <v>Mansfield QLD 4122</v>
          </cell>
        </row>
        <row r="554">
          <cell r="A554" t="str">
            <v>AEPL0553</v>
          </cell>
          <cell r="D554" t="e">
            <v>#N/A</v>
          </cell>
          <cell r="E554" t="e">
            <v>#N/A</v>
          </cell>
          <cell r="F554" t="e">
            <v>#N/A</v>
          </cell>
          <cell r="G554" t="e">
            <v>#N/A</v>
          </cell>
          <cell r="AB554" t="e">
            <v>#N/A</v>
          </cell>
          <cell r="AC554" t="e">
            <v>#N/A</v>
          </cell>
          <cell r="AD554" t="e">
            <v>#N/A</v>
          </cell>
          <cell r="AE554" t="str">
            <v>11 Dividend Street</v>
          </cell>
          <cell r="AF554" t="str">
            <v>Mansfield QLD 4122</v>
          </cell>
        </row>
        <row r="555">
          <cell r="A555" t="str">
            <v>AEPL0554</v>
          </cell>
          <cell r="D555" t="e">
            <v>#N/A</v>
          </cell>
          <cell r="E555" t="e">
            <v>#N/A</v>
          </cell>
          <cell r="F555" t="e">
            <v>#N/A</v>
          </cell>
          <cell r="G555" t="e">
            <v>#N/A</v>
          </cell>
          <cell r="AB555" t="e">
            <v>#N/A</v>
          </cell>
          <cell r="AC555" t="e">
            <v>#N/A</v>
          </cell>
          <cell r="AD555" t="e">
            <v>#N/A</v>
          </cell>
          <cell r="AE555" t="str">
            <v>11 Dividend Street</v>
          </cell>
          <cell r="AF555" t="str">
            <v>Mansfield QLD 4122</v>
          </cell>
        </row>
        <row r="556">
          <cell r="A556" t="str">
            <v>AEPL0555</v>
          </cell>
          <cell r="D556" t="e">
            <v>#N/A</v>
          </cell>
          <cell r="E556" t="e">
            <v>#N/A</v>
          </cell>
          <cell r="F556" t="e">
            <v>#N/A</v>
          </cell>
          <cell r="G556" t="e">
            <v>#N/A</v>
          </cell>
          <cell r="AB556" t="e">
            <v>#N/A</v>
          </cell>
          <cell r="AC556" t="e">
            <v>#N/A</v>
          </cell>
          <cell r="AD556" t="e">
            <v>#N/A</v>
          </cell>
          <cell r="AE556" t="str">
            <v>11 Dividend Street</v>
          </cell>
          <cell r="AF556" t="str">
            <v>Mansfield QLD 4122</v>
          </cell>
        </row>
        <row r="557">
          <cell r="A557" t="str">
            <v>AEPL0556</v>
          </cell>
          <cell r="D557" t="e">
            <v>#N/A</v>
          </cell>
          <cell r="E557" t="e">
            <v>#N/A</v>
          </cell>
          <cell r="F557" t="e">
            <v>#N/A</v>
          </cell>
          <cell r="G557" t="e">
            <v>#N/A</v>
          </cell>
          <cell r="AB557" t="e">
            <v>#N/A</v>
          </cell>
          <cell r="AC557" t="e">
            <v>#N/A</v>
          </cell>
          <cell r="AD557" t="e">
            <v>#N/A</v>
          </cell>
          <cell r="AE557" t="str">
            <v>11 Dividend Street</v>
          </cell>
          <cell r="AF557" t="str">
            <v>Mansfield QLD 4122</v>
          </cell>
        </row>
        <row r="558">
          <cell r="A558" t="str">
            <v>AEPL0557</v>
          </cell>
          <cell r="D558" t="e">
            <v>#N/A</v>
          </cell>
          <cell r="E558" t="e">
            <v>#N/A</v>
          </cell>
          <cell r="F558" t="e">
            <v>#N/A</v>
          </cell>
          <cell r="G558" t="e">
            <v>#N/A</v>
          </cell>
          <cell r="AB558" t="e">
            <v>#N/A</v>
          </cell>
          <cell r="AC558" t="e">
            <v>#N/A</v>
          </cell>
          <cell r="AD558" t="e">
            <v>#N/A</v>
          </cell>
          <cell r="AE558" t="str">
            <v>11 Dividend Street</v>
          </cell>
          <cell r="AF558" t="str">
            <v>Mansfield QLD 4122</v>
          </cell>
        </row>
        <row r="559">
          <cell r="A559" t="str">
            <v>AEPL0558</v>
          </cell>
          <cell r="D559" t="e">
            <v>#N/A</v>
          </cell>
          <cell r="E559" t="e">
            <v>#N/A</v>
          </cell>
          <cell r="F559" t="e">
            <v>#N/A</v>
          </cell>
          <cell r="G559" t="e">
            <v>#N/A</v>
          </cell>
          <cell r="AB559" t="e">
            <v>#N/A</v>
          </cell>
          <cell r="AC559" t="e">
            <v>#N/A</v>
          </cell>
          <cell r="AD559" t="e">
            <v>#N/A</v>
          </cell>
          <cell r="AE559" t="str">
            <v>11 Dividend Street</v>
          </cell>
          <cell r="AF559" t="str">
            <v>Mansfield QLD 4122</v>
          </cell>
        </row>
        <row r="560">
          <cell r="A560" t="str">
            <v>AEPL0559</v>
          </cell>
          <cell r="D560" t="e">
            <v>#N/A</v>
          </cell>
          <cell r="E560" t="e">
            <v>#N/A</v>
          </cell>
          <cell r="F560" t="e">
            <v>#N/A</v>
          </cell>
          <cell r="G560" t="e">
            <v>#N/A</v>
          </cell>
          <cell r="AB560" t="e">
            <v>#N/A</v>
          </cell>
          <cell r="AC560" t="e">
            <v>#N/A</v>
          </cell>
          <cell r="AD560" t="e">
            <v>#N/A</v>
          </cell>
          <cell r="AE560" t="str">
            <v>11 Dividend Street</v>
          </cell>
          <cell r="AF560" t="str">
            <v>Mansfield QLD 4122</v>
          </cell>
        </row>
        <row r="561">
          <cell r="A561" t="str">
            <v>AEPL0560</v>
          </cell>
          <cell r="D561" t="e">
            <v>#N/A</v>
          </cell>
          <cell r="E561" t="e">
            <v>#N/A</v>
          </cell>
          <cell r="F561" t="e">
            <v>#N/A</v>
          </cell>
          <cell r="G561" t="e">
            <v>#N/A</v>
          </cell>
          <cell r="AB561" t="e">
            <v>#N/A</v>
          </cell>
          <cell r="AC561" t="e">
            <v>#N/A</v>
          </cell>
          <cell r="AD561" t="e">
            <v>#N/A</v>
          </cell>
          <cell r="AE561" t="str">
            <v>11 Dividend Street</v>
          </cell>
          <cell r="AF561" t="str">
            <v>Mansfield QLD 4122</v>
          </cell>
        </row>
        <row r="562">
          <cell r="A562" t="str">
            <v>AEPL0561</v>
          </cell>
          <cell r="D562" t="e">
            <v>#N/A</v>
          </cell>
          <cell r="E562" t="e">
            <v>#N/A</v>
          </cell>
          <cell r="F562" t="e">
            <v>#N/A</v>
          </cell>
          <cell r="G562" t="e">
            <v>#N/A</v>
          </cell>
          <cell r="AB562" t="e">
            <v>#N/A</v>
          </cell>
          <cell r="AC562" t="e">
            <v>#N/A</v>
          </cell>
          <cell r="AD562" t="e">
            <v>#N/A</v>
          </cell>
          <cell r="AE562" t="str">
            <v>11 Dividend Street</v>
          </cell>
          <cell r="AF562" t="str">
            <v>Mansfield QLD 4122</v>
          </cell>
        </row>
        <row r="563">
          <cell r="A563" t="str">
            <v>AEPL0562</v>
          </cell>
          <cell r="D563" t="e">
            <v>#N/A</v>
          </cell>
          <cell r="E563" t="e">
            <v>#N/A</v>
          </cell>
          <cell r="F563" t="e">
            <v>#N/A</v>
          </cell>
          <cell r="G563" t="e">
            <v>#N/A</v>
          </cell>
          <cell r="AB563" t="e">
            <v>#N/A</v>
          </cell>
          <cell r="AC563" t="e">
            <v>#N/A</v>
          </cell>
          <cell r="AD563" t="e">
            <v>#N/A</v>
          </cell>
          <cell r="AE563" t="str">
            <v>11 Dividend Street</v>
          </cell>
          <cell r="AF563" t="str">
            <v>Mansfield QLD 4122</v>
          </cell>
        </row>
        <row r="564">
          <cell r="A564" t="str">
            <v>AEPL0563</v>
          </cell>
          <cell r="D564" t="e">
            <v>#N/A</v>
          </cell>
          <cell r="E564" t="e">
            <v>#N/A</v>
          </cell>
          <cell r="F564" t="e">
            <v>#N/A</v>
          </cell>
          <cell r="G564" t="e">
            <v>#N/A</v>
          </cell>
          <cell r="AB564" t="e">
            <v>#N/A</v>
          </cell>
          <cell r="AC564" t="e">
            <v>#N/A</v>
          </cell>
          <cell r="AD564" t="e">
            <v>#N/A</v>
          </cell>
          <cell r="AE564" t="str">
            <v>11 Dividend Street</v>
          </cell>
          <cell r="AF564" t="str">
            <v>Mansfield QLD 4122</v>
          </cell>
        </row>
        <row r="565">
          <cell r="A565" t="str">
            <v>AEPL0564</v>
          </cell>
          <cell r="D565" t="e">
            <v>#N/A</v>
          </cell>
          <cell r="E565" t="e">
            <v>#N/A</v>
          </cell>
          <cell r="F565" t="e">
            <v>#N/A</v>
          </cell>
          <cell r="G565" t="e">
            <v>#N/A</v>
          </cell>
          <cell r="AB565" t="e">
            <v>#N/A</v>
          </cell>
          <cell r="AC565" t="e">
            <v>#N/A</v>
          </cell>
          <cell r="AD565" t="e">
            <v>#N/A</v>
          </cell>
          <cell r="AE565" t="str">
            <v>11 Dividend Street</v>
          </cell>
          <cell r="AF565" t="str">
            <v>Mansfield QLD 4122</v>
          </cell>
        </row>
        <row r="566">
          <cell r="A566" t="str">
            <v>AEPL0565</v>
          </cell>
          <cell r="D566" t="e">
            <v>#N/A</v>
          </cell>
          <cell r="E566" t="e">
            <v>#N/A</v>
          </cell>
          <cell r="F566" t="e">
            <v>#N/A</v>
          </cell>
          <cell r="G566" t="e">
            <v>#N/A</v>
          </cell>
          <cell r="AB566" t="e">
            <v>#N/A</v>
          </cell>
          <cell r="AC566" t="e">
            <v>#N/A</v>
          </cell>
          <cell r="AD566" t="e">
            <v>#N/A</v>
          </cell>
          <cell r="AE566" t="str">
            <v>11 Dividend Street</v>
          </cell>
          <cell r="AF566" t="str">
            <v>Mansfield QLD 4122</v>
          </cell>
        </row>
        <row r="567">
          <cell r="A567" t="str">
            <v>AEPL0566</v>
          </cell>
          <cell r="D567" t="e">
            <v>#N/A</v>
          </cell>
          <cell r="E567" t="e">
            <v>#N/A</v>
          </cell>
          <cell r="F567" t="e">
            <v>#N/A</v>
          </cell>
          <cell r="G567" t="e">
            <v>#N/A</v>
          </cell>
          <cell r="AB567" t="e">
            <v>#N/A</v>
          </cell>
          <cell r="AC567" t="e">
            <v>#N/A</v>
          </cell>
          <cell r="AD567" t="e">
            <v>#N/A</v>
          </cell>
          <cell r="AE567" t="str">
            <v>11 Dividend Street</v>
          </cell>
          <cell r="AF567" t="str">
            <v>Mansfield QLD 4122</v>
          </cell>
        </row>
        <row r="568">
          <cell r="A568" t="str">
            <v>AEPL0567</v>
          </cell>
          <cell r="D568" t="e">
            <v>#N/A</v>
          </cell>
          <cell r="E568" t="e">
            <v>#N/A</v>
          </cell>
          <cell r="F568" t="e">
            <v>#N/A</v>
          </cell>
          <cell r="G568" t="e">
            <v>#N/A</v>
          </cell>
          <cell r="AB568" t="e">
            <v>#N/A</v>
          </cell>
          <cell r="AC568" t="e">
            <v>#N/A</v>
          </cell>
          <cell r="AD568" t="e">
            <v>#N/A</v>
          </cell>
          <cell r="AE568" t="str">
            <v>11 Dividend Street</v>
          </cell>
          <cell r="AF568" t="str">
            <v>Mansfield QLD 4122</v>
          </cell>
        </row>
        <row r="569">
          <cell r="A569" t="str">
            <v>AEPL0568</v>
          </cell>
          <cell r="D569" t="e">
            <v>#N/A</v>
          </cell>
          <cell r="E569" t="e">
            <v>#N/A</v>
          </cell>
          <cell r="F569" t="e">
            <v>#N/A</v>
          </cell>
          <cell r="G569" t="e">
            <v>#N/A</v>
          </cell>
          <cell r="AB569" t="e">
            <v>#N/A</v>
          </cell>
          <cell r="AC569" t="e">
            <v>#N/A</v>
          </cell>
          <cell r="AD569" t="e">
            <v>#N/A</v>
          </cell>
          <cell r="AE569" t="str">
            <v>11 Dividend Street</v>
          </cell>
          <cell r="AF569" t="str">
            <v>Mansfield QLD 4122</v>
          </cell>
        </row>
        <row r="570">
          <cell r="A570" t="str">
            <v>AEPL0569</v>
          </cell>
          <cell r="D570" t="e">
            <v>#N/A</v>
          </cell>
          <cell r="E570" t="e">
            <v>#N/A</v>
          </cell>
          <cell r="F570" t="e">
            <v>#N/A</v>
          </cell>
          <cell r="G570" t="e">
            <v>#N/A</v>
          </cell>
          <cell r="AB570" t="e">
            <v>#N/A</v>
          </cell>
          <cell r="AC570" t="e">
            <v>#N/A</v>
          </cell>
          <cell r="AD570" t="e">
            <v>#N/A</v>
          </cell>
          <cell r="AE570" t="str">
            <v>11 Dividend Street</v>
          </cell>
          <cell r="AF570" t="str">
            <v>Mansfield QLD 4122</v>
          </cell>
        </row>
        <row r="571">
          <cell r="A571" t="str">
            <v>AEPL0570</v>
          </cell>
          <cell r="D571" t="e">
            <v>#N/A</v>
          </cell>
          <cell r="E571" t="e">
            <v>#N/A</v>
          </cell>
          <cell r="F571" t="e">
            <v>#N/A</v>
          </cell>
          <cell r="G571" t="e">
            <v>#N/A</v>
          </cell>
          <cell r="AB571" t="e">
            <v>#N/A</v>
          </cell>
          <cell r="AC571" t="e">
            <v>#N/A</v>
          </cell>
          <cell r="AD571" t="e">
            <v>#N/A</v>
          </cell>
          <cell r="AE571" t="str">
            <v>11 Dividend Street</v>
          </cell>
          <cell r="AF571" t="str">
            <v>Mansfield QLD 4122</v>
          </cell>
        </row>
        <row r="572">
          <cell r="A572" t="str">
            <v>AEPL0571</v>
          </cell>
          <cell r="D572" t="e">
            <v>#N/A</v>
          </cell>
          <cell r="E572" t="e">
            <v>#N/A</v>
          </cell>
          <cell r="F572" t="e">
            <v>#N/A</v>
          </cell>
          <cell r="G572" t="e">
            <v>#N/A</v>
          </cell>
          <cell r="AB572" t="e">
            <v>#N/A</v>
          </cell>
          <cell r="AC572" t="e">
            <v>#N/A</v>
          </cell>
          <cell r="AD572" t="e">
            <v>#N/A</v>
          </cell>
          <cell r="AE572" t="str">
            <v>11 Dividend Street</v>
          </cell>
          <cell r="AF572" t="str">
            <v>Mansfield QLD 4122</v>
          </cell>
        </row>
        <row r="573">
          <cell r="A573" t="str">
            <v>AEPL0572</v>
          </cell>
          <cell r="D573" t="e">
            <v>#N/A</v>
          </cell>
          <cell r="E573" t="e">
            <v>#N/A</v>
          </cell>
          <cell r="F573" t="e">
            <v>#N/A</v>
          </cell>
          <cell r="G573" t="e">
            <v>#N/A</v>
          </cell>
          <cell r="AB573" t="e">
            <v>#N/A</v>
          </cell>
          <cell r="AC573" t="e">
            <v>#N/A</v>
          </cell>
          <cell r="AD573" t="e">
            <v>#N/A</v>
          </cell>
          <cell r="AE573" t="str">
            <v>11 Dividend Street</v>
          </cell>
          <cell r="AF573" t="str">
            <v>Mansfield QLD 4122</v>
          </cell>
        </row>
        <row r="574">
          <cell r="A574" t="str">
            <v>AEPL0573</v>
          </cell>
          <cell r="D574" t="e">
            <v>#N/A</v>
          </cell>
          <cell r="E574" t="e">
            <v>#N/A</v>
          </cell>
          <cell r="F574" t="e">
            <v>#N/A</v>
          </cell>
          <cell r="G574" t="e">
            <v>#N/A</v>
          </cell>
          <cell r="AB574" t="e">
            <v>#N/A</v>
          </cell>
          <cell r="AC574" t="e">
            <v>#N/A</v>
          </cell>
          <cell r="AD574" t="e">
            <v>#N/A</v>
          </cell>
          <cell r="AE574" t="str">
            <v>11 Dividend Street</v>
          </cell>
          <cell r="AF574" t="str">
            <v>Mansfield QLD 4122</v>
          </cell>
        </row>
        <row r="575">
          <cell r="A575" t="str">
            <v>AEPL0574</v>
          </cell>
          <cell r="D575" t="e">
            <v>#N/A</v>
          </cell>
          <cell r="E575" t="e">
            <v>#N/A</v>
          </cell>
          <cell r="F575" t="e">
            <v>#N/A</v>
          </cell>
          <cell r="G575" t="e">
            <v>#N/A</v>
          </cell>
          <cell r="AB575" t="e">
            <v>#N/A</v>
          </cell>
          <cell r="AC575" t="e">
            <v>#N/A</v>
          </cell>
          <cell r="AD575" t="e">
            <v>#N/A</v>
          </cell>
          <cell r="AE575" t="str">
            <v>11 Dividend Street</v>
          </cell>
          <cell r="AF575" t="str">
            <v>Mansfield QLD 4122</v>
          </cell>
        </row>
        <row r="576">
          <cell r="A576" t="str">
            <v>AEPL0575</v>
          </cell>
          <cell r="D576" t="e">
            <v>#N/A</v>
          </cell>
          <cell r="E576" t="e">
            <v>#N/A</v>
          </cell>
          <cell r="F576" t="e">
            <v>#N/A</v>
          </cell>
          <cell r="G576" t="e">
            <v>#N/A</v>
          </cell>
          <cell r="AB576" t="e">
            <v>#N/A</v>
          </cell>
          <cell r="AC576" t="e">
            <v>#N/A</v>
          </cell>
          <cell r="AD576" t="e">
            <v>#N/A</v>
          </cell>
          <cell r="AE576" t="str">
            <v>11 Dividend Street</v>
          </cell>
          <cell r="AF576" t="str">
            <v>Mansfield QLD 4122</v>
          </cell>
        </row>
        <row r="577">
          <cell r="A577" t="str">
            <v>AEPL0576</v>
          </cell>
          <cell r="D577" t="e">
            <v>#N/A</v>
          </cell>
          <cell r="E577" t="e">
            <v>#N/A</v>
          </cell>
          <cell r="F577" t="e">
            <v>#N/A</v>
          </cell>
          <cell r="G577" t="e">
            <v>#N/A</v>
          </cell>
          <cell r="AB577" t="e">
            <v>#N/A</v>
          </cell>
          <cell r="AC577" t="e">
            <v>#N/A</v>
          </cell>
          <cell r="AD577" t="e">
            <v>#N/A</v>
          </cell>
          <cell r="AE577" t="str">
            <v>11 Dividend Street</v>
          </cell>
          <cell r="AF577" t="str">
            <v>Mansfield QLD 4122</v>
          </cell>
        </row>
        <row r="578">
          <cell r="A578" t="str">
            <v>AEPL0577</v>
          </cell>
          <cell r="D578" t="e">
            <v>#N/A</v>
          </cell>
          <cell r="E578" t="e">
            <v>#N/A</v>
          </cell>
          <cell r="F578" t="e">
            <v>#N/A</v>
          </cell>
          <cell r="G578" t="e">
            <v>#N/A</v>
          </cell>
          <cell r="AB578" t="e">
            <v>#N/A</v>
          </cell>
          <cell r="AC578" t="e">
            <v>#N/A</v>
          </cell>
          <cell r="AD578" t="e">
            <v>#N/A</v>
          </cell>
          <cell r="AE578" t="str">
            <v>11 Dividend Street</v>
          </cell>
          <cell r="AF578" t="str">
            <v>Mansfield QLD 4122</v>
          </cell>
        </row>
        <row r="579">
          <cell r="A579" t="str">
            <v>AEPL0578</v>
          </cell>
          <cell r="D579" t="e">
            <v>#N/A</v>
          </cell>
          <cell r="E579" t="e">
            <v>#N/A</v>
          </cell>
          <cell r="F579" t="e">
            <v>#N/A</v>
          </cell>
          <cell r="G579" t="e">
            <v>#N/A</v>
          </cell>
          <cell r="AB579" t="e">
            <v>#N/A</v>
          </cell>
          <cell r="AC579" t="e">
            <v>#N/A</v>
          </cell>
          <cell r="AD579" t="e">
            <v>#N/A</v>
          </cell>
          <cell r="AE579" t="str">
            <v>11 Dividend Street</v>
          </cell>
          <cell r="AF579" t="str">
            <v>Mansfield QLD 4122</v>
          </cell>
        </row>
        <row r="580">
          <cell r="A580" t="str">
            <v>AEPL0579</v>
          </cell>
          <cell r="D580" t="e">
            <v>#N/A</v>
          </cell>
          <cell r="E580" t="e">
            <v>#N/A</v>
          </cell>
          <cell r="F580" t="e">
            <v>#N/A</v>
          </cell>
          <cell r="G580" t="e">
            <v>#N/A</v>
          </cell>
          <cell r="AB580" t="e">
            <v>#N/A</v>
          </cell>
          <cell r="AC580" t="e">
            <v>#N/A</v>
          </cell>
          <cell r="AD580" t="e">
            <v>#N/A</v>
          </cell>
          <cell r="AE580" t="str">
            <v>11 Dividend Street</v>
          </cell>
          <cell r="AF580" t="str">
            <v>Mansfield QLD 4122</v>
          </cell>
        </row>
        <row r="581">
          <cell r="A581" t="str">
            <v>AEPL0580</v>
          </cell>
          <cell r="D581" t="e">
            <v>#N/A</v>
          </cell>
          <cell r="E581" t="e">
            <v>#N/A</v>
          </cell>
          <cell r="F581" t="e">
            <v>#N/A</v>
          </cell>
          <cell r="G581" t="e">
            <v>#N/A</v>
          </cell>
          <cell r="AB581" t="e">
            <v>#N/A</v>
          </cell>
          <cell r="AC581" t="e">
            <v>#N/A</v>
          </cell>
          <cell r="AD581" t="e">
            <v>#N/A</v>
          </cell>
          <cell r="AE581" t="str">
            <v>11 Dividend Street</v>
          </cell>
          <cell r="AF581" t="str">
            <v>Mansfield QLD 4122</v>
          </cell>
        </row>
        <row r="582">
          <cell r="A582" t="str">
            <v>AEPL0581</v>
          </cell>
          <cell r="D582" t="e">
            <v>#N/A</v>
          </cell>
          <cell r="E582" t="e">
            <v>#N/A</v>
          </cell>
          <cell r="F582" t="e">
            <v>#N/A</v>
          </cell>
          <cell r="G582" t="e">
            <v>#N/A</v>
          </cell>
          <cell r="AB582" t="e">
            <v>#N/A</v>
          </cell>
          <cell r="AC582" t="e">
            <v>#N/A</v>
          </cell>
          <cell r="AD582" t="e">
            <v>#N/A</v>
          </cell>
          <cell r="AE582" t="str">
            <v>11 Dividend Street</v>
          </cell>
          <cell r="AF582" t="str">
            <v>Mansfield QLD 4122</v>
          </cell>
        </row>
        <row r="583">
          <cell r="A583" t="str">
            <v>AEPL0582</v>
          </cell>
          <cell r="D583" t="e">
            <v>#N/A</v>
          </cell>
          <cell r="E583" t="e">
            <v>#N/A</v>
          </cell>
          <cell r="F583" t="e">
            <v>#N/A</v>
          </cell>
          <cell r="G583" t="e">
            <v>#N/A</v>
          </cell>
          <cell r="AB583" t="e">
            <v>#N/A</v>
          </cell>
          <cell r="AC583" t="e">
            <v>#N/A</v>
          </cell>
          <cell r="AD583" t="e">
            <v>#N/A</v>
          </cell>
          <cell r="AE583" t="str">
            <v>11 Dividend Street</v>
          </cell>
          <cell r="AF583" t="str">
            <v>Mansfield QLD 4122</v>
          </cell>
        </row>
        <row r="584">
          <cell r="A584" t="str">
            <v>AEPL0583</v>
          </cell>
          <cell r="D584" t="e">
            <v>#N/A</v>
          </cell>
          <cell r="E584" t="e">
            <v>#N/A</v>
          </cell>
          <cell r="F584" t="e">
            <v>#N/A</v>
          </cell>
          <cell r="G584" t="e">
            <v>#N/A</v>
          </cell>
          <cell r="AB584" t="e">
            <v>#N/A</v>
          </cell>
          <cell r="AC584" t="e">
            <v>#N/A</v>
          </cell>
          <cell r="AD584" t="e">
            <v>#N/A</v>
          </cell>
          <cell r="AE584" t="str">
            <v>11 Dividend Street</v>
          </cell>
          <cell r="AF584" t="str">
            <v>Mansfield QLD 4122</v>
          </cell>
        </row>
        <row r="585">
          <cell r="A585" t="str">
            <v>AEPL0584</v>
          </cell>
          <cell r="D585" t="e">
            <v>#N/A</v>
          </cell>
          <cell r="E585" t="e">
            <v>#N/A</v>
          </cell>
          <cell r="F585" t="e">
            <v>#N/A</v>
          </cell>
          <cell r="G585" t="e">
            <v>#N/A</v>
          </cell>
          <cell r="AB585" t="e">
            <v>#N/A</v>
          </cell>
          <cell r="AC585" t="e">
            <v>#N/A</v>
          </cell>
          <cell r="AD585" t="e">
            <v>#N/A</v>
          </cell>
          <cell r="AE585" t="str">
            <v>11 Dividend Street</v>
          </cell>
          <cell r="AF585" t="str">
            <v>Mansfield QLD 4122</v>
          </cell>
        </row>
        <row r="586">
          <cell r="A586" t="str">
            <v>AEPL0585</v>
          </cell>
          <cell r="D586" t="e">
            <v>#N/A</v>
          </cell>
          <cell r="E586" t="e">
            <v>#N/A</v>
          </cell>
          <cell r="F586" t="e">
            <v>#N/A</v>
          </cell>
          <cell r="G586" t="e">
            <v>#N/A</v>
          </cell>
          <cell r="AB586" t="e">
            <v>#N/A</v>
          </cell>
          <cell r="AC586" t="e">
            <v>#N/A</v>
          </cell>
          <cell r="AD586" t="e">
            <v>#N/A</v>
          </cell>
          <cell r="AE586" t="str">
            <v>11 Dividend Street</v>
          </cell>
          <cell r="AF586" t="str">
            <v>Mansfield QLD 4122</v>
          </cell>
        </row>
        <row r="587">
          <cell r="A587" t="str">
            <v>AEPL0586</v>
          </cell>
          <cell r="D587" t="e">
            <v>#N/A</v>
          </cell>
          <cell r="E587" t="e">
            <v>#N/A</v>
          </cell>
          <cell r="F587" t="e">
            <v>#N/A</v>
          </cell>
          <cell r="G587" t="e">
            <v>#N/A</v>
          </cell>
          <cell r="AB587" t="e">
            <v>#N/A</v>
          </cell>
          <cell r="AC587" t="e">
            <v>#N/A</v>
          </cell>
          <cell r="AD587" t="e">
            <v>#N/A</v>
          </cell>
          <cell r="AE587" t="str">
            <v>11 Dividend Street</v>
          </cell>
          <cell r="AF587" t="str">
            <v>Mansfield QLD 4122</v>
          </cell>
        </row>
        <row r="588">
          <cell r="A588" t="str">
            <v>AEPL0587</v>
          </cell>
          <cell r="D588" t="e">
            <v>#N/A</v>
          </cell>
          <cell r="E588" t="e">
            <v>#N/A</v>
          </cell>
          <cell r="F588" t="e">
            <v>#N/A</v>
          </cell>
          <cell r="G588" t="e">
            <v>#N/A</v>
          </cell>
          <cell r="AB588" t="e">
            <v>#N/A</v>
          </cell>
          <cell r="AC588" t="e">
            <v>#N/A</v>
          </cell>
          <cell r="AD588" t="e">
            <v>#N/A</v>
          </cell>
          <cell r="AE588" t="str">
            <v>11 Dividend Street</v>
          </cell>
          <cell r="AF588" t="str">
            <v>Mansfield QLD 4122</v>
          </cell>
        </row>
        <row r="589">
          <cell r="A589" t="str">
            <v>AEPL0588</v>
          </cell>
          <cell r="D589" t="e">
            <v>#N/A</v>
          </cell>
          <cell r="E589" t="e">
            <v>#N/A</v>
          </cell>
          <cell r="F589" t="e">
            <v>#N/A</v>
          </cell>
          <cell r="G589" t="e">
            <v>#N/A</v>
          </cell>
          <cell r="AB589" t="e">
            <v>#N/A</v>
          </cell>
          <cell r="AC589" t="e">
            <v>#N/A</v>
          </cell>
          <cell r="AD589" t="e">
            <v>#N/A</v>
          </cell>
          <cell r="AE589" t="str">
            <v>11 Dividend Street</v>
          </cell>
          <cell r="AF589" t="str">
            <v>Mansfield QLD 4122</v>
          </cell>
        </row>
        <row r="590">
          <cell r="A590" t="str">
            <v>AEPL0589</v>
          </cell>
          <cell r="D590" t="e">
            <v>#N/A</v>
          </cell>
          <cell r="E590" t="e">
            <v>#N/A</v>
          </cell>
          <cell r="F590" t="e">
            <v>#N/A</v>
          </cell>
          <cell r="G590" t="e">
            <v>#N/A</v>
          </cell>
          <cell r="AB590" t="e">
            <v>#N/A</v>
          </cell>
          <cell r="AC590" t="e">
            <v>#N/A</v>
          </cell>
          <cell r="AD590" t="e">
            <v>#N/A</v>
          </cell>
          <cell r="AE590" t="str">
            <v>11 Dividend Street</v>
          </cell>
          <cell r="AF590" t="str">
            <v>Mansfield QLD 4122</v>
          </cell>
        </row>
        <row r="591">
          <cell r="A591" t="str">
            <v>AEPL0590</v>
          </cell>
          <cell r="D591" t="e">
            <v>#N/A</v>
          </cell>
          <cell r="E591" t="e">
            <v>#N/A</v>
          </cell>
          <cell r="F591" t="e">
            <v>#N/A</v>
          </cell>
          <cell r="G591" t="e">
            <v>#N/A</v>
          </cell>
          <cell r="AB591" t="e">
            <v>#N/A</v>
          </cell>
          <cell r="AC591" t="e">
            <v>#N/A</v>
          </cell>
          <cell r="AD591" t="e">
            <v>#N/A</v>
          </cell>
          <cell r="AE591" t="str">
            <v>11 Dividend Street</v>
          </cell>
          <cell r="AF591" t="str">
            <v>Mansfield QLD 4122</v>
          </cell>
        </row>
        <row r="592">
          <cell r="A592" t="str">
            <v>AEPL0591</v>
          </cell>
          <cell r="D592" t="e">
            <v>#N/A</v>
          </cell>
          <cell r="E592" t="e">
            <v>#N/A</v>
          </cell>
          <cell r="F592" t="e">
            <v>#N/A</v>
          </cell>
          <cell r="G592" t="e">
            <v>#N/A</v>
          </cell>
          <cell r="AB592" t="e">
            <v>#N/A</v>
          </cell>
          <cell r="AC592" t="e">
            <v>#N/A</v>
          </cell>
          <cell r="AD592" t="e">
            <v>#N/A</v>
          </cell>
          <cell r="AE592" t="str">
            <v>11 Dividend Street</v>
          </cell>
          <cell r="AF592" t="str">
            <v>Mansfield QLD 4122</v>
          </cell>
        </row>
        <row r="593">
          <cell r="A593" t="str">
            <v>AEPL0592</v>
          </cell>
          <cell r="D593" t="e">
            <v>#N/A</v>
          </cell>
          <cell r="E593" t="e">
            <v>#N/A</v>
          </cell>
          <cell r="F593" t="e">
            <v>#N/A</v>
          </cell>
          <cell r="G593" t="e">
            <v>#N/A</v>
          </cell>
          <cell r="AB593" t="e">
            <v>#N/A</v>
          </cell>
          <cell r="AC593" t="e">
            <v>#N/A</v>
          </cell>
          <cell r="AD593" t="e">
            <v>#N/A</v>
          </cell>
          <cell r="AE593" t="str">
            <v>11 Dividend Street</v>
          </cell>
          <cell r="AF593" t="str">
            <v>Mansfield QLD 4122</v>
          </cell>
        </row>
        <row r="594">
          <cell r="A594" t="str">
            <v>AEPL0593</v>
          </cell>
          <cell r="D594" t="e">
            <v>#N/A</v>
          </cell>
          <cell r="E594" t="e">
            <v>#N/A</v>
          </cell>
          <cell r="F594" t="e">
            <v>#N/A</v>
          </cell>
          <cell r="G594" t="e">
            <v>#N/A</v>
          </cell>
          <cell r="AB594" t="e">
            <v>#N/A</v>
          </cell>
          <cell r="AC594" t="e">
            <v>#N/A</v>
          </cell>
          <cell r="AD594" t="e">
            <v>#N/A</v>
          </cell>
          <cell r="AE594" t="str">
            <v>11 Dividend Street</v>
          </cell>
          <cell r="AF594" t="str">
            <v>Mansfield QLD 4122</v>
          </cell>
        </row>
        <row r="595">
          <cell r="A595" t="str">
            <v>AEPL0594</v>
          </cell>
          <cell r="D595" t="e">
            <v>#N/A</v>
          </cell>
          <cell r="E595" t="e">
            <v>#N/A</v>
          </cell>
          <cell r="F595" t="e">
            <v>#N/A</v>
          </cell>
          <cell r="G595" t="e">
            <v>#N/A</v>
          </cell>
          <cell r="AB595" t="e">
            <v>#N/A</v>
          </cell>
          <cell r="AC595" t="e">
            <v>#N/A</v>
          </cell>
          <cell r="AD595" t="e">
            <v>#N/A</v>
          </cell>
          <cell r="AE595" t="str">
            <v>11 Dividend Street</v>
          </cell>
          <cell r="AF595" t="str">
            <v>Mansfield QLD 4122</v>
          </cell>
        </row>
        <row r="596">
          <cell r="A596" t="str">
            <v>AEPL0595</v>
          </cell>
          <cell r="D596" t="e">
            <v>#N/A</v>
          </cell>
          <cell r="E596" t="e">
            <v>#N/A</v>
          </cell>
          <cell r="F596" t="e">
            <v>#N/A</v>
          </cell>
          <cell r="G596" t="e">
            <v>#N/A</v>
          </cell>
          <cell r="AB596" t="e">
            <v>#N/A</v>
          </cell>
          <cell r="AC596" t="e">
            <v>#N/A</v>
          </cell>
          <cell r="AD596" t="e">
            <v>#N/A</v>
          </cell>
          <cell r="AE596" t="str">
            <v>11 Dividend Street</v>
          </cell>
          <cell r="AF596" t="str">
            <v>Mansfield QLD 4122</v>
          </cell>
        </row>
        <row r="597">
          <cell r="A597" t="str">
            <v>AEPL0596</v>
          </cell>
          <cell r="D597" t="e">
            <v>#N/A</v>
          </cell>
          <cell r="E597" t="e">
            <v>#N/A</v>
          </cell>
          <cell r="F597" t="e">
            <v>#N/A</v>
          </cell>
          <cell r="G597" t="e">
            <v>#N/A</v>
          </cell>
          <cell r="AB597" t="e">
            <v>#N/A</v>
          </cell>
          <cell r="AC597" t="e">
            <v>#N/A</v>
          </cell>
          <cell r="AD597" t="e">
            <v>#N/A</v>
          </cell>
          <cell r="AE597" t="str">
            <v>11 Dividend Street</v>
          </cell>
          <cell r="AF597" t="str">
            <v>Mansfield QLD 4122</v>
          </cell>
        </row>
        <row r="598">
          <cell r="A598" t="str">
            <v>AEPL0597</v>
          </cell>
          <cell r="D598" t="e">
            <v>#N/A</v>
          </cell>
          <cell r="E598" t="e">
            <v>#N/A</v>
          </cell>
          <cell r="F598" t="e">
            <v>#N/A</v>
          </cell>
          <cell r="G598" t="e">
            <v>#N/A</v>
          </cell>
          <cell r="AB598" t="e">
            <v>#N/A</v>
          </cell>
          <cell r="AC598" t="e">
            <v>#N/A</v>
          </cell>
          <cell r="AD598" t="e">
            <v>#N/A</v>
          </cell>
          <cell r="AE598" t="str">
            <v>11 Dividend Street</v>
          </cell>
          <cell r="AF598" t="str">
            <v>Mansfield QLD 4122</v>
          </cell>
        </row>
        <row r="599">
          <cell r="A599" t="str">
            <v>AEPL0598</v>
          </cell>
          <cell r="D599" t="e">
            <v>#N/A</v>
          </cell>
          <cell r="E599" t="e">
            <v>#N/A</v>
          </cell>
          <cell r="F599" t="e">
            <v>#N/A</v>
          </cell>
          <cell r="G599" t="e">
            <v>#N/A</v>
          </cell>
          <cell r="AB599" t="e">
            <v>#N/A</v>
          </cell>
          <cell r="AC599" t="e">
            <v>#N/A</v>
          </cell>
          <cell r="AD599" t="e">
            <v>#N/A</v>
          </cell>
          <cell r="AE599" t="str">
            <v>11 Dividend Street</v>
          </cell>
          <cell r="AF599" t="str">
            <v>Mansfield QLD 4122</v>
          </cell>
        </row>
        <row r="600">
          <cell r="A600" t="str">
            <v>AEPL0599</v>
          </cell>
          <cell r="D600" t="e">
            <v>#N/A</v>
          </cell>
          <cell r="E600" t="e">
            <v>#N/A</v>
          </cell>
          <cell r="F600" t="e">
            <v>#N/A</v>
          </cell>
          <cell r="G600" t="e">
            <v>#N/A</v>
          </cell>
          <cell r="AB600" t="e">
            <v>#N/A</v>
          </cell>
          <cell r="AC600" t="e">
            <v>#N/A</v>
          </cell>
          <cell r="AD600" t="e">
            <v>#N/A</v>
          </cell>
          <cell r="AE600" t="str">
            <v>11 Dividend Street</v>
          </cell>
          <cell r="AF600" t="str">
            <v>Mansfield QLD 4122</v>
          </cell>
        </row>
        <row r="601">
          <cell r="A601" t="str">
            <v>AEPL0600</v>
          </cell>
          <cell r="D601" t="e">
            <v>#N/A</v>
          </cell>
          <cell r="E601" t="e">
            <v>#N/A</v>
          </cell>
          <cell r="F601" t="e">
            <v>#N/A</v>
          </cell>
          <cell r="G601" t="e">
            <v>#N/A</v>
          </cell>
          <cell r="AB601" t="e">
            <v>#N/A</v>
          </cell>
          <cell r="AC601" t="e">
            <v>#N/A</v>
          </cell>
          <cell r="AD601" t="e">
            <v>#N/A</v>
          </cell>
          <cell r="AE601" t="str">
            <v>11 Dividend Street</v>
          </cell>
          <cell r="AF601" t="str">
            <v>Mansfield QLD 4122</v>
          </cell>
        </row>
        <row r="602">
          <cell r="A602" t="str">
            <v>AEPL0601</v>
          </cell>
          <cell r="D602" t="e">
            <v>#N/A</v>
          </cell>
          <cell r="E602" t="e">
            <v>#N/A</v>
          </cell>
          <cell r="F602" t="e">
            <v>#N/A</v>
          </cell>
          <cell r="G602" t="e">
            <v>#N/A</v>
          </cell>
          <cell r="AB602" t="e">
            <v>#N/A</v>
          </cell>
          <cell r="AC602" t="e">
            <v>#N/A</v>
          </cell>
          <cell r="AD602" t="e">
            <v>#N/A</v>
          </cell>
          <cell r="AE602" t="str">
            <v>11 Dividend Street</v>
          </cell>
          <cell r="AF602" t="str">
            <v>Mansfield QLD 4122</v>
          </cell>
        </row>
        <row r="603">
          <cell r="A603" t="str">
            <v>AEPL0602</v>
          </cell>
          <cell r="D603" t="e">
            <v>#N/A</v>
          </cell>
          <cell r="E603" t="e">
            <v>#N/A</v>
          </cell>
          <cell r="F603" t="e">
            <v>#N/A</v>
          </cell>
          <cell r="G603" t="e">
            <v>#N/A</v>
          </cell>
          <cell r="AB603" t="e">
            <v>#N/A</v>
          </cell>
          <cell r="AC603" t="e">
            <v>#N/A</v>
          </cell>
          <cell r="AD603" t="e">
            <v>#N/A</v>
          </cell>
          <cell r="AE603" t="str">
            <v>11 Dividend Street</v>
          </cell>
          <cell r="AF603" t="str">
            <v>Mansfield QLD 4122</v>
          </cell>
        </row>
        <row r="604">
          <cell r="A604" t="str">
            <v>AEPL0603</v>
          </cell>
          <cell r="D604" t="e">
            <v>#N/A</v>
          </cell>
          <cell r="E604" t="e">
            <v>#N/A</v>
          </cell>
          <cell r="F604" t="e">
            <v>#N/A</v>
          </cell>
          <cell r="G604" t="e">
            <v>#N/A</v>
          </cell>
          <cell r="AB604" t="e">
            <v>#N/A</v>
          </cell>
          <cell r="AC604" t="e">
            <v>#N/A</v>
          </cell>
          <cell r="AD604" t="e">
            <v>#N/A</v>
          </cell>
          <cell r="AE604" t="str">
            <v>11 Dividend Street</v>
          </cell>
          <cell r="AF604" t="str">
            <v>Mansfield QLD 4122</v>
          </cell>
        </row>
        <row r="605">
          <cell r="A605" t="str">
            <v>AEPL0604</v>
          </cell>
          <cell r="D605" t="e">
            <v>#N/A</v>
          </cell>
          <cell r="E605" t="e">
            <v>#N/A</v>
          </cell>
          <cell r="F605" t="e">
            <v>#N/A</v>
          </cell>
          <cell r="G605" t="e">
            <v>#N/A</v>
          </cell>
          <cell r="AB605" t="e">
            <v>#N/A</v>
          </cell>
          <cell r="AC605" t="e">
            <v>#N/A</v>
          </cell>
          <cell r="AD605" t="e">
            <v>#N/A</v>
          </cell>
          <cell r="AE605" t="str">
            <v>11 Dividend Street</v>
          </cell>
          <cell r="AF605" t="str">
            <v>Mansfield QLD 4122</v>
          </cell>
        </row>
        <row r="606">
          <cell r="A606" t="str">
            <v>AEPL0605</v>
          </cell>
          <cell r="D606" t="e">
            <v>#N/A</v>
          </cell>
          <cell r="E606" t="e">
            <v>#N/A</v>
          </cell>
          <cell r="F606" t="e">
            <v>#N/A</v>
          </cell>
          <cell r="G606" t="e">
            <v>#N/A</v>
          </cell>
          <cell r="AB606" t="e">
            <v>#N/A</v>
          </cell>
          <cell r="AC606" t="e">
            <v>#N/A</v>
          </cell>
          <cell r="AD606" t="e">
            <v>#N/A</v>
          </cell>
          <cell r="AE606" t="str">
            <v>11 Dividend Street</v>
          </cell>
          <cell r="AF606" t="str">
            <v>Mansfield QLD 4122</v>
          </cell>
        </row>
        <row r="607">
          <cell r="A607" t="str">
            <v>AEPL0606</v>
          </cell>
          <cell r="D607" t="e">
            <v>#N/A</v>
          </cell>
          <cell r="E607" t="e">
            <v>#N/A</v>
          </cell>
          <cell r="F607" t="e">
            <v>#N/A</v>
          </cell>
          <cell r="G607" t="e">
            <v>#N/A</v>
          </cell>
          <cell r="AB607" t="e">
            <v>#N/A</v>
          </cell>
          <cell r="AC607" t="e">
            <v>#N/A</v>
          </cell>
          <cell r="AD607" t="e">
            <v>#N/A</v>
          </cell>
          <cell r="AE607" t="str">
            <v>11 Dividend Street</v>
          </cell>
          <cell r="AF607" t="str">
            <v>Mansfield QLD 4122</v>
          </cell>
        </row>
        <row r="608">
          <cell r="A608" t="str">
            <v>AEPL0607</v>
          </cell>
          <cell r="D608" t="e">
            <v>#N/A</v>
          </cell>
          <cell r="E608" t="e">
            <v>#N/A</v>
          </cell>
          <cell r="F608" t="e">
            <v>#N/A</v>
          </cell>
          <cell r="G608" t="e">
            <v>#N/A</v>
          </cell>
          <cell r="AB608" t="e">
            <v>#N/A</v>
          </cell>
          <cell r="AC608" t="e">
            <v>#N/A</v>
          </cell>
          <cell r="AD608" t="e">
            <v>#N/A</v>
          </cell>
          <cell r="AE608" t="str">
            <v>11 Dividend Street</v>
          </cell>
          <cell r="AF608" t="str">
            <v>Mansfield QLD 4122</v>
          </cell>
        </row>
        <row r="609">
          <cell r="A609" t="str">
            <v>AEPL0608</v>
          </cell>
          <cell r="D609" t="e">
            <v>#N/A</v>
          </cell>
          <cell r="E609" t="e">
            <v>#N/A</v>
          </cell>
          <cell r="F609" t="e">
            <v>#N/A</v>
          </cell>
          <cell r="G609" t="e">
            <v>#N/A</v>
          </cell>
          <cell r="AB609" t="e">
            <v>#N/A</v>
          </cell>
          <cell r="AC609" t="e">
            <v>#N/A</v>
          </cell>
          <cell r="AD609" t="e">
            <v>#N/A</v>
          </cell>
          <cell r="AE609" t="str">
            <v>11 Dividend Street</v>
          </cell>
          <cell r="AF609" t="str">
            <v>Mansfield QLD 4122</v>
          </cell>
        </row>
        <row r="610">
          <cell r="A610" t="str">
            <v>AEPL0609</v>
          </cell>
          <cell r="D610" t="e">
            <v>#N/A</v>
          </cell>
          <cell r="E610" t="e">
            <v>#N/A</v>
          </cell>
          <cell r="F610" t="e">
            <v>#N/A</v>
          </cell>
          <cell r="G610" t="e">
            <v>#N/A</v>
          </cell>
          <cell r="AB610" t="e">
            <v>#N/A</v>
          </cell>
          <cell r="AC610" t="e">
            <v>#N/A</v>
          </cell>
          <cell r="AD610" t="e">
            <v>#N/A</v>
          </cell>
          <cell r="AE610" t="str">
            <v>11 Dividend Street</v>
          </cell>
          <cell r="AF610" t="str">
            <v>Mansfield QLD 4122</v>
          </cell>
        </row>
        <row r="611">
          <cell r="A611" t="str">
            <v>AEPL0610</v>
          </cell>
          <cell r="D611" t="e">
            <v>#N/A</v>
          </cell>
          <cell r="E611" t="e">
            <v>#N/A</v>
          </cell>
          <cell r="F611" t="e">
            <v>#N/A</v>
          </cell>
          <cell r="G611" t="e">
            <v>#N/A</v>
          </cell>
          <cell r="AB611" t="e">
            <v>#N/A</v>
          </cell>
          <cell r="AC611" t="e">
            <v>#N/A</v>
          </cell>
          <cell r="AD611" t="e">
            <v>#N/A</v>
          </cell>
          <cell r="AE611" t="str">
            <v>11 Dividend Street</v>
          </cell>
          <cell r="AF611" t="str">
            <v>Mansfield QLD 4122</v>
          </cell>
        </row>
        <row r="612">
          <cell r="A612" t="str">
            <v>AEPL0611</v>
          </cell>
          <cell r="D612" t="e">
            <v>#N/A</v>
          </cell>
          <cell r="E612" t="e">
            <v>#N/A</v>
          </cell>
          <cell r="F612" t="e">
            <v>#N/A</v>
          </cell>
          <cell r="G612" t="e">
            <v>#N/A</v>
          </cell>
          <cell r="AB612" t="e">
            <v>#N/A</v>
          </cell>
          <cell r="AC612" t="e">
            <v>#N/A</v>
          </cell>
          <cell r="AD612" t="e">
            <v>#N/A</v>
          </cell>
          <cell r="AE612" t="str">
            <v>11 Dividend Street</v>
          </cell>
          <cell r="AF612" t="str">
            <v>Mansfield QLD 4122</v>
          </cell>
        </row>
        <row r="613">
          <cell r="A613" t="str">
            <v>AEPL0612</v>
          </cell>
          <cell r="D613" t="e">
            <v>#N/A</v>
          </cell>
          <cell r="E613" t="e">
            <v>#N/A</v>
          </cell>
          <cell r="F613" t="e">
            <v>#N/A</v>
          </cell>
          <cell r="G613" t="e">
            <v>#N/A</v>
          </cell>
          <cell r="AB613" t="e">
            <v>#N/A</v>
          </cell>
          <cell r="AC613" t="e">
            <v>#N/A</v>
          </cell>
          <cell r="AD613" t="e">
            <v>#N/A</v>
          </cell>
          <cell r="AE613" t="str">
            <v>11 Dividend Street</v>
          </cell>
          <cell r="AF613" t="str">
            <v>Mansfield QLD 4122</v>
          </cell>
        </row>
        <row r="614">
          <cell r="A614" t="str">
            <v>AEPL0613</v>
          </cell>
          <cell r="D614" t="e">
            <v>#N/A</v>
          </cell>
          <cell r="E614" t="e">
            <v>#N/A</v>
          </cell>
          <cell r="F614" t="e">
            <v>#N/A</v>
          </cell>
          <cell r="G614" t="e">
            <v>#N/A</v>
          </cell>
          <cell r="AB614" t="e">
            <v>#N/A</v>
          </cell>
          <cell r="AC614" t="e">
            <v>#N/A</v>
          </cell>
          <cell r="AD614" t="e">
            <v>#N/A</v>
          </cell>
          <cell r="AE614" t="str">
            <v>11 Dividend Street</v>
          </cell>
          <cell r="AF614" t="str">
            <v>Mansfield QLD 4122</v>
          </cell>
        </row>
        <row r="615">
          <cell r="A615" t="str">
            <v>AEPL0614</v>
          </cell>
          <cell r="D615" t="e">
            <v>#N/A</v>
          </cell>
          <cell r="E615" t="e">
            <v>#N/A</v>
          </cell>
          <cell r="F615" t="e">
            <v>#N/A</v>
          </cell>
          <cell r="G615" t="e">
            <v>#N/A</v>
          </cell>
          <cell r="AB615" t="e">
            <v>#N/A</v>
          </cell>
          <cell r="AC615" t="e">
            <v>#N/A</v>
          </cell>
          <cell r="AD615" t="e">
            <v>#N/A</v>
          </cell>
          <cell r="AE615" t="str">
            <v>11 Dividend Street</v>
          </cell>
          <cell r="AF615" t="str">
            <v>Mansfield QLD 4122</v>
          </cell>
        </row>
        <row r="616">
          <cell r="A616" t="str">
            <v>AEPL0615</v>
          </cell>
          <cell r="D616" t="e">
            <v>#N/A</v>
          </cell>
          <cell r="E616" t="e">
            <v>#N/A</v>
          </cell>
          <cell r="F616" t="e">
            <v>#N/A</v>
          </cell>
          <cell r="G616" t="e">
            <v>#N/A</v>
          </cell>
          <cell r="AB616" t="e">
            <v>#N/A</v>
          </cell>
          <cell r="AC616" t="e">
            <v>#N/A</v>
          </cell>
          <cell r="AD616" t="e">
            <v>#N/A</v>
          </cell>
          <cell r="AE616" t="str">
            <v>11 Dividend Street</v>
          </cell>
          <cell r="AF616" t="str">
            <v>Mansfield QLD 4122</v>
          </cell>
        </row>
        <row r="617">
          <cell r="A617" t="str">
            <v>AEPL0616</v>
          </cell>
          <cell r="D617" t="e">
            <v>#N/A</v>
          </cell>
          <cell r="E617" t="e">
            <v>#N/A</v>
          </cell>
          <cell r="F617" t="e">
            <v>#N/A</v>
          </cell>
          <cell r="G617" t="e">
            <v>#N/A</v>
          </cell>
          <cell r="AB617" t="e">
            <v>#N/A</v>
          </cell>
          <cell r="AC617" t="e">
            <v>#N/A</v>
          </cell>
          <cell r="AD617" t="e">
            <v>#N/A</v>
          </cell>
          <cell r="AE617" t="str">
            <v>11 Dividend Street</v>
          </cell>
          <cell r="AF617" t="str">
            <v>Mansfield QLD 4122</v>
          </cell>
        </row>
        <row r="618">
          <cell r="A618" t="str">
            <v>AEPL0617</v>
          </cell>
          <cell r="D618" t="e">
            <v>#N/A</v>
          </cell>
          <cell r="E618" t="e">
            <v>#N/A</v>
          </cell>
          <cell r="F618" t="e">
            <v>#N/A</v>
          </cell>
          <cell r="G618" t="e">
            <v>#N/A</v>
          </cell>
          <cell r="AB618" t="e">
            <v>#N/A</v>
          </cell>
          <cell r="AC618" t="e">
            <v>#N/A</v>
          </cell>
          <cell r="AD618" t="e">
            <v>#N/A</v>
          </cell>
          <cell r="AE618" t="str">
            <v>11 Dividend Street</v>
          </cell>
          <cell r="AF618" t="str">
            <v>Mansfield QLD 4122</v>
          </cell>
        </row>
        <row r="619">
          <cell r="A619" t="str">
            <v>AEPL0618</v>
          </cell>
          <cell r="D619" t="e">
            <v>#N/A</v>
          </cell>
          <cell r="E619" t="e">
            <v>#N/A</v>
          </cell>
          <cell r="F619" t="e">
            <v>#N/A</v>
          </cell>
          <cell r="G619" t="e">
            <v>#N/A</v>
          </cell>
          <cell r="AB619" t="e">
            <v>#N/A</v>
          </cell>
          <cell r="AC619" t="e">
            <v>#N/A</v>
          </cell>
          <cell r="AD619" t="e">
            <v>#N/A</v>
          </cell>
          <cell r="AE619" t="str">
            <v>11 Dividend Street</v>
          </cell>
          <cell r="AF619" t="str">
            <v>Mansfield QLD 4122</v>
          </cell>
        </row>
        <row r="620">
          <cell r="A620" t="str">
            <v>AEPL0619</v>
          </cell>
          <cell r="D620" t="e">
            <v>#N/A</v>
          </cell>
          <cell r="E620" t="e">
            <v>#N/A</v>
          </cell>
          <cell r="F620" t="e">
            <v>#N/A</v>
          </cell>
          <cell r="G620" t="e">
            <v>#N/A</v>
          </cell>
          <cell r="AB620" t="e">
            <v>#N/A</v>
          </cell>
          <cell r="AC620" t="e">
            <v>#N/A</v>
          </cell>
          <cell r="AD620" t="e">
            <v>#N/A</v>
          </cell>
          <cell r="AE620" t="str">
            <v>11 Dividend Street</v>
          </cell>
          <cell r="AF620" t="str">
            <v>Mansfield QLD 4122</v>
          </cell>
        </row>
        <row r="621">
          <cell r="A621" t="str">
            <v>AEPL0620</v>
          </cell>
          <cell r="D621" t="e">
            <v>#N/A</v>
          </cell>
          <cell r="E621" t="e">
            <v>#N/A</v>
          </cell>
          <cell r="F621" t="e">
            <v>#N/A</v>
          </cell>
          <cell r="G621" t="e">
            <v>#N/A</v>
          </cell>
          <cell r="AB621" t="e">
            <v>#N/A</v>
          </cell>
          <cell r="AC621" t="e">
            <v>#N/A</v>
          </cell>
          <cell r="AD621" t="e">
            <v>#N/A</v>
          </cell>
          <cell r="AE621" t="str">
            <v>11 Dividend Street</v>
          </cell>
          <cell r="AF621" t="str">
            <v>Mansfield QLD 4122</v>
          </cell>
        </row>
        <row r="622">
          <cell r="A622" t="str">
            <v>AEPL0621</v>
          </cell>
          <cell r="D622" t="e">
            <v>#N/A</v>
          </cell>
          <cell r="E622" t="e">
            <v>#N/A</v>
          </cell>
          <cell r="F622" t="e">
            <v>#N/A</v>
          </cell>
          <cell r="G622" t="e">
            <v>#N/A</v>
          </cell>
          <cell r="AB622" t="e">
            <v>#N/A</v>
          </cell>
          <cell r="AC622" t="e">
            <v>#N/A</v>
          </cell>
          <cell r="AD622" t="e">
            <v>#N/A</v>
          </cell>
          <cell r="AE622" t="str">
            <v>11 Dividend Street</v>
          </cell>
          <cell r="AF622" t="str">
            <v>Mansfield QLD 4122</v>
          </cell>
        </row>
        <row r="623">
          <cell r="A623" t="str">
            <v>AEPL0622</v>
          </cell>
          <cell r="D623" t="e">
            <v>#N/A</v>
          </cell>
          <cell r="E623" t="e">
            <v>#N/A</v>
          </cell>
          <cell r="F623" t="e">
            <v>#N/A</v>
          </cell>
          <cell r="G623" t="e">
            <v>#N/A</v>
          </cell>
          <cell r="AB623" t="e">
            <v>#N/A</v>
          </cell>
          <cell r="AC623" t="e">
            <v>#N/A</v>
          </cell>
          <cell r="AD623" t="e">
            <v>#N/A</v>
          </cell>
          <cell r="AE623" t="str">
            <v>11 Dividend Street</v>
          </cell>
          <cell r="AF623" t="str">
            <v>Mansfield QLD 4122</v>
          </cell>
        </row>
        <row r="624">
          <cell r="A624" t="str">
            <v>AEPL0623</v>
          </cell>
          <cell r="D624" t="e">
            <v>#N/A</v>
          </cell>
          <cell r="E624" t="e">
            <v>#N/A</v>
          </cell>
          <cell r="F624" t="e">
            <v>#N/A</v>
          </cell>
          <cell r="G624" t="e">
            <v>#N/A</v>
          </cell>
          <cell r="AB624" t="e">
            <v>#N/A</v>
          </cell>
          <cell r="AC624" t="e">
            <v>#N/A</v>
          </cell>
          <cell r="AD624" t="e">
            <v>#N/A</v>
          </cell>
          <cell r="AE624" t="str">
            <v>11 Dividend Street</v>
          </cell>
          <cell r="AF624" t="str">
            <v>Mansfield QLD 4122</v>
          </cell>
        </row>
        <row r="625">
          <cell r="A625" t="str">
            <v>AEPL0624</v>
          </cell>
          <cell r="D625" t="e">
            <v>#N/A</v>
          </cell>
          <cell r="E625" t="e">
            <v>#N/A</v>
          </cell>
          <cell r="F625" t="e">
            <v>#N/A</v>
          </cell>
          <cell r="G625" t="e">
            <v>#N/A</v>
          </cell>
          <cell r="AB625" t="e">
            <v>#N/A</v>
          </cell>
          <cell r="AC625" t="e">
            <v>#N/A</v>
          </cell>
          <cell r="AD625" t="e">
            <v>#N/A</v>
          </cell>
          <cell r="AE625" t="str">
            <v>11 Dividend Street</v>
          </cell>
          <cell r="AF625" t="str">
            <v>Mansfield QLD 4122</v>
          </cell>
        </row>
        <row r="626">
          <cell r="A626" t="str">
            <v>AEPL0625</v>
          </cell>
          <cell r="D626" t="e">
            <v>#N/A</v>
          </cell>
          <cell r="E626" t="e">
            <v>#N/A</v>
          </cell>
          <cell r="F626" t="e">
            <v>#N/A</v>
          </cell>
          <cell r="G626" t="e">
            <v>#N/A</v>
          </cell>
          <cell r="AB626" t="e">
            <v>#N/A</v>
          </cell>
          <cell r="AC626" t="e">
            <v>#N/A</v>
          </cell>
          <cell r="AD626" t="e">
            <v>#N/A</v>
          </cell>
          <cell r="AE626" t="str">
            <v>11 Dividend Street</v>
          </cell>
          <cell r="AF626" t="str">
            <v>Mansfield QLD 4122</v>
          </cell>
        </row>
        <row r="627">
          <cell r="A627" t="str">
            <v>AEPL0626</v>
          </cell>
          <cell r="D627" t="e">
            <v>#N/A</v>
          </cell>
          <cell r="E627" t="e">
            <v>#N/A</v>
          </cell>
          <cell r="F627" t="e">
            <v>#N/A</v>
          </cell>
          <cell r="G627" t="e">
            <v>#N/A</v>
          </cell>
          <cell r="AB627" t="e">
            <v>#N/A</v>
          </cell>
          <cell r="AC627" t="e">
            <v>#N/A</v>
          </cell>
          <cell r="AD627" t="e">
            <v>#N/A</v>
          </cell>
          <cell r="AE627" t="str">
            <v>11 Dividend Street</v>
          </cell>
          <cell r="AF627" t="str">
            <v>Mansfield QLD 4122</v>
          </cell>
        </row>
        <row r="628">
          <cell r="A628" t="str">
            <v>AEPL0627</v>
          </cell>
          <cell r="D628" t="e">
            <v>#N/A</v>
          </cell>
          <cell r="E628" t="e">
            <v>#N/A</v>
          </cell>
          <cell r="F628" t="e">
            <v>#N/A</v>
          </cell>
          <cell r="G628" t="e">
            <v>#N/A</v>
          </cell>
          <cell r="AB628" t="e">
            <v>#N/A</v>
          </cell>
          <cell r="AC628" t="e">
            <v>#N/A</v>
          </cell>
          <cell r="AD628" t="e">
            <v>#N/A</v>
          </cell>
          <cell r="AE628" t="str">
            <v>11 Dividend Street</v>
          </cell>
          <cell r="AF628" t="str">
            <v>Mansfield QLD 4122</v>
          </cell>
        </row>
        <row r="629">
          <cell r="A629" t="str">
            <v>AEPL0628</v>
          </cell>
          <cell r="D629" t="e">
            <v>#N/A</v>
          </cell>
          <cell r="E629" t="e">
            <v>#N/A</v>
          </cell>
          <cell r="F629" t="e">
            <v>#N/A</v>
          </cell>
          <cell r="G629" t="e">
            <v>#N/A</v>
          </cell>
          <cell r="AB629" t="e">
            <v>#N/A</v>
          </cell>
          <cell r="AC629" t="e">
            <v>#N/A</v>
          </cell>
          <cell r="AD629" t="e">
            <v>#N/A</v>
          </cell>
          <cell r="AE629" t="str">
            <v>11 Dividend Street</v>
          </cell>
          <cell r="AF629" t="str">
            <v>Mansfield QLD 4122</v>
          </cell>
        </row>
        <row r="630">
          <cell r="A630" t="str">
            <v>AEPL0629</v>
          </cell>
          <cell r="D630" t="e">
            <v>#N/A</v>
          </cell>
          <cell r="E630" t="e">
            <v>#N/A</v>
          </cell>
          <cell r="F630" t="e">
            <v>#N/A</v>
          </cell>
          <cell r="G630" t="e">
            <v>#N/A</v>
          </cell>
          <cell r="AB630" t="e">
            <v>#N/A</v>
          </cell>
          <cell r="AC630" t="e">
            <v>#N/A</v>
          </cell>
          <cell r="AD630" t="e">
            <v>#N/A</v>
          </cell>
          <cell r="AE630" t="str">
            <v>11 Dividend Street</v>
          </cell>
          <cell r="AF630" t="str">
            <v>Mansfield QLD 4122</v>
          </cell>
        </row>
        <row r="631">
          <cell r="A631" t="str">
            <v>AEPL0630</v>
          </cell>
          <cell r="D631" t="e">
            <v>#N/A</v>
          </cell>
          <cell r="E631" t="e">
            <v>#N/A</v>
          </cell>
          <cell r="F631" t="e">
            <v>#N/A</v>
          </cell>
          <cell r="G631" t="e">
            <v>#N/A</v>
          </cell>
          <cell r="AB631" t="e">
            <v>#N/A</v>
          </cell>
          <cell r="AC631" t="e">
            <v>#N/A</v>
          </cell>
          <cell r="AD631" t="e">
            <v>#N/A</v>
          </cell>
          <cell r="AE631" t="str">
            <v>11 Dividend Street</v>
          </cell>
          <cell r="AF631" t="str">
            <v>Mansfield QLD 4122</v>
          </cell>
        </row>
        <row r="632">
          <cell r="A632" t="str">
            <v>AEPL0631</v>
          </cell>
          <cell r="D632" t="e">
            <v>#N/A</v>
          </cell>
          <cell r="E632" t="e">
            <v>#N/A</v>
          </cell>
          <cell r="F632" t="e">
            <v>#N/A</v>
          </cell>
          <cell r="G632" t="e">
            <v>#N/A</v>
          </cell>
          <cell r="AB632" t="e">
            <v>#N/A</v>
          </cell>
          <cell r="AC632" t="e">
            <v>#N/A</v>
          </cell>
          <cell r="AD632" t="e">
            <v>#N/A</v>
          </cell>
          <cell r="AE632" t="str">
            <v>11 Dividend Street</v>
          </cell>
          <cell r="AF632" t="str">
            <v>Mansfield QLD 4122</v>
          </cell>
        </row>
        <row r="633">
          <cell r="A633" t="str">
            <v>AEPL0632</v>
          </cell>
          <cell r="D633" t="e">
            <v>#N/A</v>
          </cell>
          <cell r="E633" t="e">
            <v>#N/A</v>
          </cell>
          <cell r="F633" t="e">
            <v>#N/A</v>
          </cell>
          <cell r="G633" t="e">
            <v>#N/A</v>
          </cell>
          <cell r="AB633" t="e">
            <v>#N/A</v>
          </cell>
          <cell r="AC633" t="e">
            <v>#N/A</v>
          </cell>
          <cell r="AD633" t="e">
            <v>#N/A</v>
          </cell>
          <cell r="AE633" t="str">
            <v>11 Dividend Street</v>
          </cell>
          <cell r="AF633" t="str">
            <v>Mansfield QLD 4122</v>
          </cell>
        </row>
        <row r="634">
          <cell r="A634" t="str">
            <v>AEPL0633</v>
          </cell>
          <cell r="D634" t="e">
            <v>#N/A</v>
          </cell>
          <cell r="E634" t="e">
            <v>#N/A</v>
          </cell>
          <cell r="F634" t="e">
            <v>#N/A</v>
          </cell>
          <cell r="G634" t="e">
            <v>#N/A</v>
          </cell>
          <cell r="AB634" t="e">
            <v>#N/A</v>
          </cell>
          <cell r="AC634" t="e">
            <v>#N/A</v>
          </cell>
          <cell r="AD634" t="e">
            <v>#N/A</v>
          </cell>
          <cell r="AE634" t="str">
            <v>11 Dividend Street</v>
          </cell>
          <cell r="AF634" t="str">
            <v>Mansfield QLD 4122</v>
          </cell>
        </row>
        <row r="635">
          <cell r="A635" t="str">
            <v>AEPL0634</v>
          </cell>
          <cell r="D635" t="e">
            <v>#N/A</v>
          </cell>
          <cell r="E635" t="e">
            <v>#N/A</v>
          </cell>
          <cell r="F635" t="e">
            <v>#N/A</v>
          </cell>
          <cell r="G635" t="e">
            <v>#N/A</v>
          </cell>
          <cell r="AB635" t="e">
            <v>#N/A</v>
          </cell>
          <cell r="AC635" t="e">
            <v>#N/A</v>
          </cell>
          <cell r="AD635" t="e">
            <v>#N/A</v>
          </cell>
          <cell r="AE635" t="str">
            <v>11 Dividend Street</v>
          </cell>
          <cell r="AF635" t="str">
            <v>Mansfield QLD 4122</v>
          </cell>
        </row>
        <row r="636">
          <cell r="A636" t="str">
            <v>AEPL0635</v>
          </cell>
          <cell r="D636" t="e">
            <v>#N/A</v>
          </cell>
          <cell r="E636" t="e">
            <v>#N/A</v>
          </cell>
          <cell r="F636" t="e">
            <v>#N/A</v>
          </cell>
          <cell r="G636" t="e">
            <v>#N/A</v>
          </cell>
          <cell r="AB636" t="e">
            <v>#N/A</v>
          </cell>
          <cell r="AC636" t="e">
            <v>#N/A</v>
          </cell>
          <cell r="AD636" t="e">
            <v>#N/A</v>
          </cell>
          <cell r="AE636" t="str">
            <v>11 Dividend Street</v>
          </cell>
          <cell r="AF636" t="str">
            <v>Mansfield QLD 4122</v>
          </cell>
        </row>
        <row r="637">
          <cell r="A637" t="str">
            <v>AEPL0636</v>
          </cell>
          <cell r="D637" t="e">
            <v>#N/A</v>
          </cell>
          <cell r="E637" t="e">
            <v>#N/A</v>
          </cell>
          <cell r="F637" t="e">
            <v>#N/A</v>
          </cell>
          <cell r="G637" t="e">
            <v>#N/A</v>
          </cell>
          <cell r="AB637" t="e">
            <v>#N/A</v>
          </cell>
          <cell r="AC637" t="e">
            <v>#N/A</v>
          </cell>
          <cell r="AD637" t="e">
            <v>#N/A</v>
          </cell>
          <cell r="AE637" t="str">
            <v>11 Dividend Street</v>
          </cell>
          <cell r="AF637" t="str">
            <v>Mansfield QLD 4122</v>
          </cell>
        </row>
        <row r="638">
          <cell r="A638" t="str">
            <v>AEPL0637</v>
          </cell>
          <cell r="D638" t="e">
            <v>#N/A</v>
          </cell>
          <cell r="E638" t="e">
            <v>#N/A</v>
          </cell>
          <cell r="F638" t="e">
            <v>#N/A</v>
          </cell>
          <cell r="G638" t="e">
            <v>#N/A</v>
          </cell>
          <cell r="AB638" t="e">
            <v>#N/A</v>
          </cell>
          <cell r="AC638" t="e">
            <v>#N/A</v>
          </cell>
          <cell r="AD638" t="e">
            <v>#N/A</v>
          </cell>
          <cell r="AE638" t="str">
            <v>11 Dividend Street</v>
          </cell>
          <cell r="AF638" t="str">
            <v>Mansfield QLD 4122</v>
          </cell>
        </row>
        <row r="639">
          <cell r="A639" t="str">
            <v>AEPL0638</v>
          </cell>
          <cell r="D639" t="e">
            <v>#N/A</v>
          </cell>
          <cell r="E639" t="e">
            <v>#N/A</v>
          </cell>
          <cell r="F639" t="e">
            <v>#N/A</v>
          </cell>
          <cell r="G639" t="e">
            <v>#N/A</v>
          </cell>
          <cell r="AB639" t="e">
            <v>#N/A</v>
          </cell>
          <cell r="AC639" t="e">
            <v>#N/A</v>
          </cell>
          <cell r="AD639" t="e">
            <v>#N/A</v>
          </cell>
          <cell r="AE639" t="str">
            <v>11 Dividend Street</v>
          </cell>
          <cell r="AF639" t="str">
            <v>Mansfield QLD 4122</v>
          </cell>
        </row>
        <row r="640">
          <cell r="A640" t="str">
            <v>AEPL0639</v>
          </cell>
          <cell r="D640" t="e">
            <v>#N/A</v>
          </cell>
          <cell r="E640" t="e">
            <v>#N/A</v>
          </cell>
          <cell r="F640" t="e">
            <v>#N/A</v>
          </cell>
          <cell r="G640" t="e">
            <v>#N/A</v>
          </cell>
          <cell r="AB640" t="e">
            <v>#N/A</v>
          </cell>
          <cell r="AC640" t="e">
            <v>#N/A</v>
          </cell>
          <cell r="AD640" t="e">
            <v>#N/A</v>
          </cell>
          <cell r="AE640" t="str">
            <v>11 Dividend Street</v>
          </cell>
          <cell r="AF640" t="str">
            <v>Mansfield QLD 4122</v>
          </cell>
        </row>
        <row r="641">
          <cell r="A641" t="str">
            <v>AEPL0640</v>
          </cell>
          <cell r="D641" t="e">
            <v>#N/A</v>
          </cell>
          <cell r="E641" t="e">
            <v>#N/A</v>
          </cell>
          <cell r="F641" t="e">
            <v>#N/A</v>
          </cell>
          <cell r="G641" t="e">
            <v>#N/A</v>
          </cell>
          <cell r="AB641" t="e">
            <v>#N/A</v>
          </cell>
          <cell r="AC641" t="e">
            <v>#N/A</v>
          </cell>
          <cell r="AD641" t="e">
            <v>#N/A</v>
          </cell>
          <cell r="AE641" t="str">
            <v>11 Dividend Street</v>
          </cell>
          <cell r="AF641" t="str">
            <v>Mansfield QLD 4122</v>
          </cell>
        </row>
        <row r="642">
          <cell r="A642" t="str">
            <v>AEPL0641</v>
          </cell>
          <cell r="D642" t="e">
            <v>#N/A</v>
          </cell>
          <cell r="E642" t="e">
            <v>#N/A</v>
          </cell>
          <cell r="F642" t="e">
            <v>#N/A</v>
          </cell>
          <cell r="G642" t="e">
            <v>#N/A</v>
          </cell>
          <cell r="AB642" t="e">
            <v>#N/A</v>
          </cell>
          <cell r="AC642" t="e">
            <v>#N/A</v>
          </cell>
          <cell r="AD642" t="e">
            <v>#N/A</v>
          </cell>
          <cell r="AE642" t="str">
            <v>11 Dividend Street</v>
          </cell>
          <cell r="AF642" t="str">
            <v>Mansfield QLD 4122</v>
          </cell>
        </row>
        <row r="643">
          <cell r="A643" t="str">
            <v>AEPL0642</v>
          </cell>
          <cell r="D643" t="e">
            <v>#N/A</v>
          </cell>
          <cell r="E643" t="e">
            <v>#N/A</v>
          </cell>
          <cell r="F643" t="e">
            <v>#N/A</v>
          </cell>
          <cell r="G643" t="e">
            <v>#N/A</v>
          </cell>
          <cell r="AB643" t="e">
            <v>#N/A</v>
          </cell>
          <cell r="AC643" t="e">
            <v>#N/A</v>
          </cell>
          <cell r="AD643" t="e">
            <v>#N/A</v>
          </cell>
          <cell r="AE643" t="str">
            <v>11 Dividend Street</v>
          </cell>
          <cell r="AF643" t="str">
            <v>Mansfield QLD 4122</v>
          </cell>
        </row>
        <row r="644">
          <cell r="A644" t="str">
            <v>AEPL0643</v>
          </cell>
          <cell r="D644" t="e">
            <v>#N/A</v>
          </cell>
          <cell r="E644" t="e">
            <v>#N/A</v>
          </cell>
          <cell r="F644" t="e">
            <v>#N/A</v>
          </cell>
          <cell r="G644" t="e">
            <v>#N/A</v>
          </cell>
          <cell r="AB644" t="e">
            <v>#N/A</v>
          </cell>
          <cell r="AC644" t="e">
            <v>#N/A</v>
          </cell>
          <cell r="AD644" t="e">
            <v>#N/A</v>
          </cell>
          <cell r="AE644" t="str">
            <v>11 Dividend Street</v>
          </cell>
          <cell r="AF644" t="str">
            <v>Mansfield QLD 4122</v>
          </cell>
        </row>
        <row r="645">
          <cell r="A645" t="str">
            <v>AEPL0644</v>
          </cell>
          <cell r="D645" t="e">
            <v>#N/A</v>
          </cell>
          <cell r="E645" t="e">
            <v>#N/A</v>
          </cell>
          <cell r="F645" t="e">
            <v>#N/A</v>
          </cell>
          <cell r="G645" t="e">
            <v>#N/A</v>
          </cell>
          <cell r="AB645" t="e">
            <v>#N/A</v>
          </cell>
          <cell r="AC645" t="e">
            <v>#N/A</v>
          </cell>
          <cell r="AD645" t="e">
            <v>#N/A</v>
          </cell>
          <cell r="AE645" t="str">
            <v>11 Dividend Street</v>
          </cell>
          <cell r="AF645" t="str">
            <v>Mansfield QLD 4122</v>
          </cell>
        </row>
        <row r="646">
          <cell r="A646" t="str">
            <v>AEPL0645</v>
          </cell>
          <cell r="D646" t="e">
            <v>#N/A</v>
          </cell>
          <cell r="E646" t="e">
            <v>#N/A</v>
          </cell>
          <cell r="F646" t="e">
            <v>#N/A</v>
          </cell>
          <cell r="G646" t="e">
            <v>#N/A</v>
          </cell>
          <cell r="AB646" t="e">
            <v>#N/A</v>
          </cell>
          <cell r="AC646" t="e">
            <v>#N/A</v>
          </cell>
          <cell r="AD646" t="e">
            <v>#N/A</v>
          </cell>
          <cell r="AE646" t="str">
            <v>11 Dividend Street</v>
          </cell>
          <cell r="AF646" t="str">
            <v>Mansfield QLD 4122</v>
          </cell>
        </row>
        <row r="647">
          <cell r="A647" t="str">
            <v>AEPL0646</v>
          </cell>
          <cell r="D647" t="e">
            <v>#N/A</v>
          </cell>
          <cell r="E647" t="e">
            <v>#N/A</v>
          </cell>
          <cell r="F647" t="e">
            <v>#N/A</v>
          </cell>
          <cell r="G647" t="e">
            <v>#N/A</v>
          </cell>
          <cell r="AB647" t="e">
            <v>#N/A</v>
          </cell>
          <cell r="AC647" t="e">
            <v>#N/A</v>
          </cell>
          <cell r="AD647" t="e">
            <v>#N/A</v>
          </cell>
          <cell r="AE647" t="str">
            <v>11 Dividend Street</v>
          </cell>
          <cell r="AF647" t="str">
            <v>Mansfield QLD 4122</v>
          </cell>
        </row>
        <row r="648">
          <cell r="A648" t="str">
            <v>AEPL0647</v>
          </cell>
          <cell r="D648" t="e">
            <v>#N/A</v>
          </cell>
          <cell r="E648" t="e">
            <v>#N/A</v>
          </cell>
          <cell r="F648" t="e">
            <v>#N/A</v>
          </cell>
          <cell r="G648" t="e">
            <v>#N/A</v>
          </cell>
          <cell r="AB648" t="e">
            <v>#N/A</v>
          </cell>
          <cell r="AC648" t="e">
            <v>#N/A</v>
          </cell>
          <cell r="AD648" t="e">
            <v>#N/A</v>
          </cell>
          <cell r="AE648" t="str">
            <v>11 Dividend Street</v>
          </cell>
          <cell r="AF648" t="str">
            <v>Mansfield QLD 4122</v>
          </cell>
        </row>
        <row r="649">
          <cell r="A649" t="str">
            <v>AEPL0648</v>
          </cell>
          <cell r="D649" t="e">
            <v>#N/A</v>
          </cell>
          <cell r="E649" t="e">
            <v>#N/A</v>
          </cell>
          <cell r="F649" t="e">
            <v>#N/A</v>
          </cell>
          <cell r="G649" t="e">
            <v>#N/A</v>
          </cell>
          <cell r="AB649" t="e">
            <v>#N/A</v>
          </cell>
          <cell r="AC649" t="e">
            <v>#N/A</v>
          </cell>
          <cell r="AD649" t="e">
            <v>#N/A</v>
          </cell>
          <cell r="AE649" t="str">
            <v>11 Dividend Street</v>
          </cell>
          <cell r="AF649" t="str">
            <v>Mansfield QLD 4122</v>
          </cell>
        </row>
        <row r="650">
          <cell r="A650" t="str">
            <v>AEPL0649</v>
          </cell>
          <cell r="D650" t="e">
            <v>#N/A</v>
          </cell>
          <cell r="E650" t="e">
            <v>#N/A</v>
          </cell>
          <cell r="F650" t="e">
            <v>#N/A</v>
          </cell>
          <cell r="G650" t="e">
            <v>#N/A</v>
          </cell>
          <cell r="AB650" t="e">
            <v>#N/A</v>
          </cell>
          <cell r="AC650" t="e">
            <v>#N/A</v>
          </cell>
          <cell r="AD650" t="e">
            <v>#N/A</v>
          </cell>
          <cell r="AE650" t="str">
            <v>11 Dividend Street</v>
          </cell>
          <cell r="AF650" t="str">
            <v>Mansfield QLD 4122</v>
          </cell>
        </row>
        <row r="651">
          <cell r="A651" t="str">
            <v>AEPL0650</v>
          </cell>
          <cell r="D651" t="e">
            <v>#N/A</v>
          </cell>
          <cell r="E651" t="e">
            <v>#N/A</v>
          </cell>
          <cell r="F651" t="e">
            <v>#N/A</v>
          </cell>
          <cell r="G651" t="e">
            <v>#N/A</v>
          </cell>
          <cell r="AB651" t="e">
            <v>#N/A</v>
          </cell>
          <cell r="AC651" t="e">
            <v>#N/A</v>
          </cell>
          <cell r="AD651" t="e">
            <v>#N/A</v>
          </cell>
          <cell r="AE651" t="str">
            <v>11 Dividend Street</v>
          </cell>
          <cell r="AF651" t="str">
            <v>Mansfield QLD 4122</v>
          </cell>
        </row>
        <row r="652">
          <cell r="A652" t="str">
            <v>AEPL0651</v>
          </cell>
          <cell r="D652" t="e">
            <v>#N/A</v>
          </cell>
          <cell r="E652" t="e">
            <v>#N/A</v>
          </cell>
          <cell r="F652" t="e">
            <v>#N/A</v>
          </cell>
          <cell r="G652" t="e">
            <v>#N/A</v>
          </cell>
          <cell r="AB652" t="e">
            <v>#N/A</v>
          </cell>
          <cell r="AC652" t="e">
            <v>#N/A</v>
          </cell>
          <cell r="AD652" t="e">
            <v>#N/A</v>
          </cell>
          <cell r="AE652" t="str">
            <v>11 Dividend Street</v>
          </cell>
          <cell r="AF652" t="str">
            <v>Mansfield QLD 4122</v>
          </cell>
        </row>
        <row r="653">
          <cell r="A653" t="str">
            <v>AEPL0652</v>
          </cell>
          <cell r="D653" t="e">
            <v>#N/A</v>
          </cell>
          <cell r="E653" t="e">
            <v>#N/A</v>
          </cell>
          <cell r="F653" t="e">
            <v>#N/A</v>
          </cell>
          <cell r="G653" t="e">
            <v>#N/A</v>
          </cell>
          <cell r="AB653" t="e">
            <v>#N/A</v>
          </cell>
          <cell r="AC653" t="e">
            <v>#N/A</v>
          </cell>
          <cell r="AD653" t="e">
            <v>#N/A</v>
          </cell>
          <cell r="AE653" t="str">
            <v>11 Dividend Street</v>
          </cell>
          <cell r="AF653" t="str">
            <v>Mansfield QLD 4122</v>
          </cell>
        </row>
        <row r="654">
          <cell r="A654" t="str">
            <v>AEPL0653</v>
          </cell>
          <cell r="D654" t="e">
            <v>#N/A</v>
          </cell>
          <cell r="E654" t="e">
            <v>#N/A</v>
          </cell>
          <cell r="F654" t="e">
            <v>#N/A</v>
          </cell>
          <cell r="G654" t="e">
            <v>#N/A</v>
          </cell>
          <cell r="AB654" t="e">
            <v>#N/A</v>
          </cell>
          <cell r="AC654" t="e">
            <v>#N/A</v>
          </cell>
          <cell r="AD654" t="e">
            <v>#N/A</v>
          </cell>
          <cell r="AE654" t="str">
            <v>11 Dividend Street</v>
          </cell>
          <cell r="AF654" t="str">
            <v>Mansfield QLD 4122</v>
          </cell>
        </row>
        <row r="655">
          <cell r="A655" t="str">
            <v>AEPL0654</v>
          </cell>
          <cell r="D655" t="e">
            <v>#N/A</v>
          </cell>
          <cell r="E655" t="e">
            <v>#N/A</v>
          </cell>
          <cell r="F655" t="e">
            <v>#N/A</v>
          </cell>
          <cell r="G655" t="e">
            <v>#N/A</v>
          </cell>
          <cell r="AB655" t="e">
            <v>#N/A</v>
          </cell>
          <cell r="AC655" t="e">
            <v>#N/A</v>
          </cell>
          <cell r="AD655" t="e">
            <v>#N/A</v>
          </cell>
          <cell r="AE655" t="str">
            <v>11 Dividend Street</v>
          </cell>
          <cell r="AF655" t="str">
            <v>Mansfield QLD 4122</v>
          </cell>
        </row>
        <row r="656">
          <cell r="A656" t="str">
            <v>AEPL0655</v>
          </cell>
          <cell r="D656" t="e">
            <v>#N/A</v>
          </cell>
          <cell r="E656" t="e">
            <v>#N/A</v>
          </cell>
          <cell r="F656" t="e">
            <v>#N/A</v>
          </cell>
          <cell r="G656" t="e">
            <v>#N/A</v>
          </cell>
          <cell r="AB656" t="e">
            <v>#N/A</v>
          </cell>
          <cell r="AC656" t="e">
            <v>#N/A</v>
          </cell>
          <cell r="AD656" t="e">
            <v>#N/A</v>
          </cell>
          <cell r="AE656" t="str">
            <v>11 Dividend Street</v>
          </cell>
          <cell r="AF656" t="str">
            <v>Mansfield QLD 4122</v>
          </cell>
        </row>
        <row r="657">
          <cell r="A657" t="str">
            <v>AEPL0656</v>
          </cell>
          <cell r="D657" t="e">
            <v>#N/A</v>
          </cell>
          <cell r="E657" t="e">
            <v>#N/A</v>
          </cell>
          <cell r="F657" t="e">
            <v>#N/A</v>
          </cell>
          <cell r="G657" t="e">
            <v>#N/A</v>
          </cell>
          <cell r="AB657" t="e">
            <v>#N/A</v>
          </cell>
          <cell r="AC657" t="e">
            <v>#N/A</v>
          </cell>
          <cell r="AD657" t="e">
            <v>#N/A</v>
          </cell>
          <cell r="AE657" t="str">
            <v>11 Dividend Street</v>
          </cell>
          <cell r="AF657" t="str">
            <v>Mansfield QLD 4122</v>
          </cell>
        </row>
        <row r="658">
          <cell r="A658" t="str">
            <v>AEPL0657</v>
          </cell>
          <cell r="D658" t="e">
            <v>#N/A</v>
          </cell>
          <cell r="E658" t="e">
            <v>#N/A</v>
          </cell>
          <cell r="F658" t="e">
            <v>#N/A</v>
          </cell>
          <cell r="G658" t="e">
            <v>#N/A</v>
          </cell>
          <cell r="AB658" t="e">
            <v>#N/A</v>
          </cell>
          <cell r="AC658" t="e">
            <v>#N/A</v>
          </cell>
          <cell r="AD658" t="e">
            <v>#N/A</v>
          </cell>
          <cell r="AE658" t="str">
            <v>11 Dividend Street</v>
          </cell>
          <cell r="AF658" t="str">
            <v>Mansfield QLD 4122</v>
          </cell>
        </row>
        <row r="659">
          <cell r="A659" t="str">
            <v>AEPL0658</v>
          </cell>
          <cell r="D659" t="e">
            <v>#N/A</v>
          </cell>
          <cell r="E659" t="e">
            <v>#N/A</v>
          </cell>
          <cell r="F659" t="e">
            <v>#N/A</v>
          </cell>
          <cell r="G659" t="e">
            <v>#N/A</v>
          </cell>
          <cell r="AB659" t="e">
            <v>#N/A</v>
          </cell>
          <cell r="AC659" t="e">
            <v>#N/A</v>
          </cell>
          <cell r="AD659" t="e">
            <v>#N/A</v>
          </cell>
          <cell r="AE659" t="str">
            <v>11 Dividend Street</v>
          </cell>
          <cell r="AF659" t="str">
            <v>Mansfield QLD 4122</v>
          </cell>
        </row>
        <row r="660">
          <cell r="A660" t="str">
            <v>AEPL0659</v>
          </cell>
          <cell r="D660" t="e">
            <v>#N/A</v>
          </cell>
          <cell r="E660" t="e">
            <v>#N/A</v>
          </cell>
          <cell r="F660" t="e">
            <v>#N/A</v>
          </cell>
          <cell r="G660" t="e">
            <v>#N/A</v>
          </cell>
          <cell r="AB660" t="e">
            <v>#N/A</v>
          </cell>
          <cell r="AC660" t="e">
            <v>#N/A</v>
          </cell>
          <cell r="AD660" t="e">
            <v>#N/A</v>
          </cell>
          <cell r="AE660" t="str">
            <v>11 Dividend Street</v>
          </cell>
          <cell r="AF660" t="str">
            <v>Mansfield QLD 4122</v>
          </cell>
        </row>
        <row r="661">
          <cell r="A661" t="str">
            <v>AEPL0660</v>
          </cell>
          <cell r="D661" t="e">
            <v>#N/A</v>
          </cell>
          <cell r="E661" t="e">
            <v>#N/A</v>
          </cell>
          <cell r="F661" t="e">
            <v>#N/A</v>
          </cell>
          <cell r="G661" t="e">
            <v>#N/A</v>
          </cell>
          <cell r="AB661" t="e">
            <v>#N/A</v>
          </cell>
          <cell r="AC661" t="e">
            <v>#N/A</v>
          </cell>
          <cell r="AD661" t="e">
            <v>#N/A</v>
          </cell>
          <cell r="AE661" t="str">
            <v>11 Dividend Street</v>
          </cell>
          <cell r="AF661" t="str">
            <v>Mansfield QLD 4122</v>
          </cell>
        </row>
        <row r="662">
          <cell r="A662" t="str">
            <v>AEPL0661</v>
          </cell>
          <cell r="D662" t="e">
            <v>#N/A</v>
          </cell>
          <cell r="E662" t="e">
            <v>#N/A</v>
          </cell>
          <cell r="F662" t="e">
            <v>#N/A</v>
          </cell>
          <cell r="G662" t="e">
            <v>#N/A</v>
          </cell>
          <cell r="AB662" t="e">
            <v>#N/A</v>
          </cell>
          <cell r="AC662" t="e">
            <v>#N/A</v>
          </cell>
          <cell r="AD662" t="e">
            <v>#N/A</v>
          </cell>
          <cell r="AE662" t="str">
            <v>11 Dividend Street</v>
          </cell>
          <cell r="AF662" t="str">
            <v>Mansfield QLD 4122</v>
          </cell>
        </row>
        <row r="663">
          <cell r="A663" t="str">
            <v>AEPL0662</v>
          </cell>
          <cell r="D663" t="e">
            <v>#N/A</v>
          </cell>
          <cell r="E663" t="e">
            <v>#N/A</v>
          </cell>
          <cell r="F663" t="e">
            <v>#N/A</v>
          </cell>
          <cell r="G663" t="e">
            <v>#N/A</v>
          </cell>
          <cell r="AB663" t="e">
            <v>#N/A</v>
          </cell>
          <cell r="AC663" t="e">
            <v>#N/A</v>
          </cell>
          <cell r="AD663" t="e">
            <v>#N/A</v>
          </cell>
          <cell r="AE663" t="str">
            <v>11 Dividend Street</v>
          </cell>
          <cell r="AF663" t="str">
            <v>Mansfield QLD 4122</v>
          </cell>
        </row>
        <row r="664">
          <cell r="A664" t="str">
            <v>AEPL0663</v>
          </cell>
          <cell r="D664" t="e">
            <v>#N/A</v>
          </cell>
          <cell r="E664" t="e">
            <v>#N/A</v>
          </cell>
          <cell r="F664" t="e">
            <v>#N/A</v>
          </cell>
          <cell r="G664" t="e">
            <v>#N/A</v>
          </cell>
          <cell r="AB664" t="e">
            <v>#N/A</v>
          </cell>
          <cell r="AC664" t="e">
            <v>#N/A</v>
          </cell>
          <cell r="AD664" t="e">
            <v>#N/A</v>
          </cell>
          <cell r="AE664" t="str">
            <v>11 Dividend Street</v>
          </cell>
          <cell r="AF664" t="str">
            <v>Mansfield QLD 4122</v>
          </cell>
        </row>
        <row r="665">
          <cell r="A665" t="str">
            <v>AEPL0664</v>
          </cell>
          <cell r="D665" t="e">
            <v>#N/A</v>
          </cell>
          <cell r="E665" t="e">
            <v>#N/A</v>
          </cell>
          <cell r="F665" t="e">
            <v>#N/A</v>
          </cell>
          <cell r="G665" t="e">
            <v>#N/A</v>
          </cell>
          <cell r="AB665" t="e">
            <v>#N/A</v>
          </cell>
          <cell r="AC665" t="e">
            <v>#N/A</v>
          </cell>
          <cell r="AD665" t="e">
            <v>#N/A</v>
          </cell>
          <cell r="AE665" t="str">
            <v>11 Dividend Street</v>
          </cell>
          <cell r="AF665" t="str">
            <v>Mansfield QLD 4122</v>
          </cell>
        </row>
        <row r="666">
          <cell r="A666" t="str">
            <v>AEPL0665</v>
          </cell>
          <cell r="D666" t="e">
            <v>#N/A</v>
          </cell>
          <cell r="E666" t="e">
            <v>#N/A</v>
          </cell>
          <cell r="F666" t="e">
            <v>#N/A</v>
          </cell>
          <cell r="G666" t="e">
            <v>#N/A</v>
          </cell>
          <cell r="AB666" t="e">
            <v>#N/A</v>
          </cell>
          <cell r="AC666" t="e">
            <v>#N/A</v>
          </cell>
          <cell r="AD666" t="e">
            <v>#N/A</v>
          </cell>
          <cell r="AE666" t="str">
            <v>11 Dividend Street</v>
          </cell>
          <cell r="AF666" t="str">
            <v>Mansfield QLD 4122</v>
          </cell>
        </row>
        <row r="667">
          <cell r="A667" t="str">
            <v>AEPL0666</v>
          </cell>
          <cell r="D667" t="e">
            <v>#N/A</v>
          </cell>
          <cell r="E667" t="e">
            <v>#N/A</v>
          </cell>
          <cell r="F667" t="e">
            <v>#N/A</v>
          </cell>
          <cell r="G667" t="e">
            <v>#N/A</v>
          </cell>
          <cell r="AB667" t="e">
            <v>#N/A</v>
          </cell>
          <cell r="AC667" t="e">
            <v>#N/A</v>
          </cell>
          <cell r="AD667" t="e">
            <v>#N/A</v>
          </cell>
          <cell r="AE667" t="str">
            <v>11 Dividend Street</v>
          </cell>
          <cell r="AF667" t="str">
            <v>Mansfield QLD 4122</v>
          </cell>
        </row>
        <row r="668">
          <cell r="A668" t="str">
            <v>AEPL0667</v>
          </cell>
          <cell r="D668" t="e">
            <v>#N/A</v>
          </cell>
          <cell r="E668" t="e">
            <v>#N/A</v>
          </cell>
          <cell r="F668" t="e">
            <v>#N/A</v>
          </cell>
          <cell r="G668" t="e">
            <v>#N/A</v>
          </cell>
          <cell r="AB668" t="e">
            <v>#N/A</v>
          </cell>
          <cell r="AC668" t="e">
            <v>#N/A</v>
          </cell>
          <cell r="AD668" t="e">
            <v>#N/A</v>
          </cell>
          <cell r="AE668" t="str">
            <v>11 Dividend Street</v>
          </cell>
          <cell r="AF668" t="str">
            <v>Mansfield QLD 4122</v>
          </cell>
        </row>
        <row r="669">
          <cell r="A669" t="str">
            <v>AEPL0668</v>
          </cell>
          <cell r="D669" t="e">
            <v>#N/A</v>
          </cell>
          <cell r="E669" t="e">
            <v>#N/A</v>
          </cell>
          <cell r="F669" t="e">
            <v>#N/A</v>
          </cell>
          <cell r="G669" t="e">
            <v>#N/A</v>
          </cell>
          <cell r="AB669" t="e">
            <v>#N/A</v>
          </cell>
          <cell r="AC669" t="e">
            <v>#N/A</v>
          </cell>
          <cell r="AD669" t="e">
            <v>#N/A</v>
          </cell>
          <cell r="AE669" t="str">
            <v>11 Dividend Street</v>
          </cell>
          <cell r="AF669" t="str">
            <v>Mansfield QLD 4122</v>
          </cell>
        </row>
        <row r="670">
          <cell r="A670" t="str">
            <v>AEPL0669</v>
          </cell>
          <cell r="D670" t="e">
            <v>#N/A</v>
          </cell>
          <cell r="E670" t="e">
            <v>#N/A</v>
          </cell>
          <cell r="F670" t="e">
            <v>#N/A</v>
          </cell>
          <cell r="G670" t="e">
            <v>#N/A</v>
          </cell>
          <cell r="AB670" t="e">
            <v>#N/A</v>
          </cell>
          <cell r="AC670" t="e">
            <v>#N/A</v>
          </cell>
          <cell r="AD670" t="e">
            <v>#N/A</v>
          </cell>
          <cell r="AE670" t="str">
            <v>11 Dividend Street</v>
          </cell>
          <cell r="AF670" t="str">
            <v>Mansfield QLD 4122</v>
          </cell>
        </row>
        <row r="671">
          <cell r="A671" t="str">
            <v>AEPL0670</v>
          </cell>
          <cell r="D671" t="e">
            <v>#N/A</v>
          </cell>
          <cell r="E671" t="e">
            <v>#N/A</v>
          </cell>
          <cell r="F671" t="e">
            <v>#N/A</v>
          </cell>
          <cell r="G671" t="e">
            <v>#N/A</v>
          </cell>
          <cell r="AB671" t="e">
            <v>#N/A</v>
          </cell>
          <cell r="AC671" t="e">
            <v>#N/A</v>
          </cell>
          <cell r="AD671" t="e">
            <v>#N/A</v>
          </cell>
          <cell r="AE671" t="str">
            <v>11 Dividend Street</v>
          </cell>
          <cell r="AF671" t="str">
            <v>Mansfield QLD 4122</v>
          </cell>
        </row>
        <row r="672">
          <cell r="A672" t="str">
            <v>AEPL0671</v>
          </cell>
          <cell r="D672" t="e">
            <v>#N/A</v>
          </cell>
          <cell r="E672" t="e">
            <v>#N/A</v>
          </cell>
          <cell r="F672" t="e">
            <v>#N/A</v>
          </cell>
          <cell r="G672" t="e">
            <v>#N/A</v>
          </cell>
          <cell r="AB672" t="e">
            <v>#N/A</v>
          </cell>
          <cell r="AC672" t="e">
            <v>#N/A</v>
          </cell>
          <cell r="AD672" t="e">
            <v>#N/A</v>
          </cell>
          <cell r="AE672" t="str">
            <v>11 Dividend Street</v>
          </cell>
          <cell r="AF672" t="str">
            <v>Mansfield QLD 4122</v>
          </cell>
        </row>
        <row r="673">
          <cell r="A673" t="str">
            <v>AEPL0672</v>
          </cell>
          <cell r="D673" t="e">
            <v>#N/A</v>
          </cell>
          <cell r="E673" t="e">
            <v>#N/A</v>
          </cell>
          <cell r="F673" t="e">
            <v>#N/A</v>
          </cell>
          <cell r="G673" t="e">
            <v>#N/A</v>
          </cell>
          <cell r="AB673" t="e">
            <v>#N/A</v>
          </cell>
          <cell r="AC673" t="e">
            <v>#N/A</v>
          </cell>
          <cell r="AD673" t="e">
            <v>#N/A</v>
          </cell>
          <cell r="AE673" t="str">
            <v>11 Dividend Street</v>
          </cell>
          <cell r="AF673" t="str">
            <v>Mansfield QLD 4122</v>
          </cell>
        </row>
        <row r="674">
          <cell r="A674" t="str">
            <v>AEPL0673</v>
          </cell>
          <cell r="D674" t="e">
            <v>#N/A</v>
          </cell>
          <cell r="E674" t="e">
            <v>#N/A</v>
          </cell>
          <cell r="F674" t="e">
            <v>#N/A</v>
          </cell>
          <cell r="G674" t="e">
            <v>#N/A</v>
          </cell>
          <cell r="AB674" t="e">
            <v>#N/A</v>
          </cell>
          <cell r="AC674" t="e">
            <v>#N/A</v>
          </cell>
          <cell r="AD674" t="e">
            <v>#N/A</v>
          </cell>
          <cell r="AE674" t="str">
            <v>11 Dividend Street</v>
          </cell>
          <cell r="AF674" t="str">
            <v>Mansfield QLD 4122</v>
          </cell>
        </row>
        <row r="675">
          <cell r="A675" t="str">
            <v>AEPL0674</v>
          </cell>
          <cell r="D675" t="e">
            <v>#N/A</v>
          </cell>
          <cell r="E675" t="e">
            <v>#N/A</v>
          </cell>
          <cell r="F675" t="e">
            <v>#N/A</v>
          </cell>
          <cell r="G675" t="e">
            <v>#N/A</v>
          </cell>
          <cell r="AB675" t="e">
            <v>#N/A</v>
          </cell>
          <cell r="AC675" t="e">
            <v>#N/A</v>
          </cell>
          <cell r="AD675" t="e">
            <v>#N/A</v>
          </cell>
          <cell r="AE675" t="str">
            <v>11 Dividend Street</v>
          </cell>
          <cell r="AF675" t="str">
            <v>Mansfield QLD 4122</v>
          </cell>
        </row>
        <row r="676">
          <cell r="A676" t="str">
            <v>AEPL0675</v>
          </cell>
          <cell r="D676" t="e">
            <v>#N/A</v>
          </cell>
          <cell r="E676" t="e">
            <v>#N/A</v>
          </cell>
          <cell r="F676" t="e">
            <v>#N/A</v>
          </cell>
          <cell r="G676" t="e">
            <v>#N/A</v>
          </cell>
          <cell r="AB676" t="e">
            <v>#N/A</v>
          </cell>
          <cell r="AC676" t="e">
            <v>#N/A</v>
          </cell>
          <cell r="AD676" t="e">
            <v>#N/A</v>
          </cell>
          <cell r="AE676" t="str">
            <v>11 Dividend Street</v>
          </cell>
          <cell r="AF676" t="str">
            <v>Mansfield QLD 4122</v>
          </cell>
        </row>
        <row r="677">
          <cell r="A677" t="str">
            <v>AEPL0676</v>
          </cell>
          <cell r="D677" t="e">
            <v>#N/A</v>
          </cell>
          <cell r="E677" t="e">
            <v>#N/A</v>
          </cell>
          <cell r="F677" t="e">
            <v>#N/A</v>
          </cell>
          <cell r="G677" t="e">
            <v>#N/A</v>
          </cell>
          <cell r="AB677" t="e">
            <v>#N/A</v>
          </cell>
          <cell r="AC677" t="e">
            <v>#N/A</v>
          </cell>
          <cell r="AD677" t="e">
            <v>#N/A</v>
          </cell>
          <cell r="AE677" t="str">
            <v>11 Dividend Street</v>
          </cell>
          <cell r="AF677" t="str">
            <v>Mansfield QLD 4122</v>
          </cell>
        </row>
        <row r="678">
          <cell r="A678" t="str">
            <v>AEPL0677</v>
          </cell>
          <cell r="D678" t="e">
            <v>#N/A</v>
          </cell>
          <cell r="E678" t="e">
            <v>#N/A</v>
          </cell>
          <cell r="F678" t="e">
            <v>#N/A</v>
          </cell>
          <cell r="G678" t="e">
            <v>#N/A</v>
          </cell>
          <cell r="AB678" t="e">
            <v>#N/A</v>
          </cell>
          <cell r="AC678" t="e">
            <v>#N/A</v>
          </cell>
          <cell r="AD678" t="e">
            <v>#N/A</v>
          </cell>
          <cell r="AE678" t="str">
            <v>11 Dividend Street</v>
          </cell>
          <cell r="AF678" t="str">
            <v>Mansfield QLD 4122</v>
          </cell>
        </row>
        <row r="679">
          <cell r="A679" t="str">
            <v>AEPL0678</v>
          </cell>
          <cell r="D679" t="e">
            <v>#N/A</v>
          </cell>
          <cell r="E679" t="e">
            <v>#N/A</v>
          </cell>
          <cell r="F679" t="e">
            <v>#N/A</v>
          </cell>
          <cell r="G679" t="e">
            <v>#N/A</v>
          </cell>
          <cell r="AB679" t="e">
            <v>#N/A</v>
          </cell>
          <cell r="AC679" t="e">
            <v>#N/A</v>
          </cell>
          <cell r="AD679" t="e">
            <v>#N/A</v>
          </cell>
          <cell r="AE679" t="str">
            <v>11 Dividend Street</v>
          </cell>
          <cell r="AF679" t="str">
            <v>Mansfield QLD 4122</v>
          </cell>
        </row>
        <row r="680">
          <cell r="A680" t="str">
            <v>AEPL0679</v>
          </cell>
          <cell r="D680" t="e">
            <v>#N/A</v>
          </cell>
          <cell r="E680" t="e">
            <v>#N/A</v>
          </cell>
          <cell r="F680" t="e">
            <v>#N/A</v>
          </cell>
          <cell r="G680" t="e">
            <v>#N/A</v>
          </cell>
          <cell r="AB680" t="e">
            <v>#N/A</v>
          </cell>
          <cell r="AC680" t="e">
            <v>#N/A</v>
          </cell>
          <cell r="AD680" t="e">
            <v>#N/A</v>
          </cell>
          <cell r="AE680" t="str">
            <v>11 Dividend Street</v>
          </cell>
          <cell r="AF680" t="str">
            <v>Mansfield QLD 4122</v>
          </cell>
        </row>
        <row r="681">
          <cell r="A681" t="str">
            <v>AEPL0680</v>
          </cell>
          <cell r="D681" t="e">
            <v>#N/A</v>
          </cell>
          <cell r="E681" t="e">
            <v>#N/A</v>
          </cell>
          <cell r="F681" t="e">
            <v>#N/A</v>
          </cell>
          <cell r="G681" t="e">
            <v>#N/A</v>
          </cell>
          <cell r="AB681" t="e">
            <v>#N/A</v>
          </cell>
          <cell r="AC681" t="e">
            <v>#N/A</v>
          </cell>
          <cell r="AD681" t="e">
            <v>#N/A</v>
          </cell>
          <cell r="AE681" t="str">
            <v>11 Dividend Street</v>
          </cell>
          <cell r="AF681" t="str">
            <v>Mansfield QLD 4122</v>
          </cell>
        </row>
        <row r="682">
          <cell r="A682" t="str">
            <v>AEPL0681</v>
          </cell>
          <cell r="D682" t="e">
            <v>#N/A</v>
          </cell>
          <cell r="E682" t="e">
            <v>#N/A</v>
          </cell>
          <cell r="F682" t="e">
            <v>#N/A</v>
          </cell>
          <cell r="G682" t="e">
            <v>#N/A</v>
          </cell>
          <cell r="AB682" t="e">
            <v>#N/A</v>
          </cell>
          <cell r="AC682" t="e">
            <v>#N/A</v>
          </cell>
          <cell r="AD682" t="e">
            <v>#N/A</v>
          </cell>
          <cell r="AE682" t="str">
            <v>11 Dividend Street</v>
          </cell>
          <cell r="AF682" t="str">
            <v>Mansfield QLD 4122</v>
          </cell>
        </row>
        <row r="683">
          <cell r="A683" t="str">
            <v>AEPL0682</v>
          </cell>
          <cell r="D683" t="e">
            <v>#N/A</v>
          </cell>
          <cell r="E683" t="e">
            <v>#N/A</v>
          </cell>
          <cell r="F683" t="e">
            <v>#N/A</v>
          </cell>
          <cell r="G683" t="e">
            <v>#N/A</v>
          </cell>
          <cell r="AB683" t="e">
            <v>#N/A</v>
          </cell>
          <cell r="AC683" t="e">
            <v>#N/A</v>
          </cell>
          <cell r="AD683" t="e">
            <v>#N/A</v>
          </cell>
          <cell r="AE683" t="str">
            <v>11 Dividend Street</v>
          </cell>
          <cell r="AF683" t="str">
            <v>Mansfield QLD 4122</v>
          </cell>
        </row>
        <row r="684">
          <cell r="A684" t="str">
            <v>AEPL0683</v>
          </cell>
          <cell r="D684" t="e">
            <v>#N/A</v>
          </cell>
          <cell r="E684" t="e">
            <v>#N/A</v>
          </cell>
          <cell r="F684" t="e">
            <v>#N/A</v>
          </cell>
          <cell r="G684" t="e">
            <v>#N/A</v>
          </cell>
          <cell r="AB684" t="e">
            <v>#N/A</v>
          </cell>
          <cell r="AC684" t="e">
            <v>#N/A</v>
          </cell>
          <cell r="AD684" t="e">
            <v>#N/A</v>
          </cell>
          <cell r="AE684" t="str">
            <v>11 Dividend Street</v>
          </cell>
          <cell r="AF684" t="str">
            <v>Mansfield QLD 4122</v>
          </cell>
        </row>
        <row r="685">
          <cell r="A685" t="str">
            <v>AEPL0684</v>
          </cell>
          <cell r="D685" t="e">
            <v>#N/A</v>
          </cell>
          <cell r="E685" t="e">
            <v>#N/A</v>
          </cell>
          <cell r="F685" t="e">
            <v>#N/A</v>
          </cell>
          <cell r="G685" t="e">
            <v>#N/A</v>
          </cell>
          <cell r="AB685" t="e">
            <v>#N/A</v>
          </cell>
          <cell r="AC685" t="e">
            <v>#N/A</v>
          </cell>
          <cell r="AD685" t="e">
            <v>#N/A</v>
          </cell>
          <cell r="AE685" t="str">
            <v>11 Dividend Street</v>
          </cell>
          <cell r="AF685" t="str">
            <v>Mansfield QLD 4122</v>
          </cell>
        </row>
        <row r="686">
          <cell r="A686" t="str">
            <v>AEPL0685</v>
          </cell>
          <cell r="D686" t="e">
            <v>#N/A</v>
          </cell>
          <cell r="E686" t="e">
            <v>#N/A</v>
          </cell>
          <cell r="F686" t="e">
            <v>#N/A</v>
          </cell>
          <cell r="G686" t="e">
            <v>#N/A</v>
          </cell>
          <cell r="AB686" t="e">
            <v>#N/A</v>
          </cell>
          <cell r="AC686" t="e">
            <v>#N/A</v>
          </cell>
          <cell r="AD686" t="e">
            <v>#N/A</v>
          </cell>
          <cell r="AE686" t="str">
            <v>11 Dividend Street</v>
          </cell>
          <cell r="AF686" t="str">
            <v>Mansfield QLD 4122</v>
          </cell>
        </row>
        <row r="687">
          <cell r="A687" t="str">
            <v>AEPL0686</v>
          </cell>
          <cell r="D687" t="e">
            <v>#N/A</v>
          </cell>
          <cell r="E687" t="e">
            <v>#N/A</v>
          </cell>
          <cell r="F687" t="e">
            <v>#N/A</v>
          </cell>
          <cell r="G687" t="e">
            <v>#N/A</v>
          </cell>
          <cell r="AB687" t="e">
            <v>#N/A</v>
          </cell>
          <cell r="AC687" t="e">
            <v>#N/A</v>
          </cell>
          <cell r="AD687" t="e">
            <v>#N/A</v>
          </cell>
          <cell r="AE687" t="str">
            <v>11 Dividend Street</v>
          </cell>
          <cell r="AF687" t="str">
            <v>Mansfield QLD 4122</v>
          </cell>
        </row>
        <row r="688">
          <cell r="A688" t="str">
            <v>AEPL0687</v>
          </cell>
          <cell r="D688" t="e">
            <v>#N/A</v>
          </cell>
          <cell r="E688" t="e">
            <v>#N/A</v>
          </cell>
          <cell r="F688" t="e">
            <v>#N/A</v>
          </cell>
          <cell r="G688" t="e">
            <v>#N/A</v>
          </cell>
          <cell r="AB688" t="e">
            <v>#N/A</v>
          </cell>
          <cell r="AC688" t="e">
            <v>#N/A</v>
          </cell>
          <cell r="AD688" t="e">
            <v>#N/A</v>
          </cell>
          <cell r="AE688" t="str">
            <v>11 Dividend Street</v>
          </cell>
          <cell r="AF688" t="str">
            <v>Mansfield QLD 4122</v>
          </cell>
        </row>
        <row r="689">
          <cell r="A689" t="str">
            <v>AEPL0688</v>
          </cell>
          <cell r="D689" t="e">
            <v>#N/A</v>
          </cell>
          <cell r="E689" t="e">
            <v>#N/A</v>
          </cell>
          <cell r="F689" t="e">
            <v>#N/A</v>
          </cell>
          <cell r="G689" t="e">
            <v>#N/A</v>
          </cell>
          <cell r="AB689" t="e">
            <v>#N/A</v>
          </cell>
          <cell r="AC689" t="e">
            <v>#N/A</v>
          </cell>
          <cell r="AD689" t="e">
            <v>#N/A</v>
          </cell>
          <cell r="AE689" t="str">
            <v>11 Dividend Street</v>
          </cell>
          <cell r="AF689" t="str">
            <v>Mansfield QLD 4122</v>
          </cell>
        </row>
        <row r="690">
          <cell r="A690" t="str">
            <v>AEPL0689</v>
          </cell>
          <cell r="D690" t="e">
            <v>#N/A</v>
          </cell>
          <cell r="E690" t="e">
            <v>#N/A</v>
          </cell>
          <cell r="F690" t="e">
            <v>#N/A</v>
          </cell>
          <cell r="G690" t="e">
            <v>#N/A</v>
          </cell>
          <cell r="AB690" t="e">
            <v>#N/A</v>
          </cell>
          <cell r="AC690" t="e">
            <v>#N/A</v>
          </cell>
          <cell r="AD690" t="e">
            <v>#N/A</v>
          </cell>
          <cell r="AE690" t="str">
            <v>11 Dividend Street</v>
          </cell>
          <cell r="AF690" t="str">
            <v>Mansfield QLD 4122</v>
          </cell>
        </row>
        <row r="691">
          <cell r="A691" t="str">
            <v>AEPL0690</v>
          </cell>
          <cell r="D691" t="e">
            <v>#N/A</v>
          </cell>
          <cell r="E691" t="e">
            <v>#N/A</v>
          </cell>
          <cell r="F691" t="e">
            <v>#N/A</v>
          </cell>
          <cell r="G691" t="e">
            <v>#N/A</v>
          </cell>
          <cell r="AB691" t="e">
            <v>#N/A</v>
          </cell>
          <cell r="AC691" t="e">
            <v>#N/A</v>
          </cell>
          <cell r="AD691" t="e">
            <v>#N/A</v>
          </cell>
          <cell r="AE691" t="str">
            <v>11 Dividend Street</v>
          </cell>
          <cell r="AF691" t="str">
            <v>Mansfield QLD 4122</v>
          </cell>
        </row>
        <row r="692">
          <cell r="A692" t="str">
            <v>AEPL0691</v>
          </cell>
          <cell r="D692" t="e">
            <v>#N/A</v>
          </cell>
          <cell r="E692" t="e">
            <v>#N/A</v>
          </cell>
          <cell r="F692" t="e">
            <v>#N/A</v>
          </cell>
          <cell r="G692" t="e">
            <v>#N/A</v>
          </cell>
          <cell r="AB692" t="e">
            <v>#N/A</v>
          </cell>
          <cell r="AC692" t="e">
            <v>#N/A</v>
          </cell>
          <cell r="AD692" t="e">
            <v>#N/A</v>
          </cell>
          <cell r="AE692" t="str">
            <v>11 Dividend Street</v>
          </cell>
          <cell r="AF692" t="str">
            <v>Mansfield QLD 4122</v>
          </cell>
        </row>
        <row r="693">
          <cell r="A693" t="str">
            <v>AEPL0692</v>
          </cell>
          <cell r="D693" t="e">
            <v>#N/A</v>
          </cell>
          <cell r="E693" t="e">
            <v>#N/A</v>
          </cell>
          <cell r="F693" t="e">
            <v>#N/A</v>
          </cell>
          <cell r="G693" t="e">
            <v>#N/A</v>
          </cell>
          <cell r="AB693" t="e">
            <v>#N/A</v>
          </cell>
          <cell r="AC693" t="e">
            <v>#N/A</v>
          </cell>
          <cell r="AD693" t="e">
            <v>#N/A</v>
          </cell>
          <cell r="AE693" t="str">
            <v>11 Dividend Street</v>
          </cell>
          <cell r="AF693" t="str">
            <v>Mansfield QLD 4122</v>
          </cell>
        </row>
        <row r="694">
          <cell r="A694" t="str">
            <v>AEPL0693</v>
          </cell>
          <cell r="D694" t="e">
            <v>#N/A</v>
          </cell>
          <cell r="E694" t="e">
            <v>#N/A</v>
          </cell>
          <cell r="F694" t="e">
            <v>#N/A</v>
          </cell>
          <cell r="G694" t="e">
            <v>#N/A</v>
          </cell>
          <cell r="AB694" t="e">
            <v>#N/A</v>
          </cell>
          <cell r="AC694" t="e">
            <v>#N/A</v>
          </cell>
          <cell r="AD694" t="e">
            <v>#N/A</v>
          </cell>
          <cell r="AE694" t="str">
            <v>11 Dividend Street</v>
          </cell>
          <cell r="AF694" t="str">
            <v>Mansfield QLD 4122</v>
          </cell>
        </row>
        <row r="695">
          <cell r="A695" t="str">
            <v>AEPL0694</v>
          </cell>
          <cell r="D695" t="e">
            <v>#N/A</v>
          </cell>
          <cell r="E695" t="e">
            <v>#N/A</v>
          </cell>
          <cell r="F695" t="e">
            <v>#N/A</v>
          </cell>
          <cell r="G695" t="e">
            <v>#N/A</v>
          </cell>
          <cell r="AB695" t="e">
            <v>#N/A</v>
          </cell>
          <cell r="AC695" t="e">
            <v>#N/A</v>
          </cell>
          <cell r="AD695" t="e">
            <v>#N/A</v>
          </cell>
          <cell r="AE695" t="str">
            <v>11 Dividend Street</v>
          </cell>
          <cell r="AF695" t="str">
            <v>Mansfield QLD 4122</v>
          </cell>
        </row>
        <row r="696">
          <cell r="A696" t="str">
            <v>AEPL0695</v>
          </cell>
          <cell r="D696" t="e">
            <v>#N/A</v>
          </cell>
          <cell r="E696" t="e">
            <v>#N/A</v>
          </cell>
          <cell r="F696" t="e">
            <v>#N/A</v>
          </cell>
          <cell r="G696" t="e">
            <v>#N/A</v>
          </cell>
          <cell r="AB696" t="e">
            <v>#N/A</v>
          </cell>
          <cell r="AC696" t="e">
            <v>#N/A</v>
          </cell>
          <cell r="AD696" t="e">
            <v>#N/A</v>
          </cell>
          <cell r="AE696" t="str">
            <v>11 Dividend Street</v>
          </cell>
          <cell r="AF696" t="str">
            <v>Mansfield QLD 4122</v>
          </cell>
        </row>
        <row r="697">
          <cell r="A697" t="str">
            <v>AEPL0696</v>
          </cell>
          <cell r="D697" t="e">
            <v>#N/A</v>
          </cell>
          <cell r="E697" t="e">
            <v>#N/A</v>
          </cell>
          <cell r="F697" t="e">
            <v>#N/A</v>
          </cell>
          <cell r="G697" t="e">
            <v>#N/A</v>
          </cell>
          <cell r="AB697" t="e">
            <v>#N/A</v>
          </cell>
          <cell r="AC697" t="e">
            <v>#N/A</v>
          </cell>
          <cell r="AD697" t="e">
            <v>#N/A</v>
          </cell>
          <cell r="AE697" t="str">
            <v>11 Dividend Street</v>
          </cell>
          <cell r="AF697" t="str">
            <v>Mansfield QLD 4122</v>
          </cell>
        </row>
        <row r="698">
          <cell r="A698" t="str">
            <v>AEPL0697</v>
          </cell>
          <cell r="D698" t="e">
            <v>#N/A</v>
          </cell>
          <cell r="E698" t="e">
            <v>#N/A</v>
          </cell>
          <cell r="F698" t="e">
            <v>#N/A</v>
          </cell>
          <cell r="G698" t="e">
            <v>#N/A</v>
          </cell>
          <cell r="AB698" t="e">
            <v>#N/A</v>
          </cell>
          <cell r="AC698" t="e">
            <v>#N/A</v>
          </cell>
          <cell r="AD698" t="e">
            <v>#N/A</v>
          </cell>
          <cell r="AE698" t="str">
            <v>11 Dividend Street</v>
          </cell>
          <cell r="AF698" t="str">
            <v>Mansfield QLD 4122</v>
          </cell>
        </row>
        <row r="699">
          <cell r="A699" t="str">
            <v>AEPL0698</v>
          </cell>
          <cell r="D699" t="e">
            <v>#N/A</v>
          </cell>
          <cell r="E699" t="e">
            <v>#N/A</v>
          </cell>
          <cell r="F699" t="e">
            <v>#N/A</v>
          </cell>
          <cell r="G699" t="e">
            <v>#N/A</v>
          </cell>
          <cell r="AB699" t="e">
            <v>#N/A</v>
          </cell>
          <cell r="AC699" t="e">
            <v>#N/A</v>
          </cell>
          <cell r="AD699" t="e">
            <v>#N/A</v>
          </cell>
          <cell r="AE699" t="str">
            <v>11 Dividend Street</v>
          </cell>
          <cell r="AF699" t="str">
            <v>Mansfield QLD 4122</v>
          </cell>
        </row>
        <row r="700">
          <cell r="A700" t="str">
            <v>AEPL0699</v>
          </cell>
          <cell r="D700" t="e">
            <v>#N/A</v>
          </cell>
          <cell r="E700" t="e">
            <v>#N/A</v>
          </cell>
          <cell r="F700" t="e">
            <v>#N/A</v>
          </cell>
          <cell r="G700" t="e">
            <v>#N/A</v>
          </cell>
          <cell r="AB700" t="e">
            <v>#N/A</v>
          </cell>
          <cell r="AC700" t="e">
            <v>#N/A</v>
          </cell>
          <cell r="AD700" t="e">
            <v>#N/A</v>
          </cell>
          <cell r="AE700" t="str">
            <v>11 Dividend Street</v>
          </cell>
          <cell r="AF700" t="str">
            <v>Mansfield QLD 4122</v>
          </cell>
        </row>
        <row r="701">
          <cell r="A701" t="str">
            <v>AEPL0700</v>
          </cell>
          <cell r="D701" t="e">
            <v>#N/A</v>
          </cell>
          <cell r="E701" t="e">
            <v>#N/A</v>
          </cell>
          <cell r="F701" t="e">
            <v>#N/A</v>
          </cell>
          <cell r="G701" t="e">
            <v>#N/A</v>
          </cell>
          <cell r="AB701" t="e">
            <v>#N/A</v>
          </cell>
          <cell r="AC701" t="e">
            <v>#N/A</v>
          </cell>
          <cell r="AD701" t="e">
            <v>#N/A</v>
          </cell>
          <cell r="AE701" t="str">
            <v>11 Dividend Street</v>
          </cell>
          <cell r="AF701" t="str">
            <v>Mansfield QLD 4122</v>
          </cell>
        </row>
        <row r="702">
          <cell r="A702" t="str">
            <v>AEPL0701</v>
          </cell>
          <cell r="D702" t="e">
            <v>#N/A</v>
          </cell>
          <cell r="E702" t="e">
            <v>#N/A</v>
          </cell>
          <cell r="F702" t="e">
            <v>#N/A</v>
          </cell>
          <cell r="G702" t="e">
            <v>#N/A</v>
          </cell>
          <cell r="AB702" t="e">
            <v>#N/A</v>
          </cell>
          <cell r="AC702" t="e">
            <v>#N/A</v>
          </cell>
          <cell r="AD702" t="e">
            <v>#N/A</v>
          </cell>
          <cell r="AE702" t="str">
            <v>11 Dividend Street</v>
          </cell>
          <cell r="AF702" t="str">
            <v>Mansfield QLD 4122</v>
          </cell>
        </row>
        <row r="703">
          <cell r="A703" t="str">
            <v>AEPL0702</v>
          </cell>
          <cell r="D703" t="e">
            <v>#N/A</v>
          </cell>
          <cell r="E703" t="e">
            <v>#N/A</v>
          </cell>
          <cell r="F703" t="e">
            <v>#N/A</v>
          </cell>
          <cell r="G703" t="e">
            <v>#N/A</v>
          </cell>
          <cell r="AB703" t="e">
            <v>#N/A</v>
          </cell>
          <cell r="AC703" t="e">
            <v>#N/A</v>
          </cell>
          <cell r="AD703" t="e">
            <v>#N/A</v>
          </cell>
          <cell r="AE703" t="str">
            <v>11 Dividend Street</v>
          </cell>
          <cell r="AF703" t="str">
            <v>Mansfield QLD 4122</v>
          </cell>
        </row>
        <row r="704">
          <cell r="A704" t="str">
            <v>AEPL0703</v>
          </cell>
          <cell r="D704" t="e">
            <v>#N/A</v>
          </cell>
          <cell r="E704" t="e">
            <v>#N/A</v>
          </cell>
          <cell r="F704" t="e">
            <v>#N/A</v>
          </cell>
          <cell r="G704" t="e">
            <v>#N/A</v>
          </cell>
          <cell r="AB704" t="e">
            <v>#N/A</v>
          </cell>
          <cell r="AC704" t="e">
            <v>#N/A</v>
          </cell>
          <cell r="AD704" t="e">
            <v>#N/A</v>
          </cell>
          <cell r="AE704" t="str">
            <v>11 Dividend Street</v>
          </cell>
          <cell r="AF704" t="str">
            <v>Mansfield QLD 4122</v>
          </cell>
        </row>
        <row r="705">
          <cell r="A705" t="str">
            <v>AEPL0704</v>
          </cell>
          <cell r="D705" t="e">
            <v>#N/A</v>
          </cell>
          <cell r="E705" t="e">
            <v>#N/A</v>
          </cell>
          <cell r="F705" t="e">
            <v>#N/A</v>
          </cell>
          <cell r="G705" t="e">
            <v>#N/A</v>
          </cell>
          <cell r="AB705" t="e">
            <v>#N/A</v>
          </cell>
          <cell r="AC705" t="e">
            <v>#N/A</v>
          </cell>
          <cell r="AD705" t="e">
            <v>#N/A</v>
          </cell>
          <cell r="AE705" t="str">
            <v>11 Dividend Street</v>
          </cell>
          <cell r="AF705" t="str">
            <v>Mansfield QLD 4122</v>
          </cell>
        </row>
        <row r="706">
          <cell r="A706" t="str">
            <v>AEPL0705</v>
          </cell>
          <cell r="D706" t="e">
            <v>#N/A</v>
          </cell>
          <cell r="E706" t="e">
            <v>#N/A</v>
          </cell>
          <cell r="F706" t="e">
            <v>#N/A</v>
          </cell>
          <cell r="G706" t="e">
            <v>#N/A</v>
          </cell>
          <cell r="AB706" t="e">
            <v>#N/A</v>
          </cell>
          <cell r="AC706" t="e">
            <v>#N/A</v>
          </cell>
          <cell r="AD706" t="e">
            <v>#N/A</v>
          </cell>
          <cell r="AE706" t="str">
            <v>11 Dividend Street</v>
          </cell>
          <cell r="AF706" t="str">
            <v>Mansfield QLD 4122</v>
          </cell>
        </row>
        <row r="707">
          <cell r="A707" t="str">
            <v>AEPL0706</v>
          </cell>
          <cell r="D707" t="e">
            <v>#N/A</v>
          </cell>
          <cell r="E707" t="e">
            <v>#N/A</v>
          </cell>
          <cell r="F707" t="e">
            <v>#N/A</v>
          </cell>
          <cell r="G707" t="e">
            <v>#N/A</v>
          </cell>
          <cell r="AB707" t="e">
            <v>#N/A</v>
          </cell>
          <cell r="AC707" t="e">
            <v>#N/A</v>
          </cell>
          <cell r="AD707" t="e">
            <v>#N/A</v>
          </cell>
          <cell r="AE707" t="str">
            <v>11 Dividend Street</v>
          </cell>
          <cell r="AF707" t="str">
            <v>Mansfield QLD 4122</v>
          </cell>
        </row>
        <row r="708">
          <cell r="A708" t="str">
            <v>AEPL0707</v>
          </cell>
          <cell r="D708" t="e">
            <v>#N/A</v>
          </cell>
          <cell r="E708" t="e">
            <v>#N/A</v>
          </cell>
          <cell r="F708" t="e">
            <v>#N/A</v>
          </cell>
          <cell r="G708" t="e">
            <v>#N/A</v>
          </cell>
          <cell r="AB708" t="e">
            <v>#N/A</v>
          </cell>
          <cell r="AC708" t="e">
            <v>#N/A</v>
          </cell>
          <cell r="AD708" t="e">
            <v>#N/A</v>
          </cell>
          <cell r="AE708" t="str">
            <v>11 Dividend Street</v>
          </cell>
          <cell r="AF708" t="str">
            <v>Mansfield QLD 4122</v>
          </cell>
        </row>
        <row r="709">
          <cell r="A709" t="str">
            <v>AEPL0708</v>
          </cell>
          <cell r="D709" t="e">
            <v>#N/A</v>
          </cell>
          <cell r="E709" t="e">
            <v>#N/A</v>
          </cell>
          <cell r="F709" t="e">
            <v>#N/A</v>
          </cell>
          <cell r="G709" t="e">
            <v>#N/A</v>
          </cell>
          <cell r="AB709" t="e">
            <v>#N/A</v>
          </cell>
          <cell r="AC709" t="e">
            <v>#N/A</v>
          </cell>
          <cell r="AD709" t="e">
            <v>#N/A</v>
          </cell>
          <cell r="AE709" t="str">
            <v>11 Dividend Street</v>
          </cell>
          <cell r="AF709" t="str">
            <v>Mansfield QLD 4122</v>
          </cell>
        </row>
        <row r="710">
          <cell r="A710" t="str">
            <v>AEPL0709</v>
          </cell>
          <cell r="D710" t="e">
            <v>#N/A</v>
          </cell>
          <cell r="E710" t="e">
            <v>#N/A</v>
          </cell>
          <cell r="F710" t="e">
            <v>#N/A</v>
          </cell>
          <cell r="G710" t="e">
            <v>#N/A</v>
          </cell>
          <cell r="AB710" t="e">
            <v>#N/A</v>
          </cell>
          <cell r="AC710" t="e">
            <v>#N/A</v>
          </cell>
          <cell r="AD710" t="e">
            <v>#N/A</v>
          </cell>
          <cell r="AE710" t="str">
            <v>11 Dividend Street</v>
          </cell>
          <cell r="AF710" t="str">
            <v>Mansfield QLD 4122</v>
          </cell>
        </row>
        <row r="711">
          <cell r="A711" t="str">
            <v>AEPL0710</v>
          </cell>
          <cell r="D711" t="e">
            <v>#N/A</v>
          </cell>
          <cell r="E711" t="e">
            <v>#N/A</v>
          </cell>
          <cell r="F711" t="e">
            <v>#N/A</v>
          </cell>
          <cell r="G711" t="e">
            <v>#N/A</v>
          </cell>
          <cell r="AB711" t="e">
            <v>#N/A</v>
          </cell>
          <cell r="AC711" t="e">
            <v>#N/A</v>
          </cell>
          <cell r="AD711" t="e">
            <v>#N/A</v>
          </cell>
          <cell r="AE711" t="str">
            <v>11 Dividend Street</v>
          </cell>
          <cell r="AF711" t="str">
            <v>Mansfield QLD 4122</v>
          </cell>
        </row>
        <row r="712">
          <cell r="A712" t="str">
            <v>AEPL0711</v>
          </cell>
          <cell r="D712" t="e">
            <v>#N/A</v>
          </cell>
          <cell r="E712" t="e">
            <v>#N/A</v>
          </cell>
          <cell r="F712" t="e">
            <v>#N/A</v>
          </cell>
          <cell r="G712" t="e">
            <v>#N/A</v>
          </cell>
          <cell r="AB712" t="e">
            <v>#N/A</v>
          </cell>
          <cell r="AC712" t="e">
            <v>#N/A</v>
          </cell>
          <cell r="AD712" t="e">
            <v>#N/A</v>
          </cell>
          <cell r="AE712" t="str">
            <v>11 Dividend Street</v>
          </cell>
          <cell r="AF712" t="str">
            <v>Mansfield QLD 4122</v>
          </cell>
        </row>
        <row r="713">
          <cell r="A713" t="str">
            <v>AEPL0712</v>
          </cell>
          <cell r="D713" t="e">
            <v>#N/A</v>
          </cell>
          <cell r="E713" t="e">
            <v>#N/A</v>
          </cell>
          <cell r="F713" t="e">
            <v>#N/A</v>
          </cell>
          <cell r="G713" t="e">
            <v>#N/A</v>
          </cell>
          <cell r="AB713" t="e">
            <v>#N/A</v>
          </cell>
          <cell r="AC713" t="e">
            <v>#N/A</v>
          </cell>
          <cell r="AD713" t="e">
            <v>#N/A</v>
          </cell>
          <cell r="AE713" t="str">
            <v>11 Dividend Street</v>
          </cell>
          <cell r="AF713" t="str">
            <v>Mansfield QLD 4122</v>
          </cell>
        </row>
        <row r="714">
          <cell r="A714" t="str">
            <v>AEPL0713</v>
          </cell>
          <cell r="D714" t="e">
            <v>#N/A</v>
          </cell>
          <cell r="E714" t="e">
            <v>#N/A</v>
          </cell>
          <cell r="F714" t="e">
            <v>#N/A</v>
          </cell>
          <cell r="G714" t="e">
            <v>#N/A</v>
          </cell>
          <cell r="AB714" t="e">
            <v>#N/A</v>
          </cell>
          <cell r="AC714" t="e">
            <v>#N/A</v>
          </cell>
          <cell r="AD714" t="e">
            <v>#N/A</v>
          </cell>
          <cell r="AE714" t="str">
            <v>11 Dividend Street</v>
          </cell>
          <cell r="AF714" t="str">
            <v>Mansfield QLD 4122</v>
          </cell>
        </row>
        <row r="715">
          <cell r="A715" t="str">
            <v>AEPL0714</v>
          </cell>
          <cell r="D715" t="e">
            <v>#N/A</v>
          </cell>
          <cell r="E715" t="e">
            <v>#N/A</v>
          </cell>
          <cell r="F715" t="e">
            <v>#N/A</v>
          </cell>
          <cell r="G715" t="e">
            <v>#N/A</v>
          </cell>
          <cell r="AB715" t="e">
            <v>#N/A</v>
          </cell>
          <cell r="AC715" t="e">
            <v>#N/A</v>
          </cell>
          <cell r="AD715" t="e">
            <v>#N/A</v>
          </cell>
          <cell r="AE715" t="str">
            <v>11 Dividend Street</v>
          </cell>
          <cell r="AF715" t="str">
            <v>Mansfield QLD 4122</v>
          </cell>
        </row>
        <row r="716">
          <cell r="A716" t="str">
            <v>AEPL0715</v>
          </cell>
          <cell r="D716" t="e">
            <v>#N/A</v>
          </cell>
          <cell r="E716" t="e">
            <v>#N/A</v>
          </cell>
          <cell r="F716" t="e">
            <v>#N/A</v>
          </cell>
          <cell r="G716" t="e">
            <v>#N/A</v>
          </cell>
          <cell r="AB716" t="e">
            <v>#N/A</v>
          </cell>
          <cell r="AC716" t="e">
            <v>#N/A</v>
          </cell>
          <cell r="AD716" t="e">
            <v>#N/A</v>
          </cell>
          <cell r="AE716" t="str">
            <v>11 Dividend Street</v>
          </cell>
          <cell r="AF716" t="str">
            <v>Mansfield QLD 4122</v>
          </cell>
        </row>
        <row r="717">
          <cell r="A717" t="str">
            <v>AEPL0716</v>
          </cell>
          <cell r="D717" t="e">
            <v>#N/A</v>
          </cell>
          <cell r="E717" t="e">
            <v>#N/A</v>
          </cell>
          <cell r="F717" t="e">
            <v>#N/A</v>
          </cell>
          <cell r="G717" t="e">
            <v>#N/A</v>
          </cell>
          <cell r="AB717" t="e">
            <v>#N/A</v>
          </cell>
          <cell r="AC717" t="e">
            <v>#N/A</v>
          </cell>
          <cell r="AD717" t="e">
            <v>#N/A</v>
          </cell>
          <cell r="AE717" t="str">
            <v>11 Dividend Street</v>
          </cell>
          <cell r="AF717" t="str">
            <v>Mansfield QLD 4122</v>
          </cell>
        </row>
        <row r="718">
          <cell r="A718" t="str">
            <v>AEPL0717</v>
          </cell>
          <cell r="D718" t="e">
            <v>#N/A</v>
          </cell>
          <cell r="E718" t="e">
            <v>#N/A</v>
          </cell>
          <cell r="F718" t="e">
            <v>#N/A</v>
          </cell>
          <cell r="G718" t="e">
            <v>#N/A</v>
          </cell>
          <cell r="AB718" t="e">
            <v>#N/A</v>
          </cell>
          <cell r="AC718" t="e">
            <v>#N/A</v>
          </cell>
          <cell r="AD718" t="e">
            <v>#N/A</v>
          </cell>
          <cell r="AE718" t="str">
            <v>11 Dividend Street</v>
          </cell>
          <cell r="AF718" t="str">
            <v>Mansfield QLD 4122</v>
          </cell>
        </row>
        <row r="719">
          <cell r="A719" t="str">
            <v>AEPL0718</v>
          </cell>
          <cell r="D719" t="e">
            <v>#N/A</v>
          </cell>
          <cell r="E719" t="e">
            <v>#N/A</v>
          </cell>
          <cell r="F719" t="e">
            <v>#N/A</v>
          </cell>
          <cell r="G719" t="e">
            <v>#N/A</v>
          </cell>
          <cell r="AB719" t="e">
            <v>#N/A</v>
          </cell>
          <cell r="AC719" t="e">
            <v>#N/A</v>
          </cell>
          <cell r="AD719" t="e">
            <v>#N/A</v>
          </cell>
          <cell r="AE719" t="str">
            <v>11 Dividend Street</v>
          </cell>
          <cell r="AF719" t="str">
            <v>Mansfield QLD 4122</v>
          </cell>
        </row>
        <row r="720">
          <cell r="A720" t="str">
            <v>AEPL0719</v>
          </cell>
          <cell r="D720" t="e">
            <v>#N/A</v>
          </cell>
          <cell r="E720" t="e">
            <v>#N/A</v>
          </cell>
          <cell r="F720" t="e">
            <v>#N/A</v>
          </cell>
          <cell r="G720" t="e">
            <v>#N/A</v>
          </cell>
          <cell r="AB720" t="e">
            <v>#N/A</v>
          </cell>
          <cell r="AC720" t="e">
            <v>#N/A</v>
          </cell>
          <cell r="AD720" t="e">
            <v>#N/A</v>
          </cell>
          <cell r="AE720" t="str">
            <v>11 Dividend Street</v>
          </cell>
          <cell r="AF720" t="str">
            <v>Mansfield QLD 4122</v>
          </cell>
        </row>
        <row r="721">
          <cell r="A721" t="str">
            <v>AEPL0720</v>
          </cell>
          <cell r="D721" t="e">
            <v>#N/A</v>
          </cell>
          <cell r="E721" t="e">
            <v>#N/A</v>
          </cell>
          <cell r="F721" t="e">
            <v>#N/A</v>
          </cell>
          <cell r="G721" t="e">
            <v>#N/A</v>
          </cell>
          <cell r="AB721" t="e">
            <v>#N/A</v>
          </cell>
          <cell r="AC721" t="e">
            <v>#N/A</v>
          </cell>
          <cell r="AD721" t="e">
            <v>#N/A</v>
          </cell>
          <cell r="AE721" t="str">
            <v>11 Dividend Street</v>
          </cell>
          <cell r="AF721" t="str">
            <v>Mansfield QLD 4122</v>
          </cell>
        </row>
        <row r="722">
          <cell r="A722" t="str">
            <v>AEPL0721</v>
          </cell>
          <cell r="D722" t="e">
            <v>#N/A</v>
          </cell>
          <cell r="E722" t="e">
            <v>#N/A</v>
          </cell>
          <cell r="F722" t="e">
            <v>#N/A</v>
          </cell>
          <cell r="G722" t="e">
            <v>#N/A</v>
          </cell>
          <cell r="AB722" t="e">
            <v>#N/A</v>
          </cell>
          <cell r="AC722" t="e">
            <v>#N/A</v>
          </cell>
          <cell r="AD722" t="e">
            <v>#N/A</v>
          </cell>
          <cell r="AE722" t="str">
            <v>11 Dividend Street</v>
          </cell>
          <cell r="AF722" t="str">
            <v>Mansfield QLD 4122</v>
          </cell>
        </row>
        <row r="723">
          <cell r="A723" t="str">
            <v>AEPL0722</v>
          </cell>
          <cell r="D723" t="e">
            <v>#N/A</v>
          </cell>
          <cell r="E723" t="e">
            <v>#N/A</v>
          </cell>
          <cell r="F723" t="e">
            <v>#N/A</v>
          </cell>
          <cell r="G723" t="e">
            <v>#N/A</v>
          </cell>
          <cell r="AB723" t="e">
            <v>#N/A</v>
          </cell>
          <cell r="AC723" t="e">
            <v>#N/A</v>
          </cell>
          <cell r="AD723" t="e">
            <v>#N/A</v>
          </cell>
          <cell r="AE723" t="str">
            <v>11 Dividend Street</v>
          </cell>
          <cell r="AF723" t="str">
            <v>Mansfield QLD 4122</v>
          </cell>
        </row>
        <row r="724">
          <cell r="A724" t="str">
            <v>AEPL0723</v>
          </cell>
          <cell r="D724" t="e">
            <v>#N/A</v>
          </cell>
          <cell r="E724" t="e">
            <v>#N/A</v>
          </cell>
          <cell r="F724" t="e">
            <v>#N/A</v>
          </cell>
          <cell r="G724" t="e">
            <v>#N/A</v>
          </cell>
          <cell r="AB724" t="e">
            <v>#N/A</v>
          </cell>
          <cell r="AC724" t="e">
            <v>#N/A</v>
          </cell>
          <cell r="AD724" t="e">
            <v>#N/A</v>
          </cell>
          <cell r="AE724" t="str">
            <v>11 Dividend Street</v>
          </cell>
          <cell r="AF724" t="str">
            <v>Mansfield QLD 4122</v>
          </cell>
        </row>
        <row r="725">
          <cell r="A725" t="str">
            <v>AEPL0724</v>
          </cell>
          <cell r="D725" t="e">
            <v>#N/A</v>
          </cell>
          <cell r="E725" t="e">
            <v>#N/A</v>
          </cell>
          <cell r="F725" t="e">
            <v>#N/A</v>
          </cell>
          <cell r="G725" t="e">
            <v>#N/A</v>
          </cell>
          <cell r="AB725" t="e">
            <v>#N/A</v>
          </cell>
          <cell r="AC725" t="e">
            <v>#N/A</v>
          </cell>
          <cell r="AD725" t="e">
            <v>#N/A</v>
          </cell>
          <cell r="AE725" t="str">
            <v>11 Dividend Street</v>
          </cell>
          <cell r="AF725" t="str">
            <v>Mansfield QLD 4122</v>
          </cell>
        </row>
        <row r="726">
          <cell r="A726" t="str">
            <v>AEPL0725</v>
          </cell>
          <cell r="D726" t="e">
            <v>#N/A</v>
          </cell>
          <cell r="E726" t="e">
            <v>#N/A</v>
          </cell>
          <cell r="F726" t="e">
            <v>#N/A</v>
          </cell>
          <cell r="G726" t="e">
            <v>#N/A</v>
          </cell>
          <cell r="AB726" t="e">
            <v>#N/A</v>
          </cell>
          <cell r="AC726" t="e">
            <v>#N/A</v>
          </cell>
          <cell r="AD726" t="e">
            <v>#N/A</v>
          </cell>
          <cell r="AE726" t="str">
            <v>11 Dividend Street</v>
          </cell>
          <cell r="AF726" t="str">
            <v>Mansfield QLD 4122</v>
          </cell>
        </row>
        <row r="727">
          <cell r="A727" t="str">
            <v>AEPL0726</v>
          </cell>
          <cell r="D727" t="e">
            <v>#N/A</v>
          </cell>
          <cell r="E727" t="e">
            <v>#N/A</v>
          </cell>
          <cell r="F727" t="e">
            <v>#N/A</v>
          </cell>
          <cell r="G727" t="e">
            <v>#N/A</v>
          </cell>
          <cell r="AB727" t="e">
            <v>#N/A</v>
          </cell>
          <cell r="AC727" t="e">
            <v>#N/A</v>
          </cell>
          <cell r="AD727" t="e">
            <v>#N/A</v>
          </cell>
          <cell r="AE727" t="str">
            <v>11 Dividend Street</v>
          </cell>
          <cell r="AF727" t="str">
            <v>Mansfield QLD 4122</v>
          </cell>
        </row>
        <row r="728">
          <cell r="A728" t="str">
            <v>AEPL0727</v>
          </cell>
          <cell r="D728" t="e">
            <v>#N/A</v>
          </cell>
          <cell r="E728" t="e">
            <v>#N/A</v>
          </cell>
          <cell r="F728" t="e">
            <v>#N/A</v>
          </cell>
          <cell r="G728" t="e">
            <v>#N/A</v>
          </cell>
          <cell r="AB728" t="e">
            <v>#N/A</v>
          </cell>
          <cell r="AC728" t="e">
            <v>#N/A</v>
          </cell>
          <cell r="AD728" t="e">
            <v>#N/A</v>
          </cell>
          <cell r="AE728" t="str">
            <v>11 Dividend Street</v>
          </cell>
          <cell r="AF728" t="str">
            <v>Mansfield QLD 4122</v>
          </cell>
        </row>
        <row r="729">
          <cell r="A729" t="str">
            <v>AEPL0728</v>
          </cell>
          <cell r="D729" t="e">
            <v>#N/A</v>
          </cell>
          <cell r="E729" t="e">
            <v>#N/A</v>
          </cell>
          <cell r="F729" t="e">
            <v>#N/A</v>
          </cell>
          <cell r="G729" t="e">
            <v>#N/A</v>
          </cell>
          <cell r="AB729" t="e">
            <v>#N/A</v>
          </cell>
          <cell r="AC729" t="e">
            <v>#N/A</v>
          </cell>
          <cell r="AD729" t="e">
            <v>#N/A</v>
          </cell>
          <cell r="AE729" t="str">
            <v>11 Dividend Street</v>
          </cell>
          <cell r="AF729" t="str">
            <v>Mansfield QLD 4122</v>
          </cell>
        </row>
        <row r="730">
          <cell r="A730" t="str">
            <v>AEPL0729</v>
          </cell>
          <cell r="D730" t="e">
            <v>#N/A</v>
          </cell>
          <cell r="E730" t="e">
            <v>#N/A</v>
          </cell>
          <cell r="F730" t="e">
            <v>#N/A</v>
          </cell>
          <cell r="G730" t="e">
            <v>#N/A</v>
          </cell>
          <cell r="AB730" t="e">
            <v>#N/A</v>
          </cell>
          <cell r="AC730" t="e">
            <v>#N/A</v>
          </cell>
          <cell r="AD730" t="e">
            <v>#N/A</v>
          </cell>
          <cell r="AE730" t="str">
            <v>11 Dividend Street</v>
          </cell>
          <cell r="AF730" t="str">
            <v>Mansfield QLD 4122</v>
          </cell>
        </row>
        <row r="731">
          <cell r="A731" t="str">
            <v>AEPL0730</v>
          </cell>
          <cell r="D731" t="e">
            <v>#N/A</v>
          </cell>
          <cell r="E731" t="e">
            <v>#N/A</v>
          </cell>
          <cell r="F731" t="e">
            <v>#N/A</v>
          </cell>
          <cell r="G731" t="e">
            <v>#N/A</v>
          </cell>
          <cell r="AB731" t="e">
            <v>#N/A</v>
          </cell>
          <cell r="AC731" t="e">
            <v>#N/A</v>
          </cell>
          <cell r="AD731" t="e">
            <v>#N/A</v>
          </cell>
          <cell r="AE731" t="str">
            <v>11 Dividend Street</v>
          </cell>
          <cell r="AF731" t="str">
            <v>Mansfield QLD 4122</v>
          </cell>
        </row>
        <row r="732">
          <cell r="A732" t="str">
            <v>AEPL0731</v>
          </cell>
          <cell r="D732" t="e">
            <v>#N/A</v>
          </cell>
          <cell r="E732" t="e">
            <v>#N/A</v>
          </cell>
          <cell r="F732" t="e">
            <v>#N/A</v>
          </cell>
          <cell r="G732" t="e">
            <v>#N/A</v>
          </cell>
          <cell r="AB732" t="e">
            <v>#N/A</v>
          </cell>
          <cell r="AC732" t="e">
            <v>#N/A</v>
          </cell>
          <cell r="AD732" t="e">
            <v>#N/A</v>
          </cell>
          <cell r="AE732" t="str">
            <v>11 Dividend Street</v>
          </cell>
          <cell r="AF732" t="str">
            <v>Mansfield QLD 4122</v>
          </cell>
        </row>
        <row r="733">
          <cell r="A733" t="str">
            <v>AEPL0732</v>
          </cell>
          <cell r="D733" t="e">
            <v>#N/A</v>
          </cell>
          <cell r="E733" t="e">
            <v>#N/A</v>
          </cell>
          <cell r="F733" t="e">
            <v>#N/A</v>
          </cell>
          <cell r="G733" t="e">
            <v>#N/A</v>
          </cell>
          <cell r="AB733" t="e">
            <v>#N/A</v>
          </cell>
          <cell r="AC733" t="e">
            <v>#N/A</v>
          </cell>
          <cell r="AD733" t="e">
            <v>#N/A</v>
          </cell>
          <cell r="AE733" t="str">
            <v>11 Dividend Street</v>
          </cell>
          <cell r="AF733" t="str">
            <v>Mansfield QLD 4122</v>
          </cell>
        </row>
        <row r="734">
          <cell r="A734" t="str">
            <v>AEPL0733</v>
          </cell>
          <cell r="D734" t="e">
            <v>#N/A</v>
          </cell>
          <cell r="E734" t="e">
            <v>#N/A</v>
          </cell>
          <cell r="F734" t="e">
            <v>#N/A</v>
          </cell>
          <cell r="G734" t="e">
            <v>#N/A</v>
          </cell>
          <cell r="AB734" t="e">
            <v>#N/A</v>
          </cell>
          <cell r="AC734" t="e">
            <v>#N/A</v>
          </cell>
          <cell r="AD734" t="e">
            <v>#N/A</v>
          </cell>
          <cell r="AE734" t="str">
            <v>11 Dividend Street</v>
          </cell>
          <cell r="AF734" t="str">
            <v>Mansfield QLD 4122</v>
          </cell>
        </row>
        <row r="735">
          <cell r="A735" t="str">
            <v>AEPL0734</v>
          </cell>
          <cell r="D735" t="e">
            <v>#N/A</v>
          </cell>
          <cell r="E735" t="e">
            <v>#N/A</v>
          </cell>
          <cell r="F735" t="e">
            <v>#N/A</v>
          </cell>
          <cell r="G735" t="e">
            <v>#N/A</v>
          </cell>
          <cell r="AB735" t="e">
            <v>#N/A</v>
          </cell>
          <cell r="AC735" t="e">
            <v>#N/A</v>
          </cell>
          <cell r="AD735" t="e">
            <v>#N/A</v>
          </cell>
          <cell r="AE735" t="str">
            <v>11 Dividend Street</v>
          </cell>
          <cell r="AF735" t="str">
            <v>Mansfield QLD 4122</v>
          </cell>
        </row>
        <row r="736">
          <cell r="A736" t="str">
            <v>AEPL0735</v>
          </cell>
          <cell r="D736" t="e">
            <v>#N/A</v>
          </cell>
          <cell r="E736" t="e">
            <v>#N/A</v>
          </cell>
          <cell r="F736" t="e">
            <v>#N/A</v>
          </cell>
          <cell r="G736" t="e">
            <v>#N/A</v>
          </cell>
          <cell r="AB736" t="e">
            <v>#N/A</v>
          </cell>
          <cell r="AC736" t="e">
            <v>#N/A</v>
          </cell>
          <cell r="AD736" t="e">
            <v>#N/A</v>
          </cell>
          <cell r="AE736" t="str">
            <v>11 Dividend Street</v>
          </cell>
          <cell r="AF736" t="str">
            <v>Mansfield QLD 4122</v>
          </cell>
        </row>
        <row r="737">
          <cell r="A737" t="str">
            <v>AEPL0736</v>
          </cell>
          <cell r="D737" t="e">
            <v>#N/A</v>
          </cell>
          <cell r="E737" t="e">
            <v>#N/A</v>
          </cell>
          <cell r="F737" t="e">
            <v>#N/A</v>
          </cell>
          <cell r="G737" t="e">
            <v>#N/A</v>
          </cell>
          <cell r="AB737" t="e">
            <v>#N/A</v>
          </cell>
          <cell r="AC737" t="e">
            <v>#N/A</v>
          </cell>
          <cell r="AD737" t="e">
            <v>#N/A</v>
          </cell>
          <cell r="AE737" t="str">
            <v>11 Dividend Street</v>
          </cell>
          <cell r="AF737" t="str">
            <v>Mansfield QLD 4122</v>
          </cell>
        </row>
        <row r="738">
          <cell r="A738" t="str">
            <v>AEPL0737</v>
          </cell>
          <cell r="D738" t="e">
            <v>#N/A</v>
          </cell>
          <cell r="E738" t="e">
            <v>#N/A</v>
          </cell>
          <cell r="F738" t="e">
            <v>#N/A</v>
          </cell>
          <cell r="G738" t="e">
            <v>#N/A</v>
          </cell>
          <cell r="AB738" t="e">
            <v>#N/A</v>
          </cell>
          <cell r="AC738" t="e">
            <v>#N/A</v>
          </cell>
          <cell r="AD738" t="e">
            <v>#N/A</v>
          </cell>
          <cell r="AE738" t="str">
            <v>11 Dividend Street</v>
          </cell>
          <cell r="AF738" t="str">
            <v>Mansfield QLD 4122</v>
          </cell>
        </row>
        <row r="739">
          <cell r="A739" t="str">
            <v>AEPL0738</v>
          </cell>
          <cell r="D739" t="e">
            <v>#N/A</v>
          </cell>
          <cell r="E739" t="e">
            <v>#N/A</v>
          </cell>
          <cell r="F739" t="e">
            <v>#N/A</v>
          </cell>
          <cell r="G739" t="e">
            <v>#N/A</v>
          </cell>
          <cell r="AB739" t="e">
            <v>#N/A</v>
          </cell>
          <cell r="AC739" t="e">
            <v>#N/A</v>
          </cell>
          <cell r="AD739" t="e">
            <v>#N/A</v>
          </cell>
          <cell r="AE739" t="str">
            <v>11 Dividend Street</v>
          </cell>
          <cell r="AF739" t="str">
            <v>Mansfield QLD 4122</v>
          </cell>
        </row>
        <row r="740">
          <cell r="A740" t="str">
            <v>AEPL0739</v>
          </cell>
          <cell r="D740" t="e">
            <v>#N/A</v>
          </cell>
          <cell r="E740" t="e">
            <v>#N/A</v>
          </cell>
          <cell r="F740" t="e">
            <v>#N/A</v>
          </cell>
          <cell r="G740" t="e">
            <v>#N/A</v>
          </cell>
          <cell r="AB740" t="e">
            <v>#N/A</v>
          </cell>
          <cell r="AC740" t="e">
            <v>#N/A</v>
          </cell>
          <cell r="AD740" t="e">
            <v>#N/A</v>
          </cell>
          <cell r="AE740" t="str">
            <v>11 Dividend Street</v>
          </cell>
          <cell r="AF740" t="str">
            <v>Mansfield QLD 4122</v>
          </cell>
        </row>
        <row r="741">
          <cell r="A741" t="str">
            <v>AEPL0740</v>
          </cell>
          <cell r="D741" t="e">
            <v>#N/A</v>
          </cell>
          <cell r="E741" t="e">
            <v>#N/A</v>
          </cell>
          <cell r="F741" t="e">
            <v>#N/A</v>
          </cell>
          <cell r="G741" t="e">
            <v>#N/A</v>
          </cell>
          <cell r="AB741" t="e">
            <v>#N/A</v>
          </cell>
          <cell r="AC741" t="e">
            <v>#N/A</v>
          </cell>
          <cell r="AD741" t="e">
            <v>#N/A</v>
          </cell>
          <cell r="AE741" t="str">
            <v>11 Dividend Street</v>
          </cell>
          <cell r="AF741" t="str">
            <v>Mansfield QLD 4122</v>
          </cell>
        </row>
        <row r="742">
          <cell r="A742" t="str">
            <v>AEPL0741</v>
          </cell>
          <cell r="D742" t="e">
            <v>#N/A</v>
          </cell>
          <cell r="E742" t="e">
            <v>#N/A</v>
          </cell>
          <cell r="F742" t="e">
            <v>#N/A</v>
          </cell>
          <cell r="G742" t="e">
            <v>#N/A</v>
          </cell>
          <cell r="AB742" t="e">
            <v>#N/A</v>
          </cell>
          <cell r="AC742" t="e">
            <v>#N/A</v>
          </cell>
          <cell r="AD742" t="e">
            <v>#N/A</v>
          </cell>
          <cell r="AE742" t="str">
            <v>11 Dividend Street</v>
          </cell>
          <cell r="AF742" t="str">
            <v>Mansfield QLD 4122</v>
          </cell>
        </row>
        <row r="743">
          <cell r="A743" t="str">
            <v>AEPL0742</v>
          </cell>
          <cell r="D743" t="e">
            <v>#N/A</v>
          </cell>
          <cell r="E743" t="e">
            <v>#N/A</v>
          </cell>
          <cell r="F743" t="e">
            <v>#N/A</v>
          </cell>
          <cell r="G743" t="e">
            <v>#N/A</v>
          </cell>
          <cell r="AB743" t="e">
            <v>#N/A</v>
          </cell>
          <cell r="AC743" t="e">
            <v>#N/A</v>
          </cell>
          <cell r="AD743" t="e">
            <v>#N/A</v>
          </cell>
          <cell r="AE743" t="str">
            <v>11 Dividend Street</v>
          </cell>
          <cell r="AF743" t="str">
            <v>Mansfield QLD 4122</v>
          </cell>
        </row>
        <row r="744">
          <cell r="A744" t="str">
            <v>AEPL0743</v>
          </cell>
          <cell r="D744" t="e">
            <v>#N/A</v>
          </cell>
          <cell r="E744" t="e">
            <v>#N/A</v>
          </cell>
          <cell r="F744" t="e">
            <v>#N/A</v>
          </cell>
          <cell r="G744" t="e">
            <v>#N/A</v>
          </cell>
          <cell r="AB744" t="e">
            <v>#N/A</v>
          </cell>
          <cell r="AC744" t="e">
            <v>#N/A</v>
          </cell>
          <cell r="AD744" t="e">
            <v>#N/A</v>
          </cell>
          <cell r="AE744" t="str">
            <v>11 Dividend Street</v>
          </cell>
          <cell r="AF744" t="str">
            <v>Mansfield QLD 4122</v>
          </cell>
        </row>
        <row r="745">
          <cell r="A745" t="str">
            <v>AEPL0744</v>
          </cell>
          <cell r="D745" t="e">
            <v>#N/A</v>
          </cell>
          <cell r="E745" t="e">
            <v>#N/A</v>
          </cell>
          <cell r="F745" t="e">
            <v>#N/A</v>
          </cell>
          <cell r="G745" t="e">
            <v>#N/A</v>
          </cell>
          <cell r="AB745" t="e">
            <v>#N/A</v>
          </cell>
          <cell r="AC745" t="e">
            <v>#N/A</v>
          </cell>
          <cell r="AD745" t="e">
            <v>#N/A</v>
          </cell>
          <cell r="AE745" t="str">
            <v>11 Dividend Street</v>
          </cell>
          <cell r="AF745" t="str">
            <v>Mansfield QLD 4122</v>
          </cell>
        </row>
        <row r="746">
          <cell r="A746" t="str">
            <v>AEPL0745</v>
          </cell>
          <cell r="D746" t="e">
            <v>#N/A</v>
          </cell>
          <cell r="E746" t="e">
            <v>#N/A</v>
          </cell>
          <cell r="F746" t="e">
            <v>#N/A</v>
          </cell>
          <cell r="G746" t="e">
            <v>#N/A</v>
          </cell>
          <cell r="AB746" t="e">
            <v>#N/A</v>
          </cell>
          <cell r="AC746" t="e">
            <v>#N/A</v>
          </cell>
          <cell r="AD746" t="e">
            <v>#N/A</v>
          </cell>
          <cell r="AE746" t="str">
            <v>11 Dividend Street</v>
          </cell>
          <cell r="AF746" t="str">
            <v>Mansfield QLD 4122</v>
          </cell>
        </row>
        <row r="747">
          <cell r="A747" t="str">
            <v>AEPL0746</v>
          </cell>
          <cell r="D747" t="e">
            <v>#N/A</v>
          </cell>
          <cell r="E747" t="e">
            <v>#N/A</v>
          </cell>
          <cell r="F747" t="e">
            <v>#N/A</v>
          </cell>
          <cell r="G747" t="e">
            <v>#N/A</v>
          </cell>
          <cell r="AB747" t="e">
            <v>#N/A</v>
          </cell>
          <cell r="AC747" t="e">
            <v>#N/A</v>
          </cell>
          <cell r="AD747" t="e">
            <v>#N/A</v>
          </cell>
          <cell r="AE747" t="str">
            <v>11 Dividend Street</v>
          </cell>
          <cell r="AF747" t="str">
            <v>Mansfield QLD 4122</v>
          </cell>
        </row>
        <row r="748">
          <cell r="A748" t="str">
            <v>AEPL0747</v>
          </cell>
          <cell r="D748" t="e">
            <v>#N/A</v>
          </cell>
          <cell r="E748" t="e">
            <v>#N/A</v>
          </cell>
          <cell r="F748" t="e">
            <v>#N/A</v>
          </cell>
          <cell r="G748" t="e">
            <v>#N/A</v>
          </cell>
          <cell r="AB748" t="e">
            <v>#N/A</v>
          </cell>
          <cell r="AC748" t="e">
            <v>#N/A</v>
          </cell>
          <cell r="AD748" t="e">
            <v>#N/A</v>
          </cell>
          <cell r="AE748" t="str">
            <v>11 Dividend Street</v>
          </cell>
          <cell r="AF748" t="str">
            <v>Mansfield QLD 4122</v>
          </cell>
        </row>
        <row r="749">
          <cell r="A749" t="str">
            <v>AEPL0748</v>
          </cell>
          <cell r="D749" t="e">
            <v>#N/A</v>
          </cell>
          <cell r="E749" t="e">
            <v>#N/A</v>
          </cell>
          <cell r="F749" t="e">
            <v>#N/A</v>
          </cell>
          <cell r="G749" t="e">
            <v>#N/A</v>
          </cell>
          <cell r="AB749" t="e">
            <v>#N/A</v>
          </cell>
          <cell r="AC749" t="e">
            <v>#N/A</v>
          </cell>
          <cell r="AD749" t="e">
            <v>#N/A</v>
          </cell>
          <cell r="AE749" t="str">
            <v>11 Dividend Street</v>
          </cell>
          <cell r="AF749" t="str">
            <v>Mansfield QLD 4122</v>
          </cell>
        </row>
        <row r="750">
          <cell r="A750" t="str">
            <v>AEPL0749</v>
          </cell>
          <cell r="D750" t="e">
            <v>#N/A</v>
          </cell>
          <cell r="E750" t="e">
            <v>#N/A</v>
          </cell>
          <cell r="F750" t="e">
            <v>#N/A</v>
          </cell>
          <cell r="G750" t="e">
            <v>#N/A</v>
          </cell>
          <cell r="AB750" t="e">
            <v>#N/A</v>
          </cell>
          <cell r="AC750" t="e">
            <v>#N/A</v>
          </cell>
          <cell r="AD750" t="e">
            <v>#N/A</v>
          </cell>
          <cell r="AE750" t="str">
            <v>11 Dividend Street</v>
          </cell>
          <cell r="AF750" t="str">
            <v>Mansfield QLD 4122</v>
          </cell>
        </row>
        <row r="751">
          <cell r="A751" t="str">
            <v>AEPL0750</v>
          </cell>
          <cell r="D751" t="e">
            <v>#N/A</v>
          </cell>
          <cell r="E751" t="e">
            <v>#N/A</v>
          </cell>
          <cell r="F751" t="e">
            <v>#N/A</v>
          </cell>
          <cell r="G751" t="e">
            <v>#N/A</v>
          </cell>
          <cell r="AB751" t="e">
            <v>#N/A</v>
          </cell>
          <cell r="AC751" t="e">
            <v>#N/A</v>
          </cell>
          <cell r="AD751" t="e">
            <v>#N/A</v>
          </cell>
          <cell r="AE751" t="str">
            <v>11 Dividend Street</v>
          </cell>
          <cell r="AF751" t="str">
            <v>Mansfield QLD 4122</v>
          </cell>
        </row>
        <row r="752">
          <cell r="A752" t="str">
            <v>AEPL0751</v>
          </cell>
          <cell r="D752" t="e">
            <v>#N/A</v>
          </cell>
          <cell r="E752" t="e">
            <v>#N/A</v>
          </cell>
          <cell r="F752" t="e">
            <v>#N/A</v>
          </cell>
          <cell r="G752" t="e">
            <v>#N/A</v>
          </cell>
          <cell r="AB752" t="e">
            <v>#N/A</v>
          </cell>
          <cell r="AC752" t="e">
            <v>#N/A</v>
          </cell>
          <cell r="AD752" t="e">
            <v>#N/A</v>
          </cell>
          <cell r="AE752" t="str">
            <v>11 Dividend Street</v>
          </cell>
          <cell r="AF752" t="str">
            <v>Mansfield QLD 4122</v>
          </cell>
        </row>
        <row r="753">
          <cell r="A753" t="str">
            <v>AEPL0752</v>
          </cell>
          <cell r="D753" t="e">
            <v>#N/A</v>
          </cell>
          <cell r="E753" t="e">
            <v>#N/A</v>
          </cell>
          <cell r="F753" t="e">
            <v>#N/A</v>
          </cell>
          <cell r="G753" t="e">
            <v>#N/A</v>
          </cell>
          <cell r="AB753" t="e">
            <v>#N/A</v>
          </cell>
          <cell r="AC753" t="e">
            <v>#N/A</v>
          </cell>
          <cell r="AD753" t="e">
            <v>#N/A</v>
          </cell>
          <cell r="AE753" t="str">
            <v>11 Dividend Street</v>
          </cell>
          <cell r="AF753" t="str">
            <v>Mansfield QLD 4122</v>
          </cell>
        </row>
        <row r="754">
          <cell r="A754" t="str">
            <v>AEPL0753</v>
          </cell>
          <cell r="D754" t="e">
            <v>#N/A</v>
          </cell>
          <cell r="E754" t="e">
            <v>#N/A</v>
          </cell>
          <cell r="F754" t="e">
            <v>#N/A</v>
          </cell>
          <cell r="G754" t="e">
            <v>#N/A</v>
          </cell>
          <cell r="AB754" t="e">
            <v>#N/A</v>
          </cell>
          <cell r="AC754" t="e">
            <v>#N/A</v>
          </cell>
          <cell r="AD754" t="e">
            <v>#N/A</v>
          </cell>
          <cell r="AE754" t="str">
            <v>11 Dividend Street</v>
          </cell>
          <cell r="AF754" t="str">
            <v>Mansfield QLD 4122</v>
          </cell>
        </row>
        <row r="755">
          <cell r="A755" t="str">
            <v>AEPL0754</v>
          </cell>
          <cell r="D755" t="e">
            <v>#N/A</v>
          </cell>
          <cell r="E755" t="e">
            <v>#N/A</v>
          </cell>
          <cell r="F755" t="e">
            <v>#N/A</v>
          </cell>
          <cell r="G755" t="e">
            <v>#N/A</v>
          </cell>
          <cell r="AB755" t="e">
            <v>#N/A</v>
          </cell>
          <cell r="AC755" t="e">
            <v>#N/A</v>
          </cell>
          <cell r="AD755" t="e">
            <v>#N/A</v>
          </cell>
          <cell r="AE755" t="str">
            <v>11 Dividend Street</v>
          </cell>
          <cell r="AF755" t="str">
            <v>Mansfield QLD 4122</v>
          </cell>
        </row>
        <row r="756">
          <cell r="A756" t="str">
            <v>AEPL0755</v>
          </cell>
          <cell r="D756" t="e">
            <v>#N/A</v>
          </cell>
          <cell r="E756" t="e">
            <v>#N/A</v>
          </cell>
          <cell r="F756" t="e">
            <v>#N/A</v>
          </cell>
          <cell r="G756" t="e">
            <v>#N/A</v>
          </cell>
          <cell r="AB756" t="e">
            <v>#N/A</v>
          </cell>
          <cell r="AC756" t="e">
            <v>#N/A</v>
          </cell>
          <cell r="AD756" t="e">
            <v>#N/A</v>
          </cell>
          <cell r="AE756" t="str">
            <v>11 Dividend Street</v>
          </cell>
          <cell r="AF756" t="str">
            <v>Mansfield QLD 4122</v>
          </cell>
        </row>
        <row r="757">
          <cell r="A757" t="str">
            <v>AEPL0756</v>
          </cell>
          <cell r="D757" t="e">
            <v>#N/A</v>
          </cell>
          <cell r="E757" t="e">
            <v>#N/A</v>
          </cell>
          <cell r="F757" t="e">
            <v>#N/A</v>
          </cell>
          <cell r="G757" t="e">
            <v>#N/A</v>
          </cell>
          <cell r="AB757" t="e">
            <v>#N/A</v>
          </cell>
          <cell r="AC757" t="e">
            <v>#N/A</v>
          </cell>
          <cell r="AD757" t="e">
            <v>#N/A</v>
          </cell>
          <cell r="AE757" t="str">
            <v>11 Dividend Street</v>
          </cell>
          <cell r="AF757" t="str">
            <v>Mansfield QLD 4122</v>
          </cell>
        </row>
        <row r="758">
          <cell r="A758" t="str">
            <v>AEPL0757</v>
          </cell>
          <cell r="D758" t="e">
            <v>#N/A</v>
          </cell>
          <cell r="E758" t="e">
            <v>#N/A</v>
          </cell>
          <cell r="F758" t="e">
            <v>#N/A</v>
          </cell>
          <cell r="G758" t="e">
            <v>#N/A</v>
          </cell>
          <cell r="AB758" t="e">
            <v>#N/A</v>
          </cell>
          <cell r="AC758" t="e">
            <v>#N/A</v>
          </cell>
          <cell r="AD758" t="e">
            <v>#N/A</v>
          </cell>
          <cell r="AE758" t="str">
            <v>11 Dividend Street</v>
          </cell>
          <cell r="AF758" t="str">
            <v>Mansfield QLD 4122</v>
          </cell>
        </row>
        <row r="759">
          <cell r="A759" t="str">
            <v>AEPL0758</v>
          </cell>
          <cell r="D759" t="e">
            <v>#N/A</v>
          </cell>
          <cell r="E759" t="e">
            <v>#N/A</v>
          </cell>
          <cell r="F759" t="e">
            <v>#N/A</v>
          </cell>
          <cell r="G759" t="e">
            <v>#N/A</v>
          </cell>
          <cell r="AB759" t="e">
            <v>#N/A</v>
          </cell>
          <cell r="AC759" t="e">
            <v>#N/A</v>
          </cell>
          <cell r="AD759" t="e">
            <v>#N/A</v>
          </cell>
          <cell r="AE759" t="str">
            <v>11 Dividend Street</v>
          </cell>
          <cell r="AF759" t="str">
            <v>Mansfield QLD 4122</v>
          </cell>
        </row>
        <row r="760">
          <cell r="A760" t="str">
            <v>AEPL0759</v>
          </cell>
          <cell r="D760" t="e">
            <v>#N/A</v>
          </cell>
          <cell r="E760" t="e">
            <v>#N/A</v>
          </cell>
          <cell r="F760" t="e">
            <v>#N/A</v>
          </cell>
          <cell r="G760" t="e">
            <v>#N/A</v>
          </cell>
          <cell r="AB760" t="e">
            <v>#N/A</v>
          </cell>
          <cell r="AC760" t="e">
            <v>#N/A</v>
          </cell>
          <cell r="AD760" t="e">
            <v>#N/A</v>
          </cell>
          <cell r="AE760" t="str">
            <v>11 Dividend Street</v>
          </cell>
          <cell r="AF760" t="str">
            <v>Mansfield QLD 4122</v>
          </cell>
        </row>
        <row r="761">
          <cell r="A761" t="str">
            <v>AEPL0760</v>
          </cell>
          <cell r="D761" t="e">
            <v>#N/A</v>
          </cell>
          <cell r="E761" t="e">
            <v>#N/A</v>
          </cell>
          <cell r="F761" t="e">
            <v>#N/A</v>
          </cell>
          <cell r="G761" t="e">
            <v>#N/A</v>
          </cell>
          <cell r="AB761" t="e">
            <v>#N/A</v>
          </cell>
          <cell r="AC761" t="e">
            <v>#N/A</v>
          </cell>
          <cell r="AD761" t="e">
            <v>#N/A</v>
          </cell>
          <cell r="AE761" t="str">
            <v>11 Dividend Street</v>
          </cell>
          <cell r="AF761" t="str">
            <v>Mansfield QLD 4122</v>
          </cell>
        </row>
        <row r="762">
          <cell r="A762" t="str">
            <v>AEPL0761</v>
          </cell>
          <cell r="D762" t="e">
            <v>#N/A</v>
          </cell>
          <cell r="E762" t="e">
            <v>#N/A</v>
          </cell>
          <cell r="F762" t="e">
            <v>#N/A</v>
          </cell>
          <cell r="G762" t="e">
            <v>#N/A</v>
          </cell>
          <cell r="AB762" t="e">
            <v>#N/A</v>
          </cell>
          <cell r="AC762" t="e">
            <v>#N/A</v>
          </cell>
          <cell r="AD762" t="e">
            <v>#N/A</v>
          </cell>
          <cell r="AE762" t="str">
            <v>11 Dividend Street</v>
          </cell>
          <cell r="AF762" t="str">
            <v>Mansfield QLD 4122</v>
          </cell>
        </row>
        <row r="763">
          <cell r="A763" t="str">
            <v>AEPL0762</v>
          </cell>
          <cell r="D763" t="e">
            <v>#N/A</v>
          </cell>
          <cell r="E763" t="e">
            <v>#N/A</v>
          </cell>
          <cell r="F763" t="e">
            <v>#N/A</v>
          </cell>
          <cell r="G763" t="e">
            <v>#N/A</v>
          </cell>
          <cell r="AB763" t="e">
            <v>#N/A</v>
          </cell>
          <cell r="AC763" t="e">
            <v>#N/A</v>
          </cell>
          <cell r="AD763" t="e">
            <v>#N/A</v>
          </cell>
          <cell r="AE763" t="str">
            <v>11 Dividend Street</v>
          </cell>
          <cell r="AF763" t="str">
            <v>Mansfield QLD 4122</v>
          </cell>
        </row>
        <row r="764">
          <cell r="A764" t="str">
            <v>AEPL0763</v>
          </cell>
          <cell r="D764" t="e">
            <v>#N/A</v>
          </cell>
          <cell r="E764" t="e">
            <v>#N/A</v>
          </cell>
          <cell r="F764" t="e">
            <v>#N/A</v>
          </cell>
          <cell r="G764" t="e">
            <v>#N/A</v>
          </cell>
          <cell r="AB764" t="e">
            <v>#N/A</v>
          </cell>
          <cell r="AC764" t="e">
            <v>#N/A</v>
          </cell>
          <cell r="AD764" t="e">
            <v>#N/A</v>
          </cell>
          <cell r="AE764" t="str">
            <v>11 Dividend Street</v>
          </cell>
          <cell r="AF764" t="str">
            <v>Mansfield QLD 4122</v>
          </cell>
        </row>
        <row r="765">
          <cell r="A765" t="str">
            <v>AEPL0764</v>
          </cell>
          <cell r="D765" t="e">
            <v>#N/A</v>
          </cell>
          <cell r="E765" t="e">
            <v>#N/A</v>
          </cell>
          <cell r="F765" t="e">
            <v>#N/A</v>
          </cell>
          <cell r="G765" t="e">
            <v>#N/A</v>
          </cell>
          <cell r="AB765" t="e">
            <v>#N/A</v>
          </cell>
          <cell r="AC765" t="e">
            <v>#N/A</v>
          </cell>
          <cell r="AD765" t="e">
            <v>#N/A</v>
          </cell>
          <cell r="AE765" t="str">
            <v>11 Dividend Street</v>
          </cell>
          <cell r="AF765" t="str">
            <v>Mansfield QLD 4122</v>
          </cell>
        </row>
        <row r="766">
          <cell r="A766" t="str">
            <v>AEPL0765</v>
          </cell>
          <cell r="D766" t="e">
            <v>#N/A</v>
          </cell>
          <cell r="E766" t="e">
            <v>#N/A</v>
          </cell>
          <cell r="F766" t="e">
            <v>#N/A</v>
          </cell>
          <cell r="G766" t="e">
            <v>#N/A</v>
          </cell>
          <cell r="AB766" t="e">
            <v>#N/A</v>
          </cell>
          <cell r="AC766" t="e">
            <v>#N/A</v>
          </cell>
          <cell r="AD766" t="e">
            <v>#N/A</v>
          </cell>
          <cell r="AE766" t="str">
            <v>11 Dividend Street</v>
          </cell>
          <cell r="AF766" t="str">
            <v>Mansfield QLD 4122</v>
          </cell>
        </row>
        <row r="767">
          <cell r="A767" t="str">
            <v>AEPL0766</v>
          </cell>
          <cell r="D767" t="e">
            <v>#N/A</v>
          </cell>
          <cell r="E767" t="e">
            <v>#N/A</v>
          </cell>
          <cell r="F767" t="e">
            <v>#N/A</v>
          </cell>
          <cell r="G767" t="e">
            <v>#N/A</v>
          </cell>
          <cell r="AB767" t="e">
            <v>#N/A</v>
          </cell>
          <cell r="AC767" t="e">
            <v>#N/A</v>
          </cell>
          <cell r="AD767" t="e">
            <v>#N/A</v>
          </cell>
          <cell r="AE767" t="str">
            <v>11 Dividend Street</v>
          </cell>
          <cell r="AF767" t="str">
            <v>Mansfield QLD 4122</v>
          </cell>
        </row>
        <row r="768">
          <cell r="A768" t="str">
            <v>AEPL0767</v>
          </cell>
          <cell r="D768" t="e">
            <v>#N/A</v>
          </cell>
          <cell r="E768" t="e">
            <v>#N/A</v>
          </cell>
          <cell r="F768" t="e">
            <v>#N/A</v>
          </cell>
          <cell r="G768" t="e">
            <v>#N/A</v>
          </cell>
          <cell r="AB768" t="e">
            <v>#N/A</v>
          </cell>
          <cell r="AC768" t="e">
            <v>#N/A</v>
          </cell>
          <cell r="AD768" t="e">
            <v>#N/A</v>
          </cell>
          <cell r="AE768" t="str">
            <v>11 Dividend Street</v>
          </cell>
          <cell r="AF768" t="str">
            <v>Mansfield QLD 4122</v>
          </cell>
        </row>
        <row r="769">
          <cell r="A769" t="str">
            <v>AEPL0768</v>
          </cell>
          <cell r="D769" t="e">
            <v>#N/A</v>
          </cell>
          <cell r="E769" t="e">
            <v>#N/A</v>
          </cell>
          <cell r="F769" t="e">
            <v>#N/A</v>
          </cell>
          <cell r="G769" t="e">
            <v>#N/A</v>
          </cell>
          <cell r="AB769" t="e">
            <v>#N/A</v>
          </cell>
          <cell r="AC769" t="e">
            <v>#N/A</v>
          </cell>
          <cell r="AD769" t="e">
            <v>#N/A</v>
          </cell>
          <cell r="AE769" t="str">
            <v>11 Dividend Street</v>
          </cell>
          <cell r="AF769" t="str">
            <v>Mansfield QLD 4122</v>
          </cell>
        </row>
        <row r="770">
          <cell r="A770" t="str">
            <v>AEPL0769</v>
          </cell>
          <cell r="D770" t="e">
            <v>#N/A</v>
          </cell>
          <cell r="E770" t="e">
            <v>#N/A</v>
          </cell>
          <cell r="F770" t="e">
            <v>#N/A</v>
          </cell>
          <cell r="G770" t="e">
            <v>#N/A</v>
          </cell>
          <cell r="AB770" t="e">
            <v>#N/A</v>
          </cell>
          <cell r="AC770" t="e">
            <v>#N/A</v>
          </cell>
          <cell r="AD770" t="e">
            <v>#N/A</v>
          </cell>
          <cell r="AE770" t="str">
            <v>11 Dividend Street</v>
          </cell>
          <cell r="AF770" t="str">
            <v>Mansfield QLD 4122</v>
          </cell>
        </row>
        <row r="771">
          <cell r="A771" t="str">
            <v>AEPL0770</v>
          </cell>
          <cell r="D771" t="e">
            <v>#N/A</v>
          </cell>
          <cell r="E771" t="e">
            <v>#N/A</v>
          </cell>
          <cell r="F771" t="e">
            <v>#N/A</v>
          </cell>
          <cell r="G771" t="e">
            <v>#N/A</v>
          </cell>
          <cell r="AB771" t="e">
            <v>#N/A</v>
          </cell>
          <cell r="AC771" t="e">
            <v>#N/A</v>
          </cell>
          <cell r="AD771" t="e">
            <v>#N/A</v>
          </cell>
          <cell r="AE771" t="str">
            <v>11 Dividend Street</v>
          </cell>
          <cell r="AF771" t="str">
            <v>Mansfield QLD 4122</v>
          </cell>
        </row>
        <row r="772">
          <cell r="A772" t="str">
            <v>AEPL0771</v>
          </cell>
          <cell r="D772" t="e">
            <v>#N/A</v>
          </cell>
          <cell r="E772" t="e">
            <v>#N/A</v>
          </cell>
          <cell r="F772" t="e">
            <v>#N/A</v>
          </cell>
          <cell r="G772" t="e">
            <v>#N/A</v>
          </cell>
          <cell r="AB772" t="e">
            <v>#N/A</v>
          </cell>
          <cell r="AC772" t="e">
            <v>#N/A</v>
          </cell>
          <cell r="AD772" t="e">
            <v>#N/A</v>
          </cell>
          <cell r="AE772" t="str">
            <v>11 Dividend Street</v>
          </cell>
          <cell r="AF772" t="str">
            <v>Mansfield QLD 4122</v>
          </cell>
        </row>
        <row r="773">
          <cell r="A773" t="str">
            <v>AEPL0772</v>
          </cell>
          <cell r="D773" t="e">
            <v>#N/A</v>
          </cell>
          <cell r="E773" t="e">
            <v>#N/A</v>
          </cell>
          <cell r="F773" t="e">
            <v>#N/A</v>
          </cell>
          <cell r="G773" t="e">
            <v>#N/A</v>
          </cell>
          <cell r="AB773" t="e">
            <v>#N/A</v>
          </cell>
          <cell r="AC773" t="e">
            <v>#N/A</v>
          </cell>
          <cell r="AD773" t="e">
            <v>#N/A</v>
          </cell>
          <cell r="AE773" t="str">
            <v>11 Dividend Street</v>
          </cell>
          <cell r="AF773" t="str">
            <v>Mansfield QLD 4122</v>
          </cell>
        </row>
        <row r="774">
          <cell r="A774" t="str">
            <v>AEPL0773</v>
          </cell>
          <cell r="D774" t="e">
            <v>#N/A</v>
          </cell>
          <cell r="E774" t="e">
            <v>#N/A</v>
          </cell>
          <cell r="F774" t="e">
            <v>#N/A</v>
          </cell>
          <cell r="G774" t="e">
            <v>#N/A</v>
          </cell>
          <cell r="AB774" t="e">
            <v>#N/A</v>
          </cell>
          <cell r="AC774" t="e">
            <v>#N/A</v>
          </cell>
          <cell r="AD774" t="e">
            <v>#N/A</v>
          </cell>
          <cell r="AE774" t="str">
            <v>11 Dividend Street</v>
          </cell>
          <cell r="AF774" t="str">
            <v>Mansfield QLD 4122</v>
          </cell>
        </row>
        <row r="775">
          <cell r="A775" t="str">
            <v>AEPL0774</v>
          </cell>
          <cell r="D775" t="e">
            <v>#N/A</v>
          </cell>
          <cell r="E775" t="e">
            <v>#N/A</v>
          </cell>
          <cell r="F775" t="e">
            <v>#N/A</v>
          </cell>
          <cell r="G775" t="e">
            <v>#N/A</v>
          </cell>
          <cell r="AB775" t="e">
            <v>#N/A</v>
          </cell>
          <cell r="AC775" t="e">
            <v>#N/A</v>
          </cell>
          <cell r="AD775" t="e">
            <v>#N/A</v>
          </cell>
          <cell r="AE775" t="str">
            <v>11 Dividend Street</v>
          </cell>
          <cell r="AF775" t="str">
            <v>Mansfield QLD 4122</v>
          </cell>
        </row>
        <row r="776">
          <cell r="A776" t="str">
            <v>AEPL0775</v>
          </cell>
          <cell r="D776" t="e">
            <v>#N/A</v>
          </cell>
          <cell r="E776" t="e">
            <v>#N/A</v>
          </cell>
          <cell r="F776" t="e">
            <v>#N/A</v>
          </cell>
          <cell r="G776" t="e">
            <v>#N/A</v>
          </cell>
          <cell r="AB776" t="e">
            <v>#N/A</v>
          </cell>
          <cell r="AC776" t="e">
            <v>#N/A</v>
          </cell>
          <cell r="AD776" t="e">
            <v>#N/A</v>
          </cell>
          <cell r="AE776" t="str">
            <v>11 Dividend Street</v>
          </cell>
          <cell r="AF776" t="str">
            <v>Mansfield QLD 4122</v>
          </cell>
        </row>
        <row r="777">
          <cell r="A777" t="str">
            <v>AEPL0776</v>
          </cell>
          <cell r="D777" t="e">
            <v>#N/A</v>
          </cell>
          <cell r="E777" t="e">
            <v>#N/A</v>
          </cell>
          <cell r="F777" t="e">
            <v>#N/A</v>
          </cell>
          <cell r="G777" t="e">
            <v>#N/A</v>
          </cell>
          <cell r="AB777" t="e">
            <v>#N/A</v>
          </cell>
          <cell r="AC777" t="e">
            <v>#N/A</v>
          </cell>
          <cell r="AD777" t="e">
            <v>#N/A</v>
          </cell>
          <cell r="AE777" t="str">
            <v>11 Dividend Street</v>
          </cell>
          <cell r="AF777" t="str">
            <v>Mansfield QLD 4122</v>
          </cell>
        </row>
        <row r="778">
          <cell r="A778" t="str">
            <v>AEPL0777</v>
          </cell>
          <cell r="D778" t="e">
            <v>#N/A</v>
          </cell>
          <cell r="E778" t="e">
            <v>#N/A</v>
          </cell>
          <cell r="F778" t="e">
            <v>#N/A</v>
          </cell>
          <cell r="G778" t="e">
            <v>#N/A</v>
          </cell>
          <cell r="AB778" t="e">
            <v>#N/A</v>
          </cell>
          <cell r="AC778" t="e">
            <v>#N/A</v>
          </cell>
          <cell r="AD778" t="e">
            <v>#N/A</v>
          </cell>
          <cell r="AE778" t="str">
            <v>11 Dividend Street</v>
          </cell>
          <cell r="AF778" t="str">
            <v>Mansfield QLD 4122</v>
          </cell>
        </row>
        <row r="779">
          <cell r="A779" t="str">
            <v>AEPL0778</v>
          </cell>
          <cell r="D779" t="e">
            <v>#N/A</v>
          </cell>
          <cell r="E779" t="e">
            <v>#N/A</v>
          </cell>
          <cell r="F779" t="e">
            <v>#N/A</v>
          </cell>
          <cell r="G779" t="e">
            <v>#N/A</v>
          </cell>
          <cell r="AB779" t="e">
            <v>#N/A</v>
          </cell>
          <cell r="AC779" t="e">
            <v>#N/A</v>
          </cell>
          <cell r="AD779" t="e">
            <v>#N/A</v>
          </cell>
          <cell r="AE779" t="str">
            <v>11 Dividend Street</v>
          </cell>
          <cell r="AF779" t="str">
            <v>Mansfield QLD 4122</v>
          </cell>
        </row>
        <row r="780">
          <cell r="A780" t="str">
            <v>AEPL0779</v>
          </cell>
          <cell r="D780" t="e">
            <v>#N/A</v>
          </cell>
          <cell r="E780" t="e">
            <v>#N/A</v>
          </cell>
          <cell r="F780" t="e">
            <v>#N/A</v>
          </cell>
          <cell r="G780" t="e">
            <v>#N/A</v>
          </cell>
          <cell r="AB780" t="e">
            <v>#N/A</v>
          </cell>
          <cell r="AC780" t="e">
            <v>#N/A</v>
          </cell>
          <cell r="AD780" t="e">
            <v>#N/A</v>
          </cell>
          <cell r="AE780" t="str">
            <v>11 Dividend Street</v>
          </cell>
          <cell r="AF780" t="str">
            <v>Mansfield QLD 4122</v>
          </cell>
        </row>
        <row r="781">
          <cell r="A781" t="str">
            <v>AEPL0780</v>
          </cell>
          <cell r="D781" t="e">
            <v>#N/A</v>
          </cell>
          <cell r="E781" t="e">
            <v>#N/A</v>
          </cell>
          <cell r="F781" t="e">
            <v>#N/A</v>
          </cell>
          <cell r="G781" t="e">
            <v>#N/A</v>
          </cell>
          <cell r="AB781" t="e">
            <v>#N/A</v>
          </cell>
          <cell r="AC781" t="e">
            <v>#N/A</v>
          </cell>
          <cell r="AD781" t="e">
            <v>#N/A</v>
          </cell>
          <cell r="AE781" t="str">
            <v>11 Dividend Street</v>
          </cell>
          <cell r="AF781" t="str">
            <v>Mansfield QLD 4122</v>
          </cell>
        </row>
        <row r="782">
          <cell r="A782" t="str">
            <v>AEPL0781</v>
          </cell>
          <cell r="D782" t="e">
            <v>#N/A</v>
          </cell>
          <cell r="E782" t="e">
            <v>#N/A</v>
          </cell>
          <cell r="F782" t="e">
            <v>#N/A</v>
          </cell>
          <cell r="G782" t="e">
            <v>#N/A</v>
          </cell>
          <cell r="AB782" t="e">
            <v>#N/A</v>
          </cell>
          <cell r="AC782" t="e">
            <v>#N/A</v>
          </cell>
          <cell r="AD782" t="e">
            <v>#N/A</v>
          </cell>
          <cell r="AE782" t="str">
            <v>11 Dividend Street</v>
          </cell>
          <cell r="AF782" t="str">
            <v>Mansfield QLD 4122</v>
          </cell>
        </row>
        <row r="783">
          <cell r="A783" t="str">
            <v>AEPL0782</v>
          </cell>
          <cell r="D783" t="e">
            <v>#N/A</v>
          </cell>
          <cell r="E783" t="e">
            <v>#N/A</v>
          </cell>
          <cell r="F783" t="e">
            <v>#N/A</v>
          </cell>
          <cell r="G783" t="e">
            <v>#N/A</v>
          </cell>
          <cell r="AB783" t="e">
            <v>#N/A</v>
          </cell>
          <cell r="AC783" t="e">
            <v>#N/A</v>
          </cell>
          <cell r="AD783" t="e">
            <v>#N/A</v>
          </cell>
          <cell r="AE783" t="str">
            <v>11 Dividend Street</v>
          </cell>
          <cell r="AF783" t="str">
            <v>Mansfield QLD 4122</v>
          </cell>
        </row>
        <row r="784">
          <cell r="A784" t="str">
            <v>AEPL0783</v>
          </cell>
          <cell r="D784" t="e">
            <v>#N/A</v>
          </cell>
          <cell r="E784" t="e">
            <v>#N/A</v>
          </cell>
          <cell r="F784" t="e">
            <v>#N/A</v>
          </cell>
          <cell r="G784" t="e">
            <v>#N/A</v>
          </cell>
          <cell r="AB784" t="e">
            <v>#N/A</v>
          </cell>
          <cell r="AC784" t="e">
            <v>#N/A</v>
          </cell>
          <cell r="AD784" t="e">
            <v>#N/A</v>
          </cell>
          <cell r="AE784" t="str">
            <v>11 Dividend Street</v>
          </cell>
          <cell r="AF784" t="str">
            <v>Mansfield QLD 4122</v>
          </cell>
        </row>
        <row r="785">
          <cell r="A785" t="str">
            <v>AEPL0784</v>
          </cell>
          <cell r="D785" t="e">
            <v>#N/A</v>
          </cell>
          <cell r="E785" t="e">
            <v>#N/A</v>
          </cell>
          <cell r="F785" t="e">
            <v>#N/A</v>
          </cell>
          <cell r="G785" t="e">
            <v>#N/A</v>
          </cell>
          <cell r="AB785" t="e">
            <v>#N/A</v>
          </cell>
          <cell r="AC785" t="e">
            <v>#N/A</v>
          </cell>
          <cell r="AD785" t="e">
            <v>#N/A</v>
          </cell>
          <cell r="AE785" t="str">
            <v>11 Dividend Street</v>
          </cell>
          <cell r="AF785" t="str">
            <v>Mansfield QLD 4122</v>
          </cell>
        </row>
        <row r="786">
          <cell r="A786" t="str">
            <v>AEPL0785</v>
          </cell>
          <cell r="D786" t="e">
            <v>#N/A</v>
          </cell>
          <cell r="E786" t="e">
            <v>#N/A</v>
          </cell>
          <cell r="F786" t="e">
            <v>#N/A</v>
          </cell>
          <cell r="G786" t="e">
            <v>#N/A</v>
          </cell>
          <cell r="AB786" t="e">
            <v>#N/A</v>
          </cell>
          <cell r="AC786" t="e">
            <v>#N/A</v>
          </cell>
          <cell r="AD786" t="e">
            <v>#N/A</v>
          </cell>
          <cell r="AE786" t="str">
            <v>11 Dividend Street</v>
          </cell>
          <cell r="AF786" t="str">
            <v>Mansfield QLD 4122</v>
          </cell>
        </row>
        <row r="787">
          <cell r="A787" t="str">
            <v>AEPL0786</v>
          </cell>
          <cell r="D787" t="e">
            <v>#N/A</v>
          </cell>
          <cell r="E787" t="e">
            <v>#N/A</v>
          </cell>
          <cell r="F787" t="e">
            <v>#N/A</v>
          </cell>
          <cell r="G787" t="e">
            <v>#N/A</v>
          </cell>
          <cell r="AB787" t="e">
            <v>#N/A</v>
          </cell>
          <cell r="AC787" t="e">
            <v>#N/A</v>
          </cell>
          <cell r="AD787" t="e">
            <v>#N/A</v>
          </cell>
          <cell r="AE787" t="str">
            <v>11 Dividend Street</v>
          </cell>
          <cell r="AF787" t="str">
            <v>Mansfield QLD 4122</v>
          </cell>
        </row>
        <row r="788">
          <cell r="A788" t="str">
            <v>AEPL0787</v>
          </cell>
          <cell r="D788" t="e">
            <v>#N/A</v>
          </cell>
          <cell r="E788" t="e">
            <v>#N/A</v>
          </cell>
          <cell r="F788" t="e">
            <v>#N/A</v>
          </cell>
          <cell r="G788" t="e">
            <v>#N/A</v>
          </cell>
          <cell r="AB788" t="e">
            <v>#N/A</v>
          </cell>
          <cell r="AC788" t="e">
            <v>#N/A</v>
          </cell>
          <cell r="AD788" t="e">
            <v>#N/A</v>
          </cell>
          <cell r="AE788" t="str">
            <v>11 Dividend Street</v>
          </cell>
          <cell r="AF788" t="str">
            <v>Mansfield QLD 4122</v>
          </cell>
        </row>
        <row r="789">
          <cell r="A789" t="str">
            <v>AEPL0788</v>
          </cell>
          <cell r="D789" t="e">
            <v>#N/A</v>
          </cell>
          <cell r="E789" t="e">
            <v>#N/A</v>
          </cell>
          <cell r="F789" t="e">
            <v>#N/A</v>
          </cell>
          <cell r="G789" t="e">
            <v>#N/A</v>
          </cell>
          <cell r="AB789" t="e">
            <v>#N/A</v>
          </cell>
          <cell r="AC789" t="e">
            <v>#N/A</v>
          </cell>
          <cell r="AD789" t="e">
            <v>#N/A</v>
          </cell>
          <cell r="AE789" t="str">
            <v>11 Dividend Street</v>
          </cell>
          <cell r="AF789" t="str">
            <v>Mansfield QLD 4122</v>
          </cell>
        </row>
        <row r="790">
          <cell r="A790" t="str">
            <v>AEPL0789</v>
          </cell>
          <cell r="D790" t="e">
            <v>#N/A</v>
          </cell>
          <cell r="E790" t="e">
            <v>#N/A</v>
          </cell>
          <cell r="F790" t="e">
            <v>#N/A</v>
          </cell>
          <cell r="G790" t="e">
            <v>#N/A</v>
          </cell>
          <cell r="AB790" t="e">
            <v>#N/A</v>
          </cell>
          <cell r="AC790" t="e">
            <v>#N/A</v>
          </cell>
          <cell r="AD790" t="e">
            <v>#N/A</v>
          </cell>
          <cell r="AE790" t="str">
            <v>11 Dividend Street</v>
          </cell>
          <cell r="AF790" t="str">
            <v>Mansfield QLD 4122</v>
          </cell>
        </row>
        <row r="791">
          <cell r="A791" t="str">
            <v>AEPL0790</v>
          </cell>
          <cell r="D791" t="e">
            <v>#N/A</v>
          </cell>
          <cell r="E791" t="e">
            <v>#N/A</v>
          </cell>
          <cell r="F791" t="e">
            <v>#N/A</v>
          </cell>
          <cell r="G791" t="e">
            <v>#N/A</v>
          </cell>
          <cell r="AB791" t="e">
            <v>#N/A</v>
          </cell>
          <cell r="AC791" t="e">
            <v>#N/A</v>
          </cell>
          <cell r="AD791" t="e">
            <v>#N/A</v>
          </cell>
          <cell r="AE791" t="str">
            <v>11 Dividend Street</v>
          </cell>
          <cell r="AF791" t="str">
            <v>Mansfield QLD 4122</v>
          </cell>
        </row>
        <row r="792">
          <cell r="A792" t="str">
            <v>AEPL0791</v>
          </cell>
          <cell r="D792" t="e">
            <v>#N/A</v>
          </cell>
          <cell r="E792" t="e">
            <v>#N/A</v>
          </cell>
          <cell r="F792" t="e">
            <v>#N/A</v>
          </cell>
          <cell r="G792" t="e">
            <v>#N/A</v>
          </cell>
          <cell r="AB792" t="e">
            <v>#N/A</v>
          </cell>
          <cell r="AC792" t="e">
            <v>#N/A</v>
          </cell>
          <cell r="AD792" t="e">
            <v>#N/A</v>
          </cell>
          <cell r="AE792" t="str">
            <v>11 Dividend Street</v>
          </cell>
          <cell r="AF792" t="str">
            <v>Mansfield QLD 4122</v>
          </cell>
        </row>
        <row r="793">
          <cell r="A793" t="str">
            <v>AEPL0792</v>
          </cell>
          <cell r="D793" t="e">
            <v>#N/A</v>
          </cell>
          <cell r="E793" t="e">
            <v>#N/A</v>
          </cell>
          <cell r="F793" t="e">
            <v>#N/A</v>
          </cell>
          <cell r="G793" t="e">
            <v>#N/A</v>
          </cell>
          <cell r="AB793" t="e">
            <v>#N/A</v>
          </cell>
          <cell r="AC793" t="e">
            <v>#N/A</v>
          </cell>
          <cell r="AD793" t="e">
            <v>#N/A</v>
          </cell>
          <cell r="AE793" t="str">
            <v>11 Dividend Street</v>
          </cell>
          <cell r="AF793" t="str">
            <v>Mansfield QLD 4122</v>
          </cell>
        </row>
        <row r="794">
          <cell r="A794" t="str">
            <v>AEPL0793</v>
          </cell>
          <cell r="D794" t="e">
            <v>#N/A</v>
          </cell>
          <cell r="E794" t="e">
            <v>#N/A</v>
          </cell>
          <cell r="F794" t="e">
            <v>#N/A</v>
          </cell>
          <cell r="G794" t="e">
            <v>#N/A</v>
          </cell>
          <cell r="AB794" t="e">
            <v>#N/A</v>
          </cell>
          <cell r="AC794" t="e">
            <v>#N/A</v>
          </cell>
          <cell r="AD794" t="e">
            <v>#N/A</v>
          </cell>
          <cell r="AE794" t="str">
            <v>11 Dividend Street</v>
          </cell>
          <cell r="AF794" t="str">
            <v>Mansfield QLD 4122</v>
          </cell>
        </row>
        <row r="795">
          <cell r="A795" t="str">
            <v>AEPL0794</v>
          </cell>
          <cell r="D795" t="e">
            <v>#N/A</v>
          </cell>
          <cell r="E795" t="e">
            <v>#N/A</v>
          </cell>
          <cell r="F795" t="e">
            <v>#N/A</v>
          </cell>
          <cell r="G795" t="e">
            <v>#N/A</v>
          </cell>
          <cell r="AB795" t="e">
            <v>#N/A</v>
          </cell>
          <cell r="AC795" t="e">
            <v>#N/A</v>
          </cell>
          <cell r="AD795" t="e">
            <v>#N/A</v>
          </cell>
          <cell r="AE795" t="str">
            <v>11 Dividend Street</v>
          </cell>
          <cell r="AF795" t="str">
            <v>Mansfield QLD 4122</v>
          </cell>
        </row>
        <row r="796">
          <cell r="A796" t="str">
            <v>AEPL0795</v>
          </cell>
          <cell r="D796" t="e">
            <v>#N/A</v>
          </cell>
          <cell r="E796" t="e">
            <v>#N/A</v>
          </cell>
          <cell r="F796" t="e">
            <v>#N/A</v>
          </cell>
          <cell r="G796" t="e">
            <v>#N/A</v>
          </cell>
          <cell r="AB796" t="e">
            <v>#N/A</v>
          </cell>
          <cell r="AC796" t="e">
            <v>#N/A</v>
          </cell>
          <cell r="AD796" t="e">
            <v>#N/A</v>
          </cell>
          <cell r="AE796" t="str">
            <v>11 Dividend Street</v>
          </cell>
          <cell r="AF796" t="str">
            <v>Mansfield QLD 4122</v>
          </cell>
        </row>
        <row r="797">
          <cell r="A797" t="str">
            <v>AEPL0796</v>
          </cell>
          <cell r="D797" t="e">
            <v>#N/A</v>
          </cell>
          <cell r="E797" t="e">
            <v>#N/A</v>
          </cell>
          <cell r="F797" t="e">
            <v>#N/A</v>
          </cell>
          <cell r="G797" t="e">
            <v>#N/A</v>
          </cell>
          <cell r="AB797" t="e">
            <v>#N/A</v>
          </cell>
          <cell r="AC797" t="e">
            <v>#N/A</v>
          </cell>
          <cell r="AD797" t="e">
            <v>#N/A</v>
          </cell>
          <cell r="AE797" t="str">
            <v>11 Dividend Street</v>
          </cell>
          <cell r="AF797" t="str">
            <v>Mansfield QLD 4122</v>
          </cell>
        </row>
        <row r="798">
          <cell r="A798" t="str">
            <v>AEPL0797</v>
          </cell>
          <cell r="D798" t="e">
            <v>#N/A</v>
          </cell>
          <cell r="E798" t="e">
            <v>#N/A</v>
          </cell>
          <cell r="F798" t="e">
            <v>#N/A</v>
          </cell>
          <cell r="G798" t="e">
            <v>#N/A</v>
          </cell>
          <cell r="AB798" t="e">
            <v>#N/A</v>
          </cell>
          <cell r="AC798" t="e">
            <v>#N/A</v>
          </cell>
          <cell r="AD798" t="e">
            <v>#N/A</v>
          </cell>
          <cell r="AE798" t="str">
            <v>11 Dividend Street</v>
          </cell>
          <cell r="AF798" t="str">
            <v>Mansfield QLD 4122</v>
          </cell>
        </row>
        <row r="799">
          <cell r="A799" t="str">
            <v>AEPL0798</v>
          </cell>
          <cell r="D799" t="e">
            <v>#N/A</v>
          </cell>
          <cell r="E799" t="e">
            <v>#N/A</v>
          </cell>
          <cell r="F799" t="e">
            <v>#N/A</v>
          </cell>
          <cell r="G799" t="e">
            <v>#N/A</v>
          </cell>
          <cell r="AB799" t="e">
            <v>#N/A</v>
          </cell>
          <cell r="AC799" t="e">
            <v>#N/A</v>
          </cell>
          <cell r="AD799" t="e">
            <v>#N/A</v>
          </cell>
          <cell r="AE799" t="str">
            <v>11 Dividend Street</v>
          </cell>
          <cell r="AF799" t="str">
            <v>Mansfield QLD 4122</v>
          </cell>
        </row>
        <row r="800">
          <cell r="A800" t="str">
            <v>AEPL0799</v>
          </cell>
          <cell r="D800" t="e">
            <v>#N/A</v>
          </cell>
          <cell r="E800" t="e">
            <v>#N/A</v>
          </cell>
          <cell r="F800" t="e">
            <v>#N/A</v>
          </cell>
          <cell r="G800" t="e">
            <v>#N/A</v>
          </cell>
          <cell r="AB800" t="e">
            <v>#N/A</v>
          </cell>
          <cell r="AC800" t="e">
            <v>#N/A</v>
          </cell>
          <cell r="AD800" t="e">
            <v>#N/A</v>
          </cell>
          <cell r="AE800" t="str">
            <v>11 Dividend Street</v>
          </cell>
          <cell r="AF800" t="str">
            <v>Mansfield QLD 4122</v>
          </cell>
        </row>
        <row r="801">
          <cell r="A801" t="str">
            <v>AEPL0800</v>
          </cell>
          <cell r="D801" t="e">
            <v>#N/A</v>
          </cell>
          <cell r="E801" t="e">
            <v>#N/A</v>
          </cell>
          <cell r="F801" t="e">
            <v>#N/A</v>
          </cell>
          <cell r="G801" t="e">
            <v>#N/A</v>
          </cell>
          <cell r="AB801" t="e">
            <v>#N/A</v>
          </cell>
          <cell r="AC801" t="e">
            <v>#N/A</v>
          </cell>
          <cell r="AD801" t="e">
            <v>#N/A</v>
          </cell>
          <cell r="AE801" t="str">
            <v>11 Dividend Street</v>
          </cell>
          <cell r="AF801" t="str">
            <v>Mansfield QLD 4122</v>
          </cell>
        </row>
        <row r="802">
          <cell r="A802" t="str">
            <v>AEPL0801</v>
          </cell>
          <cell r="D802" t="e">
            <v>#N/A</v>
          </cell>
          <cell r="E802" t="e">
            <v>#N/A</v>
          </cell>
          <cell r="F802" t="e">
            <v>#N/A</v>
          </cell>
          <cell r="G802" t="e">
            <v>#N/A</v>
          </cell>
          <cell r="AB802" t="e">
            <v>#N/A</v>
          </cell>
          <cell r="AC802" t="e">
            <v>#N/A</v>
          </cell>
          <cell r="AD802" t="e">
            <v>#N/A</v>
          </cell>
          <cell r="AE802" t="str">
            <v>11 Dividend Street</v>
          </cell>
          <cell r="AF802" t="str">
            <v>Mansfield QLD 4122</v>
          </cell>
        </row>
        <row r="803">
          <cell r="A803" t="str">
            <v>AEPL0802</v>
          </cell>
          <cell r="D803" t="e">
            <v>#N/A</v>
          </cell>
          <cell r="E803" t="e">
            <v>#N/A</v>
          </cell>
          <cell r="F803" t="e">
            <v>#N/A</v>
          </cell>
          <cell r="G803" t="e">
            <v>#N/A</v>
          </cell>
          <cell r="AB803" t="e">
            <v>#N/A</v>
          </cell>
          <cell r="AC803" t="e">
            <v>#N/A</v>
          </cell>
          <cell r="AD803" t="e">
            <v>#N/A</v>
          </cell>
          <cell r="AE803" t="str">
            <v>11 Dividend Street</v>
          </cell>
          <cell r="AF803" t="str">
            <v>Mansfield QLD 4122</v>
          </cell>
        </row>
        <row r="804">
          <cell r="A804" t="str">
            <v>AEPL0803</v>
          </cell>
          <cell r="D804" t="e">
            <v>#N/A</v>
          </cell>
          <cell r="E804" t="e">
            <v>#N/A</v>
          </cell>
          <cell r="F804" t="e">
            <v>#N/A</v>
          </cell>
          <cell r="G804" t="e">
            <v>#N/A</v>
          </cell>
          <cell r="AB804" t="e">
            <v>#N/A</v>
          </cell>
          <cell r="AC804" t="e">
            <v>#N/A</v>
          </cell>
          <cell r="AD804" t="e">
            <v>#N/A</v>
          </cell>
          <cell r="AE804" t="str">
            <v>11 Dividend Street</v>
          </cell>
          <cell r="AF804" t="str">
            <v>Mansfield QLD 4122</v>
          </cell>
        </row>
        <row r="805">
          <cell r="A805" t="str">
            <v>AEPL0804</v>
          </cell>
          <cell r="D805" t="e">
            <v>#N/A</v>
          </cell>
          <cell r="E805" t="e">
            <v>#N/A</v>
          </cell>
          <cell r="F805" t="e">
            <v>#N/A</v>
          </cell>
          <cell r="G805" t="e">
            <v>#N/A</v>
          </cell>
          <cell r="AB805" t="e">
            <v>#N/A</v>
          </cell>
          <cell r="AC805" t="e">
            <v>#N/A</v>
          </cell>
          <cell r="AD805" t="e">
            <v>#N/A</v>
          </cell>
          <cell r="AE805" t="str">
            <v>11 Dividend Street</v>
          </cell>
          <cell r="AF805" t="str">
            <v>Mansfield QLD 4122</v>
          </cell>
        </row>
        <row r="806">
          <cell r="A806" t="str">
            <v>AEPL0805</v>
          </cell>
          <cell r="D806" t="e">
            <v>#N/A</v>
          </cell>
          <cell r="E806" t="e">
            <v>#N/A</v>
          </cell>
          <cell r="F806" t="e">
            <v>#N/A</v>
          </cell>
          <cell r="G806" t="e">
            <v>#N/A</v>
          </cell>
          <cell r="AB806" t="e">
            <v>#N/A</v>
          </cell>
          <cell r="AC806" t="e">
            <v>#N/A</v>
          </cell>
          <cell r="AD806" t="e">
            <v>#N/A</v>
          </cell>
          <cell r="AE806" t="str">
            <v>11 Dividend Street</v>
          </cell>
          <cell r="AF806" t="str">
            <v>Mansfield QLD 4122</v>
          </cell>
        </row>
        <row r="807">
          <cell r="A807" t="str">
            <v>AEPL0806</v>
          </cell>
          <cell r="D807" t="e">
            <v>#N/A</v>
          </cell>
          <cell r="E807" t="e">
            <v>#N/A</v>
          </cell>
          <cell r="F807" t="e">
            <v>#N/A</v>
          </cell>
          <cell r="G807" t="e">
            <v>#N/A</v>
          </cell>
          <cell r="AB807" t="e">
            <v>#N/A</v>
          </cell>
          <cell r="AC807" t="e">
            <v>#N/A</v>
          </cell>
          <cell r="AD807" t="e">
            <v>#N/A</v>
          </cell>
          <cell r="AE807" t="str">
            <v>11 Dividend Street</v>
          </cell>
          <cell r="AF807" t="str">
            <v>Mansfield QLD 4122</v>
          </cell>
        </row>
        <row r="808">
          <cell r="A808" t="str">
            <v>AEPL0807</v>
          </cell>
          <cell r="D808" t="e">
            <v>#N/A</v>
          </cell>
          <cell r="E808" t="e">
            <v>#N/A</v>
          </cell>
          <cell r="F808" t="e">
            <v>#N/A</v>
          </cell>
          <cell r="G808" t="e">
            <v>#N/A</v>
          </cell>
          <cell r="AB808" t="e">
            <v>#N/A</v>
          </cell>
          <cell r="AC808" t="e">
            <v>#N/A</v>
          </cell>
          <cell r="AD808" t="e">
            <v>#N/A</v>
          </cell>
          <cell r="AE808" t="str">
            <v>11 Dividend Street</v>
          </cell>
          <cell r="AF808" t="str">
            <v>Mansfield QLD 4122</v>
          </cell>
        </row>
        <row r="809">
          <cell r="A809" t="str">
            <v>AEPL0808</v>
          </cell>
          <cell r="D809" t="e">
            <v>#N/A</v>
          </cell>
          <cell r="E809" t="e">
            <v>#N/A</v>
          </cell>
          <cell r="F809" t="e">
            <v>#N/A</v>
          </cell>
          <cell r="G809" t="e">
            <v>#N/A</v>
          </cell>
          <cell r="AB809" t="e">
            <v>#N/A</v>
          </cell>
          <cell r="AC809" t="e">
            <v>#N/A</v>
          </cell>
          <cell r="AD809" t="e">
            <v>#N/A</v>
          </cell>
          <cell r="AE809" t="str">
            <v>11 Dividend Street</v>
          </cell>
          <cell r="AF809" t="str">
            <v>Mansfield QLD 4122</v>
          </cell>
        </row>
        <row r="810">
          <cell r="A810" t="str">
            <v>AEPL0809</v>
          </cell>
          <cell r="D810" t="e">
            <v>#N/A</v>
          </cell>
          <cell r="E810" t="e">
            <v>#N/A</v>
          </cell>
          <cell r="F810" t="e">
            <v>#N/A</v>
          </cell>
          <cell r="G810" t="e">
            <v>#N/A</v>
          </cell>
          <cell r="AB810" t="e">
            <v>#N/A</v>
          </cell>
          <cell r="AC810" t="e">
            <v>#N/A</v>
          </cell>
          <cell r="AD810" t="e">
            <v>#N/A</v>
          </cell>
          <cell r="AE810" t="str">
            <v>11 Dividend Street</v>
          </cell>
          <cell r="AF810" t="str">
            <v>Mansfield QLD 4122</v>
          </cell>
        </row>
        <row r="811">
          <cell r="A811" t="str">
            <v>AEPL0810</v>
          </cell>
          <cell r="D811" t="e">
            <v>#N/A</v>
          </cell>
          <cell r="E811" t="e">
            <v>#N/A</v>
          </cell>
          <cell r="F811" t="e">
            <v>#N/A</v>
          </cell>
          <cell r="G811" t="e">
            <v>#N/A</v>
          </cell>
          <cell r="AB811" t="e">
            <v>#N/A</v>
          </cell>
          <cell r="AC811" t="e">
            <v>#N/A</v>
          </cell>
          <cell r="AD811" t="e">
            <v>#N/A</v>
          </cell>
          <cell r="AE811" t="str">
            <v>11 Dividend Street</v>
          </cell>
          <cell r="AF811" t="str">
            <v>Mansfield QLD 4122</v>
          </cell>
        </row>
        <row r="812">
          <cell r="A812" t="str">
            <v>AEPL0811</v>
          </cell>
          <cell r="D812" t="e">
            <v>#N/A</v>
          </cell>
          <cell r="E812" t="e">
            <v>#N/A</v>
          </cell>
          <cell r="F812" t="e">
            <v>#N/A</v>
          </cell>
          <cell r="G812" t="e">
            <v>#N/A</v>
          </cell>
          <cell r="AB812" t="e">
            <v>#N/A</v>
          </cell>
          <cell r="AC812" t="e">
            <v>#N/A</v>
          </cell>
          <cell r="AD812" t="e">
            <v>#N/A</v>
          </cell>
          <cell r="AE812" t="str">
            <v>11 Dividend Street</v>
          </cell>
          <cell r="AF812" t="str">
            <v>Mansfield QLD 4122</v>
          </cell>
        </row>
        <row r="813">
          <cell r="A813" t="str">
            <v>AEPL0812</v>
          </cell>
          <cell r="D813" t="e">
            <v>#N/A</v>
          </cell>
          <cell r="E813" t="e">
            <v>#N/A</v>
          </cell>
          <cell r="F813" t="e">
            <v>#N/A</v>
          </cell>
          <cell r="G813" t="e">
            <v>#N/A</v>
          </cell>
          <cell r="AB813" t="e">
            <v>#N/A</v>
          </cell>
          <cell r="AC813" t="e">
            <v>#N/A</v>
          </cell>
          <cell r="AD813" t="e">
            <v>#N/A</v>
          </cell>
          <cell r="AE813" t="str">
            <v>11 Dividend Street</v>
          </cell>
          <cell r="AF813" t="str">
            <v>Mansfield QLD 4122</v>
          </cell>
        </row>
        <row r="814">
          <cell r="A814" t="str">
            <v>AEPL0813</v>
          </cell>
          <cell r="D814" t="e">
            <v>#N/A</v>
          </cell>
          <cell r="E814" t="e">
            <v>#N/A</v>
          </cell>
          <cell r="F814" t="e">
            <v>#N/A</v>
          </cell>
          <cell r="G814" t="e">
            <v>#N/A</v>
          </cell>
          <cell r="AB814" t="e">
            <v>#N/A</v>
          </cell>
          <cell r="AC814" t="e">
            <v>#N/A</v>
          </cell>
          <cell r="AD814" t="e">
            <v>#N/A</v>
          </cell>
          <cell r="AE814" t="str">
            <v>11 Dividend Street</v>
          </cell>
          <cell r="AF814" t="str">
            <v>Mansfield QLD 4122</v>
          </cell>
        </row>
        <row r="815">
          <cell r="A815" t="str">
            <v>AEPL0814</v>
          </cell>
          <cell r="D815" t="e">
            <v>#N/A</v>
          </cell>
          <cell r="E815" t="e">
            <v>#N/A</v>
          </cell>
          <cell r="F815" t="e">
            <v>#N/A</v>
          </cell>
          <cell r="G815" t="e">
            <v>#N/A</v>
          </cell>
          <cell r="AB815" t="e">
            <v>#N/A</v>
          </cell>
          <cell r="AC815" t="e">
            <v>#N/A</v>
          </cell>
          <cell r="AD815" t="e">
            <v>#N/A</v>
          </cell>
          <cell r="AE815" t="str">
            <v>11 Dividend Street</v>
          </cell>
          <cell r="AF815" t="str">
            <v>Mansfield QLD 4122</v>
          </cell>
        </row>
        <row r="816">
          <cell r="A816" t="str">
            <v>AEPL0815</v>
          </cell>
          <cell r="D816" t="e">
            <v>#N/A</v>
          </cell>
          <cell r="E816" t="e">
            <v>#N/A</v>
          </cell>
          <cell r="F816" t="e">
            <v>#N/A</v>
          </cell>
          <cell r="G816" t="e">
            <v>#N/A</v>
          </cell>
          <cell r="AB816" t="e">
            <v>#N/A</v>
          </cell>
          <cell r="AC816" t="e">
            <v>#N/A</v>
          </cell>
          <cell r="AD816" t="e">
            <v>#N/A</v>
          </cell>
          <cell r="AE816" t="str">
            <v>11 Dividend Street</v>
          </cell>
          <cell r="AF816" t="str">
            <v>Mansfield QLD 4122</v>
          </cell>
        </row>
        <row r="817">
          <cell r="A817" t="str">
            <v>AEPL0816</v>
          </cell>
          <cell r="D817" t="e">
            <v>#N/A</v>
          </cell>
          <cell r="E817" t="e">
            <v>#N/A</v>
          </cell>
          <cell r="F817" t="e">
            <v>#N/A</v>
          </cell>
          <cell r="G817" t="e">
            <v>#N/A</v>
          </cell>
          <cell r="AB817" t="e">
            <v>#N/A</v>
          </cell>
          <cell r="AC817" t="e">
            <v>#N/A</v>
          </cell>
          <cell r="AD817" t="e">
            <v>#N/A</v>
          </cell>
          <cell r="AE817" t="str">
            <v>11 Dividend Street</v>
          </cell>
          <cell r="AF817" t="str">
            <v>Mansfield QLD 4122</v>
          </cell>
        </row>
        <row r="818">
          <cell r="A818" t="str">
            <v>AEPL0817</v>
          </cell>
          <cell r="D818" t="e">
            <v>#N/A</v>
          </cell>
          <cell r="E818" t="e">
            <v>#N/A</v>
          </cell>
          <cell r="F818" t="e">
            <v>#N/A</v>
          </cell>
          <cell r="G818" t="e">
            <v>#N/A</v>
          </cell>
          <cell r="AB818" t="e">
            <v>#N/A</v>
          </cell>
          <cell r="AC818" t="e">
            <v>#N/A</v>
          </cell>
          <cell r="AD818" t="e">
            <v>#N/A</v>
          </cell>
          <cell r="AE818" t="str">
            <v>11 Dividend Street</v>
          </cell>
          <cell r="AF818" t="str">
            <v>Mansfield QLD 4122</v>
          </cell>
        </row>
        <row r="819">
          <cell r="A819" t="str">
            <v>AEPL0818</v>
          </cell>
          <cell r="D819" t="e">
            <v>#N/A</v>
          </cell>
          <cell r="E819" t="e">
            <v>#N/A</v>
          </cell>
          <cell r="F819" t="e">
            <v>#N/A</v>
          </cell>
          <cell r="G819" t="e">
            <v>#N/A</v>
          </cell>
          <cell r="AB819" t="e">
            <v>#N/A</v>
          </cell>
          <cell r="AC819" t="e">
            <v>#N/A</v>
          </cell>
          <cell r="AD819" t="e">
            <v>#N/A</v>
          </cell>
          <cell r="AE819" t="str">
            <v>11 Dividend Street</v>
          </cell>
          <cell r="AF819" t="str">
            <v>Mansfield QLD 4122</v>
          </cell>
        </row>
        <row r="820">
          <cell r="A820" t="str">
            <v>AEPL0819</v>
          </cell>
          <cell r="D820" t="e">
            <v>#N/A</v>
          </cell>
          <cell r="E820" t="e">
            <v>#N/A</v>
          </cell>
          <cell r="F820" t="e">
            <v>#N/A</v>
          </cell>
          <cell r="G820" t="e">
            <v>#N/A</v>
          </cell>
          <cell r="AB820" t="e">
            <v>#N/A</v>
          </cell>
          <cell r="AC820" t="e">
            <v>#N/A</v>
          </cell>
          <cell r="AD820" t="e">
            <v>#N/A</v>
          </cell>
          <cell r="AE820" t="str">
            <v>11 Dividend Street</v>
          </cell>
          <cell r="AF820" t="str">
            <v>Mansfield QLD 4122</v>
          </cell>
        </row>
        <row r="821">
          <cell r="A821" t="str">
            <v>AEPL0820</v>
          </cell>
          <cell r="D821" t="e">
            <v>#N/A</v>
          </cell>
          <cell r="E821" t="e">
            <v>#N/A</v>
          </cell>
          <cell r="F821" t="e">
            <v>#N/A</v>
          </cell>
          <cell r="G821" t="e">
            <v>#N/A</v>
          </cell>
          <cell r="AB821" t="e">
            <v>#N/A</v>
          </cell>
          <cell r="AC821" t="e">
            <v>#N/A</v>
          </cell>
          <cell r="AD821" t="e">
            <v>#N/A</v>
          </cell>
          <cell r="AE821" t="str">
            <v>11 Dividend Street</v>
          </cell>
          <cell r="AF821" t="str">
            <v>Mansfield QLD 4122</v>
          </cell>
        </row>
        <row r="822">
          <cell r="A822" t="str">
            <v>AEPL0821</v>
          </cell>
          <cell r="D822" t="e">
            <v>#N/A</v>
          </cell>
          <cell r="E822" t="e">
            <v>#N/A</v>
          </cell>
          <cell r="F822" t="e">
            <v>#N/A</v>
          </cell>
          <cell r="G822" t="e">
            <v>#N/A</v>
          </cell>
          <cell r="AB822" t="e">
            <v>#N/A</v>
          </cell>
          <cell r="AC822" t="e">
            <v>#N/A</v>
          </cell>
          <cell r="AD822" t="e">
            <v>#N/A</v>
          </cell>
          <cell r="AE822" t="str">
            <v>11 Dividend Street</v>
          </cell>
          <cell r="AF822" t="str">
            <v>Mansfield QLD 4122</v>
          </cell>
        </row>
        <row r="823">
          <cell r="A823" t="str">
            <v>AEPL0822</v>
          </cell>
          <cell r="D823" t="e">
            <v>#N/A</v>
          </cell>
          <cell r="E823" t="e">
            <v>#N/A</v>
          </cell>
          <cell r="F823" t="e">
            <v>#N/A</v>
          </cell>
          <cell r="G823" t="e">
            <v>#N/A</v>
          </cell>
          <cell r="AB823" t="e">
            <v>#N/A</v>
          </cell>
          <cell r="AC823" t="e">
            <v>#N/A</v>
          </cell>
          <cell r="AD823" t="e">
            <v>#N/A</v>
          </cell>
          <cell r="AE823" t="str">
            <v>11 Dividend Street</v>
          </cell>
          <cell r="AF823" t="str">
            <v>Mansfield QLD 4122</v>
          </cell>
        </row>
        <row r="824">
          <cell r="A824" t="str">
            <v>AEPL0823</v>
          </cell>
          <cell r="D824" t="e">
            <v>#N/A</v>
          </cell>
          <cell r="E824" t="e">
            <v>#N/A</v>
          </cell>
          <cell r="F824" t="e">
            <v>#N/A</v>
          </cell>
          <cell r="G824" t="e">
            <v>#N/A</v>
          </cell>
          <cell r="AB824" t="e">
            <v>#N/A</v>
          </cell>
          <cell r="AC824" t="e">
            <v>#N/A</v>
          </cell>
          <cell r="AD824" t="e">
            <v>#N/A</v>
          </cell>
          <cell r="AE824" t="str">
            <v>11 Dividend Street</v>
          </cell>
          <cell r="AF824" t="str">
            <v>Mansfield QLD 4122</v>
          </cell>
        </row>
        <row r="825">
          <cell r="A825" t="str">
            <v>AEPL0824</v>
          </cell>
          <cell r="D825" t="e">
            <v>#N/A</v>
          </cell>
          <cell r="E825" t="e">
            <v>#N/A</v>
          </cell>
          <cell r="F825" t="e">
            <v>#N/A</v>
          </cell>
          <cell r="G825" t="e">
            <v>#N/A</v>
          </cell>
          <cell r="AB825" t="e">
            <v>#N/A</v>
          </cell>
          <cell r="AC825" t="e">
            <v>#N/A</v>
          </cell>
          <cell r="AD825" t="e">
            <v>#N/A</v>
          </cell>
          <cell r="AE825" t="str">
            <v>11 Dividend Street</v>
          </cell>
          <cell r="AF825" t="str">
            <v>Mansfield QLD 4122</v>
          </cell>
        </row>
        <row r="826">
          <cell r="A826" t="str">
            <v>AEPL0825</v>
          </cell>
          <cell r="D826" t="e">
            <v>#N/A</v>
          </cell>
          <cell r="E826" t="e">
            <v>#N/A</v>
          </cell>
          <cell r="F826" t="e">
            <v>#N/A</v>
          </cell>
          <cell r="G826" t="e">
            <v>#N/A</v>
          </cell>
          <cell r="AB826" t="e">
            <v>#N/A</v>
          </cell>
          <cell r="AC826" t="e">
            <v>#N/A</v>
          </cell>
          <cell r="AD826" t="e">
            <v>#N/A</v>
          </cell>
          <cell r="AE826" t="str">
            <v>11 Dividend Street</v>
          </cell>
          <cell r="AF826" t="str">
            <v>Mansfield QLD 4122</v>
          </cell>
        </row>
        <row r="827">
          <cell r="A827" t="str">
            <v>AEPL0826</v>
          </cell>
          <cell r="D827" t="e">
            <v>#N/A</v>
          </cell>
          <cell r="E827" t="e">
            <v>#N/A</v>
          </cell>
          <cell r="F827" t="e">
            <v>#N/A</v>
          </cell>
          <cell r="G827" t="e">
            <v>#N/A</v>
          </cell>
          <cell r="AB827" t="e">
            <v>#N/A</v>
          </cell>
          <cell r="AC827" t="e">
            <v>#N/A</v>
          </cell>
          <cell r="AD827" t="e">
            <v>#N/A</v>
          </cell>
          <cell r="AE827" t="str">
            <v>11 Dividend Street</v>
          </cell>
          <cell r="AF827" t="str">
            <v>Mansfield QLD 4122</v>
          </cell>
        </row>
        <row r="828">
          <cell r="A828" t="str">
            <v>AEPL0827</v>
          </cell>
          <cell r="D828" t="e">
            <v>#N/A</v>
          </cell>
          <cell r="E828" t="e">
            <v>#N/A</v>
          </cell>
          <cell r="F828" t="e">
            <v>#N/A</v>
          </cell>
          <cell r="G828" t="e">
            <v>#N/A</v>
          </cell>
          <cell r="AB828" t="e">
            <v>#N/A</v>
          </cell>
          <cell r="AC828" t="e">
            <v>#N/A</v>
          </cell>
          <cell r="AD828" t="e">
            <v>#N/A</v>
          </cell>
          <cell r="AE828" t="str">
            <v>11 Dividend Street</v>
          </cell>
          <cell r="AF828" t="str">
            <v>Mansfield QLD 4122</v>
          </cell>
        </row>
        <row r="829">
          <cell r="A829" t="str">
            <v>AEPL0828</v>
          </cell>
          <cell r="D829" t="e">
            <v>#N/A</v>
          </cell>
          <cell r="E829" t="e">
            <v>#N/A</v>
          </cell>
          <cell r="F829" t="e">
            <v>#N/A</v>
          </cell>
          <cell r="G829" t="e">
            <v>#N/A</v>
          </cell>
          <cell r="AB829" t="e">
            <v>#N/A</v>
          </cell>
          <cell r="AC829" t="e">
            <v>#N/A</v>
          </cell>
          <cell r="AD829" t="e">
            <v>#N/A</v>
          </cell>
          <cell r="AE829" t="str">
            <v>11 Dividend Street</v>
          </cell>
          <cell r="AF829" t="str">
            <v>Mansfield QLD 4122</v>
          </cell>
        </row>
        <row r="830">
          <cell r="A830" t="str">
            <v>AEPL0829</v>
          </cell>
          <cell r="D830" t="e">
            <v>#N/A</v>
          </cell>
          <cell r="E830" t="e">
            <v>#N/A</v>
          </cell>
          <cell r="F830" t="e">
            <v>#N/A</v>
          </cell>
          <cell r="G830" t="e">
            <v>#N/A</v>
          </cell>
          <cell r="AB830" t="e">
            <v>#N/A</v>
          </cell>
          <cell r="AC830" t="e">
            <v>#N/A</v>
          </cell>
          <cell r="AD830" t="e">
            <v>#N/A</v>
          </cell>
          <cell r="AE830" t="str">
            <v>11 Dividend Street</v>
          </cell>
          <cell r="AF830" t="str">
            <v>Mansfield QLD 4122</v>
          </cell>
        </row>
        <row r="831">
          <cell r="A831" t="str">
            <v>AEPL0830</v>
          </cell>
          <cell r="D831" t="e">
            <v>#N/A</v>
          </cell>
          <cell r="E831" t="e">
            <v>#N/A</v>
          </cell>
          <cell r="F831" t="e">
            <v>#N/A</v>
          </cell>
          <cell r="G831" t="e">
            <v>#N/A</v>
          </cell>
          <cell r="AB831" t="e">
            <v>#N/A</v>
          </cell>
          <cell r="AC831" t="e">
            <v>#N/A</v>
          </cell>
          <cell r="AD831" t="e">
            <v>#N/A</v>
          </cell>
          <cell r="AE831" t="str">
            <v>11 Dividend Street</v>
          </cell>
          <cell r="AF831" t="str">
            <v>Mansfield QLD 4122</v>
          </cell>
        </row>
        <row r="832">
          <cell r="A832" t="str">
            <v>AEPL0831</v>
          </cell>
          <cell r="D832" t="e">
            <v>#N/A</v>
          </cell>
          <cell r="E832" t="e">
            <v>#N/A</v>
          </cell>
          <cell r="F832" t="e">
            <v>#N/A</v>
          </cell>
          <cell r="G832" t="e">
            <v>#N/A</v>
          </cell>
          <cell r="AB832" t="e">
            <v>#N/A</v>
          </cell>
          <cell r="AC832" t="e">
            <v>#N/A</v>
          </cell>
          <cell r="AD832" t="e">
            <v>#N/A</v>
          </cell>
          <cell r="AE832" t="str">
            <v>11 Dividend Street</v>
          </cell>
          <cell r="AF832" t="str">
            <v>Mansfield QLD 4122</v>
          </cell>
        </row>
        <row r="833">
          <cell r="A833" t="str">
            <v>AEPL0832</v>
          </cell>
          <cell r="D833" t="e">
            <v>#N/A</v>
          </cell>
          <cell r="E833" t="e">
            <v>#N/A</v>
          </cell>
          <cell r="F833" t="e">
            <v>#N/A</v>
          </cell>
          <cell r="G833" t="e">
            <v>#N/A</v>
          </cell>
          <cell r="AB833" t="e">
            <v>#N/A</v>
          </cell>
          <cell r="AC833" t="e">
            <v>#N/A</v>
          </cell>
          <cell r="AD833" t="e">
            <v>#N/A</v>
          </cell>
          <cell r="AE833" t="str">
            <v>11 Dividend Street</v>
          </cell>
          <cell r="AF833" t="str">
            <v>Mansfield QLD 4122</v>
          </cell>
        </row>
        <row r="834">
          <cell r="A834" t="str">
            <v>AEPL0833</v>
          </cell>
          <cell r="D834" t="e">
            <v>#N/A</v>
          </cell>
          <cell r="E834" t="e">
            <v>#N/A</v>
          </cell>
          <cell r="F834" t="e">
            <v>#N/A</v>
          </cell>
          <cell r="G834" t="e">
            <v>#N/A</v>
          </cell>
          <cell r="AB834" t="e">
            <v>#N/A</v>
          </cell>
          <cell r="AC834" t="e">
            <v>#N/A</v>
          </cell>
          <cell r="AD834" t="e">
            <v>#N/A</v>
          </cell>
          <cell r="AE834" t="str">
            <v>11 Dividend Street</v>
          </cell>
          <cell r="AF834" t="str">
            <v>Mansfield QLD 4122</v>
          </cell>
        </row>
        <row r="835">
          <cell r="A835" t="str">
            <v>AEPL0834</v>
          </cell>
          <cell r="D835" t="e">
            <v>#N/A</v>
          </cell>
          <cell r="E835" t="e">
            <v>#N/A</v>
          </cell>
          <cell r="F835" t="e">
            <v>#N/A</v>
          </cell>
          <cell r="G835" t="e">
            <v>#N/A</v>
          </cell>
          <cell r="AB835" t="e">
            <v>#N/A</v>
          </cell>
          <cell r="AC835" t="e">
            <v>#N/A</v>
          </cell>
          <cell r="AD835" t="e">
            <v>#N/A</v>
          </cell>
          <cell r="AE835" t="str">
            <v>11 Dividend Street</v>
          </cell>
          <cell r="AF835" t="str">
            <v>Mansfield QLD 4122</v>
          </cell>
        </row>
        <row r="836">
          <cell r="A836" t="str">
            <v>AEPL0835</v>
          </cell>
          <cell r="D836" t="e">
            <v>#N/A</v>
          </cell>
          <cell r="E836" t="e">
            <v>#N/A</v>
          </cell>
          <cell r="F836" t="e">
            <v>#N/A</v>
          </cell>
          <cell r="G836" t="e">
            <v>#N/A</v>
          </cell>
          <cell r="AB836" t="e">
            <v>#N/A</v>
          </cell>
          <cell r="AC836" t="e">
            <v>#N/A</v>
          </cell>
          <cell r="AD836" t="e">
            <v>#N/A</v>
          </cell>
          <cell r="AE836" t="str">
            <v>11 Dividend Street</v>
          </cell>
          <cell r="AF836" t="str">
            <v>Mansfield QLD 4122</v>
          </cell>
        </row>
        <row r="837">
          <cell r="A837" t="str">
            <v>AEPL0836</v>
          </cell>
          <cell r="D837" t="e">
            <v>#N/A</v>
          </cell>
          <cell r="E837" t="e">
            <v>#N/A</v>
          </cell>
          <cell r="F837" t="e">
            <v>#N/A</v>
          </cell>
          <cell r="G837" t="e">
            <v>#N/A</v>
          </cell>
          <cell r="AB837" t="e">
            <v>#N/A</v>
          </cell>
          <cell r="AC837" t="e">
            <v>#N/A</v>
          </cell>
          <cell r="AD837" t="e">
            <v>#N/A</v>
          </cell>
          <cell r="AE837" t="str">
            <v>11 Dividend Street</v>
          </cell>
          <cell r="AF837" t="str">
            <v>Mansfield QLD 4122</v>
          </cell>
        </row>
        <row r="838">
          <cell r="A838" t="str">
            <v>AEPL0837</v>
          </cell>
          <cell r="D838" t="e">
            <v>#N/A</v>
          </cell>
          <cell r="E838" t="e">
            <v>#N/A</v>
          </cell>
          <cell r="F838" t="e">
            <v>#N/A</v>
          </cell>
          <cell r="G838" t="e">
            <v>#N/A</v>
          </cell>
          <cell r="AB838" t="e">
            <v>#N/A</v>
          </cell>
          <cell r="AC838" t="e">
            <v>#N/A</v>
          </cell>
          <cell r="AD838" t="e">
            <v>#N/A</v>
          </cell>
          <cell r="AE838" t="str">
            <v>11 Dividend Street</v>
          </cell>
          <cell r="AF838" t="str">
            <v>Mansfield QLD 4122</v>
          </cell>
        </row>
        <row r="839">
          <cell r="A839" t="str">
            <v>AEPL0838</v>
          </cell>
          <cell r="D839" t="e">
            <v>#N/A</v>
          </cell>
          <cell r="E839" t="e">
            <v>#N/A</v>
          </cell>
          <cell r="F839" t="e">
            <v>#N/A</v>
          </cell>
          <cell r="G839" t="e">
            <v>#N/A</v>
          </cell>
          <cell r="AB839" t="e">
            <v>#N/A</v>
          </cell>
          <cell r="AC839" t="e">
            <v>#N/A</v>
          </cell>
          <cell r="AD839" t="e">
            <v>#N/A</v>
          </cell>
          <cell r="AE839" t="str">
            <v>11 Dividend Street</v>
          </cell>
          <cell r="AF839" t="str">
            <v>Mansfield QLD 4122</v>
          </cell>
        </row>
        <row r="840">
          <cell r="A840" t="str">
            <v>AEPL0839</v>
          </cell>
          <cell r="D840" t="e">
            <v>#N/A</v>
          </cell>
          <cell r="E840" t="e">
            <v>#N/A</v>
          </cell>
          <cell r="F840" t="e">
            <v>#N/A</v>
          </cell>
          <cell r="G840" t="e">
            <v>#N/A</v>
          </cell>
          <cell r="AB840" t="e">
            <v>#N/A</v>
          </cell>
          <cell r="AC840" t="e">
            <v>#N/A</v>
          </cell>
          <cell r="AD840" t="e">
            <v>#N/A</v>
          </cell>
          <cell r="AE840" t="str">
            <v>11 Dividend Street</v>
          </cell>
          <cell r="AF840" t="str">
            <v>Mansfield QLD 4122</v>
          </cell>
        </row>
        <row r="841">
          <cell r="A841" t="str">
            <v>AEPL0840</v>
          </cell>
          <cell r="D841" t="e">
            <v>#N/A</v>
          </cell>
          <cell r="E841" t="e">
            <v>#N/A</v>
          </cell>
          <cell r="F841" t="e">
            <v>#N/A</v>
          </cell>
          <cell r="G841" t="e">
            <v>#N/A</v>
          </cell>
          <cell r="AB841" t="e">
            <v>#N/A</v>
          </cell>
          <cell r="AC841" t="e">
            <v>#N/A</v>
          </cell>
          <cell r="AD841" t="e">
            <v>#N/A</v>
          </cell>
          <cell r="AE841" t="str">
            <v>11 Dividend Street</v>
          </cell>
          <cell r="AF841" t="str">
            <v>Mansfield QLD 4122</v>
          </cell>
        </row>
        <row r="842">
          <cell r="A842" t="str">
            <v>AEPL0841</v>
          </cell>
          <cell r="D842" t="e">
            <v>#N/A</v>
          </cell>
          <cell r="E842" t="e">
            <v>#N/A</v>
          </cell>
          <cell r="F842" t="e">
            <v>#N/A</v>
          </cell>
          <cell r="G842" t="e">
            <v>#N/A</v>
          </cell>
          <cell r="AB842" t="e">
            <v>#N/A</v>
          </cell>
          <cell r="AC842" t="e">
            <v>#N/A</v>
          </cell>
          <cell r="AD842" t="e">
            <v>#N/A</v>
          </cell>
          <cell r="AE842" t="str">
            <v>11 Dividend Street</v>
          </cell>
          <cell r="AF842" t="str">
            <v>Mansfield QLD 4122</v>
          </cell>
        </row>
        <row r="843">
          <cell r="A843" t="str">
            <v>AEPL0842</v>
          </cell>
          <cell r="D843" t="e">
            <v>#N/A</v>
          </cell>
          <cell r="E843" t="e">
            <v>#N/A</v>
          </cell>
          <cell r="F843" t="e">
            <v>#N/A</v>
          </cell>
          <cell r="G843" t="e">
            <v>#N/A</v>
          </cell>
          <cell r="AB843" t="e">
            <v>#N/A</v>
          </cell>
          <cell r="AC843" t="e">
            <v>#N/A</v>
          </cell>
          <cell r="AD843" t="e">
            <v>#N/A</v>
          </cell>
          <cell r="AE843" t="str">
            <v>11 Dividend Street</v>
          </cell>
          <cell r="AF843" t="str">
            <v>Mansfield QLD 4122</v>
          </cell>
        </row>
        <row r="844">
          <cell r="A844" t="str">
            <v>AEPL0843</v>
          </cell>
          <cell r="D844" t="e">
            <v>#N/A</v>
          </cell>
          <cell r="E844" t="e">
            <v>#N/A</v>
          </cell>
          <cell r="F844" t="e">
            <v>#N/A</v>
          </cell>
          <cell r="G844" t="e">
            <v>#N/A</v>
          </cell>
          <cell r="AB844" t="e">
            <v>#N/A</v>
          </cell>
          <cell r="AC844" t="e">
            <v>#N/A</v>
          </cell>
          <cell r="AD844" t="e">
            <v>#N/A</v>
          </cell>
          <cell r="AE844" t="str">
            <v>11 Dividend Street</v>
          </cell>
          <cell r="AF844" t="str">
            <v>Mansfield QLD 4122</v>
          </cell>
        </row>
        <row r="845">
          <cell r="A845" t="str">
            <v>AEPL0844</v>
          </cell>
          <cell r="D845" t="e">
            <v>#N/A</v>
          </cell>
          <cell r="E845" t="e">
            <v>#N/A</v>
          </cell>
          <cell r="F845" t="e">
            <v>#N/A</v>
          </cell>
          <cell r="G845" t="e">
            <v>#N/A</v>
          </cell>
          <cell r="AB845" t="e">
            <v>#N/A</v>
          </cell>
          <cell r="AC845" t="e">
            <v>#N/A</v>
          </cell>
          <cell r="AD845" t="e">
            <v>#N/A</v>
          </cell>
          <cell r="AE845" t="str">
            <v>11 Dividend Street</v>
          </cell>
          <cell r="AF845" t="str">
            <v>Mansfield QLD 4122</v>
          </cell>
        </row>
        <row r="846">
          <cell r="A846" t="str">
            <v>AEPL0845</v>
          </cell>
          <cell r="D846" t="e">
            <v>#N/A</v>
          </cell>
          <cell r="E846" t="e">
            <v>#N/A</v>
          </cell>
          <cell r="F846" t="e">
            <v>#N/A</v>
          </cell>
          <cell r="G846" t="e">
            <v>#N/A</v>
          </cell>
          <cell r="AB846" t="e">
            <v>#N/A</v>
          </cell>
          <cell r="AC846" t="e">
            <v>#N/A</v>
          </cell>
          <cell r="AD846" t="e">
            <v>#N/A</v>
          </cell>
          <cell r="AE846" t="str">
            <v>11 Dividend Street</v>
          </cell>
          <cell r="AF846" t="str">
            <v>Mansfield QLD 4122</v>
          </cell>
        </row>
        <row r="847">
          <cell r="A847" t="str">
            <v>AEPL0846</v>
          </cell>
          <cell r="D847" t="e">
            <v>#N/A</v>
          </cell>
          <cell r="E847" t="e">
            <v>#N/A</v>
          </cell>
          <cell r="F847" t="e">
            <v>#N/A</v>
          </cell>
          <cell r="G847" t="e">
            <v>#N/A</v>
          </cell>
          <cell r="AB847" t="e">
            <v>#N/A</v>
          </cell>
          <cell r="AC847" t="e">
            <v>#N/A</v>
          </cell>
          <cell r="AD847" t="e">
            <v>#N/A</v>
          </cell>
          <cell r="AE847" t="str">
            <v>11 Dividend Street</v>
          </cell>
          <cell r="AF847" t="str">
            <v>Mansfield QLD 4122</v>
          </cell>
        </row>
        <row r="848">
          <cell r="A848" t="str">
            <v>AEPL0847</v>
          </cell>
          <cell r="D848" t="e">
            <v>#N/A</v>
          </cell>
          <cell r="E848" t="e">
            <v>#N/A</v>
          </cell>
          <cell r="F848" t="e">
            <v>#N/A</v>
          </cell>
          <cell r="G848" t="e">
            <v>#N/A</v>
          </cell>
          <cell r="AB848" t="e">
            <v>#N/A</v>
          </cell>
          <cell r="AC848" t="e">
            <v>#N/A</v>
          </cell>
          <cell r="AD848" t="e">
            <v>#N/A</v>
          </cell>
          <cell r="AE848" t="str">
            <v>11 Dividend Street</v>
          </cell>
          <cell r="AF848" t="str">
            <v>Mansfield QLD 4122</v>
          </cell>
        </row>
        <row r="849">
          <cell r="A849" t="str">
            <v>AEPL0848</v>
          </cell>
          <cell r="D849" t="e">
            <v>#N/A</v>
          </cell>
          <cell r="E849" t="e">
            <v>#N/A</v>
          </cell>
          <cell r="F849" t="e">
            <v>#N/A</v>
          </cell>
          <cell r="G849" t="e">
            <v>#N/A</v>
          </cell>
          <cell r="AB849" t="e">
            <v>#N/A</v>
          </cell>
          <cell r="AC849" t="e">
            <v>#N/A</v>
          </cell>
          <cell r="AD849" t="e">
            <v>#N/A</v>
          </cell>
          <cell r="AE849" t="str">
            <v>11 Dividend Street</v>
          </cell>
          <cell r="AF849" t="str">
            <v>Mansfield QLD 4122</v>
          </cell>
        </row>
        <row r="850">
          <cell r="A850" t="str">
            <v>AEPL0849</v>
          </cell>
          <cell r="D850" t="e">
            <v>#N/A</v>
          </cell>
          <cell r="E850" t="e">
            <v>#N/A</v>
          </cell>
          <cell r="F850" t="e">
            <v>#N/A</v>
          </cell>
          <cell r="G850" t="e">
            <v>#N/A</v>
          </cell>
          <cell r="AB850" t="e">
            <v>#N/A</v>
          </cell>
          <cell r="AC850" t="e">
            <v>#N/A</v>
          </cell>
          <cell r="AD850" t="e">
            <v>#N/A</v>
          </cell>
          <cell r="AE850" t="str">
            <v>11 Dividend Street</v>
          </cell>
          <cell r="AF850" t="str">
            <v>Mansfield QLD 4122</v>
          </cell>
        </row>
        <row r="851">
          <cell r="A851" t="str">
            <v>AEPL0850</v>
          </cell>
          <cell r="D851" t="e">
            <v>#N/A</v>
          </cell>
          <cell r="E851" t="e">
            <v>#N/A</v>
          </cell>
          <cell r="F851" t="e">
            <v>#N/A</v>
          </cell>
          <cell r="G851" t="e">
            <v>#N/A</v>
          </cell>
          <cell r="AB851" t="e">
            <v>#N/A</v>
          </cell>
          <cell r="AC851" t="e">
            <v>#N/A</v>
          </cell>
          <cell r="AD851" t="e">
            <v>#N/A</v>
          </cell>
          <cell r="AE851" t="str">
            <v>11 Dividend Street</v>
          </cell>
          <cell r="AF851" t="str">
            <v>Mansfield QLD 4122</v>
          </cell>
        </row>
        <row r="852">
          <cell r="A852" t="str">
            <v>AEPL0851</v>
          </cell>
          <cell r="D852" t="e">
            <v>#N/A</v>
          </cell>
          <cell r="E852" t="e">
            <v>#N/A</v>
          </cell>
          <cell r="F852" t="e">
            <v>#N/A</v>
          </cell>
          <cell r="G852" t="e">
            <v>#N/A</v>
          </cell>
          <cell r="AB852" t="e">
            <v>#N/A</v>
          </cell>
          <cell r="AC852" t="e">
            <v>#N/A</v>
          </cell>
          <cell r="AD852" t="e">
            <v>#N/A</v>
          </cell>
          <cell r="AE852" t="str">
            <v>11 Dividend Street</v>
          </cell>
          <cell r="AF852" t="str">
            <v>Mansfield QLD 4122</v>
          </cell>
        </row>
        <row r="853">
          <cell r="A853" t="str">
            <v>AEPL0852</v>
          </cell>
          <cell r="D853" t="e">
            <v>#N/A</v>
          </cell>
          <cell r="E853" t="e">
            <v>#N/A</v>
          </cell>
          <cell r="F853" t="e">
            <v>#N/A</v>
          </cell>
          <cell r="G853" t="e">
            <v>#N/A</v>
          </cell>
          <cell r="AB853" t="e">
            <v>#N/A</v>
          </cell>
          <cell r="AC853" t="e">
            <v>#N/A</v>
          </cell>
          <cell r="AD853" t="e">
            <v>#N/A</v>
          </cell>
          <cell r="AE853" t="str">
            <v>11 Dividend Street</v>
          </cell>
          <cell r="AF853" t="str">
            <v>Mansfield QLD 4122</v>
          </cell>
        </row>
        <row r="854">
          <cell r="A854" t="str">
            <v>AEPL0853</v>
          </cell>
          <cell r="D854" t="e">
            <v>#N/A</v>
          </cell>
          <cell r="E854" t="e">
            <v>#N/A</v>
          </cell>
          <cell r="F854" t="e">
            <v>#N/A</v>
          </cell>
          <cell r="G854" t="e">
            <v>#N/A</v>
          </cell>
          <cell r="AB854" t="e">
            <v>#N/A</v>
          </cell>
          <cell r="AC854" t="e">
            <v>#N/A</v>
          </cell>
          <cell r="AD854" t="e">
            <v>#N/A</v>
          </cell>
          <cell r="AE854" t="str">
            <v>11 Dividend Street</v>
          </cell>
          <cell r="AF854" t="str">
            <v>Mansfield QLD 4122</v>
          </cell>
        </row>
        <row r="855">
          <cell r="A855" t="str">
            <v>AEPL0854</v>
          </cell>
          <cell r="D855" t="e">
            <v>#N/A</v>
          </cell>
          <cell r="E855" t="e">
            <v>#N/A</v>
          </cell>
          <cell r="F855" t="e">
            <v>#N/A</v>
          </cell>
          <cell r="G855" t="e">
            <v>#N/A</v>
          </cell>
          <cell r="AB855" t="e">
            <v>#N/A</v>
          </cell>
          <cell r="AC855" t="e">
            <v>#N/A</v>
          </cell>
          <cell r="AD855" t="e">
            <v>#N/A</v>
          </cell>
          <cell r="AE855" t="str">
            <v>11 Dividend Street</v>
          </cell>
          <cell r="AF855" t="str">
            <v>Mansfield QLD 4122</v>
          </cell>
        </row>
        <row r="856">
          <cell r="A856" t="str">
            <v>AEPL0855</v>
          </cell>
          <cell r="D856" t="e">
            <v>#N/A</v>
          </cell>
          <cell r="E856" t="e">
            <v>#N/A</v>
          </cell>
          <cell r="F856" t="e">
            <v>#N/A</v>
          </cell>
          <cell r="G856" t="e">
            <v>#N/A</v>
          </cell>
          <cell r="AB856" t="e">
            <v>#N/A</v>
          </cell>
          <cell r="AC856" t="e">
            <v>#N/A</v>
          </cell>
          <cell r="AD856" t="e">
            <v>#N/A</v>
          </cell>
          <cell r="AE856" t="str">
            <v>11 Dividend Street</v>
          </cell>
          <cell r="AF856" t="str">
            <v>Mansfield QLD 4122</v>
          </cell>
        </row>
        <row r="857">
          <cell r="A857" t="str">
            <v>AEPL0856</v>
          </cell>
          <cell r="D857" t="e">
            <v>#N/A</v>
          </cell>
          <cell r="E857" t="e">
            <v>#N/A</v>
          </cell>
          <cell r="F857" t="e">
            <v>#N/A</v>
          </cell>
          <cell r="G857" t="e">
            <v>#N/A</v>
          </cell>
          <cell r="AB857" t="e">
            <v>#N/A</v>
          </cell>
          <cell r="AC857" t="e">
            <v>#N/A</v>
          </cell>
          <cell r="AD857" t="e">
            <v>#N/A</v>
          </cell>
          <cell r="AE857" t="str">
            <v>11 Dividend Street</v>
          </cell>
          <cell r="AF857" t="str">
            <v>Mansfield QLD 4122</v>
          </cell>
        </row>
        <row r="858">
          <cell r="A858" t="str">
            <v>AEPL0857</v>
          </cell>
          <cell r="D858" t="e">
            <v>#N/A</v>
          </cell>
          <cell r="E858" t="e">
            <v>#N/A</v>
          </cell>
          <cell r="F858" t="e">
            <v>#N/A</v>
          </cell>
          <cell r="G858" t="e">
            <v>#N/A</v>
          </cell>
          <cell r="AB858" t="e">
            <v>#N/A</v>
          </cell>
          <cell r="AC858" t="e">
            <v>#N/A</v>
          </cell>
          <cell r="AD858" t="e">
            <v>#N/A</v>
          </cell>
          <cell r="AE858" t="str">
            <v>11 Dividend Street</v>
          </cell>
          <cell r="AF858" t="str">
            <v>Mansfield QLD 4122</v>
          </cell>
        </row>
        <row r="859">
          <cell r="A859" t="str">
            <v>AEPL0858</v>
          </cell>
          <cell r="D859" t="e">
            <v>#N/A</v>
          </cell>
          <cell r="E859" t="e">
            <v>#N/A</v>
          </cell>
          <cell r="F859" t="e">
            <v>#N/A</v>
          </cell>
          <cell r="G859" t="e">
            <v>#N/A</v>
          </cell>
          <cell r="AB859" t="e">
            <v>#N/A</v>
          </cell>
          <cell r="AC859" t="e">
            <v>#N/A</v>
          </cell>
          <cell r="AD859" t="e">
            <v>#N/A</v>
          </cell>
          <cell r="AE859" t="str">
            <v>11 Dividend Street</v>
          </cell>
          <cell r="AF859" t="str">
            <v>Mansfield QLD 4122</v>
          </cell>
        </row>
        <row r="860">
          <cell r="A860" t="str">
            <v>AEPL0859</v>
          </cell>
          <cell r="D860" t="e">
            <v>#N/A</v>
          </cell>
          <cell r="E860" t="e">
            <v>#N/A</v>
          </cell>
          <cell r="F860" t="e">
            <v>#N/A</v>
          </cell>
          <cell r="G860" t="e">
            <v>#N/A</v>
          </cell>
          <cell r="AB860" t="e">
            <v>#N/A</v>
          </cell>
          <cell r="AC860" t="e">
            <v>#N/A</v>
          </cell>
          <cell r="AD860" t="e">
            <v>#N/A</v>
          </cell>
          <cell r="AE860" t="str">
            <v>11 Dividend Street</v>
          </cell>
          <cell r="AF860" t="str">
            <v>Mansfield QLD 4122</v>
          </cell>
        </row>
        <row r="861">
          <cell r="A861" t="str">
            <v>AEPL0860</v>
          </cell>
          <cell r="D861" t="e">
            <v>#N/A</v>
          </cell>
          <cell r="E861" t="e">
            <v>#N/A</v>
          </cell>
          <cell r="F861" t="e">
            <v>#N/A</v>
          </cell>
          <cell r="G861" t="e">
            <v>#N/A</v>
          </cell>
          <cell r="AB861" t="e">
            <v>#N/A</v>
          </cell>
          <cell r="AC861" t="e">
            <v>#N/A</v>
          </cell>
          <cell r="AD861" t="e">
            <v>#N/A</v>
          </cell>
          <cell r="AE861" t="str">
            <v>11 Dividend Street</v>
          </cell>
          <cell r="AF861" t="str">
            <v>Mansfield QLD 4122</v>
          </cell>
        </row>
        <row r="862">
          <cell r="A862" t="str">
            <v>AEPL0861</v>
          </cell>
          <cell r="D862" t="e">
            <v>#N/A</v>
          </cell>
          <cell r="E862" t="e">
            <v>#N/A</v>
          </cell>
          <cell r="F862" t="e">
            <v>#N/A</v>
          </cell>
          <cell r="G862" t="e">
            <v>#N/A</v>
          </cell>
          <cell r="AB862" t="e">
            <v>#N/A</v>
          </cell>
          <cell r="AC862" t="e">
            <v>#N/A</v>
          </cell>
          <cell r="AD862" t="e">
            <v>#N/A</v>
          </cell>
          <cell r="AE862" t="str">
            <v>11 Dividend Street</v>
          </cell>
          <cell r="AF862" t="str">
            <v>Mansfield QLD 4122</v>
          </cell>
        </row>
        <row r="863">
          <cell r="A863" t="str">
            <v>AEPL0862</v>
          </cell>
          <cell r="D863" t="e">
            <v>#N/A</v>
          </cell>
          <cell r="E863" t="e">
            <v>#N/A</v>
          </cell>
          <cell r="F863" t="e">
            <v>#N/A</v>
          </cell>
          <cell r="G863" t="e">
            <v>#N/A</v>
          </cell>
          <cell r="AB863" t="e">
            <v>#N/A</v>
          </cell>
          <cell r="AC863" t="e">
            <v>#N/A</v>
          </cell>
          <cell r="AD863" t="e">
            <v>#N/A</v>
          </cell>
          <cell r="AE863" t="str">
            <v>11 Dividend Street</v>
          </cell>
          <cell r="AF863" t="str">
            <v>Mansfield QLD 4122</v>
          </cell>
        </row>
        <row r="864">
          <cell r="A864" t="str">
            <v>AEPL0863</v>
          </cell>
          <cell r="D864" t="e">
            <v>#N/A</v>
          </cell>
          <cell r="E864" t="e">
            <v>#N/A</v>
          </cell>
          <cell r="F864" t="e">
            <v>#N/A</v>
          </cell>
          <cell r="G864" t="e">
            <v>#N/A</v>
          </cell>
          <cell r="AB864" t="e">
            <v>#N/A</v>
          </cell>
          <cell r="AC864" t="e">
            <v>#N/A</v>
          </cell>
          <cell r="AD864" t="e">
            <v>#N/A</v>
          </cell>
          <cell r="AE864" t="str">
            <v>11 Dividend Street</v>
          </cell>
          <cell r="AF864" t="str">
            <v>Mansfield QLD 4122</v>
          </cell>
        </row>
        <row r="865">
          <cell r="A865" t="str">
            <v>AEPL0864</v>
          </cell>
          <cell r="D865" t="e">
            <v>#N/A</v>
          </cell>
          <cell r="E865" t="e">
            <v>#N/A</v>
          </cell>
          <cell r="F865" t="e">
            <v>#N/A</v>
          </cell>
          <cell r="G865" t="e">
            <v>#N/A</v>
          </cell>
          <cell r="AB865" t="e">
            <v>#N/A</v>
          </cell>
          <cell r="AC865" t="e">
            <v>#N/A</v>
          </cell>
          <cell r="AD865" t="e">
            <v>#N/A</v>
          </cell>
          <cell r="AE865" t="str">
            <v>11 Dividend Street</v>
          </cell>
          <cell r="AF865" t="str">
            <v>Mansfield QLD 4122</v>
          </cell>
        </row>
        <row r="866">
          <cell r="A866" t="str">
            <v>AEPL0865</v>
          </cell>
          <cell r="D866" t="e">
            <v>#N/A</v>
          </cell>
          <cell r="E866" t="e">
            <v>#N/A</v>
          </cell>
          <cell r="F866" t="e">
            <v>#N/A</v>
          </cell>
          <cell r="G866" t="e">
            <v>#N/A</v>
          </cell>
          <cell r="AB866" t="e">
            <v>#N/A</v>
          </cell>
          <cell r="AC866" t="e">
            <v>#N/A</v>
          </cell>
          <cell r="AD866" t="e">
            <v>#N/A</v>
          </cell>
          <cell r="AE866" t="str">
            <v>11 Dividend Street</v>
          </cell>
          <cell r="AF866" t="str">
            <v>Mansfield QLD 4122</v>
          </cell>
        </row>
        <row r="867">
          <cell r="A867" t="str">
            <v>AEPL0866</v>
          </cell>
          <cell r="D867" t="e">
            <v>#N/A</v>
          </cell>
          <cell r="E867" t="e">
            <v>#N/A</v>
          </cell>
          <cell r="F867" t="e">
            <v>#N/A</v>
          </cell>
          <cell r="G867" t="e">
            <v>#N/A</v>
          </cell>
          <cell r="AB867" t="e">
            <v>#N/A</v>
          </cell>
          <cell r="AC867" t="e">
            <v>#N/A</v>
          </cell>
          <cell r="AD867" t="e">
            <v>#N/A</v>
          </cell>
          <cell r="AE867" t="str">
            <v>11 Dividend Street</v>
          </cell>
          <cell r="AF867" t="str">
            <v>Mansfield QLD 4122</v>
          </cell>
        </row>
        <row r="868">
          <cell r="A868" t="str">
            <v>AEPL0867</v>
          </cell>
          <cell r="D868" t="e">
            <v>#N/A</v>
          </cell>
          <cell r="E868" t="e">
            <v>#N/A</v>
          </cell>
          <cell r="F868" t="e">
            <v>#N/A</v>
          </cell>
          <cell r="G868" t="e">
            <v>#N/A</v>
          </cell>
          <cell r="AB868" t="e">
            <v>#N/A</v>
          </cell>
          <cell r="AC868" t="e">
            <v>#N/A</v>
          </cell>
          <cell r="AD868" t="e">
            <v>#N/A</v>
          </cell>
          <cell r="AE868" t="str">
            <v>11 Dividend Street</v>
          </cell>
          <cell r="AF868" t="str">
            <v>Mansfield QLD 4122</v>
          </cell>
        </row>
        <row r="869">
          <cell r="A869" t="str">
            <v>AEPL0868</v>
          </cell>
          <cell r="D869" t="e">
            <v>#N/A</v>
          </cell>
          <cell r="E869" t="e">
            <v>#N/A</v>
          </cell>
          <cell r="F869" t="e">
            <v>#N/A</v>
          </cell>
          <cell r="G869" t="e">
            <v>#N/A</v>
          </cell>
          <cell r="AB869" t="e">
            <v>#N/A</v>
          </cell>
          <cell r="AC869" t="e">
            <v>#N/A</v>
          </cell>
          <cell r="AD869" t="e">
            <v>#N/A</v>
          </cell>
          <cell r="AE869" t="str">
            <v>11 Dividend Street</v>
          </cell>
          <cell r="AF869" t="str">
            <v>Mansfield QLD 4122</v>
          </cell>
        </row>
        <row r="870">
          <cell r="A870" t="str">
            <v>AEPL0869</v>
          </cell>
          <cell r="D870" t="e">
            <v>#N/A</v>
          </cell>
          <cell r="E870" t="e">
            <v>#N/A</v>
          </cell>
          <cell r="F870" t="e">
            <v>#N/A</v>
          </cell>
          <cell r="G870" t="e">
            <v>#N/A</v>
          </cell>
          <cell r="AB870" t="e">
            <v>#N/A</v>
          </cell>
          <cell r="AC870" t="e">
            <v>#N/A</v>
          </cell>
          <cell r="AD870" t="e">
            <v>#N/A</v>
          </cell>
          <cell r="AE870" t="str">
            <v>11 Dividend Street</v>
          </cell>
          <cell r="AF870" t="str">
            <v>Mansfield QLD 4122</v>
          </cell>
        </row>
        <row r="871">
          <cell r="A871" t="str">
            <v>AEPL0870</v>
          </cell>
          <cell r="D871" t="e">
            <v>#N/A</v>
          </cell>
          <cell r="E871" t="e">
            <v>#N/A</v>
          </cell>
          <cell r="F871" t="e">
            <v>#N/A</v>
          </cell>
          <cell r="G871" t="e">
            <v>#N/A</v>
          </cell>
          <cell r="AB871" t="e">
            <v>#N/A</v>
          </cell>
          <cell r="AC871" t="e">
            <v>#N/A</v>
          </cell>
          <cell r="AD871" t="e">
            <v>#N/A</v>
          </cell>
          <cell r="AE871" t="str">
            <v>11 Dividend Street</v>
          </cell>
          <cell r="AF871" t="str">
            <v>Mansfield QLD 4122</v>
          </cell>
        </row>
        <row r="872">
          <cell r="A872" t="str">
            <v>AEPL0871</v>
          </cell>
          <cell r="D872" t="e">
            <v>#N/A</v>
          </cell>
          <cell r="E872" t="e">
            <v>#N/A</v>
          </cell>
          <cell r="F872" t="e">
            <v>#N/A</v>
          </cell>
          <cell r="G872" t="e">
            <v>#N/A</v>
          </cell>
          <cell r="AB872" t="e">
            <v>#N/A</v>
          </cell>
          <cell r="AC872" t="e">
            <v>#N/A</v>
          </cell>
          <cell r="AD872" t="e">
            <v>#N/A</v>
          </cell>
          <cell r="AE872" t="str">
            <v>11 Dividend Street</v>
          </cell>
          <cell r="AF872" t="str">
            <v>Mansfield QLD 4122</v>
          </cell>
        </row>
        <row r="873">
          <cell r="A873" t="str">
            <v>AEPL0872</v>
          </cell>
          <cell r="D873" t="e">
            <v>#N/A</v>
          </cell>
          <cell r="E873" t="e">
            <v>#N/A</v>
          </cell>
          <cell r="F873" t="e">
            <v>#N/A</v>
          </cell>
          <cell r="G873" t="e">
            <v>#N/A</v>
          </cell>
          <cell r="AB873" t="e">
            <v>#N/A</v>
          </cell>
          <cell r="AC873" t="e">
            <v>#N/A</v>
          </cell>
          <cell r="AD873" t="e">
            <v>#N/A</v>
          </cell>
          <cell r="AE873" t="str">
            <v>11 Dividend Street</v>
          </cell>
          <cell r="AF873" t="str">
            <v>Mansfield QLD 4122</v>
          </cell>
        </row>
        <row r="874">
          <cell r="A874" t="str">
            <v>AEPL0873</v>
          </cell>
          <cell r="D874" t="e">
            <v>#N/A</v>
          </cell>
          <cell r="E874" t="e">
            <v>#N/A</v>
          </cell>
          <cell r="F874" t="e">
            <v>#N/A</v>
          </cell>
          <cell r="G874" t="e">
            <v>#N/A</v>
          </cell>
          <cell r="AB874" t="e">
            <v>#N/A</v>
          </cell>
          <cell r="AC874" t="e">
            <v>#N/A</v>
          </cell>
          <cell r="AD874" t="e">
            <v>#N/A</v>
          </cell>
          <cell r="AE874" t="str">
            <v>11 Dividend Street</v>
          </cell>
          <cell r="AF874" t="str">
            <v>Mansfield QLD 4122</v>
          </cell>
        </row>
        <row r="875">
          <cell r="A875" t="str">
            <v>AEPL0874</v>
          </cell>
          <cell r="D875" t="e">
            <v>#N/A</v>
          </cell>
          <cell r="E875" t="e">
            <v>#N/A</v>
          </cell>
          <cell r="F875" t="e">
            <v>#N/A</v>
          </cell>
          <cell r="G875" t="e">
            <v>#N/A</v>
          </cell>
          <cell r="AB875" t="e">
            <v>#N/A</v>
          </cell>
          <cell r="AC875" t="e">
            <v>#N/A</v>
          </cell>
          <cell r="AD875" t="e">
            <v>#N/A</v>
          </cell>
          <cell r="AE875" t="str">
            <v>11 Dividend Street</v>
          </cell>
          <cell r="AF875" t="str">
            <v>Mansfield QLD 4122</v>
          </cell>
        </row>
        <row r="876">
          <cell r="A876" t="str">
            <v>AEPL0875</v>
          </cell>
          <cell r="D876" t="e">
            <v>#N/A</v>
          </cell>
          <cell r="E876" t="e">
            <v>#N/A</v>
          </cell>
          <cell r="F876" t="e">
            <v>#N/A</v>
          </cell>
          <cell r="G876" t="e">
            <v>#N/A</v>
          </cell>
          <cell r="AB876" t="e">
            <v>#N/A</v>
          </cell>
          <cell r="AC876" t="e">
            <v>#N/A</v>
          </cell>
          <cell r="AD876" t="e">
            <v>#N/A</v>
          </cell>
          <cell r="AE876" t="str">
            <v>11 Dividend Street</v>
          </cell>
          <cell r="AF876" t="str">
            <v>Mansfield QLD 4122</v>
          </cell>
        </row>
        <row r="877">
          <cell r="A877" t="str">
            <v>AEPL0876</v>
          </cell>
          <cell r="D877" t="e">
            <v>#N/A</v>
          </cell>
          <cell r="E877" t="e">
            <v>#N/A</v>
          </cell>
          <cell r="F877" t="e">
            <v>#N/A</v>
          </cell>
          <cell r="G877" t="e">
            <v>#N/A</v>
          </cell>
          <cell r="AB877" t="e">
            <v>#N/A</v>
          </cell>
          <cell r="AC877" t="e">
            <v>#N/A</v>
          </cell>
          <cell r="AD877" t="e">
            <v>#N/A</v>
          </cell>
          <cell r="AE877" t="str">
            <v>11 Dividend Street</v>
          </cell>
          <cell r="AF877" t="str">
            <v>Mansfield QLD 4122</v>
          </cell>
        </row>
        <row r="878">
          <cell r="A878" t="str">
            <v>AEPL0877</v>
          </cell>
          <cell r="D878" t="e">
            <v>#N/A</v>
          </cell>
          <cell r="E878" t="e">
            <v>#N/A</v>
          </cell>
          <cell r="F878" t="e">
            <v>#N/A</v>
          </cell>
          <cell r="G878" t="e">
            <v>#N/A</v>
          </cell>
          <cell r="AB878" t="e">
            <v>#N/A</v>
          </cell>
          <cell r="AC878" t="e">
            <v>#N/A</v>
          </cell>
          <cell r="AD878" t="e">
            <v>#N/A</v>
          </cell>
          <cell r="AE878" t="str">
            <v>11 Dividend Street</v>
          </cell>
          <cell r="AF878" t="str">
            <v>Mansfield QLD 4122</v>
          </cell>
        </row>
        <row r="879">
          <cell r="A879" t="str">
            <v>AEPL0878</v>
          </cell>
          <cell r="D879" t="e">
            <v>#N/A</v>
          </cell>
          <cell r="E879" t="e">
            <v>#N/A</v>
          </cell>
          <cell r="F879" t="e">
            <v>#N/A</v>
          </cell>
          <cell r="G879" t="e">
            <v>#N/A</v>
          </cell>
          <cell r="AB879" t="e">
            <v>#N/A</v>
          </cell>
          <cell r="AC879" t="e">
            <v>#N/A</v>
          </cell>
          <cell r="AD879" t="e">
            <v>#N/A</v>
          </cell>
          <cell r="AE879" t="str">
            <v>11 Dividend Street</v>
          </cell>
          <cell r="AF879" t="str">
            <v>Mansfield QLD 4122</v>
          </cell>
        </row>
        <row r="880">
          <cell r="A880" t="str">
            <v>AEPL0879</v>
          </cell>
          <cell r="D880" t="e">
            <v>#N/A</v>
          </cell>
          <cell r="E880" t="e">
            <v>#N/A</v>
          </cell>
          <cell r="F880" t="e">
            <v>#N/A</v>
          </cell>
          <cell r="G880" t="e">
            <v>#N/A</v>
          </cell>
          <cell r="AB880" t="e">
            <v>#N/A</v>
          </cell>
          <cell r="AC880" t="e">
            <v>#N/A</v>
          </cell>
          <cell r="AD880" t="e">
            <v>#N/A</v>
          </cell>
          <cell r="AE880" t="str">
            <v>11 Dividend Street</v>
          </cell>
          <cell r="AF880" t="str">
            <v>Mansfield QLD 4122</v>
          </cell>
        </row>
        <row r="881">
          <cell r="A881" t="str">
            <v>AEPL0880</v>
          </cell>
          <cell r="D881" t="e">
            <v>#N/A</v>
          </cell>
          <cell r="E881" t="e">
            <v>#N/A</v>
          </cell>
          <cell r="F881" t="e">
            <v>#N/A</v>
          </cell>
          <cell r="G881" t="e">
            <v>#N/A</v>
          </cell>
          <cell r="AB881" t="e">
            <v>#N/A</v>
          </cell>
          <cell r="AC881" t="e">
            <v>#N/A</v>
          </cell>
          <cell r="AD881" t="e">
            <v>#N/A</v>
          </cell>
          <cell r="AE881" t="str">
            <v>11 Dividend Street</v>
          </cell>
          <cell r="AF881" t="str">
            <v>Mansfield QLD 4122</v>
          </cell>
        </row>
        <row r="882">
          <cell r="A882" t="str">
            <v>AEPL0881</v>
          </cell>
          <cell r="D882" t="e">
            <v>#N/A</v>
          </cell>
          <cell r="E882" t="e">
            <v>#N/A</v>
          </cell>
          <cell r="F882" t="e">
            <v>#N/A</v>
          </cell>
          <cell r="G882" t="e">
            <v>#N/A</v>
          </cell>
          <cell r="AB882" t="e">
            <v>#N/A</v>
          </cell>
          <cell r="AC882" t="e">
            <v>#N/A</v>
          </cell>
          <cell r="AD882" t="e">
            <v>#N/A</v>
          </cell>
          <cell r="AE882" t="str">
            <v>11 Dividend Street</v>
          </cell>
          <cell r="AF882" t="str">
            <v>Mansfield QLD 4122</v>
          </cell>
        </row>
        <row r="883">
          <cell r="A883" t="str">
            <v>AEPL0882</v>
          </cell>
          <cell r="D883" t="e">
            <v>#N/A</v>
          </cell>
          <cell r="E883" t="e">
            <v>#N/A</v>
          </cell>
          <cell r="F883" t="e">
            <v>#N/A</v>
          </cell>
          <cell r="G883" t="e">
            <v>#N/A</v>
          </cell>
          <cell r="AB883" t="e">
            <v>#N/A</v>
          </cell>
          <cell r="AC883" t="e">
            <v>#N/A</v>
          </cell>
          <cell r="AD883" t="e">
            <v>#N/A</v>
          </cell>
          <cell r="AE883" t="str">
            <v>11 Dividend Street</v>
          </cell>
          <cell r="AF883" t="str">
            <v>Mansfield QLD 4122</v>
          </cell>
        </row>
        <row r="884">
          <cell r="A884" t="str">
            <v>AEPL0883</v>
          </cell>
          <cell r="D884" t="e">
            <v>#N/A</v>
          </cell>
          <cell r="E884" t="e">
            <v>#N/A</v>
          </cell>
          <cell r="F884" t="e">
            <v>#N/A</v>
          </cell>
          <cell r="G884" t="e">
            <v>#N/A</v>
          </cell>
          <cell r="AB884" t="e">
            <v>#N/A</v>
          </cell>
          <cell r="AC884" t="e">
            <v>#N/A</v>
          </cell>
          <cell r="AD884" t="e">
            <v>#N/A</v>
          </cell>
          <cell r="AE884" t="str">
            <v>11 Dividend Street</v>
          </cell>
          <cell r="AF884" t="str">
            <v>Mansfield QLD 4122</v>
          </cell>
        </row>
        <row r="885">
          <cell r="A885" t="str">
            <v>AEPL0884</v>
          </cell>
          <cell r="D885" t="e">
            <v>#N/A</v>
          </cell>
          <cell r="E885" t="e">
            <v>#N/A</v>
          </cell>
          <cell r="F885" t="e">
            <v>#N/A</v>
          </cell>
          <cell r="G885" t="e">
            <v>#N/A</v>
          </cell>
          <cell r="AB885" t="e">
            <v>#N/A</v>
          </cell>
          <cell r="AC885" t="e">
            <v>#N/A</v>
          </cell>
          <cell r="AD885" t="e">
            <v>#N/A</v>
          </cell>
          <cell r="AE885" t="str">
            <v>11 Dividend Street</v>
          </cell>
          <cell r="AF885" t="str">
            <v>Mansfield QLD 4122</v>
          </cell>
        </row>
        <row r="886">
          <cell r="A886" t="str">
            <v>AEPL0885</v>
          </cell>
          <cell r="D886" t="e">
            <v>#N/A</v>
          </cell>
          <cell r="E886" t="e">
            <v>#N/A</v>
          </cell>
          <cell r="F886" t="e">
            <v>#N/A</v>
          </cell>
          <cell r="G886" t="e">
            <v>#N/A</v>
          </cell>
          <cell r="AB886" t="e">
            <v>#N/A</v>
          </cell>
          <cell r="AC886" t="e">
            <v>#N/A</v>
          </cell>
          <cell r="AD886" t="e">
            <v>#N/A</v>
          </cell>
          <cell r="AE886" t="str">
            <v>11 Dividend Street</v>
          </cell>
          <cell r="AF886" t="str">
            <v>Mansfield QLD 4122</v>
          </cell>
        </row>
        <row r="887">
          <cell r="A887" t="str">
            <v>AEPL0886</v>
          </cell>
          <cell r="D887" t="e">
            <v>#N/A</v>
          </cell>
          <cell r="E887" t="e">
            <v>#N/A</v>
          </cell>
          <cell r="F887" t="e">
            <v>#N/A</v>
          </cell>
          <cell r="G887" t="e">
            <v>#N/A</v>
          </cell>
          <cell r="AB887" t="e">
            <v>#N/A</v>
          </cell>
          <cell r="AC887" t="e">
            <v>#N/A</v>
          </cell>
          <cell r="AD887" t="e">
            <v>#N/A</v>
          </cell>
          <cell r="AE887" t="str">
            <v>11 Dividend Street</v>
          </cell>
          <cell r="AF887" t="str">
            <v>Mansfield QLD 4122</v>
          </cell>
        </row>
        <row r="888">
          <cell r="A888" t="str">
            <v>AEPL0887</v>
          </cell>
          <cell r="D888" t="e">
            <v>#N/A</v>
          </cell>
          <cell r="E888" t="e">
            <v>#N/A</v>
          </cell>
          <cell r="F888" t="e">
            <v>#N/A</v>
          </cell>
          <cell r="G888" t="e">
            <v>#N/A</v>
          </cell>
          <cell r="AB888" t="e">
            <v>#N/A</v>
          </cell>
          <cell r="AC888" t="e">
            <v>#N/A</v>
          </cell>
          <cell r="AD888" t="e">
            <v>#N/A</v>
          </cell>
          <cell r="AE888" t="str">
            <v>11 Dividend Street</v>
          </cell>
          <cell r="AF888" t="str">
            <v>Mansfield QLD 4122</v>
          </cell>
        </row>
        <row r="889">
          <cell r="A889" t="str">
            <v>AEPL0888</v>
          </cell>
          <cell r="D889" t="e">
            <v>#N/A</v>
          </cell>
          <cell r="E889" t="e">
            <v>#N/A</v>
          </cell>
          <cell r="F889" t="e">
            <v>#N/A</v>
          </cell>
          <cell r="G889" t="e">
            <v>#N/A</v>
          </cell>
          <cell r="AB889" t="e">
            <v>#N/A</v>
          </cell>
          <cell r="AC889" t="e">
            <v>#N/A</v>
          </cell>
          <cell r="AD889" t="e">
            <v>#N/A</v>
          </cell>
          <cell r="AE889" t="str">
            <v>11 Dividend Street</v>
          </cell>
          <cell r="AF889" t="str">
            <v>Mansfield QLD 4122</v>
          </cell>
        </row>
        <row r="890">
          <cell r="A890" t="str">
            <v>AEPL0889</v>
          </cell>
          <cell r="D890" t="e">
            <v>#N/A</v>
          </cell>
          <cell r="E890" t="e">
            <v>#N/A</v>
          </cell>
          <cell r="F890" t="e">
            <v>#N/A</v>
          </cell>
          <cell r="G890" t="e">
            <v>#N/A</v>
          </cell>
          <cell r="AB890" t="e">
            <v>#N/A</v>
          </cell>
          <cell r="AC890" t="e">
            <v>#N/A</v>
          </cell>
          <cell r="AD890" t="e">
            <v>#N/A</v>
          </cell>
          <cell r="AE890" t="str">
            <v>11 Dividend Street</v>
          </cell>
          <cell r="AF890" t="str">
            <v>Mansfield QLD 4122</v>
          </cell>
        </row>
        <row r="891">
          <cell r="A891" t="str">
            <v>AEPL0890</v>
          </cell>
          <cell r="D891" t="e">
            <v>#N/A</v>
          </cell>
          <cell r="E891" t="e">
            <v>#N/A</v>
          </cell>
          <cell r="F891" t="e">
            <v>#N/A</v>
          </cell>
          <cell r="G891" t="e">
            <v>#N/A</v>
          </cell>
          <cell r="AB891" t="e">
            <v>#N/A</v>
          </cell>
          <cell r="AC891" t="e">
            <v>#N/A</v>
          </cell>
          <cell r="AD891" t="e">
            <v>#N/A</v>
          </cell>
          <cell r="AE891" t="str">
            <v>11 Dividend Street</v>
          </cell>
          <cell r="AF891" t="str">
            <v>Mansfield QLD 4122</v>
          </cell>
        </row>
        <row r="892">
          <cell r="A892" t="str">
            <v>AEPL0891</v>
          </cell>
          <cell r="D892" t="e">
            <v>#N/A</v>
          </cell>
          <cell r="E892" t="e">
            <v>#N/A</v>
          </cell>
          <cell r="F892" t="e">
            <v>#N/A</v>
          </cell>
          <cell r="G892" t="e">
            <v>#N/A</v>
          </cell>
          <cell r="AB892" t="e">
            <v>#N/A</v>
          </cell>
          <cell r="AC892" t="e">
            <v>#N/A</v>
          </cell>
          <cell r="AD892" t="e">
            <v>#N/A</v>
          </cell>
          <cell r="AE892" t="str">
            <v>11 Dividend Street</v>
          </cell>
          <cell r="AF892" t="str">
            <v>Mansfield QLD 4122</v>
          </cell>
        </row>
        <row r="893">
          <cell r="A893" t="str">
            <v>AEPL0892</v>
          </cell>
          <cell r="D893" t="e">
            <v>#N/A</v>
          </cell>
          <cell r="E893" t="e">
            <v>#N/A</v>
          </cell>
          <cell r="F893" t="e">
            <v>#N/A</v>
          </cell>
          <cell r="G893" t="e">
            <v>#N/A</v>
          </cell>
          <cell r="AB893" t="e">
            <v>#N/A</v>
          </cell>
          <cell r="AC893" t="e">
            <v>#N/A</v>
          </cell>
          <cell r="AD893" t="e">
            <v>#N/A</v>
          </cell>
          <cell r="AE893" t="str">
            <v>11 Dividend Street</v>
          </cell>
          <cell r="AF893" t="str">
            <v>Mansfield QLD 4122</v>
          </cell>
        </row>
        <row r="894">
          <cell r="A894" t="str">
            <v>AEPL0893</v>
          </cell>
          <cell r="D894" t="e">
            <v>#N/A</v>
          </cell>
          <cell r="E894" t="e">
            <v>#N/A</v>
          </cell>
          <cell r="F894" t="e">
            <v>#N/A</v>
          </cell>
          <cell r="G894" t="e">
            <v>#N/A</v>
          </cell>
          <cell r="AB894" t="e">
            <v>#N/A</v>
          </cell>
          <cell r="AC894" t="e">
            <v>#N/A</v>
          </cell>
          <cell r="AD894" t="e">
            <v>#N/A</v>
          </cell>
          <cell r="AE894" t="str">
            <v>11 Dividend Street</v>
          </cell>
          <cell r="AF894" t="str">
            <v>Mansfield QLD 4122</v>
          </cell>
        </row>
        <row r="895">
          <cell r="A895" t="str">
            <v>AEPL0894</v>
          </cell>
          <cell r="D895" t="e">
            <v>#N/A</v>
          </cell>
          <cell r="E895" t="e">
            <v>#N/A</v>
          </cell>
          <cell r="F895" t="e">
            <v>#N/A</v>
          </cell>
          <cell r="G895" t="e">
            <v>#N/A</v>
          </cell>
          <cell r="AB895" t="e">
            <v>#N/A</v>
          </cell>
          <cell r="AC895" t="e">
            <v>#N/A</v>
          </cell>
          <cell r="AD895" t="e">
            <v>#N/A</v>
          </cell>
          <cell r="AE895" t="str">
            <v>11 Dividend Street</v>
          </cell>
          <cell r="AF895" t="str">
            <v>Mansfield QLD 4122</v>
          </cell>
        </row>
        <row r="896">
          <cell r="A896" t="str">
            <v>AEPL0895</v>
          </cell>
          <cell r="D896" t="e">
            <v>#N/A</v>
          </cell>
          <cell r="E896" t="e">
            <v>#N/A</v>
          </cell>
          <cell r="F896" t="e">
            <v>#N/A</v>
          </cell>
          <cell r="G896" t="e">
            <v>#N/A</v>
          </cell>
          <cell r="AB896" t="e">
            <v>#N/A</v>
          </cell>
          <cell r="AC896" t="e">
            <v>#N/A</v>
          </cell>
          <cell r="AD896" t="e">
            <v>#N/A</v>
          </cell>
          <cell r="AE896" t="str">
            <v>11 Dividend Street</v>
          </cell>
          <cell r="AF896" t="str">
            <v>Mansfield QLD 4122</v>
          </cell>
        </row>
        <row r="897">
          <cell r="A897" t="str">
            <v>AEPL0896</v>
          </cell>
          <cell r="D897" t="e">
            <v>#N/A</v>
          </cell>
          <cell r="E897" t="e">
            <v>#N/A</v>
          </cell>
          <cell r="F897" t="e">
            <v>#N/A</v>
          </cell>
          <cell r="G897" t="e">
            <v>#N/A</v>
          </cell>
          <cell r="AB897" t="e">
            <v>#N/A</v>
          </cell>
          <cell r="AC897" t="e">
            <v>#N/A</v>
          </cell>
          <cell r="AD897" t="e">
            <v>#N/A</v>
          </cell>
          <cell r="AE897" t="str">
            <v>11 Dividend Street</v>
          </cell>
          <cell r="AF897" t="str">
            <v>Mansfield QLD 4122</v>
          </cell>
        </row>
        <row r="898">
          <cell r="A898" t="str">
            <v>AEPL0897</v>
          </cell>
          <cell r="D898" t="e">
            <v>#N/A</v>
          </cell>
          <cell r="E898" t="e">
            <v>#N/A</v>
          </cell>
          <cell r="F898" t="e">
            <v>#N/A</v>
          </cell>
          <cell r="G898" t="e">
            <v>#N/A</v>
          </cell>
          <cell r="AB898" t="e">
            <v>#N/A</v>
          </cell>
          <cell r="AC898" t="e">
            <v>#N/A</v>
          </cell>
          <cell r="AD898" t="e">
            <v>#N/A</v>
          </cell>
          <cell r="AE898" t="str">
            <v>11 Dividend Street</v>
          </cell>
          <cell r="AF898" t="str">
            <v>Mansfield QLD 4122</v>
          </cell>
        </row>
        <row r="899">
          <cell r="A899" t="str">
            <v>AEPL0898</v>
          </cell>
          <cell r="D899" t="e">
            <v>#N/A</v>
          </cell>
          <cell r="E899" t="e">
            <v>#N/A</v>
          </cell>
          <cell r="F899" t="e">
            <v>#N/A</v>
          </cell>
          <cell r="G899" t="e">
            <v>#N/A</v>
          </cell>
          <cell r="AB899" t="e">
            <v>#N/A</v>
          </cell>
          <cell r="AC899" t="e">
            <v>#N/A</v>
          </cell>
          <cell r="AD899" t="e">
            <v>#N/A</v>
          </cell>
          <cell r="AE899" t="str">
            <v>11 Dividend Street</v>
          </cell>
          <cell r="AF899" t="str">
            <v>Mansfield QLD 4122</v>
          </cell>
        </row>
        <row r="900">
          <cell r="A900" t="str">
            <v>AEPL0899</v>
          </cell>
          <cell r="D900" t="e">
            <v>#N/A</v>
          </cell>
          <cell r="E900" t="e">
            <v>#N/A</v>
          </cell>
          <cell r="F900" t="e">
            <v>#N/A</v>
          </cell>
          <cell r="G900" t="e">
            <v>#N/A</v>
          </cell>
          <cell r="AB900" t="e">
            <v>#N/A</v>
          </cell>
          <cell r="AC900" t="e">
            <v>#N/A</v>
          </cell>
          <cell r="AD900" t="e">
            <v>#N/A</v>
          </cell>
          <cell r="AE900" t="str">
            <v>11 Dividend Street</v>
          </cell>
          <cell r="AF900" t="str">
            <v>Mansfield QLD 4122</v>
          </cell>
        </row>
        <row r="901">
          <cell r="A901" t="str">
            <v>AEPL0900</v>
          </cell>
          <cell r="D901" t="e">
            <v>#N/A</v>
          </cell>
          <cell r="E901" t="e">
            <v>#N/A</v>
          </cell>
          <cell r="F901" t="e">
            <v>#N/A</v>
          </cell>
          <cell r="G901" t="e">
            <v>#N/A</v>
          </cell>
          <cell r="AB901" t="e">
            <v>#N/A</v>
          </cell>
          <cell r="AC901" t="e">
            <v>#N/A</v>
          </cell>
          <cell r="AD901" t="e">
            <v>#N/A</v>
          </cell>
          <cell r="AE901" t="str">
            <v>11 Dividend Street</v>
          </cell>
          <cell r="AF901" t="str">
            <v>Mansfield QLD 4122</v>
          </cell>
        </row>
        <row r="902">
          <cell r="A902" t="str">
            <v>AEPL0901</v>
          </cell>
          <cell r="D902" t="e">
            <v>#N/A</v>
          </cell>
          <cell r="E902" t="e">
            <v>#N/A</v>
          </cell>
          <cell r="F902" t="e">
            <v>#N/A</v>
          </cell>
          <cell r="G902" t="e">
            <v>#N/A</v>
          </cell>
          <cell r="AB902" t="e">
            <v>#N/A</v>
          </cell>
          <cell r="AC902" t="e">
            <v>#N/A</v>
          </cell>
          <cell r="AD902" t="e">
            <v>#N/A</v>
          </cell>
          <cell r="AE902" t="str">
            <v>11 Dividend Street</v>
          </cell>
          <cell r="AF902" t="str">
            <v>Mansfield QLD 4122</v>
          </cell>
        </row>
        <row r="903">
          <cell r="A903" t="str">
            <v>AEPL0902</v>
          </cell>
          <cell r="D903" t="e">
            <v>#N/A</v>
          </cell>
          <cell r="E903" t="e">
            <v>#N/A</v>
          </cell>
          <cell r="F903" t="e">
            <v>#N/A</v>
          </cell>
          <cell r="G903" t="e">
            <v>#N/A</v>
          </cell>
          <cell r="AB903" t="e">
            <v>#N/A</v>
          </cell>
          <cell r="AC903" t="e">
            <v>#N/A</v>
          </cell>
          <cell r="AD903" t="e">
            <v>#N/A</v>
          </cell>
          <cell r="AE903" t="str">
            <v>11 Dividend Street</v>
          </cell>
          <cell r="AF903" t="str">
            <v>Mansfield QLD 4122</v>
          </cell>
        </row>
        <row r="904">
          <cell r="A904" t="str">
            <v>AEPL0903</v>
          </cell>
          <cell r="D904" t="e">
            <v>#N/A</v>
          </cell>
          <cell r="E904" t="e">
            <v>#N/A</v>
          </cell>
          <cell r="F904" t="e">
            <v>#N/A</v>
          </cell>
          <cell r="G904" t="e">
            <v>#N/A</v>
          </cell>
          <cell r="AB904" t="e">
            <v>#N/A</v>
          </cell>
          <cell r="AC904" t="e">
            <v>#N/A</v>
          </cell>
          <cell r="AD904" t="e">
            <v>#N/A</v>
          </cell>
          <cell r="AE904" t="str">
            <v>11 Dividend Street</v>
          </cell>
          <cell r="AF904" t="str">
            <v>Mansfield QLD 4122</v>
          </cell>
        </row>
        <row r="905">
          <cell r="A905" t="str">
            <v>AEPL0904</v>
          </cell>
          <cell r="D905" t="e">
            <v>#N/A</v>
          </cell>
          <cell r="E905" t="e">
            <v>#N/A</v>
          </cell>
          <cell r="F905" t="e">
            <v>#N/A</v>
          </cell>
          <cell r="G905" t="e">
            <v>#N/A</v>
          </cell>
          <cell r="AB905" t="e">
            <v>#N/A</v>
          </cell>
          <cell r="AC905" t="e">
            <v>#N/A</v>
          </cell>
          <cell r="AD905" t="e">
            <v>#N/A</v>
          </cell>
          <cell r="AE905" t="str">
            <v>11 Dividend Street</v>
          </cell>
          <cell r="AF905" t="str">
            <v>Mansfield QLD 4122</v>
          </cell>
        </row>
        <row r="906">
          <cell r="A906" t="str">
            <v>AEPL0905</v>
          </cell>
          <cell r="D906" t="e">
            <v>#N/A</v>
          </cell>
          <cell r="E906" t="e">
            <v>#N/A</v>
          </cell>
          <cell r="F906" t="e">
            <v>#N/A</v>
          </cell>
          <cell r="G906" t="e">
            <v>#N/A</v>
          </cell>
          <cell r="AB906" t="e">
            <v>#N/A</v>
          </cell>
          <cell r="AC906" t="e">
            <v>#N/A</v>
          </cell>
          <cell r="AD906" t="e">
            <v>#N/A</v>
          </cell>
          <cell r="AE906" t="str">
            <v>11 Dividend Street</v>
          </cell>
          <cell r="AF906" t="str">
            <v>Mansfield QLD 4122</v>
          </cell>
        </row>
        <row r="907">
          <cell r="A907" t="str">
            <v>AEPL0906</v>
          </cell>
          <cell r="D907" t="e">
            <v>#N/A</v>
          </cell>
          <cell r="E907" t="e">
            <v>#N/A</v>
          </cell>
          <cell r="F907" t="e">
            <v>#N/A</v>
          </cell>
          <cell r="G907" t="e">
            <v>#N/A</v>
          </cell>
          <cell r="AB907" t="e">
            <v>#N/A</v>
          </cell>
          <cell r="AC907" t="e">
            <v>#N/A</v>
          </cell>
          <cell r="AD907" t="e">
            <v>#N/A</v>
          </cell>
          <cell r="AE907" t="str">
            <v>11 Dividend Street</v>
          </cell>
          <cell r="AF907" t="str">
            <v>Mansfield QLD 4122</v>
          </cell>
        </row>
        <row r="908">
          <cell r="A908" t="str">
            <v>AEPL0907</v>
          </cell>
          <cell r="D908" t="e">
            <v>#N/A</v>
          </cell>
          <cell r="E908" t="e">
            <v>#N/A</v>
          </cell>
          <cell r="F908" t="e">
            <v>#N/A</v>
          </cell>
          <cell r="G908" t="e">
            <v>#N/A</v>
          </cell>
          <cell r="AB908" t="e">
            <v>#N/A</v>
          </cell>
          <cell r="AC908" t="e">
            <v>#N/A</v>
          </cell>
          <cell r="AD908" t="e">
            <v>#N/A</v>
          </cell>
          <cell r="AE908" t="str">
            <v>11 Dividend Street</v>
          </cell>
          <cell r="AF908" t="str">
            <v>Mansfield QLD 4122</v>
          </cell>
        </row>
        <row r="909">
          <cell r="A909" t="str">
            <v>AEPL0908</v>
          </cell>
          <cell r="D909" t="e">
            <v>#N/A</v>
          </cell>
          <cell r="E909" t="e">
            <v>#N/A</v>
          </cell>
          <cell r="F909" t="e">
            <v>#N/A</v>
          </cell>
          <cell r="G909" t="e">
            <v>#N/A</v>
          </cell>
          <cell r="AB909" t="e">
            <v>#N/A</v>
          </cell>
          <cell r="AC909" t="e">
            <v>#N/A</v>
          </cell>
          <cell r="AD909" t="e">
            <v>#N/A</v>
          </cell>
          <cell r="AE909" t="str">
            <v>11 Dividend Street</v>
          </cell>
          <cell r="AF909" t="str">
            <v>Mansfield QLD 4122</v>
          </cell>
        </row>
        <row r="910">
          <cell r="A910" t="str">
            <v>AEPL0909</v>
          </cell>
          <cell r="D910" t="e">
            <v>#N/A</v>
          </cell>
          <cell r="E910" t="e">
            <v>#N/A</v>
          </cell>
          <cell r="F910" t="e">
            <v>#N/A</v>
          </cell>
          <cell r="G910" t="e">
            <v>#N/A</v>
          </cell>
          <cell r="AB910" t="e">
            <v>#N/A</v>
          </cell>
          <cell r="AC910" t="e">
            <v>#N/A</v>
          </cell>
          <cell r="AD910" t="e">
            <v>#N/A</v>
          </cell>
          <cell r="AE910" t="str">
            <v>11 Dividend Street</v>
          </cell>
          <cell r="AF910" t="str">
            <v>Mansfield QLD 4122</v>
          </cell>
        </row>
        <row r="911">
          <cell r="A911" t="str">
            <v>AEPL0910</v>
          </cell>
          <cell r="D911" t="e">
            <v>#N/A</v>
          </cell>
          <cell r="E911" t="e">
            <v>#N/A</v>
          </cell>
          <cell r="F911" t="e">
            <v>#N/A</v>
          </cell>
          <cell r="G911" t="e">
            <v>#N/A</v>
          </cell>
          <cell r="AB911" t="e">
            <v>#N/A</v>
          </cell>
          <cell r="AC911" t="e">
            <v>#N/A</v>
          </cell>
          <cell r="AD911" t="e">
            <v>#N/A</v>
          </cell>
          <cell r="AE911" t="str">
            <v>11 Dividend Street</v>
          </cell>
          <cell r="AF911" t="str">
            <v>Mansfield QLD 4122</v>
          </cell>
        </row>
        <row r="912">
          <cell r="A912" t="str">
            <v>AEPL0911</v>
          </cell>
          <cell r="D912" t="e">
            <v>#N/A</v>
          </cell>
          <cell r="E912" t="e">
            <v>#N/A</v>
          </cell>
          <cell r="F912" t="e">
            <v>#N/A</v>
          </cell>
          <cell r="G912" t="e">
            <v>#N/A</v>
          </cell>
          <cell r="AB912" t="e">
            <v>#N/A</v>
          </cell>
          <cell r="AC912" t="e">
            <v>#N/A</v>
          </cell>
          <cell r="AD912" t="e">
            <v>#N/A</v>
          </cell>
          <cell r="AE912" t="str">
            <v>11 Dividend Street</v>
          </cell>
          <cell r="AF912" t="str">
            <v>Mansfield QLD 4122</v>
          </cell>
        </row>
        <row r="913">
          <cell r="A913" t="str">
            <v>AEPL0912</v>
          </cell>
          <cell r="D913" t="e">
            <v>#N/A</v>
          </cell>
          <cell r="E913" t="e">
            <v>#N/A</v>
          </cell>
          <cell r="F913" t="e">
            <v>#N/A</v>
          </cell>
          <cell r="G913" t="e">
            <v>#N/A</v>
          </cell>
          <cell r="AB913" t="e">
            <v>#N/A</v>
          </cell>
          <cell r="AC913" t="e">
            <v>#N/A</v>
          </cell>
          <cell r="AD913" t="e">
            <v>#N/A</v>
          </cell>
          <cell r="AE913" t="str">
            <v>11 Dividend Street</v>
          </cell>
          <cell r="AF913" t="str">
            <v>Mansfield QLD 4122</v>
          </cell>
        </row>
        <row r="914">
          <cell r="A914" t="str">
            <v>AEPL0913</v>
          </cell>
          <cell r="D914" t="e">
            <v>#N/A</v>
          </cell>
          <cell r="E914" t="e">
            <v>#N/A</v>
          </cell>
          <cell r="F914" t="e">
            <v>#N/A</v>
          </cell>
          <cell r="G914" t="e">
            <v>#N/A</v>
          </cell>
          <cell r="AB914" t="e">
            <v>#N/A</v>
          </cell>
          <cell r="AC914" t="e">
            <v>#N/A</v>
          </cell>
          <cell r="AD914" t="e">
            <v>#N/A</v>
          </cell>
          <cell r="AE914" t="str">
            <v>11 Dividend Street</v>
          </cell>
          <cell r="AF914" t="str">
            <v>Mansfield QLD 4122</v>
          </cell>
        </row>
        <row r="915">
          <cell r="A915" t="str">
            <v>AEPL0914</v>
          </cell>
          <cell r="D915" t="e">
            <v>#N/A</v>
          </cell>
          <cell r="E915" t="e">
            <v>#N/A</v>
          </cell>
          <cell r="F915" t="e">
            <v>#N/A</v>
          </cell>
          <cell r="G915" t="e">
            <v>#N/A</v>
          </cell>
          <cell r="AB915" t="e">
            <v>#N/A</v>
          </cell>
          <cell r="AC915" t="e">
            <v>#N/A</v>
          </cell>
          <cell r="AD915" t="e">
            <v>#N/A</v>
          </cell>
          <cell r="AE915" t="str">
            <v>11 Dividend Street</v>
          </cell>
          <cell r="AF915" t="str">
            <v>Mansfield QLD 4122</v>
          </cell>
        </row>
        <row r="916">
          <cell r="A916" t="str">
            <v>AEPL0915</v>
          </cell>
          <cell r="D916" t="e">
            <v>#N/A</v>
          </cell>
          <cell r="E916" t="e">
            <v>#N/A</v>
          </cell>
          <cell r="F916" t="e">
            <v>#N/A</v>
          </cell>
          <cell r="G916" t="e">
            <v>#N/A</v>
          </cell>
          <cell r="AB916" t="e">
            <v>#N/A</v>
          </cell>
          <cell r="AC916" t="e">
            <v>#N/A</v>
          </cell>
          <cell r="AD916" t="e">
            <v>#N/A</v>
          </cell>
          <cell r="AE916" t="str">
            <v>11 Dividend Street</v>
          </cell>
          <cell r="AF916" t="str">
            <v>Mansfield QLD 4122</v>
          </cell>
        </row>
        <row r="917">
          <cell r="A917" t="str">
            <v>AEPL0916</v>
          </cell>
          <cell r="D917" t="e">
            <v>#N/A</v>
          </cell>
          <cell r="E917" t="e">
            <v>#N/A</v>
          </cell>
          <cell r="F917" t="e">
            <v>#N/A</v>
          </cell>
          <cell r="G917" t="e">
            <v>#N/A</v>
          </cell>
          <cell r="AB917" t="e">
            <v>#N/A</v>
          </cell>
          <cell r="AC917" t="e">
            <v>#N/A</v>
          </cell>
          <cell r="AD917" t="e">
            <v>#N/A</v>
          </cell>
          <cell r="AE917" t="str">
            <v>11 Dividend Street</v>
          </cell>
          <cell r="AF917" t="str">
            <v>Mansfield QLD 4122</v>
          </cell>
        </row>
        <row r="918">
          <cell r="A918" t="str">
            <v>AEPL0917</v>
          </cell>
          <cell r="D918" t="e">
            <v>#N/A</v>
          </cell>
          <cell r="E918" t="e">
            <v>#N/A</v>
          </cell>
          <cell r="F918" t="e">
            <v>#N/A</v>
          </cell>
          <cell r="G918" t="e">
            <v>#N/A</v>
          </cell>
          <cell r="AB918" t="e">
            <v>#N/A</v>
          </cell>
          <cell r="AC918" t="e">
            <v>#N/A</v>
          </cell>
          <cell r="AD918" t="e">
            <v>#N/A</v>
          </cell>
          <cell r="AE918" t="str">
            <v>11 Dividend Street</v>
          </cell>
          <cell r="AF918" t="str">
            <v>Mansfield QLD 4122</v>
          </cell>
        </row>
        <row r="919">
          <cell r="A919" t="str">
            <v>AEPL0918</v>
          </cell>
          <cell r="D919" t="e">
            <v>#N/A</v>
          </cell>
          <cell r="E919" t="e">
            <v>#N/A</v>
          </cell>
          <cell r="F919" t="e">
            <v>#N/A</v>
          </cell>
          <cell r="G919" t="e">
            <v>#N/A</v>
          </cell>
          <cell r="AB919" t="e">
            <v>#N/A</v>
          </cell>
          <cell r="AC919" t="e">
            <v>#N/A</v>
          </cell>
          <cell r="AD919" t="e">
            <v>#N/A</v>
          </cell>
          <cell r="AE919" t="str">
            <v>11 Dividend Street</v>
          </cell>
          <cell r="AF919" t="str">
            <v>Mansfield QLD 4122</v>
          </cell>
        </row>
        <row r="920">
          <cell r="A920" t="str">
            <v>AEPL0919</v>
          </cell>
          <cell r="D920" t="e">
            <v>#N/A</v>
          </cell>
          <cell r="E920" t="e">
            <v>#N/A</v>
          </cell>
          <cell r="F920" t="e">
            <v>#N/A</v>
          </cell>
          <cell r="G920" t="e">
            <v>#N/A</v>
          </cell>
          <cell r="AB920" t="e">
            <v>#N/A</v>
          </cell>
          <cell r="AC920" t="e">
            <v>#N/A</v>
          </cell>
          <cell r="AD920" t="e">
            <v>#N/A</v>
          </cell>
          <cell r="AE920" t="str">
            <v>11 Dividend Street</v>
          </cell>
          <cell r="AF920" t="str">
            <v>Mansfield QLD 4122</v>
          </cell>
        </row>
        <row r="921">
          <cell r="A921" t="str">
            <v>AEPL0920</v>
          </cell>
          <cell r="D921" t="e">
            <v>#N/A</v>
          </cell>
          <cell r="E921" t="e">
            <v>#N/A</v>
          </cell>
          <cell r="F921" t="e">
            <v>#N/A</v>
          </cell>
          <cell r="G921" t="e">
            <v>#N/A</v>
          </cell>
          <cell r="AB921" t="e">
            <v>#N/A</v>
          </cell>
          <cell r="AC921" t="e">
            <v>#N/A</v>
          </cell>
          <cell r="AD921" t="e">
            <v>#N/A</v>
          </cell>
          <cell r="AE921" t="str">
            <v>11 Dividend Street</v>
          </cell>
          <cell r="AF921" t="str">
            <v>Mansfield QLD 4122</v>
          </cell>
        </row>
        <row r="922">
          <cell r="A922" t="str">
            <v>AEPL0921</v>
          </cell>
          <cell r="D922" t="e">
            <v>#N/A</v>
          </cell>
          <cell r="E922" t="e">
            <v>#N/A</v>
          </cell>
          <cell r="F922" t="e">
            <v>#N/A</v>
          </cell>
          <cell r="G922" t="e">
            <v>#N/A</v>
          </cell>
          <cell r="AB922" t="e">
            <v>#N/A</v>
          </cell>
          <cell r="AC922" t="e">
            <v>#N/A</v>
          </cell>
          <cell r="AD922" t="e">
            <v>#N/A</v>
          </cell>
          <cell r="AE922" t="str">
            <v>11 Dividend Street</v>
          </cell>
          <cell r="AF922" t="str">
            <v>Mansfield QLD 4122</v>
          </cell>
        </row>
        <row r="923">
          <cell r="A923" t="str">
            <v>AEPL0922</v>
          </cell>
          <cell r="D923" t="e">
            <v>#N/A</v>
          </cell>
          <cell r="E923" t="e">
            <v>#N/A</v>
          </cell>
          <cell r="F923" t="e">
            <v>#N/A</v>
          </cell>
          <cell r="G923" t="e">
            <v>#N/A</v>
          </cell>
          <cell r="AB923" t="e">
            <v>#N/A</v>
          </cell>
          <cell r="AC923" t="e">
            <v>#N/A</v>
          </cell>
          <cell r="AD923" t="e">
            <v>#N/A</v>
          </cell>
          <cell r="AE923" t="str">
            <v>11 Dividend Street</v>
          </cell>
          <cell r="AF923" t="str">
            <v>Mansfield QLD 4122</v>
          </cell>
        </row>
        <row r="924">
          <cell r="A924" t="str">
            <v>AEPL0923</v>
          </cell>
          <cell r="D924" t="e">
            <v>#N/A</v>
          </cell>
          <cell r="E924" t="e">
            <v>#N/A</v>
          </cell>
          <cell r="F924" t="e">
            <v>#N/A</v>
          </cell>
          <cell r="G924" t="e">
            <v>#N/A</v>
          </cell>
          <cell r="AB924" t="e">
            <v>#N/A</v>
          </cell>
          <cell r="AC924" t="e">
            <v>#N/A</v>
          </cell>
          <cell r="AD924" t="e">
            <v>#N/A</v>
          </cell>
          <cell r="AE924" t="str">
            <v>11 Dividend Street</v>
          </cell>
          <cell r="AF924" t="str">
            <v>Mansfield QLD 4122</v>
          </cell>
        </row>
        <row r="925">
          <cell r="A925" t="str">
            <v>AEPL0924</v>
          </cell>
          <cell r="D925" t="e">
            <v>#N/A</v>
          </cell>
          <cell r="E925" t="e">
            <v>#N/A</v>
          </cell>
          <cell r="F925" t="e">
            <v>#N/A</v>
          </cell>
          <cell r="G925" t="e">
            <v>#N/A</v>
          </cell>
          <cell r="AB925" t="e">
            <v>#N/A</v>
          </cell>
          <cell r="AC925" t="e">
            <v>#N/A</v>
          </cell>
          <cell r="AD925" t="e">
            <v>#N/A</v>
          </cell>
          <cell r="AE925" t="str">
            <v>11 Dividend Street</v>
          </cell>
          <cell r="AF925" t="str">
            <v>Mansfield QLD 4122</v>
          </cell>
        </row>
        <row r="926">
          <cell r="A926" t="str">
            <v>AEPL0925</v>
          </cell>
          <cell r="D926" t="e">
            <v>#N/A</v>
          </cell>
          <cell r="E926" t="e">
            <v>#N/A</v>
          </cell>
          <cell r="F926" t="e">
            <v>#N/A</v>
          </cell>
          <cell r="G926" t="e">
            <v>#N/A</v>
          </cell>
          <cell r="AB926" t="e">
            <v>#N/A</v>
          </cell>
          <cell r="AC926" t="e">
            <v>#N/A</v>
          </cell>
          <cell r="AD926" t="e">
            <v>#N/A</v>
          </cell>
          <cell r="AE926" t="str">
            <v>11 Dividend Street</v>
          </cell>
          <cell r="AF926" t="str">
            <v>Mansfield QLD 4122</v>
          </cell>
        </row>
        <row r="927">
          <cell r="A927" t="str">
            <v>AEPL0926</v>
          </cell>
          <cell r="D927" t="e">
            <v>#N/A</v>
          </cell>
          <cell r="E927" t="e">
            <v>#N/A</v>
          </cell>
          <cell r="F927" t="e">
            <v>#N/A</v>
          </cell>
          <cell r="G927" t="e">
            <v>#N/A</v>
          </cell>
          <cell r="AB927" t="e">
            <v>#N/A</v>
          </cell>
          <cell r="AC927" t="e">
            <v>#N/A</v>
          </cell>
          <cell r="AD927" t="e">
            <v>#N/A</v>
          </cell>
          <cell r="AE927" t="str">
            <v>11 Dividend Street</v>
          </cell>
          <cell r="AF927" t="str">
            <v>Mansfield QLD 4122</v>
          </cell>
        </row>
        <row r="928">
          <cell r="A928" t="str">
            <v>AEPL0927</v>
          </cell>
          <cell r="D928" t="e">
            <v>#N/A</v>
          </cell>
          <cell r="E928" t="e">
            <v>#N/A</v>
          </cell>
          <cell r="F928" t="e">
            <v>#N/A</v>
          </cell>
          <cell r="G928" t="e">
            <v>#N/A</v>
          </cell>
          <cell r="AB928" t="e">
            <v>#N/A</v>
          </cell>
          <cell r="AC928" t="e">
            <v>#N/A</v>
          </cell>
          <cell r="AD928" t="e">
            <v>#N/A</v>
          </cell>
          <cell r="AE928" t="str">
            <v>11 Dividend Street</v>
          </cell>
          <cell r="AF928" t="str">
            <v>Mansfield QLD 4122</v>
          </cell>
        </row>
        <row r="929">
          <cell r="A929" t="str">
            <v>AEPL0928</v>
          </cell>
          <cell r="D929" t="e">
            <v>#N/A</v>
          </cell>
          <cell r="E929" t="e">
            <v>#N/A</v>
          </cell>
          <cell r="F929" t="e">
            <v>#N/A</v>
          </cell>
          <cell r="G929" t="e">
            <v>#N/A</v>
          </cell>
          <cell r="AB929" t="e">
            <v>#N/A</v>
          </cell>
          <cell r="AC929" t="e">
            <v>#N/A</v>
          </cell>
          <cell r="AD929" t="e">
            <v>#N/A</v>
          </cell>
          <cell r="AE929" t="str">
            <v>11 Dividend Street</v>
          </cell>
          <cell r="AF929" t="str">
            <v>Mansfield QLD 4122</v>
          </cell>
        </row>
        <row r="930">
          <cell r="A930" t="str">
            <v>AEPL0929</v>
          </cell>
          <cell r="D930" t="e">
            <v>#N/A</v>
          </cell>
          <cell r="E930" t="e">
            <v>#N/A</v>
          </cell>
          <cell r="F930" t="e">
            <v>#N/A</v>
          </cell>
          <cell r="G930" t="e">
            <v>#N/A</v>
          </cell>
          <cell r="AB930" t="e">
            <v>#N/A</v>
          </cell>
          <cell r="AC930" t="e">
            <v>#N/A</v>
          </cell>
          <cell r="AD930" t="e">
            <v>#N/A</v>
          </cell>
          <cell r="AE930" t="str">
            <v>11 Dividend Street</v>
          </cell>
          <cell r="AF930" t="str">
            <v>Mansfield QLD 4122</v>
          </cell>
        </row>
        <row r="931">
          <cell r="A931" t="str">
            <v>AEPL0930</v>
          </cell>
          <cell r="D931" t="e">
            <v>#N/A</v>
          </cell>
          <cell r="E931" t="e">
            <v>#N/A</v>
          </cell>
          <cell r="F931" t="e">
            <v>#N/A</v>
          </cell>
          <cell r="G931" t="e">
            <v>#N/A</v>
          </cell>
          <cell r="AB931" t="e">
            <v>#N/A</v>
          </cell>
          <cell r="AC931" t="e">
            <v>#N/A</v>
          </cell>
          <cell r="AD931" t="e">
            <v>#N/A</v>
          </cell>
          <cell r="AE931" t="str">
            <v>11 Dividend Street</v>
          </cell>
          <cell r="AF931" t="str">
            <v>Mansfield QLD 4122</v>
          </cell>
        </row>
        <row r="932">
          <cell r="A932" t="str">
            <v>AEPL0931</v>
          </cell>
          <cell r="D932" t="e">
            <v>#N/A</v>
          </cell>
          <cell r="E932" t="e">
            <v>#N/A</v>
          </cell>
          <cell r="F932" t="e">
            <v>#N/A</v>
          </cell>
          <cell r="G932" t="e">
            <v>#N/A</v>
          </cell>
          <cell r="AB932" t="e">
            <v>#N/A</v>
          </cell>
          <cell r="AC932" t="e">
            <v>#N/A</v>
          </cell>
          <cell r="AD932" t="e">
            <v>#N/A</v>
          </cell>
          <cell r="AE932" t="str">
            <v>11 Dividend Street</v>
          </cell>
          <cell r="AF932" t="str">
            <v>Mansfield QLD 4122</v>
          </cell>
        </row>
        <row r="933">
          <cell r="A933" t="str">
            <v>AEPL0932</v>
          </cell>
          <cell r="D933" t="e">
            <v>#N/A</v>
          </cell>
          <cell r="E933" t="e">
            <v>#N/A</v>
          </cell>
          <cell r="F933" t="e">
            <v>#N/A</v>
          </cell>
          <cell r="G933" t="e">
            <v>#N/A</v>
          </cell>
          <cell r="AB933" t="e">
            <v>#N/A</v>
          </cell>
          <cell r="AC933" t="e">
            <v>#N/A</v>
          </cell>
          <cell r="AD933" t="e">
            <v>#N/A</v>
          </cell>
          <cell r="AE933" t="str">
            <v>11 Dividend Street</v>
          </cell>
          <cell r="AF933" t="str">
            <v>Mansfield QLD 4122</v>
          </cell>
        </row>
        <row r="934">
          <cell r="A934" t="str">
            <v>AEPL0933</v>
          </cell>
          <cell r="D934" t="e">
            <v>#N/A</v>
          </cell>
          <cell r="E934" t="e">
            <v>#N/A</v>
          </cell>
          <cell r="F934" t="e">
            <v>#N/A</v>
          </cell>
          <cell r="G934" t="e">
            <v>#N/A</v>
          </cell>
          <cell r="AB934" t="e">
            <v>#N/A</v>
          </cell>
          <cell r="AC934" t="e">
            <v>#N/A</v>
          </cell>
          <cell r="AD934" t="e">
            <v>#N/A</v>
          </cell>
          <cell r="AE934" t="str">
            <v>11 Dividend Street</v>
          </cell>
          <cell r="AF934" t="str">
            <v>Mansfield QLD 4122</v>
          </cell>
        </row>
        <row r="935">
          <cell r="A935" t="str">
            <v>AEPL0934</v>
          </cell>
          <cell r="D935" t="e">
            <v>#N/A</v>
          </cell>
          <cell r="E935" t="e">
            <v>#N/A</v>
          </cell>
          <cell r="F935" t="e">
            <v>#N/A</v>
          </cell>
          <cell r="G935" t="e">
            <v>#N/A</v>
          </cell>
          <cell r="AB935" t="e">
            <v>#N/A</v>
          </cell>
          <cell r="AC935" t="e">
            <v>#N/A</v>
          </cell>
          <cell r="AD935" t="e">
            <v>#N/A</v>
          </cell>
          <cell r="AE935" t="str">
            <v>11 Dividend Street</v>
          </cell>
          <cell r="AF935" t="str">
            <v>Mansfield QLD 4122</v>
          </cell>
        </row>
        <row r="936">
          <cell r="A936" t="str">
            <v>AEPL0935</v>
          </cell>
          <cell r="D936" t="e">
            <v>#N/A</v>
          </cell>
          <cell r="E936" t="e">
            <v>#N/A</v>
          </cell>
          <cell r="F936" t="e">
            <v>#N/A</v>
          </cell>
          <cell r="G936" t="e">
            <v>#N/A</v>
          </cell>
          <cell r="AB936" t="e">
            <v>#N/A</v>
          </cell>
          <cell r="AC936" t="e">
            <v>#N/A</v>
          </cell>
          <cell r="AD936" t="e">
            <v>#N/A</v>
          </cell>
          <cell r="AE936" t="str">
            <v>11 Dividend Street</v>
          </cell>
          <cell r="AF936" t="str">
            <v>Mansfield QLD 4122</v>
          </cell>
        </row>
        <row r="937">
          <cell r="A937" t="str">
            <v>AEPL0936</v>
          </cell>
          <cell r="D937" t="e">
            <v>#N/A</v>
          </cell>
          <cell r="E937" t="e">
            <v>#N/A</v>
          </cell>
          <cell r="F937" t="e">
            <v>#N/A</v>
          </cell>
          <cell r="G937" t="e">
            <v>#N/A</v>
          </cell>
          <cell r="AB937" t="e">
            <v>#N/A</v>
          </cell>
          <cell r="AC937" t="e">
            <v>#N/A</v>
          </cell>
          <cell r="AD937" t="e">
            <v>#N/A</v>
          </cell>
          <cell r="AE937" t="str">
            <v>11 Dividend Street</v>
          </cell>
          <cell r="AF937" t="str">
            <v>Mansfield QLD 4122</v>
          </cell>
        </row>
        <row r="938">
          <cell r="A938" t="str">
            <v>AEPL0937</v>
          </cell>
          <cell r="D938" t="e">
            <v>#N/A</v>
          </cell>
          <cell r="E938" t="e">
            <v>#N/A</v>
          </cell>
          <cell r="F938" t="e">
            <v>#N/A</v>
          </cell>
          <cell r="G938" t="e">
            <v>#N/A</v>
          </cell>
          <cell r="AB938" t="e">
            <v>#N/A</v>
          </cell>
          <cell r="AC938" t="e">
            <v>#N/A</v>
          </cell>
          <cell r="AD938" t="e">
            <v>#N/A</v>
          </cell>
          <cell r="AE938" t="str">
            <v>11 Dividend Street</v>
          </cell>
          <cell r="AF938" t="str">
            <v>Mansfield QLD 4122</v>
          </cell>
        </row>
        <row r="939">
          <cell r="A939" t="str">
            <v>AEPL0938</v>
          </cell>
          <cell r="D939" t="e">
            <v>#N/A</v>
          </cell>
          <cell r="E939" t="e">
            <v>#N/A</v>
          </cell>
          <cell r="F939" t="e">
            <v>#N/A</v>
          </cell>
          <cell r="G939" t="e">
            <v>#N/A</v>
          </cell>
          <cell r="AB939" t="e">
            <v>#N/A</v>
          </cell>
          <cell r="AC939" t="e">
            <v>#N/A</v>
          </cell>
          <cell r="AD939" t="e">
            <v>#N/A</v>
          </cell>
          <cell r="AE939" t="str">
            <v>11 Dividend Street</v>
          </cell>
          <cell r="AF939" t="str">
            <v>Mansfield QLD 4122</v>
          </cell>
        </row>
        <row r="940">
          <cell r="A940" t="str">
            <v>AEPL0939</v>
          </cell>
          <cell r="D940" t="e">
            <v>#N/A</v>
          </cell>
          <cell r="E940" t="e">
            <v>#N/A</v>
          </cell>
          <cell r="F940" t="e">
            <v>#N/A</v>
          </cell>
          <cell r="G940" t="e">
            <v>#N/A</v>
          </cell>
          <cell r="AB940" t="e">
            <v>#N/A</v>
          </cell>
          <cell r="AC940" t="e">
            <v>#N/A</v>
          </cell>
          <cell r="AD940" t="e">
            <v>#N/A</v>
          </cell>
          <cell r="AE940" t="str">
            <v>11 Dividend Street</v>
          </cell>
          <cell r="AF940" t="str">
            <v>Mansfield QLD 4122</v>
          </cell>
        </row>
        <row r="941">
          <cell r="A941" t="str">
            <v>AEPL0940</v>
          </cell>
          <cell r="D941" t="e">
            <v>#N/A</v>
          </cell>
          <cell r="E941" t="e">
            <v>#N/A</v>
          </cell>
          <cell r="F941" t="e">
            <v>#N/A</v>
          </cell>
          <cell r="G941" t="e">
            <v>#N/A</v>
          </cell>
          <cell r="AB941" t="e">
            <v>#N/A</v>
          </cell>
          <cell r="AC941" t="e">
            <v>#N/A</v>
          </cell>
          <cell r="AD941" t="e">
            <v>#N/A</v>
          </cell>
          <cell r="AE941" t="str">
            <v>11 Dividend Street</v>
          </cell>
          <cell r="AF941" t="str">
            <v>Mansfield QLD 4122</v>
          </cell>
        </row>
        <row r="942">
          <cell r="A942" t="str">
            <v>AEPL0941</v>
          </cell>
          <cell r="D942" t="e">
            <v>#N/A</v>
          </cell>
          <cell r="E942" t="e">
            <v>#N/A</v>
          </cell>
          <cell r="F942" t="e">
            <v>#N/A</v>
          </cell>
          <cell r="G942" t="e">
            <v>#N/A</v>
          </cell>
          <cell r="AB942" t="e">
            <v>#N/A</v>
          </cell>
          <cell r="AC942" t="e">
            <v>#N/A</v>
          </cell>
          <cell r="AD942" t="e">
            <v>#N/A</v>
          </cell>
          <cell r="AE942" t="str">
            <v>11 Dividend Street</v>
          </cell>
          <cell r="AF942" t="str">
            <v>Mansfield QLD 4122</v>
          </cell>
        </row>
        <row r="943">
          <cell r="A943" t="str">
            <v>AEPL0942</v>
          </cell>
          <cell r="D943" t="e">
            <v>#N/A</v>
          </cell>
          <cell r="E943" t="e">
            <v>#N/A</v>
          </cell>
          <cell r="F943" t="e">
            <v>#N/A</v>
          </cell>
          <cell r="G943" t="e">
            <v>#N/A</v>
          </cell>
          <cell r="AB943" t="e">
            <v>#N/A</v>
          </cell>
          <cell r="AC943" t="e">
            <v>#N/A</v>
          </cell>
          <cell r="AD943" t="e">
            <v>#N/A</v>
          </cell>
          <cell r="AE943" t="str">
            <v>11 Dividend Street</v>
          </cell>
          <cell r="AF943" t="str">
            <v>Mansfield QLD 4122</v>
          </cell>
        </row>
        <row r="944">
          <cell r="A944" t="str">
            <v>AEPL0943</v>
          </cell>
          <cell r="D944" t="e">
            <v>#N/A</v>
          </cell>
          <cell r="E944" t="e">
            <v>#N/A</v>
          </cell>
          <cell r="F944" t="e">
            <v>#N/A</v>
          </cell>
          <cell r="G944" t="e">
            <v>#N/A</v>
          </cell>
          <cell r="AB944" t="e">
            <v>#N/A</v>
          </cell>
          <cell r="AC944" t="e">
            <v>#N/A</v>
          </cell>
          <cell r="AD944" t="e">
            <v>#N/A</v>
          </cell>
          <cell r="AE944" t="str">
            <v>11 Dividend Street</v>
          </cell>
          <cell r="AF944" t="str">
            <v>Mansfield QLD 4122</v>
          </cell>
        </row>
        <row r="945">
          <cell r="A945" t="str">
            <v>AEPL0944</v>
          </cell>
          <cell r="D945" t="e">
            <v>#N/A</v>
          </cell>
          <cell r="E945" t="e">
            <v>#N/A</v>
          </cell>
          <cell r="F945" t="e">
            <v>#N/A</v>
          </cell>
          <cell r="G945" t="e">
            <v>#N/A</v>
          </cell>
          <cell r="AB945" t="e">
            <v>#N/A</v>
          </cell>
          <cell r="AC945" t="e">
            <v>#N/A</v>
          </cell>
          <cell r="AD945" t="e">
            <v>#N/A</v>
          </cell>
          <cell r="AE945" t="str">
            <v>11 Dividend Street</v>
          </cell>
          <cell r="AF945" t="str">
            <v>Mansfield QLD 4122</v>
          </cell>
        </row>
        <row r="946">
          <cell r="A946" t="str">
            <v>AEPL0945</v>
          </cell>
          <cell r="D946" t="e">
            <v>#N/A</v>
          </cell>
          <cell r="E946" t="e">
            <v>#N/A</v>
          </cell>
          <cell r="F946" t="e">
            <v>#N/A</v>
          </cell>
          <cell r="G946" t="e">
            <v>#N/A</v>
          </cell>
          <cell r="AB946" t="e">
            <v>#N/A</v>
          </cell>
          <cell r="AC946" t="e">
            <v>#N/A</v>
          </cell>
          <cell r="AD946" t="e">
            <v>#N/A</v>
          </cell>
          <cell r="AE946" t="str">
            <v>11 Dividend Street</v>
          </cell>
          <cell r="AF946" t="str">
            <v>Mansfield QLD 4122</v>
          </cell>
        </row>
        <row r="947">
          <cell r="A947" t="str">
            <v>AEPL0946</v>
          </cell>
          <cell r="D947" t="e">
            <v>#N/A</v>
          </cell>
          <cell r="E947" t="e">
            <v>#N/A</v>
          </cell>
          <cell r="F947" t="e">
            <v>#N/A</v>
          </cell>
          <cell r="G947" t="e">
            <v>#N/A</v>
          </cell>
          <cell r="AB947" t="e">
            <v>#N/A</v>
          </cell>
          <cell r="AC947" t="e">
            <v>#N/A</v>
          </cell>
          <cell r="AD947" t="e">
            <v>#N/A</v>
          </cell>
          <cell r="AE947" t="str">
            <v>11 Dividend Street</v>
          </cell>
          <cell r="AF947" t="str">
            <v>Mansfield QLD 4122</v>
          </cell>
        </row>
        <row r="948">
          <cell r="A948" t="str">
            <v>AEPL0947</v>
          </cell>
          <cell r="D948" t="e">
            <v>#N/A</v>
          </cell>
          <cell r="E948" t="e">
            <v>#N/A</v>
          </cell>
          <cell r="F948" t="e">
            <v>#N/A</v>
          </cell>
          <cell r="G948" t="e">
            <v>#N/A</v>
          </cell>
          <cell r="AB948" t="e">
            <v>#N/A</v>
          </cell>
          <cell r="AC948" t="e">
            <v>#N/A</v>
          </cell>
          <cell r="AD948" t="e">
            <v>#N/A</v>
          </cell>
          <cell r="AE948" t="str">
            <v>11 Dividend Street</v>
          </cell>
          <cell r="AF948" t="str">
            <v>Mansfield QLD 4122</v>
          </cell>
        </row>
        <row r="949">
          <cell r="A949" t="str">
            <v>AEPL0948</v>
          </cell>
          <cell r="D949" t="e">
            <v>#N/A</v>
          </cell>
          <cell r="E949" t="e">
            <v>#N/A</v>
          </cell>
          <cell r="F949" t="e">
            <v>#N/A</v>
          </cell>
          <cell r="G949" t="e">
            <v>#N/A</v>
          </cell>
          <cell r="AB949" t="e">
            <v>#N/A</v>
          </cell>
          <cell r="AC949" t="e">
            <v>#N/A</v>
          </cell>
          <cell r="AD949" t="e">
            <v>#N/A</v>
          </cell>
          <cell r="AE949" t="str">
            <v>11 Dividend Street</v>
          </cell>
          <cell r="AF949" t="str">
            <v>Mansfield QLD 4122</v>
          </cell>
        </row>
        <row r="950">
          <cell r="A950" t="str">
            <v>AEPL0949</v>
          </cell>
          <cell r="D950" t="e">
            <v>#N/A</v>
          </cell>
          <cell r="E950" t="e">
            <v>#N/A</v>
          </cell>
          <cell r="F950" t="e">
            <v>#N/A</v>
          </cell>
          <cell r="G950" t="e">
            <v>#N/A</v>
          </cell>
          <cell r="AB950" t="e">
            <v>#N/A</v>
          </cell>
          <cell r="AC950" t="e">
            <v>#N/A</v>
          </cell>
          <cell r="AD950" t="e">
            <v>#N/A</v>
          </cell>
          <cell r="AE950" t="str">
            <v>11 Dividend Street</v>
          </cell>
          <cell r="AF950" t="str">
            <v>Mansfield QLD 4122</v>
          </cell>
        </row>
        <row r="951">
          <cell r="A951" t="str">
            <v>AEPL0950</v>
          </cell>
          <cell r="D951" t="e">
            <v>#N/A</v>
          </cell>
          <cell r="E951" t="e">
            <v>#N/A</v>
          </cell>
          <cell r="F951" t="e">
            <v>#N/A</v>
          </cell>
          <cell r="G951" t="e">
            <v>#N/A</v>
          </cell>
          <cell r="AB951" t="e">
            <v>#N/A</v>
          </cell>
          <cell r="AC951" t="e">
            <v>#N/A</v>
          </cell>
          <cell r="AD951" t="e">
            <v>#N/A</v>
          </cell>
          <cell r="AE951" t="str">
            <v>11 Dividend Street</v>
          </cell>
          <cell r="AF951" t="str">
            <v>Mansfield QLD 4122</v>
          </cell>
        </row>
        <row r="952">
          <cell r="A952" t="str">
            <v>AEPL0951</v>
          </cell>
          <cell r="D952" t="e">
            <v>#N/A</v>
          </cell>
          <cell r="E952" t="e">
            <v>#N/A</v>
          </cell>
          <cell r="F952" t="e">
            <v>#N/A</v>
          </cell>
          <cell r="G952" t="e">
            <v>#N/A</v>
          </cell>
          <cell r="AB952" t="e">
            <v>#N/A</v>
          </cell>
          <cell r="AC952" t="e">
            <v>#N/A</v>
          </cell>
          <cell r="AD952" t="e">
            <v>#N/A</v>
          </cell>
          <cell r="AE952" t="str">
            <v>11 Dividend Street</v>
          </cell>
          <cell r="AF952" t="str">
            <v>Mansfield QLD 4122</v>
          </cell>
        </row>
        <row r="953">
          <cell r="A953" t="str">
            <v>AEPL0952</v>
          </cell>
          <cell r="D953" t="e">
            <v>#N/A</v>
          </cell>
          <cell r="E953" t="e">
            <v>#N/A</v>
          </cell>
          <cell r="F953" t="e">
            <v>#N/A</v>
          </cell>
          <cell r="G953" t="e">
            <v>#N/A</v>
          </cell>
          <cell r="AB953" t="e">
            <v>#N/A</v>
          </cell>
          <cell r="AC953" t="e">
            <v>#N/A</v>
          </cell>
          <cell r="AD953" t="e">
            <v>#N/A</v>
          </cell>
          <cell r="AE953" t="str">
            <v>11 Dividend Street</v>
          </cell>
          <cell r="AF953" t="str">
            <v>Mansfield QLD 4122</v>
          </cell>
        </row>
        <row r="954">
          <cell r="A954" t="str">
            <v>AEPL0953</v>
          </cell>
          <cell r="D954" t="e">
            <v>#N/A</v>
          </cell>
          <cell r="E954" t="e">
            <v>#N/A</v>
          </cell>
          <cell r="F954" t="e">
            <v>#N/A</v>
          </cell>
          <cell r="G954" t="e">
            <v>#N/A</v>
          </cell>
          <cell r="AB954" t="e">
            <v>#N/A</v>
          </cell>
          <cell r="AC954" t="e">
            <v>#N/A</v>
          </cell>
          <cell r="AD954" t="e">
            <v>#N/A</v>
          </cell>
          <cell r="AE954" t="str">
            <v>11 Dividend Street</v>
          </cell>
          <cell r="AF954" t="str">
            <v>Mansfield QLD 4122</v>
          </cell>
        </row>
        <row r="955">
          <cell r="A955" t="str">
            <v>AEPL0954</v>
          </cell>
          <cell r="D955" t="e">
            <v>#N/A</v>
          </cell>
          <cell r="E955" t="e">
            <v>#N/A</v>
          </cell>
          <cell r="F955" t="e">
            <v>#N/A</v>
          </cell>
          <cell r="G955" t="e">
            <v>#N/A</v>
          </cell>
          <cell r="AB955" t="e">
            <v>#N/A</v>
          </cell>
          <cell r="AC955" t="e">
            <v>#N/A</v>
          </cell>
          <cell r="AD955" t="e">
            <v>#N/A</v>
          </cell>
          <cell r="AE955" t="str">
            <v>11 Dividend Street</v>
          </cell>
          <cell r="AF955" t="str">
            <v>Mansfield QLD 4122</v>
          </cell>
        </row>
        <row r="956">
          <cell r="A956" t="str">
            <v>AEPL0955</v>
          </cell>
          <cell r="D956" t="e">
            <v>#N/A</v>
          </cell>
          <cell r="E956" t="e">
            <v>#N/A</v>
          </cell>
          <cell r="F956" t="e">
            <v>#N/A</v>
          </cell>
          <cell r="G956" t="e">
            <v>#N/A</v>
          </cell>
          <cell r="AB956" t="e">
            <v>#N/A</v>
          </cell>
          <cell r="AC956" t="e">
            <v>#N/A</v>
          </cell>
          <cell r="AD956" t="e">
            <v>#N/A</v>
          </cell>
          <cell r="AE956" t="str">
            <v>11 Dividend Street</v>
          </cell>
          <cell r="AF956" t="str">
            <v>Mansfield QLD 4122</v>
          </cell>
        </row>
        <row r="957">
          <cell r="A957" t="str">
            <v>AEPL0956</v>
          </cell>
          <cell r="D957" t="e">
            <v>#N/A</v>
          </cell>
          <cell r="E957" t="e">
            <v>#N/A</v>
          </cell>
          <cell r="F957" t="e">
            <v>#N/A</v>
          </cell>
          <cell r="G957" t="e">
            <v>#N/A</v>
          </cell>
          <cell r="AB957" t="e">
            <v>#N/A</v>
          </cell>
          <cell r="AC957" t="e">
            <v>#N/A</v>
          </cell>
          <cell r="AD957" t="e">
            <v>#N/A</v>
          </cell>
          <cell r="AE957" t="str">
            <v>11 Dividend Street</v>
          </cell>
          <cell r="AF957" t="str">
            <v>Mansfield QLD 4122</v>
          </cell>
        </row>
        <row r="958">
          <cell r="A958" t="str">
            <v>AEPL0957</v>
          </cell>
          <cell r="D958" t="e">
            <v>#N/A</v>
          </cell>
          <cell r="E958" t="e">
            <v>#N/A</v>
          </cell>
          <cell r="F958" t="e">
            <v>#N/A</v>
          </cell>
          <cell r="G958" t="e">
            <v>#N/A</v>
          </cell>
          <cell r="AB958" t="e">
            <v>#N/A</v>
          </cell>
          <cell r="AC958" t="e">
            <v>#N/A</v>
          </cell>
          <cell r="AD958" t="e">
            <v>#N/A</v>
          </cell>
          <cell r="AE958" t="str">
            <v>11 Dividend Street</v>
          </cell>
          <cell r="AF958" t="str">
            <v>Mansfield QLD 4122</v>
          </cell>
        </row>
        <row r="959">
          <cell r="A959" t="str">
            <v>AEPL0958</v>
          </cell>
          <cell r="D959" t="e">
            <v>#N/A</v>
          </cell>
          <cell r="E959" t="e">
            <v>#N/A</v>
          </cell>
          <cell r="F959" t="e">
            <v>#N/A</v>
          </cell>
          <cell r="G959" t="e">
            <v>#N/A</v>
          </cell>
          <cell r="AB959" t="e">
            <v>#N/A</v>
          </cell>
          <cell r="AC959" t="e">
            <v>#N/A</v>
          </cell>
          <cell r="AD959" t="e">
            <v>#N/A</v>
          </cell>
          <cell r="AE959" t="str">
            <v>11 Dividend Street</v>
          </cell>
          <cell r="AF959" t="str">
            <v>Mansfield QLD 4122</v>
          </cell>
        </row>
        <row r="960">
          <cell r="A960" t="str">
            <v>AEPL0959</v>
          </cell>
          <cell r="D960" t="e">
            <v>#N/A</v>
          </cell>
          <cell r="E960" t="e">
            <v>#N/A</v>
          </cell>
          <cell r="F960" t="e">
            <v>#N/A</v>
          </cell>
          <cell r="G960" t="e">
            <v>#N/A</v>
          </cell>
          <cell r="AB960" t="e">
            <v>#N/A</v>
          </cell>
          <cell r="AC960" t="e">
            <v>#N/A</v>
          </cell>
          <cell r="AD960" t="e">
            <v>#N/A</v>
          </cell>
          <cell r="AE960" t="str">
            <v>11 Dividend Street</v>
          </cell>
          <cell r="AF960" t="str">
            <v>Mansfield QLD 4122</v>
          </cell>
        </row>
        <row r="961">
          <cell r="A961" t="str">
            <v>AEPL0960</v>
          </cell>
          <cell r="D961" t="e">
            <v>#N/A</v>
          </cell>
          <cell r="E961" t="e">
            <v>#N/A</v>
          </cell>
          <cell r="F961" t="e">
            <v>#N/A</v>
          </cell>
          <cell r="G961" t="e">
            <v>#N/A</v>
          </cell>
          <cell r="AB961" t="e">
            <v>#N/A</v>
          </cell>
          <cell r="AC961" t="e">
            <v>#N/A</v>
          </cell>
          <cell r="AD961" t="e">
            <v>#N/A</v>
          </cell>
          <cell r="AE961" t="str">
            <v>11 Dividend Street</v>
          </cell>
          <cell r="AF961" t="str">
            <v>Mansfield QLD 4122</v>
          </cell>
        </row>
        <row r="962">
          <cell r="A962" t="str">
            <v>AEPL0961</v>
          </cell>
          <cell r="D962" t="e">
            <v>#N/A</v>
          </cell>
          <cell r="E962" t="e">
            <v>#N/A</v>
          </cell>
          <cell r="F962" t="e">
            <v>#N/A</v>
          </cell>
          <cell r="G962" t="e">
            <v>#N/A</v>
          </cell>
          <cell r="AB962" t="e">
            <v>#N/A</v>
          </cell>
          <cell r="AC962" t="e">
            <v>#N/A</v>
          </cell>
          <cell r="AD962" t="e">
            <v>#N/A</v>
          </cell>
          <cell r="AE962" t="str">
            <v>11 Dividend Street</v>
          </cell>
          <cell r="AF962" t="str">
            <v>Mansfield QLD 4122</v>
          </cell>
        </row>
        <row r="963">
          <cell r="A963" t="str">
            <v>AEPL0962</v>
          </cell>
          <cell r="D963" t="e">
            <v>#N/A</v>
          </cell>
          <cell r="E963" t="e">
            <v>#N/A</v>
          </cell>
          <cell r="F963" t="e">
            <v>#N/A</v>
          </cell>
          <cell r="G963" t="e">
            <v>#N/A</v>
          </cell>
          <cell r="AB963" t="e">
            <v>#N/A</v>
          </cell>
          <cell r="AC963" t="e">
            <v>#N/A</v>
          </cell>
          <cell r="AD963" t="e">
            <v>#N/A</v>
          </cell>
          <cell r="AE963" t="str">
            <v>11 Dividend Street</v>
          </cell>
          <cell r="AF963" t="str">
            <v>Mansfield QLD 4122</v>
          </cell>
        </row>
        <row r="964">
          <cell r="A964" t="str">
            <v>AEPL0963</v>
          </cell>
          <cell r="D964" t="e">
            <v>#N/A</v>
          </cell>
          <cell r="E964" t="e">
            <v>#N/A</v>
          </cell>
          <cell r="F964" t="e">
            <v>#N/A</v>
          </cell>
          <cell r="G964" t="e">
            <v>#N/A</v>
          </cell>
          <cell r="AB964" t="e">
            <v>#N/A</v>
          </cell>
          <cell r="AC964" t="e">
            <v>#N/A</v>
          </cell>
          <cell r="AD964" t="e">
            <v>#N/A</v>
          </cell>
          <cell r="AE964" t="str">
            <v>11 Dividend Street</v>
          </cell>
          <cell r="AF964" t="str">
            <v>Mansfield QLD 4122</v>
          </cell>
        </row>
        <row r="965">
          <cell r="A965" t="str">
            <v>AEPL0964</v>
          </cell>
          <cell r="D965" t="e">
            <v>#N/A</v>
          </cell>
          <cell r="E965" t="e">
            <v>#N/A</v>
          </cell>
          <cell r="F965" t="e">
            <v>#N/A</v>
          </cell>
          <cell r="G965" t="e">
            <v>#N/A</v>
          </cell>
          <cell r="AB965" t="e">
            <v>#N/A</v>
          </cell>
          <cell r="AC965" t="e">
            <v>#N/A</v>
          </cell>
          <cell r="AD965" t="e">
            <v>#N/A</v>
          </cell>
          <cell r="AE965" t="str">
            <v>11 Dividend Street</v>
          </cell>
          <cell r="AF965" t="str">
            <v>Mansfield QLD 4122</v>
          </cell>
        </row>
        <row r="966">
          <cell r="A966" t="str">
            <v>AEPL0965</v>
          </cell>
          <cell r="D966" t="e">
            <v>#N/A</v>
          </cell>
          <cell r="E966" t="e">
            <v>#N/A</v>
          </cell>
          <cell r="F966" t="e">
            <v>#N/A</v>
          </cell>
          <cell r="G966" t="e">
            <v>#N/A</v>
          </cell>
          <cell r="AB966" t="e">
            <v>#N/A</v>
          </cell>
          <cell r="AC966" t="e">
            <v>#N/A</v>
          </cell>
          <cell r="AD966" t="e">
            <v>#N/A</v>
          </cell>
          <cell r="AE966" t="str">
            <v>11 Dividend Street</v>
          </cell>
          <cell r="AF966" t="str">
            <v>Mansfield QLD 4122</v>
          </cell>
        </row>
        <row r="967">
          <cell r="A967" t="str">
            <v>AEPL0966</v>
          </cell>
          <cell r="D967" t="e">
            <v>#N/A</v>
          </cell>
          <cell r="E967" t="e">
            <v>#N/A</v>
          </cell>
          <cell r="F967" t="e">
            <v>#N/A</v>
          </cell>
          <cell r="G967" t="e">
            <v>#N/A</v>
          </cell>
          <cell r="AB967" t="e">
            <v>#N/A</v>
          </cell>
          <cell r="AC967" t="e">
            <v>#N/A</v>
          </cell>
          <cell r="AD967" t="e">
            <v>#N/A</v>
          </cell>
          <cell r="AE967" t="str">
            <v>11 Dividend Street</v>
          </cell>
          <cell r="AF967" t="str">
            <v>Mansfield QLD 4122</v>
          </cell>
        </row>
        <row r="968">
          <cell r="A968" t="str">
            <v>AEPL0967</v>
          </cell>
          <cell r="D968" t="e">
            <v>#N/A</v>
          </cell>
          <cell r="E968" t="e">
            <v>#N/A</v>
          </cell>
          <cell r="F968" t="e">
            <v>#N/A</v>
          </cell>
          <cell r="G968" t="e">
            <v>#N/A</v>
          </cell>
          <cell r="AB968" t="e">
            <v>#N/A</v>
          </cell>
          <cell r="AC968" t="e">
            <v>#N/A</v>
          </cell>
          <cell r="AD968" t="e">
            <v>#N/A</v>
          </cell>
          <cell r="AE968" t="str">
            <v>11 Dividend Street</v>
          </cell>
          <cell r="AF968" t="str">
            <v>Mansfield QLD 4122</v>
          </cell>
        </row>
        <row r="969">
          <cell r="A969" t="str">
            <v>AEPL0968</v>
          </cell>
          <cell r="D969" t="e">
            <v>#N/A</v>
          </cell>
          <cell r="E969" t="e">
            <v>#N/A</v>
          </cell>
          <cell r="F969" t="e">
            <v>#N/A</v>
          </cell>
          <cell r="G969" t="e">
            <v>#N/A</v>
          </cell>
          <cell r="AB969" t="e">
            <v>#N/A</v>
          </cell>
          <cell r="AC969" t="e">
            <v>#N/A</v>
          </cell>
          <cell r="AD969" t="e">
            <v>#N/A</v>
          </cell>
          <cell r="AE969" t="str">
            <v>11 Dividend Street</v>
          </cell>
          <cell r="AF969" t="str">
            <v>Mansfield QLD 4122</v>
          </cell>
        </row>
        <row r="970">
          <cell r="A970" t="str">
            <v>AEPL0969</v>
          </cell>
          <cell r="D970" t="e">
            <v>#N/A</v>
          </cell>
          <cell r="E970" t="e">
            <v>#N/A</v>
          </cell>
          <cell r="F970" t="e">
            <v>#N/A</v>
          </cell>
          <cell r="G970" t="e">
            <v>#N/A</v>
          </cell>
          <cell r="AB970" t="e">
            <v>#N/A</v>
          </cell>
          <cell r="AC970" t="e">
            <v>#N/A</v>
          </cell>
          <cell r="AD970" t="e">
            <v>#N/A</v>
          </cell>
          <cell r="AE970" t="str">
            <v>11 Dividend Street</v>
          </cell>
          <cell r="AF970" t="str">
            <v>Mansfield QLD 4122</v>
          </cell>
        </row>
        <row r="971">
          <cell r="A971" t="str">
            <v>AEPL0970</v>
          </cell>
          <cell r="D971" t="e">
            <v>#N/A</v>
          </cell>
          <cell r="E971" t="e">
            <v>#N/A</v>
          </cell>
          <cell r="F971" t="e">
            <v>#N/A</v>
          </cell>
          <cell r="G971" t="e">
            <v>#N/A</v>
          </cell>
          <cell r="AB971" t="e">
            <v>#N/A</v>
          </cell>
          <cell r="AC971" t="e">
            <v>#N/A</v>
          </cell>
          <cell r="AD971" t="e">
            <v>#N/A</v>
          </cell>
          <cell r="AE971" t="str">
            <v>11 Dividend Street</v>
          </cell>
          <cell r="AF971" t="str">
            <v>Mansfield QLD 4122</v>
          </cell>
        </row>
        <row r="972">
          <cell r="A972" t="str">
            <v>AEPL0971</v>
          </cell>
          <cell r="D972" t="e">
            <v>#N/A</v>
          </cell>
          <cell r="E972" t="e">
            <v>#N/A</v>
          </cell>
          <cell r="F972" t="e">
            <v>#N/A</v>
          </cell>
          <cell r="G972" t="e">
            <v>#N/A</v>
          </cell>
          <cell r="AB972" t="e">
            <v>#N/A</v>
          </cell>
          <cell r="AC972" t="e">
            <v>#N/A</v>
          </cell>
          <cell r="AD972" t="e">
            <v>#N/A</v>
          </cell>
          <cell r="AE972" t="str">
            <v>11 Dividend Street</v>
          </cell>
          <cell r="AF972" t="str">
            <v>Mansfield QLD 4122</v>
          </cell>
        </row>
        <row r="973">
          <cell r="A973" t="str">
            <v>AEPL0972</v>
          </cell>
          <cell r="D973" t="e">
            <v>#N/A</v>
          </cell>
          <cell r="E973" t="e">
            <v>#N/A</v>
          </cell>
          <cell r="F973" t="e">
            <v>#N/A</v>
          </cell>
          <cell r="G973" t="e">
            <v>#N/A</v>
          </cell>
          <cell r="AB973" t="e">
            <v>#N/A</v>
          </cell>
          <cell r="AC973" t="e">
            <v>#N/A</v>
          </cell>
          <cell r="AD973" t="e">
            <v>#N/A</v>
          </cell>
          <cell r="AE973" t="str">
            <v>11 Dividend Street</v>
          </cell>
          <cell r="AF973" t="str">
            <v>Mansfield QLD 4122</v>
          </cell>
        </row>
        <row r="974">
          <cell r="A974" t="str">
            <v>AEPL0973</v>
          </cell>
          <cell r="D974" t="e">
            <v>#N/A</v>
          </cell>
          <cell r="E974" t="e">
            <v>#N/A</v>
          </cell>
          <cell r="F974" t="e">
            <v>#N/A</v>
          </cell>
          <cell r="G974" t="e">
            <v>#N/A</v>
          </cell>
          <cell r="AB974" t="e">
            <v>#N/A</v>
          </cell>
          <cell r="AC974" t="e">
            <v>#N/A</v>
          </cell>
          <cell r="AD974" t="e">
            <v>#N/A</v>
          </cell>
          <cell r="AE974" t="str">
            <v>11 Dividend Street</v>
          </cell>
          <cell r="AF974" t="str">
            <v>Mansfield QLD 4122</v>
          </cell>
        </row>
        <row r="975">
          <cell r="A975" t="str">
            <v>AEPL0974</v>
          </cell>
          <cell r="D975" t="e">
            <v>#N/A</v>
          </cell>
          <cell r="E975" t="e">
            <v>#N/A</v>
          </cell>
          <cell r="F975" t="e">
            <v>#N/A</v>
          </cell>
          <cell r="G975" t="e">
            <v>#N/A</v>
          </cell>
          <cell r="AB975" t="e">
            <v>#N/A</v>
          </cell>
          <cell r="AC975" t="e">
            <v>#N/A</v>
          </cell>
          <cell r="AD975" t="e">
            <v>#N/A</v>
          </cell>
          <cell r="AE975" t="str">
            <v>11 Dividend Street</v>
          </cell>
          <cell r="AF975" t="str">
            <v>Mansfield QLD 4122</v>
          </cell>
        </row>
        <row r="976">
          <cell r="A976" t="str">
            <v>AEPL0975</v>
          </cell>
          <cell r="D976" t="e">
            <v>#N/A</v>
          </cell>
          <cell r="E976" t="e">
            <v>#N/A</v>
          </cell>
          <cell r="F976" t="e">
            <v>#N/A</v>
          </cell>
          <cell r="G976" t="e">
            <v>#N/A</v>
          </cell>
          <cell r="AB976" t="e">
            <v>#N/A</v>
          </cell>
          <cell r="AC976" t="e">
            <v>#N/A</v>
          </cell>
          <cell r="AD976" t="e">
            <v>#N/A</v>
          </cell>
          <cell r="AE976" t="str">
            <v>11 Dividend Street</v>
          </cell>
          <cell r="AF976" t="str">
            <v>Mansfield QLD 4122</v>
          </cell>
        </row>
        <row r="977">
          <cell r="A977" t="str">
            <v>AEPL0976</v>
          </cell>
          <cell r="D977" t="e">
            <v>#N/A</v>
          </cell>
          <cell r="E977" t="e">
            <v>#N/A</v>
          </cell>
          <cell r="F977" t="e">
            <v>#N/A</v>
          </cell>
          <cell r="G977" t="e">
            <v>#N/A</v>
          </cell>
          <cell r="AB977" t="e">
            <v>#N/A</v>
          </cell>
          <cell r="AC977" t="e">
            <v>#N/A</v>
          </cell>
          <cell r="AD977" t="e">
            <v>#N/A</v>
          </cell>
          <cell r="AE977" t="str">
            <v>11 Dividend Street</v>
          </cell>
          <cell r="AF977" t="str">
            <v>Mansfield QLD 4122</v>
          </cell>
        </row>
        <row r="978">
          <cell r="A978" t="str">
            <v>AEPL0977</v>
          </cell>
          <cell r="D978" t="e">
            <v>#N/A</v>
          </cell>
          <cell r="E978" t="e">
            <v>#N/A</v>
          </cell>
          <cell r="F978" t="e">
            <v>#N/A</v>
          </cell>
          <cell r="G978" t="e">
            <v>#N/A</v>
          </cell>
          <cell r="AB978" t="e">
            <v>#N/A</v>
          </cell>
          <cell r="AC978" t="e">
            <v>#N/A</v>
          </cell>
          <cell r="AD978" t="e">
            <v>#N/A</v>
          </cell>
          <cell r="AE978" t="str">
            <v>11 Dividend Street</v>
          </cell>
          <cell r="AF978" t="str">
            <v>Mansfield QLD 4122</v>
          </cell>
        </row>
        <row r="979">
          <cell r="A979" t="str">
            <v>AEPL0978</v>
          </cell>
          <cell r="D979" t="e">
            <v>#N/A</v>
          </cell>
          <cell r="E979" t="e">
            <v>#N/A</v>
          </cell>
          <cell r="F979" t="e">
            <v>#N/A</v>
          </cell>
          <cell r="G979" t="e">
            <v>#N/A</v>
          </cell>
          <cell r="AB979" t="e">
            <v>#N/A</v>
          </cell>
          <cell r="AC979" t="e">
            <v>#N/A</v>
          </cell>
          <cell r="AD979" t="e">
            <v>#N/A</v>
          </cell>
          <cell r="AE979" t="str">
            <v>11 Dividend Street</v>
          </cell>
          <cell r="AF979" t="str">
            <v>Mansfield QLD 4122</v>
          </cell>
        </row>
        <row r="980">
          <cell r="A980" t="str">
            <v>AEPL0979</v>
          </cell>
          <cell r="D980" t="e">
            <v>#N/A</v>
          </cell>
          <cell r="E980" t="e">
            <v>#N/A</v>
          </cell>
          <cell r="F980" t="e">
            <v>#N/A</v>
          </cell>
          <cell r="G980" t="e">
            <v>#N/A</v>
          </cell>
          <cell r="AB980" t="e">
            <v>#N/A</v>
          </cell>
          <cell r="AC980" t="e">
            <v>#N/A</v>
          </cell>
          <cell r="AD980" t="e">
            <v>#N/A</v>
          </cell>
          <cell r="AE980" t="str">
            <v>11 Dividend Street</v>
          </cell>
          <cell r="AF980" t="str">
            <v>Mansfield QLD 4122</v>
          </cell>
        </row>
        <row r="981">
          <cell r="A981" t="str">
            <v>AEPL0980</v>
          </cell>
          <cell r="D981" t="e">
            <v>#N/A</v>
          </cell>
          <cell r="E981" t="e">
            <v>#N/A</v>
          </cell>
          <cell r="F981" t="e">
            <v>#N/A</v>
          </cell>
          <cell r="G981" t="e">
            <v>#N/A</v>
          </cell>
          <cell r="AB981" t="e">
            <v>#N/A</v>
          </cell>
          <cell r="AC981" t="e">
            <v>#N/A</v>
          </cell>
          <cell r="AD981" t="e">
            <v>#N/A</v>
          </cell>
          <cell r="AE981" t="str">
            <v>11 Dividend Street</v>
          </cell>
          <cell r="AF981" t="str">
            <v>Mansfield QLD 4122</v>
          </cell>
        </row>
        <row r="982">
          <cell r="A982" t="str">
            <v>AEPL0981</v>
          </cell>
          <cell r="D982" t="e">
            <v>#N/A</v>
          </cell>
          <cell r="E982" t="e">
            <v>#N/A</v>
          </cell>
          <cell r="F982" t="e">
            <v>#N/A</v>
          </cell>
          <cell r="G982" t="e">
            <v>#N/A</v>
          </cell>
          <cell r="AB982" t="e">
            <v>#N/A</v>
          </cell>
          <cell r="AC982" t="e">
            <v>#N/A</v>
          </cell>
          <cell r="AD982" t="e">
            <v>#N/A</v>
          </cell>
          <cell r="AE982" t="str">
            <v>11 Dividend Street</v>
          </cell>
          <cell r="AF982" t="str">
            <v>Mansfield QLD 4122</v>
          </cell>
        </row>
        <row r="983">
          <cell r="A983" t="str">
            <v>AEPL0982</v>
          </cell>
          <cell r="D983" t="e">
            <v>#N/A</v>
          </cell>
          <cell r="E983" t="e">
            <v>#N/A</v>
          </cell>
          <cell r="F983" t="e">
            <v>#N/A</v>
          </cell>
          <cell r="G983" t="e">
            <v>#N/A</v>
          </cell>
          <cell r="AB983" t="e">
            <v>#N/A</v>
          </cell>
          <cell r="AC983" t="e">
            <v>#N/A</v>
          </cell>
          <cell r="AD983" t="e">
            <v>#N/A</v>
          </cell>
          <cell r="AE983" t="str">
            <v>11 Dividend Street</v>
          </cell>
          <cell r="AF983" t="str">
            <v>Mansfield QLD 4122</v>
          </cell>
        </row>
        <row r="984">
          <cell r="A984" t="str">
            <v>AEPL0983</v>
          </cell>
          <cell r="D984" t="e">
            <v>#N/A</v>
          </cell>
          <cell r="E984" t="e">
            <v>#N/A</v>
          </cell>
          <cell r="F984" t="e">
            <v>#N/A</v>
          </cell>
          <cell r="G984" t="e">
            <v>#N/A</v>
          </cell>
          <cell r="AB984" t="e">
            <v>#N/A</v>
          </cell>
          <cell r="AC984" t="e">
            <v>#N/A</v>
          </cell>
          <cell r="AD984" t="e">
            <v>#N/A</v>
          </cell>
          <cell r="AE984" t="str">
            <v>11 Dividend Street</v>
          </cell>
          <cell r="AF984" t="str">
            <v>Mansfield QLD 4122</v>
          </cell>
        </row>
        <row r="985">
          <cell r="A985" t="str">
            <v>AEPL0984</v>
          </cell>
          <cell r="D985" t="e">
            <v>#N/A</v>
          </cell>
          <cell r="E985" t="e">
            <v>#N/A</v>
          </cell>
          <cell r="F985" t="e">
            <v>#N/A</v>
          </cell>
          <cell r="G985" t="e">
            <v>#N/A</v>
          </cell>
          <cell r="AB985" t="e">
            <v>#N/A</v>
          </cell>
          <cell r="AC985" t="e">
            <v>#N/A</v>
          </cell>
          <cell r="AD985" t="e">
            <v>#N/A</v>
          </cell>
          <cell r="AE985" t="str">
            <v>11 Dividend Street</v>
          </cell>
          <cell r="AF985" t="str">
            <v>Mansfield QLD 4122</v>
          </cell>
        </row>
        <row r="986">
          <cell r="A986" t="str">
            <v>AEPL0985</v>
          </cell>
          <cell r="D986" t="e">
            <v>#N/A</v>
          </cell>
          <cell r="E986" t="e">
            <v>#N/A</v>
          </cell>
          <cell r="F986" t="e">
            <v>#N/A</v>
          </cell>
          <cell r="G986" t="e">
            <v>#N/A</v>
          </cell>
          <cell r="AB986" t="e">
            <v>#N/A</v>
          </cell>
          <cell r="AC986" t="e">
            <v>#N/A</v>
          </cell>
          <cell r="AD986" t="e">
            <v>#N/A</v>
          </cell>
          <cell r="AE986" t="str">
            <v>11 Dividend Street</v>
          </cell>
          <cell r="AF986" t="str">
            <v>Mansfield QLD 4122</v>
          </cell>
        </row>
        <row r="987">
          <cell r="A987" t="str">
            <v>AEPL0986</v>
          </cell>
          <cell r="D987" t="e">
            <v>#N/A</v>
          </cell>
          <cell r="E987" t="e">
            <v>#N/A</v>
          </cell>
          <cell r="F987" t="e">
            <v>#N/A</v>
          </cell>
          <cell r="G987" t="e">
            <v>#N/A</v>
          </cell>
          <cell r="AB987" t="e">
            <v>#N/A</v>
          </cell>
          <cell r="AC987" t="e">
            <v>#N/A</v>
          </cell>
          <cell r="AD987" t="e">
            <v>#N/A</v>
          </cell>
          <cell r="AE987" t="str">
            <v>11 Dividend Street</v>
          </cell>
          <cell r="AF987" t="str">
            <v>Mansfield QLD 4122</v>
          </cell>
        </row>
        <row r="988">
          <cell r="A988" t="str">
            <v>AEPL0987</v>
          </cell>
          <cell r="D988" t="e">
            <v>#N/A</v>
          </cell>
          <cell r="E988" t="e">
            <v>#N/A</v>
          </cell>
          <cell r="F988" t="e">
            <v>#N/A</v>
          </cell>
          <cell r="G988" t="e">
            <v>#N/A</v>
          </cell>
          <cell r="AB988" t="e">
            <v>#N/A</v>
          </cell>
          <cell r="AC988" t="e">
            <v>#N/A</v>
          </cell>
          <cell r="AD988" t="e">
            <v>#N/A</v>
          </cell>
          <cell r="AE988" t="str">
            <v>11 Dividend Street</v>
          </cell>
          <cell r="AF988" t="str">
            <v>Mansfield QLD 4122</v>
          </cell>
        </row>
        <row r="989">
          <cell r="A989" t="str">
            <v>AEPL0988</v>
          </cell>
          <cell r="D989" t="e">
            <v>#N/A</v>
          </cell>
          <cell r="E989" t="e">
            <v>#N/A</v>
          </cell>
          <cell r="F989" t="e">
            <v>#N/A</v>
          </cell>
          <cell r="G989" t="e">
            <v>#N/A</v>
          </cell>
          <cell r="AB989" t="e">
            <v>#N/A</v>
          </cell>
          <cell r="AC989" t="e">
            <v>#N/A</v>
          </cell>
          <cell r="AD989" t="e">
            <v>#N/A</v>
          </cell>
          <cell r="AE989" t="str">
            <v>11 Dividend Street</v>
          </cell>
          <cell r="AF989" t="str">
            <v>Mansfield QLD 4122</v>
          </cell>
        </row>
        <row r="990">
          <cell r="A990" t="str">
            <v>AEPL0989</v>
          </cell>
          <cell r="D990" t="e">
            <v>#N/A</v>
          </cell>
          <cell r="E990" t="e">
            <v>#N/A</v>
          </cell>
          <cell r="F990" t="e">
            <v>#N/A</v>
          </cell>
          <cell r="G990" t="e">
            <v>#N/A</v>
          </cell>
          <cell r="AB990" t="e">
            <v>#N/A</v>
          </cell>
          <cell r="AC990" t="e">
            <v>#N/A</v>
          </cell>
          <cell r="AD990" t="e">
            <v>#N/A</v>
          </cell>
          <cell r="AE990" t="str">
            <v>11 Dividend Street</v>
          </cell>
          <cell r="AF990" t="str">
            <v>Mansfield QLD 4122</v>
          </cell>
        </row>
        <row r="991">
          <cell r="A991" t="str">
            <v>AEPL0990</v>
          </cell>
          <cell r="D991" t="e">
            <v>#N/A</v>
          </cell>
          <cell r="E991" t="e">
            <v>#N/A</v>
          </cell>
          <cell r="F991" t="e">
            <v>#N/A</v>
          </cell>
          <cell r="G991" t="e">
            <v>#N/A</v>
          </cell>
          <cell r="AB991" t="e">
            <v>#N/A</v>
          </cell>
          <cell r="AC991" t="e">
            <v>#N/A</v>
          </cell>
          <cell r="AD991" t="e">
            <v>#N/A</v>
          </cell>
          <cell r="AE991" t="str">
            <v>11 Dividend Street</v>
          </cell>
          <cell r="AF991" t="str">
            <v>Mansfield QLD 4122</v>
          </cell>
        </row>
        <row r="992">
          <cell r="A992" t="str">
            <v>AEPL0991</v>
          </cell>
          <cell r="D992" t="e">
            <v>#N/A</v>
          </cell>
          <cell r="E992" t="e">
            <v>#N/A</v>
          </cell>
          <cell r="F992" t="e">
            <v>#N/A</v>
          </cell>
          <cell r="G992" t="e">
            <v>#N/A</v>
          </cell>
          <cell r="AB992" t="e">
            <v>#N/A</v>
          </cell>
          <cell r="AC992" t="e">
            <v>#N/A</v>
          </cell>
          <cell r="AD992" t="e">
            <v>#N/A</v>
          </cell>
          <cell r="AE992" t="str">
            <v>11 Dividend Street</v>
          </cell>
          <cell r="AF992" t="str">
            <v>Mansfield QLD 4122</v>
          </cell>
        </row>
        <row r="993">
          <cell r="A993" t="str">
            <v>AEPL0992</v>
          </cell>
          <cell r="D993" t="e">
            <v>#N/A</v>
          </cell>
          <cell r="E993" t="e">
            <v>#N/A</v>
          </cell>
          <cell r="F993" t="e">
            <v>#N/A</v>
          </cell>
          <cell r="G993" t="e">
            <v>#N/A</v>
          </cell>
          <cell r="AB993" t="e">
            <v>#N/A</v>
          </cell>
          <cell r="AC993" t="e">
            <v>#N/A</v>
          </cell>
          <cell r="AD993" t="e">
            <v>#N/A</v>
          </cell>
          <cell r="AE993" t="str">
            <v>11 Dividend Street</v>
          </cell>
          <cell r="AF993" t="str">
            <v>Mansfield QLD 4122</v>
          </cell>
        </row>
        <row r="994">
          <cell r="A994" t="str">
            <v>AEPL0993</v>
          </cell>
          <cell r="D994" t="e">
            <v>#N/A</v>
          </cell>
          <cell r="E994" t="e">
            <v>#N/A</v>
          </cell>
          <cell r="F994" t="e">
            <v>#N/A</v>
          </cell>
          <cell r="G994" t="e">
            <v>#N/A</v>
          </cell>
          <cell r="AB994" t="e">
            <v>#N/A</v>
          </cell>
          <cell r="AC994" t="e">
            <v>#N/A</v>
          </cell>
          <cell r="AD994" t="e">
            <v>#N/A</v>
          </cell>
          <cell r="AE994" t="str">
            <v>11 Dividend Street</v>
          </cell>
          <cell r="AF994" t="str">
            <v>Mansfield QLD 4122</v>
          </cell>
        </row>
        <row r="995">
          <cell r="A995" t="str">
            <v>AEPL0994</v>
          </cell>
          <cell r="D995" t="e">
            <v>#N/A</v>
          </cell>
          <cell r="E995" t="e">
            <v>#N/A</v>
          </cell>
          <cell r="F995" t="e">
            <v>#N/A</v>
          </cell>
          <cell r="G995" t="e">
            <v>#N/A</v>
          </cell>
          <cell r="AB995" t="e">
            <v>#N/A</v>
          </cell>
          <cell r="AC995" t="e">
            <v>#N/A</v>
          </cell>
          <cell r="AD995" t="e">
            <v>#N/A</v>
          </cell>
          <cell r="AE995" t="str">
            <v>11 Dividend Street</v>
          </cell>
          <cell r="AF995" t="str">
            <v>Mansfield QLD 4122</v>
          </cell>
        </row>
        <row r="996">
          <cell r="A996" t="str">
            <v>AEPL0995</v>
          </cell>
          <cell r="D996" t="e">
            <v>#N/A</v>
          </cell>
          <cell r="E996" t="e">
            <v>#N/A</v>
          </cell>
          <cell r="F996" t="e">
            <v>#N/A</v>
          </cell>
          <cell r="G996" t="e">
            <v>#N/A</v>
          </cell>
          <cell r="AB996" t="e">
            <v>#N/A</v>
          </cell>
          <cell r="AC996" t="e">
            <v>#N/A</v>
          </cell>
          <cell r="AD996" t="e">
            <v>#N/A</v>
          </cell>
          <cell r="AE996" t="str">
            <v>11 Dividend Street</v>
          </cell>
          <cell r="AF996" t="str">
            <v>Mansfield QLD 4122</v>
          </cell>
        </row>
        <row r="997">
          <cell r="A997" t="str">
            <v>AEPL0996</v>
          </cell>
          <cell r="D997" t="e">
            <v>#N/A</v>
          </cell>
          <cell r="E997" t="e">
            <v>#N/A</v>
          </cell>
          <cell r="F997" t="e">
            <v>#N/A</v>
          </cell>
          <cell r="G997" t="e">
            <v>#N/A</v>
          </cell>
          <cell r="AB997" t="e">
            <v>#N/A</v>
          </cell>
          <cell r="AC997" t="e">
            <v>#N/A</v>
          </cell>
          <cell r="AD997" t="e">
            <v>#N/A</v>
          </cell>
          <cell r="AE997" t="str">
            <v>11 Dividend Street</v>
          </cell>
          <cell r="AF997" t="str">
            <v>Mansfield QLD 4122</v>
          </cell>
        </row>
        <row r="998">
          <cell r="A998" t="str">
            <v>AEPL0997</v>
          </cell>
          <cell r="D998" t="e">
            <v>#N/A</v>
          </cell>
          <cell r="E998" t="e">
            <v>#N/A</v>
          </cell>
          <cell r="F998" t="e">
            <v>#N/A</v>
          </cell>
          <cell r="G998" t="e">
            <v>#N/A</v>
          </cell>
          <cell r="AB998" t="e">
            <v>#N/A</v>
          </cell>
          <cell r="AC998" t="e">
            <v>#N/A</v>
          </cell>
          <cell r="AD998" t="e">
            <v>#N/A</v>
          </cell>
          <cell r="AE998" t="str">
            <v>11 Dividend Street</v>
          </cell>
          <cell r="AF998" t="str">
            <v>Mansfield QLD 4122</v>
          </cell>
        </row>
        <row r="999">
          <cell r="A999" t="str">
            <v>AEPL0998</v>
          </cell>
          <cell r="D999" t="e">
            <v>#N/A</v>
          </cell>
          <cell r="E999" t="e">
            <v>#N/A</v>
          </cell>
          <cell r="F999" t="e">
            <v>#N/A</v>
          </cell>
          <cell r="G999" t="e">
            <v>#N/A</v>
          </cell>
          <cell r="AB999" t="e">
            <v>#N/A</v>
          </cell>
          <cell r="AC999" t="e">
            <v>#N/A</v>
          </cell>
          <cell r="AD999" t="e">
            <v>#N/A</v>
          </cell>
          <cell r="AE999" t="str">
            <v>11 Dividend Street</v>
          </cell>
          <cell r="AF999" t="str">
            <v>Mansfield QLD 4122</v>
          </cell>
        </row>
        <row r="1000">
          <cell r="A1000" t="str">
            <v>AEPL0999</v>
          </cell>
          <cell r="D1000" t="e">
            <v>#N/A</v>
          </cell>
          <cell r="E1000" t="e">
            <v>#N/A</v>
          </cell>
          <cell r="F1000" t="e">
            <v>#N/A</v>
          </cell>
          <cell r="G1000" t="e">
            <v>#N/A</v>
          </cell>
          <cell r="AB1000" t="e">
            <v>#N/A</v>
          </cell>
          <cell r="AC1000" t="e">
            <v>#N/A</v>
          </cell>
          <cell r="AD1000" t="e">
            <v>#N/A</v>
          </cell>
          <cell r="AE1000" t="str">
            <v>11 Dividend Street</v>
          </cell>
          <cell r="AF1000" t="str">
            <v>Mansfield QLD 4122</v>
          </cell>
        </row>
        <row r="1001">
          <cell r="A1001" t="str">
            <v>AEPL1000</v>
          </cell>
          <cell r="D1001" t="e">
            <v>#N/A</v>
          </cell>
          <cell r="E1001" t="e">
            <v>#N/A</v>
          </cell>
          <cell r="F1001" t="e">
            <v>#N/A</v>
          </cell>
          <cell r="G1001" t="e">
            <v>#N/A</v>
          </cell>
          <cell r="AB1001" t="e">
            <v>#N/A</v>
          </cell>
          <cell r="AC1001" t="e">
            <v>#N/A</v>
          </cell>
          <cell r="AD1001" t="e">
            <v>#N/A</v>
          </cell>
          <cell r="AE1001" t="str">
            <v>11 Dividend Street</v>
          </cell>
          <cell r="AF1001" t="str">
            <v>Mansfield QLD 4122</v>
          </cell>
        </row>
        <row r="1002">
          <cell r="A1002" t="str">
            <v>AEPL1001</v>
          </cell>
          <cell r="D1002" t="e">
            <v>#N/A</v>
          </cell>
          <cell r="E1002" t="e">
            <v>#N/A</v>
          </cell>
          <cell r="F1002" t="e">
            <v>#N/A</v>
          </cell>
          <cell r="G1002" t="e">
            <v>#N/A</v>
          </cell>
          <cell r="AB1002" t="e">
            <v>#N/A</v>
          </cell>
          <cell r="AC1002" t="e">
            <v>#N/A</v>
          </cell>
          <cell r="AD1002" t="e">
            <v>#N/A</v>
          </cell>
          <cell r="AE1002" t="str">
            <v>11 Dividend Street</v>
          </cell>
          <cell r="AF1002" t="str">
            <v>Mansfield QLD 4122</v>
          </cell>
        </row>
        <row r="1003">
          <cell r="A1003" t="str">
            <v>AEPL1002</v>
          </cell>
          <cell r="D1003" t="e">
            <v>#N/A</v>
          </cell>
          <cell r="E1003" t="e">
            <v>#N/A</v>
          </cell>
          <cell r="F1003" t="e">
            <v>#N/A</v>
          </cell>
          <cell r="G1003" t="e">
            <v>#N/A</v>
          </cell>
          <cell r="AB1003" t="e">
            <v>#N/A</v>
          </cell>
          <cell r="AC1003" t="e">
            <v>#N/A</v>
          </cell>
          <cell r="AD1003" t="e">
            <v>#N/A</v>
          </cell>
          <cell r="AE1003" t="str">
            <v>11 Dividend Street</v>
          </cell>
          <cell r="AF1003" t="str">
            <v>Mansfield QLD 4122</v>
          </cell>
        </row>
        <row r="1004">
          <cell r="A1004" t="str">
            <v>AEPL1003</v>
          </cell>
          <cell r="D1004" t="e">
            <v>#N/A</v>
          </cell>
          <cell r="E1004" t="e">
            <v>#N/A</v>
          </cell>
          <cell r="F1004" t="e">
            <v>#N/A</v>
          </cell>
          <cell r="G1004" t="e">
            <v>#N/A</v>
          </cell>
          <cell r="AB1004" t="e">
            <v>#N/A</v>
          </cell>
          <cell r="AC1004" t="e">
            <v>#N/A</v>
          </cell>
          <cell r="AD1004" t="e">
            <v>#N/A</v>
          </cell>
          <cell r="AE1004" t="str">
            <v>11 Dividend Street</v>
          </cell>
          <cell r="AF1004" t="str">
            <v>Mansfield QLD 4122</v>
          </cell>
        </row>
        <row r="1005">
          <cell r="A1005" t="str">
            <v>AEPL1004</v>
          </cell>
          <cell r="D1005" t="e">
            <v>#N/A</v>
          </cell>
          <cell r="E1005" t="e">
            <v>#N/A</v>
          </cell>
          <cell r="F1005" t="e">
            <v>#N/A</v>
          </cell>
          <cell r="G1005" t="e">
            <v>#N/A</v>
          </cell>
          <cell r="AB1005" t="e">
            <v>#N/A</v>
          </cell>
          <cell r="AC1005" t="e">
            <v>#N/A</v>
          </cell>
          <cell r="AD1005" t="e">
            <v>#N/A</v>
          </cell>
          <cell r="AE1005" t="str">
            <v>11 Dividend Street</v>
          </cell>
          <cell r="AF1005" t="str">
            <v>Mansfield QLD 4122</v>
          </cell>
        </row>
        <row r="1006">
          <cell r="A1006" t="str">
            <v>AEPL1005</v>
          </cell>
          <cell r="D1006" t="e">
            <v>#N/A</v>
          </cell>
          <cell r="E1006" t="e">
            <v>#N/A</v>
          </cell>
          <cell r="F1006" t="e">
            <v>#N/A</v>
          </cell>
          <cell r="G1006" t="e">
            <v>#N/A</v>
          </cell>
          <cell r="AB1006" t="e">
            <v>#N/A</v>
          </cell>
          <cell r="AC1006" t="e">
            <v>#N/A</v>
          </cell>
          <cell r="AD1006" t="e">
            <v>#N/A</v>
          </cell>
          <cell r="AE1006" t="str">
            <v>11 Dividend Street</v>
          </cell>
          <cell r="AF1006" t="str">
            <v>Mansfield QLD 4122</v>
          </cell>
        </row>
        <row r="1007">
          <cell r="A1007" t="str">
            <v>AEPL1006</v>
          </cell>
          <cell r="D1007" t="e">
            <v>#N/A</v>
          </cell>
          <cell r="E1007" t="e">
            <v>#N/A</v>
          </cell>
          <cell r="F1007" t="e">
            <v>#N/A</v>
          </cell>
          <cell r="G1007" t="e">
            <v>#N/A</v>
          </cell>
          <cell r="AB1007" t="e">
            <v>#N/A</v>
          </cell>
          <cell r="AC1007" t="e">
            <v>#N/A</v>
          </cell>
          <cell r="AD1007" t="e">
            <v>#N/A</v>
          </cell>
          <cell r="AE1007" t="str">
            <v>11 Dividend Street</v>
          </cell>
          <cell r="AF1007" t="str">
            <v>Mansfield QLD 4122</v>
          </cell>
        </row>
        <row r="1008">
          <cell r="A1008" t="str">
            <v>AEPL1007</v>
          </cell>
          <cell r="D1008" t="e">
            <v>#N/A</v>
          </cell>
          <cell r="E1008" t="e">
            <v>#N/A</v>
          </cell>
          <cell r="F1008" t="e">
            <v>#N/A</v>
          </cell>
          <cell r="G1008" t="e">
            <v>#N/A</v>
          </cell>
          <cell r="AB1008" t="e">
            <v>#N/A</v>
          </cell>
          <cell r="AC1008" t="e">
            <v>#N/A</v>
          </cell>
          <cell r="AD1008" t="e">
            <v>#N/A</v>
          </cell>
          <cell r="AE1008" t="str">
            <v>11 Dividend Street</v>
          </cell>
          <cell r="AF1008" t="str">
            <v>Mansfield QLD 4122</v>
          </cell>
        </row>
        <row r="1009">
          <cell r="A1009" t="str">
            <v>AEPL1008</v>
          </cell>
          <cell r="D1009" t="e">
            <v>#N/A</v>
          </cell>
          <cell r="E1009" t="e">
            <v>#N/A</v>
          </cell>
          <cell r="F1009" t="e">
            <v>#N/A</v>
          </cell>
          <cell r="G1009" t="e">
            <v>#N/A</v>
          </cell>
          <cell r="AB1009" t="e">
            <v>#N/A</v>
          </cell>
          <cell r="AC1009" t="e">
            <v>#N/A</v>
          </cell>
          <cell r="AD1009" t="e">
            <v>#N/A</v>
          </cell>
          <cell r="AE1009" t="str">
            <v>11 Dividend Street</v>
          </cell>
          <cell r="AF1009" t="str">
            <v>Mansfield QLD 4122</v>
          </cell>
        </row>
        <row r="1010">
          <cell r="A1010" t="str">
            <v>AEPL1009</v>
          </cell>
          <cell r="D1010" t="e">
            <v>#N/A</v>
          </cell>
          <cell r="E1010" t="e">
            <v>#N/A</v>
          </cell>
          <cell r="F1010" t="e">
            <v>#N/A</v>
          </cell>
          <cell r="G1010" t="e">
            <v>#N/A</v>
          </cell>
          <cell r="AB1010" t="e">
            <v>#N/A</v>
          </cell>
          <cell r="AC1010" t="e">
            <v>#N/A</v>
          </cell>
          <cell r="AD1010" t="e">
            <v>#N/A</v>
          </cell>
          <cell r="AE1010" t="str">
            <v>11 Dividend Street</v>
          </cell>
          <cell r="AF1010" t="str">
            <v>Mansfield QLD 4122</v>
          </cell>
        </row>
        <row r="1011">
          <cell r="A1011" t="str">
            <v>AEPL1010</v>
          </cell>
          <cell r="D1011" t="e">
            <v>#N/A</v>
          </cell>
          <cell r="E1011" t="e">
            <v>#N/A</v>
          </cell>
          <cell r="F1011" t="e">
            <v>#N/A</v>
          </cell>
          <cell r="G1011" t="e">
            <v>#N/A</v>
          </cell>
          <cell r="AB1011" t="e">
            <v>#N/A</v>
          </cell>
          <cell r="AC1011" t="e">
            <v>#N/A</v>
          </cell>
          <cell r="AD1011" t="e">
            <v>#N/A</v>
          </cell>
          <cell r="AE1011" t="str">
            <v>11 Dividend Street</v>
          </cell>
          <cell r="AF1011" t="str">
            <v>Mansfield QLD 4122</v>
          </cell>
        </row>
        <row r="1012">
          <cell r="A1012" t="str">
            <v>AEPL1011</v>
          </cell>
          <cell r="D1012" t="e">
            <v>#N/A</v>
          </cell>
          <cell r="E1012" t="e">
            <v>#N/A</v>
          </cell>
          <cell r="F1012" t="e">
            <v>#N/A</v>
          </cell>
          <cell r="G1012" t="e">
            <v>#N/A</v>
          </cell>
          <cell r="AB1012" t="e">
            <v>#N/A</v>
          </cell>
          <cell r="AC1012" t="e">
            <v>#N/A</v>
          </cell>
          <cell r="AD1012" t="e">
            <v>#N/A</v>
          </cell>
          <cell r="AE1012" t="str">
            <v>11 Dividend Street</v>
          </cell>
          <cell r="AF1012" t="str">
            <v>Mansfield QLD 4122</v>
          </cell>
        </row>
        <row r="1013">
          <cell r="A1013" t="str">
            <v>AEPL1012</v>
          </cell>
          <cell r="D1013" t="e">
            <v>#N/A</v>
          </cell>
          <cell r="E1013" t="e">
            <v>#N/A</v>
          </cell>
          <cell r="F1013" t="e">
            <v>#N/A</v>
          </cell>
          <cell r="G1013" t="e">
            <v>#N/A</v>
          </cell>
          <cell r="AB1013" t="e">
            <v>#N/A</v>
          </cell>
          <cell r="AC1013" t="e">
            <v>#N/A</v>
          </cell>
          <cell r="AD1013" t="e">
            <v>#N/A</v>
          </cell>
          <cell r="AE1013" t="str">
            <v>11 Dividend Street</v>
          </cell>
          <cell r="AF1013" t="str">
            <v>Mansfield QLD 4122</v>
          </cell>
        </row>
        <row r="1014">
          <cell r="A1014" t="str">
            <v>AEPL1013</v>
          </cell>
          <cell r="D1014" t="e">
            <v>#N/A</v>
          </cell>
          <cell r="E1014" t="e">
            <v>#N/A</v>
          </cell>
          <cell r="F1014" t="e">
            <v>#N/A</v>
          </cell>
          <cell r="G1014" t="e">
            <v>#N/A</v>
          </cell>
          <cell r="AB1014" t="e">
            <v>#N/A</v>
          </cell>
          <cell r="AC1014" t="e">
            <v>#N/A</v>
          </cell>
          <cell r="AD1014" t="e">
            <v>#N/A</v>
          </cell>
          <cell r="AE1014" t="str">
            <v>11 Dividend Street</v>
          </cell>
          <cell r="AF1014" t="str">
            <v>Mansfield QLD 4122</v>
          </cell>
        </row>
        <row r="1015">
          <cell r="A1015" t="str">
            <v>AEPL1014</v>
          </cell>
          <cell r="D1015" t="e">
            <v>#N/A</v>
          </cell>
          <cell r="E1015" t="e">
            <v>#N/A</v>
          </cell>
          <cell r="F1015" t="e">
            <v>#N/A</v>
          </cell>
          <cell r="G1015" t="e">
            <v>#N/A</v>
          </cell>
          <cell r="AB1015" t="e">
            <v>#N/A</v>
          </cell>
          <cell r="AC1015" t="e">
            <v>#N/A</v>
          </cell>
          <cell r="AD1015" t="e">
            <v>#N/A</v>
          </cell>
          <cell r="AE1015" t="str">
            <v>11 Dividend Street</v>
          </cell>
          <cell r="AF1015" t="str">
            <v>Mansfield QLD 4122</v>
          </cell>
        </row>
        <row r="1016">
          <cell r="A1016" t="str">
            <v>AEPL1015</v>
          </cell>
          <cell r="D1016" t="e">
            <v>#N/A</v>
          </cell>
          <cell r="E1016" t="e">
            <v>#N/A</v>
          </cell>
          <cell r="F1016" t="e">
            <v>#N/A</v>
          </cell>
          <cell r="G1016" t="e">
            <v>#N/A</v>
          </cell>
          <cell r="AB1016" t="e">
            <v>#N/A</v>
          </cell>
          <cell r="AC1016" t="e">
            <v>#N/A</v>
          </cell>
          <cell r="AD1016" t="e">
            <v>#N/A</v>
          </cell>
          <cell r="AE1016" t="str">
            <v>11 Dividend Street</v>
          </cell>
          <cell r="AF1016" t="str">
            <v>Mansfield QLD 4122</v>
          </cell>
        </row>
        <row r="1017">
          <cell r="A1017" t="str">
            <v>AEPL1016</v>
          </cell>
        </row>
        <row r="1018">
          <cell r="A1018" t="str">
            <v>AEPL1017</v>
          </cell>
        </row>
        <row r="1019">
          <cell r="A1019" t="str">
            <v>AEPL1018</v>
          </cell>
        </row>
        <row r="1020">
          <cell r="A1020" t="str">
            <v>AEPL1019</v>
          </cell>
        </row>
        <row r="1021">
          <cell r="A1021" t="str">
            <v>AEPL1020</v>
          </cell>
        </row>
        <row r="1022">
          <cell r="A1022" t="str">
            <v>AEPL1021</v>
          </cell>
        </row>
        <row r="1023">
          <cell r="A1023" t="str">
            <v>AEPL1022</v>
          </cell>
        </row>
        <row r="1024">
          <cell r="A1024" t="str">
            <v>AEPL1023</v>
          </cell>
        </row>
        <row r="1025">
          <cell r="A1025" t="str">
            <v>AEPL1024</v>
          </cell>
        </row>
        <row r="1026">
          <cell r="A1026" t="str">
            <v>AEPL1025</v>
          </cell>
        </row>
        <row r="1027">
          <cell r="A1027" t="str">
            <v>AEPL1026</v>
          </cell>
        </row>
        <row r="1028">
          <cell r="A1028" t="str">
            <v>AEPL1027</v>
          </cell>
        </row>
        <row r="1029">
          <cell r="A1029" t="str">
            <v>AEPL1028</v>
          </cell>
        </row>
        <row r="1030">
          <cell r="A1030" t="str">
            <v>AEPL1029</v>
          </cell>
        </row>
        <row r="1031">
          <cell r="A1031" t="str">
            <v>AEPL1030</v>
          </cell>
        </row>
        <row r="1032">
          <cell r="A1032" t="str">
            <v>AEPL1031</v>
          </cell>
        </row>
        <row r="1033">
          <cell r="A1033" t="str">
            <v>AEPL1032</v>
          </cell>
        </row>
        <row r="1034">
          <cell r="A1034" t="str">
            <v>AEPL1033</v>
          </cell>
        </row>
        <row r="1035">
          <cell r="A1035" t="str">
            <v>AEPL1034</v>
          </cell>
        </row>
        <row r="1036">
          <cell r="A1036" t="str">
            <v>AEPL1035</v>
          </cell>
        </row>
        <row r="1037">
          <cell r="A1037" t="str">
            <v>AEPL1036</v>
          </cell>
        </row>
        <row r="1038">
          <cell r="A1038" t="str">
            <v>AEPL1037</v>
          </cell>
        </row>
        <row r="1039">
          <cell r="A1039" t="str">
            <v>AEPL1038</v>
          </cell>
        </row>
        <row r="1040">
          <cell r="A1040" t="str">
            <v>AEPL1039</v>
          </cell>
        </row>
        <row r="1041">
          <cell r="A1041" t="str">
            <v>AEPL1040</v>
          </cell>
        </row>
        <row r="1042">
          <cell r="A1042" t="str">
            <v>AEPL1041</v>
          </cell>
        </row>
        <row r="1043">
          <cell r="A1043" t="str">
            <v>AEPL1042</v>
          </cell>
        </row>
        <row r="1044">
          <cell r="A1044" t="str">
            <v>AEPL1043</v>
          </cell>
        </row>
        <row r="1045">
          <cell r="A1045" t="str">
            <v>AEPL1044</v>
          </cell>
        </row>
        <row r="1046">
          <cell r="A1046" t="str">
            <v>AEPL1045</v>
          </cell>
        </row>
        <row r="1047">
          <cell r="A1047" t="str">
            <v>AEPL1046</v>
          </cell>
        </row>
        <row r="1048">
          <cell r="A1048" t="str">
            <v>AEPL1047</v>
          </cell>
        </row>
        <row r="1049">
          <cell r="A1049" t="str">
            <v>AEPL1048</v>
          </cell>
        </row>
        <row r="1050">
          <cell r="A1050" t="str">
            <v>AEPL1049</v>
          </cell>
        </row>
        <row r="1051">
          <cell r="A1051" t="str">
            <v>AEPL1050</v>
          </cell>
        </row>
        <row r="1052">
          <cell r="A1052" t="str">
            <v>AEPL1051</v>
          </cell>
        </row>
        <row r="1053">
          <cell r="A1053" t="str">
            <v>AEPL1052</v>
          </cell>
        </row>
        <row r="1054">
          <cell r="A1054" t="str">
            <v>AEPL1053</v>
          </cell>
        </row>
        <row r="1055">
          <cell r="A1055" t="str">
            <v>AEPL1054</v>
          </cell>
        </row>
        <row r="1056">
          <cell r="A1056" t="str">
            <v>AEPL1055</v>
          </cell>
        </row>
        <row r="1057">
          <cell r="A1057" t="str">
            <v>AEPL1056</v>
          </cell>
        </row>
        <row r="1058">
          <cell r="A1058" t="str">
            <v>AEPL1057</v>
          </cell>
        </row>
        <row r="1059">
          <cell r="A1059" t="str">
            <v>AEPL1058</v>
          </cell>
        </row>
        <row r="1060">
          <cell r="A1060" t="str">
            <v>AEPL1059</v>
          </cell>
        </row>
        <row r="1061">
          <cell r="A1061" t="str">
            <v>AEPL1060</v>
          </cell>
        </row>
        <row r="1062">
          <cell r="A1062" t="str">
            <v>AEPL1061</v>
          </cell>
        </row>
        <row r="1063">
          <cell r="A1063" t="str">
            <v>AEPL1062</v>
          </cell>
        </row>
        <row r="1064">
          <cell r="A1064" t="str">
            <v>AEPL1063</v>
          </cell>
        </row>
        <row r="1065">
          <cell r="A1065" t="str">
            <v>AEPL1064</v>
          </cell>
        </row>
        <row r="1066">
          <cell r="A1066" t="str">
            <v>AEPL1065</v>
          </cell>
        </row>
        <row r="1067">
          <cell r="A1067" t="str">
            <v>AEPL1066</v>
          </cell>
        </row>
        <row r="1068">
          <cell r="A1068" t="str">
            <v>AEPL1067</v>
          </cell>
        </row>
        <row r="1069">
          <cell r="A1069" t="str">
            <v>AEPL1068</v>
          </cell>
        </row>
        <row r="1070">
          <cell r="A1070" t="str">
            <v>AEPL1069</v>
          </cell>
        </row>
        <row r="1071">
          <cell r="A1071" t="str">
            <v>AEPL1070</v>
          </cell>
        </row>
        <row r="1072">
          <cell r="A1072" t="str">
            <v>AEPL1071</v>
          </cell>
        </row>
        <row r="1073">
          <cell r="A1073" t="str">
            <v>AEPL1072</v>
          </cell>
        </row>
        <row r="1074">
          <cell r="A1074" t="str">
            <v>AEPL1073</v>
          </cell>
        </row>
        <row r="1075">
          <cell r="A1075" t="str">
            <v>AEPL1074</v>
          </cell>
        </row>
        <row r="1076">
          <cell r="A1076" t="str">
            <v>AEPL1075</v>
          </cell>
        </row>
        <row r="1077">
          <cell r="A1077" t="str">
            <v>AEPL1076</v>
          </cell>
        </row>
        <row r="1078">
          <cell r="A1078" t="str">
            <v>AEPL1077</v>
          </cell>
        </row>
        <row r="1079">
          <cell r="A1079" t="str">
            <v>AEPL1078</v>
          </cell>
        </row>
        <row r="1080">
          <cell r="A1080" t="str">
            <v>AEPL1079</v>
          </cell>
        </row>
        <row r="1081">
          <cell r="A1081" t="str">
            <v>AEPL1080</v>
          </cell>
        </row>
        <row r="1082">
          <cell r="A1082" t="str">
            <v>AEPL1081</v>
          </cell>
        </row>
        <row r="1083">
          <cell r="A1083" t="str">
            <v>AEPL1082</v>
          </cell>
        </row>
        <row r="1084">
          <cell r="A1084" t="str">
            <v>AEPL1083</v>
          </cell>
        </row>
        <row r="1085">
          <cell r="A1085" t="str">
            <v>AEPL1084</v>
          </cell>
        </row>
        <row r="1086">
          <cell r="A1086" t="str">
            <v>AEPL1085</v>
          </cell>
        </row>
        <row r="1087">
          <cell r="A1087" t="str">
            <v>AEPL1086</v>
          </cell>
        </row>
        <row r="1088">
          <cell r="A1088" t="str">
            <v>AEPL1087</v>
          </cell>
        </row>
        <row r="1089">
          <cell r="A1089" t="str">
            <v>AEPL1088</v>
          </cell>
        </row>
        <row r="1090">
          <cell r="A1090" t="str">
            <v>AEPL1089</v>
          </cell>
        </row>
        <row r="1091">
          <cell r="A1091" t="str">
            <v>AEPL1090</v>
          </cell>
        </row>
        <row r="1092">
          <cell r="A1092" t="str">
            <v>AEPL1091</v>
          </cell>
        </row>
        <row r="1093">
          <cell r="A1093" t="str">
            <v>AEPL1092</v>
          </cell>
        </row>
        <row r="1094">
          <cell r="A1094" t="str">
            <v>AEPL1093</v>
          </cell>
        </row>
        <row r="1095">
          <cell r="A1095" t="str">
            <v>AEPL1094</v>
          </cell>
        </row>
        <row r="1096">
          <cell r="A1096" t="str">
            <v>AEPL1095</v>
          </cell>
        </row>
        <row r="1097">
          <cell r="A1097" t="str">
            <v>AEPL1096</v>
          </cell>
        </row>
        <row r="1098">
          <cell r="A1098" t="str">
            <v>AEPL1097</v>
          </cell>
        </row>
        <row r="1099">
          <cell r="A1099" t="str">
            <v>AEPL1098</v>
          </cell>
        </row>
        <row r="1100">
          <cell r="A1100" t="str">
            <v>AEPL1099</v>
          </cell>
        </row>
        <row r="1101">
          <cell r="A1101" t="str">
            <v>AEPL1100</v>
          </cell>
        </row>
        <row r="1102">
          <cell r="A1102" t="str">
            <v>AEPL1101</v>
          </cell>
        </row>
        <row r="1103">
          <cell r="A1103" t="str">
            <v>AEPL1102</v>
          </cell>
        </row>
        <row r="1104">
          <cell r="A1104" t="str">
            <v>AEPL1103</v>
          </cell>
        </row>
        <row r="1105">
          <cell r="A1105" t="str">
            <v>AEPL1104</v>
          </cell>
        </row>
        <row r="1106">
          <cell r="A1106" t="str">
            <v>AEPL1105</v>
          </cell>
        </row>
        <row r="1107">
          <cell r="A1107" t="str">
            <v>AEPL1106</v>
          </cell>
        </row>
        <row r="1108">
          <cell r="A1108" t="str">
            <v>AEPL1107</v>
          </cell>
        </row>
        <row r="1109">
          <cell r="A1109" t="str">
            <v>AEPL1108</v>
          </cell>
        </row>
        <row r="1110">
          <cell r="A1110" t="str">
            <v>AEPL1109</v>
          </cell>
        </row>
        <row r="1111">
          <cell r="A1111" t="str">
            <v>AEPL1110</v>
          </cell>
        </row>
        <row r="1112">
          <cell r="A1112" t="str">
            <v>AEPL1111</v>
          </cell>
        </row>
        <row r="1113">
          <cell r="A1113" t="str">
            <v>AEPL1112</v>
          </cell>
        </row>
        <row r="1114">
          <cell r="A1114" t="str">
            <v>AEPL1113</v>
          </cell>
        </row>
        <row r="1115">
          <cell r="A1115" t="str">
            <v>AEPL1114</v>
          </cell>
        </row>
        <row r="1116">
          <cell r="A1116" t="str">
            <v>AEPL1115</v>
          </cell>
        </row>
        <row r="1117">
          <cell r="A1117" t="str">
            <v>AEPL1116</v>
          </cell>
        </row>
        <row r="1118">
          <cell r="A1118" t="str">
            <v>AEPL1117</v>
          </cell>
        </row>
        <row r="1119">
          <cell r="A1119" t="str">
            <v>AEPL1118</v>
          </cell>
        </row>
        <row r="1120">
          <cell r="A1120" t="str">
            <v>AEPL1119</v>
          </cell>
        </row>
        <row r="1121">
          <cell r="A1121" t="str">
            <v>AEPL1120</v>
          </cell>
        </row>
        <row r="1122">
          <cell r="A1122" t="str">
            <v>AEPL1121</v>
          </cell>
        </row>
        <row r="1123">
          <cell r="A1123" t="str">
            <v>AEPL1122</v>
          </cell>
        </row>
        <row r="1124">
          <cell r="A1124" t="str">
            <v>AEPL1123</v>
          </cell>
        </row>
        <row r="1125">
          <cell r="A1125" t="str">
            <v>AEPL1124</v>
          </cell>
        </row>
        <row r="1126">
          <cell r="A1126" t="str">
            <v>AEPL1125</v>
          </cell>
        </row>
        <row r="1127">
          <cell r="A1127" t="str">
            <v>AEPL1126</v>
          </cell>
        </row>
        <row r="1128">
          <cell r="A1128" t="str">
            <v>AEPL1127</v>
          </cell>
        </row>
        <row r="1129">
          <cell r="A1129" t="str">
            <v>AEPL1128</v>
          </cell>
        </row>
        <row r="1130">
          <cell r="A1130" t="str">
            <v>AEPL1129</v>
          </cell>
        </row>
        <row r="1131">
          <cell r="A1131" t="str">
            <v>AEPL1130</v>
          </cell>
        </row>
        <row r="1132">
          <cell r="A1132" t="str">
            <v>AEPL1131</v>
          </cell>
        </row>
        <row r="1133">
          <cell r="A1133" t="str">
            <v>AEPL1132</v>
          </cell>
        </row>
        <row r="1134">
          <cell r="A1134" t="str">
            <v>AEPL1133</v>
          </cell>
        </row>
        <row r="1135">
          <cell r="A1135" t="str">
            <v>AEPL1134</v>
          </cell>
        </row>
        <row r="1136">
          <cell r="A1136" t="str">
            <v>AEPL1135</v>
          </cell>
        </row>
        <row r="1137">
          <cell r="A1137" t="str">
            <v>AEPL1136</v>
          </cell>
        </row>
        <row r="1138">
          <cell r="A1138" t="str">
            <v>AEPL1137</v>
          </cell>
        </row>
        <row r="1139">
          <cell r="A1139" t="str">
            <v>AEPL1138</v>
          </cell>
        </row>
        <row r="1140">
          <cell r="A1140" t="str">
            <v>AEPL1139</v>
          </cell>
        </row>
        <row r="1141">
          <cell r="A1141" t="str">
            <v>AEPL1140</v>
          </cell>
        </row>
        <row r="1142">
          <cell r="A1142" t="str">
            <v>AEPL1141</v>
          </cell>
        </row>
        <row r="1143">
          <cell r="A1143" t="str">
            <v>AEPL1142</v>
          </cell>
        </row>
        <row r="1144">
          <cell r="A1144" t="str">
            <v>AEPL1143</v>
          </cell>
        </row>
        <row r="1145">
          <cell r="A1145" t="str">
            <v>AEPL1144</v>
          </cell>
        </row>
        <row r="1146">
          <cell r="A1146" t="str">
            <v>AEPL1145</v>
          </cell>
        </row>
        <row r="1147">
          <cell r="A1147" t="str">
            <v>AEPL1146</v>
          </cell>
        </row>
        <row r="1148">
          <cell r="A1148" t="str">
            <v>AEPL1147</v>
          </cell>
        </row>
        <row r="1149">
          <cell r="A1149" t="str">
            <v>AEPL1148</v>
          </cell>
        </row>
        <row r="1150">
          <cell r="A1150" t="str">
            <v>AEPL1149</v>
          </cell>
        </row>
        <row r="1151">
          <cell r="A1151" t="str">
            <v>AEPL1150</v>
          </cell>
        </row>
        <row r="1152">
          <cell r="A1152" t="str">
            <v>AEPL1151</v>
          </cell>
        </row>
        <row r="1153">
          <cell r="A1153" t="str">
            <v>AEPL1152</v>
          </cell>
        </row>
        <row r="1154">
          <cell r="A1154" t="str">
            <v>AEPL1153</v>
          </cell>
        </row>
        <row r="1155">
          <cell r="A1155" t="str">
            <v>AEPL1154</v>
          </cell>
        </row>
        <row r="1156">
          <cell r="A1156" t="str">
            <v>AEPL1155</v>
          </cell>
        </row>
        <row r="1157">
          <cell r="A1157" t="str">
            <v>AEPL1156</v>
          </cell>
        </row>
        <row r="1158">
          <cell r="A1158" t="str">
            <v>AEPL1157</v>
          </cell>
        </row>
        <row r="1159">
          <cell r="A1159" t="str">
            <v>AEPL1158</v>
          </cell>
        </row>
        <row r="1160">
          <cell r="A1160" t="str">
            <v>AEPL1159</v>
          </cell>
        </row>
        <row r="1161">
          <cell r="A1161" t="str">
            <v>AEPL1160</v>
          </cell>
        </row>
        <row r="1162">
          <cell r="A1162" t="str">
            <v>AEPL1161</v>
          </cell>
        </row>
        <row r="1163">
          <cell r="A1163" t="str">
            <v>AEPL1162</v>
          </cell>
        </row>
        <row r="1164">
          <cell r="A1164" t="str">
            <v>AEPL1163</v>
          </cell>
        </row>
        <row r="1165">
          <cell r="A1165" t="str">
            <v>AEPL1164</v>
          </cell>
        </row>
        <row r="1166">
          <cell r="A1166" t="str">
            <v>AEPL1165</v>
          </cell>
        </row>
        <row r="1167">
          <cell r="A1167" t="str">
            <v>AEPL1166</v>
          </cell>
        </row>
        <row r="1168">
          <cell r="A1168" t="str">
            <v>AEPL1167</v>
          </cell>
        </row>
        <row r="1169">
          <cell r="A1169" t="str">
            <v>AEPL1168</v>
          </cell>
        </row>
        <row r="1170">
          <cell r="A1170" t="str">
            <v>AEPL1169</v>
          </cell>
        </row>
        <row r="1171">
          <cell r="A1171" t="str">
            <v>AEPL1170</v>
          </cell>
        </row>
        <row r="1172">
          <cell r="A1172" t="str">
            <v>AEPL1171</v>
          </cell>
        </row>
        <row r="1173">
          <cell r="A1173" t="str">
            <v>AEPL1172</v>
          </cell>
        </row>
        <row r="1174">
          <cell r="A1174" t="str">
            <v>AEPL1173</v>
          </cell>
        </row>
        <row r="1175">
          <cell r="A1175" t="str">
            <v>AEPL1174</v>
          </cell>
        </row>
        <row r="1176">
          <cell r="A1176" t="str">
            <v>AEPL1175</v>
          </cell>
        </row>
        <row r="1177">
          <cell r="A1177" t="str">
            <v>AEPL1176</v>
          </cell>
        </row>
        <row r="1178">
          <cell r="A1178" t="str">
            <v>AEPL1177</v>
          </cell>
        </row>
        <row r="1179">
          <cell r="A1179" t="str">
            <v>AEPL1178</v>
          </cell>
        </row>
        <row r="1180">
          <cell r="A1180" t="str">
            <v>AEPL1179</v>
          </cell>
        </row>
        <row r="1181">
          <cell r="A1181" t="str">
            <v>AEPL1180</v>
          </cell>
        </row>
        <row r="1182">
          <cell r="A1182" t="str">
            <v>AEPL1181</v>
          </cell>
        </row>
        <row r="1183">
          <cell r="A1183" t="str">
            <v>AEPL1182</v>
          </cell>
        </row>
        <row r="1184">
          <cell r="A1184" t="str">
            <v>AEPL1183</v>
          </cell>
        </row>
        <row r="1185">
          <cell r="A1185" t="str">
            <v>AEPL1184</v>
          </cell>
        </row>
        <row r="1186">
          <cell r="A1186" t="str">
            <v>AEPL1185</v>
          </cell>
        </row>
        <row r="1187">
          <cell r="A1187" t="str">
            <v>AEPL1186</v>
          </cell>
        </row>
        <row r="1188">
          <cell r="A1188" t="str">
            <v>AEPL1187</v>
          </cell>
        </row>
        <row r="1189">
          <cell r="A1189" t="str">
            <v>AEPL1188</v>
          </cell>
        </row>
        <row r="1190">
          <cell r="A1190" t="str">
            <v>AEPL1189</v>
          </cell>
        </row>
        <row r="1191">
          <cell r="A1191" t="str">
            <v>AEPL1190</v>
          </cell>
        </row>
        <row r="1192">
          <cell r="A1192" t="str">
            <v>AEPL1191</v>
          </cell>
        </row>
        <row r="1193">
          <cell r="A1193" t="str">
            <v>AEPL1192</v>
          </cell>
        </row>
        <row r="1194">
          <cell r="A1194" t="str">
            <v>AEPL1193</v>
          </cell>
        </row>
        <row r="1195">
          <cell r="A1195" t="str">
            <v>AEPL1194</v>
          </cell>
        </row>
        <row r="1196">
          <cell r="A1196" t="str">
            <v>AEPL1195</v>
          </cell>
        </row>
        <row r="1197">
          <cell r="A1197" t="str">
            <v>AEPL1196</v>
          </cell>
        </row>
        <row r="1198">
          <cell r="A1198" t="str">
            <v>AEPL1197</v>
          </cell>
        </row>
        <row r="1199">
          <cell r="A1199" t="str">
            <v>AEPL1198</v>
          </cell>
        </row>
        <row r="1200">
          <cell r="A1200" t="str">
            <v>AEPL1199</v>
          </cell>
        </row>
        <row r="1201">
          <cell r="A1201" t="str">
            <v>AEPL1200</v>
          </cell>
        </row>
        <row r="1202">
          <cell r="A1202" t="str">
            <v>AEPL1201</v>
          </cell>
        </row>
        <row r="1203">
          <cell r="A1203" t="str">
            <v>AEPL1202</v>
          </cell>
        </row>
        <row r="1204">
          <cell r="A1204" t="str">
            <v>AEPL1203</v>
          </cell>
        </row>
        <row r="1205">
          <cell r="A1205" t="str">
            <v>AEPL1204</v>
          </cell>
        </row>
        <row r="1206">
          <cell r="A1206" t="str">
            <v>AEPL1205</v>
          </cell>
        </row>
        <row r="1207">
          <cell r="A1207" t="str">
            <v>AEPL1206</v>
          </cell>
        </row>
        <row r="1208">
          <cell r="A1208" t="str">
            <v>AEPL1207</v>
          </cell>
        </row>
        <row r="1209">
          <cell r="A1209" t="str">
            <v>AEPL1208</v>
          </cell>
        </row>
        <row r="1210">
          <cell r="A1210" t="str">
            <v>AEPL1209</v>
          </cell>
        </row>
        <row r="1211">
          <cell r="A1211" t="str">
            <v>AEPL1210</v>
          </cell>
        </row>
        <row r="1212">
          <cell r="A1212" t="str">
            <v>AEPL1211</v>
          </cell>
        </row>
        <row r="1213">
          <cell r="A1213" t="str">
            <v>AEPL1212</v>
          </cell>
        </row>
        <row r="1214">
          <cell r="A1214" t="str">
            <v>AEPL1213</v>
          </cell>
        </row>
        <row r="1215">
          <cell r="A1215" t="str">
            <v>AEPL1214</v>
          </cell>
        </row>
        <row r="1216">
          <cell r="A1216" t="str">
            <v>AEPL1215</v>
          </cell>
        </row>
        <row r="1217">
          <cell r="A1217" t="str">
            <v>AEPL1216</v>
          </cell>
        </row>
        <row r="1218">
          <cell r="A1218" t="str">
            <v>AEPL1217</v>
          </cell>
        </row>
        <row r="1219">
          <cell r="A1219" t="str">
            <v>AEPL1218</v>
          </cell>
        </row>
        <row r="1220">
          <cell r="A1220" t="str">
            <v>AEPL1219</v>
          </cell>
        </row>
        <row r="1221">
          <cell r="A1221" t="str">
            <v>AEPL1220</v>
          </cell>
        </row>
        <row r="1222">
          <cell r="A1222" t="str">
            <v>AEPL1221</v>
          </cell>
        </row>
        <row r="1223">
          <cell r="A1223" t="str">
            <v>AEPL1222</v>
          </cell>
        </row>
        <row r="1224">
          <cell r="A1224" t="str">
            <v>AEPL1223</v>
          </cell>
        </row>
        <row r="1225">
          <cell r="A1225" t="str">
            <v>AEPL1224</v>
          </cell>
        </row>
        <row r="1226">
          <cell r="A1226" t="str">
            <v>AEPL1225</v>
          </cell>
        </row>
        <row r="1227">
          <cell r="A1227" t="str">
            <v>AEPL1226</v>
          </cell>
        </row>
        <row r="1228">
          <cell r="A1228" t="str">
            <v>AEPL1227</v>
          </cell>
        </row>
        <row r="1229">
          <cell r="A1229" t="str">
            <v>AEPL1228</v>
          </cell>
        </row>
        <row r="1230">
          <cell r="A1230" t="str">
            <v>AEPL1229</v>
          </cell>
        </row>
        <row r="1231">
          <cell r="A1231" t="str">
            <v>AEPL1230</v>
          </cell>
        </row>
        <row r="1232">
          <cell r="A1232" t="str">
            <v>AEPL1231</v>
          </cell>
        </row>
        <row r="1233">
          <cell r="A1233" t="str">
            <v>AEPL1232</v>
          </cell>
        </row>
        <row r="1234">
          <cell r="A1234" t="str">
            <v>AEPL1233</v>
          </cell>
        </row>
        <row r="1235">
          <cell r="A1235" t="str">
            <v>AEPL1234</v>
          </cell>
        </row>
        <row r="1236">
          <cell r="A1236" t="str">
            <v>AEPL1235</v>
          </cell>
        </row>
        <row r="1237">
          <cell r="A1237" t="str">
            <v>AEPL1236</v>
          </cell>
        </row>
        <row r="1238">
          <cell r="A1238" t="str">
            <v>AEPL1237</v>
          </cell>
        </row>
        <row r="1239">
          <cell r="A1239" t="str">
            <v>AEPL1238</v>
          </cell>
        </row>
        <row r="1240">
          <cell r="A1240" t="str">
            <v>AEPL1239</v>
          </cell>
        </row>
        <row r="1241">
          <cell r="A1241" t="str">
            <v>AEPL1240</v>
          </cell>
        </row>
        <row r="1242">
          <cell r="A1242" t="str">
            <v>AEPL1241</v>
          </cell>
        </row>
        <row r="1243">
          <cell r="A1243" t="str">
            <v>AEPL1242</v>
          </cell>
        </row>
        <row r="1244">
          <cell r="A1244" t="str">
            <v>AEPL1243</v>
          </cell>
        </row>
        <row r="1245">
          <cell r="A1245" t="str">
            <v>AEPL1244</v>
          </cell>
        </row>
        <row r="1246">
          <cell r="A1246" t="str">
            <v>AEPL1245</v>
          </cell>
        </row>
        <row r="1247">
          <cell r="A1247" t="str">
            <v>AEPL1246</v>
          </cell>
        </row>
        <row r="1248">
          <cell r="A1248" t="str">
            <v>AEPL1247</v>
          </cell>
        </row>
        <row r="1249">
          <cell r="A1249" t="str">
            <v>AEPL1248</v>
          </cell>
        </row>
        <row r="1250">
          <cell r="A1250" t="str">
            <v>AEPL1249</v>
          </cell>
        </row>
        <row r="1251">
          <cell r="A1251" t="str">
            <v>AEPL1250</v>
          </cell>
        </row>
        <row r="1252">
          <cell r="A1252" t="str">
            <v>AEPL1251</v>
          </cell>
        </row>
        <row r="1253">
          <cell r="A1253" t="str">
            <v>AEPL1252</v>
          </cell>
        </row>
        <row r="1254">
          <cell r="A1254" t="str">
            <v>AEPL1253</v>
          </cell>
        </row>
        <row r="1255">
          <cell r="A1255" t="str">
            <v>AEPL1254</v>
          </cell>
        </row>
        <row r="1256">
          <cell r="A1256" t="str">
            <v>AEPL1255</v>
          </cell>
        </row>
        <row r="1257">
          <cell r="A1257" t="str">
            <v>AEPL1256</v>
          </cell>
        </row>
        <row r="1258">
          <cell r="A1258" t="str">
            <v>AEPL1257</v>
          </cell>
        </row>
        <row r="1259">
          <cell r="A1259" t="str">
            <v>AEPL1258</v>
          </cell>
        </row>
        <row r="1260">
          <cell r="A1260" t="str">
            <v>AEPL1259</v>
          </cell>
        </row>
        <row r="1261">
          <cell r="A1261" t="str">
            <v>AEPL1260</v>
          </cell>
        </row>
        <row r="1262">
          <cell r="A1262" t="str">
            <v>AEPL1261</v>
          </cell>
        </row>
        <row r="1263">
          <cell r="A1263" t="str">
            <v>AEPL1262</v>
          </cell>
        </row>
        <row r="1264">
          <cell r="A1264" t="str">
            <v>AEPL1263</v>
          </cell>
        </row>
        <row r="1265">
          <cell r="A1265" t="str">
            <v>AEPL1264</v>
          </cell>
        </row>
        <row r="1266">
          <cell r="A1266" t="str">
            <v>AEPL1265</v>
          </cell>
        </row>
        <row r="1267">
          <cell r="A1267" t="str">
            <v>AEPL1266</v>
          </cell>
        </row>
        <row r="1268">
          <cell r="A1268" t="str">
            <v>AEPL1267</v>
          </cell>
        </row>
        <row r="1269">
          <cell r="A1269" t="str">
            <v>AEPL1268</v>
          </cell>
        </row>
        <row r="1270">
          <cell r="A1270" t="str">
            <v>AEPL1269</v>
          </cell>
        </row>
        <row r="1271">
          <cell r="A1271" t="str">
            <v>AEPL1270</v>
          </cell>
        </row>
        <row r="1272">
          <cell r="A1272" t="str">
            <v>AEPL1271</v>
          </cell>
        </row>
        <row r="1273">
          <cell r="A1273" t="str">
            <v>AEPL1272</v>
          </cell>
        </row>
        <row r="1274">
          <cell r="A1274" t="str">
            <v>AEPL1273</v>
          </cell>
        </row>
        <row r="1275">
          <cell r="A1275" t="str">
            <v>AEPL1274</v>
          </cell>
        </row>
        <row r="1276">
          <cell r="A1276" t="str">
            <v>AEPL1275</v>
          </cell>
        </row>
        <row r="1277">
          <cell r="A1277" t="str">
            <v>AEPL1276</v>
          </cell>
        </row>
        <row r="1278">
          <cell r="A1278" t="str">
            <v>AEPL1277</v>
          </cell>
        </row>
        <row r="1279">
          <cell r="A1279" t="str">
            <v>AEPL1278</v>
          </cell>
        </row>
        <row r="1280">
          <cell r="A1280" t="str">
            <v>AEPL1279</v>
          </cell>
        </row>
        <row r="1281">
          <cell r="A1281" t="str">
            <v>AEPL1280</v>
          </cell>
        </row>
        <row r="1282">
          <cell r="A1282" t="str">
            <v>AEPL1281</v>
          </cell>
        </row>
        <row r="1283">
          <cell r="A1283" t="str">
            <v>AEPL1282</v>
          </cell>
        </row>
        <row r="1284">
          <cell r="A1284" t="str">
            <v>AEPL1283</v>
          </cell>
        </row>
        <row r="1285">
          <cell r="A1285" t="str">
            <v>AEPL1284</v>
          </cell>
        </row>
        <row r="1286">
          <cell r="A1286" t="str">
            <v>AEPL1285</v>
          </cell>
        </row>
        <row r="1287">
          <cell r="A1287" t="str">
            <v>AEPL1286</v>
          </cell>
        </row>
        <row r="1288">
          <cell r="A1288" t="str">
            <v>AEPL1287</v>
          </cell>
        </row>
        <row r="1289">
          <cell r="A1289" t="str">
            <v>AEPL1288</v>
          </cell>
        </row>
        <row r="1290">
          <cell r="A1290" t="str">
            <v>AEPL1289</v>
          </cell>
        </row>
        <row r="1291">
          <cell r="A1291" t="str">
            <v>AEPL1290</v>
          </cell>
        </row>
        <row r="1292">
          <cell r="A1292" t="str">
            <v>AEPL1291</v>
          </cell>
        </row>
        <row r="1293">
          <cell r="A1293" t="str">
            <v>AEPL1292</v>
          </cell>
        </row>
        <row r="1294">
          <cell r="A1294" t="str">
            <v>AEPL1293</v>
          </cell>
        </row>
        <row r="1295">
          <cell r="A1295" t="str">
            <v>AEPL1294</v>
          </cell>
        </row>
        <row r="1296">
          <cell r="A1296" t="str">
            <v>AEPL1295</v>
          </cell>
        </row>
        <row r="1297">
          <cell r="A1297" t="str">
            <v>AEPL1296</v>
          </cell>
        </row>
        <row r="1298">
          <cell r="A1298" t="str">
            <v>AEPL1297</v>
          </cell>
        </row>
        <row r="1299">
          <cell r="A1299" t="str">
            <v>AEPL1298</v>
          </cell>
        </row>
        <row r="1300">
          <cell r="A1300" t="str">
            <v>AEPL1299</v>
          </cell>
        </row>
        <row r="1301">
          <cell r="A1301" t="str">
            <v>AEPL1300</v>
          </cell>
        </row>
        <row r="1302">
          <cell r="A1302" t="str">
            <v>AEPL1301</v>
          </cell>
        </row>
        <row r="1303">
          <cell r="A1303" t="str">
            <v>AEPL1302</v>
          </cell>
        </row>
        <row r="1304">
          <cell r="A1304" t="str">
            <v>AEPL1303</v>
          </cell>
        </row>
        <row r="1305">
          <cell r="A1305" t="str">
            <v>AEPL1304</v>
          </cell>
        </row>
        <row r="1306">
          <cell r="A1306" t="str">
            <v>AEPL1305</v>
          </cell>
        </row>
        <row r="1307">
          <cell r="A1307" t="str">
            <v>AEPL1306</v>
          </cell>
        </row>
        <row r="1308">
          <cell r="A1308" t="str">
            <v>AEPL1307</v>
          </cell>
        </row>
        <row r="1309">
          <cell r="A1309" t="str">
            <v>AEPL1308</v>
          </cell>
        </row>
        <row r="1310">
          <cell r="A1310" t="str">
            <v>AEPL1309</v>
          </cell>
        </row>
        <row r="1311">
          <cell r="A1311" t="str">
            <v>AEPL1310</v>
          </cell>
        </row>
        <row r="1312">
          <cell r="A1312" t="str">
            <v>AEPL1311</v>
          </cell>
        </row>
        <row r="1313">
          <cell r="A1313" t="str">
            <v>AEPL1312</v>
          </cell>
        </row>
        <row r="1314">
          <cell r="A1314" t="str">
            <v>AEPL1313</v>
          </cell>
        </row>
        <row r="1315">
          <cell r="A1315" t="str">
            <v>AEPL1314</v>
          </cell>
        </row>
        <row r="1316">
          <cell r="A1316" t="str">
            <v>AEPL1315</v>
          </cell>
        </row>
        <row r="1317">
          <cell r="A1317" t="str">
            <v>AEPL1316</v>
          </cell>
        </row>
        <row r="1318">
          <cell r="A1318" t="str">
            <v>AEPL1317</v>
          </cell>
        </row>
        <row r="1319">
          <cell r="A1319" t="str">
            <v>AEPL1318</v>
          </cell>
        </row>
        <row r="1320">
          <cell r="A1320" t="str">
            <v>AEPL1319</v>
          </cell>
        </row>
        <row r="1321">
          <cell r="A1321" t="str">
            <v>AEPL1320</v>
          </cell>
        </row>
        <row r="1322">
          <cell r="A1322" t="str">
            <v>AEPL1321</v>
          </cell>
        </row>
        <row r="1323">
          <cell r="A1323" t="str">
            <v>AEPL1322</v>
          </cell>
        </row>
        <row r="1324">
          <cell r="A1324" t="str">
            <v>AEPL1323</v>
          </cell>
        </row>
        <row r="1325">
          <cell r="A1325" t="str">
            <v>AEPL1324</v>
          </cell>
        </row>
        <row r="1326">
          <cell r="A1326" t="str">
            <v>AEPL1325</v>
          </cell>
        </row>
        <row r="1327">
          <cell r="A1327" t="str">
            <v>AEPL1326</v>
          </cell>
        </row>
        <row r="1328">
          <cell r="A1328" t="str">
            <v>AEPL1327</v>
          </cell>
        </row>
        <row r="1329">
          <cell r="A1329" t="str">
            <v>AEPL1328</v>
          </cell>
        </row>
        <row r="1330">
          <cell r="A1330" t="str">
            <v>AEPL1329</v>
          </cell>
        </row>
        <row r="1331">
          <cell r="A1331" t="str">
            <v>AEPL1330</v>
          </cell>
        </row>
        <row r="1332">
          <cell r="A1332" t="str">
            <v>AEPL1331</v>
          </cell>
        </row>
        <row r="1333">
          <cell r="A1333" t="str">
            <v>AEPL1332</v>
          </cell>
        </row>
        <row r="1334">
          <cell r="A1334" t="str">
            <v>AEPL1333</v>
          </cell>
        </row>
        <row r="1335">
          <cell r="A1335" t="str">
            <v>AEPL1334</v>
          </cell>
        </row>
        <row r="1336">
          <cell r="A1336" t="str">
            <v>AEPL1335</v>
          </cell>
        </row>
        <row r="1337">
          <cell r="A1337" t="str">
            <v>AEPL1336</v>
          </cell>
        </row>
        <row r="1338">
          <cell r="A1338" t="str">
            <v>AEPL1337</v>
          </cell>
        </row>
        <row r="1339">
          <cell r="A1339" t="str">
            <v>AEPL1338</v>
          </cell>
        </row>
        <row r="1340">
          <cell r="A1340" t="str">
            <v>AEPL1339</v>
          </cell>
        </row>
        <row r="1341">
          <cell r="A1341" t="str">
            <v>AEPL1340</v>
          </cell>
        </row>
        <row r="1342">
          <cell r="A1342" t="str">
            <v>AEPL1341</v>
          </cell>
        </row>
        <row r="1343">
          <cell r="A1343" t="str">
            <v>AEPL1342</v>
          </cell>
        </row>
        <row r="1344">
          <cell r="A1344" t="str">
            <v>AEPL1343</v>
          </cell>
        </row>
        <row r="1345">
          <cell r="A1345" t="str">
            <v>AEPL1344</v>
          </cell>
        </row>
        <row r="1346">
          <cell r="A1346" t="str">
            <v>AEPL1345</v>
          </cell>
        </row>
        <row r="1347">
          <cell r="A1347" t="str">
            <v>AEPL1346</v>
          </cell>
        </row>
        <row r="1348">
          <cell r="A1348" t="str">
            <v>AEPL1347</v>
          </cell>
        </row>
        <row r="1349">
          <cell r="A1349" t="str">
            <v>AEPL1348</v>
          </cell>
        </row>
        <row r="1350">
          <cell r="A1350" t="str">
            <v>AEPL1349</v>
          </cell>
        </row>
        <row r="1351">
          <cell r="A1351" t="str">
            <v>AEPL1350</v>
          </cell>
        </row>
        <row r="1352">
          <cell r="A1352" t="str">
            <v>AEPL1351</v>
          </cell>
        </row>
        <row r="1353">
          <cell r="A1353" t="str">
            <v>AEPL1352</v>
          </cell>
        </row>
        <row r="1354">
          <cell r="A1354" t="str">
            <v>AEPL1353</v>
          </cell>
        </row>
        <row r="1355">
          <cell r="A1355" t="str">
            <v>AEPL1354</v>
          </cell>
        </row>
        <row r="1356">
          <cell r="A1356" t="str">
            <v>AEPL1355</v>
          </cell>
        </row>
        <row r="1357">
          <cell r="A1357" t="str">
            <v>AEPL1356</v>
          </cell>
        </row>
        <row r="1358">
          <cell r="A1358" t="str">
            <v>AEPL1357</v>
          </cell>
        </row>
        <row r="1359">
          <cell r="A1359" t="str">
            <v>AEPL1358</v>
          </cell>
        </row>
        <row r="1360">
          <cell r="A1360" t="str">
            <v>AEPL1359</v>
          </cell>
        </row>
        <row r="1361">
          <cell r="A1361" t="str">
            <v>AEPL1360</v>
          </cell>
        </row>
        <row r="1362">
          <cell r="A1362" t="str">
            <v>AEPL1361</v>
          </cell>
        </row>
        <row r="1363">
          <cell r="A1363" t="str">
            <v>AEPL1362</v>
          </cell>
        </row>
        <row r="1364">
          <cell r="A1364" t="str">
            <v>AEPL1363</v>
          </cell>
        </row>
        <row r="1365">
          <cell r="A1365" t="str">
            <v>AEPL1364</v>
          </cell>
        </row>
        <row r="1366">
          <cell r="A1366" t="str">
            <v>AEPL1365</v>
          </cell>
        </row>
        <row r="1367">
          <cell r="A1367" t="str">
            <v>AEPL1366</v>
          </cell>
        </row>
        <row r="1368">
          <cell r="A1368" t="str">
            <v>AEPL1367</v>
          </cell>
        </row>
        <row r="1369">
          <cell r="A1369" t="str">
            <v>AEPL1368</v>
          </cell>
        </row>
        <row r="1370">
          <cell r="A1370" t="str">
            <v>AEPL1369</v>
          </cell>
        </row>
        <row r="1371">
          <cell r="A1371" t="str">
            <v>AEPL1370</v>
          </cell>
        </row>
        <row r="1372">
          <cell r="A1372" t="str">
            <v>AEPL1371</v>
          </cell>
        </row>
        <row r="1373">
          <cell r="A1373" t="str">
            <v>AEPL1372</v>
          </cell>
        </row>
        <row r="1374">
          <cell r="A1374" t="str">
            <v>AEPL1373</v>
          </cell>
        </row>
        <row r="1375">
          <cell r="A1375" t="str">
            <v>AEPL1374</v>
          </cell>
        </row>
        <row r="1376">
          <cell r="A1376" t="str">
            <v>AEPL1375</v>
          </cell>
        </row>
        <row r="1377">
          <cell r="A1377" t="str">
            <v>AEPL1376</v>
          </cell>
        </row>
        <row r="1378">
          <cell r="A1378" t="str">
            <v>AEPL1377</v>
          </cell>
        </row>
        <row r="1379">
          <cell r="A1379" t="str">
            <v>AEPL1378</v>
          </cell>
        </row>
        <row r="1380">
          <cell r="A1380" t="str">
            <v>AEPL1379</v>
          </cell>
        </row>
        <row r="1381">
          <cell r="A1381" t="str">
            <v>AEPL1380</v>
          </cell>
        </row>
        <row r="1382">
          <cell r="A1382" t="str">
            <v>AEPL1381</v>
          </cell>
        </row>
        <row r="1383">
          <cell r="A1383" t="str">
            <v>AEPL1382</v>
          </cell>
        </row>
        <row r="1384">
          <cell r="A1384" t="str">
            <v>AEPL1383</v>
          </cell>
        </row>
        <row r="1385">
          <cell r="A1385" t="str">
            <v>AEPL1384</v>
          </cell>
        </row>
        <row r="1386">
          <cell r="A1386" t="str">
            <v>AEPL1385</v>
          </cell>
        </row>
        <row r="1387">
          <cell r="A1387" t="str">
            <v>AEPL1386</v>
          </cell>
        </row>
        <row r="1388">
          <cell r="A1388" t="str">
            <v>AEPL1387</v>
          </cell>
        </row>
        <row r="1389">
          <cell r="A1389" t="str">
            <v>AEPL1388</v>
          </cell>
        </row>
        <row r="1390">
          <cell r="A1390" t="str">
            <v>AEPL1389</v>
          </cell>
        </row>
        <row r="1391">
          <cell r="A1391" t="str">
            <v>AEPL1390</v>
          </cell>
        </row>
        <row r="1392">
          <cell r="A1392" t="str">
            <v>AEPL1391</v>
          </cell>
        </row>
        <row r="1393">
          <cell r="A1393" t="str">
            <v>AEPL1392</v>
          </cell>
        </row>
        <row r="1394">
          <cell r="A1394" t="str">
            <v>AEPL1393</v>
          </cell>
        </row>
        <row r="1395">
          <cell r="A1395" t="str">
            <v>AEPL1394</v>
          </cell>
        </row>
        <row r="1396">
          <cell r="A1396" t="str">
            <v>AEPL1395</v>
          </cell>
        </row>
        <row r="1397">
          <cell r="A1397" t="str">
            <v>AEPL1396</v>
          </cell>
        </row>
        <row r="1398">
          <cell r="A1398" t="str">
            <v>AEPL1397</v>
          </cell>
        </row>
        <row r="1399">
          <cell r="A1399" t="str">
            <v>AEPL1398</v>
          </cell>
        </row>
        <row r="1400">
          <cell r="A1400" t="str">
            <v>AEPL1399</v>
          </cell>
        </row>
        <row r="1401">
          <cell r="A1401" t="str">
            <v>AEPL1400</v>
          </cell>
        </row>
        <row r="1402">
          <cell r="A1402" t="str">
            <v>AEPL1401</v>
          </cell>
        </row>
        <row r="1403">
          <cell r="A1403" t="str">
            <v>AEPL1402</v>
          </cell>
        </row>
        <row r="1404">
          <cell r="A1404" t="str">
            <v>AEPL1403</v>
          </cell>
        </row>
        <row r="1405">
          <cell r="A1405" t="str">
            <v>AEPL1404</v>
          </cell>
        </row>
        <row r="1406">
          <cell r="A1406" t="str">
            <v>AEPL1405</v>
          </cell>
        </row>
        <row r="1407">
          <cell r="A1407" t="str">
            <v>AEPL1406</v>
          </cell>
        </row>
        <row r="1408">
          <cell r="A1408" t="str">
            <v>AEPL1407</v>
          </cell>
        </row>
        <row r="1409">
          <cell r="A1409" t="str">
            <v>AEPL1408</v>
          </cell>
        </row>
        <row r="1410">
          <cell r="A1410" t="str">
            <v>AEPL1409</v>
          </cell>
        </row>
        <row r="1411">
          <cell r="A1411" t="str">
            <v>AEPL1410</v>
          </cell>
        </row>
        <row r="1412">
          <cell r="A1412" t="str">
            <v>AEPL1411</v>
          </cell>
        </row>
        <row r="1413">
          <cell r="A1413" t="str">
            <v>AEPL1412</v>
          </cell>
        </row>
        <row r="1414">
          <cell r="A1414" t="str">
            <v>AEPL1413</v>
          </cell>
        </row>
        <row r="1415">
          <cell r="A1415" t="str">
            <v>AEPL1414</v>
          </cell>
        </row>
        <row r="1416">
          <cell r="A1416" t="str">
            <v>AEPL1415</v>
          </cell>
        </row>
        <row r="1417">
          <cell r="A1417" t="str">
            <v>AEPL1416</v>
          </cell>
        </row>
        <row r="1418">
          <cell r="A1418" t="str">
            <v>AEPL1417</v>
          </cell>
        </row>
        <row r="1419">
          <cell r="A1419" t="str">
            <v>AEPL1418</v>
          </cell>
        </row>
        <row r="1420">
          <cell r="A1420" t="str">
            <v>AEPL1419</v>
          </cell>
        </row>
        <row r="1421">
          <cell r="A1421" t="str">
            <v>AEPL1420</v>
          </cell>
        </row>
        <row r="1422">
          <cell r="A1422" t="str">
            <v>AEPL1421</v>
          </cell>
        </row>
        <row r="1423">
          <cell r="A1423" t="str">
            <v>AEPL1422</v>
          </cell>
        </row>
        <row r="1424">
          <cell r="A1424" t="str">
            <v>AEPL1423</v>
          </cell>
        </row>
        <row r="1425">
          <cell r="A1425" t="str">
            <v>AEPL1424</v>
          </cell>
        </row>
        <row r="1426">
          <cell r="A1426" t="str">
            <v>AEPL1425</v>
          </cell>
        </row>
        <row r="1427">
          <cell r="A1427" t="str">
            <v>AEPL1426</v>
          </cell>
        </row>
        <row r="1428">
          <cell r="A1428" t="str">
            <v>AEPL1427</v>
          </cell>
        </row>
        <row r="1429">
          <cell r="A1429" t="str">
            <v>AEPL1428</v>
          </cell>
        </row>
        <row r="1430">
          <cell r="A1430" t="str">
            <v>AEPL1429</v>
          </cell>
        </row>
        <row r="1431">
          <cell r="A1431" t="str">
            <v>AEPL1430</v>
          </cell>
        </row>
        <row r="1432">
          <cell r="A1432" t="str">
            <v>AEPL1431</v>
          </cell>
        </row>
        <row r="1433">
          <cell r="A1433" t="str">
            <v>AEPL1432</v>
          </cell>
        </row>
        <row r="1434">
          <cell r="A1434" t="str">
            <v>AEPL1433</v>
          </cell>
        </row>
        <row r="1435">
          <cell r="A1435" t="str">
            <v>AEPL1434</v>
          </cell>
        </row>
        <row r="1436">
          <cell r="A1436" t="str">
            <v>AEPL1435</v>
          </cell>
        </row>
        <row r="1437">
          <cell r="A1437" t="str">
            <v>AEPL1436</v>
          </cell>
        </row>
        <row r="1438">
          <cell r="A1438" t="str">
            <v>AEPL1437</v>
          </cell>
        </row>
        <row r="1439">
          <cell r="A1439" t="str">
            <v>AEPL1438</v>
          </cell>
        </row>
        <row r="1440">
          <cell r="A1440" t="str">
            <v>AEPL1439</v>
          </cell>
        </row>
        <row r="1441">
          <cell r="A1441" t="str">
            <v>AEPL1440</v>
          </cell>
        </row>
        <row r="1442">
          <cell r="A1442" t="str">
            <v>AEPL1441</v>
          </cell>
        </row>
        <row r="1443">
          <cell r="A1443" t="str">
            <v>AEPL1442</v>
          </cell>
        </row>
        <row r="1444">
          <cell r="A1444" t="str">
            <v>AEPL1443</v>
          </cell>
        </row>
        <row r="1445">
          <cell r="A1445" t="str">
            <v>AEPL1444</v>
          </cell>
        </row>
        <row r="1446">
          <cell r="A1446" t="str">
            <v>AEPL1445</v>
          </cell>
        </row>
        <row r="1447">
          <cell r="A1447" t="str">
            <v>AEPL1446</v>
          </cell>
        </row>
        <row r="1448">
          <cell r="A1448" t="str">
            <v>AEPL1447</v>
          </cell>
        </row>
        <row r="1449">
          <cell r="A1449" t="str">
            <v>AEPL1448</v>
          </cell>
        </row>
        <row r="1450">
          <cell r="A1450" t="str">
            <v>AEPL1449</v>
          </cell>
        </row>
        <row r="1451">
          <cell r="A1451" t="str">
            <v>AEPL1450</v>
          </cell>
        </row>
        <row r="1452">
          <cell r="A1452" t="str">
            <v>AEPL1451</v>
          </cell>
        </row>
        <row r="1453">
          <cell r="A1453" t="str">
            <v>AEPL1452</v>
          </cell>
        </row>
        <row r="1454">
          <cell r="A1454" t="str">
            <v>AEPL1453</v>
          </cell>
        </row>
        <row r="1455">
          <cell r="A1455" t="str">
            <v>AEPL1454</v>
          </cell>
        </row>
        <row r="1456">
          <cell r="A1456" t="str">
            <v>AEPL1455</v>
          </cell>
        </row>
        <row r="1457">
          <cell r="A1457" t="str">
            <v>AEPL1456</v>
          </cell>
        </row>
        <row r="1458">
          <cell r="A1458" t="str">
            <v>AEPL1457</v>
          </cell>
        </row>
        <row r="1459">
          <cell r="A1459" t="str">
            <v>AEPL1458</v>
          </cell>
        </row>
        <row r="1460">
          <cell r="A1460" t="str">
            <v>AEPL1459</v>
          </cell>
        </row>
        <row r="1461">
          <cell r="A1461" t="str">
            <v>AEPL1460</v>
          </cell>
        </row>
        <row r="1462">
          <cell r="A1462" t="str">
            <v>AEPL1461</v>
          </cell>
        </row>
        <row r="1463">
          <cell r="A1463" t="str">
            <v>AEPL1462</v>
          </cell>
        </row>
        <row r="1464">
          <cell r="A1464" t="str">
            <v>AEPL1463</v>
          </cell>
        </row>
        <row r="1465">
          <cell r="A1465" t="str">
            <v>AEPL1464</v>
          </cell>
        </row>
        <row r="1466">
          <cell r="A1466" t="str">
            <v>AEPL1465</v>
          </cell>
        </row>
        <row r="1467">
          <cell r="A1467" t="str">
            <v>AEPL1466</v>
          </cell>
        </row>
        <row r="1468">
          <cell r="A1468" t="str">
            <v>AEPL1467</v>
          </cell>
        </row>
        <row r="1469">
          <cell r="A1469" t="str">
            <v>AEPL1468</v>
          </cell>
        </row>
        <row r="1470">
          <cell r="A1470" t="str">
            <v>AEPL1469</v>
          </cell>
        </row>
        <row r="1471">
          <cell r="A1471" t="str">
            <v>AEPL1470</v>
          </cell>
        </row>
        <row r="1472">
          <cell r="A1472" t="str">
            <v>AEPL1471</v>
          </cell>
        </row>
        <row r="1473">
          <cell r="A1473" t="str">
            <v>AEPL1472</v>
          </cell>
        </row>
        <row r="1474">
          <cell r="A1474" t="str">
            <v>AEPL1473</v>
          </cell>
        </row>
        <row r="1475">
          <cell r="A1475" t="str">
            <v>AEPL1474</v>
          </cell>
        </row>
        <row r="1476">
          <cell r="A1476" t="str">
            <v>AEPL1475</v>
          </cell>
        </row>
        <row r="1477">
          <cell r="A1477" t="str">
            <v>AEPL1476</v>
          </cell>
        </row>
        <row r="1478">
          <cell r="A1478" t="str">
            <v>AEPL1477</v>
          </cell>
        </row>
        <row r="1479">
          <cell r="A1479" t="str">
            <v>AEPL1478</v>
          </cell>
        </row>
        <row r="1480">
          <cell r="A1480" t="str">
            <v>AEPL1479</v>
          </cell>
        </row>
        <row r="1481">
          <cell r="A1481" t="str">
            <v>AEPL1480</v>
          </cell>
        </row>
        <row r="1482">
          <cell r="A1482" t="str">
            <v>AEPL1481</v>
          </cell>
        </row>
        <row r="1483">
          <cell r="A1483" t="str">
            <v>AEPL1482</v>
          </cell>
        </row>
        <row r="1484">
          <cell r="A1484" t="str">
            <v>AEPL1483</v>
          </cell>
        </row>
        <row r="1485">
          <cell r="A1485" t="str">
            <v>AEPL1484</v>
          </cell>
        </row>
        <row r="1486">
          <cell r="A1486" t="str">
            <v>AEPL1485</v>
          </cell>
        </row>
        <row r="1487">
          <cell r="A1487" t="str">
            <v>AEPL1486</v>
          </cell>
        </row>
        <row r="1488">
          <cell r="A1488" t="str">
            <v>AEPL1487</v>
          </cell>
        </row>
        <row r="1489">
          <cell r="A1489" t="str">
            <v>AEPL1488</v>
          </cell>
        </row>
        <row r="1490">
          <cell r="A1490" t="str">
            <v>AEPL1489</v>
          </cell>
        </row>
        <row r="1491">
          <cell r="A1491" t="str">
            <v>AEPL1490</v>
          </cell>
        </row>
        <row r="1492">
          <cell r="A1492" t="str">
            <v>AEPL1491</v>
          </cell>
        </row>
        <row r="1493">
          <cell r="A1493" t="str">
            <v>AEPL1492</v>
          </cell>
        </row>
        <row r="1494">
          <cell r="A1494" t="str">
            <v>AEPL1493</v>
          </cell>
        </row>
        <row r="1495">
          <cell r="A1495" t="str">
            <v>AEPL1494</v>
          </cell>
        </row>
        <row r="1496">
          <cell r="A1496" t="str">
            <v>AEPL1495</v>
          </cell>
        </row>
        <row r="1497">
          <cell r="A1497" t="str">
            <v>AEPL1496</v>
          </cell>
        </row>
        <row r="1498">
          <cell r="A1498" t="str">
            <v>AEPL1497</v>
          </cell>
        </row>
        <row r="1499">
          <cell r="A1499" t="str">
            <v>AEPL1498</v>
          </cell>
        </row>
        <row r="1500">
          <cell r="A1500" t="str">
            <v>AEPL1499</v>
          </cell>
        </row>
        <row r="1501">
          <cell r="A1501" t="str">
            <v>AEPL1500</v>
          </cell>
        </row>
        <row r="1502">
          <cell r="A1502" t="str">
            <v>AEPL1501</v>
          </cell>
        </row>
        <row r="1503">
          <cell r="A1503" t="str">
            <v>AEPL1502</v>
          </cell>
        </row>
        <row r="1504">
          <cell r="A1504" t="str">
            <v>AEPL1503</v>
          </cell>
        </row>
        <row r="1505">
          <cell r="A1505" t="str">
            <v>AEPL1504</v>
          </cell>
        </row>
        <row r="1506">
          <cell r="A1506" t="str">
            <v>AEPL1505</v>
          </cell>
        </row>
        <row r="1507">
          <cell r="A1507" t="str">
            <v>AEPL1506</v>
          </cell>
        </row>
        <row r="1508">
          <cell r="A1508" t="str">
            <v>AEPL1507</v>
          </cell>
        </row>
        <row r="1509">
          <cell r="A1509" t="str">
            <v>AEPL1508</v>
          </cell>
        </row>
        <row r="1510">
          <cell r="A1510" t="str">
            <v>AEPL1509</v>
          </cell>
        </row>
        <row r="1511">
          <cell r="A1511" t="str">
            <v>AEPL1510</v>
          </cell>
        </row>
        <row r="1512">
          <cell r="A1512" t="str">
            <v>AEPL1511</v>
          </cell>
        </row>
        <row r="1513">
          <cell r="A1513" t="str">
            <v>AEPL1512</v>
          </cell>
        </row>
        <row r="1514">
          <cell r="A1514" t="str">
            <v>AEPL1513</v>
          </cell>
        </row>
        <row r="1515">
          <cell r="A1515" t="str">
            <v>AEPL1514</v>
          </cell>
        </row>
        <row r="1516">
          <cell r="A1516" t="str">
            <v>AEPL1515</v>
          </cell>
        </row>
        <row r="1517">
          <cell r="A1517" t="str">
            <v>AEPL1516</v>
          </cell>
        </row>
        <row r="1518">
          <cell r="A1518" t="str">
            <v>AEPL1517</v>
          </cell>
        </row>
        <row r="1519">
          <cell r="A1519" t="str">
            <v>AEPL1518</v>
          </cell>
        </row>
        <row r="1520">
          <cell r="A1520" t="str">
            <v>AEPL1519</v>
          </cell>
        </row>
        <row r="1521">
          <cell r="A1521" t="str">
            <v>AEPL1520</v>
          </cell>
        </row>
        <row r="1522">
          <cell r="A1522" t="str">
            <v>AEPL1521</v>
          </cell>
        </row>
        <row r="1523">
          <cell r="A1523" t="str">
            <v>AEPL1522</v>
          </cell>
        </row>
        <row r="1524">
          <cell r="A1524" t="str">
            <v>AEPL1523</v>
          </cell>
        </row>
        <row r="1525">
          <cell r="A1525" t="str">
            <v>AEPL1524</v>
          </cell>
        </row>
        <row r="1526">
          <cell r="A1526" t="str">
            <v>AEPL1525</v>
          </cell>
        </row>
        <row r="1527">
          <cell r="A1527" t="str">
            <v>AEPL1526</v>
          </cell>
        </row>
        <row r="1528">
          <cell r="A1528" t="str">
            <v>AEPL1527</v>
          </cell>
        </row>
        <row r="1529">
          <cell r="A1529" t="str">
            <v>AEPL1528</v>
          </cell>
        </row>
        <row r="1530">
          <cell r="A1530" t="str">
            <v>AEPL1529</v>
          </cell>
        </row>
        <row r="1531">
          <cell r="A1531" t="str">
            <v>AEPL1530</v>
          </cell>
        </row>
        <row r="1532">
          <cell r="A1532" t="str">
            <v>AEPL1531</v>
          </cell>
        </row>
        <row r="1533">
          <cell r="A1533" t="str">
            <v>AEPL1532</v>
          </cell>
        </row>
        <row r="1534">
          <cell r="A1534" t="str">
            <v>AEPL1533</v>
          </cell>
        </row>
        <row r="1535">
          <cell r="A1535" t="str">
            <v>AEPL1534</v>
          </cell>
        </row>
        <row r="1536">
          <cell r="A1536" t="str">
            <v>AEPL1535</v>
          </cell>
        </row>
        <row r="1537">
          <cell r="A1537" t="str">
            <v>AEPL1536</v>
          </cell>
        </row>
        <row r="1538">
          <cell r="A1538" t="str">
            <v>AEPL1537</v>
          </cell>
        </row>
        <row r="1539">
          <cell r="A1539" t="str">
            <v>AEPL1538</v>
          </cell>
        </row>
        <row r="1540">
          <cell r="A1540" t="str">
            <v>AEPL1539</v>
          </cell>
        </row>
        <row r="1541">
          <cell r="A1541" t="str">
            <v>AEPL1540</v>
          </cell>
        </row>
        <row r="1542">
          <cell r="A1542" t="str">
            <v>AEPL1541</v>
          </cell>
        </row>
        <row r="1543">
          <cell r="A1543" t="str">
            <v>AEPL1542</v>
          </cell>
        </row>
        <row r="1544">
          <cell r="A1544" t="str">
            <v>AEPL1543</v>
          </cell>
        </row>
        <row r="1545">
          <cell r="A1545" t="str">
            <v>AEPL1544</v>
          </cell>
        </row>
        <row r="1546">
          <cell r="A1546" t="str">
            <v>AEPL1545</v>
          </cell>
        </row>
        <row r="1547">
          <cell r="A1547" t="str">
            <v>AEPL1546</v>
          </cell>
        </row>
        <row r="1548">
          <cell r="A1548" t="str">
            <v>AEPL1547</v>
          </cell>
        </row>
        <row r="1549">
          <cell r="A1549" t="str">
            <v>AEPL1548</v>
          </cell>
        </row>
        <row r="1550">
          <cell r="A1550" t="str">
            <v>AEPL1549</v>
          </cell>
        </row>
        <row r="1551">
          <cell r="A1551" t="str">
            <v>AEPL1550</v>
          </cell>
        </row>
        <row r="1552">
          <cell r="A1552" t="str">
            <v>AEPL1551</v>
          </cell>
        </row>
        <row r="1553">
          <cell r="A1553" t="str">
            <v>AEPL1552</v>
          </cell>
        </row>
        <row r="1554">
          <cell r="A1554" t="str">
            <v>AEPL1553</v>
          </cell>
        </row>
        <row r="1555">
          <cell r="A1555" t="str">
            <v>AEPL1554</v>
          </cell>
        </row>
        <row r="1556">
          <cell r="A1556" t="str">
            <v>AEPL1555</v>
          </cell>
        </row>
        <row r="1557">
          <cell r="A1557" t="str">
            <v>AEPL1556</v>
          </cell>
        </row>
        <row r="1558">
          <cell r="A1558" t="str">
            <v>AEPL1557</v>
          </cell>
        </row>
        <row r="1559">
          <cell r="A1559" t="str">
            <v>AEPL1558</v>
          </cell>
        </row>
        <row r="1560">
          <cell r="A1560" t="str">
            <v>AEPL1559</v>
          </cell>
        </row>
        <row r="1561">
          <cell r="A1561" t="str">
            <v>AEPL1560</v>
          </cell>
        </row>
        <row r="1562">
          <cell r="A1562" t="str">
            <v>AEPL1561</v>
          </cell>
        </row>
        <row r="1563">
          <cell r="A1563" t="str">
            <v>AEPL1562</v>
          </cell>
        </row>
        <row r="1564">
          <cell r="A1564" t="str">
            <v>AEPL1563</v>
          </cell>
        </row>
        <row r="1565">
          <cell r="A1565" t="str">
            <v>AEPL1564</v>
          </cell>
        </row>
        <row r="1566">
          <cell r="A1566" t="str">
            <v>AEPL1565</v>
          </cell>
        </row>
        <row r="1567">
          <cell r="A1567" t="str">
            <v>AEPL1566</v>
          </cell>
        </row>
        <row r="1568">
          <cell r="A1568" t="str">
            <v>AEPL1567</v>
          </cell>
        </row>
        <row r="1569">
          <cell r="A1569" t="str">
            <v>AEPL1568</v>
          </cell>
        </row>
        <row r="1570">
          <cell r="A1570" t="str">
            <v>AEPL1569</v>
          </cell>
        </row>
        <row r="1571">
          <cell r="A1571" t="str">
            <v>AEPL1570</v>
          </cell>
        </row>
        <row r="1572">
          <cell r="A1572" t="str">
            <v>AEPL1571</v>
          </cell>
        </row>
        <row r="1573">
          <cell r="A1573" t="str">
            <v>AEPL1572</v>
          </cell>
        </row>
        <row r="1574">
          <cell r="A1574" t="str">
            <v>AEPL1573</v>
          </cell>
        </row>
        <row r="1575">
          <cell r="A1575" t="str">
            <v>AEPL1574</v>
          </cell>
        </row>
        <row r="1576">
          <cell r="A1576" t="str">
            <v>AEPL1575</v>
          </cell>
        </row>
        <row r="1577">
          <cell r="A1577" t="str">
            <v>AEPL1576</v>
          </cell>
        </row>
        <row r="1578">
          <cell r="A1578" t="str">
            <v>AEPL1577</v>
          </cell>
        </row>
        <row r="1579">
          <cell r="A1579" t="str">
            <v>AEPL1578</v>
          </cell>
        </row>
        <row r="1580">
          <cell r="A1580" t="str">
            <v>AEPL1579</v>
          </cell>
        </row>
        <row r="1581">
          <cell r="A1581" t="str">
            <v>AEPL1580</v>
          </cell>
        </row>
        <row r="1582">
          <cell r="A1582" t="str">
            <v>AEPL1581</v>
          </cell>
        </row>
        <row r="1583">
          <cell r="A1583" t="str">
            <v>AEPL1582</v>
          </cell>
        </row>
        <row r="1584">
          <cell r="A1584" t="str">
            <v>AEPL1583</v>
          </cell>
        </row>
        <row r="1585">
          <cell r="A1585" t="str">
            <v>AEPL1584</v>
          </cell>
        </row>
        <row r="1586">
          <cell r="A1586" t="str">
            <v>AEPL1585</v>
          </cell>
        </row>
        <row r="1587">
          <cell r="A1587" t="str">
            <v>AEPL1586</v>
          </cell>
        </row>
        <row r="1588">
          <cell r="A1588" t="str">
            <v>AEPL1587</v>
          </cell>
        </row>
        <row r="1589">
          <cell r="A1589" t="str">
            <v>AEPL1588</v>
          </cell>
        </row>
        <row r="1590">
          <cell r="A1590" t="str">
            <v>AEPL1589</v>
          </cell>
        </row>
        <row r="1591">
          <cell r="A1591" t="str">
            <v>AEPL1590</v>
          </cell>
        </row>
        <row r="1592">
          <cell r="A1592" t="str">
            <v>AEPL1591</v>
          </cell>
        </row>
        <row r="1593">
          <cell r="A1593" t="str">
            <v>AEPL1592</v>
          </cell>
        </row>
        <row r="1594">
          <cell r="A1594" t="str">
            <v>AEPL1593</v>
          </cell>
        </row>
        <row r="1595">
          <cell r="A1595" t="str">
            <v>AEPL1594</v>
          </cell>
        </row>
        <row r="1596">
          <cell r="A1596" t="str">
            <v>AEPL1595</v>
          </cell>
        </row>
        <row r="1597">
          <cell r="A1597" t="str">
            <v>AEPL1596</v>
          </cell>
        </row>
        <row r="1598">
          <cell r="A1598" t="str">
            <v>AEPL1597</v>
          </cell>
        </row>
        <row r="1599">
          <cell r="A1599" t="str">
            <v>AEPL1598</v>
          </cell>
        </row>
        <row r="1600">
          <cell r="A1600" t="str">
            <v>AEPL1599</v>
          </cell>
        </row>
        <row r="1601">
          <cell r="A1601" t="str">
            <v>AEPL1600</v>
          </cell>
        </row>
        <row r="1602">
          <cell r="A1602" t="str">
            <v>AEPL1601</v>
          </cell>
        </row>
        <row r="1603">
          <cell r="A1603" t="str">
            <v>AEPL1602</v>
          </cell>
        </row>
        <row r="1604">
          <cell r="A1604" t="str">
            <v>AEPL1603</v>
          </cell>
        </row>
        <row r="1605">
          <cell r="A1605" t="str">
            <v>AEPL1604</v>
          </cell>
        </row>
        <row r="1606">
          <cell r="A1606" t="str">
            <v>AEPL1605</v>
          </cell>
        </row>
        <row r="1607">
          <cell r="A1607" t="str">
            <v>AEPL1606</v>
          </cell>
        </row>
        <row r="1608">
          <cell r="A1608" t="str">
            <v>AEPL1607</v>
          </cell>
        </row>
        <row r="1609">
          <cell r="A1609" t="str">
            <v>AEPL1608</v>
          </cell>
        </row>
        <row r="1610">
          <cell r="A1610" t="str">
            <v>AEPL1609</v>
          </cell>
        </row>
        <row r="1611">
          <cell r="A1611" t="str">
            <v>AEPL1610</v>
          </cell>
        </row>
        <row r="1612">
          <cell r="A1612" t="str">
            <v>AEPL1611</v>
          </cell>
        </row>
        <row r="1613">
          <cell r="A1613" t="str">
            <v>AEPL1612</v>
          </cell>
        </row>
        <row r="1614">
          <cell r="A1614" t="str">
            <v>AEPL1613</v>
          </cell>
        </row>
        <row r="1615">
          <cell r="A1615" t="str">
            <v>AEPL1614</v>
          </cell>
        </row>
        <row r="1616">
          <cell r="A1616" t="str">
            <v>AEPL1615</v>
          </cell>
        </row>
        <row r="1617">
          <cell r="A1617" t="str">
            <v>AEPL1616</v>
          </cell>
        </row>
        <row r="1618">
          <cell r="A1618" t="str">
            <v>AEPL1617</v>
          </cell>
        </row>
        <row r="1619">
          <cell r="A1619" t="str">
            <v>AEPL1618</v>
          </cell>
        </row>
        <row r="1620">
          <cell r="A1620" t="str">
            <v>AEPL1619</v>
          </cell>
        </row>
        <row r="1621">
          <cell r="A1621" t="str">
            <v>AEPL1620</v>
          </cell>
        </row>
        <row r="1622">
          <cell r="A1622" t="str">
            <v>AEPL1621</v>
          </cell>
        </row>
        <row r="1623">
          <cell r="A1623" t="str">
            <v>AEPL1622</v>
          </cell>
        </row>
        <row r="1624">
          <cell r="A1624" t="str">
            <v>AEPL1623</v>
          </cell>
        </row>
        <row r="1625">
          <cell r="A1625" t="str">
            <v>AEPL1624</v>
          </cell>
        </row>
        <row r="1626">
          <cell r="A1626" t="str">
            <v>AEPL1625</v>
          </cell>
        </row>
        <row r="1627">
          <cell r="A1627" t="str">
            <v>AEPL1626</v>
          </cell>
        </row>
        <row r="1628">
          <cell r="A1628" t="str">
            <v>AEPL1627</v>
          </cell>
        </row>
        <row r="1629">
          <cell r="A1629" t="str">
            <v>AEPL1628</v>
          </cell>
        </row>
        <row r="1630">
          <cell r="A1630" t="str">
            <v>AEPL1629</v>
          </cell>
        </row>
        <row r="1631">
          <cell r="A1631" t="str">
            <v>AEPL1630</v>
          </cell>
        </row>
        <row r="1632">
          <cell r="A1632" t="str">
            <v>AEPL1631</v>
          </cell>
        </row>
        <row r="1633">
          <cell r="A1633" t="str">
            <v>AEPL1632</v>
          </cell>
        </row>
        <row r="1634">
          <cell r="A1634" t="str">
            <v>AEPL1633</v>
          </cell>
        </row>
        <row r="1635">
          <cell r="A1635" t="str">
            <v>AEPL1634</v>
          </cell>
        </row>
        <row r="1636">
          <cell r="A1636" t="str">
            <v>AEPL1635</v>
          </cell>
        </row>
        <row r="1637">
          <cell r="A1637" t="str">
            <v>AEPL1636</v>
          </cell>
        </row>
        <row r="1638">
          <cell r="A1638" t="str">
            <v>AEPL1637</v>
          </cell>
        </row>
        <row r="1639">
          <cell r="A1639" t="str">
            <v>AEPL1638</v>
          </cell>
        </row>
        <row r="1640">
          <cell r="A1640" t="str">
            <v>AEPL1639</v>
          </cell>
        </row>
        <row r="1641">
          <cell r="A1641" t="str">
            <v>AEPL1640</v>
          </cell>
        </row>
        <row r="1642">
          <cell r="A1642" t="str">
            <v>AEPL1641</v>
          </cell>
        </row>
        <row r="1643">
          <cell r="A1643" t="str">
            <v>AEPL1642</v>
          </cell>
        </row>
        <row r="1644">
          <cell r="A1644" t="str">
            <v>AEPL1643</v>
          </cell>
        </row>
        <row r="1645">
          <cell r="A1645" t="str">
            <v>AEPL1644</v>
          </cell>
        </row>
        <row r="1646">
          <cell r="A1646" t="str">
            <v>AEPL1645</v>
          </cell>
        </row>
        <row r="1647">
          <cell r="A1647" t="str">
            <v>AEPL1646</v>
          </cell>
        </row>
        <row r="1648">
          <cell r="A1648" t="str">
            <v>AEPL1647</v>
          </cell>
        </row>
        <row r="1649">
          <cell r="A1649" t="str">
            <v>AEPL1648</v>
          </cell>
        </row>
        <row r="1650">
          <cell r="A1650" t="str">
            <v>AEPL1649</v>
          </cell>
        </row>
        <row r="1651">
          <cell r="A1651" t="str">
            <v>AEPL1650</v>
          </cell>
        </row>
        <row r="1652">
          <cell r="A1652" t="str">
            <v>AEPL1651</v>
          </cell>
        </row>
        <row r="1653">
          <cell r="A1653" t="str">
            <v>AEPL1652</v>
          </cell>
        </row>
        <row r="1654">
          <cell r="A1654" t="str">
            <v>AEPL1653</v>
          </cell>
        </row>
        <row r="1655">
          <cell r="A1655" t="str">
            <v>AEPL1654</v>
          </cell>
        </row>
        <row r="1656">
          <cell r="A1656" t="str">
            <v>AEPL1655</v>
          </cell>
        </row>
        <row r="1657">
          <cell r="A1657" t="str">
            <v>AEPL1656</v>
          </cell>
        </row>
        <row r="1658">
          <cell r="A1658" t="str">
            <v>AEPL1657</v>
          </cell>
        </row>
        <row r="1659">
          <cell r="A1659" t="str">
            <v>AEPL1658</v>
          </cell>
        </row>
        <row r="1660">
          <cell r="A1660" t="str">
            <v>AEPL1659</v>
          </cell>
        </row>
        <row r="1661">
          <cell r="A1661" t="str">
            <v>AEPL1660</v>
          </cell>
        </row>
        <row r="1662">
          <cell r="A1662" t="str">
            <v>AEPL1661</v>
          </cell>
        </row>
        <row r="1663">
          <cell r="A1663" t="str">
            <v>AEPL1662</v>
          </cell>
        </row>
        <row r="1664">
          <cell r="A1664" t="str">
            <v>AEPL1663</v>
          </cell>
        </row>
        <row r="1665">
          <cell r="A1665" t="str">
            <v>AEPL1664</v>
          </cell>
        </row>
        <row r="1666">
          <cell r="A1666" t="str">
            <v>AEPL1665</v>
          </cell>
        </row>
        <row r="1667">
          <cell r="A1667" t="str">
            <v>AEPL1666</v>
          </cell>
        </row>
        <row r="1668">
          <cell r="A1668" t="str">
            <v>AEPL1667</v>
          </cell>
        </row>
        <row r="1669">
          <cell r="A1669" t="str">
            <v>AEPL1668</v>
          </cell>
        </row>
        <row r="1670">
          <cell r="A1670" t="str">
            <v>AEPL1669</v>
          </cell>
        </row>
        <row r="1671">
          <cell r="A1671" t="str">
            <v>AEPL1670</v>
          </cell>
        </row>
        <row r="1672">
          <cell r="A1672" t="str">
            <v>AEPL1671</v>
          </cell>
        </row>
        <row r="1673">
          <cell r="A1673" t="str">
            <v>AEPL1672</v>
          </cell>
        </row>
        <row r="1674">
          <cell r="A1674" t="str">
            <v>AEPL1673</v>
          </cell>
        </row>
        <row r="1675">
          <cell r="A1675" t="str">
            <v>AEPL1674</v>
          </cell>
        </row>
        <row r="1676">
          <cell r="A1676" t="str">
            <v>AEPL1675</v>
          </cell>
        </row>
        <row r="1677">
          <cell r="A1677" t="str">
            <v>AEPL1676</v>
          </cell>
        </row>
        <row r="1678">
          <cell r="A1678" t="str">
            <v>AEPL1677</v>
          </cell>
        </row>
        <row r="1679">
          <cell r="A1679" t="str">
            <v>AEPL1678</v>
          </cell>
        </row>
        <row r="1680">
          <cell r="A1680" t="str">
            <v>AEPL1679</v>
          </cell>
        </row>
        <row r="1681">
          <cell r="A1681" t="str">
            <v>AEPL1680</v>
          </cell>
        </row>
        <row r="1682">
          <cell r="A1682" t="str">
            <v>AEPL1681</v>
          </cell>
        </row>
        <row r="1683">
          <cell r="A1683" t="str">
            <v>AEPL1682</v>
          </cell>
        </row>
        <row r="1684">
          <cell r="A1684" t="str">
            <v>AEPL1683</v>
          </cell>
        </row>
        <row r="1685">
          <cell r="A1685" t="str">
            <v>AEPL1684</v>
          </cell>
        </row>
        <row r="1686">
          <cell r="A1686" t="str">
            <v>AEPL1685</v>
          </cell>
        </row>
        <row r="1687">
          <cell r="A1687" t="str">
            <v>AEPL1686</v>
          </cell>
        </row>
        <row r="1688">
          <cell r="A1688" t="str">
            <v>AEPL1687</v>
          </cell>
        </row>
        <row r="1689">
          <cell r="A1689" t="str">
            <v>AEPL1688</v>
          </cell>
        </row>
        <row r="1690">
          <cell r="A1690" t="str">
            <v>AEPL1689</v>
          </cell>
        </row>
        <row r="1691">
          <cell r="A1691" t="str">
            <v>AEPL1690</v>
          </cell>
        </row>
        <row r="1692">
          <cell r="A1692" t="str">
            <v>AEPL1691</v>
          </cell>
        </row>
        <row r="1693">
          <cell r="A1693" t="str">
            <v>AEPL1692</v>
          </cell>
        </row>
        <row r="1694">
          <cell r="A1694" t="str">
            <v>AEPL1693</v>
          </cell>
        </row>
        <row r="1695">
          <cell r="A1695" t="str">
            <v>AEPL1694</v>
          </cell>
        </row>
        <row r="1696">
          <cell r="A1696" t="str">
            <v>AEPL1695</v>
          </cell>
        </row>
        <row r="1697">
          <cell r="A1697" t="str">
            <v>AEPL1696</v>
          </cell>
        </row>
        <row r="1698">
          <cell r="A1698" t="str">
            <v>AEPL1697</v>
          </cell>
        </row>
        <row r="1699">
          <cell r="A1699" t="str">
            <v>AEPL1698</v>
          </cell>
        </row>
        <row r="1700">
          <cell r="A1700" t="str">
            <v>AEPL1699</v>
          </cell>
        </row>
        <row r="1701">
          <cell r="A1701" t="str">
            <v>AEPL1700</v>
          </cell>
        </row>
        <row r="1702">
          <cell r="A1702" t="str">
            <v>AEPL1701</v>
          </cell>
        </row>
        <row r="1703">
          <cell r="A1703" t="str">
            <v>AEPL1702</v>
          </cell>
        </row>
        <row r="1704">
          <cell r="A1704" t="str">
            <v>AEPL1703</v>
          </cell>
        </row>
        <row r="1705">
          <cell r="A1705" t="str">
            <v>AEPL1704</v>
          </cell>
        </row>
        <row r="1706">
          <cell r="A1706" t="str">
            <v>AEPL1705</v>
          </cell>
        </row>
        <row r="1707">
          <cell r="A1707" t="str">
            <v>AEPL1706</v>
          </cell>
        </row>
        <row r="1708">
          <cell r="A1708" t="str">
            <v>AEPL1707</v>
          </cell>
        </row>
        <row r="1709">
          <cell r="A1709" t="str">
            <v>AEPL1708</v>
          </cell>
        </row>
        <row r="1710">
          <cell r="A1710" t="str">
            <v>AEPL1709</v>
          </cell>
        </row>
        <row r="1711">
          <cell r="A1711" t="str">
            <v>AEPL1710</v>
          </cell>
        </row>
        <row r="1712">
          <cell r="A1712" t="str">
            <v>AEPL1711</v>
          </cell>
        </row>
        <row r="1713">
          <cell r="A1713" t="str">
            <v>AEPL1712</v>
          </cell>
        </row>
        <row r="1714">
          <cell r="A1714" t="str">
            <v>AEPL1713</v>
          </cell>
        </row>
        <row r="1715">
          <cell r="A1715" t="str">
            <v>AEPL1714</v>
          </cell>
        </row>
        <row r="1716">
          <cell r="A1716" t="str">
            <v>AEPL1715</v>
          </cell>
        </row>
        <row r="1717">
          <cell r="A1717" t="str">
            <v>AEPL1716</v>
          </cell>
        </row>
        <row r="1718">
          <cell r="A1718" t="str">
            <v>AEPL1717</v>
          </cell>
        </row>
        <row r="1719">
          <cell r="A1719" t="str">
            <v>AEPL1718</v>
          </cell>
        </row>
        <row r="1720">
          <cell r="A1720" t="str">
            <v>AEPL1719</v>
          </cell>
        </row>
        <row r="1721">
          <cell r="A1721" t="str">
            <v>AEPL1720</v>
          </cell>
        </row>
        <row r="1722">
          <cell r="A1722" t="str">
            <v>AEPL1721</v>
          </cell>
        </row>
        <row r="1723">
          <cell r="A1723" t="str">
            <v>AEPL1722</v>
          </cell>
        </row>
        <row r="1724">
          <cell r="A1724" t="str">
            <v>AEPL1723</v>
          </cell>
        </row>
        <row r="1725">
          <cell r="A1725" t="str">
            <v>AEPL1724</v>
          </cell>
        </row>
        <row r="1726">
          <cell r="A1726" t="str">
            <v>AEPL1725</v>
          </cell>
        </row>
        <row r="1727">
          <cell r="A1727" t="str">
            <v>AEPL1726</v>
          </cell>
        </row>
        <row r="1728">
          <cell r="A1728" t="str">
            <v>AEPL1727</v>
          </cell>
        </row>
        <row r="1729">
          <cell r="A1729" t="str">
            <v>AEPL1728</v>
          </cell>
        </row>
        <row r="1730">
          <cell r="A1730" t="str">
            <v>AEPL1729</v>
          </cell>
        </row>
        <row r="1731">
          <cell r="A1731" t="str">
            <v>AEPL1730</v>
          </cell>
        </row>
        <row r="1732">
          <cell r="A1732" t="str">
            <v>AEPL1731</v>
          </cell>
        </row>
        <row r="1733">
          <cell r="A1733" t="str">
            <v>AEPL1732</v>
          </cell>
        </row>
        <row r="1734">
          <cell r="A1734" t="str">
            <v>AEPL1733</v>
          </cell>
        </row>
        <row r="1735">
          <cell r="A1735" t="str">
            <v>AEPL1734</v>
          </cell>
        </row>
        <row r="1736">
          <cell r="A1736" t="str">
            <v>AEPL1735</v>
          </cell>
        </row>
        <row r="1737">
          <cell r="A1737" t="str">
            <v>AEPL1736</v>
          </cell>
        </row>
        <row r="1738">
          <cell r="A1738" t="str">
            <v>AEPL1737</v>
          </cell>
        </row>
        <row r="1739">
          <cell r="A1739" t="str">
            <v>AEPL1738</v>
          </cell>
        </row>
        <row r="1740">
          <cell r="A1740" t="str">
            <v>AEPL1739</v>
          </cell>
        </row>
        <row r="1741">
          <cell r="A1741" t="str">
            <v>AEPL1740</v>
          </cell>
        </row>
        <row r="1742">
          <cell r="A1742" t="str">
            <v>AEPL1741</v>
          </cell>
        </row>
        <row r="1743">
          <cell r="A1743" t="str">
            <v>AEPL1742</v>
          </cell>
        </row>
        <row r="1744">
          <cell r="A1744" t="str">
            <v>AEPL1743</v>
          </cell>
        </row>
        <row r="1745">
          <cell r="A1745" t="str">
            <v>AEPL1744</v>
          </cell>
        </row>
        <row r="1746">
          <cell r="A1746" t="str">
            <v>AEPL1745</v>
          </cell>
        </row>
        <row r="1747">
          <cell r="A1747" t="str">
            <v>AEPL1746</v>
          </cell>
        </row>
        <row r="1748">
          <cell r="A1748" t="str">
            <v>AEPL1747</v>
          </cell>
        </row>
        <row r="1749">
          <cell r="A1749" t="str">
            <v>AEPL1748</v>
          </cell>
        </row>
        <row r="1750">
          <cell r="A1750" t="str">
            <v>AEPL1749</v>
          </cell>
        </row>
        <row r="1751">
          <cell r="A1751" t="str">
            <v>AEPL1750</v>
          </cell>
        </row>
        <row r="1752">
          <cell r="A1752" t="str">
            <v>AEPL1751</v>
          </cell>
        </row>
        <row r="1753">
          <cell r="A1753" t="str">
            <v>AEPL1752</v>
          </cell>
        </row>
        <row r="1754">
          <cell r="A1754" t="str">
            <v>AEPL1753</v>
          </cell>
        </row>
        <row r="1755">
          <cell r="A1755" t="str">
            <v>AEPL1754</v>
          </cell>
        </row>
        <row r="1756">
          <cell r="A1756" t="str">
            <v>AEPL1755</v>
          </cell>
        </row>
        <row r="1757">
          <cell r="A1757" t="str">
            <v>AEPL1756</v>
          </cell>
        </row>
        <row r="1758">
          <cell r="A1758" t="str">
            <v>AEPL1757</v>
          </cell>
        </row>
        <row r="1759">
          <cell r="A1759" t="str">
            <v>AEPL1758</v>
          </cell>
        </row>
        <row r="1760">
          <cell r="A1760" t="str">
            <v>AEPL1759</v>
          </cell>
        </row>
        <row r="1761">
          <cell r="A1761" t="str">
            <v>AEPL1760</v>
          </cell>
        </row>
        <row r="1762">
          <cell r="A1762" t="str">
            <v>AEPL1761</v>
          </cell>
        </row>
        <row r="1763">
          <cell r="A1763" t="str">
            <v>AEPL1762</v>
          </cell>
        </row>
        <row r="1764">
          <cell r="A1764" t="str">
            <v>AEPL1763</v>
          </cell>
        </row>
        <row r="1765">
          <cell r="A1765" t="str">
            <v>AEPL1764</v>
          </cell>
        </row>
        <row r="1766">
          <cell r="A1766" t="str">
            <v>AEPL1765</v>
          </cell>
        </row>
        <row r="1767">
          <cell r="A1767" t="str">
            <v>AEPL1766</v>
          </cell>
        </row>
        <row r="1768">
          <cell r="A1768" t="str">
            <v>AEPL1767</v>
          </cell>
        </row>
        <row r="1769">
          <cell r="A1769" t="str">
            <v>AEPL1768</v>
          </cell>
        </row>
        <row r="1770">
          <cell r="A1770" t="str">
            <v>AEPL1769</v>
          </cell>
        </row>
        <row r="1771">
          <cell r="A1771" t="str">
            <v>AEPL1770</v>
          </cell>
        </row>
        <row r="1772">
          <cell r="A1772" t="str">
            <v>AEPL1771</v>
          </cell>
        </row>
        <row r="1773">
          <cell r="A1773" t="str">
            <v>AEPL1772</v>
          </cell>
        </row>
        <row r="1774">
          <cell r="A1774" t="str">
            <v>AEPL1773</v>
          </cell>
        </row>
        <row r="1775">
          <cell r="A1775" t="str">
            <v>AEPL1774</v>
          </cell>
        </row>
        <row r="1776">
          <cell r="A1776" t="str">
            <v>AEPL1775</v>
          </cell>
        </row>
        <row r="1777">
          <cell r="A1777" t="str">
            <v>AEPL1776</v>
          </cell>
        </row>
        <row r="1778">
          <cell r="A1778" t="str">
            <v>AEPL1777</v>
          </cell>
        </row>
        <row r="1779">
          <cell r="A1779" t="str">
            <v>AEPL1778</v>
          </cell>
        </row>
        <row r="1780">
          <cell r="A1780" t="str">
            <v>AEPL1779</v>
          </cell>
        </row>
        <row r="1781">
          <cell r="A1781" t="str">
            <v>AEPL1780</v>
          </cell>
        </row>
        <row r="1782">
          <cell r="A1782" t="str">
            <v>AEPL1781</v>
          </cell>
        </row>
        <row r="1783">
          <cell r="A1783" t="str">
            <v>AEPL1782</v>
          </cell>
        </row>
        <row r="1784">
          <cell r="A1784" t="str">
            <v>AEPL1783</v>
          </cell>
        </row>
        <row r="1785">
          <cell r="A1785" t="str">
            <v>AEPL1784</v>
          </cell>
        </row>
        <row r="1786">
          <cell r="A1786" t="str">
            <v>AEPL1785</v>
          </cell>
        </row>
        <row r="1787">
          <cell r="A1787" t="str">
            <v>AEPL1786</v>
          </cell>
        </row>
        <row r="1788">
          <cell r="A1788" t="str">
            <v>AEPL1787</v>
          </cell>
        </row>
        <row r="1789">
          <cell r="A1789" t="str">
            <v>AEPL1788</v>
          </cell>
        </row>
        <row r="1790">
          <cell r="A1790" t="str">
            <v>AEPL1789</v>
          </cell>
        </row>
        <row r="1791">
          <cell r="A1791" t="str">
            <v>AEPL1790</v>
          </cell>
        </row>
        <row r="1792">
          <cell r="A1792" t="str">
            <v>AEPL1791</v>
          </cell>
        </row>
        <row r="1793">
          <cell r="A1793" t="str">
            <v>AEPL1792</v>
          </cell>
        </row>
        <row r="1794">
          <cell r="A1794" t="str">
            <v>AEPL1793</v>
          </cell>
        </row>
        <row r="1795">
          <cell r="A1795" t="str">
            <v>AEPL1794</v>
          </cell>
        </row>
        <row r="1796">
          <cell r="A1796" t="str">
            <v>AEPL1795</v>
          </cell>
        </row>
        <row r="1797">
          <cell r="A1797" t="str">
            <v>AEPL1796</v>
          </cell>
        </row>
        <row r="1798">
          <cell r="A1798" t="str">
            <v>AEPL1797</v>
          </cell>
        </row>
        <row r="1799">
          <cell r="A1799" t="str">
            <v>AEPL1798</v>
          </cell>
        </row>
        <row r="1800">
          <cell r="A1800" t="str">
            <v>AEPL1799</v>
          </cell>
        </row>
        <row r="1801">
          <cell r="A1801" t="str">
            <v>AEPL1800</v>
          </cell>
        </row>
        <row r="1802">
          <cell r="A1802" t="str">
            <v>AEPL1801</v>
          </cell>
        </row>
        <row r="1803">
          <cell r="A1803" t="str">
            <v>AEPL1802</v>
          </cell>
        </row>
        <row r="1804">
          <cell r="A1804" t="str">
            <v>AEPL1803</v>
          </cell>
        </row>
        <row r="1805">
          <cell r="A1805" t="str">
            <v>AEPL1804</v>
          </cell>
        </row>
        <row r="1806">
          <cell r="A1806" t="str">
            <v>AEPL1805</v>
          </cell>
        </row>
        <row r="1807">
          <cell r="A1807" t="str">
            <v>AEPL1806</v>
          </cell>
        </row>
        <row r="1808">
          <cell r="A1808" t="str">
            <v>AEPL1807</v>
          </cell>
        </row>
        <row r="1809">
          <cell r="A1809" t="str">
            <v>AEPL1808</v>
          </cell>
        </row>
        <row r="1810">
          <cell r="A1810" t="str">
            <v>AEPL1809</v>
          </cell>
        </row>
        <row r="1811">
          <cell r="A1811" t="str">
            <v>AEPL1810</v>
          </cell>
        </row>
        <row r="1812">
          <cell r="A1812" t="str">
            <v>AEPL1811</v>
          </cell>
        </row>
        <row r="1813">
          <cell r="A1813" t="str">
            <v>AEPL1812</v>
          </cell>
        </row>
        <row r="1814">
          <cell r="A1814" t="str">
            <v>AEPL1813</v>
          </cell>
        </row>
        <row r="1815">
          <cell r="A1815" t="str">
            <v>AEPL1814</v>
          </cell>
        </row>
        <row r="1816">
          <cell r="A1816" t="str">
            <v>AEPL1815</v>
          </cell>
        </row>
        <row r="1817">
          <cell r="A1817" t="str">
            <v>AEPL1816</v>
          </cell>
        </row>
        <row r="1818">
          <cell r="A1818" t="str">
            <v>AEPL1817</v>
          </cell>
        </row>
        <row r="1819">
          <cell r="A1819" t="str">
            <v>AEPL1818</v>
          </cell>
        </row>
        <row r="1820">
          <cell r="A1820" t="str">
            <v>AEPL1819</v>
          </cell>
        </row>
        <row r="1821">
          <cell r="A1821" t="str">
            <v>AEPL1820</v>
          </cell>
        </row>
        <row r="1822">
          <cell r="A1822" t="str">
            <v>AEPL1821</v>
          </cell>
        </row>
        <row r="1823">
          <cell r="A1823" t="str">
            <v>AEPL1822</v>
          </cell>
        </row>
        <row r="1824">
          <cell r="A1824" t="str">
            <v>AEPL1823</v>
          </cell>
        </row>
        <row r="1825">
          <cell r="A1825" t="str">
            <v>AEPL1824</v>
          </cell>
        </row>
        <row r="1826">
          <cell r="A1826" t="str">
            <v>AEPL1825</v>
          </cell>
        </row>
        <row r="1827">
          <cell r="A1827" t="str">
            <v>AEPL1826</v>
          </cell>
        </row>
        <row r="1828">
          <cell r="A1828" t="str">
            <v>AEPL1827</v>
          </cell>
        </row>
        <row r="1829">
          <cell r="A1829" t="str">
            <v>AEPL1828</v>
          </cell>
        </row>
        <row r="1830">
          <cell r="A1830" t="str">
            <v>AEPL1829</v>
          </cell>
        </row>
        <row r="1831">
          <cell r="A1831" t="str">
            <v>AEPL1830</v>
          </cell>
        </row>
        <row r="1832">
          <cell r="A1832" t="str">
            <v>AEPL1831</v>
          </cell>
        </row>
        <row r="1833">
          <cell r="A1833" t="str">
            <v>AEPL1832</v>
          </cell>
        </row>
        <row r="1834">
          <cell r="A1834" t="str">
            <v>AEPL1833</v>
          </cell>
        </row>
        <row r="1835">
          <cell r="A1835" t="str">
            <v>AEPL1834</v>
          </cell>
        </row>
        <row r="1836">
          <cell r="A1836" t="str">
            <v>AEPL1835</v>
          </cell>
        </row>
        <row r="1837">
          <cell r="A1837" t="str">
            <v>AEPL1836</v>
          </cell>
        </row>
        <row r="1838">
          <cell r="A1838" t="str">
            <v>AEPL1837</v>
          </cell>
        </row>
        <row r="1839">
          <cell r="A1839" t="str">
            <v>AEPL1838</v>
          </cell>
        </row>
        <row r="1840">
          <cell r="A1840" t="str">
            <v>AEPL1839</v>
          </cell>
        </row>
        <row r="1841">
          <cell r="A1841" t="str">
            <v>AEPL1840</v>
          </cell>
        </row>
        <row r="1842">
          <cell r="A1842" t="str">
            <v>AEPL1841</v>
          </cell>
        </row>
        <row r="1843">
          <cell r="A1843" t="str">
            <v>AEPL1842</v>
          </cell>
        </row>
        <row r="1844">
          <cell r="A1844" t="str">
            <v>AEPL1843</v>
          </cell>
        </row>
        <row r="1845">
          <cell r="A1845" t="str">
            <v>AEPL1844</v>
          </cell>
        </row>
        <row r="1846">
          <cell r="A1846" t="str">
            <v>AEPL1845</v>
          </cell>
        </row>
        <row r="1847">
          <cell r="A1847" t="str">
            <v>AEPL1846</v>
          </cell>
        </row>
        <row r="1848">
          <cell r="A1848" t="str">
            <v>AEPL1847</v>
          </cell>
        </row>
        <row r="1849">
          <cell r="A1849" t="str">
            <v>AEPL1848</v>
          </cell>
        </row>
        <row r="1850">
          <cell r="A1850" t="str">
            <v>AEPL1849</v>
          </cell>
        </row>
        <row r="1851">
          <cell r="A1851" t="str">
            <v>AEPL1850</v>
          </cell>
        </row>
        <row r="1852">
          <cell r="A1852" t="str">
            <v>AEPL1851</v>
          </cell>
        </row>
        <row r="1853">
          <cell r="A1853" t="str">
            <v>AEPL1852</v>
          </cell>
        </row>
        <row r="1854">
          <cell r="A1854" t="str">
            <v>AEPL1853</v>
          </cell>
        </row>
        <row r="1855">
          <cell r="A1855" t="str">
            <v>AEPL1854</v>
          </cell>
        </row>
        <row r="1856">
          <cell r="A1856" t="str">
            <v>AEPL1855</v>
          </cell>
        </row>
        <row r="1857">
          <cell r="A1857" t="str">
            <v>AEPL1856</v>
          </cell>
        </row>
        <row r="1858">
          <cell r="A1858" t="str">
            <v>AEPL1857</v>
          </cell>
        </row>
        <row r="1859">
          <cell r="A1859" t="str">
            <v>AEPL1858</v>
          </cell>
        </row>
        <row r="1860">
          <cell r="A1860" t="str">
            <v>AEPL1859</v>
          </cell>
        </row>
        <row r="1861">
          <cell r="A1861" t="str">
            <v>AEPL1860</v>
          </cell>
        </row>
        <row r="1862">
          <cell r="A1862" t="str">
            <v>AEPL1861</v>
          </cell>
        </row>
        <row r="1863">
          <cell r="A1863" t="str">
            <v>AEPL1862</v>
          </cell>
        </row>
        <row r="1864">
          <cell r="A1864" t="str">
            <v>AEPL1863</v>
          </cell>
        </row>
        <row r="1865">
          <cell r="A1865" t="str">
            <v>AEPL1864</v>
          </cell>
        </row>
        <row r="1866">
          <cell r="A1866" t="str">
            <v>AEPL1865</v>
          </cell>
        </row>
        <row r="1867">
          <cell r="A1867" t="str">
            <v>AEPL1866</v>
          </cell>
        </row>
        <row r="1868">
          <cell r="A1868" t="str">
            <v>AEPL1867</v>
          </cell>
        </row>
        <row r="1869">
          <cell r="A1869" t="str">
            <v>AEPL1868</v>
          </cell>
        </row>
        <row r="1870">
          <cell r="A1870" t="str">
            <v>AEPL1869</v>
          </cell>
        </row>
        <row r="1871">
          <cell r="A1871" t="str">
            <v>AEPL1870</v>
          </cell>
        </row>
        <row r="1872">
          <cell r="A1872" t="str">
            <v>AEPL1871</v>
          </cell>
        </row>
        <row r="1873">
          <cell r="A1873" t="str">
            <v>AEPL1872</v>
          </cell>
        </row>
        <row r="1874">
          <cell r="A1874" t="str">
            <v>AEPL1873</v>
          </cell>
        </row>
        <row r="1875">
          <cell r="A1875" t="str">
            <v>AEPL1874</v>
          </cell>
        </row>
        <row r="1876">
          <cell r="A1876" t="str">
            <v>AEPL1875</v>
          </cell>
        </row>
        <row r="1877">
          <cell r="A1877" t="str">
            <v>AEPL1876</v>
          </cell>
        </row>
        <row r="1878">
          <cell r="A1878" t="str">
            <v>AEPL1877</v>
          </cell>
        </row>
        <row r="1879">
          <cell r="A1879" t="str">
            <v>AEPL1878</v>
          </cell>
        </row>
        <row r="1880">
          <cell r="A1880" t="str">
            <v>AEPL1879</v>
          </cell>
        </row>
        <row r="1881">
          <cell r="A1881" t="str">
            <v>AEPL1880</v>
          </cell>
        </row>
        <row r="1882">
          <cell r="A1882" t="str">
            <v>AEPL1881</v>
          </cell>
        </row>
        <row r="1883">
          <cell r="A1883" t="str">
            <v>AEPL1882</v>
          </cell>
        </row>
        <row r="1884">
          <cell r="A1884" t="str">
            <v>AEPL1883</v>
          </cell>
        </row>
        <row r="1885">
          <cell r="A1885" t="str">
            <v>AEPL1884</v>
          </cell>
        </row>
        <row r="1886">
          <cell r="A1886" t="str">
            <v>AEPL1885</v>
          </cell>
        </row>
        <row r="1887">
          <cell r="A1887" t="str">
            <v>AEPL1886</v>
          </cell>
        </row>
        <row r="1888">
          <cell r="A1888" t="str">
            <v>AEPL1887</v>
          </cell>
        </row>
        <row r="1889">
          <cell r="A1889" t="str">
            <v>AEPL1888</v>
          </cell>
        </row>
        <row r="1890">
          <cell r="A1890" t="str">
            <v>AEPL1889</v>
          </cell>
        </row>
        <row r="1891">
          <cell r="A1891" t="str">
            <v>AEPL1890</v>
          </cell>
        </row>
        <row r="1892">
          <cell r="A1892" t="str">
            <v>AEPL1891</v>
          </cell>
        </row>
        <row r="1893">
          <cell r="A1893" t="str">
            <v>AEPL1892</v>
          </cell>
        </row>
        <row r="1894">
          <cell r="A1894" t="str">
            <v>AEPL1893</v>
          </cell>
        </row>
        <row r="1895">
          <cell r="A1895" t="str">
            <v>AEPL1894</v>
          </cell>
        </row>
        <row r="1896">
          <cell r="A1896" t="str">
            <v>AEPL1895</v>
          </cell>
        </row>
        <row r="1897">
          <cell r="A1897" t="str">
            <v>AEPL1896</v>
          </cell>
        </row>
        <row r="1898">
          <cell r="A1898" t="str">
            <v>AEPL1897</v>
          </cell>
        </row>
        <row r="1899">
          <cell r="A1899" t="str">
            <v>AEPL1898</v>
          </cell>
        </row>
        <row r="1900">
          <cell r="A1900" t="str">
            <v>AEPL1899</v>
          </cell>
        </row>
        <row r="1901">
          <cell r="A1901" t="str">
            <v>AEPL1900</v>
          </cell>
        </row>
        <row r="1902">
          <cell r="A1902" t="str">
            <v>AEPL1901</v>
          </cell>
        </row>
        <row r="1903">
          <cell r="A1903" t="str">
            <v>AEPL1902</v>
          </cell>
        </row>
        <row r="1904">
          <cell r="A1904" t="str">
            <v>AEPL1903</v>
          </cell>
        </row>
        <row r="1905">
          <cell r="A1905" t="str">
            <v>AEPL1904</v>
          </cell>
        </row>
        <row r="1906">
          <cell r="A1906" t="str">
            <v>AEPL1905</v>
          </cell>
        </row>
        <row r="1907">
          <cell r="A1907" t="str">
            <v>AEPL1906</v>
          </cell>
        </row>
        <row r="1908">
          <cell r="A1908" t="str">
            <v>AEPL1907</v>
          </cell>
        </row>
        <row r="1909">
          <cell r="A1909" t="str">
            <v>AEPL1908</v>
          </cell>
        </row>
        <row r="1910">
          <cell r="A1910" t="str">
            <v>AEPL1909</v>
          </cell>
        </row>
        <row r="1911">
          <cell r="A1911" t="str">
            <v>AEPL1910</v>
          </cell>
        </row>
        <row r="1912">
          <cell r="A1912" t="str">
            <v>AEPL1911</v>
          </cell>
        </row>
        <row r="1913">
          <cell r="A1913" t="str">
            <v>AEPL1912</v>
          </cell>
        </row>
        <row r="1914">
          <cell r="A1914" t="str">
            <v>AEPL1913</v>
          </cell>
        </row>
        <row r="1915">
          <cell r="A1915" t="str">
            <v>AEPL1914</v>
          </cell>
        </row>
        <row r="1916">
          <cell r="A1916" t="str">
            <v>AEPL1915</v>
          </cell>
        </row>
        <row r="1917">
          <cell r="A1917" t="str">
            <v>AEPL1916</v>
          </cell>
        </row>
        <row r="1918">
          <cell r="A1918" t="str">
            <v>AEPL1917</v>
          </cell>
        </row>
        <row r="1919">
          <cell r="A1919" t="str">
            <v>AEPL1918</v>
          </cell>
        </row>
        <row r="1920">
          <cell r="A1920" t="str">
            <v>AEPL1919</v>
          </cell>
        </row>
        <row r="1921">
          <cell r="A1921" t="str">
            <v>AEPL1920</v>
          </cell>
        </row>
        <row r="1922">
          <cell r="A1922" t="str">
            <v>AEPL1921</v>
          </cell>
        </row>
        <row r="1923">
          <cell r="A1923" t="str">
            <v>AEPL1922</v>
          </cell>
        </row>
        <row r="1924">
          <cell r="A1924" t="str">
            <v>AEPL1923</v>
          </cell>
        </row>
        <row r="1925">
          <cell r="A1925" t="str">
            <v>AEPL1924</v>
          </cell>
        </row>
        <row r="1926">
          <cell r="A1926" t="str">
            <v>AEPL1925</v>
          </cell>
        </row>
        <row r="1927">
          <cell r="A1927" t="str">
            <v>AEPL1926</v>
          </cell>
        </row>
        <row r="1928">
          <cell r="A1928" t="str">
            <v>AEPL1927</v>
          </cell>
        </row>
        <row r="1929">
          <cell r="A1929" t="str">
            <v>AEPL1928</v>
          </cell>
        </row>
        <row r="1930">
          <cell r="A1930" t="str">
            <v>AEPL1929</v>
          </cell>
        </row>
        <row r="1931">
          <cell r="A1931" t="str">
            <v>AEPL1930</v>
          </cell>
        </row>
        <row r="1932">
          <cell r="A1932" t="str">
            <v>AEPL1931</v>
          </cell>
        </row>
        <row r="1933">
          <cell r="A1933" t="str">
            <v>AEPL1932</v>
          </cell>
        </row>
        <row r="1934">
          <cell r="A1934" t="str">
            <v>AEPL1933</v>
          </cell>
        </row>
        <row r="1935">
          <cell r="A1935" t="str">
            <v>AEPL1934</v>
          </cell>
        </row>
        <row r="1936">
          <cell r="A1936" t="str">
            <v>AEPL1935</v>
          </cell>
        </row>
        <row r="1937">
          <cell r="A1937" t="str">
            <v>AEPL1936</v>
          </cell>
        </row>
        <row r="1938">
          <cell r="A1938" t="str">
            <v>AEPL1937</v>
          </cell>
        </row>
        <row r="1939">
          <cell r="A1939" t="str">
            <v>AEPL1938</v>
          </cell>
        </row>
        <row r="1940">
          <cell r="A1940" t="str">
            <v>AEPL1939</v>
          </cell>
        </row>
        <row r="1941">
          <cell r="A1941" t="str">
            <v>AEPL1940</v>
          </cell>
        </row>
        <row r="1942">
          <cell r="A1942" t="str">
            <v>AEPL1941</v>
          </cell>
        </row>
        <row r="1943">
          <cell r="A1943" t="str">
            <v>AEPL1942</v>
          </cell>
        </row>
        <row r="1944">
          <cell r="A1944" t="str">
            <v>AEPL1943</v>
          </cell>
        </row>
        <row r="1945">
          <cell r="A1945" t="str">
            <v>AEPL1944</v>
          </cell>
        </row>
        <row r="1946">
          <cell r="A1946" t="str">
            <v>AEPL1945</v>
          </cell>
        </row>
        <row r="1947">
          <cell r="A1947" t="str">
            <v>AEPL1946</v>
          </cell>
        </row>
        <row r="1948">
          <cell r="A1948" t="str">
            <v>AEPL1947</v>
          </cell>
        </row>
        <row r="1949">
          <cell r="A1949" t="str">
            <v>AEPL1948</v>
          </cell>
        </row>
        <row r="1950">
          <cell r="A1950" t="str">
            <v>AEPL1949</v>
          </cell>
        </row>
        <row r="1951">
          <cell r="A1951" t="str">
            <v>AEPL1950</v>
          </cell>
        </row>
        <row r="1952">
          <cell r="A1952" t="str">
            <v>AEPL1951</v>
          </cell>
        </row>
        <row r="1953">
          <cell r="A1953" t="str">
            <v>AEPL1952</v>
          </cell>
        </row>
        <row r="1954">
          <cell r="A1954" t="str">
            <v>AEPL1953</v>
          </cell>
        </row>
        <row r="1955">
          <cell r="A1955" t="str">
            <v>AEPL1954</v>
          </cell>
        </row>
        <row r="1956">
          <cell r="A1956" t="str">
            <v>AEPL1955</v>
          </cell>
        </row>
        <row r="1957">
          <cell r="A1957" t="str">
            <v>AEPL1956</v>
          </cell>
        </row>
        <row r="1958">
          <cell r="A1958" t="str">
            <v>AEPL1957</v>
          </cell>
        </row>
        <row r="1959">
          <cell r="A1959" t="str">
            <v>AEPL1958</v>
          </cell>
        </row>
        <row r="1960">
          <cell r="A1960" t="str">
            <v>AEPL1959</v>
          </cell>
        </row>
        <row r="1961">
          <cell r="A1961" t="str">
            <v>AEPL1960</v>
          </cell>
        </row>
        <row r="1962">
          <cell r="A1962" t="str">
            <v>AEPL1961</v>
          </cell>
        </row>
        <row r="1963">
          <cell r="A1963" t="str">
            <v>AEPL1962</v>
          </cell>
        </row>
        <row r="1964">
          <cell r="A1964" t="str">
            <v>AEPL1963</v>
          </cell>
        </row>
        <row r="1965">
          <cell r="A1965" t="str">
            <v>AEPL1964</v>
          </cell>
        </row>
        <row r="1966">
          <cell r="A1966" t="str">
            <v>AEPL1965</v>
          </cell>
        </row>
        <row r="1967">
          <cell r="A1967" t="str">
            <v>AEPL1966</v>
          </cell>
        </row>
        <row r="1968">
          <cell r="A1968" t="str">
            <v>AEPL1967</v>
          </cell>
        </row>
        <row r="1969">
          <cell r="A1969" t="str">
            <v>AEPL1968</v>
          </cell>
        </row>
        <row r="1970">
          <cell r="A1970" t="str">
            <v>AEPL1969</v>
          </cell>
        </row>
        <row r="1971">
          <cell r="A1971" t="str">
            <v>AEPL1970</v>
          </cell>
        </row>
        <row r="1972">
          <cell r="A1972" t="str">
            <v>AEPL1971</v>
          </cell>
        </row>
        <row r="1973">
          <cell r="A1973" t="str">
            <v>AEPL1972</v>
          </cell>
        </row>
        <row r="1974">
          <cell r="A1974" t="str">
            <v>AEPL1973</v>
          </cell>
        </row>
        <row r="1975">
          <cell r="A1975" t="str">
            <v>AEPL1974</v>
          </cell>
        </row>
        <row r="1976">
          <cell r="A1976" t="str">
            <v>AEPL1975</v>
          </cell>
        </row>
        <row r="1977">
          <cell r="A1977" t="str">
            <v>AEPL1976</v>
          </cell>
        </row>
        <row r="1978">
          <cell r="A1978" t="str">
            <v>AEPL1977</v>
          </cell>
        </row>
        <row r="1979">
          <cell r="A1979" t="str">
            <v>AEPL1978</v>
          </cell>
        </row>
        <row r="1980">
          <cell r="A1980" t="str">
            <v>AEPL1979</v>
          </cell>
        </row>
        <row r="1981">
          <cell r="A1981" t="str">
            <v>AEPL1980</v>
          </cell>
        </row>
        <row r="1982">
          <cell r="A1982" t="str">
            <v>AEPL1981</v>
          </cell>
        </row>
        <row r="1983">
          <cell r="A1983" t="str">
            <v>AEPL1982</v>
          </cell>
        </row>
        <row r="1984">
          <cell r="A1984" t="str">
            <v>AEPL1983</v>
          </cell>
        </row>
        <row r="1985">
          <cell r="A1985" t="str">
            <v>AEPL1984</v>
          </cell>
        </row>
        <row r="1986">
          <cell r="A1986" t="str">
            <v>AEPL1985</v>
          </cell>
        </row>
        <row r="1987">
          <cell r="A1987" t="str">
            <v>AEPL1986</v>
          </cell>
        </row>
        <row r="1988">
          <cell r="A1988" t="str">
            <v>AEPL1987</v>
          </cell>
        </row>
        <row r="1989">
          <cell r="A1989" t="str">
            <v>AEPL1988</v>
          </cell>
        </row>
        <row r="1990">
          <cell r="A1990" t="str">
            <v>AEPL1989</v>
          </cell>
        </row>
        <row r="1991">
          <cell r="A1991" t="str">
            <v>AEPL1990</v>
          </cell>
        </row>
        <row r="1992">
          <cell r="A1992" t="str">
            <v>AEPL1991</v>
          </cell>
        </row>
        <row r="1993">
          <cell r="A1993" t="str">
            <v>AEPL1992</v>
          </cell>
        </row>
        <row r="1994">
          <cell r="A1994" t="str">
            <v>AEPL1993</v>
          </cell>
        </row>
        <row r="1995">
          <cell r="A1995" t="str">
            <v>AEPL1994</v>
          </cell>
        </row>
        <row r="1996">
          <cell r="A1996" t="str">
            <v>AEPL1995</v>
          </cell>
        </row>
        <row r="1997">
          <cell r="A1997" t="str">
            <v>AEPL1996</v>
          </cell>
        </row>
        <row r="1998">
          <cell r="A1998" t="str">
            <v>AEPL1997</v>
          </cell>
        </row>
        <row r="1999">
          <cell r="A1999" t="str">
            <v>AEPL1998</v>
          </cell>
        </row>
        <row r="2000">
          <cell r="A2000" t="str">
            <v>AEPL1999</v>
          </cell>
        </row>
        <row r="2001">
          <cell r="A2001" t="str">
            <v>AEPL2000</v>
          </cell>
        </row>
      </sheetData>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Graph"/>
      <sheetName val="Data"/>
      <sheetName val="Report"/>
    </sheetNames>
    <sheetDataSet>
      <sheetData sheetId="0" refreshError="1"/>
      <sheetData sheetId="1" refreshError="1">
        <row r="43">
          <cell r="Z43">
            <v>111425.591</v>
          </cell>
          <cell r="AA43">
            <v>68899.260999999999</v>
          </cell>
          <cell r="AB43">
            <v>193265.554</v>
          </cell>
          <cell r="AE43">
            <v>110881.84699999999</v>
          </cell>
          <cell r="AF43">
            <v>67917.335999999996</v>
          </cell>
          <cell r="AG43">
            <v>204212.663</v>
          </cell>
        </row>
        <row r="44">
          <cell r="Z44">
            <v>107071.12299999999</v>
          </cell>
          <cell r="AA44">
            <v>62796.87</v>
          </cell>
          <cell r="AB44">
            <v>188730.83599999998</v>
          </cell>
          <cell r="AJ44">
            <v>91300</v>
          </cell>
          <cell r="AK44">
            <v>59876</v>
          </cell>
          <cell r="AL44">
            <v>205274</v>
          </cell>
        </row>
        <row r="45">
          <cell r="Z45">
            <v>85702.183999999994</v>
          </cell>
          <cell r="AA45">
            <v>58880.063999999998</v>
          </cell>
          <cell r="AB45">
            <v>186912.446</v>
          </cell>
        </row>
        <row r="57">
          <cell r="Z57" t="str">
            <v>June</v>
          </cell>
          <cell r="AE57" t="str">
            <v>march</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G8" t="str">
            <v xml:space="preserve">Ellen Grove Gate Station Upgrade - DN150 Cl.300 inlet; odouriser; E&amp;I </v>
          </cell>
          <cell r="I8">
            <v>45000</v>
          </cell>
          <cell r="J8">
            <v>0</v>
          </cell>
          <cell r="K8">
            <v>0</v>
          </cell>
          <cell r="L8">
            <v>4564.82</v>
          </cell>
          <cell r="M8">
            <v>4564.82</v>
          </cell>
          <cell r="N8">
            <v>40435.18</v>
          </cell>
        </row>
        <row r="9">
          <cell r="G9" t="str">
            <v xml:space="preserve">Ellen Grove Gate Station Upgrade - DN150 Cl.300 inlet; odouriser; E&amp;I </v>
          </cell>
          <cell r="I9">
            <v>75000</v>
          </cell>
          <cell r="J9">
            <v>0</v>
          </cell>
          <cell r="K9">
            <v>0</v>
          </cell>
          <cell r="L9">
            <v>4936.75</v>
          </cell>
          <cell r="M9">
            <v>4936.75</v>
          </cell>
          <cell r="N9">
            <v>70063.25</v>
          </cell>
        </row>
        <row r="10">
          <cell r="G10" t="str">
            <v>Ellen Grove Gate Station Upgrade - DN150 Cl.300 inlet; odouriser; E&amp;I  Total</v>
          </cell>
          <cell r="K10">
            <v>0</v>
          </cell>
          <cell r="N10">
            <v>110498.43</v>
          </cell>
        </row>
        <row r="11">
          <cell r="G11" t="str">
            <v>Industrial and Commercial Meter Set Upgrades - Replace Large Diaphragm Meters</v>
          </cell>
          <cell r="I11">
            <v>150000</v>
          </cell>
          <cell r="J11">
            <v>0</v>
          </cell>
          <cell r="K11">
            <v>712.18</v>
          </cell>
          <cell r="L11">
            <v>23743.32</v>
          </cell>
          <cell r="M11">
            <v>23743.32</v>
          </cell>
          <cell r="N11">
            <v>126256.68</v>
          </cell>
        </row>
        <row r="12">
          <cell r="G12" t="str">
            <v>Industrial and Commercial Meter Set Upgrades - Replace Large Diaphragm Meters Total</v>
          </cell>
          <cell r="K12">
            <v>712.18</v>
          </cell>
          <cell r="N12">
            <v>126256.68</v>
          </cell>
        </row>
        <row r="13">
          <cell r="G13" t="str">
            <v>Industrial and Commercial Meter Station &lt; 10TJ/Annum</v>
          </cell>
          <cell r="I13">
            <v>0</v>
          </cell>
          <cell r="J13">
            <v>82758.36</v>
          </cell>
          <cell r="K13">
            <v>7951.43</v>
          </cell>
          <cell r="L13">
            <v>238169.85</v>
          </cell>
          <cell r="M13">
            <v>320928.21000000002</v>
          </cell>
          <cell r="N13">
            <v>-320928.21000000002</v>
          </cell>
        </row>
        <row r="14">
          <cell r="G14" t="str">
            <v>Industrial and Commercial Meter Station &lt; 10TJ/Annum</v>
          </cell>
          <cell r="I14">
            <v>0</v>
          </cell>
          <cell r="J14">
            <v>3697.2300000000901</v>
          </cell>
          <cell r="K14">
            <v>169.85</v>
          </cell>
          <cell r="L14">
            <v>228261.84</v>
          </cell>
          <cell r="M14">
            <v>231959.07</v>
          </cell>
          <cell r="N14">
            <v>-231959.07</v>
          </cell>
        </row>
        <row r="15">
          <cell r="G15" t="str">
            <v>Industrial and Commercial Meter Station &lt; 10TJ/Annum</v>
          </cell>
          <cell r="I15">
            <v>0</v>
          </cell>
          <cell r="J15">
            <v>92334.869999999893</v>
          </cell>
          <cell r="K15">
            <v>0</v>
          </cell>
          <cell r="L15">
            <v>92697.77</v>
          </cell>
          <cell r="M15">
            <v>185032.64</v>
          </cell>
          <cell r="N15">
            <v>-185032.64</v>
          </cell>
        </row>
        <row r="16">
          <cell r="G16" t="str">
            <v>Industrial and Commercial Meter Station &lt; 10TJ/Annum Total</v>
          </cell>
          <cell r="K16">
            <v>8121.2800000000007</v>
          </cell>
          <cell r="N16">
            <v>-737919.92</v>
          </cell>
        </row>
        <row r="17">
          <cell r="G17" t="str">
            <v>Mains Renewal - Block</v>
          </cell>
          <cell r="I17">
            <v>0</v>
          </cell>
          <cell r="J17">
            <v>0</v>
          </cell>
          <cell r="K17">
            <v>0</v>
          </cell>
          <cell r="L17">
            <v>41661.74</v>
          </cell>
          <cell r="M17">
            <v>41661.74</v>
          </cell>
          <cell r="N17">
            <v>-41661.74</v>
          </cell>
        </row>
        <row r="18">
          <cell r="G18" t="str">
            <v>Mains Renewal - Block</v>
          </cell>
          <cell r="I18">
            <v>0</v>
          </cell>
          <cell r="J18">
            <v>506377.59</v>
          </cell>
          <cell r="K18">
            <v>908.28</v>
          </cell>
          <cell r="L18">
            <v>1485919.47</v>
          </cell>
          <cell r="M18">
            <v>1992297.06</v>
          </cell>
          <cell r="N18">
            <v>-1992297.06</v>
          </cell>
        </row>
        <row r="19">
          <cell r="G19" t="str">
            <v>Mains Renewal - Block</v>
          </cell>
          <cell r="I19">
            <v>3260000</v>
          </cell>
          <cell r="J19">
            <v>0</v>
          </cell>
          <cell r="K19">
            <v>405371.23</v>
          </cell>
          <cell r="L19">
            <v>439616.7</v>
          </cell>
          <cell r="M19">
            <v>439616.7</v>
          </cell>
          <cell r="N19">
            <v>2820383.3</v>
          </cell>
        </row>
        <row r="20">
          <cell r="G20" t="str">
            <v>Mains Renewal - Block Total</v>
          </cell>
          <cell r="K20">
            <v>406279.51</v>
          </cell>
          <cell r="N20">
            <v>786424.49999999977</v>
          </cell>
        </row>
        <row r="21">
          <cell r="G21" t="str">
            <v>Mains Renewal - Piece</v>
          </cell>
          <cell r="I21">
            <v>0</v>
          </cell>
          <cell r="J21">
            <v>6809.55</v>
          </cell>
          <cell r="K21">
            <v>6004.29</v>
          </cell>
          <cell r="L21">
            <v>72757.23</v>
          </cell>
          <cell r="M21">
            <v>79566.78</v>
          </cell>
          <cell r="N21">
            <v>-79566.78</v>
          </cell>
        </row>
        <row r="22">
          <cell r="G22" t="str">
            <v>Mains Renewal - Piece</v>
          </cell>
          <cell r="I22">
            <v>0</v>
          </cell>
          <cell r="J22">
            <v>8242.68</v>
          </cell>
          <cell r="K22">
            <v>0</v>
          </cell>
          <cell r="L22">
            <v>3974.52</v>
          </cell>
          <cell r="M22">
            <v>12217.2</v>
          </cell>
          <cell r="N22">
            <v>-12217.2</v>
          </cell>
        </row>
        <row r="23">
          <cell r="G23" t="str">
            <v>Mains Renewal - Piece</v>
          </cell>
          <cell r="I23">
            <v>0</v>
          </cell>
          <cell r="J23">
            <v>63278.53</v>
          </cell>
          <cell r="K23">
            <v>0</v>
          </cell>
          <cell r="L23">
            <v>22228.33</v>
          </cell>
          <cell r="M23">
            <v>85506.86</v>
          </cell>
          <cell r="N23">
            <v>-85506.86</v>
          </cell>
        </row>
        <row r="24">
          <cell r="G24" t="str">
            <v>Mains Renewal - Piece</v>
          </cell>
          <cell r="I24">
            <v>46819</v>
          </cell>
          <cell r="J24">
            <v>32072.71</v>
          </cell>
          <cell r="K24">
            <v>0</v>
          </cell>
          <cell r="L24">
            <v>5167.3999999999996</v>
          </cell>
          <cell r="M24">
            <v>37240.11</v>
          </cell>
          <cell r="N24">
            <v>9578.89</v>
          </cell>
        </row>
        <row r="25">
          <cell r="G25" t="str">
            <v>Mains Renewal - Piece</v>
          </cell>
          <cell r="I25">
            <v>30000</v>
          </cell>
          <cell r="J25">
            <v>0</v>
          </cell>
          <cell r="K25">
            <v>0</v>
          </cell>
          <cell r="L25">
            <v>1014.1</v>
          </cell>
          <cell r="M25">
            <v>1014.1</v>
          </cell>
          <cell r="N25">
            <v>28985.9</v>
          </cell>
        </row>
        <row r="26">
          <cell r="G26" t="str">
            <v>Mains Renewal - Piece</v>
          </cell>
          <cell r="I26">
            <v>20000</v>
          </cell>
          <cell r="J26">
            <v>0</v>
          </cell>
          <cell r="K26">
            <v>0</v>
          </cell>
          <cell r="L26">
            <v>21158.560000000001</v>
          </cell>
          <cell r="M26">
            <v>21158.560000000001</v>
          </cell>
          <cell r="N26">
            <v>-1158.56</v>
          </cell>
        </row>
        <row r="27">
          <cell r="G27" t="str">
            <v>Mains Renewal - Piece</v>
          </cell>
          <cell r="I27">
            <v>30000</v>
          </cell>
          <cell r="J27">
            <v>0</v>
          </cell>
          <cell r="K27">
            <v>311.12</v>
          </cell>
          <cell r="L27">
            <v>33526.97</v>
          </cell>
          <cell r="M27">
            <v>33526.97</v>
          </cell>
          <cell r="N27">
            <v>-3526.97</v>
          </cell>
        </row>
        <row r="28">
          <cell r="G28" t="str">
            <v>Mains Renewal - Piece Total</v>
          </cell>
          <cell r="K28">
            <v>6315.41</v>
          </cell>
          <cell r="N28">
            <v>-143411.58000000002</v>
          </cell>
        </row>
        <row r="29">
          <cell r="G29" t="str">
            <v>Meter Change - Meters Domestic</v>
          </cell>
          <cell r="I29">
            <v>0</v>
          </cell>
          <cell r="J29">
            <v>98850.79</v>
          </cell>
          <cell r="K29">
            <v>10394.1</v>
          </cell>
          <cell r="L29">
            <v>232555.87</v>
          </cell>
          <cell r="M29">
            <v>331406.65999999997</v>
          </cell>
          <cell r="N29">
            <v>-331406.65999999997</v>
          </cell>
        </row>
        <row r="30">
          <cell r="G30" t="str">
            <v>Meter Change - Meters Domestic Total</v>
          </cell>
          <cell r="K30">
            <v>10394.1</v>
          </cell>
          <cell r="N30">
            <v>-331406.65999999997</v>
          </cell>
        </row>
        <row r="31">
          <cell r="G31" t="str">
            <v>Meter Change - Meters Industrial and Commercial &lt; 10TJ/annum</v>
          </cell>
          <cell r="I31">
            <v>0</v>
          </cell>
          <cell r="J31">
            <v>63697.3</v>
          </cell>
          <cell r="K31">
            <v>7179.11</v>
          </cell>
          <cell r="L31">
            <v>89294.55</v>
          </cell>
          <cell r="M31">
            <v>152991.85</v>
          </cell>
          <cell r="N31">
            <v>-152991.85</v>
          </cell>
        </row>
        <row r="32">
          <cell r="G32" t="str">
            <v>Meter Change - Meters Industrial and Commercial &lt; 10TJ/annum Total</v>
          </cell>
          <cell r="K32">
            <v>7179.11</v>
          </cell>
          <cell r="N32">
            <v>-152991.85</v>
          </cell>
        </row>
        <row r="33">
          <cell r="G33" t="str">
            <v>Meter Change - Meters Industrial and Commercial &gt; 10TJ/annum</v>
          </cell>
          <cell r="I33">
            <v>0</v>
          </cell>
          <cell r="J33">
            <v>6962.99</v>
          </cell>
          <cell r="K33">
            <v>1094</v>
          </cell>
          <cell r="L33">
            <v>11356.8</v>
          </cell>
          <cell r="M33">
            <v>18319.79</v>
          </cell>
          <cell r="N33">
            <v>-18319.79</v>
          </cell>
        </row>
        <row r="34">
          <cell r="G34" t="str">
            <v>Meter Change - Meters Industrial and Commercial &gt; 10TJ/annum Total</v>
          </cell>
          <cell r="K34">
            <v>1094</v>
          </cell>
          <cell r="N34">
            <v>-18319.79</v>
          </cell>
        </row>
        <row r="35">
          <cell r="G35" t="str">
            <v xml:space="preserve">Minor Network Augmentation </v>
          </cell>
          <cell r="I35">
            <v>0</v>
          </cell>
          <cell r="J35">
            <v>132201.82</v>
          </cell>
          <cell r="K35">
            <v>0</v>
          </cell>
          <cell r="L35">
            <v>0</v>
          </cell>
          <cell r="M35">
            <v>132201.82</v>
          </cell>
          <cell r="N35">
            <v>-132201.82</v>
          </cell>
        </row>
        <row r="36">
          <cell r="G36" t="str">
            <v xml:space="preserve">Minor Network Augmentation </v>
          </cell>
          <cell r="I36">
            <v>0</v>
          </cell>
          <cell r="J36">
            <v>2820</v>
          </cell>
          <cell r="K36">
            <v>0</v>
          </cell>
          <cell r="L36">
            <v>5953.11</v>
          </cell>
          <cell r="M36">
            <v>8773.11</v>
          </cell>
          <cell r="N36">
            <v>-8773.11</v>
          </cell>
        </row>
        <row r="37">
          <cell r="G37" t="str">
            <v>Minor Network Augmentation Total</v>
          </cell>
          <cell r="I37">
            <v>702383</v>
          </cell>
          <cell r="J37">
            <v>241963.64</v>
          </cell>
          <cell r="K37">
            <v>1904.63</v>
          </cell>
          <cell r="L37">
            <v>408312.33</v>
          </cell>
          <cell r="M37">
            <v>650275.97</v>
          </cell>
          <cell r="N37">
            <v>52107.03</v>
          </cell>
        </row>
        <row r="38">
          <cell r="G38" t="str">
            <v>Minor Network Augmentation  Total</v>
          </cell>
          <cell r="K38">
            <v>1904.63</v>
          </cell>
          <cell r="N38">
            <v>-88867.9</v>
          </cell>
        </row>
        <row r="39">
          <cell r="G39" t="str">
            <v>Miscalleneous Items</v>
          </cell>
          <cell r="I39">
            <v>0</v>
          </cell>
          <cell r="J39">
            <v>317570.59999999998</v>
          </cell>
          <cell r="K39">
            <v>298.04000000000002</v>
          </cell>
          <cell r="L39">
            <v>48525.07</v>
          </cell>
          <cell r="M39">
            <v>366095.67</v>
          </cell>
          <cell r="N39">
            <v>-366095.67</v>
          </cell>
        </row>
        <row r="40">
          <cell r="G40" t="str">
            <v>Miscalleneous Items</v>
          </cell>
          <cell r="I40">
            <v>0</v>
          </cell>
          <cell r="J40">
            <v>41796.959999999897</v>
          </cell>
          <cell r="K40">
            <v>62</v>
          </cell>
          <cell r="L40">
            <v>47320.41</v>
          </cell>
          <cell r="M40">
            <v>89117.369999999893</v>
          </cell>
          <cell r="N40">
            <v>-89117.369999999893</v>
          </cell>
        </row>
        <row r="41">
          <cell r="G41" t="str">
            <v>Miscalleneous Items</v>
          </cell>
          <cell r="I41">
            <v>0</v>
          </cell>
          <cell r="J41">
            <v>32016.04</v>
          </cell>
          <cell r="K41">
            <v>0</v>
          </cell>
          <cell r="L41">
            <v>44616.37</v>
          </cell>
          <cell r="M41">
            <v>76632.41</v>
          </cell>
          <cell r="N41">
            <v>-76632.41</v>
          </cell>
        </row>
        <row r="42">
          <cell r="G42" t="str">
            <v>Miscalleneous Items</v>
          </cell>
          <cell r="I42">
            <v>83171</v>
          </cell>
          <cell r="J42">
            <v>75610</v>
          </cell>
          <cell r="K42">
            <v>0</v>
          </cell>
          <cell r="L42">
            <v>570</v>
          </cell>
          <cell r="M42">
            <v>76180</v>
          </cell>
          <cell r="N42">
            <v>6991</v>
          </cell>
        </row>
        <row r="43">
          <cell r="G43" t="str">
            <v>Miscalleneous Items Total</v>
          </cell>
          <cell r="K43">
            <v>360.04</v>
          </cell>
          <cell r="N43">
            <v>-524854.44999999984</v>
          </cell>
        </row>
        <row r="44">
          <cell r="G44" t="str">
            <v>Mt Gravatt Gate Station - Upgrade of elactrical and instrumentation installations</v>
          </cell>
          <cell r="I44">
            <v>100000</v>
          </cell>
          <cell r="J44">
            <v>0</v>
          </cell>
          <cell r="K44">
            <v>13371.54</v>
          </cell>
          <cell r="L44">
            <v>28415.29</v>
          </cell>
          <cell r="M44">
            <v>28415.29</v>
          </cell>
          <cell r="N44">
            <v>71584.710000000006</v>
          </cell>
        </row>
        <row r="45">
          <cell r="G45" t="str">
            <v>Mt Gravatt Gate Station - Upgrade of elactrical and instrumentation installations Total</v>
          </cell>
          <cell r="K45">
            <v>13371.54</v>
          </cell>
          <cell r="N45">
            <v>71584.710000000006</v>
          </cell>
        </row>
        <row r="46">
          <cell r="G46" t="str">
            <v>New Domestic Meter Set</v>
          </cell>
          <cell r="I46">
            <v>0</v>
          </cell>
          <cell r="J46">
            <v>57678.52</v>
          </cell>
          <cell r="K46">
            <v>1815.49</v>
          </cell>
          <cell r="L46">
            <v>28349.52</v>
          </cell>
          <cell r="M46">
            <v>86028.04</v>
          </cell>
          <cell r="N46">
            <v>-86028.04</v>
          </cell>
        </row>
        <row r="47">
          <cell r="G47" t="str">
            <v>New Domestic Meter Set Total</v>
          </cell>
          <cell r="K47">
            <v>1815.49</v>
          </cell>
          <cell r="N47">
            <v>-86028.04</v>
          </cell>
        </row>
        <row r="48">
          <cell r="G48" t="str">
            <v>New Domestic Service - Estate</v>
          </cell>
          <cell r="I48">
            <v>0</v>
          </cell>
          <cell r="J48">
            <v>1.0000001022490299E-2</v>
          </cell>
          <cell r="K48">
            <v>204592.68</v>
          </cell>
          <cell r="L48">
            <v>1953421.93</v>
          </cell>
          <cell r="M48">
            <v>1953421.94</v>
          </cell>
          <cell r="N48">
            <v>-1953421.94</v>
          </cell>
        </row>
        <row r="49">
          <cell r="G49" t="str">
            <v>New Domestic Service - Estate</v>
          </cell>
          <cell r="I49">
            <v>0</v>
          </cell>
          <cell r="J49">
            <v>77616.52</v>
          </cell>
          <cell r="K49">
            <v>10649.46</v>
          </cell>
          <cell r="L49">
            <v>94272.58</v>
          </cell>
          <cell r="M49">
            <v>171889.1</v>
          </cell>
          <cell r="N49">
            <v>-171889.1</v>
          </cell>
        </row>
        <row r="50">
          <cell r="G50" t="str">
            <v>New Domestic Service - Estate Total</v>
          </cell>
          <cell r="K50">
            <v>215242.13999999998</v>
          </cell>
          <cell r="N50">
            <v>-2125311.04</v>
          </cell>
        </row>
        <row r="51">
          <cell r="G51" t="str">
            <v>New Domestic Service - Existing Domestic</v>
          </cell>
          <cell r="I51">
            <v>0</v>
          </cell>
          <cell r="J51">
            <v>57366.400000000001</v>
          </cell>
          <cell r="K51">
            <v>16413.810000000001</v>
          </cell>
          <cell r="L51">
            <v>49345.19</v>
          </cell>
          <cell r="M51">
            <v>106711.59</v>
          </cell>
          <cell r="N51">
            <v>-106711.59</v>
          </cell>
        </row>
        <row r="52">
          <cell r="G52" t="str">
            <v>New Domestic Service - Existing Domestic Total</v>
          </cell>
          <cell r="K52">
            <v>16413.810000000001</v>
          </cell>
          <cell r="N52">
            <v>-106711.59</v>
          </cell>
        </row>
        <row r="53">
          <cell r="G53" t="str">
            <v>New Industrial and Commercial Service &lt; 10TJ/Annum</v>
          </cell>
          <cell r="I53">
            <v>0</v>
          </cell>
          <cell r="J53">
            <v>0</v>
          </cell>
          <cell r="K53">
            <v>3148.36</v>
          </cell>
          <cell r="L53">
            <v>26347.37</v>
          </cell>
          <cell r="M53">
            <v>26347.37</v>
          </cell>
          <cell r="N53">
            <v>-26347.37</v>
          </cell>
        </row>
        <row r="54">
          <cell r="G54" t="str">
            <v>New Industrial and Commercial Service &lt; 10TJ/Annum</v>
          </cell>
          <cell r="I54">
            <v>0</v>
          </cell>
          <cell r="J54">
            <v>19022.88</v>
          </cell>
          <cell r="K54">
            <v>0</v>
          </cell>
          <cell r="L54">
            <v>308.20999999999998</v>
          </cell>
          <cell r="M54">
            <v>19331.09</v>
          </cell>
          <cell r="N54">
            <v>-19331.09</v>
          </cell>
        </row>
        <row r="55">
          <cell r="G55" t="str">
            <v>New Industrial and Commercial Service &lt; 10TJ/Annum</v>
          </cell>
          <cell r="I55">
            <v>0</v>
          </cell>
          <cell r="J55">
            <v>26602.11</v>
          </cell>
          <cell r="K55">
            <v>0</v>
          </cell>
          <cell r="L55">
            <v>0</v>
          </cell>
          <cell r="M55">
            <v>26602.11</v>
          </cell>
          <cell r="N55">
            <v>-26602.11</v>
          </cell>
        </row>
        <row r="56">
          <cell r="G56" t="str">
            <v>New Industrial and Commercial Service &lt; 10TJ/Annum</v>
          </cell>
          <cell r="I56">
            <v>0</v>
          </cell>
          <cell r="J56">
            <v>11134.97</v>
          </cell>
          <cell r="K56">
            <v>0</v>
          </cell>
          <cell r="L56">
            <v>0</v>
          </cell>
          <cell r="M56">
            <v>11134.97</v>
          </cell>
          <cell r="N56">
            <v>-11134.97</v>
          </cell>
        </row>
        <row r="57">
          <cell r="G57" t="str">
            <v>New Industrial and Commercial Service &lt; 10TJ/Annum</v>
          </cell>
          <cell r="I57">
            <v>0</v>
          </cell>
          <cell r="J57">
            <v>-2059.52</v>
          </cell>
          <cell r="K57">
            <v>0</v>
          </cell>
          <cell r="L57">
            <v>2059.52</v>
          </cell>
          <cell r="M57">
            <v>0</v>
          </cell>
          <cell r="N57">
            <v>0</v>
          </cell>
        </row>
        <row r="58">
          <cell r="G58" t="str">
            <v>New Industrial and Commercial Service &lt; 10TJ/Annum</v>
          </cell>
          <cell r="I58">
            <v>0</v>
          </cell>
          <cell r="J58">
            <v>65457.45</v>
          </cell>
          <cell r="K58">
            <v>0</v>
          </cell>
          <cell r="L58">
            <v>35872.370000000003</v>
          </cell>
          <cell r="M58">
            <v>101329.82</v>
          </cell>
          <cell r="N58">
            <v>-101329.82</v>
          </cell>
        </row>
        <row r="59">
          <cell r="G59" t="str">
            <v>New Industrial and Commercial Service &lt; 10TJ/Annum</v>
          </cell>
          <cell r="I59">
            <v>0</v>
          </cell>
          <cell r="J59">
            <v>73588.399999999994</v>
          </cell>
          <cell r="K59">
            <v>0</v>
          </cell>
          <cell r="L59">
            <v>0</v>
          </cell>
          <cell r="M59">
            <v>73588.399999999994</v>
          </cell>
          <cell r="N59">
            <v>-73588.399999999994</v>
          </cell>
        </row>
        <row r="60">
          <cell r="G60" t="str">
            <v>New Industrial and Commercial Service &lt; 10TJ/Annum</v>
          </cell>
          <cell r="I60">
            <v>0</v>
          </cell>
          <cell r="J60">
            <v>1943.41</v>
          </cell>
          <cell r="K60">
            <v>0</v>
          </cell>
          <cell r="L60">
            <v>17446.669999999998</v>
          </cell>
          <cell r="M60">
            <v>19390.080000000002</v>
          </cell>
          <cell r="N60">
            <v>-19390.080000000002</v>
          </cell>
        </row>
        <row r="61">
          <cell r="G61" t="str">
            <v>New Industrial and Commercial Service &lt; 10TJ/Annum</v>
          </cell>
          <cell r="I61">
            <v>0</v>
          </cell>
          <cell r="J61">
            <v>28562.94</v>
          </cell>
          <cell r="K61">
            <v>0</v>
          </cell>
          <cell r="L61">
            <v>504</v>
          </cell>
          <cell r="M61">
            <v>29066.94</v>
          </cell>
          <cell r="N61">
            <v>-29066.94</v>
          </cell>
        </row>
        <row r="62">
          <cell r="G62" t="str">
            <v>New Industrial and Commercial Service &lt; 10TJ/Annum</v>
          </cell>
          <cell r="I62">
            <v>0</v>
          </cell>
          <cell r="J62">
            <v>57404.07</v>
          </cell>
          <cell r="K62">
            <v>0</v>
          </cell>
          <cell r="L62">
            <v>0</v>
          </cell>
          <cell r="M62">
            <v>57404.07</v>
          </cell>
          <cell r="N62">
            <v>-57404.07</v>
          </cell>
        </row>
        <row r="63">
          <cell r="G63" t="str">
            <v>New Industrial and Commercial Service &lt; 10TJ/Annum</v>
          </cell>
          <cell r="I63">
            <v>0</v>
          </cell>
          <cell r="J63">
            <v>46793.36</v>
          </cell>
          <cell r="K63">
            <v>0</v>
          </cell>
          <cell r="L63">
            <v>-3630.8</v>
          </cell>
          <cell r="M63">
            <v>43162.559999999998</v>
          </cell>
          <cell r="N63">
            <v>-43162.559999999998</v>
          </cell>
        </row>
        <row r="64">
          <cell r="G64" t="str">
            <v>New Industrial and Commercial Service &lt; 10TJ/Annum</v>
          </cell>
          <cell r="I64">
            <v>0</v>
          </cell>
          <cell r="J64">
            <v>391.5</v>
          </cell>
          <cell r="K64">
            <v>0</v>
          </cell>
          <cell r="L64">
            <v>-391.5</v>
          </cell>
          <cell r="M64">
            <v>0</v>
          </cell>
          <cell r="N64">
            <v>0</v>
          </cell>
        </row>
        <row r="65">
          <cell r="G65" t="str">
            <v>New Industrial and Commercial Service &lt; 10TJ/Annum</v>
          </cell>
          <cell r="I65">
            <v>0</v>
          </cell>
          <cell r="J65">
            <v>110734.04</v>
          </cell>
          <cell r="K65">
            <v>0</v>
          </cell>
          <cell r="L65">
            <v>2999.5</v>
          </cell>
          <cell r="M65">
            <v>113733.54</v>
          </cell>
          <cell r="N65">
            <v>-113733.54</v>
          </cell>
        </row>
        <row r="66">
          <cell r="G66" t="str">
            <v>New Industrial and Commercial Service &lt; 10TJ/Annum</v>
          </cell>
          <cell r="I66">
            <v>62696</v>
          </cell>
          <cell r="J66">
            <v>13092.05</v>
          </cell>
          <cell r="K66">
            <v>0</v>
          </cell>
          <cell r="L66">
            <v>0</v>
          </cell>
          <cell r="M66">
            <v>13092.05</v>
          </cell>
          <cell r="N66">
            <v>49603.95</v>
          </cell>
        </row>
        <row r="67">
          <cell r="G67" t="str">
            <v>New Industrial and Commercial Service &lt; 10TJ/Annum</v>
          </cell>
          <cell r="I67">
            <v>146000</v>
          </cell>
          <cell r="J67">
            <v>1181.5</v>
          </cell>
          <cell r="K67">
            <v>0</v>
          </cell>
          <cell r="L67">
            <v>259728.79</v>
          </cell>
          <cell r="M67">
            <v>260910.29</v>
          </cell>
          <cell r="N67">
            <v>-114910.29</v>
          </cell>
        </row>
        <row r="68">
          <cell r="G68" t="str">
            <v>New Industrial and Commercial Service &lt; 10TJ/Annum</v>
          </cell>
          <cell r="I68">
            <v>48258</v>
          </cell>
          <cell r="J68">
            <v>1132.5</v>
          </cell>
          <cell r="K68">
            <v>840.96</v>
          </cell>
          <cell r="L68">
            <v>20398.32</v>
          </cell>
          <cell r="M68">
            <v>21530.82</v>
          </cell>
          <cell r="N68">
            <v>26727.18</v>
          </cell>
        </row>
        <row r="69">
          <cell r="G69" t="str">
            <v>New Industrial and Commercial Service &lt; 10TJ/Annum</v>
          </cell>
          <cell r="I69">
            <v>56936</v>
          </cell>
          <cell r="J69">
            <v>50978.52</v>
          </cell>
          <cell r="K69">
            <v>0</v>
          </cell>
          <cell r="L69">
            <v>5903.05</v>
          </cell>
          <cell r="M69">
            <v>56881.57</v>
          </cell>
          <cell r="N69">
            <v>54.430000000000291</v>
          </cell>
        </row>
        <row r="70">
          <cell r="G70" t="str">
            <v>New Industrial and Commercial Service &lt; 10TJ/Annum</v>
          </cell>
          <cell r="I70">
            <v>55858</v>
          </cell>
          <cell r="J70">
            <v>5423.89</v>
          </cell>
          <cell r="K70">
            <v>0</v>
          </cell>
          <cell r="L70">
            <v>50573.96</v>
          </cell>
          <cell r="M70">
            <v>55997.85</v>
          </cell>
          <cell r="N70">
            <v>-139.84999999999854</v>
          </cell>
        </row>
        <row r="71">
          <cell r="G71" t="str">
            <v>New Industrial and Commercial Service &lt; 10TJ/Annum</v>
          </cell>
          <cell r="I71">
            <v>54000</v>
          </cell>
          <cell r="J71">
            <v>0</v>
          </cell>
          <cell r="K71">
            <v>210.24</v>
          </cell>
          <cell r="L71">
            <v>55049.05</v>
          </cell>
          <cell r="M71">
            <v>55049.05</v>
          </cell>
          <cell r="N71">
            <v>-1049.05</v>
          </cell>
        </row>
        <row r="72">
          <cell r="G72" t="str">
            <v>New Industrial and Commercial Service &lt; 10TJ/Annum</v>
          </cell>
          <cell r="I72">
            <v>160336</v>
          </cell>
          <cell r="J72">
            <v>0</v>
          </cell>
          <cell r="K72">
            <v>1146.52</v>
          </cell>
          <cell r="L72">
            <v>6911.5</v>
          </cell>
          <cell r="M72">
            <v>6911.5</v>
          </cell>
          <cell r="N72">
            <v>153424.5</v>
          </cell>
        </row>
        <row r="73">
          <cell r="G73" t="str">
            <v>New Industrial and Commercial Service &lt; 10TJ/Annum</v>
          </cell>
          <cell r="I73">
            <v>49324</v>
          </cell>
          <cell r="J73">
            <v>0</v>
          </cell>
          <cell r="K73">
            <v>1050.44</v>
          </cell>
          <cell r="L73">
            <v>26738.52</v>
          </cell>
          <cell r="M73">
            <v>26738.52</v>
          </cell>
          <cell r="N73">
            <v>22585.48</v>
          </cell>
        </row>
        <row r="74">
          <cell r="G74" t="str">
            <v>New Industrial and Commercial Service &lt; 10TJ/Annum</v>
          </cell>
          <cell r="I74">
            <v>77000</v>
          </cell>
          <cell r="J74">
            <v>0</v>
          </cell>
          <cell r="K74">
            <v>210.24</v>
          </cell>
          <cell r="L74">
            <v>44981.01</v>
          </cell>
          <cell r="M74">
            <v>44981.01</v>
          </cell>
          <cell r="N74">
            <v>32018.99</v>
          </cell>
        </row>
        <row r="75">
          <cell r="G75" t="str">
            <v>New Industrial and Commercial Service &lt; 10TJ/Annum Total</v>
          </cell>
          <cell r="K75">
            <v>6606.76</v>
          </cell>
          <cell r="N75">
            <v>-352775.61</v>
          </cell>
        </row>
        <row r="76">
          <cell r="G76" t="str">
            <v>New Main - Estate</v>
          </cell>
          <cell r="I76">
            <v>0</v>
          </cell>
          <cell r="J76">
            <v>0</v>
          </cell>
          <cell r="K76">
            <v>0</v>
          </cell>
          <cell r="L76">
            <v>700.8</v>
          </cell>
          <cell r="M76">
            <v>700.8</v>
          </cell>
          <cell r="N76">
            <v>-700.8</v>
          </cell>
        </row>
        <row r="77">
          <cell r="G77" t="str">
            <v>New Main - Estate</v>
          </cell>
          <cell r="I77">
            <v>0</v>
          </cell>
          <cell r="J77">
            <v>114293.08</v>
          </cell>
          <cell r="K77">
            <v>0</v>
          </cell>
          <cell r="L77">
            <v>53527.9</v>
          </cell>
          <cell r="M77">
            <v>167820.98</v>
          </cell>
          <cell r="N77">
            <v>-167820.98</v>
          </cell>
        </row>
        <row r="78">
          <cell r="G78" t="str">
            <v>New Main - Estate</v>
          </cell>
          <cell r="I78">
            <v>0</v>
          </cell>
          <cell r="J78">
            <v>29112.35</v>
          </cell>
          <cell r="K78">
            <v>280.32</v>
          </cell>
          <cell r="L78">
            <v>2103.44</v>
          </cell>
          <cell r="M78">
            <v>31215.79</v>
          </cell>
          <cell r="N78">
            <v>-31215.79</v>
          </cell>
        </row>
        <row r="79">
          <cell r="G79" t="str">
            <v>New Main - Estate</v>
          </cell>
          <cell r="I79">
            <v>0</v>
          </cell>
          <cell r="J79">
            <v>7235.21</v>
          </cell>
          <cell r="K79">
            <v>0</v>
          </cell>
          <cell r="L79">
            <v>0</v>
          </cell>
          <cell r="M79">
            <v>7235.21</v>
          </cell>
          <cell r="N79">
            <v>-7235.21</v>
          </cell>
        </row>
        <row r="80">
          <cell r="G80" t="str">
            <v>New Main - Estate</v>
          </cell>
          <cell r="I80">
            <v>0</v>
          </cell>
          <cell r="J80">
            <v>26006.29</v>
          </cell>
          <cell r="K80">
            <v>0</v>
          </cell>
          <cell r="L80">
            <v>495</v>
          </cell>
          <cell r="M80">
            <v>26501.29</v>
          </cell>
          <cell r="N80">
            <v>-26501.29</v>
          </cell>
        </row>
        <row r="81">
          <cell r="G81" t="str">
            <v>New Main - Estate</v>
          </cell>
          <cell r="I81">
            <v>0</v>
          </cell>
          <cell r="J81">
            <v>511</v>
          </cell>
          <cell r="K81">
            <v>3256.92</v>
          </cell>
          <cell r="L81">
            <v>6064.09</v>
          </cell>
          <cell r="M81">
            <v>6575.09</v>
          </cell>
          <cell r="N81">
            <v>-6575.09</v>
          </cell>
        </row>
        <row r="82">
          <cell r="G82" t="str">
            <v>New Main - Estate</v>
          </cell>
          <cell r="I82">
            <v>0</v>
          </cell>
          <cell r="J82">
            <v>40945.949999999997</v>
          </cell>
          <cell r="K82">
            <v>0</v>
          </cell>
          <cell r="L82">
            <v>8591.44</v>
          </cell>
          <cell r="M82">
            <v>49537.39</v>
          </cell>
          <cell r="N82">
            <v>-49537.39</v>
          </cell>
        </row>
        <row r="83">
          <cell r="G83" t="str">
            <v>New Main - Estate</v>
          </cell>
          <cell r="I83">
            <v>0</v>
          </cell>
          <cell r="J83">
            <v>0</v>
          </cell>
          <cell r="K83">
            <v>0</v>
          </cell>
          <cell r="L83">
            <v>7143.51</v>
          </cell>
          <cell r="M83">
            <v>7143.51</v>
          </cell>
          <cell r="N83">
            <v>-7143.51</v>
          </cell>
        </row>
        <row r="84">
          <cell r="G84" t="str">
            <v>New Main - Estate</v>
          </cell>
          <cell r="I84">
            <v>0</v>
          </cell>
          <cell r="J84">
            <v>15619.24</v>
          </cell>
          <cell r="K84">
            <v>0</v>
          </cell>
          <cell r="L84">
            <v>0</v>
          </cell>
          <cell r="M84">
            <v>15619.24</v>
          </cell>
          <cell r="N84">
            <v>-15619.24</v>
          </cell>
        </row>
        <row r="85">
          <cell r="G85" t="str">
            <v>New Main - Estate</v>
          </cell>
          <cell r="I85">
            <v>0</v>
          </cell>
          <cell r="J85">
            <v>0</v>
          </cell>
          <cell r="K85">
            <v>230.95</v>
          </cell>
          <cell r="L85">
            <v>15547.77</v>
          </cell>
          <cell r="M85">
            <v>15547.77</v>
          </cell>
          <cell r="N85">
            <v>-15547.77</v>
          </cell>
        </row>
        <row r="86">
          <cell r="G86" t="str">
            <v>New Main - Estate</v>
          </cell>
          <cell r="I86">
            <v>0</v>
          </cell>
          <cell r="J86">
            <v>350</v>
          </cell>
          <cell r="K86">
            <v>0</v>
          </cell>
          <cell r="L86">
            <v>0</v>
          </cell>
          <cell r="M86">
            <v>350</v>
          </cell>
          <cell r="N86">
            <v>-350</v>
          </cell>
        </row>
        <row r="87">
          <cell r="G87" t="str">
            <v>New Main - Estate</v>
          </cell>
          <cell r="I87">
            <v>0</v>
          </cell>
          <cell r="J87">
            <v>22920.36</v>
          </cell>
          <cell r="K87">
            <v>70.08</v>
          </cell>
          <cell r="L87">
            <v>844.26</v>
          </cell>
          <cell r="M87">
            <v>23764.62</v>
          </cell>
          <cell r="N87">
            <v>-23764.62</v>
          </cell>
        </row>
        <row r="88">
          <cell r="G88" t="str">
            <v>New Main - Estate</v>
          </cell>
          <cell r="I88">
            <v>0</v>
          </cell>
          <cell r="J88">
            <v>0</v>
          </cell>
          <cell r="K88">
            <v>0</v>
          </cell>
          <cell r="L88">
            <v>280.32</v>
          </cell>
          <cell r="M88">
            <v>280.32</v>
          </cell>
          <cell r="N88">
            <v>-280.32</v>
          </cell>
        </row>
        <row r="89">
          <cell r="G89" t="str">
            <v>New Main - Estate</v>
          </cell>
          <cell r="I89">
            <v>0</v>
          </cell>
          <cell r="J89">
            <v>4179.79</v>
          </cell>
          <cell r="K89">
            <v>0</v>
          </cell>
          <cell r="L89">
            <v>6043.96</v>
          </cell>
          <cell r="M89">
            <v>10223.75</v>
          </cell>
          <cell r="N89">
            <v>-10223.75</v>
          </cell>
        </row>
        <row r="90">
          <cell r="G90" t="str">
            <v>New Main - Estate</v>
          </cell>
          <cell r="I90">
            <v>0</v>
          </cell>
          <cell r="J90">
            <v>2565.33</v>
          </cell>
          <cell r="K90">
            <v>0</v>
          </cell>
          <cell r="L90">
            <v>3169.06</v>
          </cell>
          <cell r="M90">
            <v>5734.39</v>
          </cell>
          <cell r="N90">
            <v>-5734.39</v>
          </cell>
        </row>
        <row r="91">
          <cell r="G91" t="str">
            <v>New Main - Estate</v>
          </cell>
          <cell r="I91">
            <v>0</v>
          </cell>
          <cell r="J91">
            <v>22918.94</v>
          </cell>
          <cell r="K91">
            <v>0</v>
          </cell>
          <cell r="L91">
            <v>0</v>
          </cell>
          <cell r="M91">
            <v>22918.94</v>
          </cell>
          <cell r="N91">
            <v>-22918.94</v>
          </cell>
        </row>
        <row r="92">
          <cell r="G92" t="str">
            <v>New Main - Estate</v>
          </cell>
          <cell r="I92">
            <v>0</v>
          </cell>
          <cell r="J92">
            <v>12757.18</v>
          </cell>
          <cell r="K92">
            <v>0</v>
          </cell>
          <cell r="L92">
            <v>0</v>
          </cell>
          <cell r="M92">
            <v>12757.18</v>
          </cell>
          <cell r="N92">
            <v>-12757.18</v>
          </cell>
        </row>
        <row r="93">
          <cell r="G93" t="str">
            <v>New Main - Estate</v>
          </cell>
          <cell r="I93">
            <v>0</v>
          </cell>
          <cell r="J93">
            <v>9950.86</v>
          </cell>
          <cell r="K93">
            <v>109.6</v>
          </cell>
          <cell r="L93">
            <v>1459.62</v>
          </cell>
          <cell r="M93">
            <v>11410.48</v>
          </cell>
          <cell r="N93">
            <v>-11410.48</v>
          </cell>
        </row>
        <row r="94">
          <cell r="G94" t="str">
            <v>New Main - Estate</v>
          </cell>
          <cell r="I94">
            <v>0</v>
          </cell>
          <cell r="J94">
            <v>2086.12</v>
          </cell>
          <cell r="K94">
            <v>0</v>
          </cell>
          <cell r="L94">
            <v>0</v>
          </cell>
          <cell r="M94">
            <v>2086.12</v>
          </cell>
          <cell r="N94">
            <v>-2086.12</v>
          </cell>
        </row>
        <row r="95">
          <cell r="G95" t="str">
            <v>New Main - Estate</v>
          </cell>
          <cell r="I95">
            <v>0</v>
          </cell>
          <cell r="J95">
            <v>266.36</v>
          </cell>
          <cell r="K95">
            <v>0</v>
          </cell>
          <cell r="L95">
            <v>0</v>
          </cell>
          <cell r="M95">
            <v>266.36</v>
          </cell>
          <cell r="N95">
            <v>-266.36</v>
          </cell>
        </row>
        <row r="96">
          <cell r="G96" t="str">
            <v>New Main - Estate</v>
          </cell>
          <cell r="I96">
            <v>0</v>
          </cell>
          <cell r="J96">
            <v>266.36</v>
          </cell>
          <cell r="K96">
            <v>805.32</v>
          </cell>
          <cell r="L96">
            <v>2323.1</v>
          </cell>
          <cell r="M96">
            <v>2589.46</v>
          </cell>
          <cell r="N96">
            <v>-2589.46</v>
          </cell>
        </row>
        <row r="97">
          <cell r="G97" t="str">
            <v>New Main - Estate</v>
          </cell>
          <cell r="I97">
            <v>0</v>
          </cell>
          <cell r="J97">
            <v>266.36</v>
          </cell>
          <cell r="K97">
            <v>536.88</v>
          </cell>
          <cell r="L97">
            <v>2023.65</v>
          </cell>
          <cell r="M97">
            <v>2290.0100000000002</v>
          </cell>
          <cell r="N97">
            <v>-2290.0100000000002</v>
          </cell>
        </row>
        <row r="98">
          <cell r="G98" t="str">
            <v>New Main - Estate</v>
          </cell>
          <cell r="I98">
            <v>0</v>
          </cell>
          <cell r="J98">
            <v>266.36</v>
          </cell>
          <cell r="K98">
            <v>805.32</v>
          </cell>
          <cell r="L98">
            <v>2314.17</v>
          </cell>
          <cell r="M98">
            <v>2580.5300000000002</v>
          </cell>
          <cell r="N98">
            <v>-2580.5300000000002</v>
          </cell>
        </row>
        <row r="99">
          <cell r="G99" t="str">
            <v>New Main - Estate</v>
          </cell>
          <cell r="I99">
            <v>0</v>
          </cell>
          <cell r="J99">
            <v>607.67999999999995</v>
          </cell>
          <cell r="K99">
            <v>0</v>
          </cell>
          <cell r="L99">
            <v>16479.650000000001</v>
          </cell>
          <cell r="M99">
            <v>17087.330000000002</v>
          </cell>
          <cell r="N99">
            <v>-17087.330000000002</v>
          </cell>
        </row>
        <row r="100">
          <cell r="G100" t="str">
            <v>New Main - Estate</v>
          </cell>
          <cell r="I100">
            <v>0</v>
          </cell>
          <cell r="J100">
            <v>133.18</v>
          </cell>
          <cell r="K100">
            <v>0</v>
          </cell>
          <cell r="L100">
            <v>0</v>
          </cell>
          <cell r="M100">
            <v>133.18</v>
          </cell>
          <cell r="N100">
            <v>-133.18</v>
          </cell>
        </row>
        <row r="101">
          <cell r="G101" t="str">
            <v>New Main - Estate</v>
          </cell>
          <cell r="I101">
            <v>0</v>
          </cell>
          <cell r="J101">
            <v>266.36</v>
          </cell>
          <cell r="K101">
            <v>0</v>
          </cell>
          <cell r="L101">
            <v>0</v>
          </cell>
          <cell r="M101">
            <v>266.36</v>
          </cell>
          <cell r="N101">
            <v>-266.36</v>
          </cell>
        </row>
        <row r="102">
          <cell r="G102" t="str">
            <v>New Main - Estate</v>
          </cell>
          <cell r="I102">
            <v>0</v>
          </cell>
          <cell r="J102">
            <v>12219.32</v>
          </cell>
          <cell r="K102">
            <v>0</v>
          </cell>
          <cell r="L102">
            <v>0</v>
          </cell>
          <cell r="M102">
            <v>12219.32</v>
          </cell>
          <cell r="N102">
            <v>-12219.32</v>
          </cell>
        </row>
        <row r="103">
          <cell r="G103" t="str">
            <v>New Main - Estate</v>
          </cell>
          <cell r="I103">
            <v>0</v>
          </cell>
          <cell r="J103">
            <v>532.72</v>
          </cell>
          <cell r="K103">
            <v>0</v>
          </cell>
          <cell r="L103">
            <v>0</v>
          </cell>
          <cell r="M103">
            <v>532.72</v>
          </cell>
          <cell r="N103">
            <v>-532.72</v>
          </cell>
        </row>
        <row r="104">
          <cell r="G104" t="str">
            <v>New Main - Estate</v>
          </cell>
          <cell r="I104">
            <v>0</v>
          </cell>
          <cell r="J104">
            <v>14683.69</v>
          </cell>
          <cell r="K104">
            <v>0</v>
          </cell>
          <cell r="L104">
            <v>0</v>
          </cell>
          <cell r="M104">
            <v>14683.69</v>
          </cell>
          <cell r="N104">
            <v>-14683.69</v>
          </cell>
        </row>
        <row r="105">
          <cell r="G105" t="str">
            <v>New Main - Estate</v>
          </cell>
          <cell r="I105">
            <v>0</v>
          </cell>
          <cell r="J105">
            <v>73</v>
          </cell>
          <cell r="K105">
            <v>0</v>
          </cell>
          <cell r="L105">
            <v>15541.04</v>
          </cell>
          <cell r="M105">
            <v>15614.04</v>
          </cell>
          <cell r="N105">
            <v>-15614.04</v>
          </cell>
        </row>
        <row r="106">
          <cell r="G106" t="str">
            <v>New Main - Estate</v>
          </cell>
          <cell r="I106">
            <v>0</v>
          </cell>
          <cell r="J106">
            <v>16145.88</v>
          </cell>
          <cell r="K106">
            <v>0</v>
          </cell>
          <cell r="L106">
            <v>8380.0499999999993</v>
          </cell>
          <cell r="M106">
            <v>24525.93</v>
          </cell>
          <cell r="N106">
            <v>-24525.93</v>
          </cell>
        </row>
        <row r="107">
          <cell r="G107" t="str">
            <v>New Main - Estate</v>
          </cell>
          <cell r="I107">
            <v>0</v>
          </cell>
          <cell r="J107">
            <v>703043.23</v>
          </cell>
          <cell r="K107">
            <v>72470.03</v>
          </cell>
          <cell r="L107">
            <v>473769.55</v>
          </cell>
          <cell r="M107">
            <v>1176812.78</v>
          </cell>
          <cell r="N107">
            <v>-1176812.78</v>
          </cell>
        </row>
        <row r="108">
          <cell r="G108" t="str">
            <v>New Main - Estate</v>
          </cell>
          <cell r="I108">
            <v>0</v>
          </cell>
          <cell r="J108">
            <v>20686.53</v>
          </cell>
          <cell r="K108">
            <v>0</v>
          </cell>
          <cell r="L108">
            <v>19069.650000000001</v>
          </cell>
          <cell r="M108">
            <v>39756.18</v>
          </cell>
          <cell r="N108">
            <v>-39756.18</v>
          </cell>
        </row>
        <row r="109">
          <cell r="G109" t="str">
            <v>New Main - Estate</v>
          </cell>
          <cell r="I109">
            <v>0</v>
          </cell>
          <cell r="J109">
            <v>1916.53</v>
          </cell>
          <cell r="K109">
            <v>0</v>
          </cell>
          <cell r="L109">
            <v>0</v>
          </cell>
          <cell r="M109">
            <v>1916.53</v>
          </cell>
          <cell r="N109">
            <v>-1916.53</v>
          </cell>
        </row>
        <row r="110">
          <cell r="G110" t="str">
            <v>New Main - Estate</v>
          </cell>
          <cell r="I110">
            <v>0</v>
          </cell>
          <cell r="J110">
            <v>6998.97</v>
          </cell>
          <cell r="K110">
            <v>0</v>
          </cell>
          <cell r="L110">
            <v>13813.25</v>
          </cell>
          <cell r="M110">
            <v>20812.22</v>
          </cell>
          <cell r="N110">
            <v>-20812.22</v>
          </cell>
        </row>
        <row r="111">
          <cell r="G111" t="str">
            <v>New Main - Estate</v>
          </cell>
          <cell r="I111">
            <v>0</v>
          </cell>
          <cell r="J111">
            <v>0</v>
          </cell>
          <cell r="K111">
            <v>1054.5</v>
          </cell>
          <cell r="L111">
            <v>4682.8100000000004</v>
          </cell>
          <cell r="M111">
            <v>4682.8100000000004</v>
          </cell>
          <cell r="N111">
            <v>-4682.8100000000004</v>
          </cell>
        </row>
        <row r="112">
          <cell r="G112" t="str">
            <v>New Main - Estate</v>
          </cell>
          <cell r="I112">
            <v>0</v>
          </cell>
          <cell r="J112">
            <v>7435.63</v>
          </cell>
          <cell r="K112">
            <v>861.87</v>
          </cell>
          <cell r="L112">
            <v>931.95</v>
          </cell>
          <cell r="M112">
            <v>8367.58</v>
          </cell>
          <cell r="N112">
            <v>-8367.58</v>
          </cell>
        </row>
        <row r="113">
          <cell r="G113" t="str">
            <v>New Main - Estate</v>
          </cell>
          <cell r="I113">
            <v>0</v>
          </cell>
          <cell r="J113">
            <v>401.5</v>
          </cell>
          <cell r="K113">
            <v>0</v>
          </cell>
          <cell r="L113">
            <v>0</v>
          </cell>
          <cell r="M113">
            <v>401.5</v>
          </cell>
          <cell r="N113">
            <v>-401.5</v>
          </cell>
        </row>
        <row r="114">
          <cell r="G114" t="str">
            <v>New Main - Estate</v>
          </cell>
          <cell r="I114">
            <v>0</v>
          </cell>
          <cell r="J114">
            <v>0</v>
          </cell>
          <cell r="K114">
            <v>0</v>
          </cell>
          <cell r="L114">
            <v>245.92</v>
          </cell>
          <cell r="M114">
            <v>245.92</v>
          </cell>
          <cell r="N114">
            <v>-245.92</v>
          </cell>
        </row>
        <row r="115">
          <cell r="G115" t="str">
            <v>New Main - Estate</v>
          </cell>
          <cell r="I115">
            <v>0</v>
          </cell>
          <cell r="J115">
            <v>0</v>
          </cell>
          <cell r="K115">
            <v>0</v>
          </cell>
          <cell r="L115">
            <v>72.510000000000005</v>
          </cell>
          <cell r="M115">
            <v>72.510000000000005</v>
          </cell>
          <cell r="N115">
            <v>-72.510000000000005</v>
          </cell>
        </row>
        <row r="116">
          <cell r="G116" t="str">
            <v>New Main - Estate</v>
          </cell>
          <cell r="I116">
            <v>0</v>
          </cell>
          <cell r="J116">
            <v>0</v>
          </cell>
          <cell r="K116">
            <v>0</v>
          </cell>
          <cell r="L116">
            <v>8280.15</v>
          </cell>
          <cell r="M116">
            <v>8280.15</v>
          </cell>
          <cell r="N116">
            <v>-8280.15</v>
          </cell>
        </row>
        <row r="117">
          <cell r="G117" t="str">
            <v>New Main - Estate</v>
          </cell>
          <cell r="I117">
            <v>0</v>
          </cell>
          <cell r="J117">
            <v>3625.65</v>
          </cell>
          <cell r="K117">
            <v>0</v>
          </cell>
          <cell r="L117">
            <v>0</v>
          </cell>
          <cell r="M117">
            <v>3625.65</v>
          </cell>
          <cell r="N117">
            <v>-3625.65</v>
          </cell>
        </row>
        <row r="118">
          <cell r="G118" t="str">
            <v>New Main - Estate</v>
          </cell>
          <cell r="I118">
            <v>0</v>
          </cell>
          <cell r="J118">
            <v>736</v>
          </cell>
          <cell r="K118">
            <v>0</v>
          </cell>
          <cell r="L118">
            <v>843.37</v>
          </cell>
          <cell r="M118">
            <v>1579.37</v>
          </cell>
          <cell r="N118">
            <v>-1579.37</v>
          </cell>
        </row>
        <row r="119">
          <cell r="G119" t="str">
            <v>New Main - Estate</v>
          </cell>
          <cell r="I119">
            <v>0</v>
          </cell>
          <cell r="J119">
            <v>36722.400000000001</v>
          </cell>
          <cell r="K119">
            <v>0</v>
          </cell>
          <cell r="L119">
            <v>3259.36</v>
          </cell>
          <cell r="M119">
            <v>39981.760000000002</v>
          </cell>
          <cell r="N119">
            <v>-39981.760000000002</v>
          </cell>
        </row>
        <row r="120">
          <cell r="G120" t="str">
            <v>New Main - Estate</v>
          </cell>
          <cell r="I120">
            <v>0</v>
          </cell>
          <cell r="J120">
            <v>1507</v>
          </cell>
          <cell r="K120">
            <v>0</v>
          </cell>
          <cell r="L120">
            <v>0</v>
          </cell>
          <cell r="M120">
            <v>1507</v>
          </cell>
          <cell r="N120">
            <v>-1507</v>
          </cell>
        </row>
        <row r="121">
          <cell r="G121" t="str">
            <v>New Main - Estate</v>
          </cell>
          <cell r="I121">
            <v>0</v>
          </cell>
          <cell r="J121">
            <v>2710.91</v>
          </cell>
          <cell r="K121">
            <v>706.86</v>
          </cell>
          <cell r="L121">
            <v>1547.82</v>
          </cell>
          <cell r="M121">
            <v>4258.7299999999996</v>
          </cell>
          <cell r="N121">
            <v>-4258.7299999999996</v>
          </cell>
        </row>
        <row r="122">
          <cell r="G122" t="str">
            <v>New Main - Estate</v>
          </cell>
          <cell r="I122">
            <v>0</v>
          </cell>
          <cell r="J122">
            <v>9363.67</v>
          </cell>
          <cell r="K122">
            <v>0</v>
          </cell>
          <cell r="L122">
            <v>0</v>
          </cell>
          <cell r="M122">
            <v>9363.67</v>
          </cell>
          <cell r="N122">
            <v>-9363.67</v>
          </cell>
        </row>
        <row r="123">
          <cell r="G123" t="str">
            <v>New Main - Estate</v>
          </cell>
          <cell r="I123">
            <v>0</v>
          </cell>
          <cell r="J123">
            <v>276</v>
          </cell>
          <cell r="K123">
            <v>137.80000000000001</v>
          </cell>
          <cell r="L123">
            <v>137.80000000000001</v>
          </cell>
          <cell r="M123">
            <v>413.8</v>
          </cell>
          <cell r="N123">
            <v>-413.8</v>
          </cell>
        </row>
        <row r="124">
          <cell r="G124" t="str">
            <v>New Main - Estate</v>
          </cell>
          <cell r="I124">
            <v>0</v>
          </cell>
          <cell r="J124">
            <v>32168.22</v>
          </cell>
          <cell r="K124">
            <v>0</v>
          </cell>
          <cell r="L124">
            <v>20052.14</v>
          </cell>
          <cell r="M124">
            <v>52220.36</v>
          </cell>
          <cell r="N124">
            <v>-52220.36</v>
          </cell>
        </row>
        <row r="125">
          <cell r="G125" t="str">
            <v>New Main - Estate</v>
          </cell>
          <cell r="I125">
            <v>0</v>
          </cell>
          <cell r="J125">
            <v>7637.19</v>
          </cell>
          <cell r="K125">
            <v>0</v>
          </cell>
          <cell r="L125">
            <v>0</v>
          </cell>
          <cell r="M125">
            <v>7637.19</v>
          </cell>
          <cell r="N125">
            <v>-7637.19</v>
          </cell>
        </row>
        <row r="126">
          <cell r="G126" t="str">
            <v>New Main - Estate</v>
          </cell>
          <cell r="I126">
            <v>0</v>
          </cell>
          <cell r="J126">
            <v>15279.28</v>
          </cell>
          <cell r="K126">
            <v>0</v>
          </cell>
          <cell r="L126">
            <v>0</v>
          </cell>
          <cell r="M126">
            <v>15279.28</v>
          </cell>
          <cell r="N126">
            <v>-15279.28</v>
          </cell>
        </row>
        <row r="127">
          <cell r="G127" t="str">
            <v>New Main - Estate</v>
          </cell>
          <cell r="I127">
            <v>0</v>
          </cell>
          <cell r="J127">
            <v>184</v>
          </cell>
          <cell r="K127">
            <v>0</v>
          </cell>
          <cell r="L127">
            <v>560.64</v>
          </cell>
          <cell r="M127">
            <v>744.64</v>
          </cell>
          <cell r="N127">
            <v>-744.64</v>
          </cell>
        </row>
        <row r="128">
          <cell r="G128" t="str">
            <v>New Main - Estate</v>
          </cell>
          <cell r="I128">
            <v>0</v>
          </cell>
          <cell r="J128">
            <v>4988.87</v>
          </cell>
          <cell r="K128">
            <v>0</v>
          </cell>
          <cell r="L128">
            <v>0</v>
          </cell>
          <cell r="M128">
            <v>4988.87</v>
          </cell>
          <cell r="N128">
            <v>-4988.87</v>
          </cell>
        </row>
        <row r="129">
          <cell r="G129" t="str">
            <v>New Main - Estate</v>
          </cell>
          <cell r="I129">
            <v>0</v>
          </cell>
          <cell r="J129">
            <v>15012</v>
          </cell>
          <cell r="K129">
            <v>0</v>
          </cell>
          <cell r="L129">
            <v>0</v>
          </cell>
          <cell r="M129">
            <v>15012</v>
          </cell>
          <cell r="N129">
            <v>-15012</v>
          </cell>
        </row>
        <row r="130">
          <cell r="G130" t="str">
            <v>New Main - Estate</v>
          </cell>
          <cell r="I130">
            <v>0</v>
          </cell>
          <cell r="J130">
            <v>6458.15</v>
          </cell>
          <cell r="K130">
            <v>591.47</v>
          </cell>
          <cell r="L130">
            <v>591.47</v>
          </cell>
          <cell r="M130">
            <v>7049.62</v>
          </cell>
          <cell r="N130">
            <v>-7049.62</v>
          </cell>
        </row>
        <row r="131">
          <cell r="G131" t="str">
            <v>New Main - Estate</v>
          </cell>
          <cell r="I131">
            <v>0</v>
          </cell>
          <cell r="J131">
            <v>17715.23</v>
          </cell>
          <cell r="K131">
            <v>0</v>
          </cell>
          <cell r="L131">
            <v>0</v>
          </cell>
          <cell r="M131">
            <v>17715.23</v>
          </cell>
          <cell r="N131">
            <v>-17715.23</v>
          </cell>
        </row>
        <row r="132">
          <cell r="G132" t="str">
            <v>New Main - Estate</v>
          </cell>
          <cell r="I132">
            <v>0</v>
          </cell>
          <cell r="J132">
            <v>0</v>
          </cell>
          <cell r="K132">
            <v>140.16</v>
          </cell>
          <cell r="L132">
            <v>140.16</v>
          </cell>
          <cell r="M132">
            <v>140.16</v>
          </cell>
          <cell r="N132">
            <v>-140.16</v>
          </cell>
        </row>
        <row r="133">
          <cell r="G133" t="str">
            <v>New Main - Estate</v>
          </cell>
          <cell r="I133">
            <v>0</v>
          </cell>
          <cell r="J133">
            <v>368</v>
          </cell>
          <cell r="K133">
            <v>0</v>
          </cell>
          <cell r="L133">
            <v>0</v>
          </cell>
          <cell r="M133">
            <v>368</v>
          </cell>
          <cell r="N133">
            <v>-368</v>
          </cell>
        </row>
        <row r="134">
          <cell r="G134" t="str">
            <v>New Main - Estate</v>
          </cell>
          <cell r="I134">
            <v>0</v>
          </cell>
          <cell r="J134">
            <v>1102.5</v>
          </cell>
          <cell r="K134">
            <v>0</v>
          </cell>
          <cell r="L134">
            <v>0</v>
          </cell>
          <cell r="M134">
            <v>1102.5</v>
          </cell>
          <cell r="N134">
            <v>-1102.5</v>
          </cell>
        </row>
        <row r="135">
          <cell r="G135" t="str">
            <v>New Main - Estate</v>
          </cell>
          <cell r="I135">
            <v>0</v>
          </cell>
          <cell r="J135">
            <v>328.5</v>
          </cell>
          <cell r="K135">
            <v>0</v>
          </cell>
          <cell r="L135">
            <v>0</v>
          </cell>
          <cell r="M135">
            <v>328.5</v>
          </cell>
          <cell r="N135">
            <v>-328.5</v>
          </cell>
        </row>
        <row r="136">
          <cell r="G136" t="str">
            <v>New Main - Estate</v>
          </cell>
          <cell r="I136">
            <v>0</v>
          </cell>
          <cell r="J136">
            <v>806</v>
          </cell>
          <cell r="K136">
            <v>0</v>
          </cell>
          <cell r="L136">
            <v>116.1</v>
          </cell>
          <cell r="M136">
            <v>922.1</v>
          </cell>
          <cell r="N136">
            <v>-922.1</v>
          </cell>
        </row>
        <row r="137">
          <cell r="G137" t="str">
            <v>New Main - Estate</v>
          </cell>
          <cell r="I137">
            <v>0</v>
          </cell>
          <cell r="J137">
            <v>622</v>
          </cell>
          <cell r="K137">
            <v>0</v>
          </cell>
          <cell r="L137">
            <v>0</v>
          </cell>
          <cell r="M137">
            <v>622</v>
          </cell>
          <cell r="N137">
            <v>-622</v>
          </cell>
        </row>
        <row r="138">
          <cell r="G138" t="str">
            <v>New Main - Estate</v>
          </cell>
          <cell r="I138">
            <v>0</v>
          </cell>
          <cell r="J138">
            <v>804.5</v>
          </cell>
          <cell r="K138">
            <v>0</v>
          </cell>
          <cell r="L138">
            <v>0</v>
          </cell>
          <cell r="M138">
            <v>804.5</v>
          </cell>
          <cell r="N138">
            <v>-804.5</v>
          </cell>
        </row>
        <row r="139">
          <cell r="G139" t="str">
            <v>New Main - Estate</v>
          </cell>
          <cell r="I139">
            <v>0</v>
          </cell>
          <cell r="J139">
            <v>7096.48</v>
          </cell>
          <cell r="K139">
            <v>0</v>
          </cell>
          <cell r="L139">
            <v>19497.89</v>
          </cell>
          <cell r="M139">
            <v>26594.37</v>
          </cell>
          <cell r="N139">
            <v>-26594.37</v>
          </cell>
        </row>
        <row r="140">
          <cell r="G140" t="str">
            <v>New Main - Estate</v>
          </cell>
          <cell r="I140">
            <v>0</v>
          </cell>
          <cell r="J140">
            <v>1174</v>
          </cell>
          <cell r="K140">
            <v>0</v>
          </cell>
          <cell r="L140">
            <v>0</v>
          </cell>
          <cell r="M140">
            <v>1174</v>
          </cell>
          <cell r="N140">
            <v>-1174</v>
          </cell>
        </row>
        <row r="141">
          <cell r="G141" t="str">
            <v>New Main - Estate</v>
          </cell>
          <cell r="I141">
            <v>0</v>
          </cell>
          <cell r="J141">
            <v>8516.91</v>
          </cell>
          <cell r="K141">
            <v>29.81</v>
          </cell>
          <cell r="L141">
            <v>12600.24</v>
          </cell>
          <cell r="M141">
            <v>21117.15</v>
          </cell>
          <cell r="N141">
            <v>-21117.15</v>
          </cell>
        </row>
        <row r="142">
          <cell r="G142" t="str">
            <v>New Main - Estate</v>
          </cell>
          <cell r="I142">
            <v>0</v>
          </cell>
          <cell r="J142">
            <v>19693.32</v>
          </cell>
          <cell r="K142">
            <v>0</v>
          </cell>
          <cell r="L142">
            <v>0</v>
          </cell>
          <cell r="M142">
            <v>19693.32</v>
          </cell>
          <cell r="N142">
            <v>-19693.32</v>
          </cell>
        </row>
        <row r="143">
          <cell r="G143" t="str">
            <v>New Main - Estate</v>
          </cell>
          <cell r="I143">
            <v>0</v>
          </cell>
          <cell r="J143">
            <v>657</v>
          </cell>
          <cell r="K143">
            <v>3585.33</v>
          </cell>
          <cell r="L143">
            <v>19665.97</v>
          </cell>
          <cell r="M143">
            <v>20322.97</v>
          </cell>
          <cell r="N143">
            <v>-20322.97</v>
          </cell>
        </row>
        <row r="144">
          <cell r="G144" t="str">
            <v>New Main - Estate</v>
          </cell>
          <cell r="I144">
            <v>0</v>
          </cell>
          <cell r="J144">
            <v>11518.28</v>
          </cell>
          <cell r="K144">
            <v>0</v>
          </cell>
          <cell r="L144">
            <v>0</v>
          </cell>
          <cell r="M144">
            <v>11518.28</v>
          </cell>
          <cell r="N144">
            <v>-11518.28</v>
          </cell>
        </row>
        <row r="145">
          <cell r="G145" t="str">
            <v>New Main - Estate</v>
          </cell>
          <cell r="I145">
            <v>0</v>
          </cell>
          <cell r="J145">
            <v>182.5</v>
          </cell>
          <cell r="K145">
            <v>0</v>
          </cell>
          <cell r="L145">
            <v>0</v>
          </cell>
          <cell r="M145">
            <v>182.5</v>
          </cell>
          <cell r="N145">
            <v>-182.5</v>
          </cell>
        </row>
        <row r="146">
          <cell r="G146" t="str">
            <v>New Main - Estate</v>
          </cell>
          <cell r="I146">
            <v>0</v>
          </cell>
          <cell r="J146">
            <v>280</v>
          </cell>
          <cell r="K146">
            <v>0</v>
          </cell>
          <cell r="L146">
            <v>0</v>
          </cell>
          <cell r="M146">
            <v>280</v>
          </cell>
          <cell r="N146">
            <v>-280</v>
          </cell>
        </row>
        <row r="147">
          <cell r="G147" t="str">
            <v>New Main - Estate</v>
          </cell>
          <cell r="I147">
            <v>0</v>
          </cell>
          <cell r="J147">
            <v>280</v>
          </cell>
          <cell r="K147">
            <v>0</v>
          </cell>
          <cell r="L147">
            <v>0</v>
          </cell>
          <cell r="M147">
            <v>280</v>
          </cell>
          <cell r="N147">
            <v>-280</v>
          </cell>
        </row>
        <row r="148">
          <cell r="G148" t="str">
            <v>New Main - Estate</v>
          </cell>
          <cell r="I148">
            <v>0</v>
          </cell>
          <cell r="J148">
            <v>280</v>
          </cell>
          <cell r="K148">
            <v>0</v>
          </cell>
          <cell r="L148">
            <v>0</v>
          </cell>
          <cell r="M148">
            <v>280</v>
          </cell>
          <cell r="N148">
            <v>-280</v>
          </cell>
        </row>
        <row r="149">
          <cell r="G149" t="str">
            <v>New Main - Estate</v>
          </cell>
          <cell r="I149">
            <v>0</v>
          </cell>
          <cell r="J149">
            <v>182.5</v>
          </cell>
          <cell r="K149">
            <v>0</v>
          </cell>
          <cell r="L149">
            <v>0</v>
          </cell>
          <cell r="M149">
            <v>182.5</v>
          </cell>
          <cell r="N149">
            <v>-182.5</v>
          </cell>
        </row>
        <row r="150">
          <cell r="G150" t="str">
            <v>New Main - Estate</v>
          </cell>
          <cell r="I150">
            <v>36234</v>
          </cell>
          <cell r="J150">
            <v>0</v>
          </cell>
          <cell r="K150">
            <v>8261.5</v>
          </cell>
          <cell r="L150">
            <v>11290.16</v>
          </cell>
          <cell r="M150">
            <v>11290.16</v>
          </cell>
          <cell r="N150">
            <v>24943.84</v>
          </cell>
        </row>
        <row r="151">
          <cell r="G151" t="str">
            <v>New Main - Estate</v>
          </cell>
          <cell r="I151">
            <v>19687</v>
          </cell>
          <cell r="J151">
            <v>615</v>
          </cell>
          <cell r="K151">
            <v>0</v>
          </cell>
          <cell r="L151">
            <v>9071.7900000000009</v>
          </cell>
          <cell r="M151">
            <v>9686.7900000000009</v>
          </cell>
          <cell r="N151">
            <v>10000.209999999999</v>
          </cell>
        </row>
        <row r="152">
          <cell r="G152" t="str">
            <v>New Main - Estate</v>
          </cell>
          <cell r="I152">
            <v>291460.65999999997</v>
          </cell>
          <cell r="J152">
            <v>208516.52</v>
          </cell>
          <cell r="K152">
            <v>0</v>
          </cell>
          <cell r="L152">
            <v>0</v>
          </cell>
          <cell r="M152">
            <v>208516.52</v>
          </cell>
          <cell r="N152">
            <v>82944.14</v>
          </cell>
        </row>
        <row r="153">
          <cell r="G153" t="str">
            <v>New Main - Estate</v>
          </cell>
          <cell r="I153">
            <v>513408</v>
          </cell>
          <cell r="J153">
            <v>42838.91</v>
          </cell>
          <cell r="K153">
            <v>0</v>
          </cell>
          <cell r="L153">
            <v>124005.43</v>
          </cell>
          <cell r="M153">
            <v>166844.34</v>
          </cell>
          <cell r="N153">
            <v>346563.66</v>
          </cell>
        </row>
        <row r="154">
          <cell r="G154" t="str">
            <v>New Main - Estate</v>
          </cell>
          <cell r="I154">
            <v>95977</v>
          </cell>
          <cell r="J154">
            <v>152280.32000000001</v>
          </cell>
          <cell r="K154">
            <v>693.46</v>
          </cell>
          <cell r="L154">
            <v>40586.959999999999</v>
          </cell>
          <cell r="M154">
            <v>192867.28</v>
          </cell>
          <cell r="N154">
            <v>-96890.28</v>
          </cell>
        </row>
        <row r="155">
          <cell r="G155" t="str">
            <v>New Main - Estate</v>
          </cell>
          <cell r="I155">
            <v>11175</v>
          </cell>
          <cell r="J155">
            <v>5106.01</v>
          </cell>
          <cell r="K155">
            <v>0</v>
          </cell>
          <cell r="L155">
            <v>2126.3200000000002</v>
          </cell>
          <cell r="M155">
            <v>7232.33</v>
          </cell>
          <cell r="N155">
            <v>3942.67</v>
          </cell>
        </row>
        <row r="156">
          <cell r="G156" t="str">
            <v>New Main - Estate</v>
          </cell>
          <cell r="I156">
            <v>32625</v>
          </cell>
          <cell r="J156">
            <v>5201.76</v>
          </cell>
          <cell r="K156">
            <v>0</v>
          </cell>
          <cell r="L156">
            <v>10645.73</v>
          </cell>
          <cell r="M156">
            <v>15847.49</v>
          </cell>
          <cell r="N156">
            <v>16777.509999999998</v>
          </cell>
        </row>
        <row r="157">
          <cell r="G157" t="str">
            <v>New Main - Estate</v>
          </cell>
          <cell r="I157">
            <v>4083</v>
          </cell>
          <cell r="J157">
            <v>986</v>
          </cell>
          <cell r="K157">
            <v>0</v>
          </cell>
          <cell r="L157">
            <v>10974.35</v>
          </cell>
          <cell r="M157">
            <v>11960.35</v>
          </cell>
          <cell r="N157">
            <v>-7877.35</v>
          </cell>
        </row>
        <row r="158">
          <cell r="G158" t="str">
            <v>New Main - Estate</v>
          </cell>
          <cell r="I158">
            <v>10646</v>
          </cell>
          <cell r="J158">
            <v>134</v>
          </cell>
          <cell r="K158">
            <v>0</v>
          </cell>
          <cell r="L158">
            <v>0</v>
          </cell>
          <cell r="M158">
            <v>134</v>
          </cell>
          <cell r="N158">
            <v>10512</v>
          </cell>
        </row>
        <row r="159">
          <cell r="G159" t="str">
            <v>New Main - Estate</v>
          </cell>
          <cell r="I159">
            <v>10646</v>
          </cell>
          <cell r="J159">
            <v>134</v>
          </cell>
          <cell r="K159">
            <v>0</v>
          </cell>
          <cell r="L159">
            <v>0</v>
          </cell>
          <cell r="M159">
            <v>134</v>
          </cell>
          <cell r="N159">
            <v>10512</v>
          </cell>
        </row>
        <row r="160">
          <cell r="G160" t="str">
            <v>New Main - Estate</v>
          </cell>
          <cell r="I160">
            <v>10646</v>
          </cell>
          <cell r="J160">
            <v>134</v>
          </cell>
          <cell r="K160">
            <v>0</v>
          </cell>
          <cell r="L160">
            <v>0</v>
          </cell>
          <cell r="M160">
            <v>134</v>
          </cell>
          <cell r="N160">
            <v>10512</v>
          </cell>
        </row>
        <row r="161">
          <cell r="G161" t="str">
            <v>New Main - Estate</v>
          </cell>
          <cell r="I161">
            <v>15568</v>
          </cell>
          <cell r="J161">
            <v>134</v>
          </cell>
          <cell r="K161">
            <v>0</v>
          </cell>
          <cell r="L161">
            <v>0</v>
          </cell>
          <cell r="M161">
            <v>134</v>
          </cell>
          <cell r="N161">
            <v>15434</v>
          </cell>
        </row>
        <row r="162">
          <cell r="G162" t="str">
            <v>New Main - Estate</v>
          </cell>
          <cell r="I162">
            <v>17064</v>
          </cell>
          <cell r="J162">
            <v>134</v>
          </cell>
          <cell r="K162">
            <v>0</v>
          </cell>
          <cell r="L162">
            <v>0</v>
          </cell>
          <cell r="M162">
            <v>134</v>
          </cell>
          <cell r="N162">
            <v>16930</v>
          </cell>
        </row>
        <row r="163">
          <cell r="G163" t="str">
            <v>New Main - Estate</v>
          </cell>
          <cell r="I163">
            <v>6275</v>
          </cell>
          <cell r="J163">
            <v>347</v>
          </cell>
          <cell r="K163">
            <v>0</v>
          </cell>
          <cell r="L163">
            <v>2338.4299999999998</v>
          </cell>
          <cell r="M163">
            <v>2685.43</v>
          </cell>
          <cell r="N163">
            <v>3589.57</v>
          </cell>
        </row>
        <row r="164">
          <cell r="G164" t="str">
            <v>New Main - Estate</v>
          </cell>
          <cell r="I164">
            <v>121117</v>
          </cell>
          <cell r="J164">
            <v>0</v>
          </cell>
          <cell r="K164">
            <v>70.08</v>
          </cell>
          <cell r="L164">
            <v>2120.1</v>
          </cell>
          <cell r="M164">
            <v>2120.1</v>
          </cell>
          <cell r="N164">
            <v>118996.9</v>
          </cell>
        </row>
        <row r="165">
          <cell r="G165" t="str">
            <v>New Main - Estate</v>
          </cell>
          <cell r="I165">
            <v>4708</v>
          </cell>
          <cell r="J165">
            <v>134</v>
          </cell>
          <cell r="K165">
            <v>0</v>
          </cell>
          <cell r="L165">
            <v>1833.7</v>
          </cell>
          <cell r="M165">
            <v>1967.7</v>
          </cell>
          <cell r="N165">
            <v>2740.3</v>
          </cell>
        </row>
        <row r="166">
          <cell r="G166" t="str">
            <v>New Main - Estate</v>
          </cell>
          <cell r="I166">
            <v>19687</v>
          </cell>
          <cell r="J166">
            <v>804</v>
          </cell>
          <cell r="K166">
            <v>0</v>
          </cell>
          <cell r="L166">
            <v>27071.49</v>
          </cell>
          <cell r="M166">
            <v>27875.49</v>
          </cell>
          <cell r="N166">
            <v>-8188.49</v>
          </cell>
        </row>
        <row r="167">
          <cell r="G167" t="str">
            <v>New Main - Estate</v>
          </cell>
          <cell r="I167">
            <v>14475</v>
          </cell>
          <cell r="J167">
            <v>0</v>
          </cell>
          <cell r="K167">
            <v>37.26</v>
          </cell>
          <cell r="L167">
            <v>6865.73</v>
          </cell>
          <cell r="M167">
            <v>6865.73</v>
          </cell>
          <cell r="N167">
            <v>7609.27</v>
          </cell>
        </row>
        <row r="168">
          <cell r="G168" t="str">
            <v>New Main - Estate</v>
          </cell>
          <cell r="I168">
            <v>6010</v>
          </cell>
          <cell r="J168">
            <v>0</v>
          </cell>
          <cell r="K168">
            <v>7671.12</v>
          </cell>
          <cell r="L168">
            <v>11524.82</v>
          </cell>
          <cell r="M168">
            <v>11524.82</v>
          </cell>
          <cell r="N168">
            <v>-5514.82</v>
          </cell>
        </row>
        <row r="169">
          <cell r="G169" t="str">
            <v>New Main - Estate</v>
          </cell>
          <cell r="I169">
            <v>12456</v>
          </cell>
          <cell r="J169">
            <v>0</v>
          </cell>
          <cell r="K169">
            <v>923.81</v>
          </cell>
          <cell r="L169">
            <v>2254.59</v>
          </cell>
          <cell r="M169">
            <v>2254.59</v>
          </cell>
          <cell r="N169">
            <v>10201.41</v>
          </cell>
        </row>
        <row r="170">
          <cell r="G170" t="str">
            <v>New Main - Estate</v>
          </cell>
          <cell r="I170">
            <v>16538</v>
          </cell>
          <cell r="J170">
            <v>0</v>
          </cell>
          <cell r="K170">
            <v>280.32</v>
          </cell>
          <cell r="L170">
            <v>7332.09</v>
          </cell>
          <cell r="M170">
            <v>7332.09</v>
          </cell>
          <cell r="N170">
            <v>9205.91</v>
          </cell>
        </row>
        <row r="171">
          <cell r="G171" t="str">
            <v>New Main - Estate</v>
          </cell>
          <cell r="I171">
            <v>68357</v>
          </cell>
          <cell r="J171">
            <v>0</v>
          </cell>
          <cell r="K171">
            <v>0</v>
          </cell>
          <cell r="L171">
            <v>26035.59</v>
          </cell>
          <cell r="M171">
            <v>26035.59</v>
          </cell>
          <cell r="N171">
            <v>42321.41</v>
          </cell>
        </row>
        <row r="172">
          <cell r="G172" t="str">
            <v>New Main - Estate</v>
          </cell>
          <cell r="I172">
            <v>68357</v>
          </cell>
          <cell r="J172">
            <v>0</v>
          </cell>
          <cell r="K172">
            <v>0</v>
          </cell>
          <cell r="L172">
            <v>819.67</v>
          </cell>
          <cell r="M172">
            <v>819.67</v>
          </cell>
          <cell r="N172">
            <v>67537.33</v>
          </cell>
        </row>
        <row r="173">
          <cell r="G173" t="str">
            <v>New Main - Estate</v>
          </cell>
          <cell r="I173">
            <v>10283.9</v>
          </cell>
          <cell r="J173">
            <v>0</v>
          </cell>
          <cell r="K173">
            <v>153.91999999999999</v>
          </cell>
          <cell r="L173">
            <v>1395.04</v>
          </cell>
          <cell r="M173">
            <v>1395.04</v>
          </cell>
          <cell r="N173">
            <v>8888.86</v>
          </cell>
        </row>
        <row r="174">
          <cell r="G174" t="str">
            <v>New Main - Estate</v>
          </cell>
          <cell r="I174">
            <v>19687</v>
          </cell>
          <cell r="J174">
            <v>0</v>
          </cell>
          <cell r="K174">
            <v>0</v>
          </cell>
          <cell r="L174">
            <v>11364.72</v>
          </cell>
          <cell r="M174">
            <v>11364.72</v>
          </cell>
          <cell r="N174">
            <v>8322.2800000000007</v>
          </cell>
        </row>
        <row r="175">
          <cell r="G175" t="str">
            <v>New Main - Estate</v>
          </cell>
          <cell r="I175">
            <v>8714</v>
          </cell>
          <cell r="J175">
            <v>0</v>
          </cell>
          <cell r="K175">
            <v>37.26</v>
          </cell>
          <cell r="L175">
            <v>9915.25</v>
          </cell>
          <cell r="M175">
            <v>9915.25</v>
          </cell>
          <cell r="N175">
            <v>-1201.25</v>
          </cell>
        </row>
        <row r="176">
          <cell r="G176" t="str">
            <v>New Main - Estate</v>
          </cell>
          <cell r="I176">
            <v>125562</v>
          </cell>
          <cell r="J176">
            <v>0</v>
          </cell>
          <cell r="K176">
            <v>3685.86</v>
          </cell>
          <cell r="L176">
            <v>7193.5</v>
          </cell>
          <cell r="M176">
            <v>7193.5</v>
          </cell>
          <cell r="N176">
            <v>118368.5</v>
          </cell>
        </row>
        <row r="177">
          <cell r="G177" t="str">
            <v>New Main - Estate</v>
          </cell>
          <cell r="I177">
            <v>21849</v>
          </cell>
          <cell r="J177">
            <v>0</v>
          </cell>
          <cell r="K177">
            <v>0</v>
          </cell>
          <cell r="L177">
            <v>7884.61</v>
          </cell>
          <cell r="M177">
            <v>7884.61</v>
          </cell>
          <cell r="N177">
            <v>13964.39</v>
          </cell>
        </row>
        <row r="178">
          <cell r="G178" t="str">
            <v>New Main - Estate</v>
          </cell>
          <cell r="I178">
            <v>54787</v>
          </cell>
          <cell r="J178">
            <v>0</v>
          </cell>
          <cell r="K178">
            <v>3113.18</v>
          </cell>
          <cell r="L178">
            <v>3785.72</v>
          </cell>
          <cell r="M178">
            <v>3785.72</v>
          </cell>
          <cell r="N178">
            <v>51001.279999999999</v>
          </cell>
        </row>
        <row r="179">
          <cell r="G179" t="str">
            <v>New Main - Estate</v>
          </cell>
          <cell r="I179">
            <v>79886</v>
          </cell>
          <cell r="J179">
            <v>0</v>
          </cell>
          <cell r="K179">
            <v>5900.5</v>
          </cell>
          <cell r="L179">
            <v>8135.45</v>
          </cell>
          <cell r="M179">
            <v>8135.45</v>
          </cell>
          <cell r="N179">
            <v>71750.55</v>
          </cell>
        </row>
        <row r="180">
          <cell r="G180" t="str">
            <v>New Main - Estate</v>
          </cell>
          <cell r="I180">
            <v>31024</v>
          </cell>
          <cell r="J180">
            <v>0</v>
          </cell>
          <cell r="K180">
            <v>70.08</v>
          </cell>
          <cell r="L180">
            <v>1101.93</v>
          </cell>
          <cell r="M180">
            <v>1101.93</v>
          </cell>
          <cell r="N180">
            <v>29922.07</v>
          </cell>
        </row>
        <row r="181">
          <cell r="G181" t="str">
            <v>New Main - Estate</v>
          </cell>
          <cell r="I181">
            <v>26362</v>
          </cell>
          <cell r="J181">
            <v>0</v>
          </cell>
          <cell r="K181">
            <v>0</v>
          </cell>
          <cell r="L181">
            <v>402.87</v>
          </cell>
          <cell r="M181">
            <v>402.87</v>
          </cell>
          <cell r="N181">
            <v>25959.13</v>
          </cell>
        </row>
        <row r="182">
          <cell r="G182" t="str">
            <v>New Main - Estate</v>
          </cell>
          <cell r="I182">
            <v>96254</v>
          </cell>
          <cell r="J182">
            <v>0</v>
          </cell>
          <cell r="K182">
            <v>0.01</v>
          </cell>
          <cell r="L182">
            <v>10163.11</v>
          </cell>
          <cell r="M182">
            <v>10163.11</v>
          </cell>
          <cell r="N182">
            <v>86090.89</v>
          </cell>
        </row>
        <row r="183">
          <cell r="G183" t="str">
            <v>New Main - Estate Total</v>
          </cell>
          <cell r="K183">
            <v>116571.57999999999</v>
          </cell>
          <cell r="N183">
            <v>-952980.11000000057</v>
          </cell>
        </row>
        <row r="184">
          <cell r="G184" t="str">
            <v>New Main - Existing Domestic</v>
          </cell>
          <cell r="I184">
            <v>0</v>
          </cell>
          <cell r="J184">
            <v>109.5</v>
          </cell>
          <cell r="K184">
            <v>3268.94</v>
          </cell>
          <cell r="L184">
            <v>12833.96</v>
          </cell>
          <cell r="M184">
            <v>12943.46</v>
          </cell>
          <cell r="N184">
            <v>-12943.46</v>
          </cell>
        </row>
        <row r="185">
          <cell r="G185" t="str">
            <v>New Main - Existing Domestic Total</v>
          </cell>
          <cell r="K185">
            <v>3268.94</v>
          </cell>
          <cell r="N185">
            <v>-12943.46</v>
          </cell>
        </row>
        <row r="186">
          <cell r="G186" t="str">
            <v>New Main - Industrial and Commercial &lt;10TJ/annum</v>
          </cell>
          <cell r="I186">
            <v>0</v>
          </cell>
          <cell r="J186">
            <v>4314</v>
          </cell>
          <cell r="K186">
            <v>4303.74</v>
          </cell>
          <cell r="L186">
            <v>5985.66</v>
          </cell>
          <cell r="M186">
            <v>10299.66</v>
          </cell>
          <cell r="N186">
            <v>-10299.66</v>
          </cell>
        </row>
        <row r="187">
          <cell r="G187" t="str">
            <v>New Main - Industrial and Commercial &lt;10TJ/annum Total</v>
          </cell>
          <cell r="K187">
            <v>4303.74</v>
          </cell>
          <cell r="N187">
            <v>-10299.66</v>
          </cell>
        </row>
        <row r="188">
          <cell r="G188" t="str">
            <v>Other - record separately</v>
          </cell>
          <cell r="I188">
            <v>0</v>
          </cell>
          <cell r="J188">
            <v>176895.57</v>
          </cell>
          <cell r="K188">
            <v>0</v>
          </cell>
          <cell r="L188">
            <v>-203654.87</v>
          </cell>
          <cell r="M188">
            <v>-26759.3</v>
          </cell>
          <cell r="N188">
            <v>26759.3</v>
          </cell>
        </row>
        <row r="189">
          <cell r="G189" t="str">
            <v>Other - record separately Total</v>
          </cell>
          <cell r="K189">
            <v>0</v>
          </cell>
          <cell r="N189">
            <v>26759.3</v>
          </cell>
        </row>
        <row r="190">
          <cell r="G190" t="str">
            <v>Relocation of DN150 Class 600 at creek crossing, Hotham Creek Road, Willowvale Total</v>
          </cell>
          <cell r="I190">
            <v>390000</v>
          </cell>
          <cell r="J190">
            <v>57098.5</v>
          </cell>
          <cell r="K190">
            <v>46014.82</v>
          </cell>
          <cell r="L190">
            <v>278961.27</v>
          </cell>
          <cell r="M190">
            <v>336059.77</v>
          </cell>
          <cell r="N190">
            <v>53940.23</v>
          </cell>
        </row>
        <row r="191">
          <cell r="G191" t="str">
            <v>Relocation of DN150 Class 600 at creek crossing, Hotham Creek Road, Willowvale Total</v>
          </cell>
          <cell r="K191">
            <v>46014.82</v>
          </cell>
          <cell r="N191">
            <v>53940.23</v>
          </cell>
        </row>
        <row r="192">
          <cell r="G192" t="str">
            <v>Replace existing district regulator stations</v>
          </cell>
          <cell r="I192">
            <v>0</v>
          </cell>
          <cell r="J192">
            <v>34246.36</v>
          </cell>
          <cell r="K192">
            <v>1830.57</v>
          </cell>
          <cell r="L192">
            <v>113453.96</v>
          </cell>
          <cell r="M192">
            <v>147700.32</v>
          </cell>
          <cell r="N192">
            <v>-147700.32</v>
          </cell>
        </row>
        <row r="193">
          <cell r="G193" t="str">
            <v>Replace existing district regulator stations</v>
          </cell>
          <cell r="I193">
            <v>0</v>
          </cell>
          <cell r="J193">
            <v>8695.68</v>
          </cell>
          <cell r="K193">
            <v>10400</v>
          </cell>
          <cell r="L193">
            <v>49186.84</v>
          </cell>
          <cell r="M193">
            <v>57882.52</v>
          </cell>
          <cell r="N193">
            <v>-57882.52</v>
          </cell>
        </row>
        <row r="194">
          <cell r="G194" t="str">
            <v>Replace existing district regulator stations</v>
          </cell>
          <cell r="I194">
            <v>0</v>
          </cell>
          <cell r="J194">
            <v>0</v>
          </cell>
          <cell r="K194">
            <v>0</v>
          </cell>
          <cell r="L194">
            <v>13323.8</v>
          </cell>
          <cell r="M194">
            <v>13323.8</v>
          </cell>
          <cell r="N194">
            <v>-13323.8</v>
          </cell>
        </row>
        <row r="195">
          <cell r="G195" t="str">
            <v>Replace existing district regulator stations</v>
          </cell>
          <cell r="I195">
            <v>0</v>
          </cell>
          <cell r="J195">
            <v>83283</v>
          </cell>
          <cell r="K195">
            <v>7345.65</v>
          </cell>
          <cell r="L195">
            <v>-19039.55</v>
          </cell>
          <cell r="M195">
            <v>64243.45</v>
          </cell>
          <cell r="N195">
            <v>-64243.45</v>
          </cell>
        </row>
        <row r="196">
          <cell r="G196" t="str">
            <v>Replace existing district regulator stations</v>
          </cell>
          <cell r="I196">
            <v>0</v>
          </cell>
          <cell r="J196">
            <v>455385.24</v>
          </cell>
          <cell r="K196">
            <v>13595.85</v>
          </cell>
          <cell r="L196">
            <v>497878.35</v>
          </cell>
          <cell r="M196">
            <v>953263.59</v>
          </cell>
          <cell r="N196">
            <v>-953263.59</v>
          </cell>
        </row>
        <row r="197">
          <cell r="G197" t="str">
            <v>Replace existing district regulator stations</v>
          </cell>
          <cell r="I197">
            <v>70000</v>
          </cell>
          <cell r="J197">
            <v>0</v>
          </cell>
          <cell r="K197">
            <v>2766.67</v>
          </cell>
          <cell r="L197">
            <v>18206.04</v>
          </cell>
          <cell r="M197">
            <v>18206.04</v>
          </cell>
          <cell r="N197">
            <v>51793.96</v>
          </cell>
        </row>
        <row r="198">
          <cell r="G198" t="str">
            <v>Replace existing district regulator stations</v>
          </cell>
          <cell r="I198">
            <v>960000</v>
          </cell>
          <cell r="J198">
            <v>0</v>
          </cell>
          <cell r="K198">
            <v>0</v>
          </cell>
          <cell r="L198">
            <v>20994.720000000001</v>
          </cell>
          <cell r="M198">
            <v>20994.720000000001</v>
          </cell>
          <cell r="N198">
            <v>939005.28</v>
          </cell>
        </row>
        <row r="199">
          <cell r="G199" t="str">
            <v>Replace existing district regulator stations Total</v>
          </cell>
          <cell r="K199">
            <v>35938.74</v>
          </cell>
          <cell r="N199">
            <v>-245614.43999999994</v>
          </cell>
        </row>
        <row r="200">
          <cell r="G200" t="str">
            <v>SCADA - Integrate Elster units into historian</v>
          </cell>
          <cell r="I200">
            <v>0</v>
          </cell>
          <cell r="J200">
            <v>9485.7800000000007</v>
          </cell>
          <cell r="K200">
            <v>0</v>
          </cell>
          <cell r="L200">
            <v>15852.07</v>
          </cell>
          <cell r="M200">
            <v>25337.85</v>
          </cell>
          <cell r="N200">
            <v>-25337.85</v>
          </cell>
        </row>
        <row r="201">
          <cell r="G201" t="str">
            <v>SCADA - Integrate Elster units into historian Total</v>
          </cell>
          <cell r="K201">
            <v>0</v>
          </cell>
          <cell r="N201">
            <v>-25337.85</v>
          </cell>
        </row>
        <row r="202">
          <cell r="G202" t="str">
            <v>SCADA - Replace existing database</v>
          </cell>
          <cell r="I202">
            <v>0</v>
          </cell>
          <cell r="J202">
            <v>28151.29</v>
          </cell>
          <cell r="K202">
            <v>0</v>
          </cell>
          <cell r="L202">
            <v>33040.019999999997</v>
          </cell>
          <cell r="M202">
            <v>61191.31</v>
          </cell>
          <cell r="N202">
            <v>-61191.31</v>
          </cell>
        </row>
        <row r="203">
          <cell r="G203" t="str">
            <v>SCADA - Replace existing database Total</v>
          </cell>
          <cell r="K203">
            <v>0</v>
          </cell>
          <cell r="N203">
            <v>-61191.31</v>
          </cell>
        </row>
        <row r="204">
          <cell r="G204" t="str">
            <v>SCADA - Replace existing servers</v>
          </cell>
          <cell r="I204">
            <v>0</v>
          </cell>
          <cell r="J204">
            <v>996.04</v>
          </cell>
          <cell r="K204">
            <v>0</v>
          </cell>
          <cell r="L204">
            <v>4922.74</v>
          </cell>
          <cell r="M204">
            <v>5918.78</v>
          </cell>
          <cell r="N204">
            <v>-5918.78</v>
          </cell>
        </row>
        <row r="205">
          <cell r="G205" t="str">
            <v>SCADA - Replace existing servers</v>
          </cell>
          <cell r="I205">
            <v>0</v>
          </cell>
          <cell r="J205">
            <v>33995.4</v>
          </cell>
          <cell r="K205">
            <v>451.02</v>
          </cell>
          <cell r="L205">
            <v>35410.730000000003</v>
          </cell>
          <cell r="M205">
            <v>69406.13</v>
          </cell>
          <cell r="N205">
            <v>-69406.13</v>
          </cell>
        </row>
        <row r="206">
          <cell r="G206" t="str">
            <v>SCADA - Replace existing servers Total</v>
          </cell>
          <cell r="K206">
            <v>451.02</v>
          </cell>
          <cell r="N206">
            <v>-75324.91</v>
          </cell>
        </row>
        <row r="207">
          <cell r="G207" t="str">
            <v>Service Renewal</v>
          </cell>
          <cell r="I207">
            <v>0</v>
          </cell>
          <cell r="J207">
            <v>0</v>
          </cell>
          <cell r="K207">
            <v>0</v>
          </cell>
          <cell r="L207">
            <v>48.68</v>
          </cell>
          <cell r="M207">
            <v>48.68</v>
          </cell>
          <cell r="N207">
            <v>-48.68</v>
          </cell>
        </row>
        <row r="208">
          <cell r="G208" t="str">
            <v>Service Renewal</v>
          </cell>
          <cell r="I208">
            <v>0</v>
          </cell>
          <cell r="J208">
            <v>85840.13</v>
          </cell>
          <cell r="K208">
            <v>5335.46</v>
          </cell>
          <cell r="L208">
            <v>135161.56</v>
          </cell>
          <cell r="M208">
            <v>221001.69</v>
          </cell>
          <cell r="N208">
            <v>-221001.69</v>
          </cell>
        </row>
        <row r="209">
          <cell r="G209" t="str">
            <v>Service Renewal</v>
          </cell>
          <cell r="I209">
            <v>40000</v>
          </cell>
          <cell r="J209">
            <v>0</v>
          </cell>
          <cell r="K209">
            <v>0</v>
          </cell>
          <cell r="L209">
            <v>841.5</v>
          </cell>
          <cell r="M209">
            <v>841.5</v>
          </cell>
          <cell r="N209">
            <v>39158.5</v>
          </cell>
        </row>
        <row r="210">
          <cell r="G210" t="str">
            <v>Service Renewal Total</v>
          </cell>
          <cell r="K210">
            <v>5335.46</v>
          </cell>
          <cell r="N210">
            <v>-181891.87</v>
          </cell>
        </row>
        <row r="211">
          <cell r="G211" t="str">
            <v>Telemetry - District regulator stations</v>
          </cell>
          <cell r="I211">
            <v>120000</v>
          </cell>
          <cell r="J211">
            <v>0</v>
          </cell>
          <cell r="K211">
            <v>6021.31</v>
          </cell>
          <cell r="L211">
            <v>9126.31</v>
          </cell>
          <cell r="M211">
            <v>9126.31</v>
          </cell>
          <cell r="N211">
            <v>110873.69</v>
          </cell>
        </row>
        <row r="212">
          <cell r="G212" t="str">
            <v>Telemetry - District regulator stations Total</v>
          </cell>
          <cell r="K212">
            <v>6021.31</v>
          </cell>
          <cell r="N212">
            <v>110873.69</v>
          </cell>
        </row>
        <row r="213">
          <cell r="G213" t="str">
            <v>Telemetry - Fringe point monitors</v>
          </cell>
          <cell r="I213">
            <v>40000</v>
          </cell>
          <cell r="J213">
            <v>0</v>
          </cell>
          <cell r="K213">
            <v>2320</v>
          </cell>
          <cell r="L213">
            <v>11852.5</v>
          </cell>
          <cell r="M213">
            <v>11852.5</v>
          </cell>
          <cell r="N213">
            <v>28147.5</v>
          </cell>
        </row>
        <row r="214">
          <cell r="G214" t="str">
            <v>Telemetry - Fringe point monitors Total</v>
          </cell>
          <cell r="K214">
            <v>2320</v>
          </cell>
          <cell r="N214">
            <v>28147.5</v>
          </cell>
        </row>
        <row r="215">
          <cell r="G215" t="str">
            <v>Tingalpa Gate Station Upgrade - Increase capacity; additional Class 300 outlet</v>
          </cell>
          <cell r="I215">
            <v>90000</v>
          </cell>
          <cell r="J215">
            <v>0</v>
          </cell>
          <cell r="K215">
            <v>11311.14</v>
          </cell>
          <cell r="L215">
            <v>15625.2</v>
          </cell>
          <cell r="M215">
            <v>15625.2</v>
          </cell>
          <cell r="N215">
            <v>74374.8</v>
          </cell>
        </row>
        <row r="216">
          <cell r="G216" t="str">
            <v>Tingalpa Gate Station Upgrade - Increase capacity; additional Class 300 outlet</v>
          </cell>
          <cell r="I216">
            <v>90000</v>
          </cell>
          <cell r="J216">
            <v>0</v>
          </cell>
          <cell r="K216">
            <v>0</v>
          </cell>
          <cell r="L216">
            <v>0</v>
          </cell>
          <cell r="M216">
            <v>0</v>
          </cell>
          <cell r="N216">
            <v>90000</v>
          </cell>
        </row>
        <row r="217">
          <cell r="G217" t="str">
            <v>Tingalpa Gate Station Upgrade - Increase capacity; additional Class 300 outlet</v>
          </cell>
          <cell r="I217">
            <v>85000</v>
          </cell>
          <cell r="J217">
            <v>0</v>
          </cell>
          <cell r="K217">
            <v>721.68</v>
          </cell>
          <cell r="L217">
            <v>3097.98</v>
          </cell>
          <cell r="M217">
            <v>3097.98</v>
          </cell>
          <cell r="N217">
            <v>81902.02</v>
          </cell>
        </row>
        <row r="218">
          <cell r="G218" t="str">
            <v>Tingalpa Gate Station Upgrade - Increase capacity; additional Class 300 outlet Total</v>
          </cell>
          <cell r="K218">
            <v>12032.82</v>
          </cell>
          <cell r="N218">
            <v>246276.82</v>
          </cell>
        </row>
        <row r="219">
          <cell r="G219" t="str">
            <v>Upgrade existing district regulator stations</v>
          </cell>
          <cell r="I219">
            <v>150000</v>
          </cell>
          <cell r="J219">
            <v>0</v>
          </cell>
          <cell r="K219">
            <v>11327.77</v>
          </cell>
          <cell r="L219">
            <v>57364.41</v>
          </cell>
          <cell r="M219">
            <v>57364.41</v>
          </cell>
          <cell r="N219">
            <v>92635.59</v>
          </cell>
        </row>
        <row r="220">
          <cell r="G220" t="str">
            <v>Upgrade existing district regulator stations Total</v>
          </cell>
          <cell r="K220">
            <v>11327.77</v>
          </cell>
          <cell r="N220">
            <v>92635.59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sheetData sheetId="4"/>
      <sheetData sheetId="5" refreshError="1"/>
      <sheetData sheetId="6" refreshError="1"/>
      <sheetData sheetId="7" refreshError="1"/>
      <sheetData sheetId="8"/>
      <sheetData sheetId="9" refreshError="1"/>
      <sheetData sheetId="10">
        <row r="8">
          <cell r="G8" t="str">
            <v xml:space="preserve">Ellen Grove Gate Station Upgrade - DN150 Cl.300 inlet; odouriser; E&amp;I </v>
          </cell>
          <cell r="I8">
            <v>0</v>
          </cell>
          <cell r="J8">
            <v>0</v>
          </cell>
          <cell r="K8">
            <v>0</v>
          </cell>
          <cell r="L8">
            <v>4564.82</v>
          </cell>
          <cell r="M8">
            <v>4564.82</v>
          </cell>
          <cell r="N8">
            <v>40435.18</v>
          </cell>
        </row>
        <row r="9">
          <cell r="G9" t="str">
            <v xml:space="preserve">Ellen Grove Gate Station Upgrade - DN150 Cl.300 inlet; odouriser; E&amp;I </v>
          </cell>
          <cell r="I9">
            <v>0</v>
          </cell>
          <cell r="J9">
            <v>0</v>
          </cell>
          <cell r="K9">
            <v>0</v>
          </cell>
          <cell r="L9">
            <v>0</v>
          </cell>
          <cell r="M9">
            <v>0</v>
          </cell>
          <cell r="N9">
            <v>100000</v>
          </cell>
        </row>
        <row r="10">
          <cell r="G10" t="str">
            <v xml:space="preserve">Ellen Grove Gate Station Upgrade - DN150 Cl.300 inlet; odouriser; E&amp;I </v>
          </cell>
          <cell r="I10">
            <v>0</v>
          </cell>
          <cell r="J10">
            <v>0</v>
          </cell>
          <cell r="K10">
            <v>0</v>
          </cell>
          <cell r="L10">
            <v>4936.75</v>
          </cell>
          <cell r="M10">
            <v>4936.75</v>
          </cell>
          <cell r="N10">
            <v>70063.25</v>
          </cell>
        </row>
        <row r="11">
          <cell r="G11" t="str">
            <v>Ellen Grove Gate Station Upgrade - DN150 Cl.300 inlet; odouriser; E&amp;I  Total</v>
          </cell>
          <cell r="I11">
            <v>0</v>
          </cell>
          <cell r="J11">
            <v>0</v>
          </cell>
          <cell r="K11">
            <v>0</v>
          </cell>
          <cell r="L11">
            <v>9501.57</v>
          </cell>
          <cell r="M11">
            <v>9501.57</v>
          </cell>
          <cell r="N11">
            <v>210498.43</v>
          </cell>
        </row>
        <row r="12">
          <cell r="G12" t="str">
            <v>Industrial and Commercial Meter Set Upgrades - Replace Large Diaphragm Meters</v>
          </cell>
          <cell r="I12">
            <v>70000</v>
          </cell>
          <cell r="J12">
            <v>0</v>
          </cell>
          <cell r="K12">
            <v>0</v>
          </cell>
          <cell r="L12">
            <v>23743.32</v>
          </cell>
          <cell r="M12">
            <v>23743.32</v>
          </cell>
          <cell r="N12">
            <v>126256.68</v>
          </cell>
        </row>
        <row r="13">
          <cell r="G13" t="str">
            <v>Industrial and Commercial Meter Set Upgrades - Replace Large Diaphragm Meters Total</v>
          </cell>
          <cell r="I13">
            <v>70000</v>
          </cell>
          <cell r="J13">
            <v>0</v>
          </cell>
          <cell r="K13">
            <v>0</v>
          </cell>
          <cell r="L13">
            <v>23743.32</v>
          </cell>
          <cell r="M13">
            <v>23743.32</v>
          </cell>
          <cell r="N13">
            <v>126256.68</v>
          </cell>
        </row>
        <row r="14">
          <cell r="G14" t="str">
            <v>Industrial and Commercial Meter Station &lt; 10TJ/Annum</v>
          </cell>
          <cell r="I14">
            <v>49324</v>
          </cell>
          <cell r="J14">
            <v>82758.36</v>
          </cell>
          <cell r="K14">
            <v>68062.490000000005</v>
          </cell>
          <cell r="L14">
            <v>306232.34000000003</v>
          </cell>
          <cell r="M14">
            <v>388990.7</v>
          </cell>
          <cell r="N14">
            <v>-388990.7</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5946.47</v>
          </cell>
          <cell r="L16">
            <v>98644.24</v>
          </cell>
          <cell r="M16">
            <v>190979.11</v>
          </cell>
          <cell r="N16">
            <v>-190979.11</v>
          </cell>
        </row>
        <row r="17">
          <cell r="G17" t="str">
            <v>Industrial and Commercial Meter Station &lt; 10TJ/Annum Total</v>
          </cell>
          <cell r="I17">
            <v>49324</v>
          </cell>
          <cell r="J17">
            <v>178790.45999999996</v>
          </cell>
          <cell r="K17">
            <v>74008.960000000006</v>
          </cell>
          <cell r="L17">
            <v>633138.42000000004</v>
          </cell>
          <cell r="M17">
            <v>811928.88</v>
          </cell>
          <cell r="N17">
            <v>-811928.88</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4496.95</v>
          </cell>
          <cell r="L19">
            <v>1490416.42</v>
          </cell>
          <cell r="M19">
            <v>1996794.01</v>
          </cell>
          <cell r="N19">
            <v>-1996794.01</v>
          </cell>
        </row>
        <row r="20">
          <cell r="G20" t="str">
            <v>Mains Renewal - Block</v>
          </cell>
          <cell r="J20">
            <v>0</v>
          </cell>
          <cell r="K20">
            <v>48050.879999999997</v>
          </cell>
          <cell r="L20">
            <v>487667.58</v>
          </cell>
          <cell r="M20">
            <v>487667.58</v>
          </cell>
          <cell r="N20">
            <v>2772332.42</v>
          </cell>
        </row>
        <row r="21">
          <cell r="G21" t="str">
            <v>Mains Renewal - Block Total</v>
          </cell>
          <cell r="I21">
            <v>0</v>
          </cell>
          <cell r="J21">
            <v>506377.59</v>
          </cell>
          <cell r="K21">
            <v>52547.829999999994</v>
          </cell>
          <cell r="L21">
            <v>2019745.74</v>
          </cell>
          <cell r="M21">
            <v>2526123.33</v>
          </cell>
          <cell r="N21">
            <v>733876.66999999993</v>
          </cell>
        </row>
        <row r="22">
          <cell r="G22" t="str">
            <v>Mains Renewal - Piece</v>
          </cell>
          <cell r="I22">
            <v>0</v>
          </cell>
          <cell r="J22">
            <v>6809.55</v>
          </cell>
          <cell r="K22">
            <v>10622.61</v>
          </cell>
          <cell r="L22">
            <v>83379.839999999997</v>
          </cell>
          <cell r="M22">
            <v>90189.39</v>
          </cell>
          <cell r="N22">
            <v>-90189.39</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19687</v>
          </cell>
          <cell r="J25">
            <v>32072.71</v>
          </cell>
          <cell r="K25">
            <v>0</v>
          </cell>
          <cell r="L25">
            <v>5167.3999999999996</v>
          </cell>
          <cell r="M25">
            <v>37240.11</v>
          </cell>
          <cell r="N25">
            <v>9578.89</v>
          </cell>
        </row>
        <row r="26">
          <cell r="G26" t="str">
            <v>Mains Renewal - Piece</v>
          </cell>
          <cell r="I26">
            <v>0</v>
          </cell>
          <cell r="J26">
            <v>0</v>
          </cell>
          <cell r="K26">
            <v>0</v>
          </cell>
          <cell r="L26">
            <v>1014.1</v>
          </cell>
          <cell r="M26">
            <v>1014.1</v>
          </cell>
          <cell r="N26">
            <v>28985.9</v>
          </cell>
        </row>
        <row r="27">
          <cell r="G27" t="str">
            <v>Mains Renewal - Piece</v>
          </cell>
          <cell r="I27">
            <v>0</v>
          </cell>
          <cell r="J27">
            <v>0</v>
          </cell>
          <cell r="K27">
            <v>0</v>
          </cell>
          <cell r="L27">
            <v>21158.560000000001</v>
          </cell>
          <cell r="M27">
            <v>21158.560000000001</v>
          </cell>
          <cell r="N27">
            <v>-1158.56</v>
          </cell>
        </row>
        <row r="28">
          <cell r="G28" t="str">
            <v>Mains Renewal - Piece</v>
          </cell>
          <cell r="I28">
            <v>0</v>
          </cell>
          <cell r="J28">
            <v>0</v>
          </cell>
          <cell r="K28">
            <v>0</v>
          </cell>
          <cell r="L28">
            <v>33526.97</v>
          </cell>
          <cell r="M28">
            <v>33526.97</v>
          </cell>
          <cell r="N28">
            <v>-3526.97</v>
          </cell>
        </row>
        <row r="29">
          <cell r="G29" t="str">
            <v>Mains Renewal - Piece Total</v>
          </cell>
          <cell r="I29">
            <v>19687</v>
          </cell>
          <cell r="J29">
            <v>110403.47</v>
          </cell>
          <cell r="K29">
            <v>10622.61</v>
          </cell>
          <cell r="L29">
            <v>170449.72</v>
          </cell>
          <cell r="M29">
            <v>280853.19</v>
          </cell>
          <cell r="N29">
            <v>-154034.19</v>
          </cell>
        </row>
        <row r="30">
          <cell r="G30" t="str">
            <v>Meter Change - Meters Domestic</v>
          </cell>
          <cell r="I30">
            <v>0</v>
          </cell>
          <cell r="J30">
            <v>98850.79</v>
          </cell>
          <cell r="K30">
            <v>9479.7199999999993</v>
          </cell>
          <cell r="L30">
            <v>242035.59</v>
          </cell>
          <cell r="M30">
            <v>340886.38</v>
          </cell>
          <cell r="N30">
            <v>-340886.38</v>
          </cell>
        </row>
        <row r="31">
          <cell r="G31" t="str">
            <v>Meter Change - Meters Domestic Total</v>
          </cell>
          <cell r="I31">
            <v>0</v>
          </cell>
          <cell r="J31">
            <v>98850.79</v>
          </cell>
          <cell r="K31">
            <v>9479.7199999999993</v>
          </cell>
          <cell r="L31">
            <v>242035.59</v>
          </cell>
          <cell r="M31">
            <v>340886.38</v>
          </cell>
          <cell r="N31">
            <v>-340886.38</v>
          </cell>
        </row>
        <row r="32">
          <cell r="G32" t="str">
            <v>Meter Change - Meters Industrial and Commercial &lt; 10TJ/annum</v>
          </cell>
          <cell r="I32">
            <v>0</v>
          </cell>
          <cell r="J32">
            <v>63697.3</v>
          </cell>
          <cell r="K32">
            <v>8742.26</v>
          </cell>
          <cell r="L32">
            <v>98036.81</v>
          </cell>
          <cell r="M32">
            <v>161734.10999999999</v>
          </cell>
          <cell r="N32">
            <v>-161734.10999999999</v>
          </cell>
        </row>
        <row r="33">
          <cell r="G33" t="str">
            <v>Meter Change - Meters Industrial and Commercial &lt; 10TJ/annum Total</v>
          </cell>
          <cell r="I33">
            <v>0</v>
          </cell>
          <cell r="J33">
            <v>63697.3</v>
          </cell>
          <cell r="K33">
            <v>8742.26</v>
          </cell>
          <cell r="L33">
            <v>98036.81</v>
          </cell>
          <cell r="M33">
            <v>161734.10999999999</v>
          </cell>
          <cell r="N33">
            <v>-161734.10999999999</v>
          </cell>
        </row>
        <row r="34">
          <cell r="G34" t="str">
            <v>Meter Change - Meters Industrial and Commercial &gt; 10TJ/annum</v>
          </cell>
          <cell r="I34">
            <v>0</v>
          </cell>
          <cell r="J34">
            <v>6962.99</v>
          </cell>
          <cell r="K34">
            <v>8861.31</v>
          </cell>
          <cell r="L34">
            <v>20218.11</v>
          </cell>
          <cell r="M34">
            <v>27181.1</v>
          </cell>
          <cell r="N34">
            <v>-27181.1</v>
          </cell>
        </row>
        <row r="35">
          <cell r="G35" t="str">
            <v>Meter Change - Meters Industrial and Commercial &gt; 10TJ/annum Total</v>
          </cell>
          <cell r="I35">
            <v>0</v>
          </cell>
          <cell r="J35">
            <v>6962.99</v>
          </cell>
          <cell r="K35">
            <v>8861.31</v>
          </cell>
          <cell r="L35">
            <v>20218.11</v>
          </cell>
          <cell r="M35">
            <v>27181.1</v>
          </cell>
          <cell r="N35">
            <v>-27181.1</v>
          </cell>
        </row>
        <row r="36">
          <cell r="G36" t="str">
            <v xml:space="preserve">Minor Network Augmentation </v>
          </cell>
          <cell r="I36">
            <v>75000</v>
          </cell>
          <cell r="J36">
            <v>132201.82</v>
          </cell>
          <cell r="K36">
            <v>0</v>
          </cell>
          <cell r="L36">
            <v>0</v>
          </cell>
          <cell r="M36">
            <v>132201.82</v>
          </cell>
          <cell r="N36">
            <v>-132201.82</v>
          </cell>
        </row>
        <row r="37">
          <cell r="G37" t="str">
            <v xml:space="preserve">Minor Network Augmentation </v>
          </cell>
          <cell r="I37">
            <v>0</v>
          </cell>
          <cell r="J37">
            <v>2820</v>
          </cell>
          <cell r="K37">
            <v>0</v>
          </cell>
          <cell r="L37">
            <v>5953.11</v>
          </cell>
          <cell r="M37">
            <v>8773.11</v>
          </cell>
          <cell r="N37">
            <v>-8773.11</v>
          </cell>
        </row>
        <row r="38">
          <cell r="G38" t="str">
            <v xml:space="preserve">Minor Network Augmentation </v>
          </cell>
          <cell r="J38">
            <v>0</v>
          </cell>
          <cell r="K38">
            <v>70.08</v>
          </cell>
          <cell r="L38">
            <v>70.08</v>
          </cell>
          <cell r="M38">
            <v>70.08</v>
          </cell>
          <cell r="N38">
            <v>37769.919999999998</v>
          </cell>
        </row>
        <row r="39">
          <cell r="G39" t="str">
            <v>Minor Network Augmentation  Total</v>
          </cell>
          <cell r="I39">
            <v>75000</v>
          </cell>
          <cell r="J39">
            <v>135021.82</v>
          </cell>
          <cell r="K39">
            <v>70.08</v>
          </cell>
          <cell r="L39">
            <v>6023.19</v>
          </cell>
          <cell r="M39">
            <v>141045.00999999998</v>
          </cell>
          <cell r="N39">
            <v>-103205.01</v>
          </cell>
        </row>
        <row r="40">
          <cell r="G40" t="str">
            <v>Minor Network Augmentation Total</v>
          </cell>
          <cell r="I40">
            <v>0</v>
          </cell>
          <cell r="J40">
            <v>241963.64</v>
          </cell>
          <cell r="K40">
            <v>20460.580000000002</v>
          </cell>
          <cell r="L40">
            <v>428772.91</v>
          </cell>
          <cell r="M40">
            <v>670736.55000000005</v>
          </cell>
          <cell r="N40">
            <v>31646.45</v>
          </cell>
        </row>
        <row r="41">
          <cell r="G41" t="str">
            <v>Minor Network Augmentation Total Total</v>
          </cell>
          <cell r="I41">
            <v>0</v>
          </cell>
          <cell r="J41">
            <v>241963.64</v>
          </cell>
          <cell r="K41">
            <v>20460.580000000002</v>
          </cell>
          <cell r="L41">
            <v>428772.91</v>
          </cell>
          <cell r="M41">
            <v>670736.55000000005</v>
          </cell>
          <cell r="N41">
            <v>31646.45</v>
          </cell>
        </row>
        <row r="42">
          <cell r="G42" t="str">
            <v>Miscalleneous Items</v>
          </cell>
          <cell r="I42">
            <v>45000</v>
          </cell>
          <cell r="J42">
            <v>317570.59999999998</v>
          </cell>
          <cell r="K42">
            <v>124245.6</v>
          </cell>
          <cell r="L42">
            <v>172770.67</v>
          </cell>
          <cell r="M42">
            <v>490341.27</v>
          </cell>
          <cell r="N42">
            <v>-490341.27</v>
          </cell>
        </row>
        <row r="43">
          <cell r="G43" t="str">
            <v>Miscalleneous Items</v>
          </cell>
          <cell r="I43">
            <v>0</v>
          </cell>
          <cell r="J43">
            <v>41796.959999999897</v>
          </cell>
          <cell r="K43">
            <v>62</v>
          </cell>
          <cell r="L43">
            <v>47382.41</v>
          </cell>
          <cell r="M43">
            <v>89179.369999999893</v>
          </cell>
          <cell r="N43">
            <v>-89179.369999999893</v>
          </cell>
        </row>
        <row r="44">
          <cell r="G44" t="str">
            <v>Miscalleneous Items</v>
          </cell>
          <cell r="I44">
            <v>0</v>
          </cell>
          <cell r="J44">
            <v>32016.04</v>
          </cell>
          <cell r="K44">
            <v>0</v>
          </cell>
          <cell r="L44">
            <v>44616.37</v>
          </cell>
          <cell r="M44">
            <v>76632.41</v>
          </cell>
          <cell r="N44">
            <v>-76632.41</v>
          </cell>
        </row>
        <row r="45">
          <cell r="G45" t="str">
            <v>Miscalleneous Items</v>
          </cell>
          <cell r="I45">
            <v>0</v>
          </cell>
          <cell r="J45">
            <v>75610</v>
          </cell>
          <cell r="K45">
            <v>0</v>
          </cell>
          <cell r="L45">
            <v>570</v>
          </cell>
          <cell r="M45">
            <v>76180</v>
          </cell>
          <cell r="N45">
            <v>6991</v>
          </cell>
        </row>
        <row r="46">
          <cell r="G46" t="str">
            <v>Miscalleneous Items Total</v>
          </cell>
          <cell r="I46">
            <v>45000</v>
          </cell>
          <cell r="J46">
            <v>466993.59999999986</v>
          </cell>
          <cell r="K46">
            <v>124307.6</v>
          </cell>
          <cell r="L46">
            <v>265339.45</v>
          </cell>
          <cell r="M46">
            <v>732333.04999999993</v>
          </cell>
          <cell r="N46">
            <v>-649162.04999999993</v>
          </cell>
        </row>
        <row r="47">
          <cell r="G47" t="str">
            <v>Mt Gravatt Gate Station - Upgrade of elactrical and instrumentation installations</v>
          </cell>
          <cell r="I47">
            <v>0</v>
          </cell>
          <cell r="J47">
            <v>0</v>
          </cell>
          <cell r="K47">
            <v>9155.27</v>
          </cell>
          <cell r="L47">
            <v>37570.559999999998</v>
          </cell>
          <cell r="M47">
            <v>37570.559999999998</v>
          </cell>
          <cell r="N47">
            <v>62429.440000000002</v>
          </cell>
        </row>
        <row r="48">
          <cell r="G48" t="str">
            <v>Mt Gravatt Gate Station - Upgrade of elactrical and instrumentation installations Total</v>
          </cell>
          <cell r="I48">
            <v>0</v>
          </cell>
          <cell r="J48">
            <v>0</v>
          </cell>
          <cell r="K48">
            <v>9155.27</v>
          </cell>
          <cell r="L48">
            <v>37570.559999999998</v>
          </cell>
          <cell r="M48">
            <v>37570.559999999998</v>
          </cell>
          <cell r="N48">
            <v>62429.440000000002</v>
          </cell>
        </row>
        <row r="49">
          <cell r="G49" t="str">
            <v>New Domestic Meter Set</v>
          </cell>
          <cell r="I49">
            <v>48258</v>
          </cell>
          <cell r="J49">
            <v>57678.52</v>
          </cell>
          <cell r="K49">
            <v>2005.58</v>
          </cell>
          <cell r="L49">
            <v>30355.1</v>
          </cell>
          <cell r="M49">
            <v>88033.62</v>
          </cell>
          <cell r="N49">
            <v>-88033.62</v>
          </cell>
        </row>
        <row r="50">
          <cell r="G50" t="str">
            <v>New Domestic Meter Set Total</v>
          </cell>
          <cell r="I50">
            <v>48258</v>
          </cell>
          <cell r="J50">
            <v>57678.52</v>
          </cell>
          <cell r="K50">
            <v>2005.58</v>
          </cell>
          <cell r="L50">
            <v>30355.1</v>
          </cell>
          <cell r="M50">
            <v>88033.62</v>
          </cell>
          <cell r="N50">
            <v>-88033.62</v>
          </cell>
        </row>
        <row r="51">
          <cell r="G51" t="str">
            <v>New Domestic Service - Estate</v>
          </cell>
          <cell r="I51">
            <v>150000</v>
          </cell>
          <cell r="J51">
            <v>1.0000001022490299E-2</v>
          </cell>
          <cell r="K51">
            <v>295776.3</v>
          </cell>
          <cell r="L51">
            <v>2248268.23</v>
          </cell>
          <cell r="M51">
            <v>2248268.2400000002</v>
          </cell>
          <cell r="N51">
            <v>-2248268.2400000002</v>
          </cell>
        </row>
        <row r="52">
          <cell r="G52" t="str">
            <v>New Domestic Service - Estate</v>
          </cell>
          <cell r="I52">
            <v>56936</v>
          </cell>
          <cell r="J52">
            <v>77616.52</v>
          </cell>
          <cell r="K52">
            <v>3581.06</v>
          </cell>
          <cell r="L52">
            <v>97853.64</v>
          </cell>
          <cell r="M52">
            <v>175470.16</v>
          </cell>
          <cell r="N52">
            <v>-175470.16</v>
          </cell>
        </row>
        <row r="53">
          <cell r="G53" t="str">
            <v>New Domestic Service - Estate Total</v>
          </cell>
          <cell r="I53">
            <v>206936</v>
          </cell>
          <cell r="J53">
            <v>77616.530000001032</v>
          </cell>
          <cell r="K53">
            <v>299357.36</v>
          </cell>
          <cell r="L53">
            <v>2346121.87</v>
          </cell>
          <cell r="M53">
            <v>2423738.4000000004</v>
          </cell>
          <cell r="N53">
            <v>-2423738.4000000004</v>
          </cell>
        </row>
        <row r="54">
          <cell r="G54" t="str">
            <v>New Domestic Service - Existing Domestic</v>
          </cell>
          <cell r="I54">
            <v>55858</v>
          </cell>
          <cell r="J54">
            <v>57366.400000000001</v>
          </cell>
          <cell r="K54">
            <v>11793.61</v>
          </cell>
          <cell r="L54">
            <v>61138.8</v>
          </cell>
          <cell r="M54">
            <v>118505.2</v>
          </cell>
          <cell r="N54">
            <v>-118505.2</v>
          </cell>
        </row>
        <row r="55">
          <cell r="G55" t="str">
            <v>New Domestic Service - Existing Domestic</v>
          </cell>
          <cell r="J55">
            <v>0</v>
          </cell>
          <cell r="K55">
            <v>346.73</v>
          </cell>
          <cell r="L55">
            <v>346.73</v>
          </cell>
          <cell r="M55">
            <v>346.73</v>
          </cell>
          <cell r="N55">
            <v>259881.27</v>
          </cell>
        </row>
        <row r="56">
          <cell r="G56" t="str">
            <v>New Domestic Service - Existing Domestic Total</v>
          </cell>
          <cell r="I56">
            <v>55858</v>
          </cell>
          <cell r="J56">
            <v>57366.400000000001</v>
          </cell>
          <cell r="K56">
            <v>12140.34</v>
          </cell>
          <cell r="L56">
            <v>61485.530000000006</v>
          </cell>
          <cell r="M56">
            <v>118851.93</v>
          </cell>
          <cell r="N56">
            <v>141376.07</v>
          </cell>
        </row>
        <row r="57">
          <cell r="G57" t="str">
            <v>New Industrial and Commercial Service &lt; 10TJ/Annum</v>
          </cell>
          <cell r="I57">
            <v>0</v>
          </cell>
          <cell r="J57">
            <v>0</v>
          </cell>
          <cell r="K57">
            <v>1051.2</v>
          </cell>
          <cell r="L57">
            <v>27398.57</v>
          </cell>
          <cell r="M57">
            <v>27398.57</v>
          </cell>
          <cell r="N57">
            <v>-27398.57</v>
          </cell>
        </row>
        <row r="58">
          <cell r="G58" t="str">
            <v>New Industrial and Commercial Service &lt; 10TJ/Annum</v>
          </cell>
          <cell r="I58">
            <v>20000</v>
          </cell>
          <cell r="J58">
            <v>19022.88</v>
          </cell>
          <cell r="K58">
            <v>0</v>
          </cell>
          <cell r="L58">
            <v>308.20999999999998</v>
          </cell>
          <cell r="M58">
            <v>19331.09</v>
          </cell>
          <cell r="N58">
            <v>-19331.09</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702383</v>
          </cell>
          <cell r="J60">
            <v>0</v>
          </cell>
          <cell r="K60">
            <v>21511.75</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77000</v>
          </cell>
          <cell r="J63">
            <v>65457.45</v>
          </cell>
          <cell r="K63">
            <v>140.16</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0</v>
          </cell>
          <cell r="L68">
            <v>-3630.8</v>
          </cell>
          <cell r="M68">
            <v>43162.559999999998</v>
          </cell>
          <cell r="N68">
            <v>-43162.559999999998</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0</v>
          </cell>
          <cell r="J71">
            <v>13092.05</v>
          </cell>
          <cell r="K71">
            <v>0</v>
          </cell>
          <cell r="L71">
            <v>0</v>
          </cell>
          <cell r="M71">
            <v>13092.05</v>
          </cell>
          <cell r="N71">
            <v>49603.95</v>
          </cell>
        </row>
        <row r="72">
          <cell r="G72" t="str">
            <v>New Industrial and Commercial Service &lt; 10TJ/Annum</v>
          </cell>
          <cell r="I72">
            <v>36234</v>
          </cell>
          <cell r="J72">
            <v>1181.5</v>
          </cell>
          <cell r="K72">
            <v>0</v>
          </cell>
          <cell r="L72">
            <v>259728.79</v>
          </cell>
          <cell r="M72">
            <v>260910.29</v>
          </cell>
          <cell r="N72">
            <v>-114910.29</v>
          </cell>
        </row>
        <row r="73">
          <cell r="G73" t="str">
            <v>New Industrial and Commercial Service &lt; 10TJ/Annum</v>
          </cell>
          <cell r="I73">
            <v>19687</v>
          </cell>
          <cell r="J73">
            <v>1132.5</v>
          </cell>
          <cell r="K73">
            <v>0</v>
          </cell>
          <cell r="L73">
            <v>20398.32</v>
          </cell>
          <cell r="M73">
            <v>21530.82</v>
          </cell>
          <cell r="N73">
            <v>26727.18</v>
          </cell>
        </row>
        <row r="74">
          <cell r="G74" t="str">
            <v>New Industrial and Commercial Service &lt; 10TJ/Annum</v>
          </cell>
          <cell r="I74">
            <v>121117</v>
          </cell>
          <cell r="J74">
            <v>50978.52</v>
          </cell>
          <cell r="K74">
            <v>0</v>
          </cell>
          <cell r="L74">
            <v>5903.05</v>
          </cell>
          <cell r="M74">
            <v>56881.57</v>
          </cell>
          <cell r="N74">
            <v>54.430000000000291</v>
          </cell>
        </row>
        <row r="75">
          <cell r="G75" t="str">
            <v>New Industrial and Commercial Service &lt; 10TJ/Annum</v>
          </cell>
          <cell r="I75">
            <v>4708</v>
          </cell>
          <cell r="J75">
            <v>5423.89</v>
          </cell>
          <cell r="K75">
            <v>0</v>
          </cell>
          <cell r="L75">
            <v>50573.96</v>
          </cell>
          <cell r="M75">
            <v>55997.85</v>
          </cell>
          <cell r="N75">
            <v>-139.84999999999854</v>
          </cell>
        </row>
        <row r="76">
          <cell r="G76" t="str">
            <v>New Industrial and Commercial Service &lt; 10TJ/Annum</v>
          </cell>
          <cell r="I76">
            <v>54787</v>
          </cell>
          <cell r="J76">
            <v>0</v>
          </cell>
          <cell r="K76">
            <v>0</v>
          </cell>
          <cell r="L76">
            <v>55049.05</v>
          </cell>
          <cell r="M76">
            <v>55049.05</v>
          </cell>
          <cell r="N76">
            <v>-1049.05</v>
          </cell>
        </row>
        <row r="77">
          <cell r="G77" t="str">
            <v>New Industrial and Commercial Service &lt; 10TJ/Annum</v>
          </cell>
          <cell r="I77">
            <v>40000</v>
          </cell>
          <cell r="J77">
            <v>0</v>
          </cell>
          <cell r="K77">
            <v>38242.47</v>
          </cell>
          <cell r="L77">
            <v>45153.97</v>
          </cell>
          <cell r="M77">
            <v>45153.97</v>
          </cell>
          <cell r="N77">
            <v>115182.03</v>
          </cell>
        </row>
        <row r="78">
          <cell r="G78" t="str">
            <v>New Industrial and Commercial Service &lt; 10TJ/Annum</v>
          </cell>
          <cell r="I78">
            <v>120000</v>
          </cell>
          <cell r="J78">
            <v>0</v>
          </cell>
          <cell r="K78">
            <v>142.78</v>
          </cell>
          <cell r="L78">
            <v>26881.3</v>
          </cell>
          <cell r="M78">
            <v>26881.3</v>
          </cell>
          <cell r="N78">
            <v>22442.7</v>
          </cell>
        </row>
        <row r="79">
          <cell r="G79" t="str">
            <v>New Industrial and Commercial Service &lt; 10TJ/Annum</v>
          </cell>
          <cell r="J79">
            <v>0</v>
          </cell>
          <cell r="K79">
            <v>0</v>
          </cell>
          <cell r="L79">
            <v>44981.01</v>
          </cell>
          <cell r="M79">
            <v>44981.01</v>
          </cell>
          <cell r="N79">
            <v>32018.99</v>
          </cell>
        </row>
        <row r="80">
          <cell r="G80" t="str">
            <v>New Industrial and Commercial Service &lt; 10TJ/Annum Total</v>
          </cell>
          <cell r="I80">
            <v>1195916</v>
          </cell>
          <cell r="J80">
            <v>511384.07</v>
          </cell>
          <cell r="K80">
            <v>61088.36</v>
          </cell>
          <cell r="L80">
            <v>612887.9</v>
          </cell>
          <cell r="M80">
            <v>1124271.9700000002</v>
          </cell>
          <cell r="N80">
            <v>-413863.96999999991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3260000</v>
          </cell>
          <cell r="J83">
            <v>29112.35</v>
          </cell>
          <cell r="K83">
            <v>280.32</v>
          </cell>
          <cell r="L83">
            <v>2383.7600000000002</v>
          </cell>
          <cell r="M83">
            <v>31496.11</v>
          </cell>
          <cell r="N83">
            <v>-31496.11</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5771.19</v>
          </cell>
          <cell r="L86">
            <v>11835.28</v>
          </cell>
          <cell r="M86">
            <v>12346.28</v>
          </cell>
          <cell r="N86">
            <v>-12346.28</v>
          </cell>
        </row>
        <row r="87">
          <cell r="G87" t="str">
            <v>New Main - Estate</v>
          </cell>
          <cell r="I87">
            <v>46819</v>
          </cell>
          <cell r="J87">
            <v>40945.949999999997</v>
          </cell>
          <cell r="K87">
            <v>0</v>
          </cell>
          <cell r="L87">
            <v>8591.44</v>
          </cell>
          <cell r="M87">
            <v>49537.39</v>
          </cell>
          <cell r="N87">
            <v>-49537.39</v>
          </cell>
        </row>
        <row r="88">
          <cell r="G88" t="str">
            <v>New Main - Estate</v>
          </cell>
          <cell r="I88">
            <v>30000</v>
          </cell>
          <cell r="J88">
            <v>0</v>
          </cell>
          <cell r="K88">
            <v>0</v>
          </cell>
          <cell r="L88">
            <v>7143.51</v>
          </cell>
          <cell r="M88">
            <v>7143.51</v>
          </cell>
          <cell r="N88">
            <v>-7143.51</v>
          </cell>
        </row>
        <row r="89">
          <cell r="G89" t="str">
            <v>New Main - Estate</v>
          </cell>
          <cell r="I89">
            <v>30000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1054.03</v>
          </cell>
          <cell r="L92">
            <v>1898.29</v>
          </cell>
          <cell r="M92">
            <v>24818.65</v>
          </cell>
          <cell r="N92">
            <v>-24818.65</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0</v>
          </cell>
          <cell r="L95">
            <v>3169.06</v>
          </cell>
          <cell r="M95">
            <v>5734.39</v>
          </cell>
          <cell r="N95">
            <v>-5734.39</v>
          </cell>
        </row>
        <row r="96">
          <cell r="G96" t="str">
            <v>New Main - Estate</v>
          </cell>
          <cell r="I96">
            <v>0</v>
          </cell>
          <cell r="J96">
            <v>22918.94</v>
          </cell>
          <cell r="K96">
            <v>0</v>
          </cell>
          <cell r="L96">
            <v>0</v>
          </cell>
          <cell r="M96">
            <v>22918.94</v>
          </cell>
          <cell r="N96">
            <v>-22918.94</v>
          </cell>
        </row>
        <row r="97">
          <cell r="G97" t="str">
            <v>New Main - Estate</v>
          </cell>
          <cell r="I97">
            <v>83171</v>
          </cell>
          <cell r="J97">
            <v>12757.18</v>
          </cell>
          <cell r="K97">
            <v>0</v>
          </cell>
          <cell r="L97">
            <v>0</v>
          </cell>
          <cell r="M97">
            <v>12757.18</v>
          </cell>
          <cell r="N97">
            <v>-12757.18</v>
          </cell>
        </row>
        <row r="98">
          <cell r="G98" t="str">
            <v>New Main - Estate</v>
          </cell>
          <cell r="I98">
            <v>100000</v>
          </cell>
          <cell r="J98">
            <v>9950.86</v>
          </cell>
          <cell r="K98">
            <v>83.13</v>
          </cell>
          <cell r="L98">
            <v>1542.75</v>
          </cell>
          <cell r="M98">
            <v>11493.61</v>
          </cell>
          <cell r="N98">
            <v>-11493.61</v>
          </cell>
        </row>
        <row r="99">
          <cell r="G99" t="str">
            <v>New Main - Estate</v>
          </cell>
          <cell r="I99">
            <v>0</v>
          </cell>
          <cell r="J99">
            <v>2086.12</v>
          </cell>
          <cell r="K99">
            <v>17451.66</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0</v>
          </cell>
          <cell r="L101">
            <v>2323.1</v>
          </cell>
          <cell r="M101">
            <v>2589.46</v>
          </cell>
          <cell r="N101">
            <v>-2589.46</v>
          </cell>
        </row>
        <row r="102">
          <cell r="G102" t="str">
            <v>New Main - Estate</v>
          </cell>
          <cell r="I102">
            <v>0</v>
          </cell>
          <cell r="J102">
            <v>266.36</v>
          </cell>
          <cell r="K102">
            <v>0</v>
          </cell>
          <cell r="L102">
            <v>2023.65</v>
          </cell>
          <cell r="M102">
            <v>2290.0100000000002</v>
          </cell>
          <cell r="N102">
            <v>-2290.0100000000002</v>
          </cell>
        </row>
        <row r="103">
          <cell r="G103" t="str">
            <v>New Main - Estate</v>
          </cell>
          <cell r="I103">
            <v>0</v>
          </cell>
          <cell r="J103">
            <v>266.36</v>
          </cell>
          <cell r="K103">
            <v>0</v>
          </cell>
          <cell r="L103">
            <v>2314.17</v>
          </cell>
          <cell r="M103">
            <v>2580.5300000000002</v>
          </cell>
          <cell r="N103">
            <v>-2580.5300000000002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0</v>
          </cell>
          <cell r="L106">
            <v>0</v>
          </cell>
          <cell r="M106">
            <v>266.36</v>
          </cell>
          <cell r="N106">
            <v>-266.36</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0</v>
          </cell>
          <cell r="L110">
            <v>15541.04</v>
          </cell>
          <cell r="M110">
            <v>15614.04</v>
          </cell>
          <cell r="N110">
            <v>-15614.04</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5478</v>
          </cell>
          <cell r="L112">
            <v>479247.55</v>
          </cell>
          <cell r="M112">
            <v>1182290.78</v>
          </cell>
          <cell r="N112">
            <v>-1182290.78</v>
          </cell>
        </row>
        <row r="113">
          <cell r="G113" t="str">
            <v>New Main - Estate</v>
          </cell>
          <cell r="I113">
            <v>0</v>
          </cell>
          <cell r="J113">
            <v>20686.53</v>
          </cell>
          <cell r="K113">
            <v>0</v>
          </cell>
          <cell r="L113">
            <v>19069.650000000001</v>
          </cell>
          <cell r="M113">
            <v>39756.18</v>
          </cell>
          <cell r="N113">
            <v>-39756.18</v>
          </cell>
        </row>
        <row r="114">
          <cell r="G114" t="str">
            <v>New Main - Estate</v>
          </cell>
          <cell r="I114">
            <v>62696</v>
          </cell>
          <cell r="J114">
            <v>1916.53</v>
          </cell>
          <cell r="K114">
            <v>0</v>
          </cell>
          <cell r="L114">
            <v>0</v>
          </cell>
          <cell r="M114">
            <v>1916.53</v>
          </cell>
          <cell r="N114">
            <v>-1916.53</v>
          </cell>
        </row>
        <row r="115">
          <cell r="G115" t="str">
            <v>New Main - Estate</v>
          </cell>
          <cell r="I115">
            <v>146000</v>
          </cell>
          <cell r="J115">
            <v>6998.97</v>
          </cell>
          <cell r="K115">
            <v>0</v>
          </cell>
          <cell r="L115">
            <v>13813.25</v>
          </cell>
          <cell r="M115">
            <v>20812.22</v>
          </cell>
          <cell r="N115">
            <v>-20812.22</v>
          </cell>
        </row>
        <row r="116">
          <cell r="G116" t="str">
            <v>New Main - Estate</v>
          </cell>
          <cell r="I116">
            <v>54000</v>
          </cell>
          <cell r="J116">
            <v>0</v>
          </cell>
          <cell r="K116">
            <v>4344.96</v>
          </cell>
          <cell r="L116">
            <v>9027.77</v>
          </cell>
          <cell r="M116">
            <v>9027.77</v>
          </cell>
          <cell r="N116">
            <v>-9027.77</v>
          </cell>
        </row>
        <row r="117">
          <cell r="G117" t="str">
            <v>New Main - Estate</v>
          </cell>
          <cell r="I117">
            <v>0</v>
          </cell>
          <cell r="J117">
            <v>7435.63</v>
          </cell>
          <cell r="K117">
            <v>2811.38</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0</v>
          </cell>
          <cell r="L119">
            <v>245.92</v>
          </cell>
          <cell r="M119">
            <v>245.92</v>
          </cell>
          <cell r="N119">
            <v>-245.92</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331.26</v>
          </cell>
          <cell r="L123">
            <v>1174.6300000000001</v>
          </cell>
          <cell r="M123">
            <v>1910.63</v>
          </cell>
          <cell r="N123">
            <v>-1910.63</v>
          </cell>
        </row>
        <row r="124">
          <cell r="G124" t="str">
            <v>New Main - Estate</v>
          </cell>
          <cell r="I124">
            <v>0</v>
          </cell>
          <cell r="J124">
            <v>36722.400000000001</v>
          </cell>
          <cell r="K124">
            <v>173.04</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0</v>
          </cell>
          <cell r="L134">
            <v>0</v>
          </cell>
          <cell r="M134">
            <v>15012</v>
          </cell>
          <cell r="N134">
            <v>-15012</v>
          </cell>
        </row>
        <row r="135">
          <cell r="G135" t="str">
            <v>New Main - Estate</v>
          </cell>
          <cell r="I135">
            <v>0</v>
          </cell>
          <cell r="J135">
            <v>6458.15</v>
          </cell>
          <cell r="K135">
            <v>0</v>
          </cell>
          <cell r="L135">
            <v>591.47</v>
          </cell>
          <cell r="M135">
            <v>7049.62</v>
          </cell>
          <cell r="N135">
            <v>-7049.62</v>
          </cell>
        </row>
        <row r="136">
          <cell r="G136" t="str">
            <v>New Main - Estate</v>
          </cell>
          <cell r="I136">
            <v>0</v>
          </cell>
          <cell r="J136">
            <v>17715.23</v>
          </cell>
          <cell r="K136">
            <v>0</v>
          </cell>
          <cell r="L136">
            <v>0</v>
          </cell>
          <cell r="M136">
            <v>17715.23</v>
          </cell>
          <cell r="N136">
            <v>-17715.23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1032.42</v>
          </cell>
          <cell r="L141">
            <v>1148.52</v>
          </cell>
          <cell r="M141">
            <v>1954.52</v>
          </cell>
          <cell r="N141">
            <v>-1954.52</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0</v>
          </cell>
          <cell r="L143">
            <v>0</v>
          </cell>
          <cell r="M143">
            <v>804.5</v>
          </cell>
          <cell r="N143">
            <v>-804.5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0</v>
          </cell>
          <cell r="L148">
            <v>19665.97</v>
          </cell>
          <cell r="M148">
            <v>20322.97</v>
          </cell>
          <cell r="N148">
            <v>-20322.97</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0</v>
          </cell>
          <cell r="L154">
            <v>0</v>
          </cell>
          <cell r="M154">
            <v>182.5</v>
          </cell>
          <cell r="N154">
            <v>-182.5</v>
          </cell>
        </row>
        <row r="155">
          <cell r="G155" t="str">
            <v>New Main - Estate</v>
          </cell>
          <cell r="I155">
            <v>0</v>
          </cell>
          <cell r="J155">
            <v>0</v>
          </cell>
          <cell r="K155">
            <v>70.08</v>
          </cell>
          <cell r="L155">
            <v>11360.24</v>
          </cell>
          <cell r="M155">
            <v>11360.24</v>
          </cell>
          <cell r="N155">
            <v>24873.759999999998</v>
          </cell>
        </row>
        <row r="156">
          <cell r="G156" t="str">
            <v>New Main - Estate</v>
          </cell>
          <cell r="I156">
            <v>0</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140.16</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0</v>
          </cell>
          <cell r="L161">
            <v>10645.73</v>
          </cell>
          <cell r="M161">
            <v>15847.49</v>
          </cell>
          <cell r="N161">
            <v>16777.509999999998</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14475</v>
          </cell>
          <cell r="J169">
            <v>0</v>
          </cell>
          <cell r="K169">
            <v>0</v>
          </cell>
          <cell r="L169">
            <v>2120.1</v>
          </cell>
          <cell r="M169">
            <v>2120.1</v>
          </cell>
          <cell r="N169">
            <v>118996.9</v>
          </cell>
        </row>
        <row r="170">
          <cell r="G170" t="str">
            <v>New Main - Estate</v>
          </cell>
          <cell r="I170">
            <v>6010</v>
          </cell>
          <cell r="J170">
            <v>134</v>
          </cell>
          <cell r="K170">
            <v>0</v>
          </cell>
          <cell r="L170">
            <v>1833.7</v>
          </cell>
          <cell r="M170">
            <v>1967.7</v>
          </cell>
          <cell r="N170">
            <v>2740.3</v>
          </cell>
        </row>
        <row r="171">
          <cell r="G171" t="str">
            <v>New Main - Estate</v>
          </cell>
          <cell r="I171">
            <v>16538</v>
          </cell>
          <cell r="J171">
            <v>804</v>
          </cell>
          <cell r="K171">
            <v>0</v>
          </cell>
          <cell r="L171">
            <v>27071.49</v>
          </cell>
          <cell r="M171">
            <v>27875.49</v>
          </cell>
          <cell r="N171">
            <v>-8188.49</v>
          </cell>
        </row>
        <row r="172">
          <cell r="G172" t="str">
            <v>New Main - Estate</v>
          </cell>
          <cell r="I172">
            <v>68357</v>
          </cell>
          <cell r="J172">
            <v>0</v>
          </cell>
          <cell r="K172">
            <v>0</v>
          </cell>
          <cell r="L172">
            <v>6865.73</v>
          </cell>
          <cell r="M172">
            <v>6865.73</v>
          </cell>
          <cell r="N172">
            <v>7609.27</v>
          </cell>
        </row>
        <row r="173">
          <cell r="G173" t="str">
            <v>New Main - Estate</v>
          </cell>
          <cell r="I173">
            <v>68357</v>
          </cell>
          <cell r="J173">
            <v>0</v>
          </cell>
          <cell r="K173">
            <v>0</v>
          </cell>
          <cell r="L173">
            <v>11524.82</v>
          </cell>
          <cell r="M173">
            <v>11524.82</v>
          </cell>
          <cell r="N173">
            <v>-5514.82</v>
          </cell>
        </row>
        <row r="174">
          <cell r="G174" t="str">
            <v>New Main - Estate</v>
          </cell>
          <cell r="I174">
            <v>10283.9</v>
          </cell>
          <cell r="J174">
            <v>0</v>
          </cell>
          <cell r="K174">
            <v>835.11</v>
          </cell>
          <cell r="L174">
            <v>3089.7</v>
          </cell>
          <cell r="M174">
            <v>3089.7</v>
          </cell>
          <cell r="N174">
            <v>9366.2999999999993</v>
          </cell>
        </row>
        <row r="175">
          <cell r="G175" t="str">
            <v>New Main - Estate</v>
          </cell>
          <cell r="I175">
            <v>19687</v>
          </cell>
          <cell r="J175">
            <v>0</v>
          </cell>
          <cell r="K175">
            <v>3694.71</v>
          </cell>
          <cell r="L175">
            <v>11026.8</v>
          </cell>
          <cell r="M175">
            <v>11026.8</v>
          </cell>
          <cell r="N175">
            <v>5511.2</v>
          </cell>
        </row>
        <row r="176">
          <cell r="G176" t="str">
            <v>New Main - Estate</v>
          </cell>
          <cell r="I176">
            <v>8714</v>
          </cell>
          <cell r="J176">
            <v>0</v>
          </cell>
          <cell r="K176">
            <v>0</v>
          </cell>
          <cell r="L176">
            <v>26035.59</v>
          </cell>
          <cell r="M176">
            <v>26035.59</v>
          </cell>
          <cell r="N176">
            <v>42321.41</v>
          </cell>
        </row>
        <row r="177">
          <cell r="G177" t="str">
            <v>New Main - Estate</v>
          </cell>
          <cell r="I177">
            <v>125562</v>
          </cell>
          <cell r="J177">
            <v>0</v>
          </cell>
          <cell r="K177">
            <v>0</v>
          </cell>
          <cell r="L177">
            <v>819.67</v>
          </cell>
          <cell r="M177">
            <v>819.67</v>
          </cell>
          <cell r="N177">
            <v>67537.33</v>
          </cell>
        </row>
        <row r="178">
          <cell r="G178" t="str">
            <v>New Main - Estate</v>
          </cell>
          <cell r="I178">
            <v>21849</v>
          </cell>
          <cell r="J178">
            <v>0</v>
          </cell>
          <cell r="K178">
            <v>77.05</v>
          </cell>
          <cell r="L178">
            <v>1472.09</v>
          </cell>
          <cell r="M178">
            <v>1472.09</v>
          </cell>
          <cell r="N178">
            <v>8811.81</v>
          </cell>
        </row>
        <row r="179">
          <cell r="G179" t="str">
            <v>New Main - Estate</v>
          </cell>
          <cell r="I179">
            <v>79886</v>
          </cell>
          <cell r="J179">
            <v>0</v>
          </cell>
          <cell r="K179">
            <v>0</v>
          </cell>
          <cell r="L179">
            <v>11364.72</v>
          </cell>
          <cell r="M179">
            <v>11364.72</v>
          </cell>
          <cell r="N179">
            <v>8322.2800000000007</v>
          </cell>
        </row>
        <row r="180">
          <cell r="G180" t="str">
            <v>New Main - Estate</v>
          </cell>
          <cell r="I180">
            <v>31024</v>
          </cell>
          <cell r="J180">
            <v>0</v>
          </cell>
          <cell r="K180">
            <v>0</v>
          </cell>
          <cell r="L180">
            <v>9915.25</v>
          </cell>
          <cell r="M180">
            <v>9915.25</v>
          </cell>
          <cell r="N180">
            <v>-1201.25</v>
          </cell>
        </row>
        <row r="181">
          <cell r="G181" t="str">
            <v>New Main - Estate</v>
          </cell>
          <cell r="I181">
            <v>26362</v>
          </cell>
          <cell r="J181">
            <v>0</v>
          </cell>
          <cell r="K181">
            <v>0</v>
          </cell>
          <cell r="L181">
            <v>7193.5</v>
          </cell>
          <cell r="M181">
            <v>7193.5</v>
          </cell>
          <cell r="N181">
            <v>118368.5</v>
          </cell>
        </row>
        <row r="182">
          <cell r="G182" t="str">
            <v>New Main - Estate</v>
          </cell>
          <cell r="I182">
            <v>0</v>
          </cell>
          <cell r="J182">
            <v>0</v>
          </cell>
          <cell r="K182">
            <v>0</v>
          </cell>
          <cell r="L182">
            <v>7884.61</v>
          </cell>
          <cell r="M182">
            <v>7884.61</v>
          </cell>
          <cell r="N182">
            <v>13964.39</v>
          </cell>
        </row>
        <row r="183">
          <cell r="G183" t="str">
            <v>New Main - Estate</v>
          </cell>
          <cell r="I183">
            <v>0</v>
          </cell>
          <cell r="J183">
            <v>0</v>
          </cell>
          <cell r="K183">
            <v>0</v>
          </cell>
          <cell r="L183">
            <v>3785.72</v>
          </cell>
          <cell r="M183">
            <v>3785.72</v>
          </cell>
          <cell r="N183">
            <v>51001.279999999999</v>
          </cell>
        </row>
        <row r="184">
          <cell r="G184" t="str">
            <v>New Main - Estate</v>
          </cell>
          <cell r="I184">
            <v>0</v>
          </cell>
          <cell r="J184">
            <v>0</v>
          </cell>
          <cell r="K184">
            <v>49576</v>
          </cell>
          <cell r="L184">
            <v>57711.45</v>
          </cell>
          <cell r="M184">
            <v>57711.45</v>
          </cell>
          <cell r="N184">
            <v>22174.55</v>
          </cell>
        </row>
        <row r="185">
          <cell r="G185" t="str">
            <v>New Main - Estate</v>
          </cell>
          <cell r="I185">
            <v>150000</v>
          </cell>
          <cell r="J185">
            <v>0</v>
          </cell>
          <cell r="K185">
            <v>16416.169999999998</v>
          </cell>
          <cell r="L185">
            <v>17518.099999999999</v>
          </cell>
          <cell r="M185">
            <v>17518.099999999999</v>
          </cell>
          <cell r="N185">
            <v>13505.9</v>
          </cell>
        </row>
        <row r="186">
          <cell r="G186" t="str">
            <v>New Main - Estate</v>
          </cell>
          <cell r="J186">
            <v>0</v>
          </cell>
          <cell r="K186">
            <v>0</v>
          </cell>
          <cell r="L186">
            <v>402.87</v>
          </cell>
          <cell r="M186">
            <v>402.87</v>
          </cell>
          <cell r="N186">
            <v>25959.13</v>
          </cell>
        </row>
        <row r="187">
          <cell r="G187" t="str">
            <v>New Main - Estate</v>
          </cell>
          <cell r="J187">
            <v>0</v>
          </cell>
          <cell r="K187">
            <v>10909</v>
          </cell>
          <cell r="L187">
            <v>21072.11</v>
          </cell>
          <cell r="M187">
            <v>21072.11</v>
          </cell>
          <cell r="N187">
            <v>75181.89</v>
          </cell>
        </row>
        <row r="188">
          <cell r="G188" t="str">
            <v>New Main - Estate</v>
          </cell>
          <cell r="J188">
            <v>0</v>
          </cell>
          <cell r="K188">
            <v>96.6</v>
          </cell>
          <cell r="L188">
            <v>96.6</v>
          </cell>
          <cell r="M188">
            <v>96.6</v>
          </cell>
          <cell r="N188">
            <v>46041.4</v>
          </cell>
        </row>
        <row r="189">
          <cell r="G189" t="str">
            <v>New Main - Estate</v>
          </cell>
          <cell r="J189">
            <v>0</v>
          </cell>
          <cell r="K189">
            <v>0</v>
          </cell>
          <cell r="L189">
            <v>0</v>
          </cell>
          <cell r="M189">
            <v>0</v>
          </cell>
          <cell r="N189">
            <v>18287</v>
          </cell>
        </row>
        <row r="190">
          <cell r="G190" t="str">
            <v>New Main - Estate Total</v>
          </cell>
          <cell r="I190">
            <v>5479364.5600000005</v>
          </cell>
          <cell r="J190">
            <v>1723437.9399999992</v>
          </cell>
          <cell r="K190">
            <v>120626.27</v>
          </cell>
          <cell r="L190">
            <v>1231777.0000000005</v>
          </cell>
          <cell r="M190">
            <v>2955214.9400000009</v>
          </cell>
          <cell r="N190">
            <v>-1009181.3800000002</v>
          </cell>
        </row>
        <row r="191">
          <cell r="G191" t="str">
            <v>New Main - Existing Domestic</v>
          </cell>
          <cell r="I191">
            <v>160336</v>
          </cell>
          <cell r="J191">
            <v>109.5</v>
          </cell>
          <cell r="K191">
            <v>2554.98</v>
          </cell>
          <cell r="L191">
            <v>15388.94</v>
          </cell>
          <cell r="M191">
            <v>15498.44</v>
          </cell>
          <cell r="N191">
            <v>-15498.44</v>
          </cell>
        </row>
        <row r="192">
          <cell r="G192" t="str">
            <v>New Main - Existing Domestic Total</v>
          </cell>
          <cell r="I192">
            <v>160336</v>
          </cell>
          <cell r="J192">
            <v>109.5</v>
          </cell>
          <cell r="K192">
            <v>2554.98</v>
          </cell>
          <cell r="L192">
            <v>15388.94</v>
          </cell>
          <cell r="M192">
            <v>15498.44</v>
          </cell>
          <cell r="N192">
            <v>-15498.44</v>
          </cell>
        </row>
        <row r="193">
          <cell r="G193" t="str">
            <v>New Main - Industrial and Commercial &lt;10TJ/annum</v>
          </cell>
          <cell r="I193">
            <v>0</v>
          </cell>
          <cell r="J193">
            <v>4314</v>
          </cell>
          <cell r="K193">
            <v>859.59</v>
          </cell>
          <cell r="L193">
            <v>6845.25</v>
          </cell>
          <cell r="M193">
            <v>11159.25</v>
          </cell>
          <cell r="N193">
            <v>-11159.25</v>
          </cell>
        </row>
        <row r="194">
          <cell r="G194" t="str">
            <v>New Main - Industrial and Commercial &lt;10TJ/annum Total</v>
          </cell>
          <cell r="I194">
            <v>0</v>
          </cell>
          <cell r="J194">
            <v>4314</v>
          </cell>
          <cell r="K194">
            <v>859.59</v>
          </cell>
          <cell r="L194">
            <v>6845.25</v>
          </cell>
          <cell r="M194">
            <v>11159.25</v>
          </cell>
          <cell r="N194">
            <v>-11159.25</v>
          </cell>
        </row>
        <row r="195">
          <cell r="G195" t="str">
            <v>Oakey Gate Station - Upgrade of station including odouriser and E&amp;I installations</v>
          </cell>
          <cell r="I195">
            <v>0</v>
          </cell>
          <cell r="J195">
            <v>0</v>
          </cell>
          <cell r="K195">
            <v>0</v>
          </cell>
          <cell r="L195">
            <v>0</v>
          </cell>
          <cell r="M195">
            <v>0</v>
          </cell>
          <cell r="N195">
            <v>450000</v>
          </cell>
        </row>
        <row r="196">
          <cell r="G196" t="str">
            <v>Oakey Gate Station - Upgrade of station including odouriser and E&amp;I installations Total</v>
          </cell>
          <cell r="I196">
            <v>0</v>
          </cell>
          <cell r="J196">
            <v>0</v>
          </cell>
          <cell r="K196">
            <v>0</v>
          </cell>
          <cell r="L196">
            <v>0</v>
          </cell>
          <cell r="M196">
            <v>0</v>
          </cell>
          <cell r="N196">
            <v>450000</v>
          </cell>
        </row>
        <row r="197">
          <cell r="G197" t="str">
            <v>Other - record separately</v>
          </cell>
          <cell r="I197">
            <v>0</v>
          </cell>
          <cell r="J197">
            <v>176895.57</v>
          </cell>
          <cell r="K197">
            <v>0</v>
          </cell>
          <cell r="L197">
            <v>-203654.87</v>
          </cell>
          <cell r="M197">
            <v>-26759.3</v>
          </cell>
          <cell r="N197">
            <v>26759.3</v>
          </cell>
        </row>
        <row r="198">
          <cell r="G198" t="str">
            <v>Other - record separately Total</v>
          </cell>
          <cell r="I198">
            <v>0</v>
          </cell>
          <cell r="J198">
            <v>176895.57</v>
          </cell>
          <cell r="K198">
            <v>0</v>
          </cell>
          <cell r="L198">
            <v>-203654.87</v>
          </cell>
          <cell r="M198">
            <v>-26759.3</v>
          </cell>
          <cell r="N198">
            <v>26759.3</v>
          </cell>
        </row>
        <row r="199">
          <cell r="G199" t="str">
            <v>Relocation of DN150 Class 600 at creek crossing, Hotham Creek Road, Willowvale Total</v>
          </cell>
          <cell r="I199">
            <v>12456</v>
          </cell>
          <cell r="J199">
            <v>57098.5</v>
          </cell>
          <cell r="K199">
            <v>153983.16</v>
          </cell>
          <cell r="L199">
            <v>432939.15</v>
          </cell>
          <cell r="M199">
            <v>490037.65</v>
          </cell>
          <cell r="N199">
            <v>-100037.65</v>
          </cell>
        </row>
        <row r="200">
          <cell r="G200" t="str">
            <v>Relocation of DN150 Class 600 at creek crossing, Hotham Creek Road, Willowvale Total Total</v>
          </cell>
          <cell r="I200">
            <v>12456</v>
          </cell>
          <cell r="J200">
            <v>57098.5</v>
          </cell>
          <cell r="K200">
            <v>153983.16</v>
          </cell>
          <cell r="L200">
            <v>432939.15</v>
          </cell>
          <cell r="M200">
            <v>490037.65</v>
          </cell>
          <cell r="N200">
            <v>-100037.65</v>
          </cell>
        </row>
        <row r="201">
          <cell r="G201" t="str">
            <v>Replace existing district regulator stations</v>
          </cell>
          <cell r="I201">
            <v>0</v>
          </cell>
          <cell r="J201">
            <v>34246.36</v>
          </cell>
          <cell r="K201">
            <v>2571.38</v>
          </cell>
          <cell r="L201">
            <v>116025.34</v>
          </cell>
          <cell r="M201">
            <v>150271.70000000001</v>
          </cell>
          <cell r="N201">
            <v>-150271.70000000001</v>
          </cell>
        </row>
        <row r="202">
          <cell r="G202" t="str">
            <v>Replace existing district regulator stations</v>
          </cell>
          <cell r="I202">
            <v>0</v>
          </cell>
          <cell r="J202">
            <v>8695.68</v>
          </cell>
          <cell r="K202">
            <v>19898.5</v>
          </cell>
          <cell r="L202">
            <v>69085.34</v>
          </cell>
          <cell r="M202">
            <v>77781.02</v>
          </cell>
          <cell r="N202">
            <v>-77781.02</v>
          </cell>
        </row>
        <row r="203">
          <cell r="G203" t="str">
            <v>Replace existing district regulator stations</v>
          </cell>
          <cell r="I203">
            <v>0</v>
          </cell>
          <cell r="J203">
            <v>0</v>
          </cell>
          <cell r="K203">
            <v>0</v>
          </cell>
          <cell r="L203">
            <v>13323.8</v>
          </cell>
          <cell r="M203">
            <v>13323.8</v>
          </cell>
          <cell r="N203">
            <v>-13323.8</v>
          </cell>
        </row>
        <row r="204">
          <cell r="G204" t="str">
            <v>Replace existing district regulator stations</v>
          </cell>
          <cell r="I204">
            <v>0</v>
          </cell>
          <cell r="J204">
            <v>83283</v>
          </cell>
          <cell r="K204">
            <v>6689.08</v>
          </cell>
          <cell r="L204">
            <v>-12350.47</v>
          </cell>
          <cell r="M204">
            <v>70932.53</v>
          </cell>
          <cell r="N204">
            <v>-70932.53</v>
          </cell>
        </row>
        <row r="205">
          <cell r="G205" t="str">
            <v>Replace existing district regulator stations</v>
          </cell>
          <cell r="I205">
            <v>0</v>
          </cell>
          <cell r="J205">
            <v>455385.24</v>
          </cell>
          <cell r="K205">
            <v>150620.29999999999</v>
          </cell>
          <cell r="L205">
            <v>648498.65</v>
          </cell>
          <cell r="M205">
            <v>1103883.8899999999</v>
          </cell>
          <cell r="N205">
            <v>-1103883.8899999999</v>
          </cell>
        </row>
        <row r="206">
          <cell r="G206" t="str">
            <v>Replace existing district regulator stations</v>
          </cell>
          <cell r="I206">
            <v>0</v>
          </cell>
          <cell r="J206">
            <v>0</v>
          </cell>
          <cell r="K206">
            <v>2675.64</v>
          </cell>
          <cell r="L206">
            <v>20881.68</v>
          </cell>
          <cell r="M206">
            <v>20881.68</v>
          </cell>
          <cell r="N206">
            <v>49118.32</v>
          </cell>
        </row>
        <row r="207">
          <cell r="G207" t="str">
            <v>Replace existing district regulator stations</v>
          </cell>
          <cell r="I207">
            <v>0</v>
          </cell>
          <cell r="J207">
            <v>0</v>
          </cell>
          <cell r="K207">
            <v>0</v>
          </cell>
          <cell r="L207">
            <v>20994.720000000001</v>
          </cell>
          <cell r="M207">
            <v>20994.720000000001</v>
          </cell>
          <cell r="N207">
            <v>939005.28</v>
          </cell>
        </row>
        <row r="208">
          <cell r="G208" t="str">
            <v>Replace existing district regulator stations Total</v>
          </cell>
          <cell r="I208">
            <v>0</v>
          </cell>
          <cell r="J208">
            <v>581610.28</v>
          </cell>
          <cell r="K208">
            <v>182454.9</v>
          </cell>
          <cell r="L208">
            <v>876459.06</v>
          </cell>
          <cell r="M208">
            <v>1458069.3399999999</v>
          </cell>
          <cell r="N208">
            <v>-428069.33999999985</v>
          </cell>
        </row>
        <row r="209">
          <cell r="G209" t="str">
            <v>SCADA - Integrate Elster units into historian</v>
          </cell>
          <cell r="I209">
            <v>0</v>
          </cell>
          <cell r="J209">
            <v>9485.7800000000007</v>
          </cell>
          <cell r="K209">
            <v>2711.66</v>
          </cell>
          <cell r="L209">
            <v>18563.73</v>
          </cell>
          <cell r="M209">
            <v>28049.51</v>
          </cell>
          <cell r="N209">
            <v>-28049.51</v>
          </cell>
        </row>
        <row r="210">
          <cell r="G210" t="str">
            <v>SCADA - Integrate Elster units into historian Total</v>
          </cell>
          <cell r="I210">
            <v>0</v>
          </cell>
          <cell r="J210">
            <v>9485.7800000000007</v>
          </cell>
          <cell r="K210">
            <v>2711.66</v>
          </cell>
          <cell r="L210">
            <v>18563.73</v>
          </cell>
          <cell r="M210">
            <v>28049.51</v>
          </cell>
          <cell r="N210">
            <v>-28049.51</v>
          </cell>
        </row>
        <row r="211">
          <cell r="G211" t="str">
            <v>SCADA - Replace existing database</v>
          </cell>
          <cell r="I211">
            <v>0</v>
          </cell>
          <cell r="J211">
            <v>28151.29</v>
          </cell>
          <cell r="K211">
            <v>0</v>
          </cell>
          <cell r="L211">
            <v>33040.019999999997</v>
          </cell>
          <cell r="M211">
            <v>61191.31</v>
          </cell>
          <cell r="N211">
            <v>-61191.31</v>
          </cell>
        </row>
        <row r="212">
          <cell r="G212" t="str">
            <v>SCADA - Replace existing database Total</v>
          </cell>
          <cell r="I212">
            <v>0</v>
          </cell>
          <cell r="J212">
            <v>28151.29</v>
          </cell>
          <cell r="K212">
            <v>0</v>
          </cell>
          <cell r="L212">
            <v>33040.019999999997</v>
          </cell>
          <cell r="M212">
            <v>61191.31</v>
          </cell>
          <cell r="N212">
            <v>-61191.31</v>
          </cell>
        </row>
        <row r="213">
          <cell r="G213" t="str">
            <v>SCADA - Replace existing servers</v>
          </cell>
          <cell r="I213">
            <v>0</v>
          </cell>
          <cell r="J213">
            <v>996.04</v>
          </cell>
          <cell r="K213">
            <v>0</v>
          </cell>
          <cell r="L213">
            <v>4922.74</v>
          </cell>
          <cell r="M213">
            <v>5918.78</v>
          </cell>
          <cell r="N213">
            <v>-5918.78</v>
          </cell>
        </row>
        <row r="214">
          <cell r="G214" t="str">
            <v>SCADA - Replace existing servers</v>
          </cell>
          <cell r="I214">
            <v>0</v>
          </cell>
          <cell r="J214">
            <v>33995.4</v>
          </cell>
          <cell r="K214">
            <v>0</v>
          </cell>
          <cell r="L214">
            <v>35410.730000000003</v>
          </cell>
          <cell r="M214">
            <v>69406.13</v>
          </cell>
          <cell r="N214">
            <v>-69406.13</v>
          </cell>
        </row>
        <row r="215">
          <cell r="G215" t="str">
            <v>SCADA - Replace existing servers Total</v>
          </cell>
          <cell r="I215">
            <v>0</v>
          </cell>
          <cell r="J215">
            <v>34991.440000000002</v>
          </cell>
          <cell r="K215">
            <v>0</v>
          </cell>
          <cell r="L215">
            <v>40333.47</v>
          </cell>
          <cell r="M215">
            <v>75324.91</v>
          </cell>
          <cell r="N215">
            <v>-75324.91</v>
          </cell>
        </row>
        <row r="216">
          <cell r="G216" t="str">
            <v>Service Renewal</v>
          </cell>
          <cell r="I216">
            <v>0</v>
          </cell>
          <cell r="J216">
            <v>0</v>
          </cell>
          <cell r="K216">
            <v>0</v>
          </cell>
          <cell r="L216">
            <v>48.68</v>
          </cell>
          <cell r="M216">
            <v>48.68</v>
          </cell>
          <cell r="N216">
            <v>-48.68</v>
          </cell>
        </row>
        <row r="217">
          <cell r="G217" t="str">
            <v>Service Renewal</v>
          </cell>
          <cell r="I217">
            <v>0</v>
          </cell>
          <cell r="J217">
            <v>85840.13</v>
          </cell>
          <cell r="K217">
            <v>24823.09</v>
          </cell>
          <cell r="L217">
            <v>159984.65</v>
          </cell>
          <cell r="M217">
            <v>245824.78</v>
          </cell>
          <cell r="N217">
            <v>-245824.78</v>
          </cell>
        </row>
        <row r="218">
          <cell r="G218" t="str">
            <v>Service Renewal</v>
          </cell>
          <cell r="I218">
            <v>96254</v>
          </cell>
          <cell r="J218">
            <v>0</v>
          </cell>
          <cell r="K218">
            <v>0</v>
          </cell>
          <cell r="L218">
            <v>841.5</v>
          </cell>
          <cell r="M218">
            <v>841.5</v>
          </cell>
          <cell r="N218">
            <v>39158.5</v>
          </cell>
        </row>
        <row r="219">
          <cell r="G219" t="str">
            <v>Service Renewal Total</v>
          </cell>
          <cell r="I219">
            <v>96254</v>
          </cell>
          <cell r="J219">
            <v>85840.13</v>
          </cell>
          <cell r="K219">
            <v>24823.09</v>
          </cell>
          <cell r="L219">
            <v>160874.82999999999</v>
          </cell>
          <cell r="M219">
            <v>246714.96</v>
          </cell>
          <cell r="N219">
            <v>-206714.96</v>
          </cell>
        </row>
        <row r="220">
          <cell r="G220" t="str">
            <v>Telemetry - District regulator stations</v>
          </cell>
          <cell r="I220">
            <v>390000</v>
          </cell>
          <cell r="J220">
            <v>0</v>
          </cell>
          <cell r="K220">
            <v>287.92</v>
          </cell>
          <cell r="L220">
            <v>9414.23</v>
          </cell>
          <cell r="M220">
            <v>9414.23</v>
          </cell>
          <cell r="N220">
            <v>110585.77</v>
          </cell>
        </row>
        <row r="221">
          <cell r="G221" t="str">
            <v>Telemetry - District regulator stations Total</v>
          </cell>
          <cell r="I221">
            <v>390000</v>
          </cell>
          <cell r="J221">
            <v>0</v>
          </cell>
          <cell r="K221">
            <v>287.92</v>
          </cell>
          <cell r="L221">
            <v>9414.23</v>
          </cell>
          <cell r="M221">
            <v>9414.23</v>
          </cell>
          <cell r="N221">
            <v>110585.77</v>
          </cell>
        </row>
        <row r="222">
          <cell r="G222" t="str">
            <v>Telemetry - Fringe point monitors</v>
          </cell>
          <cell r="I222">
            <v>0</v>
          </cell>
          <cell r="J222">
            <v>0</v>
          </cell>
          <cell r="K222">
            <v>13.07</v>
          </cell>
          <cell r="L222">
            <v>11865.57</v>
          </cell>
          <cell r="M222">
            <v>11865.57</v>
          </cell>
          <cell r="N222">
            <v>28134.43</v>
          </cell>
        </row>
        <row r="223">
          <cell r="G223" t="str">
            <v>Telemetry - Fringe point monitors Total</v>
          </cell>
          <cell r="I223">
            <v>0</v>
          </cell>
          <cell r="J223">
            <v>0</v>
          </cell>
          <cell r="K223">
            <v>13.07</v>
          </cell>
          <cell r="L223">
            <v>11865.57</v>
          </cell>
          <cell r="M223">
            <v>11865.57</v>
          </cell>
          <cell r="N223">
            <v>28134.43</v>
          </cell>
        </row>
        <row r="224">
          <cell r="G224" t="str">
            <v>Tingalpa Gate Station Upgrade - Increase capacity; additional Class 300 outlet</v>
          </cell>
          <cell r="I224">
            <v>40000</v>
          </cell>
          <cell r="J224">
            <v>0</v>
          </cell>
          <cell r="K224">
            <v>-15625.2</v>
          </cell>
          <cell r="L224">
            <v>0</v>
          </cell>
          <cell r="M224">
            <v>0</v>
          </cell>
          <cell r="N224">
            <v>90000</v>
          </cell>
        </row>
        <row r="225">
          <cell r="G225" t="str">
            <v>Tingalpa Gate Station Upgrade - Increase capacity; additional Class 300 outlet</v>
          </cell>
          <cell r="I225">
            <v>90000</v>
          </cell>
          <cell r="J225">
            <v>0</v>
          </cell>
          <cell r="K225">
            <v>4271.68</v>
          </cell>
          <cell r="L225">
            <v>4271.68</v>
          </cell>
          <cell r="M225">
            <v>4271.68</v>
          </cell>
          <cell r="N225">
            <v>185728.32</v>
          </cell>
        </row>
        <row r="226">
          <cell r="G226" t="str">
            <v>Tingalpa Gate Station Upgrade - Increase capacity; additional Class 300 outlet</v>
          </cell>
          <cell r="I226">
            <v>90000</v>
          </cell>
          <cell r="J226">
            <v>0</v>
          </cell>
          <cell r="K226">
            <v>25182.720000000001</v>
          </cell>
          <cell r="L226">
            <v>25182.720000000001</v>
          </cell>
          <cell r="M226">
            <v>25182.720000000001</v>
          </cell>
          <cell r="N226">
            <v>64817.279999999999</v>
          </cell>
        </row>
        <row r="227">
          <cell r="G227" t="str">
            <v>Tingalpa Gate Station Upgrade - Increase capacity; additional Class 300 outlet</v>
          </cell>
          <cell r="I227">
            <v>85000</v>
          </cell>
          <cell r="J227">
            <v>0</v>
          </cell>
          <cell r="K227">
            <v>-3097.98</v>
          </cell>
          <cell r="L227">
            <v>0</v>
          </cell>
          <cell r="M227">
            <v>0</v>
          </cell>
          <cell r="N227">
            <v>85000</v>
          </cell>
        </row>
        <row r="228">
          <cell r="G228" t="str">
            <v>Tingalpa Gate Station Upgrade - Increase capacity; additional Class 300 outlet Total</v>
          </cell>
          <cell r="I228">
            <v>305000</v>
          </cell>
          <cell r="J228">
            <v>0</v>
          </cell>
          <cell r="K228">
            <v>10731.220000000001</v>
          </cell>
          <cell r="L228">
            <v>29454.400000000001</v>
          </cell>
          <cell r="M228">
            <v>29454.400000000001</v>
          </cell>
          <cell r="N228">
            <v>425545.6</v>
          </cell>
        </row>
        <row r="229">
          <cell r="G229" t="str">
            <v>Upgrade existing district regulator stations</v>
          </cell>
          <cell r="I229">
            <v>960000</v>
          </cell>
          <cell r="J229">
            <v>0</v>
          </cell>
          <cell r="K229">
            <v>2303.4</v>
          </cell>
          <cell r="L229">
            <v>59667.81</v>
          </cell>
          <cell r="M229">
            <v>59667.81</v>
          </cell>
          <cell r="N229">
            <v>90332.19</v>
          </cell>
        </row>
        <row r="230">
          <cell r="G230" t="str">
            <v>Upgrade existing district regulator stations Total</v>
          </cell>
          <cell r="I230">
            <v>960000</v>
          </cell>
          <cell r="J230">
            <v>0</v>
          </cell>
          <cell r="K230">
            <v>2303.4</v>
          </cell>
          <cell r="L230">
            <v>59667.81</v>
          </cell>
          <cell r="M230">
            <v>59667.81</v>
          </cell>
          <cell r="N230">
            <v>90332.19</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ummary"/>
      <sheetName val="Data"/>
      <sheetName val="Alloc"/>
    </sheetNames>
    <sheetDataSet>
      <sheetData sheetId="0" refreshError="1"/>
      <sheetData sheetId="1"/>
      <sheetData sheetId="2">
        <row r="5">
          <cell r="E5" t="str">
            <v>Entity</v>
          </cell>
          <cell r="G5" t="str">
            <v>APT Eliminations</v>
          </cell>
          <cell r="H5" t="str">
            <v>APT Journal Company</v>
          </cell>
          <cell r="I5" t="str">
            <v>NSW Eliminations</v>
          </cell>
          <cell r="J5" t="str">
            <v>APT Pipelines (NSW) Pty Limited</v>
          </cell>
          <cell r="K5" t="str">
            <v>EAPL Eliminations</v>
          </cell>
          <cell r="L5" t="str">
            <v>East Australian Pipeline Limited</v>
          </cell>
          <cell r="M5" t="str">
            <v>Gasinvest Pty Limited</v>
          </cell>
          <cell r="N5" t="str">
            <v>A.C.N. 006 699 378 Pty Limited</v>
          </cell>
          <cell r="O5" t="str">
            <v>APT Pipelines Investments (NSW) Pty Limited</v>
          </cell>
          <cell r="P5" t="str">
            <v>NSW Journal Company</v>
          </cell>
          <cell r="Q5" t="str">
            <v>NT Elimination Company</v>
          </cell>
          <cell r="R5" t="str">
            <v>Agex Pty Limited</v>
          </cell>
          <cell r="S5" t="str">
            <v>Agex Journal Company</v>
          </cell>
          <cell r="T5" t="str">
            <v>Amadeus Gas Trust</v>
          </cell>
          <cell r="U5" t="str">
            <v>Amadeus Journal Company</v>
          </cell>
          <cell r="V5" t="str">
            <v>NT Gas Pty Limited</v>
          </cell>
          <cell r="W5" t="str">
            <v>NT Gas Easements Pty Limited</v>
          </cell>
          <cell r="X5" t="str">
            <v>NT Gas Distribution Pty Limited</v>
          </cell>
          <cell r="Y5" t="str">
            <v>APT Pipelines (NT) Pty Limited</v>
          </cell>
          <cell r="Z5" t="str">
            <v>NT Journal Company</v>
          </cell>
          <cell r="AA5" t="str">
            <v>Sopic Pty Limited</v>
          </cell>
          <cell r="AB5" t="str">
            <v>Sopic Journal Company</v>
          </cell>
          <cell r="AC5" t="str">
            <v>Qld Elimination Company</v>
          </cell>
          <cell r="AD5" t="str">
            <v>Petroleum Pipeline Holdings Pty Limited</v>
          </cell>
          <cell r="AE5" t="str">
            <v>Petroleum Pipelines Pty Limited</v>
          </cell>
          <cell r="AF5" t="str">
            <v>APT Pipelines (QLD) Pty Limited</v>
          </cell>
          <cell r="AG5" t="str">
            <v>Roverton Pty Limited</v>
          </cell>
          <cell r="AH5" t="str">
            <v xml:space="preserve">Roverton Infrastructure Bonds </v>
          </cell>
          <cell r="AI5" t="str">
            <v>APT Pipelines Investments (WA) Pty Limited</v>
          </cell>
          <cell r="AJ5" t="str">
            <v>APT Pipelines (WA) Pty Limited</v>
          </cell>
          <cell r="AK5" t="str">
            <v>WA Elimination</v>
          </cell>
          <cell r="AL5" t="str">
            <v>WA Journal Entries</v>
          </cell>
          <cell r="AM5" t="str">
            <v>WA Pipelines /L</v>
          </cell>
          <cell r="AN5" t="str">
            <v>WA Pipelines Investments P/L</v>
          </cell>
          <cell r="AO5" t="str">
            <v>SCP Investments No1 Pty Ltd</v>
          </cell>
          <cell r="AP5" t="str">
            <v>Southern Cross Pipelines (NPL) Pty Ltd</v>
          </cell>
          <cell r="AQ5" t="str">
            <v>Southern Cross Pipelines (Australia) Pty Ltd</v>
          </cell>
          <cell r="AR5" t="str">
            <v>SCP Investments No2 Pty Ltd</v>
          </cell>
          <cell r="AS5" t="str">
            <v>SCP Investments No3 Pty Ltd</v>
          </cell>
          <cell r="AT5" t="str">
            <v>Goldfields Gas Transmission P/L</v>
          </cell>
          <cell r="AU5" t="str">
            <v>APT Goldfields Gas Transmission P/L</v>
          </cell>
          <cell r="AV5" t="str">
            <v>SCP Journal</v>
          </cell>
          <cell r="AW5" t="str">
            <v>SCP Elimination</v>
          </cell>
          <cell r="AX5" t="str">
            <v>Western Australia Gas Transmission P/L</v>
          </cell>
          <cell r="AY5" t="str">
            <v>APT Parmelia Gas Transmission P/L</v>
          </cell>
          <cell r="AZ5" t="str">
            <v>APT Gas Transmission of Australia Holdings</v>
          </cell>
          <cell r="BA5" t="str">
            <v>APT Gas Transmission of Australia Trust</v>
          </cell>
          <cell r="BB5" t="str">
            <v>APT Gas Transmission of Australia</v>
          </cell>
          <cell r="BC5" t="str">
            <v>Parmelia Journal</v>
          </cell>
          <cell r="BD5" t="str">
            <v>Parmelia elimination</v>
          </cell>
          <cell r="BE5" t="str">
            <v>Admin Elimination Entries</v>
          </cell>
          <cell r="BF5" t="str">
            <v>APT Pipelines Limited (QLD)</v>
          </cell>
          <cell r="BG5" t="str">
            <v>APT Pipelines Limited (NSW)</v>
          </cell>
          <cell r="BI5" t="str">
            <v>APT PIPELINES GROUP</v>
          </cell>
          <cell r="BJ5" t="str">
            <v>APT Mgmt Services Pty Limited</v>
          </cell>
          <cell r="BK5" t="str">
            <v>Australian Pipeline Limited</v>
          </cell>
          <cell r="BL5" t="str">
            <v>Australian Pipeline Trust</v>
          </cell>
          <cell r="BM5" t="str">
            <v>APT GROUP ELIMINATIONS</v>
          </cell>
          <cell r="BN5" t="str">
            <v>APT Head Office Elimination</v>
          </cell>
          <cell r="BO5" t="str">
            <v>APT Elimination Entries</v>
          </cell>
          <cell r="BP5" t="str">
            <v>AUSTRALIAN PIPELINE TRUST</v>
          </cell>
          <cell r="BQ5" t="str">
            <v>CHECK</v>
          </cell>
          <cell r="BR5" t="str">
            <v>CHECK</v>
          </cell>
        </row>
        <row r="6">
          <cell r="E6" t="str">
            <v>Entity1</v>
          </cell>
          <cell r="F6" t="str">
            <v>ENTITY</v>
          </cell>
          <cell r="G6" t="str">
            <v xml:space="preserve">APTE </v>
          </cell>
          <cell r="H6" t="str">
            <v>APAJ</v>
          </cell>
          <cell r="I6" t="str">
            <v>NSWE</v>
          </cell>
          <cell r="J6" t="str">
            <v>PNSWB</v>
          </cell>
          <cell r="K6" t="str">
            <v>EAPLE</v>
          </cell>
          <cell r="L6" t="str">
            <v>EAPLB</v>
          </cell>
          <cell r="M6" t="str">
            <v>GASINVB</v>
          </cell>
          <cell r="N6" t="str">
            <v>NOVAGASB</v>
          </cell>
          <cell r="O6" t="str">
            <v>PINSWB</v>
          </cell>
          <cell r="P6" t="str">
            <v>PNSWJ</v>
          </cell>
          <cell r="Q6" t="str">
            <v>NTYE</v>
          </cell>
          <cell r="R6" t="str">
            <v>AGEXB</v>
          </cell>
          <cell r="S6" t="str">
            <v>AGEXJ</v>
          </cell>
          <cell r="T6" t="str">
            <v>AMADEUSB</v>
          </cell>
          <cell r="U6" t="str">
            <v>AMADEUSJ</v>
          </cell>
          <cell r="V6" t="str">
            <v>NTGB</v>
          </cell>
          <cell r="W6" t="str">
            <v>NTGEASB</v>
          </cell>
          <cell r="X6" t="str">
            <v>NTGDISB</v>
          </cell>
          <cell r="Y6" t="str">
            <v>PNTB</v>
          </cell>
          <cell r="Z6" t="str">
            <v>PNTSJ</v>
          </cell>
          <cell r="AA6" t="str">
            <v>SOPICB</v>
          </cell>
          <cell r="AB6" t="str">
            <v>SOPICJ</v>
          </cell>
          <cell r="AC6" t="str">
            <v>QLDE</v>
          </cell>
          <cell r="AD6" t="str">
            <v>PPHB</v>
          </cell>
          <cell r="AE6" t="str">
            <v>PPLB</v>
          </cell>
          <cell r="AF6" t="str">
            <v>PQLDB</v>
          </cell>
          <cell r="AG6" t="str">
            <v>ROVERB</v>
          </cell>
          <cell r="AH6" t="str">
            <v>ROVERIBB</v>
          </cell>
          <cell r="AI6" t="str">
            <v>PIWAB</v>
          </cell>
          <cell r="AJ6" t="str">
            <v>PWAB</v>
          </cell>
          <cell r="AK6" t="str">
            <v>WAE</v>
          </cell>
          <cell r="AL6" t="str">
            <v>PWAJ</v>
          </cell>
          <cell r="AM6" t="str">
            <v>PWAPB</v>
          </cell>
          <cell r="AN6" t="str">
            <v>PWAPIB</v>
          </cell>
          <cell r="AO6" t="str">
            <v>SCPINV1B</v>
          </cell>
          <cell r="AP6" t="str">
            <v>SCPNPLB</v>
          </cell>
          <cell r="AQ6" t="str">
            <v>SCPAB</v>
          </cell>
          <cell r="AR6" t="str">
            <v>SCPINV2B</v>
          </cell>
          <cell r="AS6" t="str">
            <v>SCPINV3B</v>
          </cell>
          <cell r="AT6" t="str">
            <v>GGTB</v>
          </cell>
          <cell r="AU6" t="str">
            <v>APTGGTB</v>
          </cell>
          <cell r="AV6" t="str">
            <v>SCPJ</v>
          </cell>
          <cell r="AW6" t="str">
            <v>SCPE</v>
          </cell>
          <cell r="AX6" t="str">
            <v>WAGTB</v>
          </cell>
          <cell r="AY6" t="str">
            <v>APTPARMB</v>
          </cell>
          <cell r="AZ6" t="str">
            <v>APTGTAHB</v>
          </cell>
          <cell r="BA6" t="str">
            <v>APTGTATB</v>
          </cell>
          <cell r="BB6" t="str">
            <v>APTGTAB</v>
          </cell>
          <cell r="BC6" t="str">
            <v>PARMJ</v>
          </cell>
          <cell r="BD6" t="str">
            <v>PARME</v>
          </cell>
          <cell r="BE6" t="str">
            <v>ADMINE</v>
          </cell>
          <cell r="BF6" t="str">
            <v>PLQLDB</v>
          </cell>
          <cell r="BG6" t="str">
            <v>PLADMINB</v>
          </cell>
          <cell r="BJ6" t="str">
            <v>APTMANB</v>
          </cell>
          <cell r="BK6" t="str">
            <v>APTLDB</v>
          </cell>
          <cell r="BL6" t="str">
            <v>APTTRUST</v>
          </cell>
          <cell r="BM6" t="str">
            <v>APTGRPE</v>
          </cell>
          <cell r="BN6" t="str">
            <v>APTHOFFE</v>
          </cell>
          <cell r="BO6" t="str">
            <v>APTCONJ</v>
          </cell>
          <cell r="BP6" t="str">
            <v>TOTAL</v>
          </cell>
          <cell r="BR6" t="str">
            <v>APTGROUP</v>
          </cell>
        </row>
        <row r="8">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cell r="AK8">
            <v>38504</v>
          </cell>
          <cell r="AL8">
            <v>38504</v>
          </cell>
          <cell r="AM8">
            <v>38504</v>
          </cell>
          <cell r="AN8">
            <v>38504</v>
          </cell>
          <cell r="AO8">
            <v>38504</v>
          </cell>
          <cell r="AP8">
            <v>38504</v>
          </cell>
          <cell r="AQ8">
            <v>38504</v>
          </cell>
          <cell r="AR8">
            <v>38504</v>
          </cell>
          <cell r="AS8">
            <v>38504</v>
          </cell>
          <cell r="AT8">
            <v>38504</v>
          </cell>
          <cell r="AU8">
            <v>38504</v>
          </cell>
          <cell r="AV8">
            <v>38504</v>
          </cell>
          <cell r="AW8">
            <v>38504</v>
          </cell>
          <cell r="AX8">
            <v>38504</v>
          </cell>
          <cell r="AY8">
            <v>38504</v>
          </cell>
          <cell r="AZ8">
            <v>38504</v>
          </cell>
          <cell r="BA8">
            <v>38504</v>
          </cell>
          <cell r="BB8">
            <v>38504</v>
          </cell>
          <cell r="BC8">
            <v>38504</v>
          </cell>
          <cell r="BD8">
            <v>38504</v>
          </cell>
          <cell r="BE8">
            <v>38504</v>
          </cell>
          <cell r="BF8">
            <v>38504</v>
          </cell>
          <cell r="BG8">
            <v>38504</v>
          </cell>
          <cell r="BI8">
            <v>38504</v>
          </cell>
          <cell r="BJ8">
            <v>38504</v>
          </cell>
          <cell r="BK8">
            <v>38504</v>
          </cell>
          <cell r="BL8">
            <v>38504</v>
          </cell>
          <cell r="BM8">
            <v>38504</v>
          </cell>
          <cell r="BN8">
            <v>38504</v>
          </cell>
          <cell r="BO8">
            <v>38504</v>
          </cell>
          <cell r="BR8">
            <v>38504</v>
          </cell>
        </row>
        <row r="9">
          <cell r="G9" t="str">
            <v xml:space="preserve"> </v>
          </cell>
          <cell r="H9" t="str">
            <v xml:space="preserve"> </v>
          </cell>
          <cell r="I9" t="str">
            <v xml:space="preserve"> </v>
          </cell>
          <cell r="J9" t="str">
            <v xml:space="preserve"> </v>
          </cell>
          <cell r="L9" t="str">
            <v xml:space="preserve"> </v>
          </cell>
        </row>
        <row r="15">
          <cell r="E15" t="str">
            <v>SR11000 Gas sales - tariff</v>
          </cell>
          <cell r="F15" t="str">
            <v>SR11000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191194</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2297242.6609677416</v>
          </cell>
          <cell r="BB15">
            <v>0</v>
          </cell>
          <cell r="BC15">
            <v>0</v>
          </cell>
          <cell r="BD15">
            <v>0</v>
          </cell>
          <cell r="BE15">
            <v>0</v>
          </cell>
          <cell r="BF15">
            <v>0</v>
          </cell>
          <cell r="BG15">
            <v>0</v>
          </cell>
          <cell r="BI15">
            <v>2488436.6609677416</v>
          </cell>
          <cell r="BJ15">
            <v>0</v>
          </cell>
          <cell r="BK15">
            <v>0</v>
          </cell>
          <cell r="BL15">
            <v>0</v>
          </cell>
          <cell r="BM15">
            <v>0</v>
          </cell>
          <cell r="BN15">
            <v>0</v>
          </cell>
          <cell r="BO15">
            <v>0</v>
          </cell>
          <cell r="BP15">
            <v>2488436.6609677416</v>
          </cell>
          <cell r="BQ15"/>
          <cell r="BR15">
            <v>0</v>
          </cell>
          <cell r="BX15" t="str">
            <v>SALES BY PIPELINE  FOR THE YEJ 2004</v>
          </cell>
        </row>
        <row r="16">
          <cell r="E16" t="str">
            <v>SR11700 Pipeline transportation charges</v>
          </cell>
          <cell r="F16" t="str">
            <v>SR11700</v>
          </cell>
          <cell r="G16">
            <v>0</v>
          </cell>
          <cell r="H16">
            <v>0</v>
          </cell>
          <cell r="I16">
            <v>0</v>
          </cell>
          <cell r="J16">
            <v>1639071</v>
          </cell>
          <cell r="K16">
            <v>0</v>
          </cell>
          <cell r="L16">
            <v>84956004.850000009</v>
          </cell>
          <cell r="M16">
            <v>0</v>
          </cell>
          <cell r="N16">
            <v>0</v>
          </cell>
          <cell r="O16">
            <v>0</v>
          </cell>
          <cell r="P16">
            <v>0</v>
          </cell>
          <cell r="Q16">
            <v>0</v>
          </cell>
          <cell r="R16">
            <v>0</v>
          </cell>
          <cell r="S16">
            <v>0</v>
          </cell>
          <cell r="T16">
            <v>98513198.439999998</v>
          </cell>
          <cell r="U16">
            <v>0</v>
          </cell>
          <cell r="V16">
            <v>0</v>
          </cell>
          <cell r="W16">
            <v>0</v>
          </cell>
          <cell r="X16">
            <v>0</v>
          </cell>
          <cell r="Y16">
            <v>246305.88</v>
          </cell>
          <cell r="Z16">
            <v>0</v>
          </cell>
          <cell r="AA16">
            <v>0</v>
          </cell>
          <cell r="AB16">
            <v>0</v>
          </cell>
          <cell r="AC16">
            <v>0</v>
          </cell>
          <cell r="AD16">
            <v>0</v>
          </cell>
          <cell r="AE16">
            <v>30054132</v>
          </cell>
          <cell r="AF16">
            <v>5669524</v>
          </cell>
          <cell r="AG16">
            <v>25331616</v>
          </cell>
          <cell r="AH16">
            <v>0</v>
          </cell>
          <cell r="AI16">
            <v>0</v>
          </cell>
          <cell r="AJ16">
            <v>618912.16</v>
          </cell>
          <cell r="AK16">
            <v>0</v>
          </cell>
          <cell r="AL16">
            <v>0</v>
          </cell>
          <cell r="AM16">
            <v>0</v>
          </cell>
          <cell r="AN16">
            <v>0</v>
          </cell>
          <cell r="AO16">
            <v>0</v>
          </cell>
          <cell r="AP16">
            <v>20290143.600000001</v>
          </cell>
          <cell r="AQ16">
            <v>56111122.93999999</v>
          </cell>
          <cell r="AR16">
            <v>0</v>
          </cell>
          <cell r="AS16">
            <v>0</v>
          </cell>
          <cell r="AT16">
            <v>0</v>
          </cell>
          <cell r="AU16">
            <v>0</v>
          </cell>
          <cell r="AV16">
            <v>0</v>
          </cell>
          <cell r="AW16">
            <v>0</v>
          </cell>
          <cell r="AX16">
            <v>0</v>
          </cell>
          <cell r="AY16">
            <v>0</v>
          </cell>
          <cell r="AZ16">
            <v>0</v>
          </cell>
          <cell r="BA16">
            <v>10661092.289999999</v>
          </cell>
          <cell r="BB16">
            <v>0</v>
          </cell>
          <cell r="BC16">
            <v>0</v>
          </cell>
          <cell r="BD16">
            <v>0</v>
          </cell>
          <cell r="BE16">
            <v>0</v>
          </cell>
          <cell r="BF16">
            <v>0</v>
          </cell>
          <cell r="BG16">
            <v>0</v>
          </cell>
          <cell r="BI16">
            <v>334091123.16000003</v>
          </cell>
          <cell r="BJ16">
            <v>0</v>
          </cell>
          <cell r="BK16">
            <v>0</v>
          </cell>
          <cell r="BL16">
            <v>0</v>
          </cell>
          <cell r="BM16">
            <v>0</v>
          </cell>
          <cell r="BN16">
            <v>0</v>
          </cell>
          <cell r="BO16">
            <v>0</v>
          </cell>
          <cell r="BP16">
            <v>334091123.16000003</v>
          </cell>
          <cell r="BQ16"/>
          <cell r="BR16">
            <v>0</v>
          </cell>
          <cell r="BT16" t="str">
            <v>EX82000.other_tariffs</v>
          </cell>
          <cell r="BZ16" t="str">
            <v>Y/E</v>
          </cell>
          <cell r="CA16" t="str">
            <v>Y/E</v>
          </cell>
          <cell r="CB16" t="str">
            <v>Difference</v>
          </cell>
          <cell r="CC16" t="str">
            <v>%</v>
          </cell>
        </row>
        <row r="17">
          <cell r="E17" t="str">
            <v>SR12200 Rent received external</v>
          </cell>
          <cell r="F17" t="str">
            <v>SR12200</v>
          </cell>
          <cell r="G17">
            <v>0</v>
          </cell>
          <cell r="H17">
            <v>0</v>
          </cell>
          <cell r="I17">
            <v>0</v>
          </cell>
          <cell r="J17">
            <v>0</v>
          </cell>
          <cell r="K17">
            <v>0</v>
          </cell>
          <cell r="L17">
            <v>16501.64</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I17">
            <v>16501.64</v>
          </cell>
          <cell r="BJ17">
            <v>0</v>
          </cell>
          <cell r="BK17">
            <v>0</v>
          </cell>
          <cell r="BL17">
            <v>0</v>
          </cell>
          <cell r="BM17">
            <v>0</v>
          </cell>
          <cell r="BN17">
            <v>0</v>
          </cell>
          <cell r="BO17">
            <v>0</v>
          </cell>
          <cell r="BP17">
            <v>16501.64</v>
          </cell>
          <cell r="BQ17"/>
          <cell r="BR17">
            <v>0</v>
          </cell>
          <cell r="BZ17" t="str">
            <v>30-jun-04</v>
          </cell>
          <cell r="CA17" t="str">
            <v>30-jun-03</v>
          </cell>
        </row>
        <row r="18">
          <cell r="E18" t="str">
            <v>SR12300 Sales - other goods 1/6</v>
          </cell>
          <cell r="F18" t="str">
            <v>SR12300</v>
          </cell>
          <cell r="G18">
            <v>0</v>
          </cell>
          <cell r="H18">
            <v>0</v>
          </cell>
          <cell r="I18">
            <v>0</v>
          </cell>
          <cell r="J18">
            <v>0</v>
          </cell>
          <cell r="K18">
            <v>0</v>
          </cell>
          <cell r="L18">
            <v>201998.2</v>
          </cell>
          <cell r="M18">
            <v>0</v>
          </cell>
          <cell r="N18">
            <v>0</v>
          </cell>
          <cell r="O18">
            <v>0</v>
          </cell>
          <cell r="P18">
            <v>0</v>
          </cell>
          <cell r="Q18">
            <v>0</v>
          </cell>
          <cell r="R18">
            <v>0</v>
          </cell>
          <cell r="S18">
            <v>0</v>
          </cell>
          <cell r="T18">
            <v>2998</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1433609.9519354838</v>
          </cell>
          <cell r="BB18">
            <v>0</v>
          </cell>
          <cell r="BC18">
            <v>0</v>
          </cell>
          <cell r="BD18">
            <v>0</v>
          </cell>
          <cell r="BE18">
            <v>0</v>
          </cell>
          <cell r="BF18">
            <v>0</v>
          </cell>
          <cell r="BG18">
            <v>0</v>
          </cell>
          <cell r="BI18">
            <v>1638606.1519354838</v>
          </cell>
          <cell r="BJ18">
            <v>0</v>
          </cell>
          <cell r="BK18">
            <v>0</v>
          </cell>
          <cell r="BL18">
            <v>0</v>
          </cell>
          <cell r="BM18">
            <v>0</v>
          </cell>
          <cell r="BN18">
            <v>0</v>
          </cell>
          <cell r="BO18">
            <v>0</v>
          </cell>
          <cell r="BP18">
            <v>1638606.1519354838</v>
          </cell>
          <cell r="BQ18"/>
          <cell r="BR18">
            <v>0</v>
          </cell>
        </row>
        <row r="19">
          <cell r="E19" t="str">
            <v>SR12310 Sales - other services 1/6</v>
          </cell>
          <cell r="F19" t="str">
            <v>SR12310</v>
          </cell>
          <cell r="G19">
            <v>0</v>
          </cell>
          <cell r="H19">
            <v>0</v>
          </cell>
          <cell r="I19">
            <v>0</v>
          </cell>
          <cell r="J19">
            <v>0</v>
          </cell>
          <cell r="K19">
            <v>0</v>
          </cell>
          <cell r="L19">
            <v>61324.78</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10757</v>
          </cell>
          <cell r="AF19">
            <v>1142</v>
          </cell>
          <cell r="AG19">
            <v>0</v>
          </cell>
          <cell r="AH19">
            <v>0</v>
          </cell>
          <cell r="AI19">
            <v>0</v>
          </cell>
          <cell r="AJ19">
            <v>102500</v>
          </cell>
          <cell r="AK19">
            <v>0</v>
          </cell>
          <cell r="AL19">
            <v>0</v>
          </cell>
          <cell r="AM19">
            <v>0</v>
          </cell>
          <cell r="AN19">
            <v>0</v>
          </cell>
          <cell r="AO19">
            <v>0</v>
          </cell>
          <cell r="AP19">
            <v>17770</v>
          </cell>
          <cell r="AQ19">
            <v>7230</v>
          </cell>
          <cell r="AR19">
            <v>0</v>
          </cell>
          <cell r="AS19">
            <v>0</v>
          </cell>
          <cell r="AT19">
            <v>0</v>
          </cell>
          <cell r="AU19">
            <v>1185833.72</v>
          </cell>
          <cell r="AV19">
            <v>0</v>
          </cell>
          <cell r="AW19">
            <v>0</v>
          </cell>
          <cell r="AX19">
            <v>0</v>
          </cell>
          <cell r="AY19">
            <v>0</v>
          </cell>
          <cell r="AZ19">
            <v>0</v>
          </cell>
          <cell r="BA19">
            <v>3811011.05</v>
          </cell>
          <cell r="BB19">
            <v>0</v>
          </cell>
          <cell r="BC19">
            <v>0</v>
          </cell>
          <cell r="BD19">
            <v>0</v>
          </cell>
          <cell r="BE19">
            <v>0</v>
          </cell>
          <cell r="BF19">
            <v>0</v>
          </cell>
          <cell r="BG19">
            <v>0</v>
          </cell>
          <cell r="BI19">
            <v>5197568.55</v>
          </cell>
          <cell r="BJ19">
            <v>3309854.53</v>
          </cell>
          <cell r="BK19">
            <v>0</v>
          </cell>
          <cell r="BL19">
            <v>0</v>
          </cell>
          <cell r="BM19">
            <v>0</v>
          </cell>
          <cell r="BN19">
            <v>0</v>
          </cell>
          <cell r="BO19">
            <v>0</v>
          </cell>
          <cell r="BP19">
            <v>8507423.0800000001</v>
          </cell>
          <cell r="BQ19"/>
          <cell r="BR19">
            <v>0</v>
          </cell>
        </row>
        <row r="20">
          <cell r="E20" t="str">
            <v>SR12500 Unearned revenue other goods</v>
          </cell>
          <cell r="F20" t="str">
            <v>SR12500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75533</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I20">
            <v>75533</v>
          </cell>
          <cell r="BJ20">
            <v>0</v>
          </cell>
          <cell r="BK20">
            <v>0</v>
          </cell>
          <cell r="BL20">
            <v>0</v>
          </cell>
          <cell r="BM20">
            <v>0</v>
          </cell>
          <cell r="BN20">
            <v>0</v>
          </cell>
          <cell r="BO20">
            <v>0</v>
          </cell>
          <cell r="BP20">
            <v>75533</v>
          </cell>
          <cell r="BQ20"/>
          <cell r="BR20">
            <v>0</v>
          </cell>
          <cell r="BX20" t="str">
            <v>EAPL</v>
          </cell>
          <cell r="BZ20">
            <v>85235829.470000014</v>
          </cell>
          <cell r="CA20">
            <v>96465006</v>
          </cell>
          <cell r="CB20">
            <v>-11229176.529999986</v>
          </cell>
          <cell r="CC20">
            <v>-11.64067364490703</v>
          </cell>
        </row>
        <row r="21">
          <cell r="E21" t="str">
            <v>SR12510 Unearned revenue other services</v>
          </cell>
          <cell r="F21" t="str">
            <v>SR12510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72365</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50000</v>
          </cell>
          <cell r="BB21">
            <v>0</v>
          </cell>
          <cell r="BC21">
            <v>0</v>
          </cell>
          <cell r="BD21">
            <v>0</v>
          </cell>
          <cell r="BE21">
            <v>0</v>
          </cell>
          <cell r="BF21">
            <v>0</v>
          </cell>
          <cell r="BG21">
            <v>0</v>
          </cell>
          <cell r="BI21">
            <v>122365</v>
          </cell>
          <cell r="BJ21">
            <v>0</v>
          </cell>
          <cell r="BK21">
            <v>0</v>
          </cell>
          <cell r="BL21">
            <v>0</v>
          </cell>
          <cell r="BM21">
            <v>0</v>
          </cell>
          <cell r="BN21">
            <v>0</v>
          </cell>
          <cell r="BO21">
            <v>0</v>
          </cell>
          <cell r="BP21">
            <v>122365</v>
          </cell>
          <cell r="BQ21"/>
          <cell r="BR21">
            <v>0</v>
          </cell>
          <cell r="BX21" t="str">
            <v>EAPL OTHER REVENUE-ETHANE</v>
          </cell>
          <cell r="BZ21">
            <v>0</v>
          </cell>
          <cell r="CA21">
            <v>4308679</v>
          </cell>
          <cell r="CB21">
            <v>-4308679</v>
          </cell>
          <cell r="CC21">
            <v>-100</v>
          </cell>
        </row>
        <row r="22">
          <cell r="E22" t="str">
            <v>SR12600 Gas pipelines sales other</v>
          </cell>
          <cell r="F22" t="str">
            <v>SR12600</v>
          </cell>
          <cell r="G22">
            <v>0</v>
          </cell>
          <cell r="H22">
            <v>0</v>
          </cell>
          <cell r="I22">
            <v>0</v>
          </cell>
          <cell r="J22">
            <v>0</v>
          </cell>
          <cell r="K22">
            <v>0</v>
          </cell>
          <cell r="L22">
            <v>0</v>
          </cell>
          <cell r="M22">
            <v>0</v>
          </cell>
          <cell r="N22">
            <v>0</v>
          </cell>
          <cell r="O22">
            <v>0</v>
          </cell>
          <cell r="P22">
            <v>0</v>
          </cell>
          <cell r="Q22">
            <v>0</v>
          </cell>
          <cell r="R22">
            <v>0</v>
          </cell>
          <cell r="S22">
            <v>0</v>
          </cell>
          <cell r="T22">
            <v>776783.79</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1535098.6</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8296566.9199999999</v>
          </cell>
          <cell r="BB22">
            <v>0</v>
          </cell>
          <cell r="BC22">
            <v>0</v>
          </cell>
          <cell r="BD22">
            <v>0</v>
          </cell>
          <cell r="BE22">
            <v>0</v>
          </cell>
          <cell r="BF22">
            <v>0</v>
          </cell>
          <cell r="BG22">
            <v>0</v>
          </cell>
          <cell r="BI22">
            <v>10608449.310000001</v>
          </cell>
          <cell r="BJ22">
            <v>0</v>
          </cell>
          <cell r="BK22">
            <v>0</v>
          </cell>
          <cell r="BL22">
            <v>0</v>
          </cell>
          <cell r="BM22">
            <v>0</v>
          </cell>
          <cell r="BN22">
            <v>0</v>
          </cell>
          <cell r="BO22">
            <v>0</v>
          </cell>
          <cell r="BP22">
            <v>10608449.310000001</v>
          </cell>
          <cell r="BQ22"/>
          <cell r="BR22">
            <v>0</v>
          </cell>
          <cell r="CB22"/>
          <cell r="CC22"/>
        </row>
        <row r="23">
          <cell r="E23" t="str">
            <v>SR19000 Total external sales</v>
          </cell>
          <cell r="F23" t="str">
            <v>SR19000</v>
          </cell>
          <cell r="G23">
            <v>0</v>
          </cell>
          <cell r="H23">
            <v>0</v>
          </cell>
          <cell r="I23">
            <v>0</v>
          </cell>
          <cell r="J23">
            <v>1639071</v>
          </cell>
          <cell r="K23">
            <v>0</v>
          </cell>
          <cell r="L23">
            <v>85235829.470000014</v>
          </cell>
          <cell r="M23">
            <v>0</v>
          </cell>
          <cell r="N23">
            <v>0</v>
          </cell>
          <cell r="O23">
            <v>0</v>
          </cell>
          <cell r="P23">
            <v>0</v>
          </cell>
          <cell r="Q23">
            <v>0</v>
          </cell>
          <cell r="R23">
            <v>0</v>
          </cell>
          <cell r="S23">
            <v>0</v>
          </cell>
          <cell r="T23">
            <v>99292980.230000004</v>
          </cell>
          <cell r="U23">
            <v>0</v>
          </cell>
          <cell r="V23">
            <v>0</v>
          </cell>
          <cell r="W23">
            <v>0</v>
          </cell>
          <cell r="X23">
            <v>191194</v>
          </cell>
          <cell r="Y23">
            <v>246305.88</v>
          </cell>
          <cell r="Z23">
            <v>0</v>
          </cell>
          <cell r="AA23">
            <v>0</v>
          </cell>
          <cell r="AB23">
            <v>0</v>
          </cell>
          <cell r="AC23">
            <v>0</v>
          </cell>
          <cell r="AD23">
            <v>0</v>
          </cell>
          <cell r="AE23">
            <v>30212787</v>
          </cell>
          <cell r="AF23">
            <v>5670666</v>
          </cell>
          <cell r="AG23">
            <v>25331616</v>
          </cell>
          <cell r="AH23">
            <v>0</v>
          </cell>
          <cell r="AI23">
            <v>0</v>
          </cell>
          <cell r="AJ23">
            <v>2256510.7599999998</v>
          </cell>
          <cell r="AK23">
            <v>0</v>
          </cell>
          <cell r="AL23">
            <v>0</v>
          </cell>
          <cell r="AM23">
            <v>0</v>
          </cell>
          <cell r="AN23">
            <v>0</v>
          </cell>
          <cell r="AO23">
            <v>0</v>
          </cell>
          <cell r="AP23">
            <v>20307913.600000001</v>
          </cell>
          <cell r="AQ23">
            <v>56118352.93999999</v>
          </cell>
          <cell r="AR23">
            <v>0</v>
          </cell>
          <cell r="AS23">
            <v>0</v>
          </cell>
          <cell r="AT23">
            <v>0</v>
          </cell>
          <cell r="AU23">
            <v>1185833.72</v>
          </cell>
          <cell r="AV23">
            <v>0</v>
          </cell>
          <cell r="AW23">
            <v>0</v>
          </cell>
          <cell r="AX23">
            <v>0</v>
          </cell>
          <cell r="AY23">
            <v>0</v>
          </cell>
          <cell r="AZ23">
            <v>0</v>
          </cell>
          <cell r="BA23">
            <v>26549522.87290322</v>
          </cell>
          <cell r="BB23">
            <v>0</v>
          </cell>
          <cell r="BC23">
            <v>0</v>
          </cell>
          <cell r="BD23">
            <v>0</v>
          </cell>
          <cell r="BE23">
            <v>0</v>
          </cell>
          <cell r="BF23">
            <v>0</v>
          </cell>
          <cell r="BG23">
            <v>0</v>
          </cell>
          <cell r="BI23">
            <v>354238583.47290325</v>
          </cell>
          <cell r="BJ23">
            <v>3309854.53</v>
          </cell>
          <cell r="BK23">
            <v>0</v>
          </cell>
          <cell r="BL23">
            <v>0</v>
          </cell>
          <cell r="BM23">
            <v>0</v>
          </cell>
          <cell r="BN23">
            <v>0</v>
          </cell>
          <cell r="BO23">
            <v>0</v>
          </cell>
          <cell r="BP23">
            <v>357548438.00290322</v>
          </cell>
          <cell r="BQ23"/>
          <cell r="BR23">
            <v>0</v>
          </cell>
          <cell r="CB23"/>
          <cell r="CC23"/>
        </row>
        <row r="24">
          <cell r="E24" t="str">
            <v>check = 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P24">
            <v>0</v>
          </cell>
          <cell r="BQ24">
            <v>0</v>
          </cell>
          <cell r="BR24">
            <v>0</v>
          </cell>
          <cell r="CC24"/>
        </row>
        <row r="25">
          <cell r="E25" t="str">
            <v>SR81270 Pipeline transport charge - w/owned 1/2</v>
          </cell>
          <cell r="F25" t="str">
            <v>SR81270</v>
          </cell>
          <cell r="G25">
            <v>0</v>
          </cell>
          <cell r="H25">
            <v>0</v>
          </cell>
          <cell r="I25">
            <v>0</v>
          </cell>
          <cell r="J25">
            <v>0</v>
          </cell>
          <cell r="K25">
            <v>0</v>
          </cell>
          <cell r="L25">
            <v>0</v>
          </cell>
          <cell r="M25">
            <v>0</v>
          </cell>
          <cell r="N25">
            <v>0</v>
          </cell>
          <cell r="O25">
            <v>0</v>
          </cell>
          <cell r="P25">
            <v>0</v>
          </cell>
          <cell r="Q25">
            <v>-8049</v>
          </cell>
          <cell r="R25">
            <v>0</v>
          </cell>
          <cell r="S25">
            <v>0</v>
          </cell>
          <cell r="T25">
            <v>8049</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I25">
            <v>0</v>
          </cell>
          <cell r="BJ25">
            <v>0</v>
          </cell>
          <cell r="BK25">
            <v>0</v>
          </cell>
          <cell r="BL25">
            <v>0</v>
          </cell>
          <cell r="BM25">
            <v>0</v>
          </cell>
          <cell r="BN25">
            <v>0</v>
          </cell>
          <cell r="BO25">
            <v>0</v>
          </cell>
          <cell r="BP25">
            <v>0</v>
          </cell>
          <cell r="BQ25"/>
          <cell r="BR25">
            <v>0</v>
          </cell>
          <cell r="CC25"/>
        </row>
        <row r="26">
          <cell r="E26" t="str">
            <v>SR81275 Pipeline transport charge - p/owned 1/2</v>
          </cell>
          <cell r="F26" t="str">
            <v>SR81275</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I26">
            <v>0</v>
          </cell>
          <cell r="BJ26">
            <v>0</v>
          </cell>
          <cell r="BK26">
            <v>0</v>
          </cell>
          <cell r="BL26">
            <v>0</v>
          </cell>
          <cell r="BM26">
            <v>0</v>
          </cell>
          <cell r="BN26">
            <v>0</v>
          </cell>
          <cell r="BO26">
            <v>0</v>
          </cell>
          <cell r="BP26">
            <v>0</v>
          </cell>
          <cell r="BQ26"/>
          <cell r="BR26">
            <v>0</v>
          </cell>
          <cell r="BX26" t="str">
            <v>TOTAL EAPL REVENUE</v>
          </cell>
          <cell r="BZ26">
            <v>85235829.470000014</v>
          </cell>
          <cell r="CA26">
            <v>100773685</v>
          </cell>
          <cell r="CB26">
            <v>-15537855.529999986</v>
          </cell>
          <cell r="CC26">
            <v>-15.418564409944905</v>
          </cell>
        </row>
        <row r="27">
          <cell r="E27" t="str">
            <v>SR81300 Sales Other goods wholly own ent 1/2</v>
          </cell>
          <cell r="F27" t="str">
            <v>SR81300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I27">
            <v>0</v>
          </cell>
          <cell r="BJ27">
            <v>0</v>
          </cell>
          <cell r="BK27">
            <v>0</v>
          </cell>
          <cell r="BL27">
            <v>0</v>
          </cell>
          <cell r="BM27">
            <v>0</v>
          </cell>
          <cell r="BN27">
            <v>0</v>
          </cell>
          <cell r="BO27">
            <v>0</v>
          </cell>
          <cell r="BP27">
            <v>0</v>
          </cell>
          <cell r="BQ27"/>
          <cell r="BR27">
            <v>0</v>
          </cell>
          <cell r="CB27"/>
          <cell r="CC27"/>
        </row>
        <row r="28">
          <cell r="E28" t="str">
            <v>SR81310 Sales other service wholly owned ent 1/2</v>
          </cell>
          <cell r="F28" t="str">
            <v>SR81310</v>
          </cell>
          <cell r="G28">
            <v>-30665136.750000004</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-339690.5</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339690.5</v>
          </cell>
          <cell r="BB28">
            <v>0</v>
          </cell>
          <cell r="BC28">
            <v>0</v>
          </cell>
          <cell r="BD28">
            <v>0</v>
          </cell>
          <cell r="BE28">
            <v>0</v>
          </cell>
          <cell r="BF28">
            <v>0</v>
          </cell>
          <cell r="BG28">
            <v>30665136.750000004</v>
          </cell>
          <cell r="BI28">
            <v>0</v>
          </cell>
          <cell r="BJ28">
            <v>0</v>
          </cell>
          <cell r="BK28">
            <v>0</v>
          </cell>
          <cell r="BL28">
            <v>1287663.51</v>
          </cell>
          <cell r="BM28">
            <v>-1287663.51</v>
          </cell>
          <cell r="BN28">
            <v>0</v>
          </cell>
          <cell r="BO28">
            <v>0</v>
          </cell>
          <cell r="BP28">
            <v>0</v>
          </cell>
          <cell r="BQ28"/>
          <cell r="BR28">
            <v>0</v>
          </cell>
          <cell r="BX28" t="str">
            <v>CENTRAL WEST</v>
          </cell>
          <cell r="BZ28">
            <v>1639071</v>
          </cell>
          <cell r="CA28">
            <v>1692186</v>
          </cell>
          <cell r="CB28">
            <v>-53115</v>
          </cell>
          <cell r="CC28">
            <v>-3.1388393474476208</v>
          </cell>
        </row>
        <row r="29">
          <cell r="E29" t="str">
            <v>SR81340 Sales other service partly owned ent 1/2</v>
          </cell>
          <cell r="F29" t="str">
            <v>SR81340</v>
          </cell>
          <cell r="G29">
            <v>0</v>
          </cell>
          <cell r="H29">
            <v>0</v>
          </cell>
          <cell r="I29">
            <v>0</v>
          </cell>
          <cell r="J29">
            <v>0</v>
          </cell>
          <cell r="K29">
            <v>0</v>
          </cell>
          <cell r="L29">
            <v>0</v>
          </cell>
          <cell r="M29">
            <v>0</v>
          </cell>
          <cell r="N29">
            <v>0</v>
          </cell>
          <cell r="O29">
            <v>0</v>
          </cell>
          <cell r="P29">
            <v>0</v>
          </cell>
          <cell r="Q29">
            <v>-23466</v>
          </cell>
          <cell r="R29">
            <v>0</v>
          </cell>
          <cell r="S29">
            <v>0</v>
          </cell>
          <cell r="T29">
            <v>0</v>
          </cell>
          <cell r="U29">
            <v>0</v>
          </cell>
          <cell r="V29">
            <v>0</v>
          </cell>
          <cell r="W29">
            <v>0</v>
          </cell>
          <cell r="X29">
            <v>0</v>
          </cell>
          <cell r="Y29">
            <v>23466</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I29">
            <v>0</v>
          </cell>
          <cell r="BJ29">
            <v>0</v>
          </cell>
          <cell r="BK29">
            <v>0</v>
          </cell>
          <cell r="BL29">
            <v>0</v>
          </cell>
          <cell r="BM29">
            <v>0</v>
          </cell>
          <cell r="BN29">
            <v>0</v>
          </cell>
          <cell r="BO29">
            <v>0</v>
          </cell>
          <cell r="BP29">
            <v>0</v>
          </cell>
          <cell r="BQ29"/>
          <cell r="BR29">
            <v>0</v>
          </cell>
          <cell r="CB29"/>
          <cell r="CC29"/>
        </row>
        <row r="30">
          <cell r="E30" t="str">
            <v>SR81390 Total intragroup revenue</v>
          </cell>
          <cell r="F30" t="str">
            <v>SR81390</v>
          </cell>
          <cell r="G30">
            <v>-30665136.750000004</v>
          </cell>
          <cell r="H30">
            <v>0</v>
          </cell>
          <cell r="I30">
            <v>0</v>
          </cell>
          <cell r="J30">
            <v>0</v>
          </cell>
          <cell r="K30">
            <v>0</v>
          </cell>
          <cell r="L30">
            <v>0</v>
          </cell>
          <cell r="M30">
            <v>0</v>
          </cell>
          <cell r="N30">
            <v>0</v>
          </cell>
          <cell r="O30">
            <v>0</v>
          </cell>
          <cell r="P30">
            <v>0</v>
          </cell>
          <cell r="Q30">
            <v>-31515</v>
          </cell>
          <cell r="R30">
            <v>0</v>
          </cell>
          <cell r="S30">
            <v>0</v>
          </cell>
          <cell r="T30">
            <v>8049</v>
          </cell>
          <cell r="U30">
            <v>0</v>
          </cell>
          <cell r="V30">
            <v>0</v>
          </cell>
          <cell r="W30">
            <v>0</v>
          </cell>
          <cell r="X30">
            <v>0</v>
          </cell>
          <cell r="Y30">
            <v>23466</v>
          </cell>
          <cell r="Z30">
            <v>0</v>
          </cell>
          <cell r="AA30">
            <v>0</v>
          </cell>
          <cell r="AB30">
            <v>0</v>
          </cell>
          <cell r="AC30">
            <v>0</v>
          </cell>
          <cell r="AD30">
            <v>0</v>
          </cell>
          <cell r="AE30">
            <v>0</v>
          </cell>
          <cell r="AF30">
            <v>0</v>
          </cell>
          <cell r="AG30">
            <v>0</v>
          </cell>
          <cell r="AH30">
            <v>0</v>
          </cell>
          <cell r="AI30">
            <v>0</v>
          </cell>
          <cell r="AJ30">
            <v>0</v>
          </cell>
          <cell r="AK30">
            <v>-339690.5</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339690.5</v>
          </cell>
          <cell r="BB30">
            <v>0</v>
          </cell>
          <cell r="BC30">
            <v>0</v>
          </cell>
          <cell r="BD30">
            <v>0</v>
          </cell>
          <cell r="BE30">
            <v>0</v>
          </cell>
          <cell r="BF30">
            <v>0</v>
          </cell>
          <cell r="BG30">
            <v>30665136.750000004</v>
          </cell>
          <cell r="BI30">
            <v>0</v>
          </cell>
          <cell r="BJ30">
            <v>0</v>
          </cell>
          <cell r="BK30">
            <v>0</v>
          </cell>
          <cell r="BL30">
            <v>1287663.51</v>
          </cell>
          <cell r="BM30">
            <v>-1287663.51</v>
          </cell>
          <cell r="BN30">
            <v>0</v>
          </cell>
          <cell r="BO30">
            <v>0</v>
          </cell>
          <cell r="BP30">
            <v>0</v>
          </cell>
          <cell r="BQ30"/>
          <cell r="BR30">
            <v>0</v>
          </cell>
          <cell r="BX30" t="str">
            <v>TOTAL EAPL GROUP</v>
          </cell>
          <cell r="BZ30">
            <v>86874900.470000014</v>
          </cell>
          <cell r="CA30">
            <v>102465871</v>
          </cell>
          <cell r="CB30">
            <v>-15590970.529999986</v>
          </cell>
          <cell r="CC30">
            <v>-15.2157692877075</v>
          </cell>
        </row>
        <row r="31">
          <cell r="E31" t="str">
            <v>check = 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P31">
            <v>0</v>
          </cell>
          <cell r="BQ31">
            <v>0</v>
          </cell>
          <cell r="BR31">
            <v>0</v>
          </cell>
          <cell r="CC31"/>
        </row>
        <row r="32">
          <cell r="E32" t="str">
            <v>SR90000 Total sales revenue</v>
          </cell>
          <cell r="F32" t="str">
            <v>SR90000</v>
          </cell>
          <cell r="G32">
            <v>-30665136.750000004</v>
          </cell>
          <cell r="H32">
            <v>0</v>
          </cell>
          <cell r="I32">
            <v>0</v>
          </cell>
          <cell r="J32">
            <v>1639071</v>
          </cell>
          <cell r="K32">
            <v>0</v>
          </cell>
          <cell r="L32">
            <v>85235829.470000014</v>
          </cell>
          <cell r="M32">
            <v>0</v>
          </cell>
          <cell r="N32">
            <v>0</v>
          </cell>
          <cell r="O32">
            <v>0</v>
          </cell>
          <cell r="P32">
            <v>0</v>
          </cell>
          <cell r="Q32">
            <v>-31515</v>
          </cell>
          <cell r="R32">
            <v>0</v>
          </cell>
          <cell r="S32">
            <v>0</v>
          </cell>
          <cell r="T32">
            <v>99301029.230000004</v>
          </cell>
          <cell r="U32">
            <v>0</v>
          </cell>
          <cell r="V32">
            <v>0</v>
          </cell>
          <cell r="W32">
            <v>0</v>
          </cell>
          <cell r="X32">
            <v>191194</v>
          </cell>
          <cell r="Y32">
            <v>269771.88</v>
          </cell>
          <cell r="Z32">
            <v>0</v>
          </cell>
          <cell r="AA32">
            <v>0</v>
          </cell>
          <cell r="AB32">
            <v>0</v>
          </cell>
          <cell r="AC32">
            <v>0</v>
          </cell>
          <cell r="AD32">
            <v>0</v>
          </cell>
          <cell r="AE32">
            <v>30212787</v>
          </cell>
          <cell r="AF32">
            <v>5670666</v>
          </cell>
          <cell r="AG32">
            <v>25331616</v>
          </cell>
          <cell r="AH32">
            <v>0</v>
          </cell>
          <cell r="AI32">
            <v>0</v>
          </cell>
          <cell r="AJ32">
            <v>2256510.7599999998</v>
          </cell>
          <cell r="AK32">
            <v>-339690.5</v>
          </cell>
          <cell r="AL32">
            <v>0</v>
          </cell>
          <cell r="AM32">
            <v>0</v>
          </cell>
          <cell r="AN32">
            <v>0</v>
          </cell>
          <cell r="AO32">
            <v>0</v>
          </cell>
          <cell r="AP32">
            <v>20307913.600000001</v>
          </cell>
          <cell r="AQ32">
            <v>56118352.93999999</v>
          </cell>
          <cell r="AR32">
            <v>0</v>
          </cell>
          <cell r="AS32">
            <v>0</v>
          </cell>
          <cell r="AT32">
            <v>0</v>
          </cell>
          <cell r="AU32">
            <v>1185833.72</v>
          </cell>
          <cell r="AV32">
            <v>0</v>
          </cell>
          <cell r="AW32">
            <v>0</v>
          </cell>
          <cell r="AX32">
            <v>0</v>
          </cell>
          <cell r="AY32">
            <v>0</v>
          </cell>
          <cell r="AZ32">
            <v>0</v>
          </cell>
          <cell r="BA32">
            <v>26889213.37290322</v>
          </cell>
          <cell r="BB32">
            <v>0</v>
          </cell>
          <cell r="BC32">
            <v>0</v>
          </cell>
          <cell r="BD32">
            <v>0</v>
          </cell>
          <cell r="BE32">
            <v>0</v>
          </cell>
          <cell r="BF32">
            <v>0</v>
          </cell>
          <cell r="BG32">
            <v>30665136.750000004</v>
          </cell>
          <cell r="BI32">
            <v>354238583.47290325</v>
          </cell>
          <cell r="BJ32">
            <v>3309854.53</v>
          </cell>
          <cell r="BK32">
            <v>0</v>
          </cell>
          <cell r="BL32">
            <v>1287663.51</v>
          </cell>
          <cell r="BM32">
            <v>-1287663.51</v>
          </cell>
          <cell r="BN32">
            <v>0</v>
          </cell>
          <cell r="BO32">
            <v>0</v>
          </cell>
          <cell r="BP32">
            <v>357548438.00290322</v>
          </cell>
          <cell r="BQ32"/>
          <cell r="BR32">
            <v>0</v>
          </cell>
          <cell r="CB32"/>
          <cell r="CC32"/>
        </row>
        <row r="33">
          <cell r="E33" t="str">
            <v>IR11200 Interest rev wholly own controlled ent 1/2</v>
          </cell>
          <cell r="F33" t="str">
            <v>IR11200</v>
          </cell>
          <cell r="G33">
            <v>-76911698.159999982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76911698.159999982</v>
          </cell>
          <cell r="BI33">
            <v>0</v>
          </cell>
          <cell r="BJ33">
            <v>0</v>
          </cell>
          <cell r="BK33">
            <v>0</v>
          </cell>
          <cell r="BL33">
            <v>0</v>
          </cell>
          <cell r="BM33">
            <v>0</v>
          </cell>
          <cell r="BN33">
            <v>0</v>
          </cell>
          <cell r="BO33">
            <v>0</v>
          </cell>
          <cell r="BP33">
            <v>0</v>
          </cell>
          <cell r="BQ33"/>
          <cell r="BR33">
            <v>0</v>
          </cell>
          <cell r="BX33" t="str">
            <v>ROMA TO BRISBANE</v>
          </cell>
          <cell r="BZ33">
            <v>30212787</v>
          </cell>
          <cell r="CA33">
            <v>26175050</v>
          </cell>
          <cell r="CB33">
            <v>4037737</v>
          </cell>
          <cell r="CC33">
            <v>15.425899855014604</v>
          </cell>
        </row>
        <row r="34">
          <cell r="E34" t="str">
            <v>IR11250 Interest rev partly own controlled ent 1/2</v>
          </cell>
          <cell r="F34" t="str">
            <v>IR11250</v>
          </cell>
          <cell r="G34">
            <v>-69912.28</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69912.28</v>
          </cell>
          <cell r="BI34">
            <v>0</v>
          </cell>
          <cell r="BJ34">
            <v>0</v>
          </cell>
          <cell r="BK34">
            <v>0</v>
          </cell>
          <cell r="BL34">
            <v>0</v>
          </cell>
          <cell r="BM34">
            <v>0</v>
          </cell>
          <cell r="BN34">
            <v>0</v>
          </cell>
          <cell r="BO34">
            <v>0</v>
          </cell>
          <cell r="BP34">
            <v>0</v>
          </cell>
          <cell r="BQ34"/>
          <cell r="BR34">
            <v>0</v>
          </cell>
          <cell r="CB34"/>
          <cell r="CC34"/>
        </row>
        <row r="35">
          <cell r="E35" t="str">
            <v>IR11300 Interest revenue other persons 1/6</v>
          </cell>
          <cell r="F35" t="str">
            <v>IR11300</v>
          </cell>
          <cell r="G35">
            <v>0</v>
          </cell>
          <cell r="H35">
            <v>0</v>
          </cell>
          <cell r="I35">
            <v>0</v>
          </cell>
          <cell r="J35">
            <v>0</v>
          </cell>
          <cell r="K35">
            <v>0</v>
          </cell>
          <cell r="L35">
            <v>0</v>
          </cell>
          <cell r="M35">
            <v>0</v>
          </cell>
          <cell r="N35">
            <v>0</v>
          </cell>
          <cell r="O35">
            <v>0</v>
          </cell>
          <cell r="P35">
            <v>0</v>
          </cell>
          <cell r="Q35">
            <v>0</v>
          </cell>
          <cell r="R35">
            <v>0</v>
          </cell>
          <cell r="S35">
            <v>0</v>
          </cell>
          <cell r="T35">
            <v>715800.39</v>
          </cell>
          <cell r="U35">
            <v>0</v>
          </cell>
          <cell r="V35">
            <v>0</v>
          </cell>
          <cell r="W35">
            <v>0</v>
          </cell>
          <cell r="X35">
            <v>0</v>
          </cell>
          <cell r="Y35">
            <v>0</v>
          </cell>
          <cell r="Z35">
            <v>0</v>
          </cell>
          <cell r="AA35">
            <v>0</v>
          </cell>
          <cell r="AB35">
            <v>0</v>
          </cell>
          <cell r="AC35">
            <v>0</v>
          </cell>
          <cell r="AD35">
            <v>0</v>
          </cell>
          <cell r="AE35">
            <v>0</v>
          </cell>
          <cell r="AF35">
            <v>0</v>
          </cell>
          <cell r="AG35">
            <v>18151.16</v>
          </cell>
          <cell r="AH35">
            <v>0</v>
          </cell>
          <cell r="AI35">
            <v>0</v>
          </cell>
          <cell r="AJ35">
            <v>0</v>
          </cell>
          <cell r="AK35">
            <v>0</v>
          </cell>
          <cell r="AL35">
            <v>0</v>
          </cell>
          <cell r="AM35">
            <v>0</v>
          </cell>
          <cell r="AN35">
            <v>0</v>
          </cell>
          <cell r="AO35">
            <v>0</v>
          </cell>
          <cell r="AP35">
            <v>345492.32451612904</v>
          </cell>
          <cell r="AQ35">
            <v>1181634.0880645162</v>
          </cell>
          <cell r="AR35">
            <v>0</v>
          </cell>
          <cell r="AS35">
            <v>0</v>
          </cell>
          <cell r="AT35">
            <v>0</v>
          </cell>
          <cell r="AU35">
            <v>23850.41</v>
          </cell>
          <cell r="AV35">
            <v>0</v>
          </cell>
          <cell r="AW35">
            <v>0</v>
          </cell>
          <cell r="AX35">
            <v>0</v>
          </cell>
          <cell r="AY35">
            <v>0</v>
          </cell>
          <cell r="AZ35">
            <v>0</v>
          </cell>
          <cell r="BA35">
            <v>123488.88</v>
          </cell>
          <cell r="BB35">
            <v>0</v>
          </cell>
          <cell r="BC35">
            <v>0</v>
          </cell>
          <cell r="BD35">
            <v>0</v>
          </cell>
          <cell r="BE35">
            <v>0</v>
          </cell>
          <cell r="BF35">
            <v>0</v>
          </cell>
          <cell r="BG35">
            <v>1002767.85</v>
          </cell>
          <cell r="BI35">
            <v>3411185.1025806456</v>
          </cell>
          <cell r="BJ35">
            <v>56375.74</v>
          </cell>
          <cell r="BK35">
            <v>0</v>
          </cell>
          <cell r="BL35">
            <v>55100.06</v>
          </cell>
          <cell r="BM35">
            <v>0</v>
          </cell>
          <cell r="BN35">
            <v>0</v>
          </cell>
          <cell r="BO35">
            <v>0</v>
          </cell>
          <cell r="BP35">
            <v>3522660.9025806459</v>
          </cell>
          <cell r="BQ35"/>
          <cell r="BR35">
            <v>0</v>
          </cell>
          <cell r="CB35"/>
          <cell r="CC35"/>
        </row>
        <row r="36">
          <cell r="E36" t="str">
            <v>IR11350 Interest revenue infrastructure bond</v>
          </cell>
          <cell r="F36" t="str">
            <v>IR11350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7149494</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I36">
            <v>7149494</v>
          </cell>
          <cell r="BJ36">
            <v>0</v>
          </cell>
          <cell r="BK36">
            <v>0</v>
          </cell>
          <cell r="BL36">
            <v>0</v>
          </cell>
          <cell r="BM36">
            <v>0</v>
          </cell>
          <cell r="BN36">
            <v>0</v>
          </cell>
          <cell r="BO36">
            <v>0</v>
          </cell>
          <cell r="BP36">
            <v>7149494</v>
          </cell>
          <cell r="BQ36"/>
          <cell r="BR36">
            <v>0</v>
          </cell>
          <cell r="BX36" t="str">
            <v>CARPENTERIA</v>
          </cell>
          <cell r="BZ36">
            <v>25331616</v>
          </cell>
          <cell r="CA36">
            <v>24588535</v>
          </cell>
          <cell r="CB36">
            <v>743081</v>
          </cell>
          <cell r="CC36">
            <v>3.0220629248550188</v>
          </cell>
        </row>
        <row r="37">
          <cell r="E37" t="str">
            <v>IR11400 Net interest earned on IB financing</v>
          </cell>
          <cell r="F37" t="str">
            <v>IR11400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7150989</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7150989</v>
          </cell>
          <cell r="BJ37">
            <v>0</v>
          </cell>
          <cell r="BK37">
            <v>0</v>
          </cell>
          <cell r="BL37">
            <v>0</v>
          </cell>
          <cell r="BM37">
            <v>0</v>
          </cell>
          <cell r="BN37">
            <v>0</v>
          </cell>
          <cell r="BO37">
            <v>0</v>
          </cell>
          <cell r="BP37">
            <v>7150989</v>
          </cell>
          <cell r="BQ37"/>
          <cell r="BR37">
            <v>0</v>
          </cell>
          <cell r="BX37" t="str">
            <v>CANNINGTON</v>
          </cell>
          <cell r="BZ37">
            <v>5670666</v>
          </cell>
          <cell r="CA37">
            <v>1904548</v>
          </cell>
          <cell r="CB37">
            <v>3766118</v>
          </cell>
          <cell r="CC37">
            <v>197.74340158399789</v>
          </cell>
        </row>
        <row r="38">
          <cell r="E38" t="str">
            <v>IR19000 Total interest revenue</v>
          </cell>
          <cell r="F38" t="str">
            <v>IR19000</v>
          </cell>
          <cell r="G38">
            <v>-76981610.439999983</v>
          </cell>
          <cell r="H38">
            <v>0</v>
          </cell>
          <cell r="I38">
            <v>0</v>
          </cell>
          <cell r="J38">
            <v>0</v>
          </cell>
          <cell r="K38">
            <v>0</v>
          </cell>
          <cell r="L38">
            <v>0</v>
          </cell>
          <cell r="M38">
            <v>0</v>
          </cell>
          <cell r="N38">
            <v>0</v>
          </cell>
          <cell r="O38">
            <v>0</v>
          </cell>
          <cell r="P38">
            <v>0</v>
          </cell>
          <cell r="Q38">
            <v>0</v>
          </cell>
          <cell r="R38">
            <v>0</v>
          </cell>
          <cell r="S38">
            <v>0</v>
          </cell>
          <cell r="T38">
            <v>715800.39</v>
          </cell>
          <cell r="U38">
            <v>0</v>
          </cell>
          <cell r="V38">
            <v>0</v>
          </cell>
          <cell r="W38">
            <v>0</v>
          </cell>
          <cell r="X38">
            <v>0</v>
          </cell>
          <cell r="Y38">
            <v>0</v>
          </cell>
          <cell r="Z38">
            <v>0</v>
          </cell>
          <cell r="AA38">
            <v>0</v>
          </cell>
          <cell r="AB38">
            <v>0</v>
          </cell>
          <cell r="AC38">
            <v>0</v>
          </cell>
          <cell r="AD38">
            <v>0</v>
          </cell>
          <cell r="AE38">
            <v>0</v>
          </cell>
          <cell r="AF38">
            <v>0</v>
          </cell>
          <cell r="AG38">
            <v>18151.16</v>
          </cell>
          <cell r="AH38">
            <v>14300483</v>
          </cell>
          <cell r="AI38">
            <v>0</v>
          </cell>
          <cell r="AJ38">
            <v>0</v>
          </cell>
          <cell r="AK38">
            <v>0</v>
          </cell>
          <cell r="AL38">
            <v>0</v>
          </cell>
          <cell r="AM38">
            <v>0</v>
          </cell>
          <cell r="AN38">
            <v>0</v>
          </cell>
          <cell r="AO38">
            <v>0</v>
          </cell>
          <cell r="AP38">
            <v>345492.32451612904</v>
          </cell>
          <cell r="AQ38">
            <v>1181634.0880645162</v>
          </cell>
          <cell r="AR38">
            <v>0</v>
          </cell>
          <cell r="AS38">
            <v>0</v>
          </cell>
          <cell r="AT38">
            <v>0</v>
          </cell>
          <cell r="AU38">
            <v>23850.41</v>
          </cell>
          <cell r="AV38">
            <v>0</v>
          </cell>
          <cell r="AW38">
            <v>0</v>
          </cell>
          <cell r="AX38">
            <v>0</v>
          </cell>
          <cell r="AY38">
            <v>0</v>
          </cell>
          <cell r="AZ38">
            <v>0</v>
          </cell>
          <cell r="BA38">
            <v>123488.88</v>
          </cell>
          <cell r="BB38">
            <v>0</v>
          </cell>
          <cell r="BC38">
            <v>0</v>
          </cell>
          <cell r="BD38">
            <v>0</v>
          </cell>
          <cell r="BE38">
            <v>0</v>
          </cell>
          <cell r="BF38">
            <v>0</v>
          </cell>
          <cell r="BG38">
            <v>77984378.289999977</v>
          </cell>
          <cell r="BI38">
            <v>17711668.102580637</v>
          </cell>
          <cell r="BJ38">
            <v>56375.74</v>
          </cell>
          <cell r="BK38">
            <v>0</v>
          </cell>
          <cell r="BL38">
            <v>55100.06</v>
          </cell>
          <cell r="BM38">
            <v>0</v>
          </cell>
          <cell r="BN38">
            <v>0</v>
          </cell>
          <cell r="BO38">
            <v>0</v>
          </cell>
          <cell r="BP38">
            <v>17823143.902580634</v>
          </cell>
          <cell r="BQ38"/>
          <cell r="BR38">
            <v>0</v>
          </cell>
          <cell r="CB38"/>
          <cell r="CC38"/>
        </row>
        <row r="39">
          <cell r="E39" t="str">
            <v>check = 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I39">
            <v>0</v>
          </cell>
          <cell r="BJ39">
            <v>0</v>
          </cell>
          <cell r="BK39">
            <v>0</v>
          </cell>
          <cell r="BL39">
            <v>0</v>
          </cell>
          <cell r="BM39">
            <v>0</v>
          </cell>
          <cell r="BN39">
            <v>0</v>
          </cell>
          <cell r="BO39">
            <v>0</v>
          </cell>
          <cell r="BP39">
            <v>0</v>
          </cell>
          <cell r="BQ39">
            <v>0</v>
          </cell>
          <cell r="BR39">
            <v>0</v>
          </cell>
          <cell r="CC39"/>
        </row>
        <row r="40">
          <cell r="E40" t="str">
            <v>DI11000 Dividend revenue w/o contrd ent 1/2  3/6</v>
          </cell>
          <cell r="F40" t="str">
            <v>DI11000</v>
          </cell>
          <cell r="G40">
            <v>-63785972</v>
          </cell>
          <cell r="H40">
            <v>0</v>
          </cell>
          <cell r="I40">
            <v>0</v>
          </cell>
          <cell r="J40">
            <v>0</v>
          </cell>
          <cell r="K40">
            <v>-95041098</v>
          </cell>
          <cell r="L40">
            <v>0</v>
          </cell>
          <cell r="M40">
            <v>31255126</v>
          </cell>
          <cell r="N40">
            <v>31255126</v>
          </cell>
          <cell r="O40">
            <v>32530846</v>
          </cell>
          <cell r="P40">
            <v>0</v>
          </cell>
          <cell r="Q40">
            <v>-32530846</v>
          </cell>
          <cell r="R40">
            <v>32530846</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35349600</v>
          </cell>
          <cell r="AJ40">
            <v>0</v>
          </cell>
          <cell r="AK40">
            <v>-35349600</v>
          </cell>
          <cell r="AL40">
            <v>0</v>
          </cell>
          <cell r="AM40">
            <v>0</v>
          </cell>
          <cell r="AN40">
            <v>0</v>
          </cell>
          <cell r="AO40">
            <v>64272000</v>
          </cell>
          <cell r="AP40">
            <v>0</v>
          </cell>
          <cell r="AQ40">
            <v>0</v>
          </cell>
          <cell r="AR40">
            <v>47185000</v>
          </cell>
          <cell r="AS40">
            <v>17087000</v>
          </cell>
          <cell r="AT40">
            <v>0</v>
          </cell>
          <cell r="AU40">
            <v>28922400</v>
          </cell>
          <cell r="AV40">
            <v>0</v>
          </cell>
          <cell r="AW40">
            <v>-157466400</v>
          </cell>
          <cell r="AX40">
            <v>0</v>
          </cell>
          <cell r="AY40">
            <v>0</v>
          </cell>
          <cell r="AZ40">
            <v>0</v>
          </cell>
          <cell r="BA40">
            <v>0</v>
          </cell>
          <cell r="BB40">
            <v>0</v>
          </cell>
          <cell r="BC40">
            <v>0</v>
          </cell>
          <cell r="BD40">
            <v>0</v>
          </cell>
          <cell r="BE40">
            <v>0</v>
          </cell>
          <cell r="BF40">
            <v>0</v>
          </cell>
          <cell r="BG40">
            <v>63785972</v>
          </cell>
          <cell r="BI40">
            <v>0</v>
          </cell>
          <cell r="BJ40">
            <v>0</v>
          </cell>
          <cell r="BK40">
            <v>0</v>
          </cell>
          <cell r="BL40">
            <v>63785972.259999998</v>
          </cell>
          <cell r="BM40">
            <v>-63785972.259999998</v>
          </cell>
          <cell r="BN40">
            <v>0</v>
          </cell>
          <cell r="BO40">
            <v>0</v>
          </cell>
          <cell r="BP40">
            <v>0</v>
          </cell>
          <cell r="BQ40"/>
          <cell r="BR40">
            <v>0</v>
          </cell>
          <cell r="BX40" t="str">
            <v>TOTAL CARPENTERIA GROUP</v>
          </cell>
          <cell r="BZ40">
            <v>31002282</v>
          </cell>
          <cell r="CA40">
            <v>26493083</v>
          </cell>
          <cell r="CB40">
            <v>4509199</v>
          </cell>
          <cell r="CC40">
            <v>17.02028789929809</v>
          </cell>
        </row>
        <row r="41">
          <cell r="E41" t="str">
            <v>DI11100 Dividend revenue associates &amp; JVE 3/6</v>
          </cell>
          <cell r="F41" t="str">
            <v>DI11100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I41">
            <v>0</v>
          </cell>
          <cell r="BJ41">
            <v>0</v>
          </cell>
          <cell r="BK41">
            <v>0</v>
          </cell>
          <cell r="BL41">
            <v>0</v>
          </cell>
          <cell r="BM41">
            <v>0</v>
          </cell>
          <cell r="BN41">
            <v>0</v>
          </cell>
          <cell r="BO41">
            <v>0</v>
          </cell>
          <cell r="BP41">
            <v>0</v>
          </cell>
          <cell r="BQ41"/>
          <cell r="BR41">
            <v>0</v>
          </cell>
          <cell r="CB41"/>
          <cell r="CC41"/>
        </row>
        <row r="42">
          <cell r="E42" t="str">
            <v>DI19000 Total dividend revenue</v>
          </cell>
          <cell r="F42" t="str">
            <v>DI19000</v>
          </cell>
          <cell r="G42">
            <v>-63785972</v>
          </cell>
          <cell r="H42">
            <v>0</v>
          </cell>
          <cell r="I42">
            <v>0</v>
          </cell>
          <cell r="J42">
            <v>0</v>
          </cell>
          <cell r="K42">
            <v>-95041098</v>
          </cell>
          <cell r="L42">
            <v>0</v>
          </cell>
          <cell r="M42">
            <v>31255126</v>
          </cell>
          <cell r="N42">
            <v>31255126</v>
          </cell>
          <cell r="O42">
            <v>32530846</v>
          </cell>
          <cell r="P42">
            <v>0</v>
          </cell>
          <cell r="Q42">
            <v>-32530846</v>
          </cell>
          <cell r="R42">
            <v>32530846</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35349600</v>
          </cell>
          <cell r="AJ42">
            <v>0</v>
          </cell>
          <cell r="AK42">
            <v>-35349600</v>
          </cell>
          <cell r="AL42">
            <v>0</v>
          </cell>
          <cell r="AM42">
            <v>0</v>
          </cell>
          <cell r="AN42">
            <v>0</v>
          </cell>
          <cell r="AO42">
            <v>64272000</v>
          </cell>
          <cell r="AP42">
            <v>0</v>
          </cell>
          <cell r="AQ42">
            <v>0</v>
          </cell>
          <cell r="AR42">
            <v>47185000</v>
          </cell>
          <cell r="AS42">
            <v>17087000</v>
          </cell>
          <cell r="AT42">
            <v>0</v>
          </cell>
          <cell r="AU42">
            <v>28922400</v>
          </cell>
          <cell r="AV42">
            <v>0</v>
          </cell>
          <cell r="AW42">
            <v>-157466400</v>
          </cell>
          <cell r="AX42">
            <v>0</v>
          </cell>
          <cell r="AY42">
            <v>0</v>
          </cell>
          <cell r="AZ42">
            <v>0</v>
          </cell>
          <cell r="BA42">
            <v>0</v>
          </cell>
          <cell r="BB42">
            <v>0</v>
          </cell>
          <cell r="BC42">
            <v>0</v>
          </cell>
          <cell r="BD42">
            <v>0</v>
          </cell>
          <cell r="BE42">
            <v>0</v>
          </cell>
          <cell r="BF42">
            <v>0</v>
          </cell>
          <cell r="BG42">
            <v>63785972</v>
          </cell>
          <cell r="BI42">
            <v>0</v>
          </cell>
          <cell r="BJ42">
            <v>0</v>
          </cell>
          <cell r="BK42">
            <v>0</v>
          </cell>
          <cell r="BL42">
            <v>63785972.259999998</v>
          </cell>
          <cell r="BM42">
            <v>-63785972.259999998</v>
          </cell>
          <cell r="BN42">
            <v>0</v>
          </cell>
          <cell r="BO42">
            <v>0</v>
          </cell>
          <cell r="BP42">
            <v>0</v>
          </cell>
          <cell r="BQ42"/>
          <cell r="BR42">
            <v>0</v>
          </cell>
          <cell r="BX42" t="str">
            <v>MID WEST</v>
          </cell>
          <cell r="BZ42">
            <v>721412.16</v>
          </cell>
          <cell r="CA42">
            <v>3487334</v>
          </cell>
          <cell r="CB42">
            <v>-2765921.84</v>
          </cell>
          <cell r="CC42">
            <v>-79.31336201235672</v>
          </cell>
        </row>
        <row r="43">
          <cell r="E43" t="str">
            <v>check = 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P43">
            <v>0</v>
          </cell>
          <cell r="BQ43">
            <v>0</v>
          </cell>
          <cell r="BR43">
            <v>0</v>
          </cell>
          <cell r="CC43"/>
        </row>
        <row r="44">
          <cell r="E44" t="str">
            <v>AD10000 Distribution from Trusts</v>
          </cell>
          <cell r="F44" t="str">
            <v>AD10000</v>
          </cell>
          <cell r="G44">
            <v>0</v>
          </cell>
          <cell r="H44">
            <v>0</v>
          </cell>
          <cell r="I44">
            <v>0</v>
          </cell>
          <cell r="J44">
            <v>0</v>
          </cell>
          <cell r="K44">
            <v>0</v>
          </cell>
          <cell r="L44">
            <v>0</v>
          </cell>
          <cell r="M44">
            <v>0</v>
          </cell>
          <cell r="N44">
            <v>0</v>
          </cell>
          <cell r="O44">
            <v>0</v>
          </cell>
          <cell r="P44">
            <v>0</v>
          </cell>
          <cell r="Q44">
            <v>-13321973</v>
          </cell>
          <cell r="R44">
            <v>8881315</v>
          </cell>
          <cell r="S44">
            <v>0</v>
          </cell>
          <cell r="T44">
            <v>0</v>
          </cell>
          <cell r="U44">
            <v>0</v>
          </cell>
          <cell r="V44">
            <v>0</v>
          </cell>
          <cell r="W44">
            <v>0</v>
          </cell>
          <cell r="X44">
            <v>0</v>
          </cell>
          <cell r="Y44">
            <v>0</v>
          </cell>
          <cell r="Z44">
            <v>0</v>
          </cell>
          <cell r="AA44">
            <v>4440658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I44">
            <v>0</v>
          </cell>
          <cell r="BJ44">
            <v>0</v>
          </cell>
          <cell r="BK44">
            <v>0</v>
          </cell>
          <cell r="BL44">
            <v>0</v>
          </cell>
          <cell r="BM44">
            <v>0</v>
          </cell>
          <cell r="BN44">
            <v>0</v>
          </cell>
          <cell r="BO44">
            <v>0</v>
          </cell>
          <cell r="BP44">
            <v>0</v>
          </cell>
          <cell r="BQ44"/>
          <cell r="BR44">
            <v>0</v>
          </cell>
          <cell r="CB44"/>
          <cell r="CC44"/>
        </row>
        <row r="45">
          <cell r="E45" t="str">
            <v>OR0500 Equity share of profits of associates</v>
          </cell>
          <cell r="F45" t="str">
            <v>OR0500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2805706</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I45">
            <v>2805706</v>
          </cell>
          <cell r="BJ45">
            <v>0</v>
          </cell>
          <cell r="BK45">
            <v>0</v>
          </cell>
          <cell r="BL45">
            <v>0</v>
          </cell>
          <cell r="BM45">
            <v>0</v>
          </cell>
          <cell r="BN45">
            <v>0</v>
          </cell>
          <cell r="BO45">
            <v>-657530.05000000005</v>
          </cell>
          <cell r="BP45">
            <v>2148175.9500000002</v>
          </cell>
          <cell r="BQ45">
            <v>0</v>
          </cell>
          <cell r="BR45">
            <v>0</v>
          </cell>
          <cell r="BX45" t="str">
            <v>OTHER REVENUE- MID WEST</v>
          </cell>
          <cell r="BZ45">
            <v>1535098.6</v>
          </cell>
          <cell r="CA45">
            <v>1003167</v>
          </cell>
          <cell r="CB45">
            <v>531931.6</v>
          </cell>
          <cell r="CC45">
            <v>53.025229099442079</v>
          </cell>
        </row>
        <row r="46">
          <cell r="E46" t="str">
            <v>OR12000 Investments current 3/3,3/4</v>
          </cell>
          <cell r="F46" t="str">
            <v>OR12000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I46">
            <v>0</v>
          </cell>
          <cell r="BJ46">
            <v>0</v>
          </cell>
          <cell r="BK46">
            <v>0</v>
          </cell>
          <cell r="BL46">
            <v>0</v>
          </cell>
          <cell r="BM46">
            <v>0</v>
          </cell>
          <cell r="BN46">
            <v>0</v>
          </cell>
          <cell r="BO46">
            <v>0</v>
          </cell>
          <cell r="BP46">
            <v>0</v>
          </cell>
          <cell r="BQ46"/>
          <cell r="BR46">
            <v>0</v>
          </cell>
          <cell r="CB46"/>
          <cell r="CC46"/>
        </row>
        <row r="47">
          <cell r="E47" t="str">
            <v>OR12100 PPE non current   8/4/1</v>
          </cell>
          <cell r="F47" t="str">
            <v>OR12100</v>
          </cell>
          <cell r="G47">
            <v>0</v>
          </cell>
          <cell r="H47">
            <v>0</v>
          </cell>
          <cell r="I47">
            <v>0</v>
          </cell>
          <cell r="J47">
            <v>0</v>
          </cell>
          <cell r="K47">
            <v>0</v>
          </cell>
          <cell r="L47">
            <v>0</v>
          </cell>
          <cell r="M47">
            <v>0</v>
          </cell>
          <cell r="N47">
            <v>0</v>
          </cell>
          <cell r="O47">
            <v>0</v>
          </cell>
          <cell r="P47">
            <v>0</v>
          </cell>
          <cell r="Q47">
            <v>0</v>
          </cell>
          <cell r="R47">
            <v>0</v>
          </cell>
          <cell r="S47">
            <v>0</v>
          </cell>
          <cell r="T47">
            <v>74495.429999999993</v>
          </cell>
          <cell r="U47">
            <v>0</v>
          </cell>
          <cell r="V47">
            <v>0</v>
          </cell>
          <cell r="W47">
            <v>0</v>
          </cell>
          <cell r="X47">
            <v>0</v>
          </cell>
          <cell r="Y47">
            <v>0</v>
          </cell>
          <cell r="Z47">
            <v>0</v>
          </cell>
          <cell r="AA47">
            <v>0</v>
          </cell>
          <cell r="AB47">
            <v>0</v>
          </cell>
          <cell r="AC47">
            <v>0</v>
          </cell>
          <cell r="AD47">
            <v>0</v>
          </cell>
          <cell r="AE47">
            <v>14592.86</v>
          </cell>
          <cell r="AF47">
            <v>0</v>
          </cell>
          <cell r="AG47">
            <v>0</v>
          </cell>
          <cell r="AH47">
            <v>0</v>
          </cell>
          <cell r="AI47">
            <v>0</v>
          </cell>
          <cell r="AJ47">
            <v>0</v>
          </cell>
          <cell r="AK47">
            <v>0</v>
          </cell>
          <cell r="AL47">
            <v>0</v>
          </cell>
          <cell r="AM47">
            <v>0</v>
          </cell>
          <cell r="AN47">
            <v>0</v>
          </cell>
          <cell r="AO47">
            <v>0</v>
          </cell>
          <cell r="AP47">
            <v>1020.26</v>
          </cell>
          <cell r="AQ47">
            <v>2506.9200000000128</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I47">
            <v>92615.47</v>
          </cell>
          <cell r="BJ47">
            <v>0</v>
          </cell>
          <cell r="BK47">
            <v>0</v>
          </cell>
          <cell r="BL47">
            <v>0</v>
          </cell>
          <cell r="BM47">
            <v>0</v>
          </cell>
          <cell r="BN47">
            <v>0</v>
          </cell>
          <cell r="BO47">
            <v>0</v>
          </cell>
          <cell r="BP47">
            <v>92615.47</v>
          </cell>
          <cell r="BQ47"/>
          <cell r="BR47">
            <v>0</v>
          </cell>
          <cell r="BX47" t="str">
            <v>TOTAL REVENUE MID WEST</v>
          </cell>
          <cell r="BZ47">
            <v>2256510.7599999998</v>
          </cell>
          <cell r="CA47">
            <v>4490501</v>
          </cell>
          <cell r="CB47">
            <v>-2233990.2400000002</v>
          </cell>
          <cell r="CC47">
            <v>-49.749242679157632</v>
          </cell>
        </row>
        <row r="48">
          <cell r="E48" t="str">
            <v>OR28000 Oth revenue wholly own control ent</v>
          </cell>
          <cell r="F48" t="str">
            <v>OR28000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I48">
            <v>0</v>
          </cell>
          <cell r="BJ48">
            <v>12928770.65</v>
          </cell>
          <cell r="BK48">
            <v>0</v>
          </cell>
          <cell r="BL48">
            <v>0</v>
          </cell>
          <cell r="BM48">
            <v>-12928770.65</v>
          </cell>
          <cell r="BN48">
            <v>0</v>
          </cell>
          <cell r="BO48">
            <v>0</v>
          </cell>
          <cell r="BP48">
            <v>0</v>
          </cell>
          <cell r="BQ48"/>
          <cell r="BR48">
            <v>0</v>
          </cell>
          <cell r="CB48"/>
          <cell r="CC48"/>
        </row>
        <row r="49">
          <cell r="E49" t="str">
            <v>OR99000 Total other revenue</v>
          </cell>
          <cell r="F49" t="str">
            <v>OR99000</v>
          </cell>
          <cell r="G49">
            <v>-140767582.44</v>
          </cell>
          <cell r="H49">
            <v>0</v>
          </cell>
          <cell r="I49">
            <v>0</v>
          </cell>
          <cell r="J49">
            <v>0</v>
          </cell>
          <cell r="K49">
            <v>-95041098</v>
          </cell>
          <cell r="L49">
            <v>0</v>
          </cell>
          <cell r="M49">
            <v>31255126</v>
          </cell>
          <cell r="N49">
            <v>31255126</v>
          </cell>
          <cell r="O49">
            <v>32530846</v>
          </cell>
          <cell r="P49">
            <v>0</v>
          </cell>
          <cell r="Q49">
            <v>-45852819</v>
          </cell>
          <cell r="R49">
            <v>41412161</v>
          </cell>
          <cell r="S49">
            <v>0</v>
          </cell>
          <cell r="T49">
            <v>790295.82</v>
          </cell>
          <cell r="U49">
            <v>0</v>
          </cell>
          <cell r="V49">
            <v>0</v>
          </cell>
          <cell r="W49">
            <v>0</v>
          </cell>
          <cell r="X49">
            <v>0</v>
          </cell>
          <cell r="Y49">
            <v>0</v>
          </cell>
          <cell r="Z49">
            <v>0</v>
          </cell>
          <cell r="AA49">
            <v>4440658</v>
          </cell>
          <cell r="AB49">
            <v>0</v>
          </cell>
          <cell r="AC49">
            <v>0</v>
          </cell>
          <cell r="AD49">
            <v>0</v>
          </cell>
          <cell r="AE49">
            <v>14592.86</v>
          </cell>
          <cell r="AF49">
            <v>0</v>
          </cell>
          <cell r="AG49">
            <v>18151.16</v>
          </cell>
          <cell r="AH49">
            <v>14300483</v>
          </cell>
          <cell r="AI49">
            <v>35349600</v>
          </cell>
          <cell r="AJ49">
            <v>0</v>
          </cell>
          <cell r="AK49">
            <v>-35349600</v>
          </cell>
          <cell r="AL49">
            <v>2805706</v>
          </cell>
          <cell r="AM49">
            <v>0</v>
          </cell>
          <cell r="AN49">
            <v>0</v>
          </cell>
          <cell r="AO49">
            <v>64272000</v>
          </cell>
          <cell r="AP49">
            <v>346512.58451612905</v>
          </cell>
          <cell r="AQ49">
            <v>1184141.0080645161</v>
          </cell>
          <cell r="AR49">
            <v>47185000</v>
          </cell>
          <cell r="AS49">
            <v>17087000</v>
          </cell>
          <cell r="AT49">
            <v>0</v>
          </cell>
          <cell r="AU49">
            <v>28946250.41</v>
          </cell>
          <cell r="AV49">
            <v>0</v>
          </cell>
          <cell r="AW49">
            <v>-157466400</v>
          </cell>
          <cell r="AX49">
            <v>0</v>
          </cell>
          <cell r="AY49">
            <v>0</v>
          </cell>
          <cell r="AZ49">
            <v>0</v>
          </cell>
          <cell r="BA49">
            <v>123488.88</v>
          </cell>
          <cell r="BB49">
            <v>0</v>
          </cell>
          <cell r="BC49">
            <v>0</v>
          </cell>
          <cell r="BD49">
            <v>0</v>
          </cell>
          <cell r="BE49">
            <v>0</v>
          </cell>
          <cell r="BF49">
            <v>0</v>
          </cell>
          <cell r="BG49">
            <v>141770350.28999996</v>
          </cell>
          <cell r="BI49">
            <v>20609989.572580606</v>
          </cell>
          <cell r="BJ49">
            <v>12985146.390000001</v>
          </cell>
          <cell r="BK49">
            <v>0</v>
          </cell>
          <cell r="BL49">
            <v>63841072.32</v>
          </cell>
          <cell r="BM49">
            <v>-76714742.909999996</v>
          </cell>
          <cell r="BN49">
            <v>0</v>
          </cell>
          <cell r="BO49">
            <v>-657530.05000000005</v>
          </cell>
          <cell r="BP49">
            <v>20063935.322580617</v>
          </cell>
          <cell r="BQ49">
            <v>0</v>
          </cell>
          <cell r="BR49">
            <v>0</v>
          </cell>
          <cell r="BX49" t="str">
            <v>AMADEUS-Total</v>
          </cell>
          <cell r="BZ49">
            <v>99292980.230000004</v>
          </cell>
          <cell r="CA49">
            <v>82147425</v>
          </cell>
          <cell r="CB49">
            <v>17145555.230000004</v>
          </cell>
          <cell r="CC49">
            <v>20.87168919780505</v>
          </cell>
        </row>
        <row r="50">
          <cell r="E50" t="str">
            <v>TR90000 Total revenue before significant items</v>
          </cell>
          <cell r="F50" t="str">
            <v>TR90000</v>
          </cell>
          <cell r="G50">
            <v>-171432719.19</v>
          </cell>
          <cell r="H50">
            <v>0</v>
          </cell>
          <cell r="I50">
            <v>0</v>
          </cell>
          <cell r="J50">
            <v>1639071</v>
          </cell>
          <cell r="K50">
            <v>-95041098</v>
          </cell>
          <cell r="L50">
            <v>85235829.470000014</v>
          </cell>
          <cell r="M50">
            <v>31255126</v>
          </cell>
          <cell r="N50">
            <v>31255126</v>
          </cell>
          <cell r="O50">
            <v>32530846</v>
          </cell>
          <cell r="P50">
            <v>0</v>
          </cell>
          <cell r="Q50">
            <v>-45884334</v>
          </cell>
          <cell r="R50">
            <v>41412161</v>
          </cell>
          <cell r="S50">
            <v>0</v>
          </cell>
          <cell r="T50">
            <v>100091325.05000001</v>
          </cell>
          <cell r="U50">
            <v>0</v>
          </cell>
          <cell r="V50">
            <v>0</v>
          </cell>
          <cell r="W50">
            <v>0</v>
          </cell>
          <cell r="X50">
            <v>191194</v>
          </cell>
          <cell r="Y50">
            <v>269771.88</v>
          </cell>
          <cell r="Z50">
            <v>0</v>
          </cell>
          <cell r="AA50">
            <v>4440658</v>
          </cell>
          <cell r="AB50">
            <v>0</v>
          </cell>
          <cell r="AC50">
            <v>0</v>
          </cell>
          <cell r="AD50">
            <v>0</v>
          </cell>
          <cell r="AE50">
            <v>30227379.859999999</v>
          </cell>
          <cell r="AF50">
            <v>5670666</v>
          </cell>
          <cell r="AG50">
            <v>25349767.16</v>
          </cell>
          <cell r="AH50">
            <v>14300483</v>
          </cell>
          <cell r="AI50">
            <v>35349600</v>
          </cell>
          <cell r="AJ50">
            <v>2256510.7599999998</v>
          </cell>
          <cell r="AK50">
            <v>-35689290.5</v>
          </cell>
          <cell r="AL50">
            <v>2805706</v>
          </cell>
          <cell r="AM50">
            <v>0</v>
          </cell>
          <cell r="AN50">
            <v>0</v>
          </cell>
          <cell r="AO50">
            <v>64272000</v>
          </cell>
          <cell r="AP50">
            <v>20654426.184516132</v>
          </cell>
          <cell r="AQ50">
            <v>57302493.948064506</v>
          </cell>
          <cell r="AR50">
            <v>47185000</v>
          </cell>
          <cell r="AS50">
            <v>17087000</v>
          </cell>
          <cell r="AT50">
            <v>0</v>
          </cell>
          <cell r="AU50">
            <v>30132084.129999999</v>
          </cell>
          <cell r="AV50">
            <v>0</v>
          </cell>
          <cell r="AW50">
            <v>-157466400</v>
          </cell>
          <cell r="AX50">
            <v>0</v>
          </cell>
          <cell r="AY50">
            <v>0</v>
          </cell>
          <cell r="AZ50">
            <v>0</v>
          </cell>
          <cell r="BA50">
            <v>27012702.252903219</v>
          </cell>
          <cell r="BB50">
            <v>0</v>
          </cell>
          <cell r="BC50">
            <v>0</v>
          </cell>
          <cell r="BD50">
            <v>0</v>
          </cell>
          <cell r="BE50">
            <v>0</v>
          </cell>
          <cell r="BF50">
            <v>0</v>
          </cell>
          <cell r="BG50">
            <v>172435487.03999996</v>
          </cell>
          <cell r="BI50">
            <v>374848573.04548389</v>
          </cell>
          <cell r="BJ50">
            <v>16295000.92</v>
          </cell>
          <cell r="BK50">
            <v>0</v>
          </cell>
          <cell r="BL50">
            <v>65128735.829999998</v>
          </cell>
          <cell r="BM50">
            <v>-78002406.420000002</v>
          </cell>
          <cell r="BN50">
            <v>0</v>
          </cell>
          <cell r="BO50">
            <v>-657530.05000000005</v>
          </cell>
          <cell r="BP50">
            <v>377612373.32548386</v>
          </cell>
          <cell r="BQ50">
            <v>0</v>
          </cell>
          <cell r="BR50">
            <v>0</v>
          </cell>
          <cell r="BX50" t="str">
            <v>AMADEUS-Lev Lease</v>
          </cell>
          <cell r="BZ50">
            <v>49939263</v>
          </cell>
          <cell r="CA50">
            <v>47786721.579999998</v>
          </cell>
          <cell r="CB50">
            <v>2152541.42</v>
          </cell>
          <cell r="CC50">
            <v>4.5044760318960595</v>
          </cell>
        </row>
        <row r="51">
          <cell r="E51" t="str">
            <v>TR99000 Total revenue incl. significant items</v>
          </cell>
          <cell r="F51" t="str">
            <v>TR99000</v>
          </cell>
          <cell r="G51">
            <v>-171432719.19</v>
          </cell>
          <cell r="H51">
            <v>0</v>
          </cell>
          <cell r="I51">
            <v>0</v>
          </cell>
          <cell r="J51">
            <v>1639071</v>
          </cell>
          <cell r="K51">
            <v>-95041098</v>
          </cell>
          <cell r="L51">
            <v>85235829.470000014</v>
          </cell>
          <cell r="M51">
            <v>31255126</v>
          </cell>
          <cell r="N51">
            <v>31255126</v>
          </cell>
          <cell r="O51">
            <v>32530846</v>
          </cell>
          <cell r="P51">
            <v>0</v>
          </cell>
          <cell r="Q51">
            <v>-45884334</v>
          </cell>
          <cell r="R51">
            <v>41412161</v>
          </cell>
          <cell r="S51">
            <v>0</v>
          </cell>
          <cell r="T51">
            <v>100091325.05000001</v>
          </cell>
          <cell r="U51">
            <v>0</v>
          </cell>
          <cell r="V51">
            <v>0</v>
          </cell>
          <cell r="W51">
            <v>0</v>
          </cell>
          <cell r="X51">
            <v>191194</v>
          </cell>
          <cell r="Y51">
            <v>269771.88</v>
          </cell>
          <cell r="Z51">
            <v>0</v>
          </cell>
          <cell r="AA51">
            <v>4440658</v>
          </cell>
          <cell r="AB51">
            <v>0</v>
          </cell>
          <cell r="AC51">
            <v>0</v>
          </cell>
          <cell r="AD51">
            <v>0</v>
          </cell>
          <cell r="AE51">
            <v>30227379.859999999</v>
          </cell>
          <cell r="AF51">
            <v>5670666</v>
          </cell>
          <cell r="AG51">
            <v>25349767.16</v>
          </cell>
          <cell r="AH51">
            <v>14300483</v>
          </cell>
          <cell r="AI51">
            <v>35349600</v>
          </cell>
          <cell r="AJ51">
            <v>2256510.7599999998</v>
          </cell>
          <cell r="AK51">
            <v>-35689290.5</v>
          </cell>
          <cell r="AL51">
            <v>2805706</v>
          </cell>
          <cell r="AM51">
            <v>0</v>
          </cell>
          <cell r="AN51">
            <v>0</v>
          </cell>
          <cell r="AO51">
            <v>64272000</v>
          </cell>
          <cell r="AP51">
            <v>20654426.184516132</v>
          </cell>
          <cell r="AQ51">
            <v>57302493.948064506</v>
          </cell>
          <cell r="AR51">
            <v>47185000</v>
          </cell>
          <cell r="AS51">
            <v>17087000</v>
          </cell>
          <cell r="AT51">
            <v>0</v>
          </cell>
          <cell r="AU51">
            <v>30132084.129999999</v>
          </cell>
          <cell r="AV51">
            <v>0</v>
          </cell>
          <cell r="AW51">
            <v>-157466400</v>
          </cell>
          <cell r="AX51">
            <v>0</v>
          </cell>
          <cell r="AY51">
            <v>0</v>
          </cell>
          <cell r="AZ51">
            <v>0</v>
          </cell>
          <cell r="BA51">
            <v>27012702.252903219</v>
          </cell>
          <cell r="BB51">
            <v>0</v>
          </cell>
          <cell r="BC51">
            <v>0</v>
          </cell>
          <cell r="BD51">
            <v>0</v>
          </cell>
          <cell r="BE51">
            <v>0</v>
          </cell>
          <cell r="BF51">
            <v>0</v>
          </cell>
          <cell r="BG51">
            <v>172435487.03999996</v>
          </cell>
          <cell r="BI51">
            <v>374848573.04548389</v>
          </cell>
          <cell r="BJ51">
            <v>16295000.92</v>
          </cell>
          <cell r="BK51">
            <v>0</v>
          </cell>
          <cell r="BL51">
            <v>65128735.829999998</v>
          </cell>
          <cell r="BM51">
            <v>-78002406.420000002</v>
          </cell>
          <cell r="BN51">
            <v>0</v>
          </cell>
          <cell r="BO51">
            <v>-657530.05000000005</v>
          </cell>
          <cell r="BP51">
            <v>377612373.32548386</v>
          </cell>
          <cell r="BQ51">
            <v>0</v>
          </cell>
          <cell r="BR51">
            <v>0</v>
          </cell>
          <cell r="BX51" t="str">
            <v>AMADEUS-PTM</v>
          </cell>
          <cell r="BZ51">
            <v>4873944</v>
          </cell>
          <cell r="CA51">
            <v>0</v>
          </cell>
          <cell r="CB51"/>
          <cell r="CC51"/>
        </row>
        <row r="52">
          <cell r="BQ52"/>
          <cell r="BX52" t="str">
            <v>AMADEUS-Var Energy</v>
          </cell>
          <cell r="BZ52">
            <v>15345399</v>
          </cell>
          <cell r="CA52">
            <v>14891801.77</v>
          </cell>
          <cell r="CB52">
            <v>453597.23</v>
          </cell>
          <cell r="CC52">
            <v>3.0459526456616302</v>
          </cell>
        </row>
        <row r="53">
          <cell r="E53" t="str">
            <v>check = 0</v>
          </cell>
          <cell r="F53" t="str">
            <v>CHECK</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I53">
            <v>0</v>
          </cell>
          <cell r="BJ53">
            <v>0</v>
          </cell>
          <cell r="BK53">
            <v>0</v>
          </cell>
          <cell r="BL53">
            <v>0</v>
          </cell>
          <cell r="BM53">
            <v>0</v>
          </cell>
          <cell r="BN53">
            <v>0</v>
          </cell>
          <cell r="BO53">
            <v>0</v>
          </cell>
          <cell r="BP53">
            <v>0</v>
          </cell>
          <cell r="BQ53">
            <v>0</v>
          </cell>
          <cell r="BR53">
            <v>0</v>
          </cell>
          <cell r="BX53" t="str">
            <v>AMADEUS-Margin bearing</v>
          </cell>
          <cell r="BZ53">
            <v>29134374.230000004</v>
          </cell>
          <cell r="CA53">
            <v>19468901.650000006</v>
          </cell>
          <cell r="CB53">
            <v>9665472.5799999982</v>
          </cell>
          <cell r="CC53">
            <v>49.645700377761145</v>
          </cell>
        </row>
        <row r="54">
          <cell r="BQ54"/>
          <cell r="CC54"/>
        </row>
        <row r="55">
          <cell r="E55" t="str">
            <v>CR11200 Write back doubtful debt</v>
          </cell>
          <cell r="F55" t="str">
            <v>CR11200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I55">
            <v>0</v>
          </cell>
          <cell r="BJ55">
            <v>0</v>
          </cell>
          <cell r="BK55">
            <v>0</v>
          </cell>
          <cell r="BL55">
            <v>0</v>
          </cell>
          <cell r="BM55">
            <v>0</v>
          </cell>
          <cell r="BN55">
            <v>0</v>
          </cell>
          <cell r="BO55">
            <v>0</v>
          </cell>
          <cell r="BP55">
            <v>0</v>
          </cell>
          <cell r="BQ55"/>
          <cell r="BR55">
            <v>0</v>
          </cell>
          <cell r="CC55"/>
        </row>
        <row r="56">
          <cell r="E56" t="str">
            <v>CR12300 Bad debts recovered</v>
          </cell>
          <cell r="F56" t="str">
            <v>CR12300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I56">
            <v>0</v>
          </cell>
          <cell r="BJ56">
            <v>0</v>
          </cell>
          <cell r="BK56">
            <v>0</v>
          </cell>
          <cell r="BL56">
            <v>0</v>
          </cell>
          <cell r="BM56">
            <v>0</v>
          </cell>
          <cell r="BN56">
            <v>0</v>
          </cell>
          <cell r="BO56">
            <v>0</v>
          </cell>
          <cell r="BP56">
            <v>0</v>
          </cell>
          <cell r="BQ56"/>
          <cell r="BR56">
            <v>0</v>
          </cell>
          <cell r="CC56"/>
        </row>
        <row r="57">
          <cell r="E57" t="str">
            <v>CR90000 Total credit</v>
          </cell>
          <cell r="F57" t="str">
            <v>CR90000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I57">
            <v>0</v>
          </cell>
          <cell r="BJ57">
            <v>0</v>
          </cell>
          <cell r="BK57">
            <v>0</v>
          </cell>
          <cell r="BL57">
            <v>0</v>
          </cell>
          <cell r="BM57">
            <v>0</v>
          </cell>
          <cell r="BN57">
            <v>0</v>
          </cell>
          <cell r="BO57">
            <v>0</v>
          </cell>
          <cell r="BP57">
            <v>0</v>
          </cell>
          <cell r="BQ57"/>
          <cell r="BR57">
            <v>0</v>
          </cell>
          <cell r="BX57" t="str">
            <v>PIPELINES NT</v>
          </cell>
          <cell r="BZ57">
            <v>269771.88</v>
          </cell>
          <cell r="CA57">
            <v>422343</v>
          </cell>
          <cell r="CB57">
            <v>-152571.12</v>
          </cell>
          <cell r="CC57">
            <v>-36.124931631399122</v>
          </cell>
        </row>
        <row r="58">
          <cell r="E58" t="str">
            <v>check = 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I58">
            <v>0</v>
          </cell>
          <cell r="BJ58">
            <v>0</v>
          </cell>
          <cell r="BK58">
            <v>0</v>
          </cell>
          <cell r="BL58">
            <v>0</v>
          </cell>
          <cell r="BM58">
            <v>0</v>
          </cell>
          <cell r="BN58">
            <v>0</v>
          </cell>
          <cell r="BO58">
            <v>0</v>
          </cell>
          <cell r="BP58">
            <v>0</v>
          </cell>
          <cell r="BQ58">
            <v>0</v>
          </cell>
          <cell r="BR58">
            <v>0</v>
          </cell>
          <cell r="BX58" t="str">
            <v>NT GAS DISTRIBUTION</v>
          </cell>
          <cell r="BZ58">
            <v>191194</v>
          </cell>
          <cell r="CA58">
            <v>1460389</v>
          </cell>
          <cell r="CB58">
            <v>-1269195</v>
          </cell>
          <cell r="CC58">
            <v>-86.908008756571022</v>
          </cell>
        </row>
        <row r="59">
          <cell r="E59" t="str">
            <v>IB11200 Interest exp wholly own contrld ent 1/2</v>
          </cell>
          <cell r="F59" t="str">
            <v>IB11200</v>
          </cell>
          <cell r="G59">
            <v>-76981610.110000014</v>
          </cell>
          <cell r="H59">
            <v>0</v>
          </cell>
          <cell r="I59">
            <v>0</v>
          </cell>
          <cell r="J59">
            <v>2447784.2000000002</v>
          </cell>
          <cell r="K59">
            <v>0</v>
          </cell>
          <cell r="L59">
            <v>22642802.670000002</v>
          </cell>
          <cell r="M59">
            <v>0</v>
          </cell>
          <cell r="N59">
            <v>0</v>
          </cell>
          <cell r="O59">
            <v>0</v>
          </cell>
          <cell r="P59">
            <v>0</v>
          </cell>
          <cell r="Q59">
            <v>0</v>
          </cell>
          <cell r="R59">
            <v>0</v>
          </cell>
          <cell r="S59">
            <v>0</v>
          </cell>
          <cell r="T59">
            <v>69912.28</v>
          </cell>
          <cell r="U59">
            <v>0</v>
          </cell>
          <cell r="V59">
            <v>0</v>
          </cell>
          <cell r="W59">
            <v>0</v>
          </cell>
          <cell r="X59">
            <v>0</v>
          </cell>
          <cell r="Y59">
            <v>96805</v>
          </cell>
          <cell r="Z59">
            <v>0</v>
          </cell>
          <cell r="AA59">
            <v>0</v>
          </cell>
          <cell r="AB59">
            <v>0</v>
          </cell>
          <cell r="AC59">
            <v>0</v>
          </cell>
          <cell r="AD59">
            <v>0</v>
          </cell>
          <cell r="AE59">
            <v>8633987</v>
          </cell>
          <cell r="AF59">
            <v>2963747</v>
          </cell>
          <cell r="AG59">
            <v>6223210</v>
          </cell>
          <cell r="AH59">
            <v>0</v>
          </cell>
          <cell r="AI59">
            <v>24066001.16</v>
          </cell>
          <cell r="AJ59">
            <v>2063282.66</v>
          </cell>
          <cell r="AK59">
            <v>0</v>
          </cell>
          <cell r="AL59">
            <v>0</v>
          </cell>
          <cell r="AM59">
            <v>0</v>
          </cell>
          <cell r="AN59">
            <v>0</v>
          </cell>
          <cell r="AO59">
            <v>0</v>
          </cell>
          <cell r="AP59">
            <v>1994329.84</v>
          </cell>
          <cell r="AQ59">
            <v>5779748.2999999998</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I59">
            <v>-8.3819031715393066E-9</v>
          </cell>
          <cell r="BJ59">
            <v>0</v>
          </cell>
          <cell r="BK59">
            <v>0</v>
          </cell>
          <cell r="BL59">
            <v>0</v>
          </cell>
          <cell r="BM59">
            <v>0</v>
          </cell>
          <cell r="BN59">
            <v>0</v>
          </cell>
          <cell r="BO59">
            <v>0</v>
          </cell>
          <cell r="BP59">
            <v>-8.3819031715393066E-9</v>
          </cell>
          <cell r="BQ59"/>
          <cell r="BR59">
            <v>8.3819031715393066E-9</v>
          </cell>
          <cell r="CB59"/>
          <cell r="CC59"/>
        </row>
        <row r="60">
          <cell r="E60" t="str">
            <v>IB11300 Interest expense I/C diff</v>
          </cell>
          <cell r="F60" t="str">
            <v>IB11300</v>
          </cell>
          <cell r="G60">
            <v>-0.32999999685853254</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I60">
            <v>-0.32999999685853254</v>
          </cell>
          <cell r="BJ60">
            <v>0</v>
          </cell>
          <cell r="BK60">
            <v>0</v>
          </cell>
          <cell r="BL60">
            <v>0</v>
          </cell>
          <cell r="BM60">
            <v>0</v>
          </cell>
          <cell r="BN60">
            <v>0</v>
          </cell>
          <cell r="BO60">
            <v>0</v>
          </cell>
          <cell r="BP60">
            <v>-0.32999999685853254</v>
          </cell>
          <cell r="BQ60"/>
          <cell r="BR60">
            <v>0</v>
          </cell>
          <cell r="BX60" t="str">
            <v>TOTAL NT GROUP</v>
          </cell>
          <cell r="BZ60">
            <v>99753946.109999999</v>
          </cell>
          <cell r="CA60">
            <v>84030157</v>
          </cell>
          <cell r="CB60">
            <v>15723789.109999999</v>
          </cell>
          <cell r="CC60">
            <v>18.712078700507487</v>
          </cell>
        </row>
        <row r="61">
          <cell r="E61" t="str">
            <v>IB11400 Interest expense external</v>
          </cell>
          <cell r="F61" t="str">
            <v>IB11400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1573574.5554838709</v>
          </cell>
          <cell r="AQ61">
            <v>5131858.4858064512</v>
          </cell>
          <cell r="AR61">
            <v>0</v>
          </cell>
          <cell r="AS61">
            <v>0</v>
          </cell>
          <cell r="AT61">
            <v>0</v>
          </cell>
          <cell r="AU61">
            <v>3736</v>
          </cell>
          <cell r="AV61">
            <v>-484168.33499999996</v>
          </cell>
          <cell r="AW61">
            <v>0</v>
          </cell>
          <cell r="AX61">
            <v>0</v>
          </cell>
          <cell r="AY61">
            <v>0</v>
          </cell>
          <cell r="AZ61">
            <v>0</v>
          </cell>
          <cell r="BA61">
            <v>0</v>
          </cell>
          <cell r="BB61">
            <v>0</v>
          </cell>
          <cell r="BC61">
            <v>0</v>
          </cell>
          <cell r="BD61">
            <v>0</v>
          </cell>
          <cell r="BE61">
            <v>0</v>
          </cell>
          <cell r="BF61">
            <v>0</v>
          </cell>
          <cell r="BG61">
            <v>59631892.799999997</v>
          </cell>
          <cell r="BI61">
            <v>65856893.506290317</v>
          </cell>
          <cell r="BJ61">
            <v>7801.23</v>
          </cell>
          <cell r="BK61">
            <v>0</v>
          </cell>
          <cell r="BL61">
            <v>0</v>
          </cell>
          <cell r="BM61">
            <v>0</v>
          </cell>
          <cell r="BN61">
            <v>0</v>
          </cell>
          <cell r="BO61">
            <v>0</v>
          </cell>
          <cell r="BP61">
            <v>65864694.736290313</v>
          </cell>
          <cell r="BQ61"/>
          <cell r="BR61">
            <v>0</v>
          </cell>
          <cell r="CB61"/>
          <cell r="CC61"/>
        </row>
        <row r="62">
          <cell r="E62" t="str">
            <v>IB11500 Interest infrastructure bonds</v>
          </cell>
          <cell r="F62" t="str">
            <v>IB11500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7149494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I62">
            <v>7149494</v>
          </cell>
          <cell r="BJ62">
            <v>0</v>
          </cell>
          <cell r="BK62">
            <v>0</v>
          </cell>
          <cell r="BL62">
            <v>0</v>
          </cell>
          <cell r="BM62">
            <v>0</v>
          </cell>
          <cell r="BN62">
            <v>0</v>
          </cell>
          <cell r="BO62">
            <v>0</v>
          </cell>
          <cell r="BP62">
            <v>7149494</v>
          </cell>
          <cell r="BQ62"/>
          <cell r="BR62">
            <v>0</v>
          </cell>
          <cell r="BX62" t="str">
            <v>ADMIN GROUP</v>
          </cell>
          <cell r="BZ62">
            <v>3309854.53</v>
          </cell>
          <cell r="CA62">
            <v>859864</v>
          </cell>
          <cell r="CB62">
            <v>2449990.5299999998</v>
          </cell>
          <cell r="CC62">
            <v>284.92767809793179</v>
          </cell>
        </row>
        <row r="63">
          <cell r="E63" t="str">
            <v>IB11600 Amortisation of Borrowing Costs</v>
          </cell>
          <cell r="F63" t="str">
            <v>IB11600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321626.18483870971</v>
          </cell>
          <cell r="AQ63">
            <v>969789.40935483866</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1380489.85</v>
          </cell>
          <cell r="BI63">
            <v>2671905.4441935485</v>
          </cell>
          <cell r="BJ63">
            <v>0</v>
          </cell>
          <cell r="BK63">
            <v>0</v>
          </cell>
          <cell r="BL63">
            <v>0</v>
          </cell>
          <cell r="BM63">
            <v>0</v>
          </cell>
          <cell r="BN63">
            <v>0</v>
          </cell>
          <cell r="BO63">
            <v>0</v>
          </cell>
          <cell r="BP63">
            <v>2671905.4441935485</v>
          </cell>
          <cell r="BQ63"/>
          <cell r="BR63">
            <v>0</v>
          </cell>
          <cell r="CB63"/>
          <cell r="CC63"/>
        </row>
        <row r="64">
          <cell r="E64" t="str">
            <v>IB12000 Finance lease finance charges   8/5/2</v>
          </cell>
          <cell r="F64" t="str">
            <v>IB12000</v>
          </cell>
          <cell r="G64">
            <v>0</v>
          </cell>
          <cell r="H64">
            <v>0</v>
          </cell>
          <cell r="I64">
            <v>0</v>
          </cell>
          <cell r="J64">
            <v>0</v>
          </cell>
          <cell r="K64">
            <v>0</v>
          </cell>
          <cell r="L64">
            <v>0</v>
          </cell>
          <cell r="M64">
            <v>0</v>
          </cell>
          <cell r="N64">
            <v>0</v>
          </cell>
          <cell r="O64">
            <v>0</v>
          </cell>
          <cell r="P64">
            <v>0</v>
          </cell>
          <cell r="Q64">
            <v>0</v>
          </cell>
          <cell r="R64">
            <v>0</v>
          </cell>
          <cell r="S64">
            <v>0</v>
          </cell>
          <cell r="T64">
            <v>56736.15</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I64">
            <v>56736.15</v>
          </cell>
          <cell r="BJ64">
            <v>0</v>
          </cell>
          <cell r="BK64">
            <v>0</v>
          </cell>
          <cell r="BL64">
            <v>0</v>
          </cell>
          <cell r="BM64">
            <v>0</v>
          </cell>
          <cell r="BN64">
            <v>0</v>
          </cell>
          <cell r="BO64">
            <v>0</v>
          </cell>
          <cell r="BP64">
            <v>56736.15</v>
          </cell>
          <cell r="BQ64"/>
          <cell r="BR64">
            <v>0</v>
          </cell>
          <cell r="BX64" t="str">
            <v>TOTAL SALES REVENUE</v>
          </cell>
          <cell r="BZ64">
            <v>253410280.87</v>
          </cell>
          <cell r="CA64">
            <v>244514526</v>
          </cell>
          <cell r="CB64">
            <v>8895754.8700000048</v>
          </cell>
          <cell r="CC64">
            <v>3.6381294050399302</v>
          </cell>
        </row>
        <row r="65">
          <cell r="E65" t="str">
            <v>IB12200 (Less capitalised interest) 8/7/2</v>
          </cell>
          <cell r="F65" t="str">
            <v>IB12200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I65">
            <v>0</v>
          </cell>
          <cell r="BJ65">
            <v>0</v>
          </cell>
          <cell r="BK65">
            <v>0</v>
          </cell>
          <cell r="BL65">
            <v>0</v>
          </cell>
          <cell r="BM65">
            <v>0</v>
          </cell>
          <cell r="BN65">
            <v>0</v>
          </cell>
          <cell r="BO65">
            <v>0</v>
          </cell>
          <cell r="BP65">
            <v>0</v>
          </cell>
          <cell r="BQ65"/>
          <cell r="BR65">
            <v>0</v>
          </cell>
          <cell r="CB65"/>
          <cell r="CC65"/>
        </row>
        <row r="66">
          <cell r="E66" t="str">
            <v>IB19000 Total borrowing costs</v>
          </cell>
          <cell r="F66" t="str">
            <v>IB19000</v>
          </cell>
          <cell r="G66">
            <v>-76981610.440000013</v>
          </cell>
          <cell r="H66">
            <v>0</v>
          </cell>
          <cell r="I66">
            <v>0</v>
          </cell>
          <cell r="J66">
            <v>2447784.2000000002</v>
          </cell>
          <cell r="K66">
            <v>0</v>
          </cell>
          <cell r="L66">
            <v>22642802.670000002</v>
          </cell>
          <cell r="M66">
            <v>0</v>
          </cell>
          <cell r="N66">
            <v>0</v>
          </cell>
          <cell r="O66">
            <v>0</v>
          </cell>
          <cell r="P66">
            <v>0</v>
          </cell>
          <cell r="Q66">
            <v>0</v>
          </cell>
          <cell r="R66">
            <v>0</v>
          </cell>
          <cell r="S66">
            <v>0</v>
          </cell>
          <cell r="T66">
            <v>126648.43</v>
          </cell>
          <cell r="U66">
            <v>0</v>
          </cell>
          <cell r="V66">
            <v>0</v>
          </cell>
          <cell r="W66">
            <v>0</v>
          </cell>
          <cell r="X66">
            <v>0</v>
          </cell>
          <cell r="Y66">
            <v>96805</v>
          </cell>
          <cell r="Z66">
            <v>0</v>
          </cell>
          <cell r="AA66">
            <v>0</v>
          </cell>
          <cell r="AB66">
            <v>0</v>
          </cell>
          <cell r="AC66">
            <v>0</v>
          </cell>
          <cell r="AD66">
            <v>0</v>
          </cell>
          <cell r="AE66">
            <v>8633987</v>
          </cell>
          <cell r="AF66">
            <v>2963747</v>
          </cell>
          <cell r="AG66">
            <v>6223210</v>
          </cell>
          <cell r="AH66">
            <v>7149494</v>
          </cell>
          <cell r="AI66">
            <v>24066001.16</v>
          </cell>
          <cell r="AJ66">
            <v>2063282.66</v>
          </cell>
          <cell r="AK66">
            <v>0</v>
          </cell>
          <cell r="AL66">
            <v>0</v>
          </cell>
          <cell r="AM66">
            <v>0</v>
          </cell>
          <cell r="AN66">
            <v>0</v>
          </cell>
          <cell r="AO66">
            <v>0</v>
          </cell>
          <cell r="AP66">
            <v>3889530.5803225809</v>
          </cell>
          <cell r="AQ66">
            <v>11881396.19516129</v>
          </cell>
          <cell r="AR66">
            <v>0</v>
          </cell>
          <cell r="AS66">
            <v>0</v>
          </cell>
          <cell r="AT66">
            <v>0</v>
          </cell>
          <cell r="AU66">
            <v>3736</v>
          </cell>
          <cell r="AV66">
            <v>-484168.33499999996</v>
          </cell>
          <cell r="AW66">
            <v>0</v>
          </cell>
          <cell r="AX66">
            <v>0</v>
          </cell>
          <cell r="AY66">
            <v>0</v>
          </cell>
          <cell r="AZ66">
            <v>0</v>
          </cell>
          <cell r="BA66">
            <v>0</v>
          </cell>
          <cell r="BB66">
            <v>0</v>
          </cell>
          <cell r="BC66">
            <v>0</v>
          </cell>
          <cell r="BD66">
            <v>0</v>
          </cell>
          <cell r="BE66">
            <v>0</v>
          </cell>
          <cell r="BF66">
            <v>0</v>
          </cell>
          <cell r="BG66">
            <v>61012382.649999999</v>
          </cell>
          <cell r="BI66">
            <v>75735028.770483866</v>
          </cell>
          <cell r="BJ66">
            <v>7801.23</v>
          </cell>
          <cell r="BK66">
            <v>0</v>
          </cell>
          <cell r="BL66">
            <v>0</v>
          </cell>
          <cell r="BM66">
            <v>0</v>
          </cell>
          <cell r="BN66">
            <v>0</v>
          </cell>
          <cell r="BO66">
            <v>0</v>
          </cell>
          <cell r="BP66">
            <v>75742830.000483871</v>
          </cell>
          <cell r="BQ66"/>
          <cell r="BR66">
            <v>0</v>
          </cell>
          <cell r="BT66">
            <v>300872709.99705064</v>
          </cell>
          <cell r="CB66"/>
          <cell r="CC66"/>
        </row>
        <row r="67">
          <cell r="E67" t="str">
            <v>check = 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I67">
            <v>0</v>
          </cell>
          <cell r="BJ67">
            <v>0</v>
          </cell>
          <cell r="BK67">
            <v>0</v>
          </cell>
          <cell r="BL67">
            <v>0</v>
          </cell>
          <cell r="BM67">
            <v>0</v>
          </cell>
          <cell r="BN67">
            <v>0</v>
          </cell>
          <cell r="BO67">
            <v>0</v>
          </cell>
          <cell r="BP67">
            <v>0</v>
          </cell>
          <cell r="BQ67">
            <v>0</v>
          </cell>
          <cell r="BR67">
            <v>8.3819031715393066E-9</v>
          </cell>
          <cell r="CC67"/>
        </row>
        <row r="68">
          <cell r="E68" t="str">
            <v>IB41100 Borrowing costs other persons</v>
          </cell>
          <cell r="F68" t="str">
            <v>IB41100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9197.7754838709679</v>
          </cell>
          <cell r="AQ68">
            <v>27677.031290322579</v>
          </cell>
          <cell r="AR68">
            <v>0</v>
          </cell>
          <cell r="AS68">
            <v>0</v>
          </cell>
          <cell r="AT68">
            <v>0</v>
          </cell>
          <cell r="AU68">
            <v>328.1</v>
          </cell>
          <cell r="AV68">
            <v>0</v>
          </cell>
          <cell r="AW68">
            <v>0</v>
          </cell>
          <cell r="AX68">
            <v>0</v>
          </cell>
          <cell r="AY68">
            <v>0</v>
          </cell>
          <cell r="AZ68">
            <v>0</v>
          </cell>
          <cell r="BA68">
            <v>0</v>
          </cell>
          <cell r="BB68">
            <v>0</v>
          </cell>
          <cell r="BC68">
            <v>0</v>
          </cell>
          <cell r="BD68">
            <v>0</v>
          </cell>
          <cell r="BE68">
            <v>0</v>
          </cell>
          <cell r="BF68">
            <v>0</v>
          </cell>
          <cell r="BG68">
            <v>575921.05000000005</v>
          </cell>
          <cell r="BI68">
            <v>613123.95677419356</v>
          </cell>
          <cell r="BJ68">
            <v>0</v>
          </cell>
          <cell r="BK68">
            <v>0</v>
          </cell>
          <cell r="BL68">
            <v>0</v>
          </cell>
          <cell r="BM68">
            <v>0</v>
          </cell>
          <cell r="BN68">
            <v>0</v>
          </cell>
          <cell r="BO68">
            <v>0</v>
          </cell>
          <cell r="BP68">
            <v>613123.95677419356</v>
          </cell>
          <cell r="BQ68"/>
          <cell r="BR68">
            <v>0</v>
          </cell>
          <cell r="BX68" t="str">
            <v>EQUITY ACCOUNTED PROFITS-GGT</v>
          </cell>
          <cell r="BZ68">
            <v>2148175.9500000002</v>
          </cell>
          <cell r="CA68">
            <v>13546050</v>
          </cell>
          <cell r="CB68">
            <v>-11397874.050000001</v>
          </cell>
          <cell r="CC68">
            <v>-84.141680046950967</v>
          </cell>
        </row>
        <row r="69">
          <cell r="E69" t="str">
            <v>IBX1200 Initial loss on interest hedges</v>
          </cell>
          <cell r="F69" t="str">
            <v>IBX1200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5768920.3399999999</v>
          </cell>
          <cell r="BI69">
            <v>5768920.3399999999</v>
          </cell>
          <cell r="BJ69">
            <v>0</v>
          </cell>
          <cell r="BK69">
            <v>0</v>
          </cell>
          <cell r="BL69">
            <v>0</v>
          </cell>
          <cell r="BM69">
            <v>0</v>
          </cell>
          <cell r="BN69">
            <v>0</v>
          </cell>
          <cell r="BO69">
            <v>0</v>
          </cell>
          <cell r="BP69">
            <v>5768920.3399999999</v>
          </cell>
          <cell r="BQ69"/>
          <cell r="BR69">
            <v>0</v>
          </cell>
          <cell r="CB69"/>
          <cell r="CC69"/>
        </row>
        <row r="70">
          <cell r="E70" t="str">
            <v>IB99000 Total borrowing costs</v>
          </cell>
          <cell r="F70" t="str">
            <v>IB99000</v>
          </cell>
          <cell r="G70">
            <v>-76981610.440000013</v>
          </cell>
          <cell r="H70">
            <v>0</v>
          </cell>
          <cell r="I70">
            <v>0</v>
          </cell>
          <cell r="J70">
            <v>2447784.2000000002</v>
          </cell>
          <cell r="K70">
            <v>0</v>
          </cell>
          <cell r="L70">
            <v>22642802.670000002</v>
          </cell>
          <cell r="M70">
            <v>0</v>
          </cell>
          <cell r="N70">
            <v>0</v>
          </cell>
          <cell r="O70">
            <v>0</v>
          </cell>
          <cell r="P70">
            <v>0</v>
          </cell>
          <cell r="Q70">
            <v>0</v>
          </cell>
          <cell r="R70">
            <v>0</v>
          </cell>
          <cell r="S70">
            <v>0</v>
          </cell>
          <cell r="T70">
            <v>126648.43</v>
          </cell>
          <cell r="U70">
            <v>0</v>
          </cell>
          <cell r="V70">
            <v>0</v>
          </cell>
          <cell r="W70">
            <v>0</v>
          </cell>
          <cell r="X70">
            <v>0</v>
          </cell>
          <cell r="Y70">
            <v>96805</v>
          </cell>
          <cell r="Z70">
            <v>0</v>
          </cell>
          <cell r="AA70">
            <v>0</v>
          </cell>
          <cell r="AB70">
            <v>0</v>
          </cell>
          <cell r="AC70">
            <v>0</v>
          </cell>
          <cell r="AD70">
            <v>0</v>
          </cell>
          <cell r="AE70">
            <v>8633987</v>
          </cell>
          <cell r="AF70">
            <v>2963747</v>
          </cell>
          <cell r="AG70">
            <v>6223210</v>
          </cell>
          <cell r="AH70">
            <v>7149494</v>
          </cell>
          <cell r="AI70">
            <v>24066001.16</v>
          </cell>
          <cell r="AJ70">
            <v>2063282.66</v>
          </cell>
          <cell r="AK70">
            <v>0</v>
          </cell>
          <cell r="AL70">
            <v>0</v>
          </cell>
          <cell r="AM70">
            <v>0</v>
          </cell>
          <cell r="AN70">
            <v>0</v>
          </cell>
          <cell r="AO70">
            <v>0</v>
          </cell>
          <cell r="AP70">
            <v>3898728.3558064518</v>
          </cell>
          <cell r="AQ70">
            <v>11909073.226451613</v>
          </cell>
          <cell r="AR70">
            <v>0</v>
          </cell>
          <cell r="AS70">
            <v>0</v>
          </cell>
          <cell r="AT70">
            <v>0</v>
          </cell>
          <cell r="AU70">
            <v>4064.1</v>
          </cell>
          <cell r="AV70">
            <v>-484168.33499999996</v>
          </cell>
          <cell r="AW70">
            <v>0</v>
          </cell>
          <cell r="AX70">
            <v>0</v>
          </cell>
          <cell r="AY70">
            <v>0</v>
          </cell>
          <cell r="AZ70">
            <v>0</v>
          </cell>
          <cell r="BA70">
            <v>0</v>
          </cell>
          <cell r="BB70">
            <v>0</v>
          </cell>
          <cell r="BC70">
            <v>0</v>
          </cell>
          <cell r="BD70">
            <v>0</v>
          </cell>
          <cell r="BE70">
            <v>0</v>
          </cell>
          <cell r="BF70">
            <v>0</v>
          </cell>
          <cell r="BG70">
            <v>67357224.039999992</v>
          </cell>
          <cell r="BI70">
            <v>82117073.067258045</v>
          </cell>
          <cell r="BJ70">
            <v>7801.23</v>
          </cell>
          <cell r="BK70">
            <v>0</v>
          </cell>
          <cell r="BL70">
            <v>0</v>
          </cell>
          <cell r="BM70">
            <v>0</v>
          </cell>
          <cell r="BN70">
            <v>0</v>
          </cell>
          <cell r="BO70">
            <v>0</v>
          </cell>
          <cell r="BP70">
            <v>82124874.297258049</v>
          </cell>
          <cell r="BQ70"/>
          <cell r="BR70">
            <v>0</v>
          </cell>
          <cell r="CB70"/>
          <cell r="CC70"/>
        </row>
        <row r="71">
          <cell r="E71" t="str">
            <v>check = 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I71">
            <v>0</v>
          </cell>
          <cell r="BJ71">
            <v>0</v>
          </cell>
          <cell r="BK71">
            <v>0</v>
          </cell>
          <cell r="BL71">
            <v>0</v>
          </cell>
          <cell r="BM71">
            <v>0</v>
          </cell>
          <cell r="BN71">
            <v>0</v>
          </cell>
          <cell r="BO71">
            <v>0</v>
          </cell>
          <cell r="BP71">
            <v>0</v>
          </cell>
          <cell r="BQ71">
            <v>0</v>
          </cell>
          <cell r="BR71">
            <v>8.3819031715393066E-9</v>
          </cell>
          <cell r="CC71"/>
        </row>
        <row r="72">
          <cell r="E72" t="str">
            <v>EX14000 Inventories scrapped</v>
          </cell>
          <cell r="F72" t="str">
            <v>EX14000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I72">
            <v>0</v>
          </cell>
          <cell r="BJ72">
            <v>0</v>
          </cell>
          <cell r="BK72">
            <v>0</v>
          </cell>
          <cell r="BL72">
            <v>0</v>
          </cell>
          <cell r="BM72">
            <v>0</v>
          </cell>
          <cell r="BN72">
            <v>0</v>
          </cell>
          <cell r="BO72">
            <v>0</v>
          </cell>
          <cell r="BP72">
            <v>0</v>
          </cell>
          <cell r="BQ72"/>
          <cell r="BR72">
            <v>0</v>
          </cell>
          <cell r="CB72"/>
          <cell r="CC72"/>
        </row>
        <row r="73">
          <cell r="E73" t="str">
            <v>EX15000 P &amp; E scrapped   8/4/1</v>
          </cell>
          <cell r="F73" t="str">
            <v>EX15000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I73">
            <v>0</v>
          </cell>
          <cell r="BJ73">
            <v>0</v>
          </cell>
          <cell r="BK73">
            <v>0</v>
          </cell>
          <cell r="BL73">
            <v>0</v>
          </cell>
          <cell r="BM73">
            <v>0</v>
          </cell>
          <cell r="BN73">
            <v>0</v>
          </cell>
          <cell r="BO73">
            <v>0</v>
          </cell>
          <cell r="BP73">
            <v>0</v>
          </cell>
          <cell r="BQ73"/>
          <cell r="BR73">
            <v>0</v>
          </cell>
          <cell r="BX73" t="str">
            <v>INTEREST REVENUE</v>
          </cell>
          <cell r="BZ73">
            <v>17823143.902580634</v>
          </cell>
          <cell r="CA73">
            <v>13674848</v>
          </cell>
          <cell r="CB73">
            <v>4148295.9025806338</v>
          </cell>
          <cell r="CC73">
            <v>30.335224951536087</v>
          </cell>
        </row>
        <row r="74">
          <cell r="E74" t="str">
            <v>EX21000 Deferred expenditure   8/8</v>
          </cell>
          <cell r="F74" t="str">
            <v>EX21000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I74">
            <v>0</v>
          </cell>
          <cell r="BJ74">
            <v>0</v>
          </cell>
          <cell r="BK74">
            <v>0</v>
          </cell>
          <cell r="BL74">
            <v>0</v>
          </cell>
          <cell r="BM74">
            <v>0</v>
          </cell>
          <cell r="BN74">
            <v>0</v>
          </cell>
          <cell r="BO74">
            <v>0</v>
          </cell>
          <cell r="BP74">
            <v>0</v>
          </cell>
          <cell r="BQ74"/>
          <cell r="BR74">
            <v>0</v>
          </cell>
          <cell r="CB74"/>
          <cell r="CC74"/>
        </row>
        <row r="75">
          <cell r="E75" t="str">
            <v>EX21200 Goodwill   8/8</v>
          </cell>
          <cell r="F75" t="str">
            <v>EX21200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464000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103573.13</v>
          </cell>
          <cell r="AW75">
            <v>0</v>
          </cell>
          <cell r="AX75">
            <v>0</v>
          </cell>
          <cell r="AY75">
            <v>0</v>
          </cell>
          <cell r="AZ75">
            <v>0</v>
          </cell>
          <cell r="BA75">
            <v>0</v>
          </cell>
          <cell r="BB75">
            <v>0</v>
          </cell>
          <cell r="BC75">
            <v>0</v>
          </cell>
          <cell r="BD75">
            <v>0</v>
          </cell>
          <cell r="BE75">
            <v>0</v>
          </cell>
          <cell r="BF75">
            <v>0</v>
          </cell>
          <cell r="BG75">
            <v>0</v>
          </cell>
          <cell r="BI75">
            <v>567573.13</v>
          </cell>
          <cell r="BJ75">
            <v>0</v>
          </cell>
          <cell r="BK75">
            <v>0</v>
          </cell>
          <cell r="BL75">
            <v>0</v>
          </cell>
          <cell r="BM75">
            <v>0</v>
          </cell>
          <cell r="BN75">
            <v>0</v>
          </cell>
          <cell r="BO75">
            <v>0</v>
          </cell>
          <cell r="BP75">
            <v>567573.13</v>
          </cell>
          <cell r="BQ75"/>
          <cell r="BR75">
            <v>0</v>
          </cell>
          <cell r="BX75" t="str">
            <v>OTHER REVENUE- PPE SALE</v>
          </cell>
          <cell r="BZ75">
            <v>92615.47</v>
          </cell>
          <cell r="CA75">
            <v>176980</v>
          </cell>
          <cell r="CB75">
            <v>-84364.53</v>
          </cell>
          <cell r="CC75">
            <v>-47.668962594643446</v>
          </cell>
        </row>
        <row r="76">
          <cell r="E76" t="str">
            <v>EX21400 Dep'n leased assets 8/5/1</v>
          </cell>
          <cell r="F76" t="str">
            <v>EX21400</v>
          </cell>
          <cell r="G76">
            <v>0</v>
          </cell>
          <cell r="H76">
            <v>0</v>
          </cell>
          <cell r="I76">
            <v>0</v>
          </cell>
          <cell r="J76">
            <v>0</v>
          </cell>
          <cell r="K76">
            <v>0</v>
          </cell>
          <cell r="L76">
            <v>0</v>
          </cell>
          <cell r="M76">
            <v>0</v>
          </cell>
          <cell r="N76">
            <v>0</v>
          </cell>
          <cell r="O76">
            <v>0</v>
          </cell>
          <cell r="P76">
            <v>0</v>
          </cell>
          <cell r="Q76">
            <v>0</v>
          </cell>
          <cell r="R76">
            <v>0</v>
          </cell>
          <cell r="S76">
            <v>0</v>
          </cell>
          <cell r="T76">
            <v>283903</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I76">
            <v>283903</v>
          </cell>
          <cell r="BJ76">
            <v>0</v>
          </cell>
          <cell r="BK76">
            <v>0</v>
          </cell>
          <cell r="BL76">
            <v>0</v>
          </cell>
          <cell r="BM76">
            <v>0</v>
          </cell>
          <cell r="BN76">
            <v>0</v>
          </cell>
          <cell r="BO76">
            <v>0</v>
          </cell>
          <cell r="BP76">
            <v>283903</v>
          </cell>
          <cell r="BQ76"/>
          <cell r="BR76">
            <v>0</v>
          </cell>
          <cell r="CB76"/>
          <cell r="CC76"/>
        </row>
        <row r="77">
          <cell r="E77" t="str">
            <v>EX21500 Rights to receive net pipeline tariff</v>
          </cell>
          <cell r="F77" t="str">
            <v>EX21500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700000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I77">
            <v>700000</v>
          </cell>
          <cell r="BJ77">
            <v>0</v>
          </cell>
          <cell r="BK77">
            <v>0</v>
          </cell>
          <cell r="BL77">
            <v>0</v>
          </cell>
          <cell r="BM77">
            <v>0</v>
          </cell>
          <cell r="BN77">
            <v>0</v>
          </cell>
          <cell r="BO77">
            <v>0</v>
          </cell>
          <cell r="BP77">
            <v>700000</v>
          </cell>
          <cell r="BQ77"/>
          <cell r="BR77">
            <v>0</v>
          </cell>
          <cell r="BX77" t="str">
            <v>TOTAL REVENUE</v>
          </cell>
          <cell r="BZ77">
            <v>273474216.19258064</v>
          </cell>
          <cell r="CA77">
            <v>271912404</v>
          </cell>
          <cell r="CB77">
            <v>1561812.1925806403</v>
          </cell>
          <cell r="CC77">
            <v>0.57438063494177349</v>
          </cell>
        </row>
        <row r="78">
          <cell r="E78" t="str">
            <v>EX21600 Other   8/8</v>
          </cell>
          <cell r="F78" t="str">
            <v>EX21600</v>
          </cell>
          <cell r="G78">
            <v>0</v>
          </cell>
          <cell r="H78">
            <v>0</v>
          </cell>
          <cell r="I78">
            <v>0</v>
          </cell>
          <cell r="J78">
            <v>0</v>
          </cell>
          <cell r="K78">
            <v>0</v>
          </cell>
          <cell r="L78">
            <v>61236</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I78">
            <v>61236</v>
          </cell>
          <cell r="BJ78">
            <v>0</v>
          </cell>
          <cell r="BK78">
            <v>0</v>
          </cell>
          <cell r="BL78">
            <v>0</v>
          </cell>
          <cell r="BM78">
            <v>0</v>
          </cell>
          <cell r="BN78">
            <v>0</v>
          </cell>
          <cell r="BO78">
            <v>0</v>
          </cell>
          <cell r="BP78">
            <v>61236</v>
          </cell>
          <cell r="BQ78"/>
          <cell r="BR78">
            <v>0</v>
          </cell>
        </row>
        <row r="79">
          <cell r="E79" t="str">
            <v>EX31000 Dep'n &amp; amort'n Building  P &amp; E   8/4/1</v>
          </cell>
          <cell r="F79" t="str">
            <v>EX31000</v>
          </cell>
          <cell r="G79">
            <v>0</v>
          </cell>
          <cell r="H79">
            <v>0</v>
          </cell>
          <cell r="I79">
            <v>0</v>
          </cell>
          <cell r="J79">
            <v>323700</v>
          </cell>
          <cell r="K79">
            <v>0</v>
          </cell>
          <cell r="L79">
            <v>7413963</v>
          </cell>
          <cell r="M79">
            <v>0</v>
          </cell>
          <cell r="N79">
            <v>0</v>
          </cell>
          <cell r="O79">
            <v>0</v>
          </cell>
          <cell r="P79">
            <v>1765165.71</v>
          </cell>
          <cell r="Q79">
            <v>0</v>
          </cell>
          <cell r="R79">
            <v>0</v>
          </cell>
          <cell r="S79">
            <v>0</v>
          </cell>
          <cell r="T79">
            <v>695699</v>
          </cell>
          <cell r="U79">
            <v>0</v>
          </cell>
          <cell r="V79">
            <v>0</v>
          </cell>
          <cell r="W79">
            <v>0</v>
          </cell>
          <cell r="X79">
            <v>865</v>
          </cell>
          <cell r="Y79">
            <v>96642</v>
          </cell>
          <cell r="Z79">
            <v>0</v>
          </cell>
          <cell r="AA79">
            <v>0</v>
          </cell>
          <cell r="AB79">
            <v>0</v>
          </cell>
          <cell r="AC79">
            <v>0</v>
          </cell>
          <cell r="AD79">
            <v>0</v>
          </cell>
          <cell r="AE79">
            <v>3500774</v>
          </cell>
          <cell r="AF79">
            <v>1265451</v>
          </cell>
          <cell r="AG79">
            <v>2304629</v>
          </cell>
          <cell r="AH79">
            <v>0</v>
          </cell>
          <cell r="AI79">
            <v>0</v>
          </cell>
          <cell r="AJ79">
            <v>17473</v>
          </cell>
          <cell r="AK79">
            <v>0</v>
          </cell>
          <cell r="AL79">
            <v>0</v>
          </cell>
          <cell r="AM79">
            <v>0</v>
          </cell>
          <cell r="AN79">
            <v>0</v>
          </cell>
          <cell r="AO79">
            <v>0</v>
          </cell>
          <cell r="AP79">
            <v>3141260.4961290322</v>
          </cell>
          <cell r="AQ79">
            <v>8335863.4167741938</v>
          </cell>
          <cell r="AR79">
            <v>0</v>
          </cell>
          <cell r="AS79">
            <v>0</v>
          </cell>
          <cell r="AT79">
            <v>0</v>
          </cell>
          <cell r="AU79">
            <v>0</v>
          </cell>
          <cell r="AV79">
            <v>1347623.5567769634</v>
          </cell>
          <cell r="AW79">
            <v>0</v>
          </cell>
          <cell r="AX79">
            <v>0</v>
          </cell>
          <cell r="AY79">
            <v>0</v>
          </cell>
          <cell r="AZ79">
            <v>0</v>
          </cell>
          <cell r="BA79">
            <v>1531122.92</v>
          </cell>
          <cell r="BB79">
            <v>0</v>
          </cell>
          <cell r="BC79">
            <v>-714862.00850730704</v>
          </cell>
          <cell r="BD79">
            <v>0</v>
          </cell>
          <cell r="BE79">
            <v>0</v>
          </cell>
          <cell r="BF79">
            <v>0</v>
          </cell>
          <cell r="BG79">
            <v>0</v>
          </cell>
          <cell r="BI79">
            <v>31025370.091172885</v>
          </cell>
          <cell r="BJ79">
            <v>71601.2</v>
          </cell>
          <cell r="BK79">
            <v>0</v>
          </cell>
          <cell r="BL79">
            <v>0</v>
          </cell>
          <cell r="BM79">
            <v>0</v>
          </cell>
          <cell r="BN79">
            <v>0</v>
          </cell>
          <cell r="BO79">
            <v>4318181</v>
          </cell>
          <cell r="BP79">
            <v>35415152.291172884</v>
          </cell>
          <cell r="BQ79">
            <v>0</v>
          </cell>
          <cell r="BR79">
            <v>0</v>
          </cell>
          <cell r="BZ79">
            <v>377612373.32548386</v>
          </cell>
        </row>
        <row r="80">
          <cell r="E80" t="str">
            <v>EX31300 Dim. in value of invest 3/1-3/4, 8/7/1</v>
          </cell>
          <cell r="F80" t="str">
            <v>EX31300</v>
          </cell>
          <cell r="G80">
            <v>0</v>
          </cell>
          <cell r="H80">
            <v>0</v>
          </cell>
          <cell r="I80">
            <v>0</v>
          </cell>
          <cell r="J80">
            <v>0</v>
          </cell>
          <cell r="K80">
            <v>0</v>
          </cell>
          <cell r="L80">
            <v>0</v>
          </cell>
          <cell r="M80">
            <v>0</v>
          </cell>
          <cell r="N80">
            <v>0</v>
          </cell>
          <cell r="O80">
            <v>0</v>
          </cell>
          <cell r="P80">
            <v>0</v>
          </cell>
          <cell r="Q80">
            <v>0</v>
          </cell>
          <cell r="R80">
            <v>724269</v>
          </cell>
          <cell r="S80">
            <v>-724269</v>
          </cell>
          <cell r="T80">
            <v>0</v>
          </cell>
          <cell r="U80">
            <v>0</v>
          </cell>
          <cell r="V80">
            <v>0</v>
          </cell>
          <cell r="W80">
            <v>0</v>
          </cell>
          <cell r="X80">
            <v>0</v>
          </cell>
          <cell r="Y80">
            <v>0</v>
          </cell>
          <cell r="Z80">
            <v>0</v>
          </cell>
          <cell r="AA80">
            <v>686214</v>
          </cell>
          <cell r="AB80">
            <v>-686214</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I80">
            <v>0</v>
          </cell>
          <cell r="BJ80">
            <v>0</v>
          </cell>
          <cell r="BK80">
            <v>0</v>
          </cell>
          <cell r="BL80">
            <v>0</v>
          </cell>
          <cell r="BM80">
            <v>0</v>
          </cell>
          <cell r="BN80">
            <v>0</v>
          </cell>
          <cell r="BO80">
            <v>0</v>
          </cell>
          <cell r="BP80">
            <v>0</v>
          </cell>
          <cell r="BQ80"/>
          <cell r="BR80">
            <v>0</v>
          </cell>
        </row>
        <row r="81">
          <cell r="E81" t="str">
            <v>EX33000 Doubtful debts - debtors 8/7/1</v>
          </cell>
          <cell r="F81" t="str">
            <v>EX33000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-35000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I81">
            <v>-35000</v>
          </cell>
          <cell r="BJ81">
            <v>0</v>
          </cell>
          <cell r="BK81">
            <v>0</v>
          </cell>
          <cell r="BL81">
            <v>0</v>
          </cell>
          <cell r="BM81">
            <v>0</v>
          </cell>
          <cell r="BN81">
            <v>0</v>
          </cell>
          <cell r="BO81">
            <v>0</v>
          </cell>
          <cell r="BP81">
            <v>-35000</v>
          </cell>
          <cell r="BQ81"/>
          <cell r="BR81">
            <v>0</v>
          </cell>
          <cell r="BZ81">
            <v>-104138157.13290322</v>
          </cell>
        </row>
        <row r="82">
          <cell r="E82" t="str">
            <v>EX34000 Employee Entitlements</v>
          </cell>
          <cell r="F82" t="str">
            <v>EX34000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I82">
            <v>0</v>
          </cell>
          <cell r="BJ82">
            <v>904167.54</v>
          </cell>
          <cell r="BK82">
            <v>0</v>
          </cell>
          <cell r="BL82">
            <v>0</v>
          </cell>
          <cell r="BM82">
            <v>0</v>
          </cell>
          <cell r="BN82">
            <v>0</v>
          </cell>
          <cell r="BO82">
            <v>0</v>
          </cell>
          <cell r="BP82">
            <v>904167.54</v>
          </cell>
          <cell r="BQ82"/>
          <cell r="BR82">
            <v>0</v>
          </cell>
        </row>
        <row r="83">
          <cell r="E83" t="str">
            <v>EX34400 Repairs and maintenance</v>
          </cell>
          <cell r="F83" t="str">
            <v>EX34400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-0.01</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292972.72838709678</v>
          </cell>
          <cell r="BB83">
            <v>0</v>
          </cell>
          <cell r="BC83">
            <v>0</v>
          </cell>
          <cell r="BD83">
            <v>0</v>
          </cell>
          <cell r="BE83">
            <v>0</v>
          </cell>
          <cell r="BF83">
            <v>0</v>
          </cell>
          <cell r="BG83">
            <v>0</v>
          </cell>
          <cell r="BI83">
            <v>292972.71838709677</v>
          </cell>
          <cell r="BJ83">
            <v>0</v>
          </cell>
          <cell r="BK83">
            <v>0</v>
          </cell>
          <cell r="BL83">
            <v>0</v>
          </cell>
          <cell r="BM83">
            <v>0</v>
          </cell>
          <cell r="BN83">
            <v>0</v>
          </cell>
          <cell r="BO83">
            <v>0</v>
          </cell>
          <cell r="BP83">
            <v>292972.71838709677</v>
          </cell>
          <cell r="BQ83"/>
          <cell r="BR83">
            <v>0</v>
          </cell>
        </row>
        <row r="84">
          <cell r="E84" t="str">
            <v>EX34800 Other Provisions 8/7/1</v>
          </cell>
          <cell r="F84" t="str">
            <v>EX34800</v>
          </cell>
          <cell r="G84">
            <v>0</v>
          </cell>
          <cell r="H84">
            <v>0</v>
          </cell>
          <cell r="I84">
            <v>0</v>
          </cell>
          <cell r="J84">
            <v>0</v>
          </cell>
          <cell r="K84">
            <v>0</v>
          </cell>
          <cell r="L84">
            <v>3410000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6551</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I84">
            <v>3416551</v>
          </cell>
          <cell r="BJ84">
            <v>0</v>
          </cell>
          <cell r="BK84">
            <v>0</v>
          </cell>
          <cell r="BL84">
            <v>0</v>
          </cell>
          <cell r="BM84">
            <v>0</v>
          </cell>
          <cell r="BN84">
            <v>0</v>
          </cell>
          <cell r="BO84">
            <v>0</v>
          </cell>
          <cell r="BP84">
            <v>3416551</v>
          </cell>
          <cell r="BQ84"/>
          <cell r="BR84">
            <v>0</v>
          </cell>
        </row>
        <row r="85">
          <cell r="E85" t="str">
            <v>EX41100 Net decr. from rev'tions of PPE   8/4/1</v>
          </cell>
          <cell r="F85" t="str">
            <v>EX41100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P85">
            <v>0</v>
          </cell>
          <cell r="BQ85"/>
          <cell r="BR85">
            <v>0</v>
          </cell>
          <cell r="CC85" t="str">
            <v>%</v>
          </cell>
        </row>
        <row r="86">
          <cell r="E86" t="str">
            <v>EX51100 Rent exp. operating lease - other   1/6</v>
          </cell>
          <cell r="F86" t="str">
            <v>EX51100</v>
          </cell>
          <cell r="G86">
            <v>0</v>
          </cell>
          <cell r="H86">
            <v>0</v>
          </cell>
          <cell r="I86">
            <v>0</v>
          </cell>
          <cell r="J86">
            <v>0</v>
          </cell>
          <cell r="K86">
            <v>0</v>
          </cell>
          <cell r="L86">
            <v>0</v>
          </cell>
          <cell r="M86">
            <v>0</v>
          </cell>
          <cell r="N86">
            <v>0</v>
          </cell>
          <cell r="O86">
            <v>0</v>
          </cell>
          <cell r="P86">
            <v>0</v>
          </cell>
          <cell r="Q86">
            <v>0</v>
          </cell>
          <cell r="R86">
            <v>0</v>
          </cell>
          <cell r="S86">
            <v>0</v>
          </cell>
          <cell r="T86">
            <v>16972562.530000001</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16972562.530000001</v>
          </cell>
          <cell r="BJ86">
            <v>0</v>
          </cell>
          <cell r="BK86">
            <v>0</v>
          </cell>
          <cell r="BL86">
            <v>0</v>
          </cell>
          <cell r="BM86">
            <v>0</v>
          </cell>
          <cell r="BN86">
            <v>0</v>
          </cell>
          <cell r="BO86">
            <v>0</v>
          </cell>
          <cell r="BP86">
            <v>16972562.530000001</v>
          </cell>
          <cell r="BQ86"/>
          <cell r="BR86">
            <v>0</v>
          </cell>
          <cell r="BX86" t="str">
            <v>THROUGHPUTS</v>
          </cell>
          <cell r="BY86" t="str">
            <v>(Figs in PJ)</v>
          </cell>
          <cell r="BZ86">
            <v>2004</v>
          </cell>
          <cell r="CA86">
            <v>2003</v>
          </cell>
          <cell r="CB86" t="str">
            <v>2004 v 2003</v>
          </cell>
          <cell r="CC86" t="str">
            <v>GROWTH</v>
          </cell>
        </row>
        <row r="87">
          <cell r="E87" t="str">
            <v>EX62200 Natural gas purchases wholly owned</v>
          </cell>
          <cell r="F87" t="str">
            <v>EX62200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P87">
            <v>0</v>
          </cell>
          <cell r="BQ87"/>
          <cell r="BR87">
            <v>0</v>
          </cell>
          <cell r="BX87" t="str">
            <v>THROUGHPUTS</v>
          </cell>
          <cell r="BY87" t="str">
            <v>(Figs in PJ)</v>
          </cell>
          <cell r="BZ87">
            <v>2004</v>
          </cell>
          <cell r="CA87">
            <v>2003</v>
          </cell>
          <cell r="CB87" t="str">
            <v>2004 v 2003</v>
          </cell>
          <cell r="CC87" t="str">
            <v>GROWTH</v>
          </cell>
        </row>
        <row r="88">
          <cell r="E88" t="str">
            <v>EX62290 Pipeline charge partly owned 1/2</v>
          </cell>
          <cell r="F88" t="str">
            <v>EX62290</v>
          </cell>
          <cell r="G88">
            <v>0</v>
          </cell>
          <cell r="H88">
            <v>0</v>
          </cell>
          <cell r="I88">
            <v>0</v>
          </cell>
          <cell r="J88">
            <v>0</v>
          </cell>
          <cell r="K88">
            <v>0</v>
          </cell>
          <cell r="L88">
            <v>0</v>
          </cell>
          <cell r="M88">
            <v>0</v>
          </cell>
          <cell r="N88">
            <v>0</v>
          </cell>
          <cell r="O88">
            <v>0</v>
          </cell>
          <cell r="P88">
            <v>0</v>
          </cell>
          <cell r="Q88">
            <v>-8049</v>
          </cell>
          <cell r="R88">
            <v>0</v>
          </cell>
          <cell r="S88">
            <v>0</v>
          </cell>
          <cell r="T88">
            <v>0</v>
          </cell>
          <cell r="U88">
            <v>0</v>
          </cell>
          <cell r="V88">
            <v>0</v>
          </cell>
          <cell r="W88">
            <v>0</v>
          </cell>
          <cell r="X88">
            <v>8049</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O88">
            <v>0</v>
          </cell>
          <cell r="BP88">
            <v>0</v>
          </cell>
          <cell r="BQ88"/>
          <cell r="BR88">
            <v>0</v>
          </cell>
        </row>
        <row r="89">
          <cell r="E89" t="str">
            <v>EX62295 Pipeline charge i/c diff</v>
          </cell>
          <cell r="F89" t="str">
            <v>EX62295</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P89">
            <v>0</v>
          </cell>
          <cell r="BQ89"/>
          <cell r="BR89">
            <v>0</v>
          </cell>
          <cell r="BX89" t="str">
            <v>MOOMBA TO SYDNEY</v>
          </cell>
          <cell r="BZ89">
            <v>86.555999999999997</v>
          </cell>
          <cell r="CA89">
            <v>94.893000000000001</v>
          </cell>
          <cell r="CB89">
            <v>-8.3370000000000033</v>
          </cell>
          <cell r="CC89">
            <v>-8.7856849293414712</v>
          </cell>
        </row>
        <row r="90">
          <cell r="E90" t="str">
            <v>EX62300 Other COGS wholly own contrld ent  1/2</v>
          </cell>
          <cell r="F90" t="str">
            <v>EX62300</v>
          </cell>
          <cell r="G90">
            <v>-30665136.749999996</v>
          </cell>
          <cell r="H90">
            <v>0</v>
          </cell>
          <cell r="I90">
            <v>0</v>
          </cell>
          <cell r="J90">
            <v>641281.26</v>
          </cell>
          <cell r="K90">
            <v>0</v>
          </cell>
          <cell r="L90">
            <v>17933835.870000001</v>
          </cell>
          <cell r="M90">
            <v>0</v>
          </cell>
          <cell r="N90">
            <v>0</v>
          </cell>
          <cell r="O90">
            <v>0</v>
          </cell>
          <cell r="P90">
            <v>0</v>
          </cell>
          <cell r="Q90">
            <v>-23466</v>
          </cell>
          <cell r="R90">
            <v>0</v>
          </cell>
          <cell r="S90">
            <v>0</v>
          </cell>
          <cell r="T90">
            <v>0</v>
          </cell>
          <cell r="U90">
            <v>0</v>
          </cell>
          <cell r="V90">
            <v>0</v>
          </cell>
          <cell r="W90">
            <v>0</v>
          </cell>
          <cell r="X90">
            <v>23466</v>
          </cell>
          <cell r="Y90">
            <v>160080</v>
          </cell>
          <cell r="Z90">
            <v>0</v>
          </cell>
          <cell r="AA90">
            <v>0</v>
          </cell>
          <cell r="AB90">
            <v>0</v>
          </cell>
          <cell r="AC90">
            <v>0</v>
          </cell>
          <cell r="AD90">
            <v>0</v>
          </cell>
          <cell r="AE90">
            <v>5398333.6200000001</v>
          </cell>
          <cell r="AF90">
            <v>687333</v>
          </cell>
          <cell r="AG90">
            <v>5636262.54</v>
          </cell>
          <cell r="AH90">
            <v>0</v>
          </cell>
          <cell r="AI90">
            <v>0</v>
          </cell>
          <cell r="AJ90">
            <v>208010.46</v>
          </cell>
          <cell r="AK90">
            <v>-339691</v>
          </cell>
          <cell r="AL90">
            <v>0</v>
          </cell>
          <cell r="AM90">
            <v>0</v>
          </cell>
          <cell r="AN90">
            <v>0</v>
          </cell>
          <cell r="AO90">
            <v>0</v>
          </cell>
          <cell r="AP90">
            <v>83653</v>
          </cell>
          <cell r="AQ90">
            <v>232391</v>
          </cell>
          <cell r="AR90">
            <v>0</v>
          </cell>
          <cell r="AS90">
            <v>0</v>
          </cell>
          <cell r="AT90">
            <v>0</v>
          </cell>
          <cell r="AU90">
            <v>23647</v>
          </cell>
          <cell r="AV90">
            <v>0</v>
          </cell>
          <cell r="AW90">
            <v>0</v>
          </cell>
          <cell r="AX90">
            <v>0</v>
          </cell>
          <cell r="AY90">
            <v>0</v>
          </cell>
          <cell r="AZ90">
            <v>0</v>
          </cell>
          <cell r="BA90">
            <v>0</v>
          </cell>
          <cell r="BB90">
            <v>0</v>
          </cell>
          <cell r="BC90">
            <v>0</v>
          </cell>
          <cell r="BD90">
            <v>0</v>
          </cell>
          <cell r="BE90">
            <v>0</v>
          </cell>
          <cell r="BF90">
            <v>0</v>
          </cell>
          <cell r="BG90">
            <v>0</v>
          </cell>
          <cell r="BI90">
            <v>6.577465683221817E-9</v>
          </cell>
          <cell r="BJ90">
            <v>0</v>
          </cell>
          <cell r="BK90">
            <v>0</v>
          </cell>
          <cell r="BL90">
            <v>0</v>
          </cell>
          <cell r="BM90">
            <v>0</v>
          </cell>
          <cell r="BN90">
            <v>0</v>
          </cell>
          <cell r="BO90">
            <v>0</v>
          </cell>
          <cell r="BP90">
            <v>6.577465683221817E-9</v>
          </cell>
          <cell r="BQ90"/>
          <cell r="BR90">
            <v>-6.577465683221817E-9</v>
          </cell>
          <cell r="BX90" t="str">
            <v>CENTRAL WEST</v>
          </cell>
          <cell r="BZ90">
            <v>0.72299999999999998</v>
          </cell>
          <cell r="CA90">
            <v>0.77900000000000003</v>
          </cell>
          <cell r="CB90">
            <v>-5.600000000000005E-2</v>
          </cell>
          <cell r="CC90">
            <v>-7.1887034659820346</v>
          </cell>
        </row>
        <row r="91">
          <cell r="E91" t="str">
            <v>EX62310 Other COGS i/c diff</v>
          </cell>
          <cell r="F91" t="str">
            <v>EX62310</v>
          </cell>
          <cell r="G91">
            <v>2.9685907065868378E-9</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0.5</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I91">
            <v>0.50000000296859071</v>
          </cell>
          <cell r="BJ91">
            <v>0</v>
          </cell>
          <cell r="BK91">
            <v>0</v>
          </cell>
          <cell r="BL91">
            <v>0</v>
          </cell>
          <cell r="BM91">
            <v>-14216434.16</v>
          </cell>
          <cell r="BN91">
            <v>0</v>
          </cell>
          <cell r="BO91">
            <v>0</v>
          </cell>
          <cell r="BP91">
            <v>-14216433.659999996</v>
          </cell>
          <cell r="BQ91"/>
          <cell r="BR91">
            <v>0</v>
          </cell>
          <cell r="BX91" t="str">
            <v>EAPL Group Total</v>
          </cell>
          <cell r="BZ91">
            <v>87.278999999999996</v>
          </cell>
          <cell r="CA91">
            <v>95.671999999999997</v>
          </cell>
          <cell r="CB91">
            <v>-8.3930000000000007</v>
          </cell>
          <cell r="CC91">
            <v>-8.7726816623463506</v>
          </cell>
        </row>
        <row r="92">
          <cell r="E92" t="str">
            <v>EX62400 COGS External</v>
          </cell>
          <cell r="F92" t="str">
            <v>EX62400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112083</v>
          </cell>
          <cell r="Y92">
            <v>20000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37507.403225806454</v>
          </cell>
          <cell r="AQ92">
            <v>420579.97774193552</v>
          </cell>
          <cell r="AR92">
            <v>0</v>
          </cell>
          <cell r="AS92">
            <v>0</v>
          </cell>
          <cell r="AT92">
            <v>0</v>
          </cell>
          <cell r="AU92">
            <v>-202737</v>
          </cell>
          <cell r="AV92">
            <v>0</v>
          </cell>
          <cell r="AW92">
            <v>0</v>
          </cell>
          <cell r="AX92">
            <v>0</v>
          </cell>
          <cell r="AY92">
            <v>0</v>
          </cell>
          <cell r="AZ92">
            <v>0</v>
          </cell>
          <cell r="BA92">
            <v>1834230.86</v>
          </cell>
          <cell r="BB92">
            <v>0</v>
          </cell>
          <cell r="BC92">
            <v>0</v>
          </cell>
          <cell r="BD92">
            <v>0</v>
          </cell>
          <cell r="BE92">
            <v>0</v>
          </cell>
          <cell r="BF92">
            <v>0</v>
          </cell>
          <cell r="BG92">
            <v>0</v>
          </cell>
          <cell r="BI92">
            <v>2221664.2409677417</v>
          </cell>
          <cell r="BJ92">
            <v>0</v>
          </cell>
          <cell r="BK92">
            <v>0</v>
          </cell>
          <cell r="BL92">
            <v>0</v>
          </cell>
          <cell r="BM92">
            <v>0</v>
          </cell>
          <cell r="BN92">
            <v>0</v>
          </cell>
          <cell r="BO92">
            <v>0</v>
          </cell>
          <cell r="BP92">
            <v>2221664.2409677417</v>
          </cell>
          <cell r="BQ92"/>
          <cell r="BR92">
            <v>0</v>
          </cell>
        </row>
        <row r="93">
          <cell r="E93" t="str">
            <v>EX62500 Total COGS</v>
          </cell>
          <cell r="F93" t="str">
            <v>EX62500</v>
          </cell>
          <cell r="G93">
            <v>-30665136.749999993</v>
          </cell>
          <cell r="H93">
            <v>0</v>
          </cell>
          <cell r="I93">
            <v>0</v>
          </cell>
          <cell r="J93">
            <v>641281.26</v>
          </cell>
          <cell r="K93">
            <v>0</v>
          </cell>
          <cell r="L93">
            <v>17933835.870000001</v>
          </cell>
          <cell r="M93">
            <v>0</v>
          </cell>
          <cell r="N93">
            <v>0</v>
          </cell>
          <cell r="O93">
            <v>0</v>
          </cell>
          <cell r="P93">
            <v>0</v>
          </cell>
          <cell r="Q93">
            <v>-31515</v>
          </cell>
          <cell r="R93">
            <v>0</v>
          </cell>
          <cell r="S93">
            <v>0</v>
          </cell>
          <cell r="T93">
            <v>0</v>
          </cell>
          <cell r="U93">
            <v>0</v>
          </cell>
          <cell r="V93">
            <v>0</v>
          </cell>
          <cell r="W93">
            <v>0</v>
          </cell>
          <cell r="X93">
            <v>143598</v>
          </cell>
          <cell r="Y93">
            <v>180080</v>
          </cell>
          <cell r="Z93">
            <v>0</v>
          </cell>
          <cell r="AA93">
            <v>0</v>
          </cell>
          <cell r="AB93">
            <v>0</v>
          </cell>
          <cell r="AC93">
            <v>0</v>
          </cell>
          <cell r="AD93">
            <v>0</v>
          </cell>
          <cell r="AE93">
            <v>5398333.6200000001</v>
          </cell>
          <cell r="AF93">
            <v>687333</v>
          </cell>
          <cell r="AG93">
            <v>5636262.54</v>
          </cell>
          <cell r="AH93">
            <v>0</v>
          </cell>
          <cell r="AI93">
            <v>0</v>
          </cell>
          <cell r="AJ93">
            <v>208010.46</v>
          </cell>
          <cell r="AK93">
            <v>-339690.5</v>
          </cell>
          <cell r="AL93">
            <v>0</v>
          </cell>
          <cell r="AM93">
            <v>0</v>
          </cell>
          <cell r="AN93">
            <v>0</v>
          </cell>
          <cell r="AO93">
            <v>0</v>
          </cell>
          <cell r="AP93">
            <v>121160.40322580645</v>
          </cell>
          <cell r="AQ93">
            <v>652970.97774193552</v>
          </cell>
          <cell r="AR93">
            <v>0</v>
          </cell>
          <cell r="AS93">
            <v>0</v>
          </cell>
          <cell r="AT93">
            <v>0</v>
          </cell>
          <cell r="AU93">
            <v>-179090</v>
          </cell>
          <cell r="AV93">
            <v>0</v>
          </cell>
          <cell r="AW93">
            <v>0</v>
          </cell>
          <cell r="AX93">
            <v>0</v>
          </cell>
          <cell r="AY93">
            <v>0</v>
          </cell>
          <cell r="AZ93">
            <v>0</v>
          </cell>
          <cell r="BA93">
            <v>1834230.86</v>
          </cell>
          <cell r="BB93">
            <v>0</v>
          </cell>
          <cell r="BC93">
            <v>0</v>
          </cell>
          <cell r="BD93">
            <v>0</v>
          </cell>
          <cell r="BE93">
            <v>0</v>
          </cell>
          <cell r="BF93">
            <v>0</v>
          </cell>
          <cell r="BG93">
            <v>0</v>
          </cell>
          <cell r="BI93">
            <v>2221664.7409677524</v>
          </cell>
          <cell r="BJ93">
            <v>0</v>
          </cell>
          <cell r="BK93">
            <v>0</v>
          </cell>
          <cell r="BL93">
            <v>0</v>
          </cell>
          <cell r="BM93">
            <v>-14216434.16</v>
          </cell>
          <cell r="BN93">
            <v>0</v>
          </cell>
          <cell r="BO93">
            <v>0</v>
          </cell>
          <cell r="BP93">
            <v>-11994769.419032248</v>
          </cell>
          <cell r="BQ93"/>
          <cell r="BR93">
            <v>0</v>
          </cell>
          <cell r="BX93" t="str">
            <v>ROMA TO BRISBANE</v>
          </cell>
          <cell r="BZ93">
            <v>41.686999999999998</v>
          </cell>
          <cell r="CA93">
            <v>33.069000000000003</v>
          </cell>
          <cell r="CB93">
            <v>8.617999999999995</v>
          </cell>
          <cell r="CC93">
            <v>26.060661042063547</v>
          </cell>
        </row>
        <row r="94">
          <cell r="E94" t="str">
            <v>check = 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I94">
            <v>-0.5000000074505806</v>
          </cell>
          <cell r="BJ94">
            <v>0</v>
          </cell>
          <cell r="BK94">
            <v>0</v>
          </cell>
          <cell r="BL94">
            <v>0</v>
          </cell>
          <cell r="BM94">
            <v>0</v>
          </cell>
          <cell r="BN94">
            <v>0</v>
          </cell>
          <cell r="BO94">
            <v>0</v>
          </cell>
          <cell r="BP94">
            <v>0</v>
          </cell>
          <cell r="BQ94">
            <v>0</v>
          </cell>
          <cell r="BR94">
            <v>-6.577465683221817E-9</v>
          </cell>
        </row>
        <row r="95">
          <cell r="E95" t="str">
            <v>EX72200 Disposals PPE non current   8/4/1</v>
          </cell>
          <cell r="F95" t="str">
            <v>EX72200</v>
          </cell>
          <cell r="G95">
            <v>0</v>
          </cell>
          <cell r="H95">
            <v>0</v>
          </cell>
          <cell r="I95">
            <v>0</v>
          </cell>
          <cell r="J95">
            <v>0</v>
          </cell>
          <cell r="K95">
            <v>0</v>
          </cell>
          <cell r="L95">
            <v>0</v>
          </cell>
          <cell r="M95">
            <v>0</v>
          </cell>
          <cell r="N95">
            <v>0</v>
          </cell>
          <cell r="O95">
            <v>0</v>
          </cell>
          <cell r="P95">
            <v>0</v>
          </cell>
          <cell r="Q95">
            <v>0</v>
          </cell>
          <cell r="R95">
            <v>0</v>
          </cell>
          <cell r="S95">
            <v>0</v>
          </cell>
          <cell r="T95">
            <v>17571.599999999999</v>
          </cell>
          <cell r="U95">
            <v>0</v>
          </cell>
          <cell r="V95">
            <v>0</v>
          </cell>
          <cell r="W95">
            <v>0</v>
          </cell>
          <cell r="X95">
            <v>0</v>
          </cell>
          <cell r="Y95">
            <v>0</v>
          </cell>
          <cell r="Z95">
            <v>0</v>
          </cell>
          <cell r="AA95">
            <v>0</v>
          </cell>
          <cell r="AB95">
            <v>0</v>
          </cell>
          <cell r="AC95">
            <v>0</v>
          </cell>
          <cell r="AD95">
            <v>0</v>
          </cell>
          <cell r="AE95">
            <v>1187</v>
          </cell>
          <cell r="AF95">
            <v>0</v>
          </cell>
          <cell r="AG95">
            <v>0</v>
          </cell>
          <cell r="AH95">
            <v>0</v>
          </cell>
          <cell r="AI95">
            <v>0</v>
          </cell>
          <cell r="AJ95">
            <v>0</v>
          </cell>
          <cell r="AK95">
            <v>0</v>
          </cell>
          <cell r="AL95">
            <v>0</v>
          </cell>
          <cell r="AM95">
            <v>0</v>
          </cell>
          <cell r="AN95">
            <v>0</v>
          </cell>
          <cell r="AO95">
            <v>0</v>
          </cell>
          <cell r="AP95">
            <v>-32560</v>
          </cell>
          <cell r="AQ95">
            <v>-70448</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-84249.4</v>
          </cell>
          <cell r="BJ95">
            <v>0</v>
          </cell>
          <cell r="BK95">
            <v>0</v>
          </cell>
          <cell r="BL95">
            <v>0</v>
          </cell>
          <cell r="BM95">
            <v>0</v>
          </cell>
          <cell r="BN95">
            <v>0</v>
          </cell>
          <cell r="BO95">
            <v>0</v>
          </cell>
          <cell r="BP95">
            <v>-84249.4</v>
          </cell>
          <cell r="BQ95"/>
          <cell r="BR95">
            <v>0</v>
          </cell>
        </row>
        <row r="96">
          <cell r="E96" t="str">
            <v>EX79000 Total WDV of assets sold</v>
          </cell>
          <cell r="F96" t="str">
            <v>EX79000</v>
          </cell>
          <cell r="G96">
            <v>0</v>
          </cell>
          <cell r="H96">
            <v>0</v>
          </cell>
          <cell r="I96">
            <v>0</v>
          </cell>
          <cell r="J96">
            <v>0</v>
          </cell>
          <cell r="K96">
            <v>0</v>
          </cell>
          <cell r="L96">
            <v>0</v>
          </cell>
          <cell r="M96">
            <v>0</v>
          </cell>
          <cell r="N96">
            <v>0</v>
          </cell>
          <cell r="O96">
            <v>0</v>
          </cell>
          <cell r="P96">
            <v>0</v>
          </cell>
          <cell r="Q96">
            <v>0</v>
          </cell>
          <cell r="R96">
            <v>0</v>
          </cell>
          <cell r="S96">
            <v>0</v>
          </cell>
          <cell r="T96">
            <v>17571.599999999999</v>
          </cell>
          <cell r="U96">
            <v>0</v>
          </cell>
          <cell r="V96">
            <v>0</v>
          </cell>
          <cell r="W96">
            <v>0</v>
          </cell>
          <cell r="X96">
            <v>0</v>
          </cell>
          <cell r="Y96">
            <v>0</v>
          </cell>
          <cell r="Z96">
            <v>0</v>
          </cell>
          <cell r="AA96">
            <v>0</v>
          </cell>
          <cell r="AB96">
            <v>0</v>
          </cell>
          <cell r="AC96">
            <v>0</v>
          </cell>
          <cell r="AD96">
            <v>0</v>
          </cell>
          <cell r="AE96">
            <v>1187</v>
          </cell>
          <cell r="AF96">
            <v>0</v>
          </cell>
          <cell r="AG96">
            <v>0</v>
          </cell>
          <cell r="AH96">
            <v>0</v>
          </cell>
          <cell r="AI96">
            <v>0</v>
          </cell>
          <cell r="AJ96">
            <v>0</v>
          </cell>
          <cell r="AK96">
            <v>0</v>
          </cell>
          <cell r="AL96">
            <v>0</v>
          </cell>
          <cell r="AM96">
            <v>0</v>
          </cell>
          <cell r="AN96">
            <v>0</v>
          </cell>
          <cell r="AO96">
            <v>0</v>
          </cell>
          <cell r="AP96">
            <v>-32560</v>
          </cell>
          <cell r="AQ96">
            <v>-70448</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I96">
            <v>-84249.4</v>
          </cell>
          <cell r="BJ96">
            <v>0</v>
          </cell>
          <cell r="BK96">
            <v>0</v>
          </cell>
          <cell r="BL96">
            <v>0</v>
          </cell>
          <cell r="BM96">
            <v>0</v>
          </cell>
          <cell r="BN96">
            <v>0</v>
          </cell>
          <cell r="BO96">
            <v>0</v>
          </cell>
          <cell r="BP96">
            <v>-84249.4</v>
          </cell>
          <cell r="BQ96"/>
          <cell r="BR96">
            <v>0</v>
          </cell>
          <cell r="BX96" t="str">
            <v>CARPENTERIA</v>
          </cell>
          <cell r="BZ96">
            <v>31.913</v>
          </cell>
          <cell r="CA96">
            <v>29.887</v>
          </cell>
          <cell r="CB96">
            <v>2.0259999999999998</v>
          </cell>
          <cell r="CC96">
            <v>6.778867065948404</v>
          </cell>
        </row>
        <row r="97">
          <cell r="E97" t="str">
            <v>check = 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I97">
            <v>0</v>
          </cell>
          <cell r="BJ97">
            <v>0</v>
          </cell>
          <cell r="BK97">
            <v>0</v>
          </cell>
          <cell r="BL97">
            <v>0</v>
          </cell>
          <cell r="BM97">
            <v>0</v>
          </cell>
          <cell r="BN97">
            <v>0</v>
          </cell>
          <cell r="BO97">
            <v>0</v>
          </cell>
          <cell r="BP97">
            <v>0</v>
          </cell>
          <cell r="BQ97">
            <v>0</v>
          </cell>
          <cell r="BR97">
            <v>0</v>
          </cell>
        </row>
        <row r="98">
          <cell r="E98" t="str">
            <v>EX81000 Other costs (USE EX81100)</v>
          </cell>
          <cell r="F98" t="str">
            <v>EX81000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cell r="BR98">
            <v>0</v>
          </cell>
        </row>
        <row r="99">
          <cell r="E99" t="str">
            <v>EX81100 Other operating costs</v>
          </cell>
          <cell r="F99" t="str">
            <v>EX81100</v>
          </cell>
          <cell r="G99">
            <v>0</v>
          </cell>
          <cell r="H99">
            <v>0</v>
          </cell>
          <cell r="I99">
            <v>0</v>
          </cell>
          <cell r="J99">
            <v>0</v>
          </cell>
          <cell r="K99">
            <v>0</v>
          </cell>
          <cell r="L99">
            <v>0</v>
          </cell>
          <cell r="M99">
            <v>0</v>
          </cell>
          <cell r="N99">
            <v>0</v>
          </cell>
          <cell r="O99">
            <v>0</v>
          </cell>
          <cell r="P99">
            <v>0</v>
          </cell>
          <cell r="Q99">
            <v>0</v>
          </cell>
          <cell r="R99">
            <v>0</v>
          </cell>
          <cell r="S99">
            <v>0</v>
          </cell>
          <cell r="T99">
            <v>7207541</v>
          </cell>
          <cell r="U99">
            <v>0</v>
          </cell>
          <cell r="V99">
            <v>0</v>
          </cell>
          <cell r="W99">
            <v>0</v>
          </cell>
          <cell r="X99">
            <v>121173.38</v>
          </cell>
          <cell r="Y99">
            <v>992</v>
          </cell>
          <cell r="Z99">
            <v>0</v>
          </cell>
          <cell r="AA99">
            <v>0</v>
          </cell>
          <cell r="AB99">
            <v>0</v>
          </cell>
          <cell r="AC99">
            <v>0</v>
          </cell>
          <cell r="AD99">
            <v>0</v>
          </cell>
          <cell r="AE99">
            <v>0</v>
          </cell>
          <cell r="AF99">
            <v>0</v>
          </cell>
          <cell r="AG99">
            <v>0</v>
          </cell>
          <cell r="AH99">
            <v>0</v>
          </cell>
          <cell r="AI99">
            <v>0</v>
          </cell>
          <cell r="AJ99">
            <v>32195.72</v>
          </cell>
          <cell r="AK99">
            <v>0</v>
          </cell>
          <cell r="AL99">
            <v>0</v>
          </cell>
          <cell r="AM99">
            <v>0</v>
          </cell>
          <cell r="AN99">
            <v>0</v>
          </cell>
          <cell r="AO99">
            <v>0</v>
          </cell>
          <cell r="AP99">
            <v>89822.213548387095</v>
          </cell>
          <cell r="AQ99">
            <v>1466663.6251612904</v>
          </cell>
          <cell r="AR99">
            <v>0</v>
          </cell>
          <cell r="AS99">
            <v>0</v>
          </cell>
          <cell r="AT99">
            <v>0</v>
          </cell>
          <cell r="AU99">
            <v>24350.21</v>
          </cell>
          <cell r="AV99">
            <v>0</v>
          </cell>
          <cell r="AW99">
            <v>0</v>
          </cell>
          <cell r="AX99">
            <v>0</v>
          </cell>
          <cell r="AY99">
            <v>0</v>
          </cell>
          <cell r="AZ99">
            <v>0</v>
          </cell>
          <cell r="BA99">
            <v>8101378.7967741918</v>
          </cell>
          <cell r="BB99">
            <v>0</v>
          </cell>
          <cell r="BC99">
            <v>0</v>
          </cell>
          <cell r="BD99">
            <v>0</v>
          </cell>
          <cell r="BE99">
            <v>0</v>
          </cell>
          <cell r="BF99">
            <v>0</v>
          </cell>
          <cell r="BG99">
            <v>1234116.55</v>
          </cell>
          <cell r="BI99">
            <v>18278233.495483872</v>
          </cell>
          <cell r="BJ99">
            <v>13136660.130000003</v>
          </cell>
          <cell r="BK99">
            <v>0</v>
          </cell>
          <cell r="BL99">
            <v>4550</v>
          </cell>
          <cell r="BM99">
            <v>0</v>
          </cell>
          <cell r="BN99">
            <v>0</v>
          </cell>
          <cell r="BO99">
            <v>0</v>
          </cell>
          <cell r="BP99">
            <v>31419443.625483874</v>
          </cell>
          <cell r="BQ99"/>
          <cell r="BR99">
            <v>0</v>
          </cell>
          <cell r="BX99" t="str">
            <v>MID WEST</v>
          </cell>
          <cell r="BZ99">
            <v>1.097</v>
          </cell>
          <cell r="CA99">
            <v>2.6850000000000001</v>
          </cell>
          <cell r="CB99">
            <v>-1.5880000000000001</v>
          </cell>
          <cell r="CC99">
            <v>-59.143389199255125</v>
          </cell>
        </row>
        <row r="100">
          <cell r="E100" t="str">
            <v>EX82000 IMS other costs</v>
          </cell>
          <cell r="F100" t="str">
            <v>EX82000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60910344.369999997</v>
          </cell>
          <cell r="U100">
            <v>0</v>
          </cell>
          <cell r="V100">
            <v>0</v>
          </cell>
          <cell r="W100">
            <v>0</v>
          </cell>
          <cell r="X100">
            <v>0</v>
          </cell>
          <cell r="Y100">
            <v>0</v>
          </cell>
          <cell r="Z100">
            <v>0</v>
          </cell>
          <cell r="AA100">
            <v>0</v>
          </cell>
          <cell r="AB100">
            <v>0</v>
          </cell>
          <cell r="AC100">
            <v>0</v>
          </cell>
          <cell r="AD100">
            <v>0</v>
          </cell>
          <cell r="AE100">
            <v>0</v>
          </cell>
          <cell r="AF100">
            <v>0</v>
          </cell>
          <cell r="AG100">
            <v>-1205078</v>
          </cell>
          <cell r="AH100">
            <v>0</v>
          </cell>
          <cell r="AI100">
            <v>0</v>
          </cell>
          <cell r="AJ100">
            <v>333285.84999999998</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30665136.719999999</v>
          </cell>
          <cell r="BI100">
            <v>90703688.939999998</v>
          </cell>
          <cell r="BJ100">
            <v>0</v>
          </cell>
          <cell r="BK100">
            <v>0</v>
          </cell>
          <cell r="BL100">
            <v>0</v>
          </cell>
          <cell r="BM100">
            <v>0</v>
          </cell>
          <cell r="BN100">
            <v>0</v>
          </cell>
          <cell r="BO100">
            <v>2807140</v>
          </cell>
          <cell r="BP100">
            <v>93510828.939999998</v>
          </cell>
          <cell r="BQ100">
            <v>0</v>
          </cell>
          <cell r="BR100">
            <v>0</v>
          </cell>
        </row>
        <row r="101">
          <cell r="E101" t="str">
            <v>EX83000 APT Other Costs - For APT Comp Only</v>
          </cell>
          <cell r="F101" t="str">
            <v>EX83000</v>
          </cell>
          <cell r="G101">
            <v>0</v>
          </cell>
          <cell r="H101">
            <v>0</v>
          </cell>
          <cell r="I101">
            <v>0</v>
          </cell>
          <cell r="J101">
            <v>205566.7</v>
          </cell>
          <cell r="K101">
            <v>0</v>
          </cell>
          <cell r="L101">
            <v>12917175.24</v>
          </cell>
          <cell r="M101">
            <v>0</v>
          </cell>
          <cell r="N101">
            <v>0</v>
          </cell>
          <cell r="O101">
            <v>0</v>
          </cell>
          <cell r="P101">
            <v>0</v>
          </cell>
          <cell r="Q101">
            <v>0</v>
          </cell>
          <cell r="R101">
            <v>11111.97</v>
          </cell>
          <cell r="S101">
            <v>0</v>
          </cell>
          <cell r="T101">
            <v>0</v>
          </cell>
          <cell r="U101">
            <v>0</v>
          </cell>
          <cell r="V101">
            <v>0</v>
          </cell>
          <cell r="W101">
            <v>0</v>
          </cell>
          <cell r="X101">
            <v>0</v>
          </cell>
          <cell r="Y101">
            <v>1420</v>
          </cell>
          <cell r="Z101">
            <v>0</v>
          </cell>
          <cell r="AA101">
            <v>5556</v>
          </cell>
          <cell r="AB101">
            <v>0</v>
          </cell>
          <cell r="AC101">
            <v>0</v>
          </cell>
          <cell r="AD101">
            <v>0</v>
          </cell>
          <cell r="AE101">
            <v>2749595</v>
          </cell>
          <cell r="AF101">
            <v>114243.48</v>
          </cell>
          <cell r="AG101">
            <v>2218457.91</v>
          </cell>
          <cell r="AH101">
            <v>0</v>
          </cell>
          <cell r="AI101">
            <v>107864.23</v>
          </cell>
          <cell r="AJ101">
            <v>1747067.38</v>
          </cell>
          <cell r="AK101">
            <v>0</v>
          </cell>
          <cell r="AL101">
            <v>0</v>
          </cell>
          <cell r="AM101">
            <v>0</v>
          </cell>
          <cell r="AN101">
            <v>0</v>
          </cell>
          <cell r="AO101">
            <v>0</v>
          </cell>
          <cell r="AP101">
            <v>3092664.0524932258</v>
          </cell>
          <cell r="AQ101">
            <v>7128290.431932902</v>
          </cell>
          <cell r="AR101">
            <v>0</v>
          </cell>
          <cell r="AS101">
            <v>0</v>
          </cell>
          <cell r="AT101">
            <v>0</v>
          </cell>
          <cell r="AU101">
            <v>0</v>
          </cell>
          <cell r="AV101">
            <v>2016730.52</v>
          </cell>
          <cell r="AW101">
            <v>0</v>
          </cell>
          <cell r="AX101">
            <v>0</v>
          </cell>
          <cell r="AY101">
            <v>0</v>
          </cell>
          <cell r="AZ101">
            <v>0</v>
          </cell>
          <cell r="BA101">
            <v>13638493.759354839</v>
          </cell>
          <cell r="BB101">
            <v>0</v>
          </cell>
          <cell r="BC101">
            <v>0</v>
          </cell>
          <cell r="BD101">
            <v>0</v>
          </cell>
          <cell r="BE101">
            <v>0</v>
          </cell>
          <cell r="BF101">
            <v>0</v>
          </cell>
          <cell r="BG101">
            <v>55987.830000000075</v>
          </cell>
          <cell r="BI101">
            <v>46010224.503780968</v>
          </cell>
          <cell r="BJ101">
            <v>0</v>
          </cell>
          <cell r="BK101">
            <v>0</v>
          </cell>
          <cell r="BL101">
            <v>1307239.24</v>
          </cell>
          <cell r="BM101">
            <v>0</v>
          </cell>
          <cell r="BN101">
            <v>0</v>
          </cell>
          <cell r="BO101">
            <v>0</v>
          </cell>
          <cell r="BP101">
            <v>47317463.743780971</v>
          </cell>
          <cell r="BQ101"/>
          <cell r="BR101">
            <v>0</v>
          </cell>
          <cell r="BX101" t="str">
            <v>GOLDFIELDS GAS PIPELINE</v>
          </cell>
          <cell r="BZ101">
            <v>30.48</v>
          </cell>
          <cell r="CA101">
            <v>29.753</v>
          </cell>
          <cell r="CB101">
            <v>0.72700000000000031</v>
          </cell>
          <cell r="CC101">
            <v>2.4434510805633054</v>
          </cell>
        </row>
        <row r="102">
          <cell r="E102" t="str">
            <v>EX90000 Total charges to P&amp;L</v>
          </cell>
          <cell r="F102" t="str">
            <v>EX90000</v>
          </cell>
          <cell r="G102">
            <v>-107646747.19000001</v>
          </cell>
          <cell r="H102">
            <v>0</v>
          </cell>
          <cell r="I102">
            <v>0</v>
          </cell>
          <cell r="J102">
            <v>3618332.16</v>
          </cell>
          <cell r="K102">
            <v>0</v>
          </cell>
          <cell r="L102">
            <v>64379012.780000009</v>
          </cell>
          <cell r="M102">
            <v>0</v>
          </cell>
          <cell r="N102">
            <v>0</v>
          </cell>
          <cell r="O102">
            <v>0</v>
          </cell>
          <cell r="P102">
            <v>1765165.71</v>
          </cell>
          <cell r="Q102">
            <v>-31515</v>
          </cell>
          <cell r="R102">
            <v>735380.97</v>
          </cell>
          <cell r="S102">
            <v>-724269</v>
          </cell>
          <cell r="T102">
            <v>86214269.930000007</v>
          </cell>
          <cell r="U102">
            <v>0</v>
          </cell>
          <cell r="V102">
            <v>0</v>
          </cell>
          <cell r="W102">
            <v>0</v>
          </cell>
          <cell r="X102">
            <v>265636.38</v>
          </cell>
          <cell r="Y102">
            <v>340939</v>
          </cell>
          <cell r="Z102">
            <v>1164000</v>
          </cell>
          <cell r="AA102">
            <v>691770</v>
          </cell>
          <cell r="AB102">
            <v>-686214</v>
          </cell>
          <cell r="AC102">
            <v>0</v>
          </cell>
          <cell r="AD102">
            <v>0</v>
          </cell>
          <cell r="AE102">
            <v>20290427.620000001</v>
          </cell>
          <cell r="AF102">
            <v>5030774.4800000004</v>
          </cell>
          <cell r="AG102">
            <v>15177481.440000001</v>
          </cell>
          <cell r="AH102">
            <v>7149494</v>
          </cell>
          <cell r="AI102">
            <v>24173865.390000001</v>
          </cell>
          <cell r="AJ102">
            <v>4401315.07</v>
          </cell>
          <cell r="AK102">
            <v>-339690.5</v>
          </cell>
          <cell r="AL102">
            <v>0</v>
          </cell>
          <cell r="AM102">
            <v>0</v>
          </cell>
          <cell r="AN102">
            <v>0</v>
          </cell>
          <cell r="AO102">
            <v>0</v>
          </cell>
          <cell r="AP102">
            <v>10311075.521202903</v>
          </cell>
          <cell r="AQ102">
            <v>29422413.678061932</v>
          </cell>
          <cell r="AR102">
            <v>0</v>
          </cell>
          <cell r="AS102">
            <v>0</v>
          </cell>
          <cell r="AT102">
            <v>0</v>
          </cell>
          <cell r="AU102">
            <v>-150675.69</v>
          </cell>
          <cell r="AV102">
            <v>2983758.8717769636</v>
          </cell>
          <cell r="AW102">
            <v>0</v>
          </cell>
          <cell r="AX102">
            <v>0</v>
          </cell>
          <cell r="AY102">
            <v>0</v>
          </cell>
          <cell r="AZ102">
            <v>0</v>
          </cell>
          <cell r="BA102">
            <v>25398199.064516127</v>
          </cell>
          <cell r="BB102">
            <v>0</v>
          </cell>
          <cell r="BC102">
            <v>-714862.00850730704</v>
          </cell>
          <cell r="BD102">
            <v>0</v>
          </cell>
          <cell r="BE102">
            <v>0</v>
          </cell>
          <cell r="BF102">
            <v>0</v>
          </cell>
          <cell r="BG102">
            <v>99312465.139999986</v>
          </cell>
          <cell r="BI102">
            <v>292531803.81705058</v>
          </cell>
          <cell r="BJ102">
            <v>14120230.100000003</v>
          </cell>
          <cell r="BK102">
            <v>0</v>
          </cell>
          <cell r="BL102">
            <v>1311789.24</v>
          </cell>
          <cell r="BM102">
            <v>-14216434.16</v>
          </cell>
          <cell r="BN102">
            <v>0</v>
          </cell>
          <cell r="BO102">
            <v>7125321</v>
          </cell>
          <cell r="BP102">
            <v>300872709.99705058</v>
          </cell>
          <cell r="BQ102">
            <v>0</v>
          </cell>
          <cell r="BR102">
            <v>0</v>
          </cell>
          <cell r="BT102">
            <v>0</v>
          </cell>
        </row>
        <row r="103">
          <cell r="BQ103"/>
        </row>
        <row r="104">
          <cell r="F104" t="str">
            <v>CHECK</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-0.5</v>
          </cell>
          <cell r="BJ104">
            <v>0</v>
          </cell>
          <cell r="BK104">
            <v>0</v>
          </cell>
          <cell r="BL104">
            <v>0</v>
          </cell>
          <cell r="BM104">
            <v>0</v>
          </cell>
          <cell r="BN104">
            <v>0</v>
          </cell>
          <cell r="BO104">
            <v>0</v>
          </cell>
          <cell r="BP104">
            <v>0</v>
          </cell>
          <cell r="BQ104">
            <v>0</v>
          </cell>
          <cell r="BR104">
            <v>1.1990778148174286E-8</v>
          </cell>
        </row>
        <row r="105">
          <cell r="BQ105"/>
        </row>
        <row r="106">
          <cell r="E106" t="str">
            <v>PL90000 Operating profit/(loss)</v>
          </cell>
          <cell r="F106" t="str">
            <v>PL90000</v>
          </cell>
          <cell r="G106">
            <v>-63785971.999999985</v>
          </cell>
          <cell r="H106">
            <v>0</v>
          </cell>
          <cell r="I106">
            <v>0</v>
          </cell>
          <cell r="J106">
            <v>-1979261.16</v>
          </cell>
          <cell r="K106">
            <v>-95041098</v>
          </cell>
          <cell r="L106">
            <v>20856816.690000005</v>
          </cell>
          <cell r="M106">
            <v>31255126</v>
          </cell>
          <cell r="N106">
            <v>31255126</v>
          </cell>
          <cell r="O106">
            <v>32530846</v>
          </cell>
          <cell r="P106">
            <v>-1765165.71</v>
          </cell>
          <cell r="Q106">
            <v>-45852819</v>
          </cell>
          <cell r="R106">
            <v>40676780.030000001</v>
          </cell>
          <cell r="S106">
            <v>724269</v>
          </cell>
          <cell r="T106">
            <v>13877055.120000005</v>
          </cell>
          <cell r="U106">
            <v>0</v>
          </cell>
          <cell r="V106">
            <v>0</v>
          </cell>
          <cell r="W106">
            <v>0</v>
          </cell>
          <cell r="X106">
            <v>-74442.38</v>
          </cell>
          <cell r="Y106">
            <v>-71167.12</v>
          </cell>
          <cell r="Z106">
            <v>-1164000</v>
          </cell>
          <cell r="AA106">
            <v>3748888</v>
          </cell>
          <cell r="AB106">
            <v>686214</v>
          </cell>
          <cell r="AC106">
            <v>0</v>
          </cell>
          <cell r="AD106">
            <v>0</v>
          </cell>
          <cell r="AE106">
            <v>9936952.2399999984</v>
          </cell>
          <cell r="AF106">
            <v>639891.52</v>
          </cell>
          <cell r="AG106">
            <v>10172285.719999999</v>
          </cell>
          <cell r="AH106">
            <v>7150989</v>
          </cell>
          <cell r="AI106">
            <v>11175734.609999999</v>
          </cell>
          <cell r="AJ106">
            <v>-2144804.31</v>
          </cell>
          <cell r="AK106">
            <v>-35349600</v>
          </cell>
          <cell r="AL106">
            <v>2805706</v>
          </cell>
          <cell r="AM106">
            <v>0</v>
          </cell>
          <cell r="AN106">
            <v>0</v>
          </cell>
          <cell r="AO106">
            <v>64272000</v>
          </cell>
          <cell r="AP106">
            <v>10343350.663313229</v>
          </cell>
          <cell r="AQ106">
            <v>27880080.270002574</v>
          </cell>
          <cell r="AR106">
            <v>47185000</v>
          </cell>
          <cell r="AS106">
            <v>17087000</v>
          </cell>
          <cell r="AT106">
            <v>0</v>
          </cell>
          <cell r="AU106">
            <v>30282759.82</v>
          </cell>
          <cell r="AV106">
            <v>-2983758.8717769636</v>
          </cell>
          <cell r="AW106">
            <v>-157466400</v>
          </cell>
          <cell r="AX106">
            <v>0</v>
          </cell>
          <cell r="AY106">
            <v>0</v>
          </cell>
          <cell r="AZ106">
            <v>0</v>
          </cell>
          <cell r="BA106">
            <v>1614503.1883870922</v>
          </cell>
          <cell r="BB106">
            <v>0</v>
          </cell>
          <cell r="BC106">
            <v>714862.00850730704</v>
          </cell>
          <cell r="BD106">
            <v>0</v>
          </cell>
          <cell r="BE106">
            <v>0</v>
          </cell>
          <cell r="BF106">
            <v>0</v>
          </cell>
          <cell r="BG106">
            <v>73123021.899999976</v>
          </cell>
          <cell r="BI106">
            <v>82316769.228433222</v>
          </cell>
          <cell r="BJ106">
            <v>2174770.8199999998</v>
          </cell>
          <cell r="BK106">
            <v>0</v>
          </cell>
          <cell r="BL106">
            <v>63816946.589999996</v>
          </cell>
          <cell r="BM106">
            <v>-63785972.260000005</v>
          </cell>
          <cell r="BN106">
            <v>0</v>
          </cell>
          <cell r="BO106">
            <v>-7782851.0499999998</v>
          </cell>
          <cell r="BP106">
            <v>76739663.328433216</v>
          </cell>
          <cell r="BQ106">
            <v>0</v>
          </cell>
          <cell r="BR106">
            <v>0</v>
          </cell>
          <cell r="BX106" t="str">
            <v>AMADEUS</v>
          </cell>
          <cell r="BZ106">
            <v>18.881</v>
          </cell>
          <cell r="CA106">
            <v>16.896000000000001</v>
          </cell>
          <cell r="CB106">
            <v>1.9850000000000001</v>
          </cell>
          <cell r="CC106">
            <v>11.748342803030299</v>
          </cell>
        </row>
        <row r="107">
          <cell r="E107" t="str">
            <v>OI10100 Outside equity interests - NTGas</v>
          </cell>
          <cell r="F107" t="str">
            <v>OI10100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388940.44491999998</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I107">
            <v>388940.44491999998</v>
          </cell>
          <cell r="BJ107">
            <v>0</v>
          </cell>
          <cell r="BK107">
            <v>0</v>
          </cell>
          <cell r="BL107">
            <v>0</v>
          </cell>
          <cell r="BM107">
            <v>0</v>
          </cell>
          <cell r="BN107">
            <v>0</v>
          </cell>
          <cell r="BO107">
            <v>-78600</v>
          </cell>
          <cell r="BP107">
            <v>310340.44491999998</v>
          </cell>
          <cell r="BQ107">
            <v>0</v>
          </cell>
          <cell r="BR107">
            <v>0</v>
          </cell>
        </row>
        <row r="108">
          <cell r="E108" t="str">
            <v>REP10000 Earnings before interest and tax</v>
          </cell>
          <cell r="F108" t="str">
            <v>REP10000</v>
          </cell>
          <cell r="G108">
            <v>-1.4901161193847656E-8</v>
          </cell>
          <cell r="H108">
            <v>0</v>
          </cell>
          <cell r="I108">
            <v>0</v>
          </cell>
          <cell r="J108">
            <v>468523.04</v>
          </cell>
          <cell r="K108">
            <v>0</v>
          </cell>
          <cell r="L108">
            <v>43499619.360000007</v>
          </cell>
          <cell r="M108">
            <v>0</v>
          </cell>
          <cell r="N108">
            <v>0</v>
          </cell>
          <cell r="O108">
            <v>0</v>
          </cell>
          <cell r="P108">
            <v>-1765165.71</v>
          </cell>
          <cell r="Q108">
            <v>0</v>
          </cell>
          <cell r="R108">
            <v>-735380.96999999881</v>
          </cell>
          <cell r="S108">
            <v>724269</v>
          </cell>
          <cell r="T108">
            <v>13287903.160000004</v>
          </cell>
          <cell r="U108">
            <v>0</v>
          </cell>
          <cell r="V108">
            <v>0</v>
          </cell>
          <cell r="W108">
            <v>0</v>
          </cell>
          <cell r="X108">
            <v>-74442.38</v>
          </cell>
          <cell r="Y108">
            <v>25637.88</v>
          </cell>
          <cell r="Z108">
            <v>-1164000</v>
          </cell>
          <cell r="AA108">
            <v>-691770</v>
          </cell>
          <cell r="AB108">
            <v>686214</v>
          </cell>
          <cell r="AC108">
            <v>0</v>
          </cell>
          <cell r="AD108">
            <v>0</v>
          </cell>
          <cell r="AE108">
            <v>18570939.239999998</v>
          </cell>
          <cell r="AF108">
            <v>3603638.52</v>
          </cell>
          <cell r="AG108">
            <v>16377344.559999999</v>
          </cell>
          <cell r="AH108">
            <v>0</v>
          </cell>
          <cell r="AI108">
            <v>-107864.23000000417</v>
          </cell>
          <cell r="AJ108">
            <v>-81521.650000000605</v>
          </cell>
          <cell r="AK108">
            <v>0</v>
          </cell>
          <cell r="AL108">
            <v>2805706</v>
          </cell>
          <cell r="AM108">
            <v>0</v>
          </cell>
          <cell r="AN108">
            <v>0</v>
          </cell>
          <cell r="AO108">
            <v>0</v>
          </cell>
          <cell r="AP108">
            <v>13896586.694603551</v>
          </cell>
          <cell r="AQ108">
            <v>38607519.408389673</v>
          </cell>
          <cell r="AR108">
            <v>0</v>
          </cell>
          <cell r="AS108">
            <v>0</v>
          </cell>
          <cell r="AT108">
            <v>0</v>
          </cell>
          <cell r="AU108">
            <v>1340573.51</v>
          </cell>
          <cell r="AV108">
            <v>-3467927.2067769635</v>
          </cell>
          <cell r="AW108">
            <v>0</v>
          </cell>
          <cell r="AX108">
            <v>0</v>
          </cell>
          <cell r="AY108">
            <v>0</v>
          </cell>
          <cell r="AZ108">
            <v>0</v>
          </cell>
          <cell r="BA108">
            <v>1491014.3083870923</v>
          </cell>
          <cell r="BB108">
            <v>0</v>
          </cell>
          <cell r="BC108">
            <v>714862.00850730704</v>
          </cell>
          <cell r="BD108">
            <v>0</v>
          </cell>
          <cell r="BE108">
            <v>0</v>
          </cell>
          <cell r="BF108">
            <v>0</v>
          </cell>
          <cell r="BG108">
            <v>-1290104.3500000089</v>
          </cell>
          <cell r="BI108">
            <v>146722174.19311059</v>
          </cell>
          <cell r="BJ108">
            <v>2126196.31</v>
          </cell>
          <cell r="BK108">
            <v>0</v>
          </cell>
          <cell r="BL108">
            <v>-24125.730000004172</v>
          </cell>
          <cell r="BM108">
            <v>-7.4505805969238281E-9</v>
          </cell>
          <cell r="BN108">
            <v>0</v>
          </cell>
          <cell r="BO108">
            <v>-7782851.0499999998</v>
          </cell>
          <cell r="BP108">
            <v>141041393.72311056</v>
          </cell>
          <cell r="BQ108">
            <v>0</v>
          </cell>
          <cell r="BR108">
            <v>0</v>
          </cell>
        </row>
        <row r="109">
          <cell r="E109" t="str">
            <v>REP10005 Inter company dividends</v>
          </cell>
          <cell r="F109" t="str">
            <v>REP10005</v>
          </cell>
          <cell r="G109">
            <v>-63785972</v>
          </cell>
          <cell r="H109">
            <v>0</v>
          </cell>
          <cell r="I109">
            <v>0</v>
          </cell>
          <cell r="J109">
            <v>0</v>
          </cell>
          <cell r="K109">
            <v>-95041098</v>
          </cell>
          <cell r="L109">
            <v>0</v>
          </cell>
          <cell r="M109">
            <v>31255126</v>
          </cell>
          <cell r="N109">
            <v>31255126</v>
          </cell>
          <cell r="O109">
            <v>32530846</v>
          </cell>
          <cell r="P109">
            <v>0</v>
          </cell>
          <cell r="Q109">
            <v>-45852819</v>
          </cell>
          <cell r="R109">
            <v>41412161</v>
          </cell>
          <cell r="S109">
            <v>0</v>
          </cell>
          <cell r="T109">
            <v>0</v>
          </cell>
          <cell r="U109">
            <v>0</v>
          </cell>
          <cell r="V109">
            <v>0</v>
          </cell>
          <cell r="W109">
            <v>0</v>
          </cell>
          <cell r="X109">
            <v>0</v>
          </cell>
          <cell r="Y109">
            <v>0</v>
          </cell>
          <cell r="Z109">
            <v>0</v>
          </cell>
          <cell r="AA109">
            <v>4440658</v>
          </cell>
          <cell r="AB109">
            <v>0</v>
          </cell>
          <cell r="AC109">
            <v>0</v>
          </cell>
          <cell r="AD109">
            <v>0</v>
          </cell>
          <cell r="AE109">
            <v>0</v>
          </cell>
          <cell r="AF109">
            <v>0</v>
          </cell>
          <cell r="AG109">
            <v>0</v>
          </cell>
          <cell r="AH109">
            <v>0</v>
          </cell>
          <cell r="AI109">
            <v>35349600</v>
          </cell>
          <cell r="AJ109">
            <v>0</v>
          </cell>
          <cell r="AK109">
            <v>-35349600</v>
          </cell>
          <cell r="AL109">
            <v>0</v>
          </cell>
          <cell r="AM109">
            <v>0</v>
          </cell>
          <cell r="AN109">
            <v>0</v>
          </cell>
          <cell r="AO109">
            <v>64272000</v>
          </cell>
          <cell r="AP109">
            <v>0</v>
          </cell>
          <cell r="AQ109">
            <v>0</v>
          </cell>
          <cell r="AR109">
            <v>47185000</v>
          </cell>
          <cell r="AS109">
            <v>17087000</v>
          </cell>
          <cell r="AT109">
            <v>0</v>
          </cell>
          <cell r="AU109">
            <v>28922400</v>
          </cell>
          <cell r="AV109">
            <v>0</v>
          </cell>
          <cell r="AW109">
            <v>-157466400</v>
          </cell>
          <cell r="AX109">
            <v>0</v>
          </cell>
          <cell r="AY109">
            <v>0</v>
          </cell>
          <cell r="AZ109">
            <v>0</v>
          </cell>
          <cell r="BA109">
            <v>0</v>
          </cell>
          <cell r="BB109">
            <v>0</v>
          </cell>
          <cell r="BC109">
            <v>0</v>
          </cell>
          <cell r="BD109">
            <v>0</v>
          </cell>
          <cell r="BE109">
            <v>0</v>
          </cell>
          <cell r="BF109">
            <v>0</v>
          </cell>
          <cell r="BG109">
            <v>63785972</v>
          </cell>
          <cell r="BI109">
            <v>0</v>
          </cell>
          <cell r="BJ109">
            <v>0</v>
          </cell>
          <cell r="BK109">
            <v>0</v>
          </cell>
          <cell r="BL109">
            <v>63785972.259999998</v>
          </cell>
          <cell r="BM109">
            <v>-63785972.259999998</v>
          </cell>
          <cell r="BN109">
            <v>0</v>
          </cell>
          <cell r="BO109">
            <v>0</v>
          </cell>
          <cell r="BP109">
            <v>0</v>
          </cell>
          <cell r="BQ109"/>
          <cell r="BR109">
            <v>0</v>
          </cell>
          <cell r="BX109" t="str">
            <v>TOTAL</v>
          </cell>
          <cell r="BZ109">
            <v>211.33699999999999</v>
          </cell>
          <cell r="CA109">
            <v>207.96200000000002</v>
          </cell>
          <cell r="CB109">
            <v>3.3749999999999716</v>
          </cell>
          <cell r="CC109">
            <v>1.6228926438483815</v>
          </cell>
        </row>
        <row r="110">
          <cell r="E110" t="str">
            <v>REP10010 (Net borrowing costs)</v>
          </cell>
          <cell r="F110" t="str">
            <v>REP10010</v>
          </cell>
          <cell r="G110">
            <v>2.9802322387695313E-8</v>
          </cell>
          <cell r="H110">
            <v>0</v>
          </cell>
          <cell r="I110">
            <v>0</v>
          </cell>
          <cell r="J110">
            <v>-2447784.2000000002</v>
          </cell>
          <cell r="K110">
            <v>0</v>
          </cell>
          <cell r="L110">
            <v>-22642802.670000002</v>
          </cell>
          <cell r="M110">
            <v>0</v>
          </cell>
          <cell r="N110">
            <v>0</v>
          </cell>
          <cell r="O110">
            <v>0</v>
          </cell>
          <cell r="P110">
            <v>0</v>
          </cell>
          <cell r="Q110">
            <v>0</v>
          </cell>
          <cell r="R110">
            <v>0</v>
          </cell>
          <cell r="S110">
            <v>0</v>
          </cell>
          <cell r="T110">
            <v>589151.96</v>
          </cell>
          <cell r="U110">
            <v>0</v>
          </cell>
          <cell r="V110">
            <v>0</v>
          </cell>
          <cell r="W110">
            <v>0</v>
          </cell>
          <cell r="X110">
            <v>0</v>
          </cell>
          <cell r="Y110">
            <v>-96805</v>
          </cell>
          <cell r="Z110">
            <v>0</v>
          </cell>
          <cell r="AA110">
            <v>0</v>
          </cell>
          <cell r="AB110">
            <v>0</v>
          </cell>
          <cell r="AC110">
            <v>0</v>
          </cell>
          <cell r="AD110">
            <v>0</v>
          </cell>
          <cell r="AE110">
            <v>-8633987</v>
          </cell>
          <cell r="AF110">
            <v>-2963747</v>
          </cell>
          <cell r="AG110">
            <v>-6205058.8399999999</v>
          </cell>
          <cell r="AH110">
            <v>7150989</v>
          </cell>
          <cell r="AI110">
            <v>-24066001.16</v>
          </cell>
          <cell r="AJ110">
            <v>-2063282.66</v>
          </cell>
          <cell r="AK110">
            <v>0</v>
          </cell>
          <cell r="AL110">
            <v>0</v>
          </cell>
          <cell r="AM110">
            <v>0</v>
          </cell>
          <cell r="AN110">
            <v>0</v>
          </cell>
          <cell r="AO110">
            <v>0</v>
          </cell>
          <cell r="AP110">
            <v>-3553236.0312903225</v>
          </cell>
          <cell r="AQ110">
            <v>-10727439.138387097</v>
          </cell>
          <cell r="AR110">
            <v>0</v>
          </cell>
          <cell r="AS110">
            <v>0</v>
          </cell>
          <cell r="AT110">
            <v>0</v>
          </cell>
          <cell r="AU110">
            <v>19786.310000000001</v>
          </cell>
          <cell r="AV110">
            <v>484168.33499999996</v>
          </cell>
          <cell r="AW110">
            <v>0</v>
          </cell>
          <cell r="AX110">
            <v>0</v>
          </cell>
          <cell r="AY110">
            <v>0</v>
          </cell>
          <cell r="AZ110">
            <v>0</v>
          </cell>
          <cell r="BA110">
            <v>123488.88</v>
          </cell>
          <cell r="BB110">
            <v>0</v>
          </cell>
          <cell r="BC110">
            <v>0</v>
          </cell>
          <cell r="BD110">
            <v>0</v>
          </cell>
          <cell r="BE110">
            <v>0</v>
          </cell>
          <cell r="BF110">
            <v>0</v>
          </cell>
          <cell r="BG110">
            <v>10627154.249999985</v>
          </cell>
          <cell r="BI110">
            <v>-64405404.964677408</v>
          </cell>
          <cell r="BJ110">
            <v>48574.51</v>
          </cell>
          <cell r="BK110">
            <v>0</v>
          </cell>
          <cell r="BL110">
            <v>55100.06</v>
          </cell>
          <cell r="BM110">
            <v>0</v>
          </cell>
          <cell r="BN110">
            <v>0</v>
          </cell>
          <cell r="BO110">
            <v>0</v>
          </cell>
          <cell r="BP110">
            <v>-64301730.394677408</v>
          </cell>
          <cell r="BQ110"/>
          <cell r="BR110">
            <v>0</v>
          </cell>
        </row>
        <row r="111">
          <cell r="E111" t="str">
            <v>REP10100 Profit/(loss) before tax</v>
          </cell>
          <cell r="F111" t="str">
            <v>REP10100</v>
          </cell>
          <cell r="G111">
            <v>-63785971.999999985</v>
          </cell>
          <cell r="H111">
            <v>0</v>
          </cell>
          <cell r="I111">
            <v>0</v>
          </cell>
          <cell r="J111">
            <v>-1979261.16</v>
          </cell>
          <cell r="K111">
            <v>-95041098</v>
          </cell>
          <cell r="L111">
            <v>20856816.690000005</v>
          </cell>
          <cell r="M111">
            <v>31255126</v>
          </cell>
          <cell r="N111">
            <v>31255126</v>
          </cell>
          <cell r="O111">
            <v>32530846</v>
          </cell>
          <cell r="P111">
            <v>-1765165.71</v>
          </cell>
          <cell r="Q111">
            <v>-45852819</v>
          </cell>
          <cell r="R111">
            <v>40676780.030000001</v>
          </cell>
          <cell r="S111">
            <v>724269</v>
          </cell>
          <cell r="T111">
            <v>13877055.120000005</v>
          </cell>
          <cell r="U111">
            <v>0</v>
          </cell>
          <cell r="V111">
            <v>0</v>
          </cell>
          <cell r="W111">
            <v>0</v>
          </cell>
          <cell r="X111">
            <v>-74442.38</v>
          </cell>
          <cell r="Y111">
            <v>-71167.12</v>
          </cell>
          <cell r="Z111">
            <v>-1164000</v>
          </cell>
          <cell r="AA111">
            <v>3748888</v>
          </cell>
          <cell r="AB111">
            <v>686214</v>
          </cell>
          <cell r="AC111">
            <v>0</v>
          </cell>
          <cell r="AD111">
            <v>0</v>
          </cell>
          <cell r="AE111">
            <v>9936952.2399999984</v>
          </cell>
          <cell r="AF111">
            <v>639891.52</v>
          </cell>
          <cell r="AG111">
            <v>10172285.719999999</v>
          </cell>
          <cell r="AH111">
            <v>7150989</v>
          </cell>
          <cell r="AI111">
            <v>11175734.609999999</v>
          </cell>
          <cell r="AJ111">
            <v>-2144804.31</v>
          </cell>
          <cell r="AK111">
            <v>-35349600</v>
          </cell>
          <cell r="AL111">
            <v>2805706</v>
          </cell>
          <cell r="AM111">
            <v>0</v>
          </cell>
          <cell r="AN111">
            <v>0</v>
          </cell>
          <cell r="AO111">
            <v>64272000</v>
          </cell>
          <cell r="AP111">
            <v>10343350.663313229</v>
          </cell>
          <cell r="AQ111">
            <v>27880080.270002574</v>
          </cell>
          <cell r="AR111">
            <v>47185000</v>
          </cell>
          <cell r="AS111">
            <v>17087000</v>
          </cell>
          <cell r="AT111">
            <v>0</v>
          </cell>
          <cell r="AU111">
            <v>30282759.82</v>
          </cell>
          <cell r="AV111">
            <v>-2983758.8717769636</v>
          </cell>
          <cell r="AW111">
            <v>-157466400</v>
          </cell>
          <cell r="AX111">
            <v>0</v>
          </cell>
          <cell r="AY111">
            <v>0</v>
          </cell>
          <cell r="AZ111">
            <v>0</v>
          </cell>
          <cell r="BA111">
            <v>1614503.1883870922</v>
          </cell>
          <cell r="BB111">
            <v>0</v>
          </cell>
          <cell r="BC111">
            <v>714862.00850730704</v>
          </cell>
          <cell r="BD111">
            <v>0</v>
          </cell>
          <cell r="BE111">
            <v>0</v>
          </cell>
          <cell r="BF111">
            <v>0</v>
          </cell>
          <cell r="BG111">
            <v>73123021.899999976</v>
          </cell>
          <cell r="BI111">
            <v>82316769.228433222</v>
          </cell>
          <cell r="BJ111">
            <v>2174770.8199999998</v>
          </cell>
          <cell r="BK111">
            <v>0</v>
          </cell>
          <cell r="BL111">
            <v>63816946.589999996</v>
          </cell>
          <cell r="BM111">
            <v>-63785972.260000005</v>
          </cell>
          <cell r="BN111">
            <v>0</v>
          </cell>
          <cell r="BO111">
            <v>-7782851.0499999998</v>
          </cell>
          <cell r="BP111">
            <v>76739663.328433216</v>
          </cell>
          <cell r="BQ111">
            <v>0</v>
          </cell>
          <cell r="BR111">
            <v>0</v>
          </cell>
        </row>
        <row r="112">
          <cell r="E112" t="str">
            <v>REP10200 Tax (expense)/benefit</v>
          </cell>
          <cell r="F112" t="str">
            <v>REP10200</v>
          </cell>
          <cell r="G112">
            <v>0</v>
          </cell>
          <cell r="H112">
            <v>0</v>
          </cell>
          <cell r="I112">
            <v>0</v>
          </cell>
          <cell r="J112">
            <v>593190.348</v>
          </cell>
          <cell r="K112">
            <v>0</v>
          </cell>
          <cell r="L112">
            <v>-6271552.7070000013</v>
          </cell>
          <cell r="M112">
            <v>0</v>
          </cell>
          <cell r="N112">
            <v>0</v>
          </cell>
          <cell r="O112">
            <v>0</v>
          </cell>
          <cell r="P112">
            <v>529550</v>
          </cell>
          <cell r="Q112">
            <v>0</v>
          </cell>
          <cell r="R112">
            <v>-2659326.5090000001</v>
          </cell>
          <cell r="S112">
            <v>0</v>
          </cell>
          <cell r="T112">
            <v>0</v>
          </cell>
          <cell r="U112">
            <v>-166141.75068</v>
          </cell>
          <cell r="V112">
            <v>0</v>
          </cell>
          <cell r="W112">
            <v>0</v>
          </cell>
          <cell r="X112">
            <v>-0.28600000000005821</v>
          </cell>
          <cell r="Y112">
            <v>21350.135999999999</v>
          </cell>
          <cell r="Z112">
            <v>0</v>
          </cell>
          <cell r="AA112">
            <v>-1329663.1000000001</v>
          </cell>
          <cell r="AB112">
            <v>0</v>
          </cell>
          <cell r="AC112">
            <v>0</v>
          </cell>
          <cell r="AD112">
            <v>0</v>
          </cell>
          <cell r="AE112">
            <v>-3114969.6719999993</v>
          </cell>
          <cell r="AF112">
            <v>-194235.15599999987</v>
          </cell>
          <cell r="AG112">
            <v>-3061434.3159999996</v>
          </cell>
          <cell r="AH112">
            <v>-4290144.9000000004</v>
          </cell>
          <cell r="AI112">
            <v>7252159.6169999996</v>
          </cell>
          <cell r="AJ112">
            <v>643441.29300000018</v>
          </cell>
          <cell r="AK112">
            <v>0</v>
          </cell>
          <cell r="AL112">
            <v>0</v>
          </cell>
          <cell r="AM112">
            <v>0</v>
          </cell>
          <cell r="AN112">
            <v>0</v>
          </cell>
          <cell r="AO112">
            <v>0</v>
          </cell>
          <cell r="AP112">
            <v>-3141951.1989939683</v>
          </cell>
          <cell r="AQ112">
            <v>-8459757.0810007714</v>
          </cell>
          <cell r="AR112">
            <v>0</v>
          </cell>
          <cell r="AS112">
            <v>0</v>
          </cell>
          <cell r="AT112">
            <v>0</v>
          </cell>
          <cell r="AU112">
            <v>-404269.64600000007</v>
          </cell>
          <cell r="AV112">
            <v>895128</v>
          </cell>
          <cell r="AW112">
            <v>0</v>
          </cell>
          <cell r="AX112">
            <v>0</v>
          </cell>
          <cell r="AY112">
            <v>0</v>
          </cell>
          <cell r="AZ112">
            <v>0</v>
          </cell>
          <cell r="BA112">
            <v>-486619.55651612766</v>
          </cell>
          <cell r="BB112">
            <v>0</v>
          </cell>
          <cell r="BC112">
            <v>-214459</v>
          </cell>
          <cell r="BD112">
            <v>0</v>
          </cell>
          <cell r="BE112">
            <v>0</v>
          </cell>
          <cell r="BF112">
            <v>0</v>
          </cell>
          <cell r="BG112">
            <v>-2801114.6699999929</v>
          </cell>
          <cell r="BI112">
            <v>-26660820.155190863</v>
          </cell>
          <cell r="BJ112">
            <v>-655727.745999999</v>
          </cell>
          <cell r="BK112">
            <v>0</v>
          </cell>
          <cell r="BL112">
            <v>-9292.2989999994625</v>
          </cell>
          <cell r="BM112">
            <v>0</v>
          </cell>
          <cell r="BN112">
            <v>0</v>
          </cell>
          <cell r="BO112">
            <v>1684740.32</v>
          </cell>
          <cell r="BP112">
            <v>-25641099.88019086</v>
          </cell>
          <cell r="BQ112">
            <v>0</v>
          </cell>
          <cell r="BR112">
            <v>0</v>
          </cell>
        </row>
        <row r="113">
          <cell r="E113" t="str">
            <v>REP10300 Profit/(loss) after tax before abnormal</v>
          </cell>
          <cell r="F113" t="str">
            <v>REP10300</v>
          </cell>
          <cell r="G113">
            <v>-63785971.999999985</v>
          </cell>
          <cell r="H113">
            <v>0</v>
          </cell>
          <cell r="I113">
            <v>0</v>
          </cell>
          <cell r="J113">
            <v>-1386070.8120000002</v>
          </cell>
          <cell r="K113">
            <v>-95041098</v>
          </cell>
          <cell r="L113">
            <v>14585263.983000003</v>
          </cell>
          <cell r="M113">
            <v>31255126</v>
          </cell>
          <cell r="N113">
            <v>31255126</v>
          </cell>
          <cell r="O113">
            <v>32530846</v>
          </cell>
          <cell r="P113">
            <v>-1235615.71</v>
          </cell>
          <cell r="Q113">
            <v>-45852819</v>
          </cell>
          <cell r="R113">
            <v>38017453.520999998</v>
          </cell>
          <cell r="S113">
            <v>724269</v>
          </cell>
          <cell r="T113">
            <v>13877055.120000005</v>
          </cell>
          <cell r="U113">
            <v>-166141.75068</v>
          </cell>
          <cell r="V113">
            <v>0</v>
          </cell>
          <cell r="W113">
            <v>0</v>
          </cell>
          <cell r="X113">
            <v>-74442.665999999997</v>
          </cell>
          <cell r="Y113">
            <v>-49816.983999999997</v>
          </cell>
          <cell r="Z113">
            <v>-1164000</v>
          </cell>
          <cell r="AA113">
            <v>2419224.9</v>
          </cell>
          <cell r="AB113">
            <v>686214</v>
          </cell>
          <cell r="AC113">
            <v>0</v>
          </cell>
          <cell r="AD113">
            <v>0</v>
          </cell>
          <cell r="AE113">
            <v>6821982.567999999</v>
          </cell>
          <cell r="AF113">
            <v>445656.36399999971</v>
          </cell>
          <cell r="AG113">
            <v>7110851.4039999992</v>
          </cell>
          <cell r="AH113">
            <v>2860844.1</v>
          </cell>
          <cell r="AI113">
            <v>18427894.226999998</v>
          </cell>
          <cell r="AJ113">
            <v>-1501363.0170000005</v>
          </cell>
          <cell r="AK113">
            <v>-35349600</v>
          </cell>
          <cell r="AL113">
            <v>2805706</v>
          </cell>
          <cell r="AM113">
            <v>0</v>
          </cell>
          <cell r="AN113">
            <v>0</v>
          </cell>
          <cell r="AO113">
            <v>64272000</v>
          </cell>
          <cell r="AP113">
            <v>7201399.4643192608</v>
          </cell>
          <cell r="AQ113">
            <v>19420323.189001802</v>
          </cell>
          <cell r="AR113">
            <v>47185000</v>
          </cell>
          <cell r="AS113">
            <v>17087000</v>
          </cell>
          <cell r="AT113">
            <v>0</v>
          </cell>
          <cell r="AU113">
            <v>29878490.173999999</v>
          </cell>
          <cell r="AV113">
            <v>-2088630.8717769636</v>
          </cell>
          <cell r="AW113">
            <v>-157466400</v>
          </cell>
          <cell r="AX113">
            <v>0</v>
          </cell>
          <cell r="AY113">
            <v>0</v>
          </cell>
          <cell r="AZ113">
            <v>0</v>
          </cell>
          <cell r="BA113">
            <v>1127883.6318709645</v>
          </cell>
          <cell r="BB113">
            <v>0</v>
          </cell>
          <cell r="BC113">
            <v>500403.00850730704</v>
          </cell>
          <cell r="BD113">
            <v>0</v>
          </cell>
          <cell r="BE113">
            <v>0</v>
          </cell>
          <cell r="BF113">
            <v>0</v>
          </cell>
          <cell r="BG113">
            <v>70321907.229999989</v>
          </cell>
          <cell r="BI113">
            <v>55655949.073242374</v>
          </cell>
          <cell r="BJ113">
            <v>1519043.0739999977</v>
          </cell>
          <cell r="BK113">
            <v>0</v>
          </cell>
          <cell r="BL113">
            <v>63807654.290999994</v>
          </cell>
          <cell r="BM113">
            <v>-63785972.260000005</v>
          </cell>
          <cell r="BN113">
            <v>0</v>
          </cell>
          <cell r="BO113">
            <v>-6098110.7299999995</v>
          </cell>
          <cell r="BP113">
            <v>51098563.448242374</v>
          </cell>
          <cell r="BQ113">
            <v>-7.4505805969238281E-9</v>
          </cell>
          <cell r="BR113">
            <v>0</v>
          </cell>
        </row>
        <row r="114">
          <cell r="E114" t="str">
            <v>REP10600 PAT and abnormals</v>
          </cell>
          <cell r="F114" t="str">
            <v>REP10600</v>
          </cell>
          <cell r="G114">
            <v>-63785971.999999985</v>
          </cell>
          <cell r="H114">
            <v>0</v>
          </cell>
          <cell r="I114">
            <v>0</v>
          </cell>
          <cell r="J114">
            <v>-1386070.8120000002</v>
          </cell>
          <cell r="K114">
            <v>-95041098</v>
          </cell>
          <cell r="L114">
            <v>14585263.983000003</v>
          </cell>
          <cell r="M114">
            <v>31255126</v>
          </cell>
          <cell r="N114">
            <v>31255126</v>
          </cell>
          <cell r="O114">
            <v>32530846</v>
          </cell>
          <cell r="P114">
            <v>-1235615.71</v>
          </cell>
          <cell r="Q114">
            <v>-45852819</v>
          </cell>
          <cell r="R114">
            <v>38017453.520999998</v>
          </cell>
          <cell r="S114">
            <v>724269</v>
          </cell>
          <cell r="T114">
            <v>13877055.120000005</v>
          </cell>
          <cell r="U114">
            <v>-166141.75068</v>
          </cell>
          <cell r="V114">
            <v>0</v>
          </cell>
          <cell r="W114">
            <v>0</v>
          </cell>
          <cell r="X114">
            <v>-74442.665999999997</v>
          </cell>
          <cell r="Y114">
            <v>-49816.983999999997</v>
          </cell>
          <cell r="Z114">
            <v>-1164000</v>
          </cell>
          <cell r="AA114">
            <v>2419224.9</v>
          </cell>
          <cell r="AB114">
            <v>686214</v>
          </cell>
          <cell r="AC114">
            <v>0</v>
          </cell>
          <cell r="AD114">
            <v>0</v>
          </cell>
          <cell r="AE114">
            <v>6821982.567999999</v>
          </cell>
          <cell r="AF114">
            <v>445656.36399999971</v>
          </cell>
          <cell r="AG114">
            <v>7110851.4039999992</v>
          </cell>
          <cell r="AH114">
            <v>2860844.1</v>
          </cell>
          <cell r="AI114">
            <v>18427894.226999998</v>
          </cell>
          <cell r="AJ114">
            <v>-1501363.0170000005</v>
          </cell>
          <cell r="AK114">
            <v>-35349600</v>
          </cell>
          <cell r="AL114">
            <v>2805706</v>
          </cell>
          <cell r="AM114">
            <v>0</v>
          </cell>
          <cell r="AN114">
            <v>0</v>
          </cell>
          <cell r="AO114">
            <v>64272000</v>
          </cell>
          <cell r="AP114">
            <v>7201399.4643192608</v>
          </cell>
          <cell r="AQ114">
            <v>19420323.189001802</v>
          </cell>
          <cell r="AR114">
            <v>47185000</v>
          </cell>
          <cell r="AS114">
            <v>17087000</v>
          </cell>
          <cell r="AT114">
            <v>0</v>
          </cell>
          <cell r="AU114">
            <v>29878490.173999999</v>
          </cell>
          <cell r="AV114">
            <v>-2088630.8717769636</v>
          </cell>
          <cell r="AW114">
            <v>-157466400</v>
          </cell>
          <cell r="AX114">
            <v>0</v>
          </cell>
          <cell r="AY114">
            <v>0</v>
          </cell>
          <cell r="AZ114">
            <v>0</v>
          </cell>
          <cell r="BA114">
            <v>1127883.6318709645</v>
          </cell>
          <cell r="BB114">
            <v>0</v>
          </cell>
          <cell r="BC114">
            <v>500403.00850730704</v>
          </cell>
          <cell r="BD114">
            <v>0</v>
          </cell>
          <cell r="BE114">
            <v>0</v>
          </cell>
          <cell r="BF114">
            <v>0</v>
          </cell>
          <cell r="BG114">
            <v>70321907.229999989</v>
          </cell>
          <cell r="BI114">
            <v>55655949.073242374</v>
          </cell>
          <cell r="BJ114">
            <v>1519043.0739999977</v>
          </cell>
          <cell r="BK114">
            <v>0</v>
          </cell>
          <cell r="BL114">
            <v>63807654.290999994</v>
          </cell>
          <cell r="BM114">
            <v>-63785972.260000005</v>
          </cell>
          <cell r="BN114">
            <v>0</v>
          </cell>
          <cell r="BO114">
            <v>-6098110.7299999995</v>
          </cell>
          <cell r="BP114">
            <v>51098563.448242374</v>
          </cell>
          <cell r="BQ114">
            <v>-7.4505805969238281E-9</v>
          </cell>
          <cell r="BR114">
            <v>0</v>
          </cell>
        </row>
        <row r="115">
          <cell r="E115" t="str">
            <v>REP11300 Operating profit/(loss) and ext items</v>
          </cell>
          <cell r="F115" t="str">
            <v>REP11300</v>
          </cell>
          <cell r="G115">
            <v>-63785971.999999985</v>
          </cell>
          <cell r="H115">
            <v>0</v>
          </cell>
          <cell r="I115">
            <v>0</v>
          </cell>
          <cell r="J115">
            <v>-1386070.8120000002</v>
          </cell>
          <cell r="K115">
            <v>-95041098</v>
          </cell>
          <cell r="L115">
            <v>14585263.983000003</v>
          </cell>
          <cell r="M115">
            <v>31255126</v>
          </cell>
          <cell r="N115">
            <v>31255126</v>
          </cell>
          <cell r="O115">
            <v>32530846</v>
          </cell>
          <cell r="P115">
            <v>-1235615.71</v>
          </cell>
          <cell r="Q115">
            <v>-45852819</v>
          </cell>
          <cell r="R115">
            <v>38017453.520999998</v>
          </cell>
          <cell r="S115">
            <v>724269</v>
          </cell>
          <cell r="T115">
            <v>13877055.120000005</v>
          </cell>
          <cell r="U115">
            <v>-166141.75068</v>
          </cell>
          <cell r="V115">
            <v>0</v>
          </cell>
          <cell r="W115">
            <v>0</v>
          </cell>
          <cell r="X115">
            <v>-74442.665999999997</v>
          </cell>
          <cell r="Y115">
            <v>-49816.983999999997</v>
          </cell>
          <cell r="Z115">
            <v>-1164000</v>
          </cell>
          <cell r="AA115">
            <v>2419224.9</v>
          </cell>
          <cell r="AB115">
            <v>686214</v>
          </cell>
          <cell r="AC115">
            <v>0</v>
          </cell>
          <cell r="AD115">
            <v>0</v>
          </cell>
          <cell r="AE115">
            <v>6821982.567999999</v>
          </cell>
          <cell r="AF115">
            <v>445656.36399999971</v>
          </cell>
          <cell r="AG115">
            <v>7110851.4039999992</v>
          </cell>
          <cell r="AH115">
            <v>2860844.1</v>
          </cell>
          <cell r="AI115">
            <v>18427894.226999998</v>
          </cell>
          <cell r="AJ115">
            <v>-1501363.0170000005</v>
          </cell>
          <cell r="AK115">
            <v>-35349600</v>
          </cell>
          <cell r="AL115">
            <v>2805706</v>
          </cell>
          <cell r="AM115">
            <v>0</v>
          </cell>
          <cell r="AN115">
            <v>0</v>
          </cell>
          <cell r="AO115">
            <v>64272000</v>
          </cell>
          <cell r="AP115">
            <v>7201399.4643192608</v>
          </cell>
          <cell r="AQ115">
            <v>19420323.189001802</v>
          </cell>
          <cell r="AR115">
            <v>47185000</v>
          </cell>
          <cell r="AS115">
            <v>17087000</v>
          </cell>
          <cell r="AT115">
            <v>0</v>
          </cell>
          <cell r="AU115">
            <v>29878490.173999999</v>
          </cell>
          <cell r="AV115">
            <v>-2088630.8717769636</v>
          </cell>
          <cell r="AW115">
            <v>-157466400</v>
          </cell>
          <cell r="AX115">
            <v>0</v>
          </cell>
          <cell r="AY115">
            <v>0</v>
          </cell>
          <cell r="AZ115">
            <v>0</v>
          </cell>
          <cell r="BA115">
            <v>1127883.6318709645</v>
          </cell>
          <cell r="BB115">
            <v>0</v>
          </cell>
          <cell r="BC115">
            <v>500403.00850730704</v>
          </cell>
          <cell r="BD115">
            <v>0</v>
          </cell>
          <cell r="BE115">
            <v>0</v>
          </cell>
          <cell r="BF115">
            <v>0</v>
          </cell>
          <cell r="BG115">
            <v>70321907.229999989</v>
          </cell>
          <cell r="BI115">
            <v>55655949.073242374</v>
          </cell>
          <cell r="BJ115">
            <v>1519043.0739999977</v>
          </cell>
          <cell r="BK115">
            <v>0</v>
          </cell>
          <cell r="BL115">
            <v>63807654.290999994</v>
          </cell>
          <cell r="BM115">
            <v>-63785972.260000005</v>
          </cell>
          <cell r="BN115">
            <v>0</v>
          </cell>
          <cell r="BO115">
            <v>-6098110.7299999995</v>
          </cell>
          <cell r="BP115">
            <v>51098563.448242374</v>
          </cell>
          <cell r="BQ115">
            <v>-7.4505805969238281E-9</v>
          </cell>
          <cell r="BR115">
            <v>0</v>
          </cell>
        </row>
        <row r="116">
          <cell r="E116" t="str">
            <v>REP11400 Outside equity interests</v>
          </cell>
          <cell r="F116" t="str">
            <v>REP11400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-388940.44491999998</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I116">
            <v>-388940.44491999998</v>
          </cell>
          <cell r="BJ116">
            <v>0</v>
          </cell>
          <cell r="BK116">
            <v>0</v>
          </cell>
          <cell r="BL116">
            <v>0</v>
          </cell>
          <cell r="BM116">
            <v>0</v>
          </cell>
          <cell r="BN116">
            <v>0</v>
          </cell>
          <cell r="BO116">
            <v>78600</v>
          </cell>
          <cell r="BP116">
            <v>-310340.44491999998</v>
          </cell>
          <cell r="BQ116">
            <v>0</v>
          </cell>
          <cell r="BR116">
            <v>0</v>
          </cell>
        </row>
        <row r="117">
          <cell r="E117" t="str">
            <v>REP11600 Profit attributable to AGL proprietors</v>
          </cell>
          <cell r="F117" t="str">
            <v>REP11600</v>
          </cell>
          <cell r="G117">
            <v>-63785971.999999985</v>
          </cell>
          <cell r="H117">
            <v>0</v>
          </cell>
          <cell r="I117">
            <v>0</v>
          </cell>
          <cell r="J117">
            <v>-1386070.8120000002</v>
          </cell>
          <cell r="K117">
            <v>-95041098</v>
          </cell>
          <cell r="L117">
            <v>14585263.983000003</v>
          </cell>
          <cell r="M117">
            <v>31255126</v>
          </cell>
          <cell r="N117">
            <v>31255126</v>
          </cell>
          <cell r="O117">
            <v>32530846</v>
          </cell>
          <cell r="P117">
            <v>-1235615.71</v>
          </cell>
          <cell r="Q117">
            <v>-45852819</v>
          </cell>
          <cell r="R117">
            <v>38017453.520999998</v>
          </cell>
          <cell r="S117">
            <v>724269</v>
          </cell>
          <cell r="T117">
            <v>13877055.120000005</v>
          </cell>
          <cell r="U117">
            <v>-555082.19559999998</v>
          </cell>
          <cell r="V117">
            <v>0</v>
          </cell>
          <cell r="W117">
            <v>0</v>
          </cell>
          <cell r="X117">
            <v>-74442.665999999997</v>
          </cell>
          <cell r="Y117">
            <v>-49816.983999999997</v>
          </cell>
          <cell r="Z117">
            <v>-1164000</v>
          </cell>
          <cell r="AA117">
            <v>2419224.9</v>
          </cell>
          <cell r="AB117">
            <v>686214</v>
          </cell>
          <cell r="AC117">
            <v>0</v>
          </cell>
          <cell r="AD117">
            <v>0</v>
          </cell>
          <cell r="AE117">
            <v>6821982.567999999</v>
          </cell>
          <cell r="AF117">
            <v>445656.36399999971</v>
          </cell>
          <cell r="AG117">
            <v>7110851.4039999992</v>
          </cell>
          <cell r="AH117">
            <v>2860844.1</v>
          </cell>
          <cell r="AI117">
            <v>18427894.226999998</v>
          </cell>
          <cell r="AJ117">
            <v>-1501363.0170000005</v>
          </cell>
          <cell r="AK117">
            <v>-35349600</v>
          </cell>
          <cell r="AL117">
            <v>2805706</v>
          </cell>
          <cell r="AM117">
            <v>0</v>
          </cell>
          <cell r="AN117">
            <v>0</v>
          </cell>
          <cell r="AO117">
            <v>64272000</v>
          </cell>
          <cell r="AP117">
            <v>7201399.4643192608</v>
          </cell>
          <cell r="AQ117">
            <v>19420323.189001802</v>
          </cell>
          <cell r="AR117">
            <v>47185000</v>
          </cell>
          <cell r="AS117">
            <v>17087000</v>
          </cell>
          <cell r="AT117">
            <v>0</v>
          </cell>
          <cell r="AU117">
            <v>29878490.173999999</v>
          </cell>
          <cell r="AV117">
            <v>-2088630.8717769636</v>
          </cell>
          <cell r="AW117">
            <v>-157466400</v>
          </cell>
          <cell r="AX117">
            <v>0</v>
          </cell>
          <cell r="AY117">
            <v>0</v>
          </cell>
          <cell r="AZ117">
            <v>0</v>
          </cell>
          <cell r="BA117">
            <v>1127883.6318709645</v>
          </cell>
          <cell r="BB117">
            <v>0</v>
          </cell>
          <cell r="BC117">
            <v>500403.00850730704</v>
          </cell>
          <cell r="BD117">
            <v>0</v>
          </cell>
          <cell r="BE117">
            <v>0</v>
          </cell>
          <cell r="BF117">
            <v>0</v>
          </cell>
          <cell r="BG117">
            <v>70321907.229999989</v>
          </cell>
          <cell r="BI117">
            <v>55267008.62832237</v>
          </cell>
          <cell r="BJ117">
            <v>1519043.0739999977</v>
          </cell>
          <cell r="BK117">
            <v>0</v>
          </cell>
          <cell r="BL117">
            <v>63807654.290999994</v>
          </cell>
          <cell r="BM117">
            <v>-63785972.260000005</v>
          </cell>
          <cell r="BN117">
            <v>0</v>
          </cell>
          <cell r="BO117">
            <v>-6019510.7299999995</v>
          </cell>
          <cell r="BP117">
            <v>50788223.00332237</v>
          </cell>
          <cell r="BQ117">
            <v>-7.4505805969238281E-9</v>
          </cell>
          <cell r="BR117">
            <v>0</v>
          </cell>
        </row>
        <row r="118">
          <cell r="E118" t="str">
            <v>REP11700 Retained profit (input)</v>
          </cell>
          <cell r="F118" t="str">
            <v>REP11700</v>
          </cell>
          <cell r="G118">
            <v>0</v>
          </cell>
          <cell r="H118">
            <v>-23581838</v>
          </cell>
          <cell r="I118">
            <v>0</v>
          </cell>
          <cell r="J118">
            <v>-851182.13300000038</v>
          </cell>
          <cell r="K118">
            <v>0</v>
          </cell>
          <cell r="L118">
            <v>93851173.960000008</v>
          </cell>
          <cell r="M118">
            <v>750203.94000000134</v>
          </cell>
          <cell r="N118">
            <v>1553.6599999982864</v>
          </cell>
          <cell r="O118">
            <v>2249442.2399999946</v>
          </cell>
          <cell r="P118">
            <v>-10653906.819999993</v>
          </cell>
          <cell r="Q118">
            <v>0</v>
          </cell>
          <cell r="R118">
            <v>1824563.24</v>
          </cell>
          <cell r="S118">
            <v>-5432012</v>
          </cell>
          <cell r="T118">
            <v>-1.0400000065565109</v>
          </cell>
          <cell r="U118">
            <v>4096000</v>
          </cell>
          <cell r="V118">
            <v>0</v>
          </cell>
          <cell r="W118">
            <v>0</v>
          </cell>
          <cell r="X118">
            <v>-3994989.14</v>
          </cell>
          <cell r="Y118">
            <v>-719782.92399999988</v>
          </cell>
          <cell r="Z118">
            <v>6188063</v>
          </cell>
          <cell r="AA118">
            <v>-73209536.720000014</v>
          </cell>
          <cell r="AB118">
            <v>-5146608</v>
          </cell>
          <cell r="AC118">
            <v>0</v>
          </cell>
          <cell r="AD118">
            <v>0</v>
          </cell>
          <cell r="AE118">
            <v>13357100.365</v>
          </cell>
          <cell r="AF118">
            <v>1878854.2209999999</v>
          </cell>
          <cell r="AG118">
            <v>-8153503.25</v>
          </cell>
          <cell r="AH118">
            <v>19408768.560000002</v>
          </cell>
          <cell r="AI118">
            <v>-1418166.14</v>
          </cell>
          <cell r="AJ118">
            <v>-21615051.181000002</v>
          </cell>
          <cell r="AK118">
            <v>0</v>
          </cell>
          <cell r="AL118">
            <v>-2805706</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1208700.9820000096</v>
          </cell>
          <cell r="BI118">
            <v>-12767859.180000016</v>
          </cell>
          <cell r="BJ118">
            <v>100859.57199999999</v>
          </cell>
          <cell r="BK118">
            <v>0</v>
          </cell>
          <cell r="BL118">
            <v>207447.40199998766</v>
          </cell>
          <cell r="BM118">
            <v>0</v>
          </cell>
          <cell r="BN118">
            <v>0</v>
          </cell>
          <cell r="BO118">
            <v>90713430.310000002</v>
          </cell>
          <cell r="BP118">
            <v>78253878.103999972</v>
          </cell>
          <cell r="BQ118">
            <v>0</v>
          </cell>
          <cell r="BR118">
            <v>0</v>
          </cell>
        </row>
        <row r="119">
          <cell r="E119" t="str">
            <v>REP11720 Retained profits b/f</v>
          </cell>
          <cell r="F119" t="str">
            <v>REP11720</v>
          </cell>
          <cell r="G119">
            <v>0</v>
          </cell>
          <cell r="H119">
            <v>-23581838</v>
          </cell>
          <cell r="I119">
            <v>0</v>
          </cell>
          <cell r="J119">
            <v>-851182.13300000038</v>
          </cell>
          <cell r="K119">
            <v>0</v>
          </cell>
          <cell r="L119">
            <v>93851173.960000008</v>
          </cell>
          <cell r="M119">
            <v>750203.94000000134</v>
          </cell>
          <cell r="N119">
            <v>1553.6599999982864</v>
          </cell>
          <cell r="O119">
            <v>2249442.2399999946</v>
          </cell>
          <cell r="P119">
            <v>-10653906.819999993</v>
          </cell>
          <cell r="Q119">
            <v>0</v>
          </cell>
          <cell r="R119">
            <v>1824563.24</v>
          </cell>
          <cell r="S119">
            <v>-5432012</v>
          </cell>
          <cell r="T119">
            <v>-1.0400000065565109</v>
          </cell>
          <cell r="U119">
            <v>4096000</v>
          </cell>
          <cell r="V119">
            <v>0</v>
          </cell>
          <cell r="W119">
            <v>0</v>
          </cell>
          <cell r="X119">
            <v>-3994989.14</v>
          </cell>
          <cell r="Y119">
            <v>-719782.92399999988</v>
          </cell>
          <cell r="Z119">
            <v>6188063</v>
          </cell>
          <cell r="AA119">
            <v>-73209536.720000014</v>
          </cell>
          <cell r="AB119">
            <v>-5146608</v>
          </cell>
          <cell r="AC119">
            <v>0</v>
          </cell>
          <cell r="AD119">
            <v>0</v>
          </cell>
          <cell r="AE119">
            <v>13357100.365</v>
          </cell>
          <cell r="AF119">
            <v>1878854.2209999999</v>
          </cell>
          <cell r="AG119">
            <v>-8153503.25</v>
          </cell>
          <cell r="AH119">
            <v>19408768.560000002</v>
          </cell>
          <cell r="AI119">
            <v>-1418166.14</v>
          </cell>
          <cell r="AJ119">
            <v>-21615051.181000002</v>
          </cell>
          <cell r="AK119">
            <v>0</v>
          </cell>
          <cell r="AL119">
            <v>-2805706</v>
          </cell>
          <cell r="AM119">
            <v>0</v>
          </cell>
          <cell r="AN119">
            <v>0</v>
          </cell>
          <cell r="AO119">
            <v>0</v>
          </cell>
          <cell r="AP119">
            <v>17974468</v>
          </cell>
          <cell r="AQ119">
            <v>50079691</v>
          </cell>
          <cell r="AR119">
            <v>0</v>
          </cell>
          <cell r="AS119">
            <v>0</v>
          </cell>
          <cell r="AT119">
            <v>0</v>
          </cell>
          <cell r="AU119">
            <v>34297608</v>
          </cell>
          <cell r="AV119">
            <v>-80055462</v>
          </cell>
          <cell r="AW119">
            <v>0</v>
          </cell>
          <cell r="AX119">
            <v>0</v>
          </cell>
          <cell r="AY119">
            <v>0</v>
          </cell>
          <cell r="AZ119">
            <v>0</v>
          </cell>
          <cell r="BA119">
            <v>66211215</v>
          </cell>
          <cell r="BB119">
            <v>0</v>
          </cell>
          <cell r="BC119">
            <v>-66322167</v>
          </cell>
          <cell r="BD119">
            <v>0</v>
          </cell>
          <cell r="BE119">
            <v>0</v>
          </cell>
          <cell r="BF119">
            <v>0</v>
          </cell>
          <cell r="BG119">
            <v>1208700.9820000096</v>
          </cell>
          <cell r="BI119">
            <v>9417493.8199999798</v>
          </cell>
          <cell r="BJ119">
            <v>100859.57199999999</v>
          </cell>
          <cell r="BK119">
            <v>0</v>
          </cell>
          <cell r="BL119">
            <v>207447.40199998766</v>
          </cell>
          <cell r="BM119">
            <v>0</v>
          </cell>
          <cell r="BN119">
            <v>0</v>
          </cell>
          <cell r="BO119">
            <v>90713430.310000002</v>
          </cell>
          <cell r="BP119">
            <v>100439231.10399997</v>
          </cell>
          <cell r="BQ119">
            <v>0</v>
          </cell>
          <cell r="BR119">
            <v>0</v>
          </cell>
        </row>
        <row r="120">
          <cell r="E120" t="str">
            <v>REP11900 Total available for appropriation</v>
          </cell>
          <cell r="F120" t="str">
            <v>REP11900</v>
          </cell>
          <cell r="G120">
            <v>-63785971.999999985</v>
          </cell>
          <cell r="H120">
            <v>-23581838</v>
          </cell>
          <cell r="I120">
            <v>0</v>
          </cell>
          <cell r="J120">
            <v>-2237252.9450000003</v>
          </cell>
          <cell r="K120">
            <v>-95041098</v>
          </cell>
          <cell r="L120">
            <v>108436437.94300002</v>
          </cell>
          <cell r="M120">
            <v>32005329.940000001</v>
          </cell>
          <cell r="N120">
            <v>31256679.659999996</v>
          </cell>
          <cell r="O120">
            <v>34780288.239999995</v>
          </cell>
          <cell r="P120">
            <v>-11889522.529999994</v>
          </cell>
          <cell r="Q120">
            <v>-45852819</v>
          </cell>
          <cell r="R120">
            <v>39842016.760999992</v>
          </cell>
          <cell r="S120">
            <v>-4707743</v>
          </cell>
          <cell r="T120">
            <v>13877054.079999998</v>
          </cell>
          <cell r="U120">
            <v>3540917.8043999998</v>
          </cell>
          <cell r="V120">
            <v>0</v>
          </cell>
          <cell r="W120">
            <v>0</v>
          </cell>
          <cell r="X120">
            <v>-4069431.8060000008</v>
          </cell>
          <cell r="Y120">
            <v>-769599.90799999982</v>
          </cell>
          <cell r="Z120">
            <v>5024063</v>
          </cell>
          <cell r="AA120">
            <v>-70790311.820000008</v>
          </cell>
          <cell r="AB120">
            <v>-4460394</v>
          </cell>
          <cell r="AC120">
            <v>0</v>
          </cell>
          <cell r="AD120">
            <v>0</v>
          </cell>
          <cell r="AE120">
            <v>20179082.932999998</v>
          </cell>
          <cell r="AF120">
            <v>2324510.5849999995</v>
          </cell>
          <cell r="AG120">
            <v>-1042651.8460000008</v>
          </cell>
          <cell r="AH120">
            <v>22269612.660000004</v>
          </cell>
          <cell r="AI120">
            <v>17009728.086999997</v>
          </cell>
          <cell r="AJ120">
            <v>-23116414.198000003</v>
          </cell>
          <cell r="AK120">
            <v>-35349600</v>
          </cell>
          <cell r="AL120">
            <v>0</v>
          </cell>
          <cell r="AM120">
            <v>0</v>
          </cell>
          <cell r="AN120">
            <v>0</v>
          </cell>
          <cell r="AO120">
            <v>64272000</v>
          </cell>
          <cell r="AP120">
            <v>25175867.464319259</v>
          </cell>
          <cell r="AQ120">
            <v>69500014.189001799</v>
          </cell>
          <cell r="AR120">
            <v>47185000</v>
          </cell>
          <cell r="AS120">
            <v>17087000</v>
          </cell>
          <cell r="AT120">
            <v>0</v>
          </cell>
          <cell r="AU120">
            <v>64176098.173999995</v>
          </cell>
          <cell r="AV120">
            <v>-82144092.871776968</v>
          </cell>
          <cell r="AW120">
            <v>-157466400</v>
          </cell>
          <cell r="AX120">
            <v>0</v>
          </cell>
          <cell r="AY120">
            <v>0</v>
          </cell>
          <cell r="AZ120">
            <v>0</v>
          </cell>
          <cell r="BA120">
            <v>67339098.63187097</v>
          </cell>
          <cell r="BB120">
            <v>0</v>
          </cell>
          <cell r="BC120">
            <v>-65821763.991492696</v>
          </cell>
          <cell r="BD120">
            <v>0</v>
          </cell>
          <cell r="BE120">
            <v>0</v>
          </cell>
          <cell r="BF120">
            <v>0</v>
          </cell>
          <cell r="BG120">
            <v>71530608.211999997</v>
          </cell>
          <cell r="BI120">
            <v>64684502.448322378</v>
          </cell>
          <cell r="BJ120">
            <v>1619902.6459999976</v>
          </cell>
          <cell r="BK120">
            <v>0</v>
          </cell>
          <cell r="BL120">
            <v>64015101.692999981</v>
          </cell>
          <cell r="BM120">
            <v>-63785972.260000005</v>
          </cell>
          <cell r="BN120">
            <v>0</v>
          </cell>
          <cell r="BO120">
            <v>84693919.579999998</v>
          </cell>
          <cell r="BP120">
            <v>151227454.10732234</v>
          </cell>
          <cell r="BQ120">
            <v>2.9802322387695313E-8</v>
          </cell>
          <cell r="BR120">
            <v>0</v>
          </cell>
        </row>
        <row r="121">
          <cell r="E121" t="str">
            <v>REP12000 Dividends provided/paid</v>
          </cell>
          <cell r="F121" t="str">
            <v>REP12000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-555082</v>
          </cell>
          <cell r="U121">
            <v>555082.19559999998</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I121">
            <v>0.19559999997727573</v>
          </cell>
          <cell r="BJ121">
            <v>0</v>
          </cell>
          <cell r="BK121">
            <v>0</v>
          </cell>
          <cell r="BL121">
            <v>-63785972.259999998</v>
          </cell>
          <cell r="BM121">
            <v>0</v>
          </cell>
          <cell r="BN121">
            <v>0</v>
          </cell>
          <cell r="BO121">
            <v>0</v>
          </cell>
          <cell r="BP121">
            <v>-63785972.064399995</v>
          </cell>
          <cell r="BQ121"/>
          <cell r="BR121">
            <v>0</v>
          </cell>
        </row>
        <row r="122">
          <cell r="E122" t="str">
            <v>REP12100 Dividends paid to group coys</v>
          </cell>
          <cell r="F122" t="str">
            <v>REP12100</v>
          </cell>
          <cell r="G122">
            <v>0</v>
          </cell>
          <cell r="H122">
            <v>0</v>
          </cell>
          <cell r="I122">
            <v>0</v>
          </cell>
          <cell r="J122">
            <v>0</v>
          </cell>
          <cell r="K122">
            <v>0</v>
          </cell>
          <cell r="L122">
            <v>-63785972</v>
          </cell>
          <cell r="M122">
            <v>-31255126</v>
          </cell>
          <cell r="N122">
            <v>-31255126</v>
          </cell>
          <cell r="O122">
            <v>-32530846</v>
          </cell>
          <cell r="P122">
            <v>0</v>
          </cell>
          <cell r="Q122">
            <v>0</v>
          </cell>
          <cell r="R122">
            <v>-32530846</v>
          </cell>
          <cell r="S122">
            <v>0</v>
          </cell>
          <cell r="T122">
            <v>-13321972</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-64272000</v>
          </cell>
          <cell r="AP122">
            <v>-17087000</v>
          </cell>
          <cell r="AQ122">
            <v>-47185000</v>
          </cell>
          <cell r="AR122">
            <v>-47185000</v>
          </cell>
          <cell r="AS122">
            <v>-17087000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-63785973</v>
          </cell>
          <cell r="BI122">
            <v>-461281861</v>
          </cell>
          <cell r="BJ122">
            <v>0</v>
          </cell>
          <cell r="BK122">
            <v>0</v>
          </cell>
          <cell r="BL122">
            <v>0</v>
          </cell>
          <cell r="BM122">
            <v>0</v>
          </cell>
          <cell r="BN122">
            <v>0</v>
          </cell>
          <cell r="BO122">
            <v>0</v>
          </cell>
          <cell r="BP122">
            <v>-461281861</v>
          </cell>
          <cell r="BQ122"/>
          <cell r="BR122">
            <v>0</v>
          </cell>
        </row>
        <row r="123">
          <cell r="E123" t="str">
            <v>REP12110 Div. paid to group coys(Cons. jnl)</v>
          </cell>
          <cell r="F123" t="str">
            <v>REP12110</v>
          </cell>
          <cell r="G123">
            <v>63785972</v>
          </cell>
          <cell r="H123">
            <v>0</v>
          </cell>
          <cell r="I123">
            <v>0</v>
          </cell>
          <cell r="J123">
            <v>0</v>
          </cell>
          <cell r="K123">
            <v>95041098</v>
          </cell>
          <cell r="L123">
            <v>0</v>
          </cell>
          <cell r="M123">
            <v>0</v>
          </cell>
          <cell r="N123">
            <v>0</v>
          </cell>
          <cell r="O123">
            <v>0</v>
          </cell>
          <cell r="P123">
            <v>0</v>
          </cell>
          <cell r="Q123">
            <v>45852819</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35349600</v>
          </cell>
          <cell r="AL123">
            <v>0</v>
          </cell>
          <cell r="AM123">
            <v>0</v>
          </cell>
          <cell r="AN123">
            <v>0</v>
          </cell>
          <cell r="AO123">
            <v>0</v>
          </cell>
          <cell r="AP123">
            <v>0</v>
          </cell>
          <cell r="AQ123">
            <v>0</v>
          </cell>
          <cell r="AR123">
            <v>0</v>
          </cell>
          <cell r="AS123">
            <v>0</v>
          </cell>
          <cell r="AT123">
            <v>0</v>
          </cell>
          <cell r="AU123">
            <v>0</v>
          </cell>
          <cell r="AV123">
            <v>0</v>
          </cell>
          <cell r="AW123">
            <v>157466400</v>
          </cell>
          <cell r="AX123">
            <v>0</v>
          </cell>
          <cell r="AY123">
            <v>0</v>
          </cell>
          <cell r="AZ123">
            <v>0</v>
          </cell>
          <cell r="BA123">
            <v>0</v>
          </cell>
          <cell r="BB123">
            <v>0</v>
          </cell>
          <cell r="BC123">
            <v>0</v>
          </cell>
          <cell r="BD123">
            <v>0</v>
          </cell>
          <cell r="BE123">
            <v>0</v>
          </cell>
          <cell r="BF123">
            <v>0</v>
          </cell>
          <cell r="BG123">
            <v>0</v>
          </cell>
          <cell r="BI123">
            <v>397495889</v>
          </cell>
          <cell r="BJ123">
            <v>0</v>
          </cell>
          <cell r="BK123">
            <v>0</v>
          </cell>
          <cell r="BL123">
            <v>0</v>
          </cell>
          <cell r="BM123">
            <v>63785972.259999998</v>
          </cell>
          <cell r="BN123">
            <v>0</v>
          </cell>
          <cell r="BO123">
            <v>0</v>
          </cell>
          <cell r="BP123">
            <v>461281861.25999999</v>
          </cell>
          <cell r="BQ123"/>
          <cell r="BR123">
            <v>0</v>
          </cell>
        </row>
        <row r="124">
          <cell r="E124" t="str">
            <v>REP12300 Retained profit</v>
          </cell>
          <cell r="F124" t="str">
            <v>REP12300</v>
          </cell>
          <cell r="G124">
            <v>1.4901161193847656E-8</v>
          </cell>
          <cell r="H124">
            <v>-23581838</v>
          </cell>
          <cell r="I124">
            <v>0</v>
          </cell>
          <cell r="J124">
            <v>-2237252.9450000003</v>
          </cell>
          <cell r="K124">
            <v>0</v>
          </cell>
          <cell r="L124">
            <v>44650465.943000019</v>
          </cell>
          <cell r="M124">
            <v>750203.94000000134</v>
          </cell>
          <cell r="N124">
            <v>1553.6599999964237</v>
          </cell>
          <cell r="O124">
            <v>2249442.2399999946</v>
          </cell>
          <cell r="P124">
            <v>-11889522.529999994</v>
          </cell>
          <cell r="Q124">
            <v>0</v>
          </cell>
          <cell r="R124">
            <v>7311170.7609999925</v>
          </cell>
          <cell r="S124">
            <v>-4707743</v>
          </cell>
          <cell r="T124">
            <v>7.9999998211860657E-2</v>
          </cell>
          <cell r="U124">
            <v>4096000</v>
          </cell>
          <cell r="V124">
            <v>0</v>
          </cell>
          <cell r="W124">
            <v>0</v>
          </cell>
          <cell r="X124">
            <v>-4069431.8060000008</v>
          </cell>
          <cell r="Y124">
            <v>-769599.90799999982</v>
          </cell>
          <cell r="Z124">
            <v>5024063</v>
          </cell>
          <cell r="AA124">
            <v>-70790311.820000008</v>
          </cell>
          <cell r="AB124">
            <v>-4460394</v>
          </cell>
          <cell r="AC124">
            <v>0</v>
          </cell>
          <cell r="AD124">
            <v>0</v>
          </cell>
          <cell r="AE124">
            <v>20179082.932999998</v>
          </cell>
          <cell r="AF124">
            <v>2324510.5849999995</v>
          </cell>
          <cell r="AG124">
            <v>-1042651.8460000008</v>
          </cell>
          <cell r="AH124">
            <v>22269612.660000004</v>
          </cell>
          <cell r="AI124">
            <v>17009728.086999997</v>
          </cell>
          <cell r="AJ124">
            <v>-23116414.198000003</v>
          </cell>
          <cell r="AK124">
            <v>0</v>
          </cell>
          <cell r="AL124">
            <v>0</v>
          </cell>
          <cell r="AM124">
            <v>0</v>
          </cell>
          <cell r="AN124">
            <v>0</v>
          </cell>
          <cell r="AO124">
            <v>0</v>
          </cell>
          <cell r="AP124">
            <v>8088867.4643192589</v>
          </cell>
          <cell r="AQ124">
            <v>22315014.189001799</v>
          </cell>
          <cell r="AR124">
            <v>0</v>
          </cell>
          <cell r="AS124">
            <v>0</v>
          </cell>
          <cell r="AT124">
            <v>0</v>
          </cell>
          <cell r="AU124">
            <v>64176098.173999995</v>
          </cell>
          <cell r="AV124">
            <v>-82144092.871776968</v>
          </cell>
          <cell r="AW124">
            <v>0</v>
          </cell>
          <cell r="AX124">
            <v>0</v>
          </cell>
          <cell r="AY124">
            <v>0</v>
          </cell>
          <cell r="AZ124">
            <v>0</v>
          </cell>
          <cell r="BA124">
            <v>67339098.63187097</v>
          </cell>
          <cell r="BB124">
            <v>0</v>
          </cell>
          <cell r="BC124">
            <v>-65821763.991492696</v>
          </cell>
          <cell r="BD124">
            <v>0</v>
          </cell>
          <cell r="BE124">
            <v>0</v>
          </cell>
          <cell r="BF124">
            <v>0</v>
          </cell>
          <cell r="BG124">
            <v>7744635.2119999975</v>
          </cell>
          <cell r="BI124">
            <v>898530.6439223662</v>
          </cell>
          <cell r="BJ124">
            <v>1619902.6459999976</v>
          </cell>
          <cell r="BK124">
            <v>0</v>
          </cell>
          <cell r="BL124">
            <v>229129.43299998343</v>
          </cell>
          <cell r="BM124">
            <v>-7.4505805969238281E-9</v>
          </cell>
          <cell r="BN124">
            <v>0</v>
          </cell>
          <cell r="BO124">
            <v>84693919.579999998</v>
          </cell>
          <cell r="BP124">
            <v>87441482.302922338</v>
          </cell>
          <cell r="BQ124">
            <v>0</v>
          </cell>
          <cell r="BR124">
            <v>0</v>
          </cell>
        </row>
        <row r="125">
          <cell r="E125" t="str">
            <v>check = 0</v>
          </cell>
          <cell r="G125">
            <v>-1.4901161193847656E-8</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I125">
            <v>2.2351741790771484E-8</v>
          </cell>
          <cell r="BJ125">
            <v>0</v>
          </cell>
          <cell r="BK125">
            <v>0</v>
          </cell>
          <cell r="BL125">
            <v>0</v>
          </cell>
          <cell r="BM125">
            <v>7.4505805969238281E-9</v>
          </cell>
          <cell r="BN125">
            <v>0</v>
          </cell>
          <cell r="BO125">
            <v>0</v>
          </cell>
          <cell r="BP125">
            <v>0</v>
          </cell>
          <cell r="BQ125">
            <v>2.9802322387695313E-8</v>
          </cell>
          <cell r="BR125">
            <v>0</v>
          </cell>
        </row>
        <row r="126">
          <cell r="E126" t="str">
            <v>REP12350 EBITDA</v>
          </cell>
          <cell r="F126" t="str">
            <v>REP12350</v>
          </cell>
          <cell r="G126">
            <v>-1.4901161193847656E-8</v>
          </cell>
          <cell r="H126">
            <v>0</v>
          </cell>
          <cell r="I126">
            <v>0</v>
          </cell>
          <cell r="J126">
            <v>792223.04</v>
          </cell>
          <cell r="K126">
            <v>0</v>
          </cell>
          <cell r="L126">
            <v>50974818.360000007</v>
          </cell>
          <cell r="M126">
            <v>0</v>
          </cell>
          <cell r="N126">
            <v>0</v>
          </cell>
          <cell r="O126">
            <v>0</v>
          </cell>
          <cell r="P126">
            <v>0</v>
          </cell>
          <cell r="Q126">
            <v>0</v>
          </cell>
          <cell r="R126">
            <v>-735380.96999999881</v>
          </cell>
          <cell r="S126">
            <v>724269</v>
          </cell>
          <cell r="T126">
            <v>14267505.160000004</v>
          </cell>
          <cell r="U126">
            <v>0</v>
          </cell>
          <cell r="V126">
            <v>0</v>
          </cell>
          <cell r="W126">
            <v>0</v>
          </cell>
          <cell r="X126">
            <v>-73577.38</v>
          </cell>
          <cell r="Y126">
            <v>122279.88</v>
          </cell>
          <cell r="Z126">
            <v>0</v>
          </cell>
          <cell r="AA126">
            <v>-691770</v>
          </cell>
          <cell r="AB126">
            <v>686214</v>
          </cell>
          <cell r="AC126">
            <v>0</v>
          </cell>
          <cell r="AD126">
            <v>0</v>
          </cell>
          <cell r="AE126">
            <v>22071713.239999998</v>
          </cell>
          <cell r="AF126">
            <v>4869089.5199999996</v>
          </cell>
          <cell r="AG126">
            <v>18681973.559999999</v>
          </cell>
          <cell r="AH126">
            <v>0</v>
          </cell>
          <cell r="AI126">
            <v>-107864.23000000417</v>
          </cell>
          <cell r="AJ126">
            <v>-64048.650000000605</v>
          </cell>
          <cell r="AK126">
            <v>0</v>
          </cell>
          <cell r="AL126">
            <v>2805706</v>
          </cell>
          <cell r="AM126">
            <v>0</v>
          </cell>
          <cell r="AN126">
            <v>0</v>
          </cell>
          <cell r="AO126">
            <v>0</v>
          </cell>
          <cell r="AP126">
            <v>17037847.190732583</v>
          </cell>
          <cell r="AQ126">
            <v>46943382.825163864</v>
          </cell>
          <cell r="AR126">
            <v>0</v>
          </cell>
          <cell r="AS126">
            <v>0</v>
          </cell>
          <cell r="AT126">
            <v>0</v>
          </cell>
          <cell r="AU126">
            <v>1340573.51</v>
          </cell>
          <cell r="AV126">
            <v>-2016730.52</v>
          </cell>
          <cell r="AW126">
            <v>0</v>
          </cell>
          <cell r="AX126">
            <v>0</v>
          </cell>
          <cell r="AY126">
            <v>0</v>
          </cell>
          <cell r="AZ126">
            <v>0</v>
          </cell>
          <cell r="BA126">
            <v>3022137.2283870922</v>
          </cell>
          <cell r="BB126">
            <v>0</v>
          </cell>
          <cell r="BC126">
            <v>0</v>
          </cell>
          <cell r="BD126">
            <v>0</v>
          </cell>
          <cell r="BE126">
            <v>0</v>
          </cell>
          <cell r="BF126">
            <v>0</v>
          </cell>
          <cell r="BG126">
            <v>-1290104.3500000089</v>
          </cell>
          <cell r="BI126">
            <v>179360256.41428351</v>
          </cell>
          <cell r="BJ126">
            <v>2197797.5099999998</v>
          </cell>
          <cell r="BK126">
            <v>0</v>
          </cell>
          <cell r="BL126">
            <v>-24125.730000004172</v>
          </cell>
          <cell r="BM126">
            <v>-7.4505805969238281E-9</v>
          </cell>
          <cell r="BN126">
            <v>0</v>
          </cell>
          <cell r="BO126">
            <v>-3464670.05</v>
          </cell>
          <cell r="BP126">
            <v>178069258.14428347</v>
          </cell>
          <cell r="BQ126">
            <v>2.9802322387695313E-8</v>
          </cell>
          <cell r="BR126">
            <v>0</v>
          </cell>
        </row>
        <row r="127">
          <cell r="E127" t="str">
            <v>REP12400 Earnings before interest after tax EBiAT</v>
          </cell>
          <cell r="F127" t="str">
            <v>REP12400</v>
          </cell>
          <cell r="G127">
            <v>0</v>
          </cell>
          <cell r="H127">
            <v>0</v>
          </cell>
          <cell r="I127">
            <v>0</v>
          </cell>
          <cell r="J127">
            <v>327378.12800000003</v>
          </cell>
          <cell r="K127">
            <v>0</v>
          </cell>
          <cell r="L127">
            <v>30435225.852000006</v>
          </cell>
          <cell r="M127">
            <v>9376537.7999999989</v>
          </cell>
          <cell r="N127">
            <v>9376537.7999999989</v>
          </cell>
          <cell r="O127">
            <v>9759253.7999999989</v>
          </cell>
          <cell r="P127">
            <v>-1765165.71</v>
          </cell>
          <cell r="Q127">
            <v>0</v>
          </cell>
          <cell r="R127">
            <v>9024192.4210000001</v>
          </cell>
          <cell r="S127">
            <v>724269</v>
          </cell>
          <cell r="T127">
            <v>9308951.8120000027</v>
          </cell>
          <cell r="U127">
            <v>0</v>
          </cell>
          <cell r="V127">
            <v>0</v>
          </cell>
          <cell r="W127">
            <v>0</v>
          </cell>
          <cell r="X127">
            <v>-74442.665999999997</v>
          </cell>
          <cell r="Y127">
            <v>17946.516000000003</v>
          </cell>
          <cell r="Z127">
            <v>-1164000</v>
          </cell>
          <cell r="AA127">
            <v>-691610.2</v>
          </cell>
          <cell r="AB127">
            <v>686214</v>
          </cell>
          <cell r="AC127">
            <v>0</v>
          </cell>
          <cell r="AD127">
            <v>0</v>
          </cell>
          <cell r="AE127">
            <v>12865773.467999998</v>
          </cell>
          <cell r="AF127">
            <v>2520279.2639999995</v>
          </cell>
          <cell r="AG127">
            <v>11454392.592</v>
          </cell>
          <cell r="AH127">
            <v>0</v>
          </cell>
          <cell r="AI127">
            <v>10529375.038999997</v>
          </cell>
          <cell r="AJ127">
            <v>-57065.155000000421</v>
          </cell>
          <cell r="AK127">
            <v>0</v>
          </cell>
          <cell r="AL127">
            <v>2805706</v>
          </cell>
          <cell r="AM127">
            <v>0</v>
          </cell>
          <cell r="AN127">
            <v>0</v>
          </cell>
          <cell r="AO127">
            <v>19281600</v>
          </cell>
          <cell r="AP127">
            <v>9688664.6862224862</v>
          </cell>
          <cell r="AQ127">
            <v>26929530.585872769</v>
          </cell>
          <cell r="AR127">
            <v>0</v>
          </cell>
          <cell r="AS127">
            <v>5126100</v>
          </cell>
          <cell r="AT127">
            <v>0</v>
          </cell>
          <cell r="AU127">
            <v>9618959.7570000011</v>
          </cell>
          <cell r="AV127">
            <v>-2427549.0447438746</v>
          </cell>
          <cell r="AW127">
            <v>0</v>
          </cell>
          <cell r="AX127">
            <v>0</v>
          </cell>
          <cell r="AY127">
            <v>0</v>
          </cell>
          <cell r="AZ127">
            <v>0</v>
          </cell>
          <cell r="BA127">
            <v>1041441.4158709646</v>
          </cell>
          <cell r="BB127">
            <v>0</v>
          </cell>
          <cell r="BC127">
            <v>500403.40595511493</v>
          </cell>
          <cell r="BD127">
            <v>0</v>
          </cell>
          <cell r="BE127">
            <v>0</v>
          </cell>
          <cell r="BF127">
            <v>0</v>
          </cell>
          <cell r="BG127">
            <v>18232718.854999993</v>
          </cell>
          <cell r="BI127">
            <v>203451619.42217746</v>
          </cell>
          <cell r="BJ127">
            <v>1485040.9169999978</v>
          </cell>
          <cell r="BK127">
            <v>0</v>
          </cell>
          <cell r="BL127">
            <v>19118903.666999996</v>
          </cell>
          <cell r="BM127">
            <v>0</v>
          </cell>
          <cell r="BN127">
            <v>0</v>
          </cell>
          <cell r="BO127">
            <v>-6940709.0499999998</v>
          </cell>
          <cell r="BP127">
            <v>217114854.95617744</v>
          </cell>
          <cell r="BQ127">
            <v>2.9802322387695313E-8</v>
          </cell>
          <cell r="BR127">
            <v>0</v>
          </cell>
        </row>
        <row r="128">
          <cell r="BQ128"/>
        </row>
        <row r="129">
          <cell r="BQ129"/>
        </row>
        <row r="130">
          <cell r="E130" t="str">
            <v>CA01000 Cash</v>
          </cell>
          <cell r="F130" t="str">
            <v>CA01000</v>
          </cell>
          <cell r="G130">
            <v>0</v>
          </cell>
          <cell r="H130">
            <v>0</v>
          </cell>
          <cell r="I130">
            <v>0</v>
          </cell>
          <cell r="J130">
            <v>2</v>
          </cell>
          <cell r="K130">
            <v>0</v>
          </cell>
          <cell r="L130">
            <v>0</v>
          </cell>
          <cell r="M130">
            <v>0</v>
          </cell>
          <cell r="N130">
            <v>0</v>
          </cell>
          <cell r="O130">
            <v>0</v>
          </cell>
          <cell r="P130">
            <v>0</v>
          </cell>
          <cell r="Q130">
            <v>0</v>
          </cell>
          <cell r="R130">
            <v>0</v>
          </cell>
          <cell r="S130">
            <v>0</v>
          </cell>
          <cell r="T130">
            <v>212181.4</v>
          </cell>
          <cell r="U130">
            <v>0</v>
          </cell>
          <cell r="V130">
            <v>0</v>
          </cell>
          <cell r="W130">
            <v>2</v>
          </cell>
          <cell r="X130">
            <v>13409.48</v>
          </cell>
          <cell r="Y130">
            <v>0</v>
          </cell>
          <cell r="Z130">
            <v>0</v>
          </cell>
          <cell r="AA130">
            <v>0</v>
          </cell>
          <cell r="AB130">
            <v>0</v>
          </cell>
          <cell r="AC130">
            <v>0</v>
          </cell>
          <cell r="AD130">
            <v>0</v>
          </cell>
          <cell r="AE130">
            <v>0</v>
          </cell>
          <cell r="AF130">
            <v>54752</v>
          </cell>
          <cell r="AG130">
            <v>127754.54</v>
          </cell>
          <cell r="AH130">
            <v>0</v>
          </cell>
          <cell r="AI130">
            <v>0</v>
          </cell>
          <cell r="AJ130">
            <v>0</v>
          </cell>
          <cell r="AK130">
            <v>0</v>
          </cell>
          <cell r="AL130">
            <v>0</v>
          </cell>
          <cell r="AM130">
            <v>0</v>
          </cell>
          <cell r="AN130">
            <v>0</v>
          </cell>
          <cell r="AO130">
            <v>0</v>
          </cell>
          <cell r="AP130">
            <v>2162594.5299999998</v>
          </cell>
          <cell r="AQ130">
            <v>2940685.21</v>
          </cell>
          <cell r="AR130">
            <v>0</v>
          </cell>
          <cell r="AS130">
            <v>0</v>
          </cell>
          <cell r="AT130">
            <v>0</v>
          </cell>
          <cell r="AU130">
            <v>1268655.56</v>
          </cell>
          <cell r="AV130">
            <v>0</v>
          </cell>
          <cell r="AW130">
            <v>0</v>
          </cell>
          <cell r="AX130">
            <v>0</v>
          </cell>
          <cell r="AY130">
            <v>0</v>
          </cell>
          <cell r="AZ130">
            <v>0</v>
          </cell>
          <cell r="BA130">
            <v>528521</v>
          </cell>
          <cell r="BB130">
            <v>0</v>
          </cell>
          <cell r="BC130">
            <v>0</v>
          </cell>
          <cell r="BD130">
            <v>0</v>
          </cell>
          <cell r="BE130">
            <v>0</v>
          </cell>
          <cell r="BF130">
            <v>0</v>
          </cell>
          <cell r="BG130">
            <v>12707117.630000001</v>
          </cell>
          <cell r="BI130">
            <v>20015675.350000001</v>
          </cell>
          <cell r="BJ130">
            <v>789358.92</v>
          </cell>
          <cell r="BK130">
            <v>0</v>
          </cell>
          <cell r="BL130">
            <v>163698.06</v>
          </cell>
          <cell r="BM130">
            <v>0</v>
          </cell>
          <cell r="BN130">
            <v>0</v>
          </cell>
          <cell r="BO130">
            <v>0</v>
          </cell>
          <cell r="BP130">
            <v>20968732.330000002</v>
          </cell>
          <cell r="BQ130"/>
          <cell r="BR130">
            <v>0</v>
          </cell>
        </row>
        <row r="131">
          <cell r="E131" t="str">
            <v>CA01100 Short term money market</v>
          </cell>
          <cell r="F131" t="str">
            <v>CA01100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1395029.05</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I131">
            <v>1395029.05</v>
          </cell>
          <cell r="BJ131">
            <v>0</v>
          </cell>
          <cell r="BK131">
            <v>0</v>
          </cell>
          <cell r="BL131">
            <v>0</v>
          </cell>
          <cell r="BM131">
            <v>0</v>
          </cell>
          <cell r="BN131">
            <v>0</v>
          </cell>
          <cell r="BO131">
            <v>0</v>
          </cell>
          <cell r="BP131">
            <v>1395029.05</v>
          </cell>
          <cell r="BQ131"/>
          <cell r="BR131">
            <v>0</v>
          </cell>
        </row>
        <row r="132">
          <cell r="E132" t="str">
            <v>CA09000 Total cash</v>
          </cell>
          <cell r="F132" t="str">
            <v>CA09000</v>
          </cell>
          <cell r="G132">
            <v>0</v>
          </cell>
          <cell r="H132">
            <v>0</v>
          </cell>
          <cell r="I132">
            <v>0</v>
          </cell>
          <cell r="J132">
            <v>2</v>
          </cell>
          <cell r="K132">
            <v>0</v>
          </cell>
          <cell r="L132">
            <v>0</v>
          </cell>
          <cell r="M132">
            <v>0</v>
          </cell>
          <cell r="N132">
            <v>0</v>
          </cell>
          <cell r="O132">
            <v>0</v>
          </cell>
          <cell r="P132">
            <v>0</v>
          </cell>
          <cell r="Q132">
            <v>0</v>
          </cell>
          <cell r="R132">
            <v>0</v>
          </cell>
          <cell r="S132">
            <v>0</v>
          </cell>
          <cell r="T132">
            <v>1607210.45</v>
          </cell>
          <cell r="U132">
            <v>0</v>
          </cell>
          <cell r="V132">
            <v>0</v>
          </cell>
          <cell r="W132">
            <v>2</v>
          </cell>
          <cell r="X132">
            <v>13409.48</v>
          </cell>
          <cell r="Y132">
            <v>0</v>
          </cell>
          <cell r="Z132">
            <v>0</v>
          </cell>
          <cell r="AA132">
            <v>0</v>
          </cell>
          <cell r="AB132">
            <v>0</v>
          </cell>
          <cell r="AC132">
            <v>0</v>
          </cell>
          <cell r="AD132">
            <v>0</v>
          </cell>
          <cell r="AE132">
            <v>0</v>
          </cell>
          <cell r="AF132">
            <v>54752</v>
          </cell>
          <cell r="AG132">
            <v>127754.54</v>
          </cell>
          <cell r="AH132">
            <v>0</v>
          </cell>
          <cell r="AI132">
            <v>0</v>
          </cell>
          <cell r="AJ132">
            <v>0</v>
          </cell>
          <cell r="AK132">
            <v>0</v>
          </cell>
          <cell r="AL132">
            <v>0</v>
          </cell>
          <cell r="AM132">
            <v>0</v>
          </cell>
          <cell r="AN132">
            <v>0</v>
          </cell>
          <cell r="AO132">
            <v>0</v>
          </cell>
          <cell r="AP132">
            <v>2162594.5299999998</v>
          </cell>
          <cell r="AQ132">
            <v>2940685.21</v>
          </cell>
          <cell r="AR132">
            <v>0</v>
          </cell>
          <cell r="AS132">
            <v>0</v>
          </cell>
          <cell r="AT132">
            <v>0</v>
          </cell>
          <cell r="AU132">
            <v>1268655.56</v>
          </cell>
          <cell r="AV132">
            <v>0</v>
          </cell>
          <cell r="AW132">
            <v>0</v>
          </cell>
          <cell r="AX132">
            <v>0</v>
          </cell>
          <cell r="AY132">
            <v>0</v>
          </cell>
          <cell r="AZ132">
            <v>0</v>
          </cell>
          <cell r="BA132">
            <v>528521</v>
          </cell>
          <cell r="BB132">
            <v>0</v>
          </cell>
          <cell r="BC132">
            <v>0</v>
          </cell>
          <cell r="BD132">
            <v>0</v>
          </cell>
          <cell r="BE132">
            <v>0</v>
          </cell>
          <cell r="BF132">
            <v>0</v>
          </cell>
          <cell r="BG132">
            <v>12707117.630000001</v>
          </cell>
          <cell r="BI132">
            <v>21410704.399999999</v>
          </cell>
          <cell r="BJ132">
            <v>789358.92</v>
          </cell>
          <cell r="BK132">
            <v>0</v>
          </cell>
          <cell r="BL132">
            <v>163698.06</v>
          </cell>
          <cell r="BM132">
            <v>0</v>
          </cell>
          <cell r="BN132">
            <v>0</v>
          </cell>
          <cell r="BO132">
            <v>0</v>
          </cell>
          <cell r="BP132">
            <v>22363761.379999999</v>
          </cell>
          <cell r="BQ132"/>
          <cell r="BR132">
            <v>0</v>
          </cell>
        </row>
        <row r="133">
          <cell r="E133" t="str">
            <v>check = 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I133">
            <v>0</v>
          </cell>
          <cell r="BJ133">
            <v>0</v>
          </cell>
          <cell r="BK133">
            <v>0</v>
          </cell>
          <cell r="BL133">
            <v>0</v>
          </cell>
          <cell r="BM133">
            <v>0</v>
          </cell>
          <cell r="BN133">
            <v>0</v>
          </cell>
          <cell r="BO133">
            <v>0</v>
          </cell>
          <cell r="BP133">
            <v>0</v>
          </cell>
          <cell r="BQ133">
            <v>0</v>
          </cell>
          <cell r="BR133">
            <v>0</v>
          </cell>
        </row>
        <row r="134">
          <cell r="E134" t="str">
            <v>CA11000 Debtors   1/6</v>
          </cell>
          <cell r="F134" t="str">
            <v>CA11000</v>
          </cell>
          <cell r="G134">
            <v>0</v>
          </cell>
          <cell r="H134">
            <v>0</v>
          </cell>
          <cell r="I134">
            <v>0</v>
          </cell>
          <cell r="J134">
            <v>181206.28</v>
          </cell>
          <cell r="K134">
            <v>0</v>
          </cell>
          <cell r="L134">
            <v>511617.58</v>
          </cell>
          <cell r="M134">
            <v>0</v>
          </cell>
          <cell r="N134">
            <v>0</v>
          </cell>
          <cell r="O134">
            <v>0</v>
          </cell>
          <cell r="P134">
            <v>0</v>
          </cell>
          <cell r="Q134">
            <v>0</v>
          </cell>
          <cell r="R134">
            <v>0</v>
          </cell>
          <cell r="S134">
            <v>0</v>
          </cell>
          <cell r="T134">
            <v>6774754</v>
          </cell>
          <cell r="U134">
            <v>0</v>
          </cell>
          <cell r="V134">
            <v>0</v>
          </cell>
          <cell r="W134">
            <v>0</v>
          </cell>
          <cell r="X134">
            <v>36440</v>
          </cell>
          <cell r="Y134">
            <v>43103</v>
          </cell>
          <cell r="Z134">
            <v>0</v>
          </cell>
          <cell r="AA134">
            <v>0</v>
          </cell>
          <cell r="AB134">
            <v>0</v>
          </cell>
          <cell r="AC134">
            <v>0</v>
          </cell>
          <cell r="AD134">
            <v>0</v>
          </cell>
          <cell r="AE134">
            <v>2534304.19</v>
          </cell>
          <cell r="AF134">
            <v>1017881</v>
          </cell>
          <cell r="AG134">
            <v>2956465.49</v>
          </cell>
          <cell r="AH134">
            <v>0</v>
          </cell>
          <cell r="AI134">
            <v>0</v>
          </cell>
          <cell r="AJ134">
            <v>1653412.72</v>
          </cell>
          <cell r="AK134">
            <v>0</v>
          </cell>
          <cell r="AL134">
            <v>0</v>
          </cell>
          <cell r="AM134">
            <v>0</v>
          </cell>
          <cell r="AN134">
            <v>0</v>
          </cell>
          <cell r="AO134">
            <v>0</v>
          </cell>
          <cell r="AP134">
            <v>2978852.81</v>
          </cell>
          <cell r="AQ134">
            <v>8470785.6500000004</v>
          </cell>
          <cell r="AR134">
            <v>0</v>
          </cell>
          <cell r="AS134">
            <v>0</v>
          </cell>
          <cell r="AT134">
            <v>0</v>
          </cell>
          <cell r="AU134">
            <v>126685.5</v>
          </cell>
          <cell r="AV134">
            <v>0</v>
          </cell>
          <cell r="AW134">
            <v>0</v>
          </cell>
          <cell r="AX134">
            <v>0</v>
          </cell>
          <cell r="AY134">
            <v>0</v>
          </cell>
          <cell r="AZ134">
            <v>0</v>
          </cell>
          <cell r="BA134">
            <v>3350119.11</v>
          </cell>
          <cell r="BB134">
            <v>0</v>
          </cell>
          <cell r="BC134">
            <v>0</v>
          </cell>
          <cell r="BD134">
            <v>0</v>
          </cell>
          <cell r="BE134">
            <v>0</v>
          </cell>
          <cell r="BF134">
            <v>0</v>
          </cell>
          <cell r="BG134">
            <v>0</v>
          </cell>
          <cell r="BI134">
            <v>30635627.329999998</v>
          </cell>
          <cell r="BJ134">
            <v>40360.550000000003</v>
          </cell>
          <cell r="BK134">
            <v>0</v>
          </cell>
          <cell r="BL134">
            <v>0</v>
          </cell>
          <cell r="BM134">
            <v>0</v>
          </cell>
          <cell r="BN134">
            <v>0</v>
          </cell>
          <cell r="BO134">
            <v>0</v>
          </cell>
          <cell r="BP134">
            <v>30675987.879999999</v>
          </cell>
          <cell r="BQ134"/>
          <cell r="BR134">
            <v>0</v>
          </cell>
        </row>
        <row r="135">
          <cell r="E135" t="str">
            <v>CA11100 Less prov for doubtful debts   8/7/1</v>
          </cell>
          <cell r="F135" t="str">
            <v>CA11100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-40315</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I135">
            <v>-40315</v>
          </cell>
          <cell r="BJ135">
            <v>0</v>
          </cell>
          <cell r="BK135">
            <v>0</v>
          </cell>
          <cell r="BL135">
            <v>0</v>
          </cell>
          <cell r="BM135">
            <v>0</v>
          </cell>
          <cell r="BN135">
            <v>0</v>
          </cell>
          <cell r="BO135">
            <v>0</v>
          </cell>
          <cell r="BP135">
            <v>-40315</v>
          </cell>
          <cell r="BQ135"/>
          <cell r="BR135">
            <v>0</v>
          </cell>
        </row>
        <row r="136">
          <cell r="E136" t="str">
            <v xml:space="preserve">CA11360 Debtors GST </v>
          </cell>
          <cell r="F136" t="str">
            <v>CA11360</v>
          </cell>
          <cell r="G136">
            <v>0</v>
          </cell>
          <cell r="H136">
            <v>0</v>
          </cell>
          <cell r="I136">
            <v>0</v>
          </cell>
          <cell r="J136">
            <v>0</v>
          </cell>
          <cell r="K136">
            <v>0</v>
          </cell>
          <cell r="L136">
            <v>-1.1641532182693481E-10</v>
          </cell>
          <cell r="M136">
            <v>0</v>
          </cell>
          <cell r="N136">
            <v>0</v>
          </cell>
          <cell r="O136">
            <v>0</v>
          </cell>
          <cell r="P136">
            <v>0</v>
          </cell>
          <cell r="Q136">
            <v>0</v>
          </cell>
          <cell r="R136">
            <v>0</v>
          </cell>
          <cell r="S136">
            <v>0</v>
          </cell>
          <cell r="T136">
            <v>73168.270000001416</v>
          </cell>
          <cell r="U136">
            <v>0</v>
          </cell>
          <cell r="V136">
            <v>0</v>
          </cell>
          <cell r="W136">
            <v>0</v>
          </cell>
          <cell r="X136">
            <v>2760.24</v>
          </cell>
          <cell r="Y136">
            <v>0</v>
          </cell>
          <cell r="Z136">
            <v>0</v>
          </cell>
          <cell r="AA136">
            <v>0</v>
          </cell>
          <cell r="AB136">
            <v>0</v>
          </cell>
          <cell r="AC136">
            <v>0</v>
          </cell>
          <cell r="AD136">
            <v>317318.94</v>
          </cell>
          <cell r="AE136">
            <v>0.22000000003026798</v>
          </cell>
          <cell r="AF136">
            <v>-0.34999999999854481</v>
          </cell>
          <cell r="AG136">
            <v>0.34000000015657861</v>
          </cell>
          <cell r="AH136">
            <v>0</v>
          </cell>
          <cell r="AI136">
            <v>0</v>
          </cell>
          <cell r="AJ136">
            <v>9.0000000083819032E-2</v>
          </cell>
          <cell r="AK136">
            <v>0</v>
          </cell>
          <cell r="AL136">
            <v>0</v>
          </cell>
          <cell r="AM136">
            <v>0</v>
          </cell>
          <cell r="AN136">
            <v>0</v>
          </cell>
          <cell r="AO136">
            <v>0</v>
          </cell>
          <cell r="AP136">
            <v>57443.99</v>
          </cell>
          <cell r="AQ136">
            <v>268160.53000000003</v>
          </cell>
          <cell r="AR136">
            <v>0</v>
          </cell>
          <cell r="AS136">
            <v>0</v>
          </cell>
          <cell r="AT136">
            <v>0</v>
          </cell>
          <cell r="AU136">
            <v>1444.38</v>
          </cell>
          <cell r="AV136">
            <v>0</v>
          </cell>
          <cell r="AW136">
            <v>0</v>
          </cell>
          <cell r="AX136">
            <v>0</v>
          </cell>
          <cell r="AY136">
            <v>0</v>
          </cell>
          <cell r="AZ136">
            <v>0</v>
          </cell>
          <cell r="BA136">
            <v>278429.82</v>
          </cell>
          <cell r="BB136">
            <v>0</v>
          </cell>
          <cell r="BC136">
            <v>0</v>
          </cell>
          <cell r="BD136">
            <v>0</v>
          </cell>
          <cell r="BE136">
            <v>0</v>
          </cell>
          <cell r="BF136">
            <v>0</v>
          </cell>
          <cell r="BG136">
            <v>252232.62</v>
          </cell>
          <cell r="BI136">
            <v>1250959.0900000001</v>
          </cell>
          <cell r="BJ136">
            <v>0</v>
          </cell>
          <cell r="BK136">
            <v>0</v>
          </cell>
          <cell r="BL136">
            <v>124266.1</v>
          </cell>
          <cell r="BM136">
            <v>0</v>
          </cell>
          <cell r="BN136">
            <v>0</v>
          </cell>
          <cell r="BO136">
            <v>0</v>
          </cell>
          <cell r="BP136">
            <v>1375225.19</v>
          </cell>
          <cell r="BQ136"/>
          <cell r="BR136">
            <v>0</v>
          </cell>
        </row>
        <row r="137">
          <cell r="E137" t="str">
            <v>CA11800 Debtors interest receivable</v>
          </cell>
          <cell r="F137" t="str">
            <v>CA11800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I137">
            <v>0</v>
          </cell>
          <cell r="BJ137">
            <v>0</v>
          </cell>
          <cell r="BK137">
            <v>0</v>
          </cell>
          <cell r="BL137">
            <v>0</v>
          </cell>
          <cell r="BM137">
            <v>0</v>
          </cell>
          <cell r="BN137">
            <v>0</v>
          </cell>
          <cell r="BO137">
            <v>0</v>
          </cell>
          <cell r="BP137">
            <v>0</v>
          </cell>
          <cell r="BQ137"/>
          <cell r="BR137">
            <v>0</v>
          </cell>
        </row>
        <row r="138">
          <cell r="E138" t="str">
            <v>CA13300 Other receivables 1/6</v>
          </cell>
          <cell r="F138" t="str">
            <v>CA13300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I138">
            <v>0</v>
          </cell>
          <cell r="BJ138">
            <v>0</v>
          </cell>
          <cell r="BK138">
            <v>0</v>
          </cell>
          <cell r="BL138">
            <v>0</v>
          </cell>
          <cell r="BM138">
            <v>0</v>
          </cell>
          <cell r="BN138">
            <v>0</v>
          </cell>
          <cell r="BO138">
            <v>0</v>
          </cell>
          <cell r="BP138">
            <v>0</v>
          </cell>
          <cell r="BQ138"/>
          <cell r="BR138">
            <v>0</v>
          </cell>
        </row>
        <row r="139">
          <cell r="E139" t="str">
            <v>CA15150 Debtors interest p/o contrd ent 1/2</v>
          </cell>
          <cell r="F139" t="str">
            <v>CA15150</v>
          </cell>
          <cell r="G139">
            <v>-4678.4799999999996</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4678.4799999999996</v>
          </cell>
          <cell r="BI139">
            <v>0</v>
          </cell>
          <cell r="BJ139">
            <v>0</v>
          </cell>
          <cell r="BK139">
            <v>0</v>
          </cell>
          <cell r="BL139">
            <v>0</v>
          </cell>
          <cell r="BM139">
            <v>0</v>
          </cell>
          <cell r="BN139">
            <v>0</v>
          </cell>
          <cell r="BO139">
            <v>0</v>
          </cell>
          <cell r="BP139">
            <v>0</v>
          </cell>
          <cell r="BQ139"/>
          <cell r="BR139">
            <v>0</v>
          </cell>
        </row>
        <row r="140">
          <cell r="E140" t="str">
            <v>CA15250 Debtors partly owned controlled ent 1/2</v>
          </cell>
          <cell r="F140" t="str">
            <v>CA15250</v>
          </cell>
          <cell r="G140">
            <v>0</v>
          </cell>
          <cell r="H140">
            <v>0</v>
          </cell>
          <cell r="I140">
            <v>0</v>
          </cell>
          <cell r="J140">
            <v>0</v>
          </cell>
          <cell r="K140">
            <v>0</v>
          </cell>
          <cell r="L140">
            <v>0</v>
          </cell>
          <cell r="M140">
            <v>0</v>
          </cell>
          <cell r="N140">
            <v>0</v>
          </cell>
          <cell r="O140">
            <v>0</v>
          </cell>
          <cell r="P140">
            <v>0</v>
          </cell>
          <cell r="Q140">
            <v>-2005381</v>
          </cell>
          <cell r="R140">
            <v>1279135</v>
          </cell>
          <cell r="S140">
            <v>0</v>
          </cell>
          <cell r="T140">
            <v>86678</v>
          </cell>
          <cell r="U140">
            <v>0</v>
          </cell>
          <cell r="V140">
            <v>0</v>
          </cell>
          <cell r="W140">
            <v>0</v>
          </cell>
          <cell r="X140">
            <v>0</v>
          </cell>
          <cell r="Y140">
            <v>0</v>
          </cell>
          <cell r="Z140">
            <v>0</v>
          </cell>
          <cell r="AA140">
            <v>639568</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I140">
            <v>0</v>
          </cell>
          <cell r="BJ140">
            <v>0</v>
          </cell>
          <cell r="BK140">
            <v>0</v>
          </cell>
          <cell r="BL140">
            <v>0</v>
          </cell>
          <cell r="BM140">
            <v>0</v>
          </cell>
          <cell r="BN140">
            <v>0</v>
          </cell>
          <cell r="BO140">
            <v>0</v>
          </cell>
          <cell r="BP140">
            <v>0</v>
          </cell>
          <cell r="BQ140"/>
          <cell r="BR140">
            <v>0</v>
          </cell>
        </row>
        <row r="141">
          <cell r="E141" t="str">
            <v>CA19000 Total current receivables</v>
          </cell>
          <cell r="F141" t="str">
            <v>CA19000</v>
          </cell>
          <cell r="G141">
            <v>-4678.4799999999996</v>
          </cell>
          <cell r="H141">
            <v>0</v>
          </cell>
          <cell r="I141">
            <v>0</v>
          </cell>
          <cell r="J141">
            <v>181206.28</v>
          </cell>
          <cell r="K141">
            <v>0</v>
          </cell>
          <cell r="L141">
            <v>511617.58</v>
          </cell>
          <cell r="M141">
            <v>0</v>
          </cell>
          <cell r="N141">
            <v>0</v>
          </cell>
          <cell r="O141">
            <v>0</v>
          </cell>
          <cell r="P141">
            <v>0</v>
          </cell>
          <cell r="Q141">
            <v>-2005381</v>
          </cell>
          <cell r="R141">
            <v>1279135</v>
          </cell>
          <cell r="S141">
            <v>0</v>
          </cell>
          <cell r="T141">
            <v>6934600.2700000014</v>
          </cell>
          <cell r="U141">
            <v>0</v>
          </cell>
          <cell r="V141">
            <v>0</v>
          </cell>
          <cell r="W141">
            <v>0</v>
          </cell>
          <cell r="X141">
            <v>39200.239999999998</v>
          </cell>
          <cell r="Y141">
            <v>43103</v>
          </cell>
          <cell r="Z141">
            <v>0</v>
          </cell>
          <cell r="AA141">
            <v>639568</v>
          </cell>
          <cell r="AB141">
            <v>0</v>
          </cell>
          <cell r="AC141">
            <v>0</v>
          </cell>
          <cell r="AD141">
            <v>317318.94</v>
          </cell>
          <cell r="AE141">
            <v>2534304.41</v>
          </cell>
          <cell r="AF141">
            <v>1017880.65</v>
          </cell>
          <cell r="AG141">
            <v>2916150.83</v>
          </cell>
          <cell r="AH141">
            <v>0</v>
          </cell>
          <cell r="AI141">
            <v>0</v>
          </cell>
          <cell r="AJ141">
            <v>1653412.81</v>
          </cell>
          <cell r="AK141">
            <v>0</v>
          </cell>
          <cell r="AL141">
            <v>0</v>
          </cell>
          <cell r="AM141">
            <v>0</v>
          </cell>
          <cell r="AN141">
            <v>0</v>
          </cell>
          <cell r="AO141">
            <v>0</v>
          </cell>
          <cell r="AP141">
            <v>3036296.8</v>
          </cell>
          <cell r="AQ141">
            <v>8738946.1799999997</v>
          </cell>
          <cell r="AR141">
            <v>0</v>
          </cell>
          <cell r="AS141">
            <v>0</v>
          </cell>
          <cell r="AT141">
            <v>0</v>
          </cell>
          <cell r="AU141">
            <v>128129.88</v>
          </cell>
          <cell r="AV141">
            <v>0</v>
          </cell>
          <cell r="AW141">
            <v>0</v>
          </cell>
          <cell r="AX141">
            <v>0</v>
          </cell>
          <cell r="AY141">
            <v>0</v>
          </cell>
          <cell r="AZ141">
            <v>0</v>
          </cell>
          <cell r="BA141">
            <v>3628548.93</v>
          </cell>
          <cell r="BB141">
            <v>0</v>
          </cell>
          <cell r="BC141">
            <v>0</v>
          </cell>
          <cell r="BD141">
            <v>0</v>
          </cell>
          <cell r="BE141">
            <v>0</v>
          </cell>
          <cell r="BF141">
            <v>0</v>
          </cell>
          <cell r="BG141">
            <v>256911.1</v>
          </cell>
          <cell r="BI141">
            <v>31846271.420000002</v>
          </cell>
          <cell r="BJ141">
            <v>40360.550000000003</v>
          </cell>
          <cell r="BK141">
            <v>0</v>
          </cell>
          <cell r="BL141">
            <v>124266.1</v>
          </cell>
          <cell r="BM141">
            <v>0</v>
          </cell>
          <cell r="BN141">
            <v>0</v>
          </cell>
          <cell r="BO141">
            <v>0</v>
          </cell>
          <cell r="BP141">
            <v>32010898.070000004</v>
          </cell>
          <cell r="BQ141"/>
          <cell r="BR141">
            <v>0</v>
          </cell>
        </row>
        <row r="142">
          <cell r="E142" t="str">
            <v>check = 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I142">
            <v>0</v>
          </cell>
          <cell r="BJ142">
            <v>0</v>
          </cell>
          <cell r="BK142">
            <v>0</v>
          </cell>
          <cell r="BL142">
            <v>0</v>
          </cell>
          <cell r="BM142">
            <v>0</v>
          </cell>
          <cell r="BN142">
            <v>0</v>
          </cell>
          <cell r="BO142">
            <v>0</v>
          </cell>
          <cell r="BP142">
            <v>0</v>
          </cell>
          <cell r="BQ142">
            <v>0</v>
          </cell>
          <cell r="BR142">
            <v>0</v>
          </cell>
        </row>
        <row r="143">
          <cell r="E143" t="str">
            <v>CA31400 Inventories other 1/6</v>
          </cell>
          <cell r="F143" t="str">
            <v>CA31400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4242</v>
          </cell>
          <cell r="Y143">
            <v>0</v>
          </cell>
          <cell r="Z143">
            <v>0</v>
          </cell>
          <cell r="AA143">
            <v>0</v>
          </cell>
          <cell r="AB143">
            <v>0</v>
          </cell>
          <cell r="AC143">
            <v>0</v>
          </cell>
          <cell r="AD143">
            <v>0</v>
          </cell>
          <cell r="AE143">
            <v>0</v>
          </cell>
          <cell r="AF143">
            <v>0</v>
          </cell>
          <cell r="AG143">
            <v>0</v>
          </cell>
          <cell r="AH143">
            <v>0</v>
          </cell>
          <cell r="AI143">
            <v>0</v>
          </cell>
          <cell r="AJ143">
            <v>25193</v>
          </cell>
          <cell r="AK143">
            <v>0</v>
          </cell>
          <cell r="AL143">
            <v>0</v>
          </cell>
          <cell r="AM143">
            <v>0</v>
          </cell>
          <cell r="AN143">
            <v>0</v>
          </cell>
          <cell r="AO143">
            <v>0</v>
          </cell>
          <cell r="AP143">
            <v>668918.25</v>
          </cell>
          <cell r="AQ143">
            <v>1689592.04</v>
          </cell>
          <cell r="AR143">
            <v>0</v>
          </cell>
          <cell r="AS143">
            <v>0</v>
          </cell>
          <cell r="AT143">
            <v>0</v>
          </cell>
          <cell r="AU143">
            <v>0</v>
          </cell>
          <cell r="AV143">
            <v>0</v>
          </cell>
          <cell r="AW143">
            <v>0</v>
          </cell>
          <cell r="AX143">
            <v>0</v>
          </cell>
          <cell r="AY143">
            <v>0</v>
          </cell>
          <cell r="AZ143">
            <v>0</v>
          </cell>
          <cell r="BA143">
            <v>2120206.15</v>
          </cell>
          <cell r="BB143">
            <v>0</v>
          </cell>
          <cell r="BC143">
            <v>-1386891</v>
          </cell>
          <cell r="BD143">
            <v>0</v>
          </cell>
          <cell r="BE143">
            <v>0</v>
          </cell>
          <cell r="BF143">
            <v>0</v>
          </cell>
          <cell r="BG143">
            <v>0</v>
          </cell>
          <cell r="BI143">
            <v>3121260.44</v>
          </cell>
          <cell r="BJ143">
            <v>0</v>
          </cell>
          <cell r="BK143">
            <v>0</v>
          </cell>
          <cell r="BL143">
            <v>0</v>
          </cell>
          <cell r="BM143">
            <v>0</v>
          </cell>
          <cell r="BN143">
            <v>0</v>
          </cell>
          <cell r="BO143">
            <v>0</v>
          </cell>
          <cell r="BP143">
            <v>3121260.44</v>
          </cell>
          <cell r="BQ143"/>
          <cell r="BR143">
            <v>0</v>
          </cell>
        </row>
        <row r="144">
          <cell r="E144" t="str">
            <v>CA39000 Total current inventories</v>
          </cell>
          <cell r="F144" t="str">
            <v>CA39000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4242</v>
          </cell>
          <cell r="Y144">
            <v>0</v>
          </cell>
          <cell r="Z144">
            <v>0</v>
          </cell>
          <cell r="AA144">
            <v>0</v>
          </cell>
          <cell r="AB144">
            <v>0</v>
          </cell>
          <cell r="AC144">
            <v>0</v>
          </cell>
          <cell r="AD144">
            <v>0</v>
          </cell>
          <cell r="AE144">
            <v>0</v>
          </cell>
          <cell r="AF144">
            <v>0</v>
          </cell>
          <cell r="AG144">
            <v>0</v>
          </cell>
          <cell r="AH144">
            <v>0</v>
          </cell>
          <cell r="AI144">
            <v>0</v>
          </cell>
          <cell r="AJ144">
            <v>25193</v>
          </cell>
          <cell r="AK144">
            <v>0</v>
          </cell>
          <cell r="AL144">
            <v>0</v>
          </cell>
          <cell r="AM144">
            <v>0</v>
          </cell>
          <cell r="AN144">
            <v>0</v>
          </cell>
          <cell r="AO144">
            <v>0</v>
          </cell>
          <cell r="AP144">
            <v>668918.25</v>
          </cell>
          <cell r="AQ144">
            <v>1689592.04</v>
          </cell>
          <cell r="AR144">
            <v>0</v>
          </cell>
          <cell r="AS144">
            <v>0</v>
          </cell>
          <cell r="AT144">
            <v>0</v>
          </cell>
          <cell r="AU144">
            <v>0</v>
          </cell>
          <cell r="AV144">
            <v>0</v>
          </cell>
          <cell r="AW144">
            <v>0</v>
          </cell>
          <cell r="AX144">
            <v>0</v>
          </cell>
          <cell r="AY144">
            <v>0</v>
          </cell>
          <cell r="AZ144">
            <v>0</v>
          </cell>
          <cell r="BA144">
            <v>2120206.15</v>
          </cell>
          <cell r="BB144">
            <v>0</v>
          </cell>
          <cell r="BC144">
            <v>-1386891</v>
          </cell>
          <cell r="BD144">
            <v>0</v>
          </cell>
          <cell r="BE144">
            <v>0</v>
          </cell>
          <cell r="BF144">
            <v>0</v>
          </cell>
          <cell r="BG144">
            <v>0</v>
          </cell>
          <cell r="BI144">
            <v>3121260.44</v>
          </cell>
          <cell r="BJ144">
            <v>0</v>
          </cell>
          <cell r="BK144">
            <v>0</v>
          </cell>
          <cell r="BL144">
            <v>0</v>
          </cell>
          <cell r="BM144">
            <v>0</v>
          </cell>
          <cell r="BN144">
            <v>0</v>
          </cell>
          <cell r="BO144">
            <v>0</v>
          </cell>
          <cell r="BP144">
            <v>3121260.44</v>
          </cell>
          <cell r="BQ144"/>
          <cell r="BR144">
            <v>0</v>
          </cell>
        </row>
        <row r="145">
          <cell r="E145" t="str">
            <v>check = 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I145">
            <v>0</v>
          </cell>
          <cell r="BJ145">
            <v>0</v>
          </cell>
          <cell r="BK145">
            <v>0</v>
          </cell>
          <cell r="BL145">
            <v>0</v>
          </cell>
          <cell r="BM145">
            <v>0</v>
          </cell>
          <cell r="BN145">
            <v>0</v>
          </cell>
          <cell r="BO145">
            <v>0</v>
          </cell>
          <cell r="BP145">
            <v>0</v>
          </cell>
          <cell r="BQ145">
            <v>0</v>
          </cell>
          <cell r="BR145">
            <v>0</v>
          </cell>
        </row>
        <row r="146">
          <cell r="E146" t="str">
            <v>CA81300 Prepayments   8/6</v>
          </cell>
          <cell r="F146" t="str">
            <v>CA81300</v>
          </cell>
          <cell r="G146">
            <v>0</v>
          </cell>
          <cell r="H146">
            <v>0</v>
          </cell>
          <cell r="I146">
            <v>0</v>
          </cell>
          <cell r="J146">
            <v>12251.48</v>
          </cell>
          <cell r="K146">
            <v>0</v>
          </cell>
          <cell r="L146">
            <v>366456.28</v>
          </cell>
          <cell r="M146">
            <v>0</v>
          </cell>
          <cell r="N146">
            <v>0</v>
          </cell>
          <cell r="O146">
            <v>0</v>
          </cell>
          <cell r="P146">
            <v>0</v>
          </cell>
          <cell r="Q146">
            <v>0</v>
          </cell>
          <cell r="R146">
            <v>0</v>
          </cell>
          <cell r="S146">
            <v>0</v>
          </cell>
          <cell r="T146">
            <v>491859</v>
          </cell>
          <cell r="U146">
            <v>0</v>
          </cell>
          <cell r="V146">
            <v>0</v>
          </cell>
          <cell r="W146">
            <v>0</v>
          </cell>
          <cell r="X146">
            <v>8375.0400000000009</v>
          </cell>
          <cell r="Y146">
            <v>106</v>
          </cell>
          <cell r="Z146">
            <v>0</v>
          </cell>
          <cell r="AA146">
            <v>0</v>
          </cell>
          <cell r="AB146">
            <v>0</v>
          </cell>
          <cell r="AC146">
            <v>0</v>
          </cell>
          <cell r="AD146">
            <v>0</v>
          </cell>
          <cell r="AE146">
            <v>85765.51</v>
          </cell>
          <cell r="AF146">
            <v>58240</v>
          </cell>
          <cell r="AG146">
            <v>131271</v>
          </cell>
          <cell r="AH146">
            <v>0</v>
          </cell>
          <cell r="AI146">
            <v>0</v>
          </cell>
          <cell r="AJ146">
            <v>12053.45</v>
          </cell>
          <cell r="AK146">
            <v>0</v>
          </cell>
          <cell r="AL146">
            <v>0</v>
          </cell>
          <cell r="AM146">
            <v>0</v>
          </cell>
          <cell r="AN146">
            <v>0</v>
          </cell>
          <cell r="AO146">
            <v>0</v>
          </cell>
          <cell r="AP146">
            <v>41268.21</v>
          </cell>
          <cell r="AQ146">
            <v>101440.87</v>
          </cell>
          <cell r="AR146">
            <v>0</v>
          </cell>
          <cell r="AS146">
            <v>0</v>
          </cell>
          <cell r="AT146">
            <v>0</v>
          </cell>
          <cell r="AU146">
            <v>0</v>
          </cell>
          <cell r="AV146">
            <v>0</v>
          </cell>
          <cell r="AW146">
            <v>0</v>
          </cell>
          <cell r="AX146">
            <v>0</v>
          </cell>
          <cell r="AY146">
            <v>0</v>
          </cell>
          <cell r="AZ146">
            <v>0</v>
          </cell>
          <cell r="BA146">
            <v>191553.68</v>
          </cell>
          <cell r="BB146">
            <v>0</v>
          </cell>
          <cell r="BC146">
            <v>0</v>
          </cell>
          <cell r="BD146">
            <v>0</v>
          </cell>
          <cell r="BE146">
            <v>0</v>
          </cell>
          <cell r="BF146">
            <v>0</v>
          </cell>
          <cell r="BG146">
            <v>0</v>
          </cell>
          <cell r="BI146">
            <v>1500640.52</v>
          </cell>
          <cell r="BJ146">
            <v>46921.37</v>
          </cell>
          <cell r="BK146">
            <v>0</v>
          </cell>
          <cell r="BL146">
            <v>0</v>
          </cell>
          <cell r="BM146">
            <v>0</v>
          </cell>
          <cell r="BN146">
            <v>0</v>
          </cell>
          <cell r="BO146">
            <v>0</v>
          </cell>
          <cell r="BP146">
            <v>1547561.89</v>
          </cell>
          <cell r="BQ146"/>
          <cell r="BR146">
            <v>0</v>
          </cell>
        </row>
        <row r="147">
          <cell r="E147" t="str">
            <v>CA81500 Other 1/6</v>
          </cell>
          <cell r="F147" t="str">
            <v>CA81500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676298.5</v>
          </cell>
          <cell r="AW147">
            <v>0</v>
          </cell>
          <cell r="AX147">
            <v>0</v>
          </cell>
          <cell r="AY147">
            <v>0</v>
          </cell>
          <cell r="AZ147">
            <v>0</v>
          </cell>
          <cell r="BA147">
            <v>0</v>
          </cell>
          <cell r="BB147">
            <v>0</v>
          </cell>
          <cell r="BC147">
            <v>0</v>
          </cell>
          <cell r="BD147">
            <v>0</v>
          </cell>
          <cell r="BE147">
            <v>0</v>
          </cell>
          <cell r="BF147">
            <v>0</v>
          </cell>
          <cell r="BG147">
            <v>0</v>
          </cell>
          <cell r="BI147">
            <v>676298.5</v>
          </cell>
          <cell r="BJ147">
            <v>-3.9999999979045242E-2</v>
          </cell>
          <cell r="BK147">
            <v>0</v>
          </cell>
          <cell r="BL147">
            <v>0</v>
          </cell>
          <cell r="BM147">
            <v>0</v>
          </cell>
          <cell r="BN147">
            <v>0</v>
          </cell>
          <cell r="BO147">
            <v>0</v>
          </cell>
          <cell r="BP147">
            <v>676298.46</v>
          </cell>
          <cell r="BQ147"/>
          <cell r="BR147">
            <v>0</v>
          </cell>
        </row>
        <row r="148">
          <cell r="E148" t="str">
            <v>CA89000 Total current other assets</v>
          </cell>
          <cell r="F148" t="str">
            <v>CA89000</v>
          </cell>
          <cell r="G148">
            <v>0</v>
          </cell>
          <cell r="H148">
            <v>0</v>
          </cell>
          <cell r="I148">
            <v>0</v>
          </cell>
          <cell r="J148">
            <v>12251.48</v>
          </cell>
          <cell r="K148">
            <v>0</v>
          </cell>
          <cell r="L148">
            <v>366456.28</v>
          </cell>
          <cell r="M148">
            <v>0</v>
          </cell>
          <cell r="N148">
            <v>0</v>
          </cell>
          <cell r="O148">
            <v>0</v>
          </cell>
          <cell r="P148">
            <v>0</v>
          </cell>
          <cell r="Q148">
            <v>0</v>
          </cell>
          <cell r="R148">
            <v>0</v>
          </cell>
          <cell r="S148">
            <v>0</v>
          </cell>
          <cell r="T148">
            <v>491859</v>
          </cell>
          <cell r="U148">
            <v>0</v>
          </cell>
          <cell r="V148">
            <v>0</v>
          </cell>
          <cell r="W148">
            <v>0</v>
          </cell>
          <cell r="X148">
            <v>8375.0400000000009</v>
          </cell>
          <cell r="Y148">
            <v>106</v>
          </cell>
          <cell r="Z148">
            <v>0</v>
          </cell>
          <cell r="AA148">
            <v>0</v>
          </cell>
          <cell r="AB148">
            <v>0</v>
          </cell>
          <cell r="AC148">
            <v>0</v>
          </cell>
          <cell r="AD148">
            <v>0</v>
          </cell>
          <cell r="AE148">
            <v>85765.51</v>
          </cell>
          <cell r="AF148">
            <v>58240</v>
          </cell>
          <cell r="AG148">
            <v>131271</v>
          </cell>
          <cell r="AH148">
            <v>0</v>
          </cell>
          <cell r="AI148">
            <v>0</v>
          </cell>
          <cell r="AJ148">
            <v>12053.45</v>
          </cell>
          <cell r="AK148">
            <v>0</v>
          </cell>
          <cell r="AL148">
            <v>0</v>
          </cell>
          <cell r="AM148">
            <v>0</v>
          </cell>
          <cell r="AN148">
            <v>0</v>
          </cell>
          <cell r="AO148">
            <v>0</v>
          </cell>
          <cell r="AP148">
            <v>41268.21</v>
          </cell>
          <cell r="AQ148">
            <v>101440.87</v>
          </cell>
          <cell r="AR148">
            <v>0</v>
          </cell>
          <cell r="AS148">
            <v>0</v>
          </cell>
          <cell r="AT148">
            <v>0</v>
          </cell>
          <cell r="AU148">
            <v>0</v>
          </cell>
          <cell r="AV148">
            <v>676298.5</v>
          </cell>
          <cell r="AW148">
            <v>0</v>
          </cell>
          <cell r="AX148">
            <v>0</v>
          </cell>
          <cell r="AY148">
            <v>0</v>
          </cell>
          <cell r="AZ148">
            <v>0</v>
          </cell>
          <cell r="BA148">
            <v>191553.68</v>
          </cell>
          <cell r="BB148">
            <v>0</v>
          </cell>
          <cell r="BC148">
            <v>0</v>
          </cell>
          <cell r="BD148">
            <v>0</v>
          </cell>
          <cell r="BE148">
            <v>0</v>
          </cell>
          <cell r="BF148">
            <v>0</v>
          </cell>
          <cell r="BG148">
            <v>0</v>
          </cell>
          <cell r="BI148">
            <v>2176939.02</v>
          </cell>
          <cell r="BJ148">
            <v>46921.33</v>
          </cell>
          <cell r="BK148">
            <v>0</v>
          </cell>
          <cell r="BL148">
            <v>0</v>
          </cell>
          <cell r="BM148">
            <v>0</v>
          </cell>
          <cell r="BN148">
            <v>0</v>
          </cell>
          <cell r="BO148">
            <v>0</v>
          </cell>
          <cell r="BP148">
            <v>2223860.35</v>
          </cell>
          <cell r="BQ148"/>
          <cell r="BR148">
            <v>0</v>
          </cell>
        </row>
        <row r="149">
          <cell r="E149" t="str">
            <v>check = 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I149">
            <v>0</v>
          </cell>
          <cell r="BJ149">
            <v>0</v>
          </cell>
          <cell r="BK149">
            <v>0</v>
          </cell>
          <cell r="BL149">
            <v>0</v>
          </cell>
          <cell r="BM149">
            <v>0</v>
          </cell>
          <cell r="BN149">
            <v>0</v>
          </cell>
          <cell r="BO149">
            <v>0</v>
          </cell>
          <cell r="BP149">
            <v>0</v>
          </cell>
          <cell r="BQ149">
            <v>0</v>
          </cell>
          <cell r="BR149">
            <v>0</v>
          </cell>
        </row>
        <row r="150">
          <cell r="E150" t="str">
            <v>CA90000 Total current assets</v>
          </cell>
          <cell r="F150" t="str">
            <v>CA90000</v>
          </cell>
          <cell r="G150">
            <v>-4678.4799999999996</v>
          </cell>
          <cell r="H150">
            <v>0</v>
          </cell>
          <cell r="I150">
            <v>0</v>
          </cell>
          <cell r="J150">
            <v>193459.76</v>
          </cell>
          <cell r="K150">
            <v>0</v>
          </cell>
          <cell r="L150">
            <v>878073.86</v>
          </cell>
          <cell r="M150">
            <v>0</v>
          </cell>
          <cell r="N150">
            <v>0</v>
          </cell>
          <cell r="O150">
            <v>0</v>
          </cell>
          <cell r="P150">
            <v>0</v>
          </cell>
          <cell r="Q150">
            <v>-2005381</v>
          </cell>
          <cell r="R150">
            <v>1279135</v>
          </cell>
          <cell r="S150">
            <v>0</v>
          </cell>
          <cell r="T150">
            <v>9033669.7200000025</v>
          </cell>
          <cell r="U150">
            <v>0</v>
          </cell>
          <cell r="V150">
            <v>0</v>
          </cell>
          <cell r="W150">
            <v>2</v>
          </cell>
          <cell r="X150">
            <v>65226.76</v>
          </cell>
          <cell r="Y150">
            <v>43209</v>
          </cell>
          <cell r="Z150">
            <v>0</v>
          </cell>
          <cell r="AA150">
            <v>639568</v>
          </cell>
          <cell r="AB150">
            <v>0</v>
          </cell>
          <cell r="AC150">
            <v>0</v>
          </cell>
          <cell r="AD150">
            <v>317318.94</v>
          </cell>
          <cell r="AE150">
            <v>2620069.92</v>
          </cell>
          <cell r="AF150">
            <v>1130872.6499999999</v>
          </cell>
          <cell r="AG150">
            <v>3175176.37</v>
          </cell>
          <cell r="AH150">
            <v>0</v>
          </cell>
          <cell r="AI150">
            <v>0</v>
          </cell>
          <cell r="AJ150">
            <v>1690659.26</v>
          </cell>
          <cell r="AK150">
            <v>0</v>
          </cell>
          <cell r="AL150">
            <v>0</v>
          </cell>
          <cell r="AM150">
            <v>0</v>
          </cell>
          <cell r="AN150">
            <v>0</v>
          </cell>
          <cell r="AO150">
            <v>0</v>
          </cell>
          <cell r="AP150">
            <v>5909077.79</v>
          </cell>
          <cell r="AQ150">
            <v>13470664.299999999</v>
          </cell>
          <cell r="AR150">
            <v>0</v>
          </cell>
          <cell r="AS150">
            <v>0</v>
          </cell>
          <cell r="AT150">
            <v>0</v>
          </cell>
          <cell r="AU150">
            <v>1396785.44</v>
          </cell>
          <cell r="AV150">
            <v>676298.5</v>
          </cell>
          <cell r="AW150">
            <v>0</v>
          </cell>
          <cell r="AX150">
            <v>0</v>
          </cell>
          <cell r="AY150">
            <v>0</v>
          </cell>
          <cell r="AZ150">
            <v>0</v>
          </cell>
          <cell r="BA150">
            <v>6468829.7599999998</v>
          </cell>
          <cell r="BB150">
            <v>0</v>
          </cell>
          <cell r="BC150">
            <v>-1386891</v>
          </cell>
          <cell r="BD150">
            <v>0</v>
          </cell>
          <cell r="BE150">
            <v>0</v>
          </cell>
          <cell r="BF150">
            <v>0</v>
          </cell>
          <cell r="BG150">
            <v>12964028.73</v>
          </cell>
          <cell r="BI150">
            <v>58555175.280000001</v>
          </cell>
          <cell r="BJ150">
            <v>876640.8</v>
          </cell>
          <cell r="BK150">
            <v>0</v>
          </cell>
          <cell r="BL150">
            <v>287964.15999999997</v>
          </cell>
          <cell r="BM150">
            <v>0</v>
          </cell>
          <cell r="BN150">
            <v>0</v>
          </cell>
          <cell r="BO150">
            <v>0</v>
          </cell>
          <cell r="BP150">
            <v>59719780.239999995</v>
          </cell>
          <cell r="BQ150"/>
          <cell r="BR150">
            <v>0</v>
          </cell>
        </row>
        <row r="151">
          <cell r="E151" t="str">
            <v>NA13000 Debtors   1/6</v>
          </cell>
          <cell r="F151" t="str">
            <v>NA13000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I151">
            <v>0</v>
          </cell>
          <cell r="BJ151">
            <v>1850</v>
          </cell>
          <cell r="BK151">
            <v>0</v>
          </cell>
          <cell r="BL151">
            <v>0</v>
          </cell>
          <cell r="BM151">
            <v>0</v>
          </cell>
          <cell r="BN151">
            <v>0</v>
          </cell>
          <cell r="BO151">
            <v>0</v>
          </cell>
          <cell r="BP151">
            <v>1850</v>
          </cell>
          <cell r="BQ151"/>
          <cell r="BR151">
            <v>0</v>
          </cell>
        </row>
        <row r="152">
          <cell r="E152" t="str">
            <v>NA15000 Amt owing by wholly owned contrd ent 1/2</v>
          </cell>
          <cell r="F152" t="str">
            <v>NA15000</v>
          </cell>
          <cell r="G152">
            <v>-1310419044.8099999</v>
          </cell>
          <cell r="H152">
            <v>0</v>
          </cell>
          <cell r="I152">
            <v>0</v>
          </cell>
          <cell r="J152">
            <v>0</v>
          </cell>
          <cell r="K152">
            <v>-48452045</v>
          </cell>
          <cell r="L152">
            <v>0</v>
          </cell>
          <cell r="M152">
            <v>0</v>
          </cell>
          <cell r="N152">
            <v>48464053</v>
          </cell>
          <cell r="O152">
            <v>2243729</v>
          </cell>
          <cell r="P152">
            <v>0</v>
          </cell>
          <cell r="Q152">
            <v>0</v>
          </cell>
          <cell r="R152">
            <v>11221119.539999999</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100</v>
          </cell>
          <cell r="AN152">
            <v>0</v>
          </cell>
          <cell r="AO152">
            <v>1781800</v>
          </cell>
          <cell r="AP152">
            <v>0</v>
          </cell>
          <cell r="AQ152">
            <v>0</v>
          </cell>
          <cell r="AR152">
            <v>0</v>
          </cell>
          <cell r="AS152">
            <v>0</v>
          </cell>
          <cell r="AT152">
            <v>1781700</v>
          </cell>
          <cell r="AU152">
            <v>28922400</v>
          </cell>
          <cell r="AV152">
            <v>0</v>
          </cell>
          <cell r="AW152">
            <v>-3563500</v>
          </cell>
          <cell r="AX152">
            <v>0</v>
          </cell>
          <cell r="AY152">
            <v>0</v>
          </cell>
          <cell r="AZ152">
            <v>0</v>
          </cell>
          <cell r="BA152">
            <v>16000000</v>
          </cell>
          <cell r="BB152">
            <v>0</v>
          </cell>
          <cell r="BC152">
            <v>0</v>
          </cell>
          <cell r="BD152">
            <v>0</v>
          </cell>
          <cell r="BE152">
            <v>0</v>
          </cell>
          <cell r="BF152">
            <v>0</v>
          </cell>
          <cell r="BG152">
            <v>1255932356.3000002</v>
          </cell>
          <cell r="BI152">
            <v>3912668.0300002098</v>
          </cell>
          <cell r="BJ152">
            <v>7548563.7999999998</v>
          </cell>
          <cell r="BK152">
            <v>0</v>
          </cell>
          <cell r="BL152">
            <v>153900117.24000001</v>
          </cell>
          <cell r="BM152">
            <v>-158000921.56</v>
          </cell>
          <cell r="BN152">
            <v>-7360427.5099999998</v>
          </cell>
          <cell r="BO152">
            <v>0</v>
          </cell>
          <cell r="BP152">
            <v>2.2910535335540771E-7</v>
          </cell>
          <cell r="BQ152"/>
          <cell r="BR152">
            <v>-2.2910535335540771E-7</v>
          </cell>
        </row>
        <row r="153">
          <cell r="E153" t="str">
            <v>NA15100 Amt owing by partly owned contrd ent 1/2</v>
          </cell>
          <cell r="F153" t="str">
            <v>NA15100</v>
          </cell>
          <cell r="G153">
            <v>-777500</v>
          </cell>
          <cell r="H153">
            <v>0</v>
          </cell>
          <cell r="I153">
            <v>0</v>
          </cell>
          <cell r="J153">
            <v>0</v>
          </cell>
          <cell r="K153">
            <v>0</v>
          </cell>
          <cell r="L153">
            <v>0</v>
          </cell>
          <cell r="M153">
            <v>0</v>
          </cell>
          <cell r="N153">
            <v>0</v>
          </cell>
          <cell r="O153">
            <v>0</v>
          </cell>
          <cell r="P153">
            <v>0</v>
          </cell>
          <cell r="Q153">
            <v>-200</v>
          </cell>
          <cell r="R153">
            <v>0</v>
          </cell>
          <cell r="S153">
            <v>0</v>
          </cell>
          <cell r="T153">
            <v>0</v>
          </cell>
          <cell r="U153">
            <v>0</v>
          </cell>
          <cell r="V153">
            <v>200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777500</v>
          </cell>
          <cell r="BI153">
            <v>0</v>
          </cell>
          <cell r="BJ153">
            <v>0</v>
          </cell>
          <cell r="BK153">
            <v>0</v>
          </cell>
          <cell r="BL153">
            <v>0</v>
          </cell>
          <cell r="BM153">
            <v>0</v>
          </cell>
          <cell r="BN153">
            <v>0</v>
          </cell>
          <cell r="BO153">
            <v>0</v>
          </cell>
          <cell r="BP153">
            <v>0</v>
          </cell>
          <cell r="BQ153"/>
          <cell r="BR153">
            <v>0</v>
          </cell>
        </row>
        <row r="154">
          <cell r="E154" t="str">
            <v>NA16000 Amt owing by assoc &amp; JV</v>
          </cell>
          <cell r="F154" t="str">
            <v>NA16000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I154">
            <v>0</v>
          </cell>
          <cell r="BJ154">
            <v>0</v>
          </cell>
          <cell r="BK154">
            <v>0</v>
          </cell>
          <cell r="BL154">
            <v>0</v>
          </cell>
          <cell r="BM154">
            <v>0</v>
          </cell>
          <cell r="BN154">
            <v>0</v>
          </cell>
          <cell r="BO154">
            <v>0</v>
          </cell>
          <cell r="BP154">
            <v>0</v>
          </cell>
          <cell r="BQ154"/>
          <cell r="BR154">
            <v>0</v>
          </cell>
        </row>
        <row r="155">
          <cell r="E155" t="str">
            <v>NA19000 Total non-current receivables</v>
          </cell>
          <cell r="F155" t="str">
            <v>NA19000</v>
          </cell>
          <cell r="G155">
            <v>-1311196544.8099999</v>
          </cell>
          <cell r="H155">
            <v>0</v>
          </cell>
          <cell r="I155">
            <v>0</v>
          </cell>
          <cell r="J155">
            <v>0</v>
          </cell>
          <cell r="K155">
            <v>-48452045</v>
          </cell>
          <cell r="L155">
            <v>0</v>
          </cell>
          <cell r="M155">
            <v>0</v>
          </cell>
          <cell r="N155">
            <v>48464053</v>
          </cell>
          <cell r="O155">
            <v>2243729</v>
          </cell>
          <cell r="P155">
            <v>0</v>
          </cell>
          <cell r="Q155">
            <v>-200</v>
          </cell>
          <cell r="R155">
            <v>11221119.539999999</v>
          </cell>
          <cell r="S155">
            <v>0</v>
          </cell>
          <cell r="T155">
            <v>0</v>
          </cell>
          <cell r="U155">
            <v>0</v>
          </cell>
          <cell r="V155">
            <v>200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100</v>
          </cell>
          <cell r="AN155">
            <v>0</v>
          </cell>
          <cell r="AO155">
            <v>1781800</v>
          </cell>
          <cell r="AP155">
            <v>0</v>
          </cell>
          <cell r="AQ155">
            <v>0</v>
          </cell>
          <cell r="AR155">
            <v>0</v>
          </cell>
          <cell r="AS155">
            <v>0</v>
          </cell>
          <cell r="AT155">
            <v>1781700</v>
          </cell>
          <cell r="AU155">
            <v>28922400</v>
          </cell>
          <cell r="AV155">
            <v>0</v>
          </cell>
          <cell r="AW155">
            <v>-3563500</v>
          </cell>
          <cell r="AX155">
            <v>0</v>
          </cell>
          <cell r="AY155">
            <v>0</v>
          </cell>
          <cell r="AZ155">
            <v>0</v>
          </cell>
          <cell r="BA155">
            <v>16000000</v>
          </cell>
          <cell r="BB155">
            <v>0</v>
          </cell>
          <cell r="BC155">
            <v>0</v>
          </cell>
          <cell r="BD155">
            <v>0</v>
          </cell>
          <cell r="BE155">
            <v>0</v>
          </cell>
          <cell r="BF155">
            <v>0</v>
          </cell>
          <cell r="BG155">
            <v>1256709856.3000002</v>
          </cell>
          <cell r="BI155">
            <v>3912668.0300002098</v>
          </cell>
          <cell r="BJ155">
            <v>7550413.7999999998</v>
          </cell>
          <cell r="BK155">
            <v>0</v>
          </cell>
          <cell r="BL155">
            <v>153900117.24000001</v>
          </cell>
          <cell r="BM155">
            <v>-158000921.56</v>
          </cell>
          <cell r="BN155">
            <v>-7360427.5099999998</v>
          </cell>
          <cell r="BO155">
            <v>0</v>
          </cell>
          <cell r="BP155">
            <v>1850.0000002291054</v>
          </cell>
          <cell r="BQ155"/>
          <cell r="BR155">
            <v>-2.2910535335540771E-7</v>
          </cell>
        </row>
        <row r="156">
          <cell r="E156" t="str">
            <v>check = 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I156">
            <v>0</v>
          </cell>
          <cell r="BJ156">
            <v>0</v>
          </cell>
          <cell r="BK156">
            <v>0</v>
          </cell>
          <cell r="BL156">
            <v>0</v>
          </cell>
          <cell r="BM156">
            <v>0</v>
          </cell>
          <cell r="BN156">
            <v>0</v>
          </cell>
          <cell r="BO156">
            <v>0</v>
          </cell>
          <cell r="BP156">
            <v>0</v>
          </cell>
          <cell r="BQ156">
            <v>0</v>
          </cell>
          <cell r="BR156">
            <v>0</v>
          </cell>
        </row>
        <row r="157">
          <cell r="E157" t="str">
            <v>NA21000 Non current investments 3/1  3/2or 20 21</v>
          </cell>
          <cell r="F157" t="str">
            <v>NA21000</v>
          </cell>
          <cell r="G157">
            <v>0</v>
          </cell>
          <cell r="H157">
            <v>0</v>
          </cell>
          <cell r="I157">
            <v>0</v>
          </cell>
          <cell r="J157">
            <v>0</v>
          </cell>
          <cell r="K157">
            <v>0</v>
          </cell>
          <cell r="L157">
            <v>0</v>
          </cell>
          <cell r="M157">
            <v>0</v>
          </cell>
          <cell r="N157">
            <v>0</v>
          </cell>
          <cell r="O157">
            <v>0</v>
          </cell>
          <cell r="P157">
            <v>0</v>
          </cell>
          <cell r="Q157">
            <v>0</v>
          </cell>
          <cell r="R157">
            <v>17273235</v>
          </cell>
          <cell r="S157">
            <v>-17273235</v>
          </cell>
          <cell r="T157">
            <v>0</v>
          </cell>
          <cell r="U157">
            <v>0</v>
          </cell>
          <cell r="V157">
            <v>0</v>
          </cell>
          <cell r="W157">
            <v>0</v>
          </cell>
          <cell r="X157">
            <v>0</v>
          </cell>
          <cell r="Y157">
            <v>0</v>
          </cell>
          <cell r="Z157">
            <v>0</v>
          </cell>
          <cell r="AA157">
            <v>13900000</v>
          </cell>
          <cell r="AB157">
            <v>-13900000</v>
          </cell>
          <cell r="AC157">
            <v>0</v>
          </cell>
          <cell r="AD157">
            <v>0</v>
          </cell>
          <cell r="AE157">
            <v>0</v>
          </cell>
          <cell r="AF157">
            <v>0</v>
          </cell>
          <cell r="AG157">
            <v>0</v>
          </cell>
          <cell r="AH157">
            <v>0</v>
          </cell>
          <cell r="AI157">
            <v>-9.9999904632568359E-3</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I157">
            <v>-9.9999904632568359E-3</v>
          </cell>
          <cell r="BJ157">
            <v>0</v>
          </cell>
          <cell r="BK157">
            <v>0</v>
          </cell>
          <cell r="BL157">
            <v>0</v>
          </cell>
          <cell r="BM157">
            <v>0</v>
          </cell>
          <cell r="BN157">
            <v>0</v>
          </cell>
          <cell r="BO157">
            <v>0</v>
          </cell>
          <cell r="BP157">
            <v>-9.9999904632568359E-3</v>
          </cell>
          <cell r="BQ157"/>
          <cell r="BR157">
            <v>0</v>
          </cell>
        </row>
        <row r="158">
          <cell r="E158" t="str">
            <v>NA21100 Prov for diminution 3/1  3/2  8/7/1</v>
          </cell>
          <cell r="F158" t="str">
            <v>NA21100</v>
          </cell>
          <cell r="G158">
            <v>0</v>
          </cell>
          <cell r="H158">
            <v>0</v>
          </cell>
          <cell r="I158">
            <v>0</v>
          </cell>
          <cell r="J158">
            <v>0</v>
          </cell>
          <cell r="K158">
            <v>0</v>
          </cell>
          <cell r="L158">
            <v>0</v>
          </cell>
          <cell r="M158">
            <v>0</v>
          </cell>
          <cell r="N158">
            <v>0</v>
          </cell>
          <cell r="O158">
            <v>0</v>
          </cell>
          <cell r="P158">
            <v>0</v>
          </cell>
          <cell r="Q158">
            <v>0</v>
          </cell>
          <cell r="R158">
            <v>-12565492</v>
          </cell>
          <cell r="S158">
            <v>12565492</v>
          </cell>
          <cell r="T158">
            <v>-4000000</v>
          </cell>
          <cell r="U158">
            <v>4000000</v>
          </cell>
          <cell r="V158">
            <v>0</v>
          </cell>
          <cell r="W158">
            <v>0</v>
          </cell>
          <cell r="X158">
            <v>0</v>
          </cell>
          <cell r="Y158">
            <v>0</v>
          </cell>
          <cell r="Z158">
            <v>0</v>
          </cell>
          <cell r="AA158">
            <v>-9439606</v>
          </cell>
          <cell r="AB158">
            <v>9439606</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I158">
            <v>0</v>
          </cell>
          <cell r="BJ158">
            <v>0</v>
          </cell>
          <cell r="BK158">
            <v>0</v>
          </cell>
          <cell r="BL158">
            <v>0</v>
          </cell>
          <cell r="BM158">
            <v>0</v>
          </cell>
          <cell r="BN158">
            <v>0</v>
          </cell>
          <cell r="BO158">
            <v>0</v>
          </cell>
          <cell r="BP158">
            <v>0</v>
          </cell>
          <cell r="BQ158"/>
          <cell r="BR158">
            <v>0</v>
          </cell>
        </row>
        <row r="159">
          <cell r="E159" t="str">
            <v>NA21200 Investments inter entity 3/1  3/2</v>
          </cell>
          <cell r="F159" t="str">
            <v>NA21200</v>
          </cell>
          <cell r="G159">
            <v>0</v>
          </cell>
          <cell r="H159">
            <v>-40763530</v>
          </cell>
          <cell r="I159">
            <v>0</v>
          </cell>
          <cell r="J159">
            <v>0</v>
          </cell>
          <cell r="K159">
            <v>0</v>
          </cell>
          <cell r="L159">
            <v>0</v>
          </cell>
          <cell r="M159">
            <v>6033414.4100000001</v>
          </cell>
          <cell r="N159">
            <v>52</v>
          </cell>
          <cell r="O159">
            <v>0</v>
          </cell>
          <cell r="P159">
            <v>-125783466</v>
          </cell>
          <cell r="Q159">
            <v>0</v>
          </cell>
          <cell r="R159">
            <v>131</v>
          </cell>
          <cell r="S159">
            <v>0</v>
          </cell>
          <cell r="T159">
            <v>4000000</v>
          </cell>
          <cell r="U159">
            <v>-4000000</v>
          </cell>
          <cell r="V159">
            <v>0</v>
          </cell>
          <cell r="W159">
            <v>0</v>
          </cell>
          <cell r="X159">
            <v>0</v>
          </cell>
          <cell r="Y159">
            <v>0</v>
          </cell>
          <cell r="Z159">
            <v>-129</v>
          </cell>
          <cell r="AA159">
            <v>8634400.5999999996</v>
          </cell>
          <cell r="AB159">
            <v>0</v>
          </cell>
          <cell r="AC159">
            <v>0</v>
          </cell>
          <cell r="AD159">
            <v>4946740</v>
          </cell>
          <cell r="AE159">
            <v>0</v>
          </cell>
          <cell r="AF159">
            <v>0</v>
          </cell>
          <cell r="AG159">
            <v>0</v>
          </cell>
          <cell r="AH159">
            <v>0</v>
          </cell>
          <cell r="AI159">
            <v>342662059.5</v>
          </cell>
          <cell r="AJ159">
            <v>0</v>
          </cell>
          <cell r="AK159">
            <v>0</v>
          </cell>
          <cell r="AL159">
            <v>0</v>
          </cell>
          <cell r="AM159">
            <v>0</v>
          </cell>
          <cell r="AN159">
            <v>100</v>
          </cell>
          <cell r="AO159">
            <v>240662211</v>
          </cell>
          <cell r="AP159">
            <v>0</v>
          </cell>
          <cell r="AQ159">
            <v>0</v>
          </cell>
          <cell r="AR159">
            <v>163134629</v>
          </cell>
          <cell r="AS159">
            <v>75745882</v>
          </cell>
          <cell r="AT159">
            <v>0</v>
          </cell>
          <cell r="AU159">
            <v>140196756.78</v>
          </cell>
          <cell r="AV159">
            <v>-951390404</v>
          </cell>
          <cell r="AW159">
            <v>0</v>
          </cell>
          <cell r="AX159">
            <v>0</v>
          </cell>
          <cell r="AY159">
            <v>0</v>
          </cell>
          <cell r="AZ159">
            <v>0</v>
          </cell>
          <cell r="BA159">
            <v>0</v>
          </cell>
          <cell r="BB159">
            <v>0</v>
          </cell>
          <cell r="BC159">
            <v>-28662131</v>
          </cell>
          <cell r="BD159">
            <v>0</v>
          </cell>
          <cell r="BE159">
            <v>0</v>
          </cell>
          <cell r="BF159">
            <v>0</v>
          </cell>
          <cell r="BG159">
            <v>146932289</v>
          </cell>
          <cell r="BI159">
            <v>-17650994.710000038</v>
          </cell>
          <cell r="BJ159">
            <v>0</v>
          </cell>
          <cell r="BK159">
            <v>0</v>
          </cell>
          <cell r="BL159">
            <v>371551000</v>
          </cell>
          <cell r="BM159">
            <v>0</v>
          </cell>
          <cell r="BN159">
            <v>0</v>
          </cell>
          <cell r="BO159">
            <v>-353900000.42000002</v>
          </cell>
          <cell r="BP159">
            <v>4.8699999451637268</v>
          </cell>
          <cell r="BQ159">
            <v>0</v>
          </cell>
          <cell r="BR159">
            <v>2.6077032089233398E-8</v>
          </cell>
        </row>
        <row r="160">
          <cell r="E160" t="str">
            <v>NA21400 Prov for diminution 3/1  3/2  8/7/1</v>
          </cell>
          <cell r="F160" t="str">
            <v>NA21400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I160">
            <v>0</v>
          </cell>
          <cell r="BJ160">
            <v>0</v>
          </cell>
          <cell r="BK160">
            <v>0</v>
          </cell>
          <cell r="BL160">
            <v>0</v>
          </cell>
          <cell r="BM160">
            <v>0</v>
          </cell>
          <cell r="BN160">
            <v>0</v>
          </cell>
          <cell r="BO160">
            <v>0</v>
          </cell>
          <cell r="BP160">
            <v>0</v>
          </cell>
          <cell r="BQ160"/>
          <cell r="BR160">
            <v>0</v>
          </cell>
        </row>
        <row r="161">
          <cell r="E161" t="str">
            <v>NA29000 Total non-current investments</v>
          </cell>
          <cell r="F161" t="str">
            <v>NA29000</v>
          </cell>
          <cell r="G161">
            <v>0</v>
          </cell>
          <cell r="H161">
            <v>-40763530</v>
          </cell>
          <cell r="I161">
            <v>0</v>
          </cell>
          <cell r="J161">
            <v>0</v>
          </cell>
          <cell r="K161">
            <v>0</v>
          </cell>
          <cell r="L161">
            <v>0</v>
          </cell>
          <cell r="M161">
            <v>6033414.4100000001</v>
          </cell>
          <cell r="N161">
            <v>52</v>
          </cell>
          <cell r="O161">
            <v>0</v>
          </cell>
          <cell r="P161">
            <v>-125783466</v>
          </cell>
          <cell r="Q161">
            <v>0</v>
          </cell>
          <cell r="R161">
            <v>4707874</v>
          </cell>
          <cell r="S161">
            <v>-4707743</v>
          </cell>
          <cell r="T161">
            <v>0</v>
          </cell>
          <cell r="U161">
            <v>0</v>
          </cell>
          <cell r="V161">
            <v>0</v>
          </cell>
          <cell r="W161">
            <v>0</v>
          </cell>
          <cell r="X161">
            <v>0</v>
          </cell>
          <cell r="Y161">
            <v>0</v>
          </cell>
          <cell r="Z161">
            <v>-129</v>
          </cell>
          <cell r="AA161">
            <v>13094794.6</v>
          </cell>
          <cell r="AB161">
            <v>-4460394</v>
          </cell>
          <cell r="AC161">
            <v>0</v>
          </cell>
          <cell r="AD161">
            <v>4946740</v>
          </cell>
          <cell r="AE161">
            <v>0</v>
          </cell>
          <cell r="AF161">
            <v>0</v>
          </cell>
          <cell r="AG161">
            <v>0</v>
          </cell>
          <cell r="AH161">
            <v>0</v>
          </cell>
          <cell r="AI161">
            <v>342662059.49000001</v>
          </cell>
          <cell r="AJ161">
            <v>0</v>
          </cell>
          <cell r="AK161">
            <v>0</v>
          </cell>
          <cell r="AL161">
            <v>0</v>
          </cell>
          <cell r="AM161">
            <v>0</v>
          </cell>
          <cell r="AN161">
            <v>100</v>
          </cell>
          <cell r="AO161">
            <v>240662211</v>
          </cell>
          <cell r="AP161">
            <v>0</v>
          </cell>
          <cell r="AQ161">
            <v>0</v>
          </cell>
          <cell r="AR161">
            <v>163134629</v>
          </cell>
          <cell r="AS161">
            <v>75745882</v>
          </cell>
          <cell r="AT161">
            <v>0</v>
          </cell>
          <cell r="AU161">
            <v>140196756.78</v>
          </cell>
          <cell r="AV161">
            <v>-951390404</v>
          </cell>
          <cell r="AW161">
            <v>0</v>
          </cell>
          <cell r="AX161">
            <v>0</v>
          </cell>
          <cell r="AY161">
            <v>0</v>
          </cell>
          <cell r="AZ161">
            <v>0</v>
          </cell>
          <cell r="BA161">
            <v>0</v>
          </cell>
          <cell r="BB161">
            <v>0</v>
          </cell>
          <cell r="BC161">
            <v>-28662131</v>
          </cell>
          <cell r="BD161">
            <v>0</v>
          </cell>
          <cell r="BE161">
            <v>0</v>
          </cell>
          <cell r="BF161">
            <v>0</v>
          </cell>
          <cell r="BG161">
            <v>146932289</v>
          </cell>
          <cell r="BI161">
            <v>-17650994.720000029</v>
          </cell>
          <cell r="BJ161">
            <v>0</v>
          </cell>
          <cell r="BK161">
            <v>0</v>
          </cell>
          <cell r="BL161">
            <v>371551000</v>
          </cell>
          <cell r="BM161">
            <v>0</v>
          </cell>
          <cell r="BN161">
            <v>0</v>
          </cell>
          <cell r="BO161">
            <v>-353900000.42000002</v>
          </cell>
          <cell r="BP161">
            <v>4.85999995470047</v>
          </cell>
          <cell r="BQ161">
            <v>0</v>
          </cell>
          <cell r="BR161">
            <v>2.6077032089233398E-8</v>
          </cell>
        </row>
        <row r="162">
          <cell r="E162" t="str">
            <v>check = 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I162">
            <v>0</v>
          </cell>
          <cell r="BJ162">
            <v>0</v>
          </cell>
          <cell r="BK162">
            <v>0</v>
          </cell>
          <cell r="BL162">
            <v>0</v>
          </cell>
          <cell r="BM162">
            <v>0</v>
          </cell>
          <cell r="BN162">
            <v>0</v>
          </cell>
          <cell r="BO162">
            <v>0</v>
          </cell>
          <cell r="BP162">
            <v>0</v>
          </cell>
          <cell r="BQ162">
            <v>0</v>
          </cell>
          <cell r="BR162">
            <v>0</v>
          </cell>
        </row>
        <row r="163">
          <cell r="E163" t="str">
            <v>NA41000 Property plant equipment</v>
          </cell>
          <cell r="F163" t="str">
            <v>NA41000</v>
          </cell>
          <cell r="G163">
            <v>0</v>
          </cell>
          <cell r="H163">
            <v>0</v>
          </cell>
          <cell r="I163">
            <v>0</v>
          </cell>
          <cell r="J163">
            <v>28359559.010000002</v>
          </cell>
          <cell r="K163">
            <v>0</v>
          </cell>
          <cell r="L163">
            <v>430142941.45000005</v>
          </cell>
          <cell r="M163">
            <v>0</v>
          </cell>
          <cell r="N163">
            <v>0</v>
          </cell>
          <cell r="O163">
            <v>5726</v>
          </cell>
          <cell r="P163">
            <v>130121291.29000001</v>
          </cell>
          <cell r="Q163">
            <v>0</v>
          </cell>
          <cell r="R163">
            <v>0</v>
          </cell>
          <cell r="S163">
            <v>0</v>
          </cell>
          <cell r="T163">
            <v>5101183.43</v>
          </cell>
          <cell r="U163">
            <v>0</v>
          </cell>
          <cell r="V163">
            <v>0</v>
          </cell>
          <cell r="W163">
            <v>0</v>
          </cell>
          <cell r="X163">
            <v>5105.5200000000186</v>
          </cell>
          <cell r="Y163">
            <v>171611</v>
          </cell>
          <cell r="Z163">
            <v>0</v>
          </cell>
          <cell r="AA163">
            <v>0</v>
          </cell>
          <cell r="AB163">
            <v>0</v>
          </cell>
          <cell r="AC163">
            <v>0</v>
          </cell>
          <cell r="AD163">
            <v>3438823.16</v>
          </cell>
          <cell r="AE163">
            <v>133663050.24000001</v>
          </cell>
          <cell r="AF163">
            <v>102709783.41</v>
          </cell>
          <cell r="AG163">
            <v>110380510.94</v>
          </cell>
          <cell r="AH163">
            <v>5145746</v>
          </cell>
          <cell r="AI163">
            <v>0</v>
          </cell>
          <cell r="AJ163">
            <v>115094.91</v>
          </cell>
          <cell r="AK163">
            <v>0</v>
          </cell>
          <cell r="AL163">
            <v>0</v>
          </cell>
          <cell r="AM163">
            <v>0</v>
          </cell>
          <cell r="AN163">
            <v>0</v>
          </cell>
          <cell r="AO163">
            <v>0</v>
          </cell>
          <cell r="AP163">
            <v>134032352.78999999</v>
          </cell>
          <cell r="AQ163">
            <v>364140147.65999997</v>
          </cell>
          <cell r="AR163">
            <v>0</v>
          </cell>
          <cell r="AS163">
            <v>0</v>
          </cell>
          <cell r="AT163">
            <v>0</v>
          </cell>
          <cell r="AU163">
            <v>0</v>
          </cell>
          <cell r="AV163">
            <v>101401854.44322303</v>
          </cell>
          <cell r="AW163">
            <v>0</v>
          </cell>
          <cell r="AX163">
            <v>0</v>
          </cell>
          <cell r="AY163">
            <v>0</v>
          </cell>
          <cell r="AZ163">
            <v>0</v>
          </cell>
          <cell r="BA163">
            <v>57363480.86999999</v>
          </cell>
          <cell r="BB163">
            <v>0</v>
          </cell>
          <cell r="BC163">
            <v>-35558286.991492696</v>
          </cell>
          <cell r="BD163">
            <v>0</v>
          </cell>
          <cell r="BE163">
            <v>0</v>
          </cell>
          <cell r="BF163">
            <v>0</v>
          </cell>
          <cell r="BG163">
            <v>0</v>
          </cell>
          <cell r="BI163">
            <v>1570739975.1317301</v>
          </cell>
          <cell r="BJ163">
            <v>248028.27</v>
          </cell>
          <cell r="BK163">
            <v>0</v>
          </cell>
          <cell r="BL163">
            <v>0</v>
          </cell>
          <cell r="BM163">
            <v>0</v>
          </cell>
          <cell r="BN163">
            <v>0</v>
          </cell>
          <cell r="BO163">
            <v>321006791</v>
          </cell>
          <cell r="BP163">
            <v>1891994794.4017301</v>
          </cell>
          <cell r="BQ163">
            <v>0</v>
          </cell>
          <cell r="BR163">
            <v>0</v>
          </cell>
          <cell r="BT163">
            <v>1893937521.4017301</v>
          </cell>
          <cell r="BV163" t="str">
            <v>UPLIFT VALUES NET OF DEPRECIATION</v>
          </cell>
          <cell r="CB163" t="str">
            <v>PROPERTY PLANT &amp; EQUIPMENT BALANCES</v>
          </cell>
        </row>
        <row r="164">
          <cell r="E164" t="str">
            <v>NA51000 Goodwill</v>
          </cell>
          <cell r="F164" t="str">
            <v>NA51000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7916000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2378346</v>
          </cell>
          <cell r="AW164">
            <v>0</v>
          </cell>
          <cell r="AX164">
            <v>0</v>
          </cell>
          <cell r="AY164">
            <v>0</v>
          </cell>
          <cell r="AZ164">
            <v>0</v>
          </cell>
          <cell r="BA164">
            <v>0</v>
          </cell>
          <cell r="BB164">
            <v>0</v>
          </cell>
          <cell r="BC164">
            <v>0</v>
          </cell>
          <cell r="BD164">
            <v>0</v>
          </cell>
          <cell r="BE164">
            <v>0</v>
          </cell>
          <cell r="BF164">
            <v>0</v>
          </cell>
          <cell r="BG164">
            <v>0</v>
          </cell>
          <cell r="BI164">
            <v>10294346</v>
          </cell>
          <cell r="BJ164">
            <v>0</v>
          </cell>
          <cell r="BK164">
            <v>0</v>
          </cell>
          <cell r="BL164">
            <v>0</v>
          </cell>
          <cell r="BM164">
            <v>0</v>
          </cell>
          <cell r="BN164">
            <v>0</v>
          </cell>
          <cell r="BO164">
            <v>0</v>
          </cell>
          <cell r="BP164">
            <v>10294346</v>
          </cell>
          <cell r="BQ164"/>
          <cell r="BR164">
            <v>0</v>
          </cell>
          <cell r="BV164" t="str">
            <v>MSP</v>
          </cell>
          <cell r="BW164" t="str">
            <v>RBP</v>
          </cell>
          <cell r="BX164" t="str">
            <v>CGP</v>
          </cell>
          <cell r="BY164" t="str">
            <v>GGT</v>
          </cell>
          <cell r="BZ164" t="str">
            <v>MW</v>
          </cell>
          <cell r="CA164" t="str">
            <v>TOTAL</v>
          </cell>
          <cell r="CB164" t="str">
            <v>MSP</v>
          </cell>
          <cell r="CC164" t="str">
            <v>RBP</v>
          </cell>
          <cell r="CD164" t="str">
            <v>CGP</v>
          </cell>
          <cell r="CE164" t="str">
            <v>GGT</v>
          </cell>
          <cell r="CF164" t="str">
            <v>MW</v>
          </cell>
          <cell r="CG164" t="str">
            <v>TOTAL</v>
          </cell>
          <cell r="CH164" t="str">
            <v>PPE TOTAL</v>
          </cell>
          <cell r="CI164" t="str">
            <v>RECO</v>
          </cell>
        </row>
        <row r="165">
          <cell r="E165" t="str">
            <v>NA51100 Provision for amortisation</v>
          </cell>
          <cell r="F165" t="str">
            <v>NA51100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-7445000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-103573.13</v>
          </cell>
          <cell r="AW165">
            <v>0</v>
          </cell>
          <cell r="AX165">
            <v>0</v>
          </cell>
          <cell r="AY165">
            <v>0</v>
          </cell>
          <cell r="AZ165">
            <v>0</v>
          </cell>
          <cell r="BA165">
            <v>0</v>
          </cell>
          <cell r="BB165">
            <v>0</v>
          </cell>
          <cell r="BC165">
            <v>0</v>
          </cell>
          <cell r="BD165">
            <v>0</v>
          </cell>
          <cell r="BE165">
            <v>0</v>
          </cell>
          <cell r="BF165">
            <v>0</v>
          </cell>
          <cell r="BG165">
            <v>0</v>
          </cell>
          <cell r="BI165">
            <v>-7548573.1299999999</v>
          </cell>
          <cell r="BJ165">
            <v>0</v>
          </cell>
          <cell r="BK165">
            <v>0</v>
          </cell>
          <cell r="BL165">
            <v>0</v>
          </cell>
          <cell r="BM165">
            <v>0</v>
          </cell>
          <cell r="BN165">
            <v>0</v>
          </cell>
          <cell r="BO165">
            <v>0</v>
          </cell>
          <cell r="BP165">
            <v>-7548573.1299999999</v>
          </cell>
          <cell r="BQ165"/>
          <cell r="BR165">
            <v>0</v>
          </cell>
          <cell r="BV165">
            <v>160926345</v>
          </cell>
          <cell r="BW165">
            <v>24306051</v>
          </cell>
          <cell r="BX165">
            <v>135774395</v>
          </cell>
          <cell r="BY165">
            <v>0</v>
          </cell>
          <cell r="BZ165">
            <v>0</v>
          </cell>
          <cell r="CA165">
            <v>321006791</v>
          </cell>
          <cell r="CB165">
            <v>749555862.75</v>
          </cell>
          <cell r="CC165">
            <v>157969101.24000001</v>
          </cell>
          <cell r="CD165">
            <v>354010435.35000002</v>
          </cell>
          <cell r="CE165">
            <v>621379548.77173018</v>
          </cell>
          <cell r="CF165">
            <v>115094.91</v>
          </cell>
          <cell r="CG165">
            <v>1883030043.0217304</v>
          </cell>
          <cell r="CH165">
            <v>1891994794.4017301</v>
          </cell>
          <cell r="CI165">
            <v>8964751.3799996376</v>
          </cell>
        </row>
        <row r="166">
          <cell r="E166" t="str">
            <v>NA61000 Deferred expenditure</v>
          </cell>
          <cell r="F166" t="str">
            <v>NA61000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-0.18483870971249416</v>
          </cell>
          <cell r="AQ166">
            <v>-0.40935483865905553</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3324554.2</v>
          </cell>
          <cell r="BI166">
            <v>3324553.6058064513</v>
          </cell>
          <cell r="BJ166">
            <v>0</v>
          </cell>
          <cell r="BK166">
            <v>0</v>
          </cell>
          <cell r="BL166">
            <v>0</v>
          </cell>
          <cell r="BM166">
            <v>0</v>
          </cell>
          <cell r="BN166">
            <v>0</v>
          </cell>
          <cell r="BO166">
            <v>0</v>
          </cell>
          <cell r="BP166">
            <v>3324553.6058064513</v>
          </cell>
          <cell r="BQ166"/>
          <cell r="BR166">
            <v>0</v>
          </cell>
          <cell r="BT166">
            <v>7298772.870000001</v>
          </cell>
          <cell r="CA166">
            <v>321006791</v>
          </cell>
          <cell r="CJ166">
            <v>248028.27</v>
          </cell>
          <cell r="CK166" t="str">
            <v>APTMANB</v>
          </cell>
        </row>
        <row r="167">
          <cell r="E167" t="str">
            <v>NA61100 Rights to rec. p'line tariffs</v>
          </cell>
          <cell r="F167" t="str">
            <v>NA61100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15677000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I167">
            <v>15677000</v>
          </cell>
          <cell r="BJ167">
            <v>0</v>
          </cell>
          <cell r="BK167">
            <v>0</v>
          </cell>
          <cell r="BL167">
            <v>0</v>
          </cell>
          <cell r="BM167">
            <v>0</v>
          </cell>
          <cell r="BN167">
            <v>0</v>
          </cell>
          <cell r="BO167">
            <v>0</v>
          </cell>
          <cell r="BP167">
            <v>15677000</v>
          </cell>
          <cell r="BQ167"/>
          <cell r="BR167">
            <v>0</v>
          </cell>
          <cell r="CA167">
            <v>0</v>
          </cell>
          <cell r="CJ167">
            <v>5105.5200000000186</v>
          </cell>
          <cell r="CK167" t="str">
            <v>NTGDISB</v>
          </cell>
        </row>
        <row r="168">
          <cell r="E168" t="str">
            <v>NA61200 Provision for amortisation</v>
          </cell>
          <cell r="F168" t="str">
            <v>NA61200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-11124000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I168">
            <v>-11124000</v>
          </cell>
          <cell r="BJ168">
            <v>0</v>
          </cell>
          <cell r="BK168">
            <v>0</v>
          </cell>
          <cell r="BL168">
            <v>0</v>
          </cell>
          <cell r="BM168">
            <v>0</v>
          </cell>
          <cell r="BN168">
            <v>0</v>
          </cell>
          <cell r="BO168">
            <v>0</v>
          </cell>
          <cell r="BP168">
            <v>-11124000</v>
          </cell>
          <cell r="BQ168"/>
          <cell r="BR168">
            <v>0</v>
          </cell>
          <cell r="CJ168">
            <v>5101183.43</v>
          </cell>
          <cell r="CK168" t="str">
            <v>AMADEUSB</v>
          </cell>
        </row>
        <row r="169">
          <cell r="E169" t="str">
            <v>NA62000 FITB - tax losses groupable</v>
          </cell>
          <cell r="F169" t="str">
            <v>NA62000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105763</v>
          </cell>
          <cell r="AF169">
            <v>0</v>
          </cell>
          <cell r="AG169">
            <v>0</v>
          </cell>
          <cell r="AH169">
            <v>0</v>
          </cell>
          <cell r="AI169">
            <v>7252160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I169">
            <v>7357923</v>
          </cell>
          <cell r="BJ169">
            <v>0</v>
          </cell>
          <cell r="BK169">
            <v>0</v>
          </cell>
          <cell r="BL169">
            <v>0</v>
          </cell>
          <cell r="BM169">
            <v>0</v>
          </cell>
          <cell r="BN169">
            <v>0</v>
          </cell>
          <cell r="BO169">
            <v>0</v>
          </cell>
          <cell r="BP169">
            <v>7357923</v>
          </cell>
          <cell r="BQ169"/>
          <cell r="BR169">
            <v>0</v>
          </cell>
          <cell r="CJ169">
            <v>171611</v>
          </cell>
          <cell r="CK169" t="str">
            <v>PNTB</v>
          </cell>
        </row>
        <row r="170">
          <cell r="E170" t="str">
            <v>NA62050 FITB - tax losses not groupable</v>
          </cell>
          <cell r="F170" t="str">
            <v>NA62050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I170">
            <v>0</v>
          </cell>
          <cell r="BJ170">
            <v>0</v>
          </cell>
          <cell r="BK170">
            <v>0</v>
          </cell>
          <cell r="BL170">
            <v>0</v>
          </cell>
          <cell r="BM170">
            <v>0</v>
          </cell>
          <cell r="BN170">
            <v>0</v>
          </cell>
          <cell r="BO170">
            <v>0</v>
          </cell>
          <cell r="BP170">
            <v>0</v>
          </cell>
          <cell r="BQ170"/>
          <cell r="BR170">
            <v>0</v>
          </cell>
          <cell r="CJ170">
            <v>5525928.2200000007</v>
          </cell>
        </row>
        <row r="171">
          <cell r="E171" t="str">
            <v>NA62100 FITB - other   8/3</v>
          </cell>
          <cell r="F171" t="str">
            <v>NA62100</v>
          </cell>
          <cell r="G171">
            <v>0</v>
          </cell>
          <cell r="H171">
            <v>0</v>
          </cell>
          <cell r="I171">
            <v>0</v>
          </cell>
          <cell r="J171">
            <v>1419555.3</v>
          </cell>
          <cell r="K171">
            <v>0</v>
          </cell>
          <cell r="L171">
            <v>1560814</v>
          </cell>
          <cell r="M171">
            <v>0</v>
          </cell>
          <cell r="N171">
            <v>0</v>
          </cell>
          <cell r="O171">
            <v>0</v>
          </cell>
          <cell r="P171">
            <v>0</v>
          </cell>
          <cell r="Q171">
            <v>0</v>
          </cell>
          <cell r="R171">
            <v>42861.599999999999</v>
          </cell>
          <cell r="S171">
            <v>0</v>
          </cell>
          <cell r="T171">
            <v>0</v>
          </cell>
          <cell r="U171">
            <v>0</v>
          </cell>
          <cell r="V171">
            <v>0</v>
          </cell>
          <cell r="W171">
            <v>0</v>
          </cell>
          <cell r="X171">
            <v>0</v>
          </cell>
          <cell r="Y171">
            <v>218803</v>
          </cell>
          <cell r="Z171">
            <v>0</v>
          </cell>
          <cell r="AA171">
            <v>21433</v>
          </cell>
          <cell r="AB171">
            <v>0</v>
          </cell>
          <cell r="AC171">
            <v>0</v>
          </cell>
          <cell r="AD171">
            <v>0</v>
          </cell>
          <cell r="AE171">
            <v>20845</v>
          </cell>
          <cell r="AF171">
            <v>2247602</v>
          </cell>
          <cell r="AG171">
            <v>10995</v>
          </cell>
          <cell r="AH171">
            <v>4478914</v>
          </cell>
          <cell r="AI171">
            <v>0</v>
          </cell>
          <cell r="AJ171">
            <v>3704260</v>
          </cell>
          <cell r="AK171">
            <v>0</v>
          </cell>
          <cell r="AL171">
            <v>0</v>
          </cell>
          <cell r="AM171">
            <v>0</v>
          </cell>
          <cell r="AN171">
            <v>0</v>
          </cell>
          <cell r="AO171">
            <v>0</v>
          </cell>
          <cell r="AP171">
            <v>0</v>
          </cell>
          <cell r="AQ171">
            <v>14658578.640000001</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I171">
            <v>28384661.539999999</v>
          </cell>
          <cell r="BJ171">
            <v>349652.31</v>
          </cell>
          <cell r="BK171">
            <v>0</v>
          </cell>
          <cell r="BL171">
            <v>0</v>
          </cell>
          <cell r="BM171">
            <v>0</v>
          </cell>
          <cell r="BN171">
            <v>0</v>
          </cell>
          <cell r="BO171">
            <v>0</v>
          </cell>
          <cell r="BP171">
            <v>28734313.849999998</v>
          </cell>
          <cell r="BQ171"/>
          <cell r="BR171">
            <v>0</v>
          </cell>
        </row>
        <row r="172">
          <cell r="E172" t="str">
            <v>NA63000 Sundry gas &amp; electricity assets</v>
          </cell>
          <cell r="F172" t="str">
            <v>NA63000</v>
          </cell>
          <cell r="G172">
            <v>0</v>
          </cell>
          <cell r="H172">
            <v>0</v>
          </cell>
          <cell r="I172">
            <v>0</v>
          </cell>
          <cell r="J172">
            <v>0</v>
          </cell>
          <cell r="K172">
            <v>0</v>
          </cell>
          <cell r="L172">
            <v>1898141</v>
          </cell>
          <cell r="M172">
            <v>0</v>
          </cell>
          <cell r="N172">
            <v>0</v>
          </cell>
          <cell r="O172">
            <v>0</v>
          </cell>
          <cell r="P172">
            <v>0</v>
          </cell>
          <cell r="Q172">
            <v>0</v>
          </cell>
          <cell r="R172">
            <v>0</v>
          </cell>
          <cell r="S172">
            <v>0</v>
          </cell>
          <cell r="T172">
            <v>0</v>
          </cell>
          <cell r="U172">
            <v>0</v>
          </cell>
          <cell r="V172">
            <v>0</v>
          </cell>
          <cell r="W172">
            <v>0</v>
          </cell>
          <cell r="X172">
            <v>3695</v>
          </cell>
          <cell r="Y172">
            <v>0</v>
          </cell>
          <cell r="Z172">
            <v>0</v>
          </cell>
          <cell r="AA172">
            <v>0</v>
          </cell>
          <cell r="AB172">
            <v>0</v>
          </cell>
          <cell r="AC172">
            <v>0</v>
          </cell>
          <cell r="AD172">
            <v>0</v>
          </cell>
          <cell r="AE172">
            <v>0</v>
          </cell>
          <cell r="AF172">
            <v>0</v>
          </cell>
          <cell r="AG172">
            <v>0</v>
          </cell>
          <cell r="AH172">
            <v>0</v>
          </cell>
          <cell r="AI172">
            <v>0</v>
          </cell>
          <cell r="AJ172">
            <v>40891</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I172">
            <v>1942727</v>
          </cell>
          <cell r="BJ172">
            <v>0</v>
          </cell>
          <cell r="BK172">
            <v>0</v>
          </cell>
          <cell r="BL172">
            <v>0</v>
          </cell>
          <cell r="BM172">
            <v>0</v>
          </cell>
          <cell r="BN172">
            <v>0</v>
          </cell>
          <cell r="BO172">
            <v>0</v>
          </cell>
          <cell r="BP172">
            <v>1942727</v>
          </cell>
          <cell r="BQ172"/>
          <cell r="BR172">
            <v>0</v>
          </cell>
        </row>
        <row r="173">
          <cell r="E173" t="str">
            <v>NA69000 Total other non-current assets</v>
          </cell>
          <cell r="F173" t="str">
            <v>NA69000</v>
          </cell>
          <cell r="G173">
            <v>0</v>
          </cell>
          <cell r="H173">
            <v>0</v>
          </cell>
          <cell r="I173">
            <v>0</v>
          </cell>
          <cell r="J173">
            <v>1419555.3</v>
          </cell>
          <cell r="K173">
            <v>0</v>
          </cell>
          <cell r="L173">
            <v>3458955</v>
          </cell>
          <cell r="M173">
            <v>0</v>
          </cell>
          <cell r="N173">
            <v>0</v>
          </cell>
          <cell r="O173">
            <v>0</v>
          </cell>
          <cell r="P173">
            <v>0</v>
          </cell>
          <cell r="Q173">
            <v>0</v>
          </cell>
          <cell r="R173">
            <v>42861.599999999999</v>
          </cell>
          <cell r="S173">
            <v>0</v>
          </cell>
          <cell r="T173">
            <v>0</v>
          </cell>
          <cell r="U173">
            <v>0</v>
          </cell>
          <cell r="V173">
            <v>0</v>
          </cell>
          <cell r="W173">
            <v>0</v>
          </cell>
          <cell r="X173">
            <v>3695</v>
          </cell>
          <cell r="Y173">
            <v>218803</v>
          </cell>
          <cell r="Z173">
            <v>4553000</v>
          </cell>
          <cell r="AA173">
            <v>21433</v>
          </cell>
          <cell r="AB173">
            <v>0</v>
          </cell>
          <cell r="AC173">
            <v>0</v>
          </cell>
          <cell r="AD173">
            <v>0</v>
          </cell>
          <cell r="AE173">
            <v>126608</v>
          </cell>
          <cell r="AF173">
            <v>2247602</v>
          </cell>
          <cell r="AG173">
            <v>10995</v>
          </cell>
          <cell r="AH173">
            <v>4478914</v>
          </cell>
          <cell r="AI173">
            <v>7252160</v>
          </cell>
          <cell r="AJ173">
            <v>3745151</v>
          </cell>
          <cell r="AK173">
            <v>0</v>
          </cell>
          <cell r="AL173">
            <v>0</v>
          </cell>
          <cell r="AM173">
            <v>0</v>
          </cell>
          <cell r="AN173">
            <v>0</v>
          </cell>
          <cell r="AO173">
            <v>0</v>
          </cell>
          <cell r="AP173">
            <v>0</v>
          </cell>
          <cell r="AQ173">
            <v>14658578.640000001</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I173">
            <v>42238311.539999999</v>
          </cell>
          <cell r="BJ173">
            <v>349652.31</v>
          </cell>
          <cell r="BK173">
            <v>0</v>
          </cell>
          <cell r="BL173">
            <v>0</v>
          </cell>
          <cell r="BM173">
            <v>0</v>
          </cell>
          <cell r="BN173">
            <v>0</v>
          </cell>
          <cell r="BO173">
            <v>0</v>
          </cell>
          <cell r="BP173">
            <v>42587963.850000001</v>
          </cell>
          <cell r="BQ173"/>
          <cell r="BR173">
            <v>0</v>
          </cell>
        </row>
        <row r="174">
          <cell r="E174" t="str">
            <v>check = 0</v>
          </cell>
          <cell r="G174">
            <v>0</v>
          </cell>
          <cell r="H174">
            <v>0</v>
          </cell>
          <cell r="I174">
            <v>0</v>
          </cell>
          <cell r="J174">
            <v>28359559.010000002</v>
          </cell>
          <cell r="K174">
            <v>0</v>
          </cell>
          <cell r="L174">
            <v>430142941.45000005</v>
          </cell>
          <cell r="M174">
            <v>0</v>
          </cell>
          <cell r="N174">
            <v>0</v>
          </cell>
          <cell r="O174">
            <v>5726</v>
          </cell>
          <cell r="P174">
            <v>130121291.29000001</v>
          </cell>
          <cell r="Q174">
            <v>0</v>
          </cell>
          <cell r="R174">
            <v>0</v>
          </cell>
          <cell r="S174">
            <v>0</v>
          </cell>
          <cell r="T174">
            <v>5101183.43</v>
          </cell>
          <cell r="U174">
            <v>0</v>
          </cell>
          <cell r="V174">
            <v>0</v>
          </cell>
          <cell r="W174">
            <v>0</v>
          </cell>
          <cell r="X174">
            <v>5105.5200000000186</v>
          </cell>
          <cell r="Y174">
            <v>171611</v>
          </cell>
          <cell r="Z174">
            <v>471000</v>
          </cell>
          <cell r="AA174">
            <v>0</v>
          </cell>
          <cell r="AB174">
            <v>0</v>
          </cell>
          <cell r="AC174">
            <v>0</v>
          </cell>
          <cell r="AD174">
            <v>3438823.16</v>
          </cell>
          <cell r="AE174">
            <v>133663050.24000001</v>
          </cell>
          <cell r="AF174">
            <v>102709783.41</v>
          </cell>
          <cell r="AG174">
            <v>110380510.94</v>
          </cell>
          <cell r="AH174">
            <v>5145746</v>
          </cell>
          <cell r="AI174">
            <v>0</v>
          </cell>
          <cell r="AJ174">
            <v>115094.91</v>
          </cell>
          <cell r="AK174">
            <v>0</v>
          </cell>
          <cell r="AL174">
            <v>0</v>
          </cell>
          <cell r="AM174">
            <v>0</v>
          </cell>
          <cell r="AN174">
            <v>0</v>
          </cell>
          <cell r="AO174">
            <v>0</v>
          </cell>
          <cell r="AP174">
            <v>134032352.60516128</v>
          </cell>
          <cell r="AQ174">
            <v>364140147.2506451</v>
          </cell>
          <cell r="AR174">
            <v>0</v>
          </cell>
          <cell r="AS174">
            <v>0</v>
          </cell>
          <cell r="AT174">
            <v>0</v>
          </cell>
          <cell r="AU174">
            <v>0</v>
          </cell>
          <cell r="AV174">
            <v>103676627.31322303</v>
          </cell>
          <cell r="AW174">
            <v>0</v>
          </cell>
          <cell r="AX174">
            <v>0</v>
          </cell>
          <cell r="AY174">
            <v>0</v>
          </cell>
          <cell r="AZ174">
            <v>0</v>
          </cell>
          <cell r="BA174">
            <v>57363480.86999999</v>
          </cell>
          <cell r="BB174">
            <v>0</v>
          </cell>
          <cell r="BC174">
            <v>-35558286.991492696</v>
          </cell>
          <cell r="BD174">
            <v>0</v>
          </cell>
          <cell r="BE174">
            <v>0</v>
          </cell>
          <cell r="BF174">
            <v>0</v>
          </cell>
          <cell r="BG174">
            <v>3324554.2</v>
          </cell>
          <cell r="BI174">
            <v>1576810301.6075363</v>
          </cell>
          <cell r="BJ174">
            <v>248028.27</v>
          </cell>
          <cell r="BK174">
            <v>0</v>
          </cell>
          <cell r="BL174">
            <v>0</v>
          </cell>
          <cell r="BM174">
            <v>0</v>
          </cell>
          <cell r="BN174">
            <v>0</v>
          </cell>
          <cell r="BO174">
            <v>321006791</v>
          </cell>
          <cell r="BP174">
            <v>1898065120.8775363</v>
          </cell>
          <cell r="BQ174">
            <v>0</v>
          </cell>
          <cell r="BR174">
            <v>0</v>
          </cell>
        </row>
        <row r="175">
          <cell r="E175" t="str">
            <v>NA90000 Total non-current assets</v>
          </cell>
          <cell r="F175" t="str">
            <v>NA90000</v>
          </cell>
          <cell r="G175">
            <v>-1311196544.8099999</v>
          </cell>
          <cell r="H175">
            <v>-40763530</v>
          </cell>
          <cell r="I175">
            <v>0</v>
          </cell>
          <cell r="J175">
            <v>29779114.310000002</v>
          </cell>
          <cell r="K175">
            <v>-48452045</v>
          </cell>
          <cell r="L175">
            <v>433601896.45000005</v>
          </cell>
          <cell r="M175">
            <v>6033414.4100000001</v>
          </cell>
          <cell r="N175">
            <v>48464105</v>
          </cell>
          <cell r="O175">
            <v>2249455</v>
          </cell>
          <cell r="P175">
            <v>4337825.2900000066</v>
          </cell>
          <cell r="Q175">
            <v>-200</v>
          </cell>
          <cell r="R175">
            <v>15971855.139999999</v>
          </cell>
          <cell r="S175">
            <v>-4707743</v>
          </cell>
          <cell r="T175">
            <v>5101183.43</v>
          </cell>
          <cell r="U175">
            <v>0</v>
          </cell>
          <cell r="V175">
            <v>200</v>
          </cell>
          <cell r="W175">
            <v>0</v>
          </cell>
          <cell r="X175">
            <v>8800.5200000000186</v>
          </cell>
          <cell r="Y175">
            <v>390414</v>
          </cell>
          <cell r="Z175">
            <v>5023871</v>
          </cell>
          <cell r="AA175">
            <v>13116227.6</v>
          </cell>
          <cell r="AB175">
            <v>-4460394</v>
          </cell>
          <cell r="AC175">
            <v>0</v>
          </cell>
          <cell r="AD175">
            <v>8385563.1600000001</v>
          </cell>
          <cell r="AE175">
            <v>133789658.24000001</v>
          </cell>
          <cell r="AF175">
            <v>104957385.41</v>
          </cell>
          <cell r="AG175">
            <v>110391505.94</v>
          </cell>
          <cell r="AH175">
            <v>9624660</v>
          </cell>
          <cell r="AI175">
            <v>349914219.49000001</v>
          </cell>
          <cell r="AJ175">
            <v>3860245.91</v>
          </cell>
          <cell r="AK175">
            <v>0</v>
          </cell>
          <cell r="AL175">
            <v>0</v>
          </cell>
          <cell r="AM175">
            <v>100</v>
          </cell>
          <cell r="AN175">
            <v>100</v>
          </cell>
          <cell r="AO175">
            <v>242444011</v>
          </cell>
          <cell r="AP175">
            <v>134032352.60516128</v>
          </cell>
          <cell r="AQ175">
            <v>378798725.89064509</v>
          </cell>
          <cell r="AR175">
            <v>163134629</v>
          </cell>
          <cell r="AS175">
            <v>75745882</v>
          </cell>
          <cell r="AT175">
            <v>1781700</v>
          </cell>
          <cell r="AU175">
            <v>169119156.78</v>
          </cell>
          <cell r="AV175">
            <v>-847713776.686777</v>
          </cell>
          <cell r="AW175">
            <v>-3563500</v>
          </cell>
          <cell r="AX175">
            <v>0</v>
          </cell>
          <cell r="AY175">
            <v>0</v>
          </cell>
          <cell r="AZ175">
            <v>0</v>
          </cell>
          <cell r="BA175">
            <v>73363480.86999999</v>
          </cell>
          <cell r="BB175">
            <v>0</v>
          </cell>
          <cell r="BC175">
            <v>-64220417.991492696</v>
          </cell>
          <cell r="BD175">
            <v>0</v>
          </cell>
          <cell r="BE175">
            <v>0</v>
          </cell>
          <cell r="BF175">
            <v>0</v>
          </cell>
          <cell r="BG175">
            <v>1406966699.5000002</v>
          </cell>
          <cell r="BI175">
            <v>1605310286.4575367</v>
          </cell>
          <cell r="BJ175">
            <v>8148094.379999999</v>
          </cell>
          <cell r="BK175">
            <v>0</v>
          </cell>
          <cell r="BL175">
            <v>525451117.24000001</v>
          </cell>
          <cell r="BM175">
            <v>-158000921.56</v>
          </cell>
          <cell r="BN175">
            <v>-7360427.5099999998</v>
          </cell>
          <cell r="BO175">
            <v>-32893209.420000017</v>
          </cell>
          <cell r="BP175">
            <v>1940654939.5875368</v>
          </cell>
          <cell r="BQ175">
            <v>0</v>
          </cell>
          <cell r="BR175">
            <v>0</v>
          </cell>
        </row>
        <row r="176">
          <cell r="E176" t="str">
            <v>TA90000 Total assets</v>
          </cell>
          <cell r="F176" t="str">
            <v>TA90000</v>
          </cell>
          <cell r="G176">
            <v>-1311201223.29</v>
          </cell>
          <cell r="H176">
            <v>-40763530</v>
          </cell>
          <cell r="I176">
            <v>0</v>
          </cell>
          <cell r="J176">
            <v>29972574.070000004</v>
          </cell>
          <cell r="K176">
            <v>-48452045</v>
          </cell>
          <cell r="L176">
            <v>434479970.31000006</v>
          </cell>
          <cell r="M176">
            <v>6033414.4100000001</v>
          </cell>
          <cell r="N176">
            <v>48464105</v>
          </cell>
          <cell r="O176">
            <v>2249455</v>
          </cell>
          <cell r="P176">
            <v>4337825.2900000066</v>
          </cell>
          <cell r="Q176">
            <v>-2005581</v>
          </cell>
          <cell r="R176">
            <v>17250990.140000001</v>
          </cell>
          <cell r="S176">
            <v>-4707743</v>
          </cell>
          <cell r="T176">
            <v>14134853.150000002</v>
          </cell>
          <cell r="U176">
            <v>0</v>
          </cell>
          <cell r="V176">
            <v>200</v>
          </cell>
          <cell r="W176">
            <v>2</v>
          </cell>
          <cell r="X176">
            <v>74027.28</v>
          </cell>
          <cell r="Y176">
            <v>433623</v>
          </cell>
          <cell r="Z176">
            <v>5023871</v>
          </cell>
          <cell r="AA176">
            <v>13755795.6</v>
          </cell>
          <cell r="AB176">
            <v>-4460394</v>
          </cell>
          <cell r="AC176">
            <v>0</v>
          </cell>
          <cell r="AD176">
            <v>8702882.1000000015</v>
          </cell>
          <cell r="AE176">
            <v>136409728.16</v>
          </cell>
          <cell r="AF176">
            <v>106088258.06</v>
          </cell>
          <cell r="AG176">
            <v>113566682.31</v>
          </cell>
          <cell r="AH176">
            <v>9624660</v>
          </cell>
          <cell r="AI176">
            <v>349914219.49000001</v>
          </cell>
          <cell r="AJ176">
            <v>5550905.1699999999</v>
          </cell>
          <cell r="AK176">
            <v>0</v>
          </cell>
          <cell r="AL176">
            <v>0</v>
          </cell>
          <cell r="AM176">
            <v>100</v>
          </cell>
          <cell r="AN176">
            <v>100</v>
          </cell>
          <cell r="AO176">
            <v>242444011</v>
          </cell>
          <cell r="AP176">
            <v>139941430.39516127</v>
          </cell>
          <cell r="AQ176">
            <v>392269390.1906451</v>
          </cell>
          <cell r="AR176">
            <v>163134629</v>
          </cell>
          <cell r="AS176">
            <v>75745882</v>
          </cell>
          <cell r="AT176">
            <v>1781700</v>
          </cell>
          <cell r="AU176">
            <v>170515942.22</v>
          </cell>
          <cell r="AV176">
            <v>-847037478.186777</v>
          </cell>
          <cell r="AW176">
            <v>-3563500</v>
          </cell>
          <cell r="AX176">
            <v>0</v>
          </cell>
          <cell r="AY176">
            <v>0</v>
          </cell>
          <cell r="AZ176">
            <v>0</v>
          </cell>
          <cell r="BA176">
            <v>79832310.629999995</v>
          </cell>
          <cell r="BB176">
            <v>0</v>
          </cell>
          <cell r="BC176">
            <v>-65607308.991492696</v>
          </cell>
          <cell r="BD176">
            <v>0</v>
          </cell>
          <cell r="BE176">
            <v>0</v>
          </cell>
          <cell r="BF176">
            <v>0</v>
          </cell>
          <cell r="BG176">
            <v>1419930728.2300003</v>
          </cell>
          <cell r="BI176">
            <v>1663865461.7375369</v>
          </cell>
          <cell r="BJ176">
            <v>9024735.1799999997</v>
          </cell>
          <cell r="BK176">
            <v>0</v>
          </cell>
          <cell r="BL176">
            <v>525739081.39999998</v>
          </cell>
          <cell r="BM176">
            <v>-158000921.56</v>
          </cell>
          <cell r="BN176">
            <v>-7360427.5099999998</v>
          </cell>
          <cell r="BO176">
            <v>-32893209.420000017</v>
          </cell>
          <cell r="BP176">
            <v>2000374719.8275368</v>
          </cell>
          <cell r="BQ176">
            <v>0</v>
          </cell>
          <cell r="BR176">
            <v>0</v>
          </cell>
        </row>
        <row r="177">
          <cell r="BQ177"/>
        </row>
        <row r="178">
          <cell r="F178" t="str">
            <v>CHECK</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I178">
            <v>0</v>
          </cell>
          <cell r="BJ178">
            <v>0</v>
          </cell>
          <cell r="BK178">
            <v>0</v>
          </cell>
          <cell r="BL178">
            <v>0</v>
          </cell>
          <cell r="BM178">
            <v>0</v>
          </cell>
          <cell r="BN178">
            <v>0</v>
          </cell>
          <cell r="BO178">
            <v>0</v>
          </cell>
          <cell r="BP178">
            <v>0</v>
          </cell>
          <cell r="BQ178"/>
        </row>
        <row r="180">
          <cell r="E180" t="str">
            <v>CL12200 Bank Borrowings</v>
          </cell>
          <cell r="F180" t="str">
            <v>CL12200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I180">
            <v>0</v>
          </cell>
          <cell r="BJ180">
            <v>0</v>
          </cell>
          <cell r="BK180">
            <v>0</v>
          </cell>
          <cell r="BL180">
            <v>0</v>
          </cell>
          <cell r="BM180">
            <v>0</v>
          </cell>
          <cell r="BN180">
            <v>0</v>
          </cell>
          <cell r="BO180">
            <v>0</v>
          </cell>
          <cell r="BP180">
            <v>0</v>
          </cell>
          <cell r="BQ180"/>
          <cell r="BR180">
            <v>0</v>
          </cell>
        </row>
        <row r="181">
          <cell r="E181" t="str">
            <v>CL12500 US Senior Notes and Debentures</v>
          </cell>
          <cell r="F181" t="str">
            <v>CL12500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I181">
            <v>0</v>
          </cell>
          <cell r="BJ181">
            <v>0</v>
          </cell>
          <cell r="BK181">
            <v>0</v>
          </cell>
          <cell r="BL181">
            <v>0</v>
          </cell>
          <cell r="BM181">
            <v>0</v>
          </cell>
          <cell r="BN181">
            <v>0</v>
          </cell>
          <cell r="BO181">
            <v>0</v>
          </cell>
          <cell r="BP181">
            <v>0</v>
          </cell>
          <cell r="BQ181"/>
          <cell r="BR181">
            <v>0</v>
          </cell>
        </row>
        <row r="182">
          <cell r="E182" t="str">
            <v>CL12700 Lease liabilities 10/2</v>
          </cell>
          <cell r="F182" t="str">
            <v>CL12700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188383.21</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I182">
            <v>188383.21</v>
          </cell>
          <cell r="BJ182">
            <v>0</v>
          </cell>
          <cell r="BK182">
            <v>0</v>
          </cell>
          <cell r="BL182">
            <v>0</v>
          </cell>
          <cell r="BM182">
            <v>0</v>
          </cell>
          <cell r="BN182">
            <v>0</v>
          </cell>
          <cell r="BO182">
            <v>0</v>
          </cell>
          <cell r="BP182">
            <v>188383.21</v>
          </cell>
          <cell r="BQ182"/>
          <cell r="BR182">
            <v>0</v>
          </cell>
        </row>
        <row r="183">
          <cell r="E183" t="str">
            <v>CL19000 Borrowings</v>
          </cell>
          <cell r="F183" t="str">
            <v>CL19000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188383.21</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I183">
            <v>188383.21</v>
          </cell>
          <cell r="BJ183">
            <v>0</v>
          </cell>
          <cell r="BK183">
            <v>0</v>
          </cell>
          <cell r="BL183">
            <v>0</v>
          </cell>
          <cell r="BM183">
            <v>0</v>
          </cell>
          <cell r="BN183">
            <v>0</v>
          </cell>
          <cell r="BO183">
            <v>0</v>
          </cell>
          <cell r="BP183">
            <v>188383.21</v>
          </cell>
          <cell r="BQ183"/>
          <cell r="BR183">
            <v>0</v>
          </cell>
        </row>
        <row r="184">
          <cell r="E184" t="str">
            <v>check = 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I184">
            <v>0</v>
          </cell>
          <cell r="BJ184">
            <v>0</v>
          </cell>
          <cell r="BK184">
            <v>0</v>
          </cell>
          <cell r="BL184">
            <v>0</v>
          </cell>
          <cell r="BM184">
            <v>0</v>
          </cell>
          <cell r="BN184">
            <v>0</v>
          </cell>
          <cell r="BO184">
            <v>0</v>
          </cell>
          <cell r="BP184">
            <v>0</v>
          </cell>
          <cell r="BQ184">
            <v>0</v>
          </cell>
          <cell r="BR184">
            <v>0</v>
          </cell>
        </row>
        <row r="185">
          <cell r="E185" t="str">
            <v>CL21000 Creditors 1/6</v>
          </cell>
          <cell r="F185" t="str">
            <v>CL21000</v>
          </cell>
          <cell r="G185">
            <v>0</v>
          </cell>
          <cell r="H185">
            <v>0</v>
          </cell>
          <cell r="I185">
            <v>0</v>
          </cell>
          <cell r="J185">
            <v>1050</v>
          </cell>
          <cell r="K185">
            <v>0</v>
          </cell>
          <cell r="L185">
            <v>2110062.73</v>
          </cell>
          <cell r="M185">
            <v>0</v>
          </cell>
          <cell r="N185">
            <v>0</v>
          </cell>
          <cell r="O185">
            <v>0</v>
          </cell>
          <cell r="P185">
            <v>0</v>
          </cell>
          <cell r="Q185">
            <v>0</v>
          </cell>
          <cell r="R185">
            <v>0</v>
          </cell>
          <cell r="S185">
            <v>0</v>
          </cell>
          <cell r="T185">
            <v>7011567</v>
          </cell>
          <cell r="U185">
            <v>0</v>
          </cell>
          <cell r="V185">
            <v>0</v>
          </cell>
          <cell r="W185">
            <v>0</v>
          </cell>
          <cell r="X185">
            <v>56781</v>
          </cell>
          <cell r="Y185">
            <v>587.08000000000004</v>
          </cell>
          <cell r="Z185">
            <v>0</v>
          </cell>
          <cell r="AA185">
            <v>0</v>
          </cell>
          <cell r="AB185">
            <v>0</v>
          </cell>
          <cell r="AC185">
            <v>0</v>
          </cell>
          <cell r="AD185">
            <v>0</v>
          </cell>
          <cell r="AE185">
            <v>821735</v>
          </cell>
          <cell r="AF185">
            <v>505613</v>
          </cell>
          <cell r="AG185">
            <v>853286</v>
          </cell>
          <cell r="AH185">
            <v>0</v>
          </cell>
          <cell r="AI185">
            <v>0</v>
          </cell>
          <cell r="AJ185">
            <v>1736747.35</v>
          </cell>
          <cell r="AK185">
            <v>0</v>
          </cell>
          <cell r="AL185">
            <v>0</v>
          </cell>
          <cell r="AM185">
            <v>0</v>
          </cell>
          <cell r="AN185">
            <v>0</v>
          </cell>
          <cell r="AO185">
            <v>0</v>
          </cell>
          <cell r="AP185">
            <v>553193.03</v>
          </cell>
          <cell r="AQ185">
            <v>1614991.83</v>
          </cell>
          <cell r="AR185">
            <v>0</v>
          </cell>
          <cell r="AS185">
            <v>0</v>
          </cell>
          <cell r="AT185">
            <v>0</v>
          </cell>
          <cell r="AU185">
            <v>0</v>
          </cell>
          <cell r="AV185">
            <v>0</v>
          </cell>
          <cell r="AW185">
            <v>0</v>
          </cell>
          <cell r="AX185">
            <v>0</v>
          </cell>
          <cell r="AY185">
            <v>0</v>
          </cell>
          <cell r="AZ185">
            <v>0</v>
          </cell>
          <cell r="BA185">
            <v>3093768.14</v>
          </cell>
          <cell r="BB185">
            <v>0</v>
          </cell>
          <cell r="BC185">
            <v>0</v>
          </cell>
          <cell r="BD185">
            <v>0</v>
          </cell>
          <cell r="BE185">
            <v>0</v>
          </cell>
          <cell r="BF185">
            <v>0</v>
          </cell>
          <cell r="BG185">
            <v>2397282.39</v>
          </cell>
          <cell r="BI185">
            <v>20756664.550000001</v>
          </cell>
          <cell r="BJ185">
            <v>378455.19</v>
          </cell>
          <cell r="BK185">
            <v>0</v>
          </cell>
          <cell r="BL185">
            <v>11550</v>
          </cell>
          <cell r="BM185">
            <v>0</v>
          </cell>
          <cell r="BN185">
            <v>0</v>
          </cell>
          <cell r="BO185">
            <v>0</v>
          </cell>
          <cell r="BP185">
            <v>21146669.740000002</v>
          </cell>
          <cell r="BQ185"/>
          <cell r="BR185">
            <v>0</v>
          </cell>
        </row>
        <row r="186">
          <cell r="E186" t="str">
            <v>CL21030 Creditors GST</v>
          </cell>
          <cell r="F186" t="str">
            <v>CL21030</v>
          </cell>
          <cell r="G186">
            <v>0</v>
          </cell>
          <cell r="H186">
            <v>0</v>
          </cell>
          <cell r="I186">
            <v>0</v>
          </cell>
          <cell r="J186">
            <v>15199.36</v>
          </cell>
          <cell r="K186">
            <v>0</v>
          </cell>
          <cell r="L186">
            <v>625854.54000000074</v>
          </cell>
          <cell r="M186">
            <v>0</v>
          </cell>
          <cell r="N186">
            <v>0</v>
          </cell>
          <cell r="O186">
            <v>0</v>
          </cell>
          <cell r="P186">
            <v>0</v>
          </cell>
          <cell r="Q186">
            <v>0</v>
          </cell>
          <cell r="R186">
            <v>0</v>
          </cell>
          <cell r="S186">
            <v>0</v>
          </cell>
          <cell r="T186">
            <v>-0.43999999389052391</v>
          </cell>
          <cell r="U186">
            <v>0</v>
          </cell>
          <cell r="V186">
            <v>0</v>
          </cell>
          <cell r="W186">
            <v>0</v>
          </cell>
          <cell r="X186">
            <v>0.26999999999679858</v>
          </cell>
          <cell r="Y186">
            <v>2053.1799999999998</v>
          </cell>
          <cell r="Z186">
            <v>0</v>
          </cell>
          <cell r="AA186">
            <v>0</v>
          </cell>
          <cell r="AB186">
            <v>0</v>
          </cell>
          <cell r="AC186">
            <v>0</v>
          </cell>
          <cell r="AD186">
            <v>0</v>
          </cell>
          <cell r="AE186">
            <v>254270.7099999995</v>
          </cell>
          <cell r="AF186">
            <v>99834.03</v>
          </cell>
          <cell r="AG186">
            <v>204703</v>
          </cell>
          <cell r="AH186">
            <v>0</v>
          </cell>
          <cell r="AI186">
            <v>0</v>
          </cell>
          <cell r="AJ186">
            <v>-2358.9500000000698</v>
          </cell>
          <cell r="AK186">
            <v>0</v>
          </cell>
          <cell r="AL186">
            <v>0</v>
          </cell>
          <cell r="AM186">
            <v>0</v>
          </cell>
          <cell r="AN186">
            <v>0</v>
          </cell>
          <cell r="AO186">
            <v>0</v>
          </cell>
          <cell r="AP186">
            <v>469011.7</v>
          </cell>
          <cell r="AQ186">
            <v>2096435.41</v>
          </cell>
          <cell r="AR186">
            <v>0</v>
          </cell>
          <cell r="AS186">
            <v>0</v>
          </cell>
          <cell r="AT186">
            <v>0</v>
          </cell>
          <cell r="AU186">
            <v>29306.1</v>
          </cell>
          <cell r="AV186">
            <v>0</v>
          </cell>
          <cell r="AW186">
            <v>0</v>
          </cell>
          <cell r="AX186">
            <v>0</v>
          </cell>
          <cell r="AY186">
            <v>0</v>
          </cell>
          <cell r="AZ186">
            <v>0</v>
          </cell>
          <cell r="BA186">
            <v>258944.78</v>
          </cell>
          <cell r="BB186">
            <v>0</v>
          </cell>
          <cell r="BC186">
            <v>0</v>
          </cell>
          <cell r="BD186">
            <v>0</v>
          </cell>
          <cell r="BE186">
            <v>0</v>
          </cell>
          <cell r="BF186">
            <v>0</v>
          </cell>
          <cell r="BG186">
            <v>0</v>
          </cell>
          <cell r="BI186">
            <v>4053253.690000006</v>
          </cell>
          <cell r="BJ186">
            <v>6757.6499999999942</v>
          </cell>
          <cell r="BK186">
            <v>0</v>
          </cell>
          <cell r="BL186">
            <v>0</v>
          </cell>
          <cell r="BM186">
            <v>0</v>
          </cell>
          <cell r="BN186">
            <v>0</v>
          </cell>
          <cell r="BO186">
            <v>0</v>
          </cell>
          <cell r="BP186">
            <v>4060011.3400000059</v>
          </cell>
          <cell r="BQ186"/>
          <cell r="BR186">
            <v>0</v>
          </cell>
        </row>
        <row r="187">
          <cell r="E187" t="str">
            <v>CL21100 Creditors - (Receipt from PAWA)</v>
          </cell>
          <cell r="F187" t="str">
            <v>CL21100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1176883</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I187">
            <v>1176883</v>
          </cell>
          <cell r="BJ187">
            <v>0</v>
          </cell>
          <cell r="BK187">
            <v>0</v>
          </cell>
          <cell r="BL187">
            <v>0</v>
          </cell>
          <cell r="BM187">
            <v>0</v>
          </cell>
          <cell r="BN187">
            <v>0</v>
          </cell>
          <cell r="BO187">
            <v>0</v>
          </cell>
          <cell r="BP187">
            <v>1176883</v>
          </cell>
          <cell r="BQ187"/>
          <cell r="BR187">
            <v>0</v>
          </cell>
        </row>
        <row r="188">
          <cell r="E188" t="str">
            <v>CL21200 Leveraged lease creditor</v>
          </cell>
          <cell r="F188" t="str">
            <v>CL21200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686011.41</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I188">
            <v>686011.41</v>
          </cell>
          <cell r="BJ188">
            <v>0</v>
          </cell>
          <cell r="BK188">
            <v>0</v>
          </cell>
          <cell r="BL188">
            <v>0</v>
          </cell>
          <cell r="BM188">
            <v>0</v>
          </cell>
          <cell r="BN188">
            <v>0</v>
          </cell>
          <cell r="BO188">
            <v>0</v>
          </cell>
          <cell r="BP188">
            <v>686011.41</v>
          </cell>
          <cell r="BQ188"/>
          <cell r="BR188">
            <v>0</v>
          </cell>
        </row>
        <row r="189">
          <cell r="E189" t="str">
            <v>CL21300 Creditors capital expenditure</v>
          </cell>
          <cell r="F189" t="str">
            <v>CL21300</v>
          </cell>
          <cell r="G189">
            <v>0</v>
          </cell>
          <cell r="H189">
            <v>0</v>
          </cell>
          <cell r="I189">
            <v>0</v>
          </cell>
          <cell r="J189">
            <v>0</v>
          </cell>
          <cell r="K189">
            <v>0</v>
          </cell>
          <cell r="L189">
            <v>2604902</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16806</v>
          </cell>
          <cell r="AE189">
            <v>507347</v>
          </cell>
          <cell r="AF189">
            <v>7896</v>
          </cell>
          <cell r="AG189">
            <v>18425</v>
          </cell>
          <cell r="AH189">
            <v>0</v>
          </cell>
          <cell r="AI189">
            <v>0</v>
          </cell>
          <cell r="AJ189">
            <v>5355.53</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I189">
            <v>3160731.53</v>
          </cell>
          <cell r="BJ189">
            <v>0</v>
          </cell>
          <cell r="BK189">
            <v>0</v>
          </cell>
          <cell r="BL189">
            <v>0</v>
          </cell>
          <cell r="BM189">
            <v>0</v>
          </cell>
          <cell r="BN189">
            <v>0</v>
          </cell>
          <cell r="BO189">
            <v>0</v>
          </cell>
          <cell r="BP189">
            <v>3160731.53</v>
          </cell>
          <cell r="BQ189"/>
          <cell r="BR189">
            <v>0</v>
          </cell>
        </row>
        <row r="190">
          <cell r="E190" t="str">
            <v>CL21600 Creditors interest other 1/6</v>
          </cell>
          <cell r="F190" t="str">
            <v>CL21600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12201939.42</v>
          </cell>
          <cell r="BI190">
            <v>12201939.42</v>
          </cell>
          <cell r="BJ190">
            <v>0</v>
          </cell>
          <cell r="BK190">
            <v>0</v>
          </cell>
          <cell r="BL190">
            <v>0</v>
          </cell>
          <cell r="BM190">
            <v>0</v>
          </cell>
          <cell r="BN190">
            <v>0</v>
          </cell>
          <cell r="BO190">
            <v>0</v>
          </cell>
          <cell r="BP190">
            <v>12201939.42</v>
          </cell>
          <cell r="BQ190"/>
          <cell r="BR190">
            <v>0</v>
          </cell>
        </row>
        <row r="191">
          <cell r="E191" t="str">
            <v>CL22000 Creditors period loss hedges borrowing</v>
          </cell>
          <cell r="F191" t="str">
            <v>CL22000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I191">
            <v>0</v>
          </cell>
          <cell r="BJ191">
            <v>0</v>
          </cell>
          <cell r="BK191">
            <v>0</v>
          </cell>
          <cell r="BL191">
            <v>0</v>
          </cell>
          <cell r="BM191">
            <v>0</v>
          </cell>
          <cell r="BN191">
            <v>0</v>
          </cell>
          <cell r="BO191">
            <v>0</v>
          </cell>
          <cell r="BP191">
            <v>0</v>
          </cell>
          <cell r="BQ191"/>
          <cell r="BR191">
            <v>0</v>
          </cell>
        </row>
        <row r="192">
          <cell r="E192" t="str">
            <v>CL22200 Creditors period loss hedges interest</v>
          </cell>
          <cell r="F192" t="str">
            <v>CL22200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1123414.33</v>
          </cell>
          <cell r="BI192">
            <v>1123414.33</v>
          </cell>
          <cell r="BJ192">
            <v>0</v>
          </cell>
          <cell r="BK192">
            <v>0</v>
          </cell>
          <cell r="BL192">
            <v>0</v>
          </cell>
          <cell r="BM192">
            <v>0</v>
          </cell>
          <cell r="BN192">
            <v>0</v>
          </cell>
          <cell r="BO192">
            <v>0</v>
          </cell>
          <cell r="BP192">
            <v>1123414.33</v>
          </cell>
          <cell r="BQ192"/>
          <cell r="BR192">
            <v>0</v>
          </cell>
        </row>
        <row r="193">
          <cell r="E193" t="str">
            <v>CL22300 Creditors Amadeus distribution</v>
          </cell>
          <cell r="F193" t="str">
            <v>CL22300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79946</v>
          </cell>
          <cell r="U193">
            <v>-79946.195599999977</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I193">
            <v>-0.19559999997727573</v>
          </cell>
          <cell r="BJ193">
            <v>0</v>
          </cell>
          <cell r="BK193">
            <v>0</v>
          </cell>
          <cell r="BL193">
            <v>0</v>
          </cell>
          <cell r="BM193">
            <v>0</v>
          </cell>
          <cell r="BN193">
            <v>0</v>
          </cell>
          <cell r="BO193">
            <v>0</v>
          </cell>
          <cell r="BP193">
            <v>-0.19559999997727573</v>
          </cell>
          <cell r="BQ193"/>
          <cell r="BR193">
            <v>0</v>
          </cell>
        </row>
        <row r="194">
          <cell r="E194" t="str">
            <v>CL22400 Other payables 1/6</v>
          </cell>
          <cell r="F194" t="str">
            <v>CL22400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137686.82999999999</v>
          </cell>
          <cell r="BI194">
            <v>137686.82999999999</v>
          </cell>
          <cell r="BJ194">
            <v>2418549.7599999998</v>
          </cell>
          <cell r="BK194">
            <v>0</v>
          </cell>
          <cell r="BL194">
            <v>17890694</v>
          </cell>
          <cell r="BM194">
            <v>0</v>
          </cell>
          <cell r="BN194">
            <v>0</v>
          </cell>
          <cell r="BO194">
            <v>0</v>
          </cell>
          <cell r="BP194">
            <v>20446930.59</v>
          </cell>
          <cell r="BQ194"/>
          <cell r="BR194">
            <v>0</v>
          </cell>
        </row>
        <row r="195">
          <cell r="E195" t="str">
            <v>CL23300 Creditors interest I/C diff</v>
          </cell>
          <cell r="F195" t="str">
            <v>CL23300</v>
          </cell>
          <cell r="G195">
            <v>-0.47999999999956344</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I195">
            <v>-0.47999999999956344</v>
          </cell>
          <cell r="BJ195">
            <v>0</v>
          </cell>
          <cell r="BK195">
            <v>0</v>
          </cell>
          <cell r="BL195">
            <v>0</v>
          </cell>
          <cell r="BM195">
            <v>0</v>
          </cell>
          <cell r="BN195">
            <v>0</v>
          </cell>
          <cell r="BO195">
            <v>0</v>
          </cell>
          <cell r="BP195">
            <v>-0.47999999999956344</v>
          </cell>
          <cell r="BQ195"/>
          <cell r="BR195">
            <v>0</v>
          </cell>
        </row>
        <row r="196">
          <cell r="E196" t="str">
            <v>CL23400 Creditors interest w/o contrd entity 1/2</v>
          </cell>
          <cell r="F196" t="str">
            <v>CL23400</v>
          </cell>
          <cell r="G196">
            <v>-4678</v>
          </cell>
          <cell r="H196">
            <v>0</v>
          </cell>
          <cell r="I196">
            <v>0</v>
          </cell>
          <cell r="J196">
            <v>0</v>
          </cell>
          <cell r="K196">
            <v>0</v>
          </cell>
          <cell r="L196">
            <v>0</v>
          </cell>
          <cell r="M196">
            <v>0</v>
          </cell>
          <cell r="N196">
            <v>0</v>
          </cell>
          <cell r="O196">
            <v>0</v>
          </cell>
          <cell r="P196">
            <v>0</v>
          </cell>
          <cell r="Q196">
            <v>0</v>
          </cell>
          <cell r="R196">
            <v>0</v>
          </cell>
          <cell r="S196">
            <v>0</v>
          </cell>
          <cell r="T196">
            <v>4678</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I196">
            <v>0</v>
          </cell>
          <cell r="BJ196">
            <v>0</v>
          </cell>
          <cell r="BK196">
            <v>0</v>
          </cell>
          <cell r="BL196">
            <v>0</v>
          </cell>
          <cell r="BM196">
            <v>0</v>
          </cell>
          <cell r="BN196">
            <v>0</v>
          </cell>
          <cell r="BO196">
            <v>0</v>
          </cell>
          <cell r="BP196">
            <v>0</v>
          </cell>
          <cell r="BQ196"/>
          <cell r="BR196">
            <v>0</v>
          </cell>
        </row>
        <row r="197">
          <cell r="E197" t="str">
            <v>CL23500 Amt owing to w/o contrd entity 1/2</v>
          </cell>
          <cell r="F197" t="str">
            <v>CL23500</v>
          </cell>
          <cell r="G197">
            <v>0</v>
          </cell>
          <cell r="H197">
            <v>0</v>
          </cell>
          <cell r="I197">
            <v>0</v>
          </cell>
          <cell r="J197">
            <v>0</v>
          </cell>
          <cell r="K197">
            <v>0</v>
          </cell>
          <cell r="L197">
            <v>0</v>
          </cell>
          <cell r="M197">
            <v>0</v>
          </cell>
          <cell r="N197">
            <v>0</v>
          </cell>
          <cell r="O197">
            <v>0</v>
          </cell>
          <cell r="P197">
            <v>0</v>
          </cell>
          <cell r="Q197">
            <v>-1918703</v>
          </cell>
          <cell r="R197">
            <v>0</v>
          </cell>
          <cell r="S197">
            <v>0</v>
          </cell>
          <cell r="T197">
            <v>1918703</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I197">
            <v>0</v>
          </cell>
          <cell r="BJ197">
            <v>0</v>
          </cell>
          <cell r="BK197">
            <v>0</v>
          </cell>
          <cell r="BL197">
            <v>0</v>
          </cell>
          <cell r="BM197">
            <v>0</v>
          </cell>
          <cell r="BN197">
            <v>0</v>
          </cell>
          <cell r="BO197">
            <v>0</v>
          </cell>
          <cell r="BP197">
            <v>0</v>
          </cell>
          <cell r="BQ197"/>
          <cell r="BR197">
            <v>0</v>
          </cell>
        </row>
        <row r="198">
          <cell r="E198" t="str">
            <v>CL23550 Amt owing to p/o contrd entity 1/2</v>
          </cell>
          <cell r="F198" t="str">
            <v>CL23550</v>
          </cell>
          <cell r="G198">
            <v>0</v>
          </cell>
          <cell r="H198">
            <v>0</v>
          </cell>
          <cell r="I198">
            <v>0</v>
          </cell>
          <cell r="J198">
            <v>0</v>
          </cell>
          <cell r="K198">
            <v>0</v>
          </cell>
          <cell r="L198">
            <v>0</v>
          </cell>
          <cell r="M198">
            <v>0</v>
          </cell>
          <cell r="N198">
            <v>0</v>
          </cell>
          <cell r="O198">
            <v>0</v>
          </cell>
          <cell r="P198">
            <v>0</v>
          </cell>
          <cell r="Q198">
            <v>-86678</v>
          </cell>
          <cell r="R198">
            <v>0</v>
          </cell>
          <cell r="S198">
            <v>0</v>
          </cell>
          <cell r="T198">
            <v>0</v>
          </cell>
          <cell r="U198">
            <v>0</v>
          </cell>
          <cell r="V198">
            <v>0</v>
          </cell>
          <cell r="W198">
            <v>0</v>
          </cell>
          <cell r="X198">
            <v>86678</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I198">
            <v>0</v>
          </cell>
          <cell r="BJ198">
            <v>0</v>
          </cell>
          <cell r="BK198">
            <v>0</v>
          </cell>
          <cell r="BL198">
            <v>0</v>
          </cell>
          <cell r="BM198">
            <v>0</v>
          </cell>
          <cell r="BN198">
            <v>0</v>
          </cell>
          <cell r="BO198">
            <v>0</v>
          </cell>
          <cell r="BP198">
            <v>0</v>
          </cell>
          <cell r="BQ198"/>
          <cell r="BR198">
            <v>0</v>
          </cell>
        </row>
        <row r="199">
          <cell r="E199" t="str">
            <v>CL24100 Amt owing to assoc &amp; JVE 1/6</v>
          </cell>
          <cell r="F199" t="str">
            <v>CL24100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I199">
            <v>0</v>
          </cell>
          <cell r="BJ199">
            <v>-24</v>
          </cell>
          <cell r="BK199">
            <v>0</v>
          </cell>
          <cell r="BL199">
            <v>104135.94</v>
          </cell>
          <cell r="BM199">
            <v>0</v>
          </cell>
          <cell r="BN199">
            <v>0</v>
          </cell>
          <cell r="BO199">
            <v>0</v>
          </cell>
          <cell r="BP199">
            <v>104111.94</v>
          </cell>
          <cell r="BQ199"/>
          <cell r="BR199">
            <v>0</v>
          </cell>
        </row>
        <row r="200">
          <cell r="E200" t="str">
            <v>CL24200 Accounts payable</v>
          </cell>
          <cell r="F200" t="str">
            <v>CL24200</v>
          </cell>
          <cell r="G200">
            <v>-4678.4799999999996</v>
          </cell>
          <cell r="H200">
            <v>0</v>
          </cell>
          <cell r="I200">
            <v>0</v>
          </cell>
          <cell r="J200">
            <v>16249.36</v>
          </cell>
          <cell r="K200">
            <v>0</v>
          </cell>
          <cell r="L200">
            <v>5340819.2699999996</v>
          </cell>
          <cell r="M200">
            <v>0</v>
          </cell>
          <cell r="N200">
            <v>0</v>
          </cell>
          <cell r="O200">
            <v>0</v>
          </cell>
          <cell r="P200">
            <v>0</v>
          </cell>
          <cell r="Q200">
            <v>-2005381</v>
          </cell>
          <cell r="R200">
            <v>0</v>
          </cell>
          <cell r="S200">
            <v>0</v>
          </cell>
          <cell r="T200">
            <v>10877787.970000006</v>
          </cell>
          <cell r="U200">
            <v>-79946.195599999977</v>
          </cell>
          <cell r="V200">
            <v>0</v>
          </cell>
          <cell r="W200">
            <v>0</v>
          </cell>
          <cell r="X200">
            <v>143459.26999999999</v>
          </cell>
          <cell r="Y200">
            <v>2640.26</v>
          </cell>
          <cell r="Z200">
            <v>0</v>
          </cell>
          <cell r="AA200">
            <v>0</v>
          </cell>
          <cell r="AB200">
            <v>0</v>
          </cell>
          <cell r="AC200">
            <v>0</v>
          </cell>
          <cell r="AD200">
            <v>16806</v>
          </cell>
          <cell r="AE200">
            <v>1583352.71</v>
          </cell>
          <cell r="AF200">
            <v>613343.03</v>
          </cell>
          <cell r="AG200">
            <v>1076414</v>
          </cell>
          <cell r="AH200">
            <v>0</v>
          </cell>
          <cell r="AI200">
            <v>0</v>
          </cell>
          <cell r="AJ200">
            <v>1739743.93</v>
          </cell>
          <cell r="AK200">
            <v>0</v>
          </cell>
          <cell r="AL200">
            <v>0</v>
          </cell>
          <cell r="AM200">
            <v>0</v>
          </cell>
          <cell r="AN200">
            <v>0</v>
          </cell>
          <cell r="AO200">
            <v>0</v>
          </cell>
          <cell r="AP200">
            <v>1022204.73</v>
          </cell>
          <cell r="AQ200">
            <v>3711427.24</v>
          </cell>
          <cell r="AR200">
            <v>0</v>
          </cell>
          <cell r="AS200">
            <v>0</v>
          </cell>
          <cell r="AT200">
            <v>0</v>
          </cell>
          <cell r="AU200">
            <v>29306.1</v>
          </cell>
          <cell r="AV200">
            <v>0</v>
          </cell>
          <cell r="AW200">
            <v>0</v>
          </cell>
          <cell r="AX200">
            <v>0</v>
          </cell>
          <cell r="AY200">
            <v>0</v>
          </cell>
          <cell r="AZ200">
            <v>0</v>
          </cell>
          <cell r="BA200">
            <v>3352712.92</v>
          </cell>
          <cell r="BB200">
            <v>0</v>
          </cell>
          <cell r="BC200">
            <v>0</v>
          </cell>
          <cell r="BD200">
            <v>0</v>
          </cell>
          <cell r="BE200">
            <v>0</v>
          </cell>
          <cell r="BF200">
            <v>0</v>
          </cell>
          <cell r="BG200">
            <v>15860322.970000001</v>
          </cell>
          <cell r="BI200">
            <v>43296584.084400006</v>
          </cell>
          <cell r="BJ200">
            <v>2803738.6</v>
          </cell>
          <cell r="BK200">
            <v>0</v>
          </cell>
          <cell r="BL200">
            <v>18006379.940000001</v>
          </cell>
          <cell r="BM200">
            <v>0</v>
          </cell>
          <cell r="BN200">
            <v>0</v>
          </cell>
          <cell r="BO200">
            <v>0</v>
          </cell>
          <cell r="BP200">
            <v>64106702.624400005</v>
          </cell>
          <cell r="BQ200"/>
          <cell r="BR200">
            <v>0</v>
          </cell>
        </row>
        <row r="201">
          <cell r="E201" t="str">
            <v>check = 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I201">
            <v>0</v>
          </cell>
          <cell r="BJ201">
            <v>0</v>
          </cell>
          <cell r="BK201">
            <v>0</v>
          </cell>
          <cell r="BL201">
            <v>0</v>
          </cell>
          <cell r="BM201">
            <v>0</v>
          </cell>
          <cell r="BN201">
            <v>0</v>
          </cell>
          <cell r="BO201">
            <v>0</v>
          </cell>
          <cell r="BP201">
            <v>0</v>
          </cell>
          <cell r="BQ201">
            <v>0</v>
          </cell>
          <cell r="BR201">
            <v>0</v>
          </cell>
        </row>
        <row r="202">
          <cell r="E202" t="str">
            <v>CL31200 Provision for  taxation   8/2</v>
          </cell>
          <cell r="F202" t="str">
            <v>CL31200</v>
          </cell>
          <cell r="G202">
            <v>0</v>
          </cell>
          <cell r="H202">
            <v>0</v>
          </cell>
          <cell r="I202">
            <v>0</v>
          </cell>
          <cell r="J202">
            <v>0</v>
          </cell>
          <cell r="K202">
            <v>0</v>
          </cell>
          <cell r="L202">
            <v>0</v>
          </cell>
          <cell r="M202">
            <v>0</v>
          </cell>
          <cell r="N202">
            <v>0</v>
          </cell>
          <cell r="O202">
            <v>0</v>
          </cell>
          <cell r="P202">
            <v>0</v>
          </cell>
          <cell r="Q202">
            <v>0</v>
          </cell>
          <cell r="R202">
            <v>470939.4</v>
          </cell>
          <cell r="S202">
            <v>0</v>
          </cell>
          <cell r="T202">
            <v>0</v>
          </cell>
          <cell r="U202">
            <v>0</v>
          </cell>
          <cell r="V202">
            <v>0</v>
          </cell>
          <cell r="W202">
            <v>0</v>
          </cell>
          <cell r="X202">
            <v>0</v>
          </cell>
          <cell r="Y202">
            <v>0</v>
          </cell>
          <cell r="Z202">
            <v>0</v>
          </cell>
          <cell r="AA202">
            <v>1107239</v>
          </cell>
          <cell r="AB202">
            <v>0</v>
          </cell>
          <cell r="AC202">
            <v>0</v>
          </cell>
          <cell r="AD202">
            <v>0</v>
          </cell>
          <cell r="AE202">
            <v>1190195</v>
          </cell>
          <cell r="AF202">
            <v>-96895</v>
          </cell>
          <cell r="AG202">
            <v>-557358</v>
          </cell>
          <cell r="AH202">
            <v>4296392</v>
          </cell>
          <cell r="AI202">
            <v>-2817363</v>
          </cell>
          <cell r="AJ202">
            <v>0</v>
          </cell>
          <cell r="AK202">
            <v>0</v>
          </cell>
          <cell r="AL202">
            <v>0</v>
          </cell>
          <cell r="AM202">
            <v>0</v>
          </cell>
          <cell r="AN202">
            <v>0</v>
          </cell>
          <cell r="AO202">
            <v>0</v>
          </cell>
          <cell r="AP202">
            <v>2407635.52</v>
          </cell>
          <cell r="AQ202">
            <v>10225490.67</v>
          </cell>
          <cell r="AR202">
            <v>0</v>
          </cell>
          <cell r="AS202">
            <v>0</v>
          </cell>
          <cell r="AT202">
            <v>0</v>
          </cell>
          <cell r="AU202">
            <v>404162</v>
          </cell>
          <cell r="AV202">
            <v>-290109</v>
          </cell>
          <cell r="AW202">
            <v>0</v>
          </cell>
          <cell r="AX202">
            <v>0</v>
          </cell>
          <cell r="AY202">
            <v>0</v>
          </cell>
          <cell r="AZ202">
            <v>0</v>
          </cell>
          <cell r="BA202">
            <v>167690</v>
          </cell>
          <cell r="BB202">
            <v>0</v>
          </cell>
          <cell r="BC202">
            <v>214459</v>
          </cell>
          <cell r="BD202">
            <v>0</v>
          </cell>
          <cell r="BE202">
            <v>0</v>
          </cell>
          <cell r="BF202">
            <v>0</v>
          </cell>
          <cell r="BG202">
            <v>2660413.5</v>
          </cell>
          <cell r="BI202">
            <v>19382891.09</v>
          </cell>
          <cell r="BJ202">
            <v>-582800</v>
          </cell>
          <cell r="BK202">
            <v>0</v>
          </cell>
          <cell r="BL202">
            <v>7926.59</v>
          </cell>
          <cell r="BM202">
            <v>0</v>
          </cell>
          <cell r="BN202">
            <v>0</v>
          </cell>
          <cell r="BO202">
            <v>0</v>
          </cell>
          <cell r="BP202">
            <v>18808017.68</v>
          </cell>
          <cell r="BQ202"/>
          <cell r="BR202">
            <v>0</v>
          </cell>
        </row>
        <row r="203">
          <cell r="E203" t="str">
            <v>CL31400 Provision to purchase capital tax losses</v>
          </cell>
          <cell r="F203" t="str">
            <v>CL31400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I203">
            <v>0</v>
          </cell>
          <cell r="BJ203">
            <v>0</v>
          </cell>
          <cell r="BK203">
            <v>0</v>
          </cell>
          <cell r="BL203">
            <v>0</v>
          </cell>
          <cell r="BM203">
            <v>0</v>
          </cell>
          <cell r="BN203">
            <v>0</v>
          </cell>
          <cell r="BO203">
            <v>0</v>
          </cell>
          <cell r="BP203">
            <v>0</v>
          </cell>
          <cell r="BQ203"/>
          <cell r="BR203">
            <v>0</v>
          </cell>
        </row>
        <row r="204">
          <cell r="E204" t="str">
            <v>CL31500 Provision for Employee Entitlements</v>
          </cell>
          <cell r="F204" t="str">
            <v>CL31500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201221.76000000001</v>
          </cell>
          <cell r="BB204">
            <v>0</v>
          </cell>
          <cell r="BC204">
            <v>0</v>
          </cell>
          <cell r="BD204">
            <v>0</v>
          </cell>
          <cell r="BE204">
            <v>0</v>
          </cell>
          <cell r="BF204">
            <v>0</v>
          </cell>
          <cell r="BG204">
            <v>0</v>
          </cell>
          <cell r="BI204">
            <v>201221.76000000001</v>
          </cell>
          <cell r="BJ204">
            <v>1036808.58</v>
          </cell>
          <cell r="BK204">
            <v>0</v>
          </cell>
          <cell r="BL204">
            <v>0</v>
          </cell>
          <cell r="BM204">
            <v>0</v>
          </cell>
          <cell r="BN204">
            <v>0</v>
          </cell>
          <cell r="BO204">
            <v>0</v>
          </cell>
          <cell r="BP204">
            <v>1238030.3400000001</v>
          </cell>
          <cell r="BQ204"/>
          <cell r="BR204">
            <v>0</v>
          </cell>
        </row>
        <row r="205">
          <cell r="E205" t="str">
            <v>CL32000 Provisions other   8/7/1</v>
          </cell>
          <cell r="F205" t="str">
            <v>CL32000</v>
          </cell>
          <cell r="G205">
            <v>0</v>
          </cell>
          <cell r="H205">
            <v>0</v>
          </cell>
          <cell r="I205">
            <v>0</v>
          </cell>
          <cell r="J205">
            <v>0</v>
          </cell>
          <cell r="K205">
            <v>0</v>
          </cell>
          <cell r="L205">
            <v>3410000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352551.01</v>
          </cell>
          <cell r="AF205">
            <v>0</v>
          </cell>
          <cell r="AG205">
            <v>0</v>
          </cell>
          <cell r="AH205">
            <v>0</v>
          </cell>
          <cell r="AI205">
            <v>0</v>
          </cell>
          <cell r="AJ205">
            <v>208648</v>
          </cell>
          <cell r="AK205">
            <v>0</v>
          </cell>
          <cell r="AL205">
            <v>0</v>
          </cell>
          <cell r="AM205">
            <v>0</v>
          </cell>
          <cell r="AN205">
            <v>0</v>
          </cell>
          <cell r="AO205">
            <v>0</v>
          </cell>
          <cell r="AP205">
            <v>0</v>
          </cell>
          <cell r="AQ205">
            <v>0</v>
          </cell>
          <cell r="AR205">
            <v>0</v>
          </cell>
          <cell r="AS205">
            <v>0</v>
          </cell>
          <cell r="AT205">
            <v>0</v>
          </cell>
          <cell r="AU205">
            <v>0</v>
          </cell>
          <cell r="AV205">
            <v>1229620.165</v>
          </cell>
          <cell r="AW205">
            <v>0</v>
          </cell>
          <cell r="AX205">
            <v>0</v>
          </cell>
          <cell r="AY205">
            <v>0</v>
          </cell>
          <cell r="AZ205">
            <v>0</v>
          </cell>
          <cell r="BA205">
            <v>0</v>
          </cell>
          <cell r="BB205">
            <v>0</v>
          </cell>
          <cell r="BC205">
            <v>0</v>
          </cell>
          <cell r="BD205">
            <v>0</v>
          </cell>
          <cell r="BE205">
            <v>0</v>
          </cell>
          <cell r="BF205">
            <v>0</v>
          </cell>
          <cell r="BG205">
            <v>0</v>
          </cell>
          <cell r="BI205">
            <v>5200819.1749999998</v>
          </cell>
          <cell r="BJ205">
            <v>-3.9999999979045242E-2</v>
          </cell>
          <cell r="BK205">
            <v>0</v>
          </cell>
          <cell r="BL205">
            <v>0</v>
          </cell>
          <cell r="BM205">
            <v>0</v>
          </cell>
          <cell r="BN205">
            <v>0</v>
          </cell>
          <cell r="BO205">
            <v>0</v>
          </cell>
          <cell r="BP205">
            <v>5200819.1349999998</v>
          </cell>
          <cell r="BQ205"/>
          <cell r="BR205">
            <v>0</v>
          </cell>
        </row>
        <row r="206">
          <cell r="E206" t="str">
            <v>CL39000 Total current provisions</v>
          </cell>
          <cell r="F206" t="str">
            <v>CL39000</v>
          </cell>
          <cell r="G206">
            <v>0</v>
          </cell>
          <cell r="H206">
            <v>0</v>
          </cell>
          <cell r="I206">
            <v>0</v>
          </cell>
          <cell r="J206">
            <v>0</v>
          </cell>
          <cell r="K206">
            <v>0</v>
          </cell>
          <cell r="L206">
            <v>3410000</v>
          </cell>
          <cell r="M206">
            <v>0</v>
          </cell>
          <cell r="N206">
            <v>0</v>
          </cell>
          <cell r="O206">
            <v>0</v>
          </cell>
          <cell r="P206">
            <v>0</v>
          </cell>
          <cell r="Q206">
            <v>0</v>
          </cell>
          <cell r="R206">
            <v>470939.4</v>
          </cell>
          <cell r="S206">
            <v>0</v>
          </cell>
          <cell r="T206">
            <v>0</v>
          </cell>
          <cell r="U206">
            <v>0</v>
          </cell>
          <cell r="V206">
            <v>0</v>
          </cell>
          <cell r="W206">
            <v>0</v>
          </cell>
          <cell r="X206">
            <v>0</v>
          </cell>
          <cell r="Y206">
            <v>0</v>
          </cell>
          <cell r="Z206">
            <v>0</v>
          </cell>
          <cell r="AA206">
            <v>1107239</v>
          </cell>
          <cell r="AB206">
            <v>0</v>
          </cell>
          <cell r="AC206">
            <v>0</v>
          </cell>
          <cell r="AD206">
            <v>0</v>
          </cell>
          <cell r="AE206">
            <v>1542746.01</v>
          </cell>
          <cell r="AF206">
            <v>-96895</v>
          </cell>
          <cell r="AG206">
            <v>-557358</v>
          </cell>
          <cell r="AH206">
            <v>4296392</v>
          </cell>
          <cell r="AI206">
            <v>-2817363</v>
          </cell>
          <cell r="AJ206">
            <v>208648</v>
          </cell>
          <cell r="AK206">
            <v>0</v>
          </cell>
          <cell r="AL206">
            <v>0</v>
          </cell>
          <cell r="AM206">
            <v>0</v>
          </cell>
          <cell r="AN206">
            <v>0</v>
          </cell>
          <cell r="AO206">
            <v>0</v>
          </cell>
          <cell r="AP206">
            <v>2407635.52</v>
          </cell>
          <cell r="AQ206">
            <v>10225490.67</v>
          </cell>
          <cell r="AR206">
            <v>0</v>
          </cell>
          <cell r="AS206">
            <v>0</v>
          </cell>
          <cell r="AT206">
            <v>0</v>
          </cell>
          <cell r="AU206">
            <v>404162</v>
          </cell>
          <cell r="AV206">
            <v>939511.16500000004</v>
          </cell>
          <cell r="AW206">
            <v>0</v>
          </cell>
          <cell r="AX206">
            <v>0</v>
          </cell>
          <cell r="AY206">
            <v>0</v>
          </cell>
          <cell r="AZ206">
            <v>0</v>
          </cell>
          <cell r="BA206">
            <v>368911.76</v>
          </cell>
          <cell r="BB206">
            <v>0</v>
          </cell>
          <cell r="BC206">
            <v>214459</v>
          </cell>
          <cell r="BD206">
            <v>0</v>
          </cell>
          <cell r="BE206">
            <v>0</v>
          </cell>
          <cell r="BF206">
            <v>0</v>
          </cell>
          <cell r="BG206">
            <v>2660413.5</v>
          </cell>
          <cell r="BI206">
            <v>24784932.025000002</v>
          </cell>
          <cell r="BJ206">
            <v>454008.54</v>
          </cell>
          <cell r="BK206">
            <v>0</v>
          </cell>
          <cell r="BL206">
            <v>7926.59</v>
          </cell>
          <cell r="BM206">
            <v>0</v>
          </cell>
          <cell r="BN206">
            <v>0</v>
          </cell>
          <cell r="BO206">
            <v>0</v>
          </cell>
          <cell r="BP206">
            <v>25246867.155000001</v>
          </cell>
          <cell r="BQ206"/>
          <cell r="BR206">
            <v>0</v>
          </cell>
        </row>
        <row r="207">
          <cell r="E207" t="str">
            <v>check = 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I207">
            <v>0</v>
          </cell>
          <cell r="BJ207">
            <v>0</v>
          </cell>
          <cell r="BK207">
            <v>0</v>
          </cell>
          <cell r="BL207">
            <v>0</v>
          </cell>
          <cell r="BM207">
            <v>0</v>
          </cell>
          <cell r="BN207">
            <v>0</v>
          </cell>
          <cell r="BO207">
            <v>0</v>
          </cell>
          <cell r="BP207">
            <v>0</v>
          </cell>
          <cell r="BQ207">
            <v>0</v>
          </cell>
          <cell r="BR207">
            <v>0</v>
          </cell>
        </row>
        <row r="208">
          <cell r="E208" t="str">
            <v>CL42500 Unearned revenue interest</v>
          </cell>
          <cell r="F208" t="str">
            <v>CL42500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7465632</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I208">
            <v>7465632</v>
          </cell>
          <cell r="BJ208">
            <v>0</v>
          </cell>
          <cell r="BK208">
            <v>0</v>
          </cell>
          <cell r="BL208">
            <v>0</v>
          </cell>
          <cell r="BM208">
            <v>0</v>
          </cell>
          <cell r="BN208">
            <v>0</v>
          </cell>
          <cell r="BO208">
            <v>0</v>
          </cell>
          <cell r="BP208">
            <v>7465632</v>
          </cell>
          <cell r="BQ208"/>
          <cell r="BR208">
            <v>0</v>
          </cell>
        </row>
        <row r="209">
          <cell r="E209" t="str">
            <v>CL43000 Unearned revenue other 1/6</v>
          </cell>
          <cell r="F209" t="str">
            <v>CL43000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28262</v>
          </cell>
          <cell r="U209">
            <v>0</v>
          </cell>
          <cell r="V209">
            <v>0</v>
          </cell>
          <cell r="W209">
            <v>0</v>
          </cell>
          <cell r="X209">
            <v>0</v>
          </cell>
          <cell r="Y209">
            <v>0</v>
          </cell>
          <cell r="Z209">
            <v>0</v>
          </cell>
          <cell r="AA209">
            <v>0</v>
          </cell>
          <cell r="AB209">
            <v>0</v>
          </cell>
          <cell r="AC209">
            <v>0</v>
          </cell>
          <cell r="AD209">
            <v>0</v>
          </cell>
          <cell r="AE209">
            <v>147898.32</v>
          </cell>
          <cell r="AF209">
            <v>0</v>
          </cell>
          <cell r="AG209">
            <v>0</v>
          </cell>
          <cell r="AH209">
            <v>0</v>
          </cell>
          <cell r="AI209">
            <v>0</v>
          </cell>
          <cell r="AJ209">
            <v>0</v>
          </cell>
          <cell r="AK209">
            <v>0</v>
          </cell>
          <cell r="AL209">
            <v>0</v>
          </cell>
          <cell r="AM209">
            <v>0</v>
          </cell>
          <cell r="AN209">
            <v>0</v>
          </cell>
          <cell r="AO209">
            <v>0</v>
          </cell>
          <cell r="AP209">
            <v>0</v>
          </cell>
          <cell r="AQ209">
            <v>48861929</v>
          </cell>
          <cell r="AR209">
            <v>0</v>
          </cell>
          <cell r="AS209">
            <v>0</v>
          </cell>
          <cell r="AT209">
            <v>0</v>
          </cell>
          <cell r="AU209">
            <v>0</v>
          </cell>
          <cell r="AV209">
            <v>0</v>
          </cell>
          <cell r="AW209">
            <v>0</v>
          </cell>
          <cell r="AX209">
            <v>0</v>
          </cell>
          <cell r="AY209">
            <v>0</v>
          </cell>
          <cell r="AZ209">
            <v>0</v>
          </cell>
          <cell r="BA209">
            <v>100000</v>
          </cell>
          <cell r="BB209">
            <v>0</v>
          </cell>
          <cell r="BC209">
            <v>0</v>
          </cell>
          <cell r="BD209">
            <v>0</v>
          </cell>
          <cell r="BE209">
            <v>0</v>
          </cell>
          <cell r="BF209">
            <v>0</v>
          </cell>
          <cell r="BG209">
            <v>0</v>
          </cell>
          <cell r="BI209">
            <v>49138089.32</v>
          </cell>
          <cell r="BJ209">
            <v>0</v>
          </cell>
          <cell r="BK209">
            <v>0</v>
          </cell>
          <cell r="BL209">
            <v>0</v>
          </cell>
          <cell r="BM209">
            <v>0</v>
          </cell>
          <cell r="BN209">
            <v>0</v>
          </cell>
          <cell r="BO209">
            <v>0</v>
          </cell>
          <cell r="BP209">
            <v>49138089.32</v>
          </cell>
          <cell r="BQ209"/>
          <cell r="BR209">
            <v>0</v>
          </cell>
        </row>
        <row r="210">
          <cell r="E210" t="str">
            <v>CL49000 Total unearned revenue</v>
          </cell>
          <cell r="F210" t="str">
            <v>CL49000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28262</v>
          </cell>
          <cell r="U210">
            <v>0</v>
          </cell>
          <cell r="V210">
            <v>0</v>
          </cell>
          <cell r="W210">
            <v>0</v>
          </cell>
          <cell r="X210">
            <v>0</v>
          </cell>
          <cell r="Y210">
            <v>0</v>
          </cell>
          <cell r="Z210">
            <v>0</v>
          </cell>
          <cell r="AA210">
            <v>0</v>
          </cell>
          <cell r="AB210">
            <v>0</v>
          </cell>
          <cell r="AC210">
            <v>0</v>
          </cell>
          <cell r="AD210">
            <v>0</v>
          </cell>
          <cell r="AE210">
            <v>147898.32</v>
          </cell>
          <cell r="AF210">
            <v>0</v>
          </cell>
          <cell r="AG210">
            <v>0</v>
          </cell>
          <cell r="AH210">
            <v>7465632</v>
          </cell>
          <cell r="AI210">
            <v>0</v>
          </cell>
          <cell r="AJ210">
            <v>0</v>
          </cell>
          <cell r="AK210">
            <v>0</v>
          </cell>
          <cell r="AL210">
            <v>0</v>
          </cell>
          <cell r="AM210">
            <v>0</v>
          </cell>
          <cell r="AN210">
            <v>0</v>
          </cell>
          <cell r="AO210">
            <v>0</v>
          </cell>
          <cell r="AP210">
            <v>0</v>
          </cell>
          <cell r="AQ210">
            <v>48861929</v>
          </cell>
          <cell r="AR210">
            <v>0</v>
          </cell>
          <cell r="AS210">
            <v>0</v>
          </cell>
          <cell r="AT210">
            <v>0</v>
          </cell>
          <cell r="AU210">
            <v>0</v>
          </cell>
          <cell r="AV210">
            <v>0</v>
          </cell>
          <cell r="AW210">
            <v>0</v>
          </cell>
          <cell r="AX210">
            <v>0</v>
          </cell>
          <cell r="AY210">
            <v>0</v>
          </cell>
          <cell r="AZ210">
            <v>0</v>
          </cell>
          <cell r="BA210">
            <v>100000</v>
          </cell>
          <cell r="BB210">
            <v>0</v>
          </cell>
          <cell r="BC210">
            <v>0</v>
          </cell>
          <cell r="BD210">
            <v>0</v>
          </cell>
          <cell r="BE210">
            <v>0</v>
          </cell>
          <cell r="BF210">
            <v>0</v>
          </cell>
          <cell r="BG210">
            <v>0</v>
          </cell>
          <cell r="BI210">
            <v>56603721.32</v>
          </cell>
          <cell r="BJ210">
            <v>0</v>
          </cell>
          <cell r="BK210">
            <v>0</v>
          </cell>
          <cell r="BL210">
            <v>0</v>
          </cell>
          <cell r="BM210">
            <v>0</v>
          </cell>
          <cell r="BN210">
            <v>0</v>
          </cell>
          <cell r="BO210">
            <v>0</v>
          </cell>
          <cell r="BP210">
            <v>56603721.32</v>
          </cell>
          <cell r="BQ210"/>
          <cell r="BR210">
            <v>0</v>
          </cell>
        </row>
        <row r="211">
          <cell r="E211" t="str">
            <v>check = 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I211">
            <v>0</v>
          </cell>
          <cell r="BJ211">
            <v>0</v>
          </cell>
          <cell r="BK211">
            <v>0</v>
          </cell>
          <cell r="BL211">
            <v>0</v>
          </cell>
          <cell r="BM211">
            <v>0</v>
          </cell>
          <cell r="BN211">
            <v>0</v>
          </cell>
          <cell r="BO211">
            <v>0</v>
          </cell>
          <cell r="BP211">
            <v>0</v>
          </cell>
          <cell r="BQ211">
            <v>0</v>
          </cell>
          <cell r="BR211">
            <v>0</v>
          </cell>
        </row>
        <row r="212">
          <cell r="E212" t="str">
            <v>CL90000 Total current liabilities</v>
          </cell>
          <cell r="F212" t="str">
            <v>CL90000</v>
          </cell>
          <cell r="G212">
            <v>-4678.4799999999996</v>
          </cell>
          <cell r="H212">
            <v>0</v>
          </cell>
          <cell r="I212">
            <v>0</v>
          </cell>
          <cell r="J212">
            <v>16249.36</v>
          </cell>
          <cell r="K212">
            <v>0</v>
          </cell>
          <cell r="L212">
            <v>8750819.2699999996</v>
          </cell>
          <cell r="M212">
            <v>0</v>
          </cell>
          <cell r="N212">
            <v>0</v>
          </cell>
          <cell r="O212">
            <v>0</v>
          </cell>
          <cell r="P212">
            <v>0</v>
          </cell>
          <cell r="Q212">
            <v>-2005381</v>
          </cell>
          <cell r="R212">
            <v>470939.4</v>
          </cell>
          <cell r="S212">
            <v>0</v>
          </cell>
          <cell r="T212">
            <v>11094433.180000005</v>
          </cell>
          <cell r="U212">
            <v>-79946.195599999977</v>
          </cell>
          <cell r="V212">
            <v>0</v>
          </cell>
          <cell r="W212">
            <v>0</v>
          </cell>
          <cell r="X212">
            <v>143459.26999999999</v>
          </cell>
          <cell r="Y212">
            <v>2640.26</v>
          </cell>
          <cell r="Z212">
            <v>0</v>
          </cell>
          <cell r="AA212">
            <v>1107239</v>
          </cell>
          <cell r="AB212">
            <v>0</v>
          </cell>
          <cell r="AC212">
            <v>0</v>
          </cell>
          <cell r="AD212">
            <v>16806</v>
          </cell>
          <cell r="AE212">
            <v>3273997.04</v>
          </cell>
          <cell r="AF212">
            <v>516448.03</v>
          </cell>
          <cell r="AG212">
            <v>519056</v>
          </cell>
          <cell r="AH212">
            <v>11762024</v>
          </cell>
          <cell r="AI212">
            <v>-2817363</v>
          </cell>
          <cell r="AJ212">
            <v>1948391.93</v>
          </cell>
          <cell r="AK212">
            <v>0</v>
          </cell>
          <cell r="AL212">
            <v>0</v>
          </cell>
          <cell r="AM212">
            <v>0</v>
          </cell>
          <cell r="AN212">
            <v>0</v>
          </cell>
          <cell r="AO212">
            <v>0</v>
          </cell>
          <cell r="AP212">
            <v>3429840.25</v>
          </cell>
          <cell r="AQ212">
            <v>62798846.909999996</v>
          </cell>
          <cell r="AR212">
            <v>0</v>
          </cell>
          <cell r="AS212">
            <v>0</v>
          </cell>
          <cell r="AT212">
            <v>0</v>
          </cell>
          <cell r="AU212">
            <v>433468.1</v>
          </cell>
          <cell r="AV212">
            <v>939511.16500000004</v>
          </cell>
          <cell r="AW212">
            <v>0</v>
          </cell>
          <cell r="AX212">
            <v>0</v>
          </cell>
          <cell r="AY212">
            <v>0</v>
          </cell>
          <cell r="AZ212">
            <v>0</v>
          </cell>
          <cell r="BA212">
            <v>3821624.68</v>
          </cell>
          <cell r="BB212">
            <v>0</v>
          </cell>
          <cell r="BC212">
            <v>214459</v>
          </cell>
          <cell r="BD212">
            <v>0</v>
          </cell>
          <cell r="BE212">
            <v>0</v>
          </cell>
          <cell r="BF212">
            <v>0</v>
          </cell>
          <cell r="BG212">
            <v>18520736.469999999</v>
          </cell>
          <cell r="BI212">
            <v>124873620.63940001</v>
          </cell>
          <cell r="BJ212">
            <v>3257747.14</v>
          </cell>
          <cell r="BK212">
            <v>0</v>
          </cell>
          <cell r="BL212">
            <v>18014306.530000001</v>
          </cell>
          <cell r="BM212">
            <v>0</v>
          </cell>
          <cell r="BN212">
            <v>0</v>
          </cell>
          <cell r="BO212">
            <v>0</v>
          </cell>
          <cell r="BP212">
            <v>146145674.30940002</v>
          </cell>
          <cell r="BQ212"/>
          <cell r="BR212">
            <v>0</v>
          </cell>
        </row>
        <row r="213">
          <cell r="E213" t="str">
            <v>NL11100 Bank borrowings</v>
          </cell>
          <cell r="F213" t="str">
            <v>NL11100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1644823</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568000000.11000001</v>
          </cell>
          <cell r="BI213">
            <v>569644823.11000001</v>
          </cell>
          <cell r="BJ213">
            <v>0</v>
          </cell>
          <cell r="BK213">
            <v>0</v>
          </cell>
          <cell r="BL213">
            <v>0</v>
          </cell>
          <cell r="BM213">
            <v>0</v>
          </cell>
          <cell r="BN213">
            <v>0</v>
          </cell>
          <cell r="BO213">
            <v>0</v>
          </cell>
          <cell r="BP213">
            <v>569644823.11000001</v>
          </cell>
          <cell r="BQ213"/>
          <cell r="BR213">
            <v>0</v>
          </cell>
        </row>
        <row r="214">
          <cell r="E214" t="str">
            <v>NL11400 Other borrowings   1/6</v>
          </cell>
          <cell r="F214" t="str">
            <v>NL11400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102000000</v>
          </cell>
          <cell r="BI214">
            <v>102000000</v>
          </cell>
          <cell r="BJ214">
            <v>0</v>
          </cell>
          <cell r="BK214">
            <v>0</v>
          </cell>
          <cell r="BL214">
            <v>0</v>
          </cell>
          <cell r="BM214">
            <v>0</v>
          </cell>
          <cell r="BN214">
            <v>0</v>
          </cell>
          <cell r="BO214">
            <v>0</v>
          </cell>
          <cell r="BP214">
            <v>102000000</v>
          </cell>
          <cell r="BQ214"/>
          <cell r="BR214">
            <v>0</v>
          </cell>
        </row>
        <row r="215">
          <cell r="E215" t="str">
            <v>NL12510 USD Notes</v>
          </cell>
          <cell r="F215" t="str">
            <v>NL12510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339116202.94999999</v>
          </cell>
          <cell r="BI215">
            <v>339116202.94999999</v>
          </cell>
          <cell r="BJ215">
            <v>0</v>
          </cell>
          <cell r="BK215">
            <v>0</v>
          </cell>
          <cell r="BL215">
            <v>0</v>
          </cell>
          <cell r="BM215">
            <v>0</v>
          </cell>
          <cell r="BN215">
            <v>0</v>
          </cell>
          <cell r="BO215">
            <v>0</v>
          </cell>
          <cell r="BP215">
            <v>339116202.94999999</v>
          </cell>
          <cell r="BQ215"/>
          <cell r="BR215">
            <v>0</v>
          </cell>
        </row>
        <row r="216">
          <cell r="E216" t="str">
            <v>NL12700 Lease liabilities 10/2</v>
          </cell>
          <cell r="F216" t="str">
            <v>NL12700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343839</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I216">
            <v>343839</v>
          </cell>
          <cell r="BJ216">
            <v>0</v>
          </cell>
          <cell r="BK216">
            <v>0</v>
          </cell>
          <cell r="BL216">
            <v>0</v>
          </cell>
          <cell r="BM216">
            <v>0</v>
          </cell>
          <cell r="BN216">
            <v>0</v>
          </cell>
          <cell r="BO216">
            <v>0</v>
          </cell>
          <cell r="BP216">
            <v>343839</v>
          </cell>
          <cell r="BQ216"/>
          <cell r="BR216">
            <v>0</v>
          </cell>
        </row>
        <row r="217">
          <cell r="E217" t="str">
            <v>NL19000 Borrowings</v>
          </cell>
          <cell r="F217" t="str">
            <v>NL19000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1988662</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1009116203.0599999</v>
          </cell>
          <cell r="BI217">
            <v>1011104865.0599999</v>
          </cell>
          <cell r="BJ217">
            <v>0</v>
          </cell>
          <cell r="BK217">
            <v>0</v>
          </cell>
          <cell r="BL217">
            <v>0</v>
          </cell>
          <cell r="BM217">
            <v>0</v>
          </cell>
          <cell r="BN217">
            <v>0</v>
          </cell>
          <cell r="BO217">
            <v>0</v>
          </cell>
          <cell r="BP217">
            <v>1011104865.0599999</v>
          </cell>
          <cell r="BQ217"/>
          <cell r="BR217">
            <v>0</v>
          </cell>
        </row>
        <row r="218">
          <cell r="E218" t="str">
            <v>check = 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I218">
            <v>0</v>
          </cell>
          <cell r="BJ218">
            <v>0</v>
          </cell>
          <cell r="BK218">
            <v>0</v>
          </cell>
          <cell r="BL218">
            <v>0</v>
          </cell>
          <cell r="BM218">
            <v>0</v>
          </cell>
          <cell r="BN218">
            <v>0</v>
          </cell>
          <cell r="BO218">
            <v>0</v>
          </cell>
          <cell r="BP218">
            <v>0</v>
          </cell>
          <cell r="BQ218">
            <v>0</v>
          </cell>
          <cell r="BR218">
            <v>0</v>
          </cell>
        </row>
        <row r="219">
          <cell r="E219" t="str">
            <v>NL22200 Creditor hedge loss</v>
          </cell>
          <cell r="F219" t="str">
            <v>NL22000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54920005.789999999</v>
          </cell>
          <cell r="BI219">
            <v>54920005.789999999</v>
          </cell>
          <cell r="BJ219">
            <v>0</v>
          </cell>
          <cell r="BK219">
            <v>0</v>
          </cell>
          <cell r="BL219">
            <v>0</v>
          </cell>
          <cell r="BM219">
            <v>0</v>
          </cell>
          <cell r="BN219">
            <v>0</v>
          </cell>
          <cell r="BO219">
            <v>0</v>
          </cell>
          <cell r="BP219">
            <v>54920005.789999999</v>
          </cell>
          <cell r="BQ219"/>
          <cell r="BR219">
            <v>0</v>
          </cell>
        </row>
        <row r="220">
          <cell r="E220" t="str">
            <v>NL22400 Other Payables</v>
          </cell>
          <cell r="F220" t="str">
            <v>NL22400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I220">
            <v>0</v>
          </cell>
          <cell r="BJ220">
            <v>0</v>
          </cell>
          <cell r="BK220">
            <v>0</v>
          </cell>
          <cell r="BL220">
            <v>0</v>
          </cell>
          <cell r="BM220">
            <v>0</v>
          </cell>
          <cell r="BN220">
            <v>0</v>
          </cell>
          <cell r="BO220">
            <v>0</v>
          </cell>
          <cell r="BP220">
            <v>0</v>
          </cell>
          <cell r="BQ220"/>
          <cell r="BR220">
            <v>0</v>
          </cell>
        </row>
        <row r="221">
          <cell r="E221" t="str">
            <v>NL23000 Creditors other I/C diff</v>
          </cell>
          <cell r="F221" t="str">
            <v>NL23000</v>
          </cell>
          <cell r="G221">
            <v>0.18000012636184692</v>
          </cell>
          <cell r="H221">
            <v>0</v>
          </cell>
          <cell r="I221">
            <v>0</v>
          </cell>
          <cell r="J221">
            <v>0</v>
          </cell>
          <cell r="K221">
            <v>0.27000000327825546</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I221">
            <v>0.45000012964010239</v>
          </cell>
          <cell r="BJ221">
            <v>0</v>
          </cell>
          <cell r="BK221">
            <v>0</v>
          </cell>
          <cell r="BL221">
            <v>0</v>
          </cell>
          <cell r="BM221">
            <v>-0.27000001785927452</v>
          </cell>
          <cell r="BN221">
            <v>-0.2099999999627471</v>
          </cell>
          <cell r="BO221">
            <v>0</v>
          </cell>
          <cell r="BP221">
            <v>-2.9999888181919232E-2</v>
          </cell>
          <cell r="BQ221"/>
          <cell r="BR221">
            <v>-3.0733644962310791E-8</v>
          </cell>
        </row>
        <row r="222">
          <cell r="E222" t="str">
            <v>NL23200 Amt owing to w/o contrd entity 1/2</v>
          </cell>
          <cell r="F222" t="str">
            <v>NL23200</v>
          </cell>
          <cell r="G222">
            <v>-1311196544.99</v>
          </cell>
          <cell r="H222">
            <v>0</v>
          </cell>
          <cell r="I222">
            <v>0</v>
          </cell>
          <cell r="J222">
            <v>31038019.75</v>
          </cell>
          <cell r="K222">
            <v>-48452045.270000003</v>
          </cell>
          <cell r="L222">
            <v>312069085.49000001</v>
          </cell>
          <cell r="M222">
            <v>71102069.650000006</v>
          </cell>
          <cell r="N222">
            <v>0</v>
          </cell>
          <cell r="O222">
            <v>0</v>
          </cell>
          <cell r="P222">
            <v>0</v>
          </cell>
          <cell r="Q222">
            <v>0</v>
          </cell>
          <cell r="R222">
            <v>0</v>
          </cell>
          <cell r="S222">
            <v>0</v>
          </cell>
          <cell r="T222">
            <v>777500</v>
          </cell>
          <cell r="U222">
            <v>0</v>
          </cell>
          <cell r="V222">
            <v>0</v>
          </cell>
          <cell r="W222">
            <v>0</v>
          </cell>
          <cell r="X222">
            <v>0</v>
          </cell>
          <cell r="Y222">
            <v>1202812</v>
          </cell>
          <cell r="Z222">
            <v>0</v>
          </cell>
          <cell r="AA222">
            <v>81795325.939999998</v>
          </cell>
          <cell r="AB222">
            <v>0</v>
          </cell>
          <cell r="AC222">
            <v>0</v>
          </cell>
          <cell r="AD222">
            <v>7386076.2699999996</v>
          </cell>
          <cell r="AE222">
            <v>101318389</v>
          </cell>
          <cell r="AF222">
            <v>100950452</v>
          </cell>
          <cell r="AG222">
            <v>90372585</v>
          </cell>
          <cell r="AH222">
            <v>-24406977</v>
          </cell>
          <cell r="AI222">
            <v>335720854.35000002</v>
          </cell>
          <cell r="AJ222">
            <v>26643056.739999998</v>
          </cell>
          <cell r="AK222">
            <v>0</v>
          </cell>
          <cell r="AL222">
            <v>0</v>
          </cell>
          <cell r="AM222">
            <v>0</v>
          </cell>
          <cell r="AN222">
            <v>0</v>
          </cell>
          <cell r="AO222">
            <v>1781700</v>
          </cell>
          <cell r="AP222">
            <v>43532729.469999999</v>
          </cell>
          <cell r="AQ222">
            <v>123529055.03</v>
          </cell>
          <cell r="AR222">
            <v>0</v>
          </cell>
          <cell r="AS222">
            <v>0</v>
          </cell>
          <cell r="AT222">
            <v>0</v>
          </cell>
          <cell r="AU222">
            <v>0</v>
          </cell>
          <cell r="AV222">
            <v>0</v>
          </cell>
          <cell r="AW222">
            <v>-3563500</v>
          </cell>
          <cell r="AX222">
            <v>0</v>
          </cell>
          <cell r="AY222">
            <v>0</v>
          </cell>
          <cell r="AZ222">
            <v>0</v>
          </cell>
          <cell r="BA222">
            <v>188136.43</v>
          </cell>
          <cell r="BB222">
            <v>0</v>
          </cell>
          <cell r="BC222">
            <v>0</v>
          </cell>
          <cell r="BD222">
            <v>0</v>
          </cell>
          <cell r="BE222">
            <v>0</v>
          </cell>
          <cell r="BF222">
            <v>0</v>
          </cell>
          <cell r="BG222">
            <v>212299473.42999998</v>
          </cell>
          <cell r="BI222">
            <v>154088253.28999993</v>
          </cell>
          <cell r="BJ222">
            <v>3912668</v>
          </cell>
          <cell r="BK222">
            <v>0</v>
          </cell>
          <cell r="BL222">
            <v>7360427.2999999998</v>
          </cell>
          <cell r="BM222">
            <v>-158000921.28999999</v>
          </cell>
          <cell r="BN222">
            <v>-7360427.2999999998</v>
          </cell>
          <cell r="BO222">
            <v>0</v>
          </cell>
          <cell r="BP222">
            <v>-4.7497451305389404E-8</v>
          </cell>
          <cell r="BQ222"/>
          <cell r="BR222">
            <v>4.7497451305389404E-8</v>
          </cell>
        </row>
        <row r="223">
          <cell r="E223" t="str">
            <v>NL23250 Amt owing to p/o contrd entity 1/2</v>
          </cell>
          <cell r="F223" t="str">
            <v>NL23250</v>
          </cell>
          <cell r="G223">
            <v>0</v>
          </cell>
          <cell r="H223">
            <v>0</v>
          </cell>
          <cell r="I223">
            <v>0</v>
          </cell>
          <cell r="J223">
            <v>0</v>
          </cell>
          <cell r="K223">
            <v>0</v>
          </cell>
          <cell r="L223">
            <v>0</v>
          </cell>
          <cell r="M223">
            <v>0</v>
          </cell>
          <cell r="N223">
            <v>0</v>
          </cell>
          <cell r="O223">
            <v>0</v>
          </cell>
          <cell r="P223">
            <v>0</v>
          </cell>
          <cell r="Q223">
            <v>-200</v>
          </cell>
          <cell r="R223">
            <v>0</v>
          </cell>
          <cell r="S223">
            <v>0</v>
          </cell>
          <cell r="T223">
            <v>200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I223">
            <v>0</v>
          </cell>
          <cell r="BJ223">
            <v>0</v>
          </cell>
          <cell r="BK223">
            <v>0</v>
          </cell>
          <cell r="BL223">
            <v>0</v>
          </cell>
          <cell r="BM223">
            <v>0</v>
          </cell>
          <cell r="BN223">
            <v>0</v>
          </cell>
          <cell r="BO223">
            <v>0</v>
          </cell>
          <cell r="BP223">
            <v>0</v>
          </cell>
          <cell r="BQ223"/>
          <cell r="BR223">
            <v>0</v>
          </cell>
        </row>
        <row r="224">
          <cell r="E224" t="str">
            <v>NL23300 Amount owing to associates &amp; jve 1/6</v>
          </cell>
          <cell r="F224" t="str">
            <v>NL23300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-7.1522663347423077E-9</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I224">
            <v>-7.1522663347423077E-9</v>
          </cell>
          <cell r="BJ224">
            <v>0</v>
          </cell>
          <cell r="BK224">
            <v>0</v>
          </cell>
          <cell r="BL224">
            <v>0</v>
          </cell>
          <cell r="BM224">
            <v>0</v>
          </cell>
          <cell r="BN224">
            <v>0</v>
          </cell>
          <cell r="BO224">
            <v>0</v>
          </cell>
          <cell r="BP224">
            <v>-7.1522663347423077E-9</v>
          </cell>
          <cell r="BQ224"/>
          <cell r="BR224">
            <v>0</v>
          </cell>
        </row>
        <row r="225">
          <cell r="E225" t="str">
            <v>NL29000 Accounts payable</v>
          </cell>
          <cell r="F225" t="str">
            <v>NL29000</v>
          </cell>
          <cell r="G225">
            <v>-1311196544.8099999</v>
          </cell>
          <cell r="H225">
            <v>0</v>
          </cell>
          <cell r="I225">
            <v>0</v>
          </cell>
          <cell r="J225">
            <v>31038019.75</v>
          </cell>
          <cell r="K225">
            <v>-48452045</v>
          </cell>
          <cell r="L225">
            <v>312069085.49000001</v>
          </cell>
          <cell r="M225">
            <v>71102069.650000006</v>
          </cell>
          <cell r="N225">
            <v>0</v>
          </cell>
          <cell r="O225">
            <v>0</v>
          </cell>
          <cell r="P225">
            <v>0</v>
          </cell>
          <cell r="Q225">
            <v>-200</v>
          </cell>
          <cell r="R225">
            <v>0</v>
          </cell>
          <cell r="S225">
            <v>0</v>
          </cell>
          <cell r="T225">
            <v>777700</v>
          </cell>
          <cell r="U225">
            <v>0</v>
          </cell>
          <cell r="V225">
            <v>0</v>
          </cell>
          <cell r="W225">
            <v>0</v>
          </cell>
          <cell r="X225">
            <v>-0.01</v>
          </cell>
          <cell r="Y225">
            <v>1202812</v>
          </cell>
          <cell r="Z225">
            <v>0</v>
          </cell>
          <cell r="AA225">
            <v>81795325.939999998</v>
          </cell>
          <cell r="AB225">
            <v>0</v>
          </cell>
          <cell r="AC225">
            <v>0</v>
          </cell>
          <cell r="AD225">
            <v>7386076.2699999996</v>
          </cell>
          <cell r="AE225">
            <v>101318389</v>
          </cell>
          <cell r="AF225">
            <v>100950452</v>
          </cell>
          <cell r="AG225">
            <v>90372585</v>
          </cell>
          <cell r="AH225">
            <v>-24406977</v>
          </cell>
          <cell r="AI225">
            <v>335720854.35000002</v>
          </cell>
          <cell r="AJ225">
            <v>26643056.739999991</v>
          </cell>
          <cell r="AK225">
            <v>0</v>
          </cell>
          <cell r="AL225">
            <v>0</v>
          </cell>
          <cell r="AM225">
            <v>0</v>
          </cell>
          <cell r="AN225">
            <v>0</v>
          </cell>
          <cell r="AO225">
            <v>1781700</v>
          </cell>
          <cell r="AP225">
            <v>43532729.469999999</v>
          </cell>
          <cell r="AQ225">
            <v>123529055.03</v>
          </cell>
          <cell r="AR225">
            <v>0</v>
          </cell>
          <cell r="AS225">
            <v>0</v>
          </cell>
          <cell r="AT225">
            <v>0</v>
          </cell>
          <cell r="AU225">
            <v>0</v>
          </cell>
          <cell r="AV225">
            <v>0</v>
          </cell>
          <cell r="AW225">
            <v>-3563500</v>
          </cell>
          <cell r="AX225">
            <v>0</v>
          </cell>
          <cell r="AY225">
            <v>0</v>
          </cell>
          <cell r="AZ225">
            <v>0</v>
          </cell>
          <cell r="BA225">
            <v>188136.43</v>
          </cell>
          <cell r="BB225">
            <v>0</v>
          </cell>
          <cell r="BC225">
            <v>0</v>
          </cell>
          <cell r="BD225">
            <v>0</v>
          </cell>
          <cell r="BE225">
            <v>0</v>
          </cell>
          <cell r="BF225">
            <v>0</v>
          </cell>
          <cell r="BG225">
            <v>267219479.21999997</v>
          </cell>
          <cell r="BI225">
            <v>209008259.51999995</v>
          </cell>
          <cell r="BJ225">
            <v>3912668</v>
          </cell>
          <cell r="BK225">
            <v>0</v>
          </cell>
          <cell r="BL225">
            <v>7360427.2999999998</v>
          </cell>
          <cell r="BM225">
            <v>-158000921.56</v>
          </cell>
          <cell r="BN225">
            <v>-7360427.5099999998</v>
          </cell>
          <cell r="BO225">
            <v>0</v>
          </cell>
          <cell r="BP225">
            <v>54920005.749999963</v>
          </cell>
          <cell r="BQ225"/>
          <cell r="BR225">
            <v>9.6857547760009766E-8</v>
          </cell>
        </row>
        <row r="226">
          <cell r="E226" t="str">
            <v>check = 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0.01</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I226">
            <v>1.0000109672546387E-2</v>
          </cell>
          <cell r="BJ226">
            <v>0</v>
          </cell>
          <cell r="BK226">
            <v>0</v>
          </cell>
          <cell r="BL226">
            <v>0</v>
          </cell>
          <cell r="BM226">
            <v>0</v>
          </cell>
          <cell r="BN226">
            <v>0</v>
          </cell>
          <cell r="BO226">
            <v>0</v>
          </cell>
          <cell r="BP226">
            <v>1.0000094771385193E-2</v>
          </cell>
          <cell r="BQ226">
            <v>0</v>
          </cell>
          <cell r="BR226">
            <v>-8.0093741416931152E-8</v>
          </cell>
        </row>
        <row r="227">
          <cell r="E227" t="str">
            <v>NL31000 Deferred income tax liability   8/3</v>
          </cell>
          <cell r="F227" t="str">
            <v>NL31000</v>
          </cell>
          <cell r="G227">
            <v>0</v>
          </cell>
          <cell r="H227">
            <v>0</v>
          </cell>
          <cell r="I227">
            <v>0</v>
          </cell>
          <cell r="J227">
            <v>1155560</v>
          </cell>
          <cell r="K227">
            <v>0</v>
          </cell>
          <cell r="L227">
            <v>68965472</v>
          </cell>
          <cell r="M227">
            <v>0</v>
          </cell>
          <cell r="N227">
            <v>0</v>
          </cell>
          <cell r="O227">
            <v>0</v>
          </cell>
          <cell r="P227">
            <v>-1084829</v>
          </cell>
          <cell r="Q227">
            <v>0</v>
          </cell>
          <cell r="R227">
            <v>468882.4</v>
          </cell>
          <cell r="S227">
            <v>0</v>
          </cell>
          <cell r="T227">
            <v>0</v>
          </cell>
          <cell r="U227">
            <v>0</v>
          </cell>
          <cell r="V227">
            <v>0</v>
          </cell>
          <cell r="W227">
            <v>0</v>
          </cell>
          <cell r="X227">
            <v>0</v>
          </cell>
          <cell r="Y227">
            <v>-2231</v>
          </cell>
          <cell r="Z227">
            <v>0</v>
          </cell>
          <cell r="AA227">
            <v>234443</v>
          </cell>
          <cell r="AB227">
            <v>0</v>
          </cell>
          <cell r="AC227">
            <v>0</v>
          </cell>
          <cell r="AD227">
            <v>0</v>
          </cell>
          <cell r="AE227">
            <v>5332639</v>
          </cell>
          <cell r="AF227">
            <v>2296845</v>
          </cell>
          <cell r="AG227">
            <v>23717689</v>
          </cell>
          <cell r="AH227">
            <v>0</v>
          </cell>
          <cell r="AI227">
            <v>0</v>
          </cell>
          <cell r="AJ227">
            <v>75873</v>
          </cell>
          <cell r="AK227">
            <v>0</v>
          </cell>
          <cell r="AL227">
            <v>0</v>
          </cell>
          <cell r="AM227">
            <v>0</v>
          </cell>
          <cell r="AN227">
            <v>0</v>
          </cell>
          <cell r="AO227">
            <v>0</v>
          </cell>
          <cell r="AP227">
            <v>9034256.1999999993</v>
          </cell>
          <cell r="AQ227">
            <v>20221811.760000002</v>
          </cell>
          <cell r="AR227">
            <v>0</v>
          </cell>
          <cell r="AS227">
            <v>0</v>
          </cell>
          <cell r="AT227">
            <v>0</v>
          </cell>
          <cell r="AU227">
            <v>0</v>
          </cell>
          <cell r="AV227">
            <v>31663510</v>
          </cell>
          <cell r="AW227">
            <v>0</v>
          </cell>
          <cell r="AX227">
            <v>0</v>
          </cell>
          <cell r="AY227">
            <v>0</v>
          </cell>
          <cell r="AZ227">
            <v>0</v>
          </cell>
          <cell r="BA227">
            <v>7267782.1900000004</v>
          </cell>
          <cell r="BB227">
            <v>0</v>
          </cell>
          <cell r="BC227">
            <v>0</v>
          </cell>
          <cell r="BD227">
            <v>0</v>
          </cell>
          <cell r="BE227">
            <v>0</v>
          </cell>
          <cell r="BF227">
            <v>0</v>
          </cell>
          <cell r="BG227">
            <v>0</v>
          </cell>
          <cell r="BI227">
            <v>169347703.55000001</v>
          </cell>
          <cell r="BJ227">
            <v>0</v>
          </cell>
          <cell r="BK227">
            <v>0</v>
          </cell>
          <cell r="BL227">
            <v>0</v>
          </cell>
          <cell r="BM227">
            <v>0</v>
          </cell>
          <cell r="BN227">
            <v>0</v>
          </cell>
          <cell r="BO227">
            <v>-201365</v>
          </cell>
          <cell r="BP227">
            <v>169146338.55000001</v>
          </cell>
          <cell r="BQ227">
            <v>0</v>
          </cell>
          <cell r="BR227">
            <v>0</v>
          </cell>
        </row>
        <row r="228">
          <cell r="E228" t="str">
            <v>NL31500 Provision for Employee Entitlements</v>
          </cell>
          <cell r="F228" t="str">
            <v>NL31500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15669</v>
          </cell>
          <cell r="BB228">
            <v>0</v>
          </cell>
          <cell r="BC228">
            <v>0</v>
          </cell>
          <cell r="BD228">
            <v>0</v>
          </cell>
          <cell r="BE228">
            <v>0</v>
          </cell>
          <cell r="BF228">
            <v>0</v>
          </cell>
          <cell r="BG228">
            <v>0</v>
          </cell>
          <cell r="BI228">
            <v>15669</v>
          </cell>
          <cell r="BJ228">
            <v>234415.02</v>
          </cell>
          <cell r="BK228">
            <v>0</v>
          </cell>
          <cell r="BL228">
            <v>0</v>
          </cell>
          <cell r="BM228">
            <v>0</v>
          </cell>
          <cell r="BN228">
            <v>0</v>
          </cell>
          <cell r="BO228">
            <v>0</v>
          </cell>
          <cell r="BP228">
            <v>250084.02</v>
          </cell>
          <cell r="BQ228"/>
          <cell r="BR228">
            <v>0</v>
          </cell>
        </row>
        <row r="229">
          <cell r="E229" t="str">
            <v>NL32000 Provision other 8/7/1</v>
          </cell>
          <cell r="F229" t="str">
            <v>NL32000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I229">
            <v>0</v>
          </cell>
          <cell r="BJ229">
            <v>0</v>
          </cell>
          <cell r="BK229">
            <v>0</v>
          </cell>
          <cell r="BL229">
            <v>0</v>
          </cell>
          <cell r="BM229">
            <v>0</v>
          </cell>
          <cell r="BN229">
            <v>0</v>
          </cell>
          <cell r="BO229">
            <v>0</v>
          </cell>
          <cell r="BP229">
            <v>0</v>
          </cell>
          <cell r="BQ229"/>
          <cell r="BR229">
            <v>0</v>
          </cell>
        </row>
        <row r="230">
          <cell r="E230" t="str">
            <v>NL39000 Total provisions</v>
          </cell>
          <cell r="F230" t="str">
            <v>NL39000</v>
          </cell>
          <cell r="G230">
            <v>0</v>
          </cell>
          <cell r="H230">
            <v>0</v>
          </cell>
          <cell r="I230">
            <v>0</v>
          </cell>
          <cell r="J230">
            <v>1155560</v>
          </cell>
          <cell r="K230">
            <v>0</v>
          </cell>
          <cell r="L230">
            <v>68965472</v>
          </cell>
          <cell r="M230">
            <v>0</v>
          </cell>
          <cell r="N230">
            <v>0</v>
          </cell>
          <cell r="O230">
            <v>0</v>
          </cell>
          <cell r="P230">
            <v>-1084829</v>
          </cell>
          <cell r="Q230">
            <v>0</v>
          </cell>
          <cell r="R230">
            <v>468882.4</v>
          </cell>
          <cell r="S230">
            <v>0</v>
          </cell>
          <cell r="T230">
            <v>0</v>
          </cell>
          <cell r="U230">
            <v>0</v>
          </cell>
          <cell r="V230">
            <v>0</v>
          </cell>
          <cell r="W230">
            <v>0</v>
          </cell>
          <cell r="X230">
            <v>0</v>
          </cell>
          <cell r="Y230">
            <v>-2231</v>
          </cell>
          <cell r="Z230">
            <v>0</v>
          </cell>
          <cell r="AA230">
            <v>234443</v>
          </cell>
          <cell r="AB230">
            <v>0</v>
          </cell>
          <cell r="AC230">
            <v>0</v>
          </cell>
          <cell r="AD230">
            <v>0</v>
          </cell>
          <cell r="AE230">
            <v>5332639</v>
          </cell>
          <cell r="AF230">
            <v>2296845</v>
          </cell>
          <cell r="AG230">
            <v>23717689</v>
          </cell>
          <cell r="AH230">
            <v>0</v>
          </cell>
          <cell r="AI230">
            <v>0</v>
          </cell>
          <cell r="AJ230">
            <v>75873</v>
          </cell>
          <cell r="AK230">
            <v>0</v>
          </cell>
          <cell r="AL230">
            <v>0</v>
          </cell>
          <cell r="AM230">
            <v>0</v>
          </cell>
          <cell r="AN230">
            <v>0</v>
          </cell>
          <cell r="AO230">
            <v>0</v>
          </cell>
          <cell r="AP230">
            <v>9034256.1999999993</v>
          </cell>
          <cell r="AQ230">
            <v>20221811.760000002</v>
          </cell>
          <cell r="AR230">
            <v>0</v>
          </cell>
          <cell r="AS230">
            <v>0</v>
          </cell>
          <cell r="AT230">
            <v>0</v>
          </cell>
          <cell r="AU230">
            <v>0</v>
          </cell>
          <cell r="AV230">
            <v>31663510</v>
          </cell>
          <cell r="AW230">
            <v>0</v>
          </cell>
          <cell r="AX230">
            <v>0</v>
          </cell>
          <cell r="AY230">
            <v>0</v>
          </cell>
          <cell r="AZ230">
            <v>0</v>
          </cell>
          <cell r="BA230">
            <v>7283451.1900000004</v>
          </cell>
          <cell r="BB230">
            <v>0</v>
          </cell>
          <cell r="BC230">
            <v>0</v>
          </cell>
          <cell r="BD230">
            <v>0</v>
          </cell>
          <cell r="BE230">
            <v>0</v>
          </cell>
          <cell r="BF230">
            <v>0</v>
          </cell>
          <cell r="BG230">
            <v>0</v>
          </cell>
          <cell r="BI230">
            <v>169363372.55000001</v>
          </cell>
          <cell r="BJ230">
            <v>234415.02</v>
          </cell>
          <cell r="BK230">
            <v>0</v>
          </cell>
          <cell r="BL230">
            <v>0</v>
          </cell>
          <cell r="BM230">
            <v>0</v>
          </cell>
          <cell r="BN230">
            <v>0</v>
          </cell>
          <cell r="BO230">
            <v>-201365</v>
          </cell>
          <cell r="BP230">
            <v>169396422.57000002</v>
          </cell>
          <cell r="BQ230">
            <v>0</v>
          </cell>
          <cell r="BR230">
            <v>0</v>
          </cell>
        </row>
        <row r="231">
          <cell r="E231" t="str">
            <v>check = 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P231">
            <v>0</v>
          </cell>
          <cell r="BQ231">
            <v>0</v>
          </cell>
          <cell r="BR231">
            <v>0</v>
          </cell>
        </row>
        <row r="232">
          <cell r="E232" t="str">
            <v>NL43000 Unearned revenue other  1/6</v>
          </cell>
          <cell r="F232" t="str">
            <v>NL43000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141841</v>
          </cell>
          <cell r="U232">
            <v>0</v>
          </cell>
          <cell r="V232">
            <v>0</v>
          </cell>
          <cell r="W232">
            <v>0</v>
          </cell>
          <cell r="X232">
            <v>0</v>
          </cell>
          <cell r="Y232">
            <v>0</v>
          </cell>
          <cell r="Z232">
            <v>0</v>
          </cell>
          <cell r="AA232">
            <v>0</v>
          </cell>
          <cell r="AB232">
            <v>0</v>
          </cell>
          <cell r="AC232">
            <v>0</v>
          </cell>
          <cell r="AD232">
            <v>0</v>
          </cell>
          <cell r="AE232">
            <v>809093.68</v>
          </cell>
          <cell r="AF232">
            <v>0</v>
          </cell>
          <cell r="AG232">
            <v>0</v>
          </cell>
          <cell r="AH232">
            <v>0</v>
          </cell>
          <cell r="AI232">
            <v>0</v>
          </cell>
          <cell r="AJ232">
            <v>0</v>
          </cell>
          <cell r="AK232">
            <v>0</v>
          </cell>
          <cell r="AL232">
            <v>0</v>
          </cell>
          <cell r="AM232">
            <v>0</v>
          </cell>
          <cell r="AN232">
            <v>0</v>
          </cell>
          <cell r="AO232">
            <v>0</v>
          </cell>
          <cell r="AP232">
            <v>109855.39</v>
          </cell>
          <cell r="AQ232">
            <v>270034.05</v>
          </cell>
          <cell r="AR232">
            <v>0</v>
          </cell>
          <cell r="AS232">
            <v>0</v>
          </cell>
          <cell r="AT232">
            <v>0</v>
          </cell>
          <cell r="AU232">
            <v>0</v>
          </cell>
          <cell r="AV232">
            <v>0</v>
          </cell>
          <cell r="AW232">
            <v>0</v>
          </cell>
          <cell r="AX232">
            <v>0</v>
          </cell>
          <cell r="AY232">
            <v>0</v>
          </cell>
          <cell r="AZ232">
            <v>0</v>
          </cell>
          <cell r="BA232">
            <v>1200000</v>
          </cell>
          <cell r="BB232">
            <v>0</v>
          </cell>
          <cell r="BC232">
            <v>0</v>
          </cell>
          <cell r="BD232">
            <v>0</v>
          </cell>
          <cell r="BE232">
            <v>0</v>
          </cell>
          <cell r="BF232">
            <v>0</v>
          </cell>
          <cell r="BG232">
            <v>0</v>
          </cell>
          <cell r="BI232">
            <v>2530824.12</v>
          </cell>
          <cell r="BJ232">
            <v>0</v>
          </cell>
          <cell r="BK232">
            <v>0</v>
          </cell>
          <cell r="BL232">
            <v>0</v>
          </cell>
          <cell r="BM232">
            <v>0</v>
          </cell>
          <cell r="BN232">
            <v>0</v>
          </cell>
          <cell r="BO232">
            <v>0</v>
          </cell>
          <cell r="BP232">
            <v>2530824.12</v>
          </cell>
          <cell r="BQ232"/>
          <cell r="BR232">
            <v>0</v>
          </cell>
        </row>
        <row r="233">
          <cell r="E233" t="str">
            <v>NL49000 Total unearned revenue</v>
          </cell>
          <cell r="F233" t="str">
            <v>NL49000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141841</v>
          </cell>
          <cell r="U233">
            <v>0</v>
          </cell>
          <cell r="V233">
            <v>0</v>
          </cell>
          <cell r="W233">
            <v>0</v>
          </cell>
          <cell r="X233">
            <v>0</v>
          </cell>
          <cell r="Y233">
            <v>0</v>
          </cell>
          <cell r="Z233">
            <v>0</v>
          </cell>
          <cell r="AA233">
            <v>0</v>
          </cell>
          <cell r="AB233">
            <v>0</v>
          </cell>
          <cell r="AC233">
            <v>0</v>
          </cell>
          <cell r="AD233">
            <v>0</v>
          </cell>
          <cell r="AE233">
            <v>809093.68</v>
          </cell>
          <cell r="AF233">
            <v>0</v>
          </cell>
          <cell r="AG233">
            <v>0</v>
          </cell>
          <cell r="AH233">
            <v>0</v>
          </cell>
          <cell r="AI233">
            <v>0</v>
          </cell>
          <cell r="AJ233">
            <v>0</v>
          </cell>
          <cell r="AK233">
            <v>0</v>
          </cell>
          <cell r="AL233">
            <v>0</v>
          </cell>
          <cell r="AM233">
            <v>0</v>
          </cell>
          <cell r="AN233">
            <v>0</v>
          </cell>
          <cell r="AO233">
            <v>0</v>
          </cell>
          <cell r="AP233">
            <v>109855.39</v>
          </cell>
          <cell r="AQ233">
            <v>270034.05</v>
          </cell>
          <cell r="AR233">
            <v>0</v>
          </cell>
          <cell r="AS233">
            <v>0</v>
          </cell>
          <cell r="AT233">
            <v>0</v>
          </cell>
          <cell r="AU233">
            <v>0</v>
          </cell>
          <cell r="AV233">
            <v>0</v>
          </cell>
          <cell r="AW233">
            <v>0</v>
          </cell>
          <cell r="AX233">
            <v>0</v>
          </cell>
          <cell r="AY233">
            <v>0</v>
          </cell>
          <cell r="AZ233">
            <v>0</v>
          </cell>
          <cell r="BA233">
            <v>1200000</v>
          </cell>
          <cell r="BB233">
            <v>0</v>
          </cell>
          <cell r="BC233">
            <v>0</v>
          </cell>
          <cell r="BD233">
            <v>0</v>
          </cell>
          <cell r="BE233">
            <v>0</v>
          </cell>
          <cell r="BF233">
            <v>0</v>
          </cell>
          <cell r="BG233">
            <v>0</v>
          </cell>
          <cell r="BI233">
            <v>2530824.12</v>
          </cell>
          <cell r="BJ233">
            <v>0</v>
          </cell>
          <cell r="BK233">
            <v>0</v>
          </cell>
          <cell r="BL233">
            <v>0</v>
          </cell>
          <cell r="BM233">
            <v>0</v>
          </cell>
          <cell r="BN233">
            <v>0</v>
          </cell>
          <cell r="BO233">
            <v>0</v>
          </cell>
          <cell r="BP233">
            <v>2530824.12</v>
          </cell>
          <cell r="BQ233"/>
          <cell r="BR233">
            <v>0</v>
          </cell>
        </row>
        <row r="234">
          <cell r="E234" t="str">
            <v>check = 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P234">
            <v>0</v>
          </cell>
          <cell r="BQ234">
            <v>0</v>
          </cell>
          <cell r="BR234">
            <v>0</v>
          </cell>
        </row>
        <row r="235">
          <cell r="E235" t="str">
            <v>NL90000 Total non current liabilities</v>
          </cell>
          <cell r="F235" t="str">
            <v>NL90000</v>
          </cell>
          <cell r="G235">
            <v>-1311196544.8099999</v>
          </cell>
          <cell r="H235">
            <v>0</v>
          </cell>
          <cell r="I235">
            <v>0</v>
          </cell>
          <cell r="J235">
            <v>32193579.75</v>
          </cell>
          <cell r="K235">
            <v>-48452045</v>
          </cell>
          <cell r="L235">
            <v>381034557.49000001</v>
          </cell>
          <cell r="M235">
            <v>71102069.650000006</v>
          </cell>
          <cell r="N235">
            <v>0</v>
          </cell>
          <cell r="O235">
            <v>0</v>
          </cell>
          <cell r="P235">
            <v>-1084829</v>
          </cell>
          <cell r="Q235">
            <v>-200</v>
          </cell>
          <cell r="R235">
            <v>468882.4</v>
          </cell>
          <cell r="S235">
            <v>0</v>
          </cell>
          <cell r="T235">
            <v>2908203</v>
          </cell>
          <cell r="U235">
            <v>0</v>
          </cell>
          <cell r="V235">
            <v>0</v>
          </cell>
          <cell r="W235">
            <v>0</v>
          </cell>
          <cell r="X235">
            <v>-0.01</v>
          </cell>
          <cell r="Y235">
            <v>1200581</v>
          </cell>
          <cell r="Z235">
            <v>0</v>
          </cell>
          <cell r="AA235">
            <v>82029768.939999998</v>
          </cell>
          <cell r="AB235">
            <v>0</v>
          </cell>
          <cell r="AC235">
            <v>0</v>
          </cell>
          <cell r="AD235">
            <v>7386076.2699999996</v>
          </cell>
          <cell r="AE235">
            <v>107460121.68000001</v>
          </cell>
          <cell r="AF235">
            <v>103247297</v>
          </cell>
          <cell r="AG235">
            <v>114090274</v>
          </cell>
          <cell r="AH235">
            <v>-24406977</v>
          </cell>
          <cell r="AI235">
            <v>335720854.35000002</v>
          </cell>
          <cell r="AJ235">
            <v>26718929.739999991</v>
          </cell>
          <cell r="AK235">
            <v>0</v>
          </cell>
          <cell r="AL235">
            <v>0</v>
          </cell>
          <cell r="AM235">
            <v>0</v>
          </cell>
          <cell r="AN235">
            <v>0</v>
          </cell>
          <cell r="AO235">
            <v>1781700</v>
          </cell>
          <cell r="AP235">
            <v>52676841.060000002</v>
          </cell>
          <cell r="AQ235">
            <v>144020900.84</v>
          </cell>
          <cell r="AR235">
            <v>0</v>
          </cell>
          <cell r="AS235">
            <v>0</v>
          </cell>
          <cell r="AT235">
            <v>0</v>
          </cell>
          <cell r="AU235">
            <v>0</v>
          </cell>
          <cell r="AV235">
            <v>31663510</v>
          </cell>
          <cell r="AW235">
            <v>-3563500</v>
          </cell>
          <cell r="AX235">
            <v>0</v>
          </cell>
          <cell r="AY235">
            <v>0</v>
          </cell>
          <cell r="AZ235">
            <v>0</v>
          </cell>
          <cell r="BA235">
            <v>8671587.620000001</v>
          </cell>
          <cell r="BB235">
            <v>0</v>
          </cell>
          <cell r="BC235">
            <v>0</v>
          </cell>
          <cell r="BD235">
            <v>0</v>
          </cell>
          <cell r="BE235">
            <v>0</v>
          </cell>
          <cell r="BF235">
            <v>0</v>
          </cell>
          <cell r="BG235">
            <v>1276335682.28</v>
          </cell>
          <cell r="BI235">
            <v>1392007321.2500002</v>
          </cell>
          <cell r="BJ235">
            <v>4147083.02</v>
          </cell>
          <cell r="BK235">
            <v>0</v>
          </cell>
          <cell r="BL235">
            <v>7360427.2999999998</v>
          </cell>
          <cell r="BM235">
            <v>-158000921.56</v>
          </cell>
          <cell r="BN235">
            <v>-7360427.5099999998</v>
          </cell>
          <cell r="BO235">
            <v>-201365</v>
          </cell>
          <cell r="BP235">
            <v>1237952117.5000002</v>
          </cell>
          <cell r="BQ235">
            <v>0</v>
          </cell>
          <cell r="BR235">
            <v>0</v>
          </cell>
        </row>
        <row r="236">
          <cell r="E236" t="str">
            <v>TL90000 Total liabilities</v>
          </cell>
          <cell r="F236" t="str">
            <v>TL90000</v>
          </cell>
          <cell r="G236">
            <v>-1311201223.29</v>
          </cell>
          <cell r="H236">
            <v>0</v>
          </cell>
          <cell r="I236">
            <v>0</v>
          </cell>
          <cell r="J236">
            <v>32209829.109999999</v>
          </cell>
          <cell r="K236">
            <v>-48452045</v>
          </cell>
          <cell r="L236">
            <v>389785376.75999999</v>
          </cell>
          <cell r="M236">
            <v>71102069.650000006</v>
          </cell>
          <cell r="N236">
            <v>0</v>
          </cell>
          <cell r="O236">
            <v>0</v>
          </cell>
          <cell r="P236">
            <v>-1084829</v>
          </cell>
          <cell r="Q236">
            <v>-2005581</v>
          </cell>
          <cell r="R236">
            <v>939821.8</v>
          </cell>
          <cell r="S236">
            <v>0</v>
          </cell>
          <cell r="T236">
            <v>14002636.180000005</v>
          </cell>
          <cell r="U236">
            <v>-79946.195599999977</v>
          </cell>
          <cell r="V236">
            <v>0</v>
          </cell>
          <cell r="W236">
            <v>0</v>
          </cell>
          <cell r="X236">
            <v>143459.26</v>
          </cell>
          <cell r="Y236">
            <v>1203221.26</v>
          </cell>
          <cell r="Z236">
            <v>0</v>
          </cell>
          <cell r="AA236">
            <v>83137007.939999998</v>
          </cell>
          <cell r="AB236">
            <v>0</v>
          </cell>
          <cell r="AC236">
            <v>0</v>
          </cell>
          <cell r="AD236">
            <v>7402882.2699999996</v>
          </cell>
          <cell r="AE236">
            <v>110734118.72000001</v>
          </cell>
          <cell r="AF236">
            <v>103763745.03</v>
          </cell>
          <cell r="AG236">
            <v>114609330</v>
          </cell>
          <cell r="AH236">
            <v>-12644953</v>
          </cell>
          <cell r="AI236">
            <v>332903491.35000002</v>
          </cell>
          <cell r="AJ236">
            <v>28667321.669999991</v>
          </cell>
          <cell r="AK236">
            <v>0</v>
          </cell>
          <cell r="AL236">
            <v>0</v>
          </cell>
          <cell r="AM236">
            <v>0</v>
          </cell>
          <cell r="AN236">
            <v>0</v>
          </cell>
          <cell r="AO236">
            <v>1781700</v>
          </cell>
          <cell r="AP236">
            <v>56106681.310000002</v>
          </cell>
          <cell r="AQ236">
            <v>206819747.75</v>
          </cell>
          <cell r="AR236">
            <v>0</v>
          </cell>
          <cell r="AS236">
            <v>0</v>
          </cell>
          <cell r="AT236">
            <v>0</v>
          </cell>
          <cell r="AU236">
            <v>433468.1</v>
          </cell>
          <cell r="AV236">
            <v>32603021.164999999</v>
          </cell>
          <cell r="AW236">
            <v>-3563500</v>
          </cell>
          <cell r="AX236">
            <v>0</v>
          </cell>
          <cell r="AY236">
            <v>0</v>
          </cell>
          <cell r="AZ236">
            <v>0</v>
          </cell>
          <cell r="BA236">
            <v>12493212.300000001</v>
          </cell>
          <cell r="BB236">
            <v>0</v>
          </cell>
          <cell r="BC236">
            <v>214459</v>
          </cell>
          <cell r="BD236">
            <v>0</v>
          </cell>
          <cell r="BE236">
            <v>0</v>
          </cell>
          <cell r="BF236">
            <v>0</v>
          </cell>
          <cell r="BG236">
            <v>1294856418.75</v>
          </cell>
          <cell r="BI236">
            <v>1516880941.8893998</v>
          </cell>
          <cell r="BJ236">
            <v>7404830.1600000001</v>
          </cell>
          <cell r="BK236">
            <v>0</v>
          </cell>
          <cell r="BL236">
            <v>25374733.830000002</v>
          </cell>
          <cell r="BM236">
            <v>-158000921.56</v>
          </cell>
          <cell r="BN236">
            <v>-7360427.5099999998</v>
          </cell>
          <cell r="BO236">
            <v>-201365</v>
          </cell>
          <cell r="BP236">
            <v>1384097791.8093998</v>
          </cell>
          <cell r="BQ236">
            <v>0</v>
          </cell>
          <cell r="BR236">
            <v>0</v>
          </cell>
        </row>
        <row r="237">
          <cell r="E237" t="str">
            <v>Net Assets</v>
          </cell>
          <cell r="G237">
            <v>0</v>
          </cell>
          <cell r="H237">
            <v>-40763530</v>
          </cell>
          <cell r="I237">
            <v>0</v>
          </cell>
          <cell r="J237">
            <v>-2237255.04</v>
          </cell>
          <cell r="K237">
            <v>0</v>
          </cell>
          <cell r="L237">
            <v>44694593.550000072</v>
          </cell>
          <cell r="M237">
            <v>-65068655.24000001</v>
          </cell>
          <cell r="N237">
            <v>48464105</v>
          </cell>
          <cell r="O237">
            <v>2249455</v>
          </cell>
          <cell r="P237">
            <v>5422654.2900000066</v>
          </cell>
          <cell r="Q237">
            <v>0</v>
          </cell>
          <cell r="R237">
            <v>16311168.34</v>
          </cell>
          <cell r="S237">
            <v>-4707743</v>
          </cell>
          <cell r="T237">
            <v>132216.96999999695</v>
          </cell>
          <cell r="U237">
            <v>79946.195599999977</v>
          </cell>
          <cell r="V237">
            <v>200</v>
          </cell>
          <cell r="W237">
            <v>2</v>
          </cell>
          <cell r="X237">
            <v>-69431.98</v>
          </cell>
          <cell r="Y237">
            <v>-769598.26</v>
          </cell>
          <cell r="Z237">
            <v>5023871</v>
          </cell>
          <cell r="AA237">
            <v>-69381212.340000004</v>
          </cell>
          <cell r="AB237">
            <v>-4460394</v>
          </cell>
          <cell r="AC237">
            <v>0</v>
          </cell>
          <cell r="AD237">
            <v>1299999.83</v>
          </cell>
          <cell r="AE237">
            <v>25675609.439999983</v>
          </cell>
          <cell r="AF237">
            <v>2324513.0299999998</v>
          </cell>
          <cell r="AG237">
            <v>-1042647.69</v>
          </cell>
          <cell r="AH237">
            <v>22269613</v>
          </cell>
          <cell r="AI237">
            <v>17010728.139999986</v>
          </cell>
          <cell r="AJ237">
            <v>-23116416.499999993</v>
          </cell>
          <cell r="AK237">
            <v>0</v>
          </cell>
          <cell r="AL237">
            <v>0</v>
          </cell>
          <cell r="AM237">
            <v>100</v>
          </cell>
          <cell r="AN237">
            <v>100</v>
          </cell>
          <cell r="AO237">
            <v>240662311</v>
          </cell>
          <cell r="AP237">
            <v>83834749.085161269</v>
          </cell>
          <cell r="AQ237">
            <v>185449642.4406451</v>
          </cell>
          <cell r="AR237">
            <v>163134629</v>
          </cell>
          <cell r="AS237">
            <v>75745882</v>
          </cell>
          <cell r="AT237">
            <v>1781700</v>
          </cell>
          <cell r="AU237">
            <v>170082474.12</v>
          </cell>
          <cell r="AV237">
            <v>-879640499.35177696</v>
          </cell>
          <cell r="AW237">
            <v>0</v>
          </cell>
          <cell r="AX237">
            <v>0</v>
          </cell>
          <cell r="AY237">
            <v>0</v>
          </cell>
          <cell r="AZ237">
            <v>0</v>
          </cell>
          <cell r="BA237">
            <v>67339098.329999998</v>
          </cell>
          <cell r="BB237">
            <v>0</v>
          </cell>
          <cell r="BC237">
            <v>-65821767.991492696</v>
          </cell>
          <cell r="BD237">
            <v>0</v>
          </cell>
          <cell r="BE237">
            <v>0</v>
          </cell>
          <cell r="BF237">
            <v>0</v>
          </cell>
          <cell r="BG237">
            <v>125074309.48000026</v>
          </cell>
          <cell r="BH237">
            <v>0</v>
          </cell>
          <cell r="BI237">
            <v>146984519.84813714</v>
          </cell>
          <cell r="BJ237">
            <v>1619905.02</v>
          </cell>
          <cell r="BK237">
            <v>0</v>
          </cell>
          <cell r="BL237">
            <v>500364347.56999999</v>
          </cell>
          <cell r="BM237">
            <v>0</v>
          </cell>
          <cell r="BN237">
            <v>0</v>
          </cell>
          <cell r="BO237">
            <v>-32691844.420000017</v>
          </cell>
          <cell r="BP237">
            <v>616276928.01813698</v>
          </cell>
        </row>
        <row r="238">
          <cell r="E238" t="str">
            <v>Net Assets less I/e liabilities</v>
          </cell>
          <cell r="G238">
            <v>1311196544.99</v>
          </cell>
          <cell r="H238">
            <v>-40763530</v>
          </cell>
          <cell r="I238">
            <v>0</v>
          </cell>
          <cell r="J238">
            <v>-33275274.789999995</v>
          </cell>
          <cell r="K238">
            <v>48452045.270000003</v>
          </cell>
          <cell r="L238">
            <v>-267374491.93999994</v>
          </cell>
          <cell r="M238">
            <v>-136170724.89000002</v>
          </cell>
          <cell r="N238">
            <v>48464105</v>
          </cell>
          <cell r="O238">
            <v>2249455</v>
          </cell>
          <cell r="P238">
            <v>5422654.2900000066</v>
          </cell>
          <cell r="Q238">
            <v>0</v>
          </cell>
          <cell r="R238">
            <v>16311168.34</v>
          </cell>
          <cell r="S238">
            <v>-4707743</v>
          </cell>
          <cell r="T238">
            <v>-645283.03000000305</v>
          </cell>
          <cell r="U238">
            <v>79946.195599999977</v>
          </cell>
          <cell r="V238">
            <v>200</v>
          </cell>
          <cell r="W238">
            <v>2</v>
          </cell>
          <cell r="X238">
            <v>-69431.98</v>
          </cell>
          <cell r="Y238">
            <v>-1972410.26</v>
          </cell>
          <cell r="Z238">
            <v>5023871</v>
          </cell>
          <cell r="AA238">
            <v>-151176538.28</v>
          </cell>
          <cell r="AB238">
            <v>-4460394</v>
          </cell>
          <cell r="AC238">
            <v>0</v>
          </cell>
          <cell r="AD238">
            <v>-6086076.4399999976</v>
          </cell>
          <cell r="AE238">
            <v>-75642779.560000017</v>
          </cell>
          <cell r="AF238">
            <v>-98625938.969999999</v>
          </cell>
          <cell r="AG238">
            <v>-91415232.689999998</v>
          </cell>
          <cell r="AH238">
            <v>46676590</v>
          </cell>
          <cell r="AI238">
            <v>-318710126.21000004</v>
          </cell>
          <cell r="AJ238">
            <v>-49759473.239999995</v>
          </cell>
          <cell r="AK238">
            <v>0</v>
          </cell>
          <cell r="AL238">
            <v>0</v>
          </cell>
          <cell r="AM238">
            <v>100</v>
          </cell>
          <cell r="AN238">
            <v>100</v>
          </cell>
          <cell r="AO238">
            <v>238880611</v>
          </cell>
          <cell r="AP238">
            <v>40302019.61516127</v>
          </cell>
          <cell r="AQ238">
            <v>61920587.410645097</v>
          </cell>
          <cell r="AR238">
            <v>163134629</v>
          </cell>
          <cell r="AS238">
            <v>75745882</v>
          </cell>
          <cell r="AT238">
            <v>1781700</v>
          </cell>
          <cell r="AU238">
            <v>170082474.12</v>
          </cell>
          <cell r="AV238">
            <v>-879640499.35177696</v>
          </cell>
          <cell r="AW238">
            <v>3563500</v>
          </cell>
          <cell r="AX238">
            <v>0</v>
          </cell>
          <cell r="AY238">
            <v>0</v>
          </cell>
          <cell r="AZ238">
            <v>0</v>
          </cell>
          <cell r="BA238">
            <v>67150961.899999991</v>
          </cell>
          <cell r="BB238">
            <v>0</v>
          </cell>
          <cell r="BC238">
            <v>-65821767.991492696</v>
          </cell>
          <cell r="BD238">
            <v>0</v>
          </cell>
          <cell r="BE238">
            <v>0</v>
          </cell>
          <cell r="BF238">
            <v>0</v>
          </cell>
          <cell r="BG238">
            <v>-87225163.94999972</v>
          </cell>
          <cell r="BH238">
            <v>0</v>
          </cell>
          <cell r="BI238">
            <v>-7103733.4418627918</v>
          </cell>
          <cell r="BJ238">
            <v>-2292762.98</v>
          </cell>
          <cell r="BK238">
            <v>0</v>
          </cell>
          <cell r="BL238">
            <v>493003920.26999998</v>
          </cell>
          <cell r="BM238">
            <v>158000921.28999999</v>
          </cell>
          <cell r="BN238">
            <v>7360427.2999999998</v>
          </cell>
          <cell r="BO238">
            <v>-32691844.420000017</v>
          </cell>
          <cell r="BP238">
            <v>616276928.01813698</v>
          </cell>
        </row>
        <row r="239">
          <cell r="E239" t="str">
            <v>current assets less current liabilities</v>
          </cell>
          <cell r="G239">
            <v>0</v>
          </cell>
          <cell r="H239">
            <v>0</v>
          </cell>
          <cell r="I239">
            <v>0</v>
          </cell>
          <cell r="J239">
            <v>177210.4</v>
          </cell>
          <cell r="K239">
            <v>0</v>
          </cell>
          <cell r="L239">
            <v>-7872745.4100000001</v>
          </cell>
          <cell r="M239">
            <v>0</v>
          </cell>
          <cell r="N239">
            <v>0</v>
          </cell>
          <cell r="O239">
            <v>0</v>
          </cell>
          <cell r="P239">
            <v>0</v>
          </cell>
          <cell r="Q239">
            <v>0</v>
          </cell>
          <cell r="R239">
            <v>808195.6</v>
          </cell>
          <cell r="S239">
            <v>0</v>
          </cell>
          <cell r="T239">
            <v>-2060763.46</v>
          </cell>
          <cell r="U239">
            <v>79946.195599999977</v>
          </cell>
          <cell r="V239">
            <v>0</v>
          </cell>
          <cell r="W239">
            <v>2</v>
          </cell>
          <cell r="X239">
            <v>-78232.509999999995</v>
          </cell>
          <cell r="Y239">
            <v>40568.74</v>
          </cell>
          <cell r="Z239">
            <v>0</v>
          </cell>
          <cell r="AA239">
            <v>-467671</v>
          </cell>
          <cell r="AB239">
            <v>0</v>
          </cell>
          <cell r="AC239">
            <v>0</v>
          </cell>
          <cell r="AD239">
            <v>300512.94</v>
          </cell>
          <cell r="AE239">
            <v>-653927.12</v>
          </cell>
          <cell r="AF239">
            <v>614424.62</v>
          </cell>
          <cell r="AG239">
            <v>2656120.37</v>
          </cell>
          <cell r="AH239">
            <v>-11762024</v>
          </cell>
          <cell r="AI239">
            <v>2817363</v>
          </cell>
          <cell r="AJ239">
            <v>-257732.67</v>
          </cell>
          <cell r="AK239">
            <v>0</v>
          </cell>
          <cell r="AL239">
            <v>0</v>
          </cell>
          <cell r="AM239">
            <v>0</v>
          </cell>
          <cell r="AN239">
            <v>0</v>
          </cell>
          <cell r="AO239">
            <v>0</v>
          </cell>
          <cell r="AP239">
            <v>2479237.54</v>
          </cell>
          <cell r="AQ239">
            <v>-49328182.609999999</v>
          </cell>
          <cell r="AR239">
            <v>0</v>
          </cell>
          <cell r="AS239">
            <v>0</v>
          </cell>
          <cell r="AT239">
            <v>0</v>
          </cell>
          <cell r="AU239">
            <v>963317.34</v>
          </cell>
          <cell r="AV239">
            <v>-263212.66500000004</v>
          </cell>
          <cell r="AW239">
            <v>0</v>
          </cell>
          <cell r="AX239">
            <v>0</v>
          </cell>
          <cell r="AY239">
            <v>0</v>
          </cell>
          <cell r="AZ239">
            <v>0</v>
          </cell>
          <cell r="BA239">
            <v>2647205.08</v>
          </cell>
          <cell r="BB239">
            <v>0</v>
          </cell>
          <cell r="BC239">
            <v>-1601350</v>
          </cell>
          <cell r="BD239">
            <v>0</v>
          </cell>
          <cell r="BE239">
            <v>0</v>
          </cell>
          <cell r="BF239">
            <v>0</v>
          </cell>
          <cell r="BG239">
            <v>-5556707.7399999984</v>
          </cell>
          <cell r="BH239">
            <v>0</v>
          </cell>
          <cell r="BI239">
            <v>-66318445.359400004</v>
          </cell>
          <cell r="BJ239">
            <v>-2381106.34</v>
          </cell>
          <cell r="BK239">
            <v>0</v>
          </cell>
          <cell r="BL239">
            <v>-17726342.370000001</v>
          </cell>
          <cell r="BM239">
            <v>0</v>
          </cell>
          <cell r="BN239">
            <v>0</v>
          </cell>
          <cell r="BO239">
            <v>0</v>
          </cell>
          <cell r="BP239">
            <v>-86425894.069400027</v>
          </cell>
          <cell r="BQ239"/>
        </row>
        <row r="240">
          <cell r="F240" t="str">
            <v>CHECK</v>
          </cell>
          <cell r="G240">
            <v>0</v>
          </cell>
          <cell r="H240">
            <v>0</v>
          </cell>
          <cell r="I240">
            <v>0</v>
          </cell>
          <cell r="J240">
            <v>0</v>
          </cell>
          <cell r="K240">
            <v>0</v>
          </cell>
          <cell r="L240">
            <v>0</v>
          </cell>
          <cell r="M240">
            <v>0</v>
          </cell>
          <cell r="N240">
            <v>0</v>
          </cell>
          <cell r="O240">
            <v>0</v>
          </cell>
          <cell r="P240">
            <v>0</v>
          </cell>
          <cell r="Q240">
            <v>0</v>
          </cell>
          <cell r="R240">
            <v>1.1641532182693481E-10</v>
          </cell>
          <cell r="S240">
            <v>0</v>
          </cell>
          <cell r="T240">
            <v>1.862645149230957E-9</v>
          </cell>
          <cell r="U240">
            <v>0</v>
          </cell>
          <cell r="V240">
            <v>0</v>
          </cell>
          <cell r="W240">
            <v>0</v>
          </cell>
          <cell r="X240">
            <v>1.9999999960418791E-2</v>
          </cell>
          <cell r="Y240">
            <v>6.9849193096160889E-10</v>
          </cell>
          <cell r="Z240">
            <v>0</v>
          </cell>
          <cell r="AA240">
            <v>0</v>
          </cell>
          <cell r="AB240">
            <v>0</v>
          </cell>
          <cell r="AC240">
            <v>0</v>
          </cell>
          <cell r="AD240">
            <v>0</v>
          </cell>
          <cell r="AE240">
            <v>1.4901161193847656E-8</v>
          </cell>
          <cell r="AF240">
            <v>0</v>
          </cell>
          <cell r="AG240">
            <v>0</v>
          </cell>
          <cell r="AH240">
            <v>0</v>
          </cell>
          <cell r="AI240">
            <v>0</v>
          </cell>
          <cell r="AJ240">
            <v>7.4505805969238281E-9</v>
          </cell>
          <cell r="AK240">
            <v>0</v>
          </cell>
          <cell r="AL240">
            <v>0</v>
          </cell>
          <cell r="AM240">
            <v>0</v>
          </cell>
          <cell r="AN240">
            <v>0</v>
          </cell>
          <cell r="AO240">
            <v>0</v>
          </cell>
          <cell r="AP240">
            <v>0</v>
          </cell>
          <cell r="AQ240">
            <v>-8.9406967163085938E-8</v>
          </cell>
          <cell r="AR240">
            <v>0</v>
          </cell>
          <cell r="AS240">
            <v>0</v>
          </cell>
          <cell r="AT240">
            <v>0</v>
          </cell>
          <cell r="AU240">
            <v>-2.3283064365386963E-10</v>
          </cell>
          <cell r="AV240">
            <v>0</v>
          </cell>
          <cell r="AW240">
            <v>0</v>
          </cell>
          <cell r="AX240">
            <v>0</v>
          </cell>
          <cell r="AY240">
            <v>0</v>
          </cell>
          <cell r="AZ240">
            <v>0</v>
          </cell>
          <cell r="BA240">
            <v>-3.7252902984619141E-9</v>
          </cell>
          <cell r="BB240">
            <v>0</v>
          </cell>
          <cell r="BC240">
            <v>0</v>
          </cell>
          <cell r="BD240">
            <v>0</v>
          </cell>
          <cell r="BE240">
            <v>0</v>
          </cell>
          <cell r="BF240">
            <v>0</v>
          </cell>
          <cell r="BG240">
            <v>0</v>
          </cell>
          <cell r="BI240">
            <v>2.0000219345092773E-2</v>
          </cell>
          <cell r="BJ240">
            <v>0</v>
          </cell>
          <cell r="BK240">
            <v>0</v>
          </cell>
          <cell r="BL240">
            <v>7.4505805969238281E-9</v>
          </cell>
          <cell r="BM240">
            <v>0</v>
          </cell>
          <cell r="BN240">
            <v>0</v>
          </cell>
          <cell r="BO240">
            <v>0</v>
          </cell>
          <cell r="BP240">
            <v>2.0000219345092773E-2</v>
          </cell>
          <cell r="BQ240">
            <v>0</v>
          </cell>
        </row>
        <row r="241">
          <cell r="BQ241"/>
        </row>
        <row r="242">
          <cell r="E242" t="str">
            <v>EQ01100 Ordinary shares</v>
          </cell>
          <cell r="F242" t="str">
            <v>EQ01100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I242">
            <v>0</v>
          </cell>
          <cell r="BJ242">
            <v>2</v>
          </cell>
          <cell r="BK242">
            <v>0</v>
          </cell>
          <cell r="BL242">
            <v>0</v>
          </cell>
          <cell r="BM242">
            <v>0</v>
          </cell>
          <cell r="BN242">
            <v>0</v>
          </cell>
          <cell r="BO242">
            <v>0</v>
          </cell>
          <cell r="BP242">
            <v>2</v>
          </cell>
          <cell r="BQ242"/>
          <cell r="BR242">
            <v>0</v>
          </cell>
        </row>
        <row r="243">
          <cell r="E243" t="str">
            <v>EQ01300 Total authorised share capital</v>
          </cell>
          <cell r="F243" t="str">
            <v>EQ01300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I243">
            <v>0</v>
          </cell>
          <cell r="BJ243">
            <v>2</v>
          </cell>
          <cell r="BK243">
            <v>0</v>
          </cell>
          <cell r="BL243">
            <v>0</v>
          </cell>
          <cell r="BM243">
            <v>0</v>
          </cell>
          <cell r="BN243">
            <v>0</v>
          </cell>
          <cell r="BO243">
            <v>0</v>
          </cell>
          <cell r="BP243">
            <v>2</v>
          </cell>
          <cell r="BQ243"/>
          <cell r="BR243">
            <v>0</v>
          </cell>
        </row>
        <row r="244">
          <cell r="E244" t="str">
            <v>EQ11100 Ordinary shares</v>
          </cell>
          <cell r="F244" t="str">
            <v>EQ11100</v>
          </cell>
          <cell r="G244">
            <v>0</v>
          </cell>
          <cell r="H244">
            <v>-15501315</v>
          </cell>
          <cell r="I244">
            <v>0</v>
          </cell>
          <cell r="J244">
            <v>2</v>
          </cell>
          <cell r="K244">
            <v>0</v>
          </cell>
          <cell r="L244">
            <v>44131</v>
          </cell>
          <cell r="M244">
            <v>52</v>
          </cell>
          <cell r="N244">
            <v>48462551</v>
          </cell>
          <cell r="O244">
            <v>3</v>
          </cell>
          <cell r="P244">
            <v>-48506734</v>
          </cell>
          <cell r="Q244">
            <v>0</v>
          </cell>
          <cell r="R244">
            <v>9000000</v>
          </cell>
          <cell r="S244">
            <v>0</v>
          </cell>
          <cell r="T244">
            <v>100001</v>
          </cell>
          <cell r="U244">
            <v>-4100000</v>
          </cell>
          <cell r="V244">
            <v>200</v>
          </cell>
          <cell r="W244">
            <v>2</v>
          </cell>
          <cell r="X244">
            <v>4000000</v>
          </cell>
          <cell r="Y244">
            <v>2</v>
          </cell>
          <cell r="Z244">
            <v>-200</v>
          </cell>
          <cell r="AA244">
            <v>100</v>
          </cell>
          <cell r="AB244">
            <v>0</v>
          </cell>
          <cell r="AC244">
            <v>0</v>
          </cell>
          <cell r="AD244">
            <v>1300000</v>
          </cell>
          <cell r="AE244">
            <v>5200000</v>
          </cell>
          <cell r="AF244">
            <v>2</v>
          </cell>
          <cell r="AG244">
            <v>2</v>
          </cell>
          <cell r="AH244">
            <v>0</v>
          </cell>
          <cell r="AI244">
            <v>1000</v>
          </cell>
          <cell r="AJ244">
            <v>2</v>
          </cell>
          <cell r="AK244">
            <v>0</v>
          </cell>
          <cell r="AL244">
            <v>0</v>
          </cell>
          <cell r="AM244">
            <v>100</v>
          </cell>
          <cell r="AN244">
            <v>100</v>
          </cell>
          <cell r="AO244">
            <v>240662311</v>
          </cell>
          <cell r="AP244">
            <v>75745882</v>
          </cell>
          <cell r="AQ244">
            <v>163134628</v>
          </cell>
          <cell r="AR244">
            <v>163134629</v>
          </cell>
          <cell r="AS244">
            <v>75745882</v>
          </cell>
          <cell r="AT244">
            <v>1781700</v>
          </cell>
          <cell r="AU244">
            <v>105906376</v>
          </cell>
          <cell r="AV244">
            <v>-826111409</v>
          </cell>
          <cell r="AW244">
            <v>0</v>
          </cell>
          <cell r="AX244">
            <v>0</v>
          </cell>
          <cell r="AY244">
            <v>0</v>
          </cell>
          <cell r="AZ244">
            <v>0</v>
          </cell>
          <cell r="BA244">
            <v>0</v>
          </cell>
          <cell r="BB244">
            <v>0</v>
          </cell>
          <cell r="BC244">
            <v>0</v>
          </cell>
          <cell r="BD244">
            <v>0</v>
          </cell>
          <cell r="BE244">
            <v>0</v>
          </cell>
          <cell r="BF244">
            <v>0</v>
          </cell>
          <cell r="BG244">
            <v>117329676</v>
          </cell>
          <cell r="BI244">
            <v>117329676</v>
          </cell>
          <cell r="BJ244">
            <v>2</v>
          </cell>
          <cell r="BK244">
            <v>0</v>
          </cell>
          <cell r="BL244">
            <v>500135213.56999993</v>
          </cell>
          <cell r="BM244">
            <v>0</v>
          </cell>
          <cell r="BN244">
            <v>0</v>
          </cell>
          <cell r="BO244">
            <v>-117329677</v>
          </cell>
          <cell r="BP244">
            <v>500135214.56999993</v>
          </cell>
          <cell r="BQ244">
            <v>0</v>
          </cell>
          <cell r="BR244">
            <v>0</v>
          </cell>
        </row>
        <row r="245">
          <cell r="E245" t="str">
            <v>EQ11200 Redeemable preference shares</v>
          </cell>
          <cell r="F245" t="str">
            <v>EQ11200</v>
          </cell>
          <cell r="G245">
            <v>0</v>
          </cell>
          <cell r="H245">
            <v>-10</v>
          </cell>
          <cell r="I245">
            <v>0</v>
          </cell>
          <cell r="J245">
            <v>0</v>
          </cell>
          <cell r="K245">
            <v>0</v>
          </cell>
          <cell r="L245">
            <v>0</v>
          </cell>
          <cell r="M245">
            <v>0</v>
          </cell>
          <cell r="N245">
            <v>0</v>
          </cell>
          <cell r="O245">
            <v>10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I245">
            <v>0</v>
          </cell>
          <cell r="BJ245">
            <v>0</v>
          </cell>
          <cell r="BK245">
            <v>0</v>
          </cell>
          <cell r="BL245">
            <v>0</v>
          </cell>
          <cell r="BM245">
            <v>0</v>
          </cell>
          <cell r="BN245">
            <v>0</v>
          </cell>
          <cell r="BO245">
            <v>0</v>
          </cell>
          <cell r="BP245">
            <v>0</v>
          </cell>
          <cell r="BQ245"/>
          <cell r="BR245">
            <v>0</v>
          </cell>
        </row>
        <row r="246">
          <cell r="E246" t="str">
            <v>EQ11300 Contributed equity</v>
          </cell>
          <cell r="F246" t="str">
            <v>EQ11300</v>
          </cell>
          <cell r="G246">
            <v>0</v>
          </cell>
          <cell r="H246">
            <v>-15501325</v>
          </cell>
          <cell r="I246">
            <v>0</v>
          </cell>
          <cell r="J246">
            <v>2</v>
          </cell>
          <cell r="K246">
            <v>0</v>
          </cell>
          <cell r="L246">
            <v>44131</v>
          </cell>
          <cell r="M246">
            <v>52</v>
          </cell>
          <cell r="N246">
            <v>48462551</v>
          </cell>
          <cell r="O246">
            <v>13</v>
          </cell>
          <cell r="P246">
            <v>-48506734</v>
          </cell>
          <cell r="Q246">
            <v>0</v>
          </cell>
          <cell r="R246">
            <v>9000000</v>
          </cell>
          <cell r="S246">
            <v>0</v>
          </cell>
          <cell r="T246">
            <v>100001</v>
          </cell>
          <cell r="U246">
            <v>-4100000</v>
          </cell>
          <cell r="V246">
            <v>200</v>
          </cell>
          <cell r="W246">
            <v>2</v>
          </cell>
          <cell r="X246">
            <v>4000000</v>
          </cell>
          <cell r="Y246">
            <v>2</v>
          </cell>
          <cell r="Z246">
            <v>-200</v>
          </cell>
          <cell r="AA246">
            <v>100</v>
          </cell>
          <cell r="AB246">
            <v>0</v>
          </cell>
          <cell r="AC246">
            <v>0</v>
          </cell>
          <cell r="AD246">
            <v>1300000</v>
          </cell>
          <cell r="AE246">
            <v>5200000</v>
          </cell>
          <cell r="AF246">
            <v>2</v>
          </cell>
          <cell r="AG246">
            <v>2</v>
          </cell>
          <cell r="AH246">
            <v>0</v>
          </cell>
          <cell r="AI246">
            <v>1000</v>
          </cell>
          <cell r="AJ246">
            <v>2</v>
          </cell>
          <cell r="AK246">
            <v>0</v>
          </cell>
          <cell r="AL246">
            <v>0</v>
          </cell>
          <cell r="AM246">
            <v>100</v>
          </cell>
          <cell r="AN246">
            <v>100</v>
          </cell>
          <cell r="AO246">
            <v>240662311</v>
          </cell>
          <cell r="AP246">
            <v>75745882</v>
          </cell>
          <cell r="AQ246">
            <v>163134628</v>
          </cell>
          <cell r="AR246">
            <v>163134629</v>
          </cell>
          <cell r="AS246">
            <v>75745882</v>
          </cell>
          <cell r="AT246">
            <v>1781700</v>
          </cell>
          <cell r="AU246">
            <v>105906376</v>
          </cell>
          <cell r="AV246">
            <v>-826111409</v>
          </cell>
          <cell r="AW246">
            <v>0</v>
          </cell>
          <cell r="AX246">
            <v>0</v>
          </cell>
          <cell r="AY246">
            <v>0</v>
          </cell>
          <cell r="AZ246">
            <v>0</v>
          </cell>
          <cell r="BA246">
            <v>0</v>
          </cell>
          <cell r="BB246">
            <v>0</v>
          </cell>
          <cell r="BC246">
            <v>0</v>
          </cell>
          <cell r="BD246">
            <v>0</v>
          </cell>
          <cell r="BE246">
            <v>0</v>
          </cell>
          <cell r="BF246">
            <v>0</v>
          </cell>
          <cell r="BG246">
            <v>117329676</v>
          </cell>
          <cell r="BI246">
            <v>117329676</v>
          </cell>
          <cell r="BJ246">
            <v>2</v>
          </cell>
          <cell r="BK246">
            <v>0</v>
          </cell>
          <cell r="BL246">
            <v>500135213.56999993</v>
          </cell>
          <cell r="BM246">
            <v>0</v>
          </cell>
          <cell r="BN246">
            <v>0</v>
          </cell>
          <cell r="BO246">
            <v>-117329677</v>
          </cell>
          <cell r="BP246">
            <v>500135214.56999993</v>
          </cell>
          <cell r="BQ246">
            <v>0</v>
          </cell>
          <cell r="BR246">
            <v>0</v>
          </cell>
        </row>
        <row r="247">
          <cell r="E247" t="str">
            <v>check = 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I247">
            <v>0</v>
          </cell>
          <cell r="BJ247">
            <v>0</v>
          </cell>
          <cell r="BK247">
            <v>0</v>
          </cell>
          <cell r="BL247">
            <v>0</v>
          </cell>
          <cell r="BM247">
            <v>0</v>
          </cell>
          <cell r="BN247">
            <v>0</v>
          </cell>
          <cell r="BO247">
            <v>0</v>
          </cell>
          <cell r="BP247">
            <v>0</v>
          </cell>
          <cell r="BQ247">
            <v>0</v>
          </cell>
          <cell r="BR247">
            <v>0</v>
          </cell>
        </row>
        <row r="248">
          <cell r="E248" t="str">
            <v>EQ21100 Asset revaluation reserve</v>
          </cell>
          <cell r="F248" t="str">
            <v>EQ21100</v>
          </cell>
          <cell r="G248">
            <v>0</v>
          </cell>
          <cell r="H248">
            <v>-1680367</v>
          </cell>
          <cell r="I248">
            <v>0</v>
          </cell>
          <cell r="J248">
            <v>0</v>
          </cell>
          <cell r="K248">
            <v>0</v>
          </cell>
          <cell r="L248">
            <v>0</v>
          </cell>
          <cell r="M248">
            <v>0</v>
          </cell>
          <cell r="N248">
            <v>0</v>
          </cell>
          <cell r="O248">
            <v>0</v>
          </cell>
          <cell r="P248">
            <v>0</v>
          </cell>
          <cell r="Q248">
            <v>0</v>
          </cell>
          <cell r="R248">
            <v>0</v>
          </cell>
          <cell r="S248">
            <v>0</v>
          </cell>
          <cell r="T248">
            <v>32216</v>
          </cell>
          <cell r="U248">
            <v>-1289</v>
          </cell>
          <cell r="V248">
            <v>0</v>
          </cell>
          <cell r="W248">
            <v>0</v>
          </cell>
          <cell r="X248">
            <v>0</v>
          </cell>
          <cell r="Y248">
            <v>0</v>
          </cell>
          <cell r="Z248">
            <v>0</v>
          </cell>
          <cell r="AA248">
            <v>1409000</v>
          </cell>
          <cell r="AB248">
            <v>0</v>
          </cell>
          <cell r="AC248">
            <v>0</v>
          </cell>
          <cell r="AD248">
            <v>0</v>
          </cell>
          <cell r="AE248">
            <v>296527</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28615000</v>
          </cell>
          <cell r="AW248">
            <v>0</v>
          </cell>
          <cell r="AX248">
            <v>0</v>
          </cell>
          <cell r="AY248">
            <v>0</v>
          </cell>
          <cell r="AZ248">
            <v>0</v>
          </cell>
          <cell r="BA248">
            <v>0</v>
          </cell>
          <cell r="BB248">
            <v>0</v>
          </cell>
          <cell r="BC248">
            <v>0</v>
          </cell>
          <cell r="BD248">
            <v>0</v>
          </cell>
          <cell r="BE248">
            <v>0</v>
          </cell>
          <cell r="BF248">
            <v>0</v>
          </cell>
          <cell r="BG248">
            <v>0</v>
          </cell>
          <cell r="BI248">
            <v>28671087</v>
          </cell>
          <cell r="BJ248">
            <v>0</v>
          </cell>
          <cell r="BK248">
            <v>0</v>
          </cell>
          <cell r="BL248">
            <v>0</v>
          </cell>
          <cell r="BM248">
            <v>0</v>
          </cell>
          <cell r="BN248">
            <v>0</v>
          </cell>
          <cell r="BO248">
            <v>-56087</v>
          </cell>
          <cell r="BP248">
            <v>28615000</v>
          </cell>
          <cell r="BQ248">
            <v>0</v>
          </cell>
          <cell r="BR248">
            <v>0</v>
          </cell>
        </row>
        <row r="249">
          <cell r="E249" t="str">
            <v>EQ21200 Capital redemption reserve</v>
          </cell>
          <cell r="F249" t="str">
            <v>EQ21200</v>
          </cell>
          <cell r="G249">
            <v>0</v>
          </cell>
          <cell r="H249">
            <v>0</v>
          </cell>
          <cell r="I249">
            <v>0</v>
          </cell>
          <cell r="J249">
            <v>0</v>
          </cell>
          <cell r="K249">
            <v>0</v>
          </cell>
          <cell r="L249">
            <v>0</v>
          </cell>
          <cell r="M249">
            <v>0</v>
          </cell>
          <cell r="N249">
            <v>0</v>
          </cell>
          <cell r="O249">
            <v>0</v>
          </cell>
          <cell r="P249">
            <v>65818911</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I249">
            <v>65818911</v>
          </cell>
          <cell r="BJ249">
            <v>0</v>
          </cell>
          <cell r="BK249">
            <v>0</v>
          </cell>
          <cell r="BL249">
            <v>0</v>
          </cell>
          <cell r="BM249">
            <v>0</v>
          </cell>
          <cell r="BN249">
            <v>0</v>
          </cell>
          <cell r="BO249">
            <v>0</v>
          </cell>
          <cell r="BP249">
            <v>65818911</v>
          </cell>
          <cell r="BQ249"/>
          <cell r="BR249">
            <v>0</v>
          </cell>
        </row>
        <row r="250">
          <cell r="E250" t="str">
            <v>EQ21250 Other reserves</v>
          </cell>
          <cell r="F250" t="str">
            <v>EQ21250</v>
          </cell>
          <cell r="G250">
            <v>0</v>
          </cell>
          <cell r="H250">
            <v>0</v>
          </cell>
          <cell r="I250">
            <v>0</v>
          </cell>
          <cell r="J250">
            <v>0</v>
          </cell>
          <cell r="K250">
            <v>0</v>
          </cell>
          <cell r="L250">
            <v>0</v>
          </cell>
          <cell r="M250">
            <v>-65818911</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I250">
            <v>-65818911</v>
          </cell>
          <cell r="BJ250">
            <v>0</v>
          </cell>
          <cell r="BK250">
            <v>0</v>
          </cell>
          <cell r="BL250">
            <v>0</v>
          </cell>
          <cell r="BM250">
            <v>0</v>
          </cell>
          <cell r="BN250">
            <v>0</v>
          </cell>
          <cell r="BO250">
            <v>0</v>
          </cell>
          <cell r="BP250">
            <v>-65818911</v>
          </cell>
          <cell r="BQ250"/>
          <cell r="BR250">
            <v>0</v>
          </cell>
        </row>
        <row r="251">
          <cell r="E251" t="str">
            <v>EQ29000 Total reserves</v>
          </cell>
          <cell r="F251" t="str">
            <v>EQ29000</v>
          </cell>
          <cell r="G251">
            <v>0</v>
          </cell>
          <cell r="H251">
            <v>-1680367</v>
          </cell>
          <cell r="I251">
            <v>0</v>
          </cell>
          <cell r="J251">
            <v>0</v>
          </cell>
          <cell r="K251">
            <v>0</v>
          </cell>
          <cell r="L251">
            <v>0</v>
          </cell>
          <cell r="M251">
            <v>-65818911</v>
          </cell>
          <cell r="N251">
            <v>0</v>
          </cell>
          <cell r="O251">
            <v>0</v>
          </cell>
          <cell r="P251">
            <v>65818911</v>
          </cell>
          <cell r="Q251">
            <v>0</v>
          </cell>
          <cell r="R251">
            <v>0</v>
          </cell>
          <cell r="S251">
            <v>0</v>
          </cell>
          <cell r="T251">
            <v>32216</v>
          </cell>
          <cell r="U251">
            <v>-1289</v>
          </cell>
          <cell r="V251">
            <v>0</v>
          </cell>
          <cell r="W251">
            <v>0</v>
          </cell>
          <cell r="X251">
            <v>0</v>
          </cell>
          <cell r="Y251">
            <v>0</v>
          </cell>
          <cell r="Z251">
            <v>0</v>
          </cell>
          <cell r="AA251">
            <v>1409000</v>
          </cell>
          <cell r="AB251">
            <v>0</v>
          </cell>
          <cell r="AC251">
            <v>0</v>
          </cell>
          <cell r="AD251">
            <v>0</v>
          </cell>
          <cell r="AE251">
            <v>296527</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28615000</v>
          </cell>
          <cell r="AW251">
            <v>0</v>
          </cell>
          <cell r="AX251">
            <v>0</v>
          </cell>
          <cell r="AY251">
            <v>0</v>
          </cell>
          <cell r="AZ251">
            <v>0</v>
          </cell>
          <cell r="BA251">
            <v>0</v>
          </cell>
          <cell r="BB251">
            <v>0</v>
          </cell>
          <cell r="BC251">
            <v>0</v>
          </cell>
          <cell r="BD251">
            <v>0</v>
          </cell>
          <cell r="BE251">
            <v>0</v>
          </cell>
          <cell r="BF251">
            <v>0</v>
          </cell>
          <cell r="BG251">
            <v>0</v>
          </cell>
          <cell r="BI251">
            <v>28671087</v>
          </cell>
          <cell r="BJ251">
            <v>0</v>
          </cell>
          <cell r="BK251">
            <v>0</v>
          </cell>
          <cell r="BL251">
            <v>0</v>
          </cell>
          <cell r="BM251">
            <v>0</v>
          </cell>
          <cell r="BN251">
            <v>0</v>
          </cell>
          <cell r="BO251">
            <v>-56087</v>
          </cell>
          <cell r="BP251">
            <v>28615000</v>
          </cell>
          <cell r="BQ251">
            <v>0</v>
          </cell>
          <cell r="BR251">
            <v>0</v>
          </cell>
        </row>
        <row r="252">
          <cell r="E252" t="str">
            <v>check = 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I252">
            <v>0</v>
          </cell>
          <cell r="BJ252">
            <v>0</v>
          </cell>
          <cell r="BK252">
            <v>0</v>
          </cell>
          <cell r="BL252">
            <v>0</v>
          </cell>
          <cell r="BM252">
            <v>0</v>
          </cell>
          <cell r="BN252">
            <v>0</v>
          </cell>
          <cell r="BO252">
            <v>0</v>
          </cell>
          <cell r="BP252">
            <v>0</v>
          </cell>
          <cell r="BQ252">
            <v>0</v>
          </cell>
          <cell r="BR252">
            <v>0</v>
          </cell>
        </row>
        <row r="253">
          <cell r="E253" t="str">
            <v>EQ31000 Retained profits/(accumulated losses)</v>
          </cell>
          <cell r="F253" t="str">
            <v>EQ31000</v>
          </cell>
          <cell r="G253">
            <v>1.4901161193847656E-8</v>
          </cell>
          <cell r="H253">
            <v>-23581838</v>
          </cell>
          <cell r="I253">
            <v>0</v>
          </cell>
          <cell r="J253">
            <v>-2237252.9450000003</v>
          </cell>
          <cell r="K253">
            <v>0</v>
          </cell>
          <cell r="L253">
            <v>44650465.943000019</v>
          </cell>
          <cell r="M253">
            <v>750203.94000000134</v>
          </cell>
          <cell r="N253">
            <v>1553.6599999964237</v>
          </cell>
          <cell r="O253">
            <v>2249442.2399999946</v>
          </cell>
          <cell r="P253">
            <v>-11889522.529999994</v>
          </cell>
          <cell r="Q253">
            <v>0</v>
          </cell>
          <cell r="R253">
            <v>7311170.7609999925</v>
          </cell>
          <cell r="S253">
            <v>-4707743</v>
          </cell>
          <cell r="T253">
            <v>7.9999998211860657E-2</v>
          </cell>
          <cell r="U253">
            <v>4096000</v>
          </cell>
          <cell r="V253">
            <v>0</v>
          </cell>
          <cell r="W253">
            <v>0</v>
          </cell>
          <cell r="X253">
            <v>-4069431.8060000008</v>
          </cell>
          <cell r="Y253">
            <v>-769599.90799999982</v>
          </cell>
          <cell r="Z253">
            <v>5024063</v>
          </cell>
          <cell r="AA253">
            <v>-70790311.820000008</v>
          </cell>
          <cell r="AB253">
            <v>-4460394</v>
          </cell>
          <cell r="AC253">
            <v>0</v>
          </cell>
          <cell r="AD253">
            <v>0</v>
          </cell>
          <cell r="AE253">
            <v>20179082.932999998</v>
          </cell>
          <cell r="AF253">
            <v>2324510.5849999995</v>
          </cell>
          <cell r="AG253">
            <v>-1042651.8460000008</v>
          </cell>
          <cell r="AH253">
            <v>22269612.660000004</v>
          </cell>
          <cell r="AI253">
            <v>17009728.086999997</v>
          </cell>
          <cell r="AJ253">
            <v>-23116414.198000003</v>
          </cell>
          <cell r="AK253">
            <v>0</v>
          </cell>
          <cell r="AL253">
            <v>0</v>
          </cell>
          <cell r="AM253">
            <v>0</v>
          </cell>
          <cell r="AN253">
            <v>0</v>
          </cell>
          <cell r="AO253">
            <v>0</v>
          </cell>
          <cell r="AP253">
            <v>8088867.4643192589</v>
          </cell>
          <cell r="AQ253">
            <v>22315014.189001799</v>
          </cell>
          <cell r="AR253">
            <v>0</v>
          </cell>
          <cell r="AS253">
            <v>0</v>
          </cell>
          <cell r="AT253">
            <v>0</v>
          </cell>
          <cell r="AU253">
            <v>64176098.173999995</v>
          </cell>
          <cell r="AV253">
            <v>-82144092.871776968</v>
          </cell>
          <cell r="AW253">
            <v>0</v>
          </cell>
          <cell r="AX253">
            <v>0</v>
          </cell>
          <cell r="AY253">
            <v>0</v>
          </cell>
          <cell r="AZ253">
            <v>0</v>
          </cell>
          <cell r="BA253">
            <v>67339098.63187097</v>
          </cell>
          <cell r="BB253">
            <v>0</v>
          </cell>
          <cell r="BC253">
            <v>-65821763.991492696</v>
          </cell>
          <cell r="BD253">
            <v>0</v>
          </cell>
          <cell r="BE253">
            <v>0</v>
          </cell>
          <cell r="BF253">
            <v>0</v>
          </cell>
          <cell r="BG253">
            <v>7744635.2119999975</v>
          </cell>
          <cell r="BI253">
            <v>898530.6439223662</v>
          </cell>
          <cell r="BJ253">
            <v>1619902.6459999976</v>
          </cell>
          <cell r="BK253">
            <v>0</v>
          </cell>
          <cell r="BL253">
            <v>229129.43299998343</v>
          </cell>
          <cell r="BM253">
            <v>-7.4505805969238281E-9</v>
          </cell>
          <cell r="BN253">
            <v>0</v>
          </cell>
          <cell r="BO253">
            <v>84693919.579999998</v>
          </cell>
          <cell r="BP253">
            <v>87441482.302922338</v>
          </cell>
          <cell r="BQ253">
            <v>0</v>
          </cell>
          <cell r="BR253">
            <v>0</v>
          </cell>
        </row>
        <row r="254">
          <cell r="E254" t="str">
            <v>EQ49000 Equity attributable to Parent Entity</v>
          </cell>
          <cell r="F254" t="str">
            <v>EQ49000</v>
          </cell>
          <cell r="G254">
            <v>1.4901161193847656E-8</v>
          </cell>
          <cell r="H254">
            <v>-40763530</v>
          </cell>
          <cell r="I254">
            <v>0</v>
          </cell>
          <cell r="J254">
            <v>-2237250.9450000003</v>
          </cell>
          <cell r="K254">
            <v>0</v>
          </cell>
          <cell r="L254">
            <v>44694596.943000019</v>
          </cell>
          <cell r="M254">
            <v>-65068655.060000002</v>
          </cell>
          <cell r="N254">
            <v>48464104.659999996</v>
          </cell>
          <cell r="O254">
            <v>2249455.2399999946</v>
          </cell>
          <cell r="P254">
            <v>5422654.4700000063</v>
          </cell>
          <cell r="Q254">
            <v>0</v>
          </cell>
          <cell r="R254">
            <v>16311170.760999992</v>
          </cell>
          <cell r="S254">
            <v>-4707743</v>
          </cell>
          <cell r="T254">
            <v>132217.07999999821</v>
          </cell>
          <cell r="U254">
            <v>-5289</v>
          </cell>
          <cell r="V254">
            <v>200</v>
          </cell>
          <cell r="W254">
            <v>2</v>
          </cell>
          <cell r="X254">
            <v>-69431.806000000797</v>
          </cell>
          <cell r="Y254">
            <v>-769597.90799999982</v>
          </cell>
          <cell r="Z254">
            <v>5023863</v>
          </cell>
          <cell r="AA254">
            <v>-69381211.820000008</v>
          </cell>
          <cell r="AB254">
            <v>-4460394</v>
          </cell>
          <cell r="AC254">
            <v>0</v>
          </cell>
          <cell r="AD254">
            <v>1300000</v>
          </cell>
          <cell r="AE254">
            <v>25675609.932999998</v>
          </cell>
          <cell r="AF254">
            <v>2324512.5849999995</v>
          </cell>
          <cell r="AG254">
            <v>-1042649.8460000008</v>
          </cell>
          <cell r="AH254">
            <v>22269612.660000004</v>
          </cell>
          <cell r="AI254">
            <v>17010728.086999997</v>
          </cell>
          <cell r="AJ254">
            <v>-23116412.198000003</v>
          </cell>
          <cell r="AK254">
            <v>0</v>
          </cell>
          <cell r="AL254">
            <v>0</v>
          </cell>
          <cell r="AM254">
            <v>100</v>
          </cell>
          <cell r="AN254">
            <v>100</v>
          </cell>
          <cell r="AO254">
            <v>240662311</v>
          </cell>
          <cell r="AP254">
            <v>83834749.464319259</v>
          </cell>
          <cell r="AQ254">
            <v>185449642.1890018</v>
          </cell>
          <cell r="AR254">
            <v>163134629</v>
          </cell>
          <cell r="AS254">
            <v>75745882</v>
          </cell>
          <cell r="AT254">
            <v>1781700</v>
          </cell>
          <cell r="AU254">
            <v>170082474.17399999</v>
          </cell>
          <cell r="AV254">
            <v>-879640501.87177694</v>
          </cell>
          <cell r="AW254">
            <v>0</v>
          </cell>
          <cell r="AX254">
            <v>0</v>
          </cell>
          <cell r="AY254">
            <v>0</v>
          </cell>
          <cell r="AZ254">
            <v>0</v>
          </cell>
          <cell r="BA254">
            <v>67339098.63187097</v>
          </cell>
          <cell r="BB254">
            <v>0</v>
          </cell>
          <cell r="BC254">
            <v>-65821763.991492696</v>
          </cell>
          <cell r="BD254">
            <v>0</v>
          </cell>
          <cell r="BE254">
            <v>0</v>
          </cell>
          <cell r="BF254">
            <v>0</v>
          </cell>
          <cell r="BG254">
            <v>125074311.212</v>
          </cell>
          <cell r="BI254">
            <v>146899293.64392236</v>
          </cell>
          <cell r="BJ254">
            <v>1619904.6459999976</v>
          </cell>
          <cell r="BK254">
            <v>0</v>
          </cell>
          <cell r="BL254">
            <v>500364343.0029999</v>
          </cell>
          <cell r="BM254">
            <v>-7.4505805969238281E-9</v>
          </cell>
          <cell r="BN254">
            <v>0</v>
          </cell>
          <cell r="BO254">
            <v>-32691844.420000002</v>
          </cell>
          <cell r="BP254">
            <v>616191696.8729223</v>
          </cell>
          <cell r="BQ254">
            <v>-1.1920928955078125E-7</v>
          </cell>
          <cell r="BR254">
            <v>0</v>
          </cell>
        </row>
        <row r="255">
          <cell r="E255" t="str">
            <v>EQ51000 OEI issued capital</v>
          </cell>
          <cell r="F255" t="str">
            <v>EQ51000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4000</v>
          </cell>
          <cell r="V255">
            <v>0</v>
          </cell>
          <cell r="W255">
            <v>0</v>
          </cell>
          <cell r="X255">
            <v>0</v>
          </cell>
          <cell r="Y255">
            <v>0</v>
          </cell>
          <cell r="Z255">
            <v>8</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I255">
            <v>4008</v>
          </cell>
          <cell r="BJ255">
            <v>0</v>
          </cell>
          <cell r="BK255">
            <v>0</v>
          </cell>
          <cell r="BL255">
            <v>0</v>
          </cell>
          <cell r="BM255">
            <v>0</v>
          </cell>
          <cell r="BN255">
            <v>0</v>
          </cell>
          <cell r="BO255">
            <v>0</v>
          </cell>
          <cell r="BP255">
            <v>4008</v>
          </cell>
          <cell r="BQ255"/>
          <cell r="BR255">
            <v>0</v>
          </cell>
        </row>
        <row r="256">
          <cell r="E256" t="str">
            <v>EQ51100 OEI reserves</v>
          </cell>
          <cell r="F256" t="str">
            <v>EQ51100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1289</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I256">
            <v>1289</v>
          </cell>
          <cell r="BJ256">
            <v>0</v>
          </cell>
          <cell r="BK256">
            <v>0</v>
          </cell>
          <cell r="BL256">
            <v>0</v>
          </cell>
          <cell r="BM256">
            <v>0</v>
          </cell>
          <cell r="BN256">
            <v>0</v>
          </cell>
          <cell r="BO256">
            <v>0</v>
          </cell>
          <cell r="BP256">
            <v>1289</v>
          </cell>
          <cell r="BQ256"/>
          <cell r="BR256">
            <v>0</v>
          </cell>
        </row>
        <row r="257">
          <cell r="E257" t="str">
            <v>EQ51200 OEI accumulated profits/(accum losses)</v>
          </cell>
          <cell r="F257" t="str">
            <v>EQ51200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79946.195599999977</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I257">
            <v>79946.195599999977</v>
          </cell>
          <cell r="BJ257">
            <v>0</v>
          </cell>
          <cell r="BK257">
            <v>0</v>
          </cell>
          <cell r="BL257">
            <v>0</v>
          </cell>
          <cell r="BM257">
            <v>0</v>
          </cell>
          <cell r="BN257">
            <v>0</v>
          </cell>
          <cell r="BO257">
            <v>0</v>
          </cell>
          <cell r="BP257">
            <v>79946.195599999977</v>
          </cell>
          <cell r="BQ257"/>
          <cell r="BR257">
            <v>0</v>
          </cell>
        </row>
        <row r="258">
          <cell r="E258" t="str">
            <v>EQ59000 Total outside equity interests</v>
          </cell>
          <cell r="F258" t="str">
            <v>EQ59000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85235.195599999977</v>
          </cell>
          <cell r="V258">
            <v>0</v>
          </cell>
          <cell r="W258">
            <v>0</v>
          </cell>
          <cell r="X258">
            <v>0</v>
          </cell>
          <cell r="Y258">
            <v>0</v>
          </cell>
          <cell r="Z258">
            <v>8</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I258">
            <v>85243.195599999977</v>
          </cell>
          <cell r="BJ258">
            <v>0</v>
          </cell>
          <cell r="BK258">
            <v>0</v>
          </cell>
          <cell r="BL258">
            <v>0</v>
          </cell>
          <cell r="BM258">
            <v>0</v>
          </cell>
          <cell r="BN258">
            <v>0</v>
          </cell>
          <cell r="BO258">
            <v>0</v>
          </cell>
          <cell r="BP258">
            <v>85243.195599999977</v>
          </cell>
          <cell r="BQ258"/>
          <cell r="BR258">
            <v>0</v>
          </cell>
        </row>
        <row r="259">
          <cell r="E259" t="str">
            <v>check = 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I259">
            <v>0</v>
          </cell>
          <cell r="BJ259">
            <v>0</v>
          </cell>
          <cell r="BK259">
            <v>0</v>
          </cell>
          <cell r="BL259">
            <v>0</v>
          </cell>
          <cell r="BM259">
            <v>0</v>
          </cell>
          <cell r="BN259">
            <v>0</v>
          </cell>
          <cell r="BO259">
            <v>0</v>
          </cell>
          <cell r="BP259">
            <v>0</v>
          </cell>
          <cell r="BQ259">
            <v>0</v>
          </cell>
          <cell r="BR259">
            <v>0</v>
          </cell>
        </row>
        <row r="260">
          <cell r="E260" t="str">
            <v>EQ99000 Total equity</v>
          </cell>
          <cell r="F260" t="str">
            <v>EQ99000</v>
          </cell>
          <cell r="G260">
            <v>1.4901161193847656E-8</v>
          </cell>
          <cell r="H260">
            <v>-40763530</v>
          </cell>
          <cell r="I260">
            <v>0</v>
          </cell>
          <cell r="J260">
            <v>-2237250.9450000003</v>
          </cell>
          <cell r="K260">
            <v>0</v>
          </cell>
          <cell r="L260">
            <v>44694596.943000019</v>
          </cell>
          <cell r="M260">
            <v>-65068655.060000002</v>
          </cell>
          <cell r="N260">
            <v>48464104.659999996</v>
          </cell>
          <cell r="O260">
            <v>2249455.2399999946</v>
          </cell>
          <cell r="P260">
            <v>5422654.4700000063</v>
          </cell>
          <cell r="Q260">
            <v>0</v>
          </cell>
          <cell r="R260">
            <v>16311170.760999992</v>
          </cell>
          <cell r="S260">
            <v>-4707743</v>
          </cell>
          <cell r="T260">
            <v>132217.07999999821</v>
          </cell>
          <cell r="U260">
            <v>79946.195599999977</v>
          </cell>
          <cell r="V260">
            <v>200</v>
          </cell>
          <cell r="W260">
            <v>2</v>
          </cell>
          <cell r="X260">
            <v>-69431.806000000797</v>
          </cell>
          <cell r="Y260">
            <v>-769597.90799999982</v>
          </cell>
          <cell r="Z260">
            <v>5023871</v>
          </cell>
          <cell r="AA260">
            <v>-69381211.820000008</v>
          </cell>
          <cell r="AB260">
            <v>-4460394</v>
          </cell>
          <cell r="AC260">
            <v>0</v>
          </cell>
          <cell r="AD260">
            <v>1300000</v>
          </cell>
          <cell r="AE260">
            <v>25675609.932999998</v>
          </cell>
          <cell r="AF260">
            <v>2324512.5849999995</v>
          </cell>
          <cell r="AG260">
            <v>-1042649.8460000008</v>
          </cell>
          <cell r="AH260">
            <v>22269612.660000004</v>
          </cell>
          <cell r="AI260">
            <v>17010728.086999997</v>
          </cell>
          <cell r="AJ260">
            <v>-23116412.198000003</v>
          </cell>
          <cell r="AK260">
            <v>0</v>
          </cell>
          <cell r="AL260">
            <v>0</v>
          </cell>
          <cell r="AM260">
            <v>100</v>
          </cell>
          <cell r="AN260">
            <v>100</v>
          </cell>
          <cell r="AO260">
            <v>240662311</v>
          </cell>
          <cell r="AP260">
            <v>83834749.464319259</v>
          </cell>
          <cell r="AQ260">
            <v>185449642.1890018</v>
          </cell>
          <cell r="AR260">
            <v>163134629</v>
          </cell>
          <cell r="AS260">
            <v>75745882</v>
          </cell>
          <cell r="AT260">
            <v>1781700</v>
          </cell>
          <cell r="AU260">
            <v>170082474.17399999</v>
          </cell>
          <cell r="AV260">
            <v>-879640501.87177694</v>
          </cell>
          <cell r="AW260">
            <v>0</v>
          </cell>
          <cell r="AX260">
            <v>0</v>
          </cell>
          <cell r="AY260">
            <v>0</v>
          </cell>
          <cell r="AZ260">
            <v>0</v>
          </cell>
          <cell r="BA260">
            <v>67339098.63187097</v>
          </cell>
          <cell r="BB260">
            <v>0</v>
          </cell>
          <cell r="BC260">
            <v>-65821763.991492696</v>
          </cell>
          <cell r="BD260">
            <v>0</v>
          </cell>
          <cell r="BE260">
            <v>0</v>
          </cell>
          <cell r="BF260">
            <v>0</v>
          </cell>
          <cell r="BG260">
            <v>125074311.212</v>
          </cell>
          <cell r="BI260">
            <v>146984536.83952239</v>
          </cell>
          <cell r="BJ260">
            <v>1619904.6459999976</v>
          </cell>
          <cell r="BK260">
            <v>0</v>
          </cell>
          <cell r="BL260">
            <v>500364343.0029999</v>
          </cell>
          <cell r="BM260">
            <v>-7.4505805969238281E-9</v>
          </cell>
          <cell r="BN260">
            <v>0</v>
          </cell>
          <cell r="BO260">
            <v>-32691844.420000002</v>
          </cell>
          <cell r="BP260">
            <v>616276940.06852233</v>
          </cell>
          <cell r="BQ260">
            <v>-1.1920928955078125E-7</v>
          </cell>
          <cell r="BR260">
            <v>0</v>
          </cell>
        </row>
        <row r="261">
          <cell r="BQ261"/>
        </row>
        <row r="262">
          <cell r="F262" t="str">
            <v>CHECK</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row>
        <row r="263">
          <cell r="BQ263"/>
        </row>
        <row r="264">
          <cell r="E264" t="str">
            <v>REP20300 Cash</v>
          </cell>
          <cell r="F264" t="str">
            <v>REP20300</v>
          </cell>
          <cell r="G264">
            <v>0</v>
          </cell>
          <cell r="H264">
            <v>0</v>
          </cell>
          <cell r="I264">
            <v>0</v>
          </cell>
          <cell r="J264">
            <v>2</v>
          </cell>
          <cell r="K264">
            <v>0</v>
          </cell>
          <cell r="L264">
            <v>0</v>
          </cell>
          <cell r="M264">
            <v>0</v>
          </cell>
          <cell r="N264">
            <v>0</v>
          </cell>
          <cell r="O264">
            <v>0</v>
          </cell>
          <cell r="P264">
            <v>0</v>
          </cell>
          <cell r="Q264">
            <v>0</v>
          </cell>
          <cell r="R264">
            <v>0</v>
          </cell>
          <cell r="S264">
            <v>0</v>
          </cell>
          <cell r="T264">
            <v>1607210.45</v>
          </cell>
          <cell r="U264">
            <v>0</v>
          </cell>
          <cell r="V264">
            <v>0</v>
          </cell>
          <cell r="W264">
            <v>2</v>
          </cell>
          <cell r="X264">
            <v>13409.48</v>
          </cell>
          <cell r="Y264">
            <v>0</v>
          </cell>
          <cell r="Z264">
            <v>0</v>
          </cell>
          <cell r="AA264">
            <v>0</v>
          </cell>
          <cell r="AB264">
            <v>0</v>
          </cell>
          <cell r="AC264">
            <v>0</v>
          </cell>
          <cell r="AD264">
            <v>0</v>
          </cell>
          <cell r="AE264">
            <v>0</v>
          </cell>
          <cell r="AF264">
            <v>54752</v>
          </cell>
          <cell r="AG264">
            <v>127754.54</v>
          </cell>
          <cell r="AH264">
            <v>0</v>
          </cell>
          <cell r="AI264">
            <v>0</v>
          </cell>
          <cell r="AJ264">
            <v>0</v>
          </cell>
          <cell r="AK264">
            <v>0</v>
          </cell>
          <cell r="AL264">
            <v>0</v>
          </cell>
          <cell r="AM264">
            <v>0</v>
          </cell>
          <cell r="AN264">
            <v>0</v>
          </cell>
          <cell r="AO264">
            <v>0</v>
          </cell>
          <cell r="AP264">
            <v>2162594.5299999998</v>
          </cell>
          <cell r="AQ264">
            <v>2940685.21</v>
          </cell>
          <cell r="AR264">
            <v>0</v>
          </cell>
          <cell r="AS264">
            <v>0</v>
          </cell>
          <cell r="AT264">
            <v>0</v>
          </cell>
          <cell r="AU264">
            <v>1268655.56</v>
          </cell>
          <cell r="AV264">
            <v>0</v>
          </cell>
          <cell r="AW264">
            <v>0</v>
          </cell>
          <cell r="AX264">
            <v>0</v>
          </cell>
          <cell r="AY264">
            <v>0</v>
          </cell>
          <cell r="AZ264">
            <v>0</v>
          </cell>
          <cell r="BA264">
            <v>528521</v>
          </cell>
          <cell r="BB264">
            <v>0</v>
          </cell>
          <cell r="BC264">
            <v>0</v>
          </cell>
          <cell r="BD264">
            <v>0</v>
          </cell>
          <cell r="BE264">
            <v>0</v>
          </cell>
          <cell r="BF264">
            <v>0</v>
          </cell>
          <cell r="BG264">
            <v>12707117.630000001</v>
          </cell>
          <cell r="BI264">
            <v>21410704.399999999</v>
          </cell>
          <cell r="BJ264">
            <v>789358.92</v>
          </cell>
          <cell r="BK264">
            <v>0</v>
          </cell>
          <cell r="BL264">
            <v>163698.06</v>
          </cell>
          <cell r="BM264">
            <v>0</v>
          </cell>
          <cell r="BN264">
            <v>0</v>
          </cell>
          <cell r="BO264">
            <v>0</v>
          </cell>
          <cell r="BP264">
            <v>22363761.379999999</v>
          </cell>
          <cell r="BQ264"/>
          <cell r="BR264">
            <v>0</v>
          </cell>
        </row>
        <row r="265">
          <cell r="E265" t="str">
            <v>REP20400 Receivables</v>
          </cell>
          <cell r="F265" t="str">
            <v>REP20400</v>
          </cell>
          <cell r="G265">
            <v>-4678.4799999999996</v>
          </cell>
          <cell r="H265">
            <v>0</v>
          </cell>
          <cell r="I265">
            <v>0</v>
          </cell>
          <cell r="J265">
            <v>181206.28</v>
          </cell>
          <cell r="K265">
            <v>0</v>
          </cell>
          <cell r="L265">
            <v>511617.58</v>
          </cell>
          <cell r="M265">
            <v>0</v>
          </cell>
          <cell r="N265">
            <v>0</v>
          </cell>
          <cell r="O265">
            <v>0</v>
          </cell>
          <cell r="P265">
            <v>0</v>
          </cell>
          <cell r="Q265">
            <v>-2005381</v>
          </cell>
          <cell r="R265">
            <v>1279135</v>
          </cell>
          <cell r="S265">
            <v>0</v>
          </cell>
          <cell r="T265">
            <v>6934600.2700000014</v>
          </cell>
          <cell r="U265">
            <v>0</v>
          </cell>
          <cell r="V265">
            <v>0</v>
          </cell>
          <cell r="W265">
            <v>0</v>
          </cell>
          <cell r="X265">
            <v>39200.239999999998</v>
          </cell>
          <cell r="Y265">
            <v>43103</v>
          </cell>
          <cell r="Z265">
            <v>0</v>
          </cell>
          <cell r="AA265">
            <v>639568</v>
          </cell>
          <cell r="AB265">
            <v>0</v>
          </cell>
          <cell r="AC265">
            <v>0</v>
          </cell>
          <cell r="AD265">
            <v>317318.94</v>
          </cell>
          <cell r="AE265">
            <v>2534304.41</v>
          </cell>
          <cell r="AF265">
            <v>1017880.65</v>
          </cell>
          <cell r="AG265">
            <v>2916150.83</v>
          </cell>
          <cell r="AH265">
            <v>0</v>
          </cell>
          <cell r="AI265">
            <v>0</v>
          </cell>
          <cell r="AJ265">
            <v>1653412.81</v>
          </cell>
          <cell r="AK265">
            <v>0</v>
          </cell>
          <cell r="AL265">
            <v>0</v>
          </cell>
          <cell r="AM265">
            <v>0</v>
          </cell>
          <cell r="AN265">
            <v>0</v>
          </cell>
          <cell r="AO265">
            <v>0</v>
          </cell>
          <cell r="AP265">
            <v>3036296.8</v>
          </cell>
          <cell r="AQ265">
            <v>8738946.1799999997</v>
          </cell>
          <cell r="AR265">
            <v>0</v>
          </cell>
          <cell r="AS265">
            <v>0</v>
          </cell>
          <cell r="AT265">
            <v>0</v>
          </cell>
          <cell r="AU265">
            <v>128129.88</v>
          </cell>
          <cell r="AV265">
            <v>0</v>
          </cell>
          <cell r="AW265">
            <v>0</v>
          </cell>
          <cell r="AX265">
            <v>0</v>
          </cell>
          <cell r="AY265">
            <v>0</v>
          </cell>
          <cell r="AZ265">
            <v>0</v>
          </cell>
          <cell r="BA265">
            <v>3628548.93</v>
          </cell>
          <cell r="BB265">
            <v>0</v>
          </cell>
          <cell r="BC265">
            <v>0</v>
          </cell>
          <cell r="BD265">
            <v>0</v>
          </cell>
          <cell r="BE265">
            <v>0</v>
          </cell>
          <cell r="BF265">
            <v>0</v>
          </cell>
          <cell r="BG265">
            <v>256911.1</v>
          </cell>
          <cell r="BI265">
            <v>31846271.420000002</v>
          </cell>
          <cell r="BJ265">
            <v>40360.550000000003</v>
          </cell>
          <cell r="BK265">
            <v>0</v>
          </cell>
          <cell r="BL265">
            <v>124266.1</v>
          </cell>
          <cell r="BM265">
            <v>0</v>
          </cell>
          <cell r="BN265">
            <v>0</v>
          </cell>
          <cell r="BO265">
            <v>0</v>
          </cell>
          <cell r="BP265">
            <v>32010898.070000004</v>
          </cell>
          <cell r="BQ265"/>
          <cell r="BR265">
            <v>0</v>
          </cell>
        </row>
        <row r="266">
          <cell r="E266" t="str">
            <v>REP20600 Inventories</v>
          </cell>
          <cell r="F266" t="str">
            <v>REP20600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4242</v>
          </cell>
          <cell r="Y266">
            <v>0</v>
          </cell>
          <cell r="Z266">
            <v>0</v>
          </cell>
          <cell r="AA266">
            <v>0</v>
          </cell>
          <cell r="AB266">
            <v>0</v>
          </cell>
          <cell r="AC266">
            <v>0</v>
          </cell>
          <cell r="AD266">
            <v>0</v>
          </cell>
          <cell r="AE266">
            <v>0</v>
          </cell>
          <cell r="AF266">
            <v>0</v>
          </cell>
          <cell r="AG266">
            <v>0</v>
          </cell>
          <cell r="AH266">
            <v>0</v>
          </cell>
          <cell r="AI266">
            <v>0</v>
          </cell>
          <cell r="AJ266">
            <v>25193</v>
          </cell>
          <cell r="AK266">
            <v>0</v>
          </cell>
          <cell r="AL266">
            <v>0</v>
          </cell>
          <cell r="AM266">
            <v>0</v>
          </cell>
          <cell r="AN266">
            <v>0</v>
          </cell>
          <cell r="AO266">
            <v>0</v>
          </cell>
          <cell r="AP266">
            <v>668918.25</v>
          </cell>
          <cell r="AQ266">
            <v>1689592.04</v>
          </cell>
          <cell r="AR266">
            <v>0</v>
          </cell>
          <cell r="AS266">
            <v>0</v>
          </cell>
          <cell r="AT266">
            <v>0</v>
          </cell>
          <cell r="AU266">
            <v>0</v>
          </cell>
          <cell r="AV266">
            <v>0</v>
          </cell>
          <cell r="AW266">
            <v>0</v>
          </cell>
          <cell r="AX266">
            <v>0</v>
          </cell>
          <cell r="AY266">
            <v>0</v>
          </cell>
          <cell r="AZ266">
            <v>0</v>
          </cell>
          <cell r="BA266">
            <v>2120206.15</v>
          </cell>
          <cell r="BB266">
            <v>0</v>
          </cell>
          <cell r="BC266">
            <v>-1386891</v>
          </cell>
          <cell r="BD266">
            <v>0</v>
          </cell>
          <cell r="BE266">
            <v>0</v>
          </cell>
          <cell r="BF266">
            <v>0</v>
          </cell>
          <cell r="BG266">
            <v>0</v>
          </cell>
          <cell r="BI266">
            <v>3121260.44</v>
          </cell>
          <cell r="BJ266">
            <v>0</v>
          </cell>
          <cell r="BK266">
            <v>0</v>
          </cell>
          <cell r="BL266">
            <v>0</v>
          </cell>
          <cell r="BM266">
            <v>0</v>
          </cell>
          <cell r="BN266">
            <v>0</v>
          </cell>
          <cell r="BO266">
            <v>0</v>
          </cell>
          <cell r="BP266">
            <v>3121260.44</v>
          </cell>
          <cell r="BQ266"/>
          <cell r="BR266">
            <v>0</v>
          </cell>
        </row>
        <row r="267">
          <cell r="E267" t="str">
            <v>REP20700 Other</v>
          </cell>
          <cell r="F267" t="str">
            <v>REP20700</v>
          </cell>
          <cell r="G267">
            <v>0</v>
          </cell>
          <cell r="H267">
            <v>0</v>
          </cell>
          <cell r="I267">
            <v>0</v>
          </cell>
          <cell r="J267">
            <v>12251.48</v>
          </cell>
          <cell r="K267">
            <v>0</v>
          </cell>
          <cell r="L267">
            <v>366456.28</v>
          </cell>
          <cell r="M267">
            <v>0</v>
          </cell>
          <cell r="N267">
            <v>0</v>
          </cell>
          <cell r="O267">
            <v>0</v>
          </cell>
          <cell r="P267">
            <v>0</v>
          </cell>
          <cell r="Q267">
            <v>0</v>
          </cell>
          <cell r="R267">
            <v>0</v>
          </cell>
          <cell r="S267">
            <v>0</v>
          </cell>
          <cell r="T267">
            <v>491859</v>
          </cell>
          <cell r="U267">
            <v>0</v>
          </cell>
          <cell r="V267">
            <v>0</v>
          </cell>
          <cell r="W267">
            <v>0</v>
          </cell>
          <cell r="X267">
            <v>8375.0400000000009</v>
          </cell>
          <cell r="Y267">
            <v>106</v>
          </cell>
          <cell r="Z267">
            <v>0</v>
          </cell>
          <cell r="AA267">
            <v>0</v>
          </cell>
          <cell r="AB267">
            <v>0</v>
          </cell>
          <cell r="AC267">
            <v>0</v>
          </cell>
          <cell r="AD267">
            <v>0</v>
          </cell>
          <cell r="AE267">
            <v>85765.51</v>
          </cell>
          <cell r="AF267">
            <v>58240</v>
          </cell>
          <cell r="AG267">
            <v>131271</v>
          </cell>
          <cell r="AH267">
            <v>0</v>
          </cell>
          <cell r="AI267">
            <v>0</v>
          </cell>
          <cell r="AJ267">
            <v>12053.45</v>
          </cell>
          <cell r="AK267">
            <v>0</v>
          </cell>
          <cell r="AL267">
            <v>0</v>
          </cell>
          <cell r="AM267">
            <v>0</v>
          </cell>
          <cell r="AN267">
            <v>0</v>
          </cell>
          <cell r="AO267">
            <v>0</v>
          </cell>
          <cell r="AP267">
            <v>41268.21</v>
          </cell>
          <cell r="AQ267">
            <v>101440.87</v>
          </cell>
          <cell r="AR267">
            <v>0</v>
          </cell>
          <cell r="AS267">
            <v>0</v>
          </cell>
          <cell r="AT267">
            <v>0</v>
          </cell>
          <cell r="AU267">
            <v>0</v>
          </cell>
          <cell r="AV267">
            <v>676298.5</v>
          </cell>
          <cell r="AW267">
            <v>0</v>
          </cell>
          <cell r="AX267">
            <v>0</v>
          </cell>
          <cell r="AY267">
            <v>0</v>
          </cell>
          <cell r="AZ267">
            <v>0</v>
          </cell>
          <cell r="BA267">
            <v>191553.68</v>
          </cell>
          <cell r="BB267">
            <v>0</v>
          </cell>
          <cell r="BC267">
            <v>0</v>
          </cell>
          <cell r="BD267">
            <v>0</v>
          </cell>
          <cell r="BE267">
            <v>0</v>
          </cell>
          <cell r="BF267">
            <v>0</v>
          </cell>
          <cell r="BG267">
            <v>0</v>
          </cell>
          <cell r="BI267">
            <v>2176939.02</v>
          </cell>
          <cell r="BJ267">
            <v>46921.33</v>
          </cell>
          <cell r="BK267">
            <v>0</v>
          </cell>
          <cell r="BL267">
            <v>0</v>
          </cell>
          <cell r="BM267">
            <v>0</v>
          </cell>
          <cell r="BN267">
            <v>0</v>
          </cell>
          <cell r="BO267">
            <v>0</v>
          </cell>
          <cell r="BP267">
            <v>2223860.35</v>
          </cell>
          <cell r="BQ267"/>
          <cell r="BR267">
            <v>0</v>
          </cell>
        </row>
        <row r="268">
          <cell r="E268" t="str">
            <v>REP20800 Total current assets</v>
          </cell>
          <cell r="F268" t="str">
            <v>REP20800</v>
          </cell>
          <cell r="G268">
            <v>-4678.4799999999996</v>
          </cell>
          <cell r="H268">
            <v>0</v>
          </cell>
          <cell r="I268">
            <v>0</v>
          </cell>
          <cell r="J268">
            <v>193459.76</v>
          </cell>
          <cell r="K268">
            <v>0</v>
          </cell>
          <cell r="L268">
            <v>878073.86</v>
          </cell>
          <cell r="M268">
            <v>0</v>
          </cell>
          <cell r="N268">
            <v>0</v>
          </cell>
          <cell r="O268">
            <v>0</v>
          </cell>
          <cell r="P268">
            <v>0</v>
          </cell>
          <cell r="Q268">
            <v>-2005381</v>
          </cell>
          <cell r="R268">
            <v>1279135</v>
          </cell>
          <cell r="S268">
            <v>0</v>
          </cell>
          <cell r="T268">
            <v>9033669.7200000025</v>
          </cell>
          <cell r="U268">
            <v>0</v>
          </cell>
          <cell r="V268">
            <v>0</v>
          </cell>
          <cell r="W268">
            <v>2</v>
          </cell>
          <cell r="X268">
            <v>65226.76</v>
          </cell>
          <cell r="Y268">
            <v>43209</v>
          </cell>
          <cell r="Z268">
            <v>0</v>
          </cell>
          <cell r="AA268">
            <v>639568</v>
          </cell>
          <cell r="AB268">
            <v>0</v>
          </cell>
          <cell r="AC268">
            <v>0</v>
          </cell>
          <cell r="AD268">
            <v>317318.94</v>
          </cell>
          <cell r="AE268">
            <v>2620069.92</v>
          </cell>
          <cell r="AF268">
            <v>1130872.6499999999</v>
          </cell>
          <cell r="AG268">
            <v>3175176.37</v>
          </cell>
          <cell r="AH268">
            <v>0</v>
          </cell>
          <cell r="AI268">
            <v>0</v>
          </cell>
          <cell r="AJ268">
            <v>1690659.26</v>
          </cell>
          <cell r="AK268">
            <v>0</v>
          </cell>
          <cell r="AL268">
            <v>0</v>
          </cell>
          <cell r="AM268">
            <v>0</v>
          </cell>
          <cell r="AN268">
            <v>0</v>
          </cell>
          <cell r="AO268">
            <v>0</v>
          </cell>
          <cell r="AP268">
            <v>5909077.79</v>
          </cell>
          <cell r="AQ268">
            <v>13470664.299999999</v>
          </cell>
          <cell r="AR268">
            <v>0</v>
          </cell>
          <cell r="AS268">
            <v>0</v>
          </cell>
          <cell r="AT268">
            <v>0</v>
          </cell>
          <cell r="AU268">
            <v>1396785.44</v>
          </cell>
          <cell r="AV268">
            <v>676298.5</v>
          </cell>
          <cell r="AW268">
            <v>0</v>
          </cell>
          <cell r="AX268">
            <v>0</v>
          </cell>
          <cell r="AY268">
            <v>0</v>
          </cell>
          <cell r="AZ268">
            <v>0</v>
          </cell>
          <cell r="BA268">
            <v>6468829.7599999998</v>
          </cell>
          <cell r="BB268">
            <v>0</v>
          </cell>
          <cell r="BC268">
            <v>-1386891</v>
          </cell>
          <cell r="BD268">
            <v>0</v>
          </cell>
          <cell r="BE268">
            <v>0</v>
          </cell>
          <cell r="BF268">
            <v>0</v>
          </cell>
          <cell r="BG268">
            <v>12964028.73</v>
          </cell>
          <cell r="BI268">
            <v>58555175.280000001</v>
          </cell>
          <cell r="BJ268">
            <v>876640.8</v>
          </cell>
          <cell r="BK268">
            <v>0</v>
          </cell>
          <cell r="BL268">
            <v>287964.15999999997</v>
          </cell>
          <cell r="BM268">
            <v>0</v>
          </cell>
          <cell r="BN268">
            <v>0</v>
          </cell>
          <cell r="BO268">
            <v>0</v>
          </cell>
          <cell r="BP268">
            <v>59719780.239999995</v>
          </cell>
          <cell r="BQ268"/>
          <cell r="BR268">
            <v>0</v>
          </cell>
        </row>
        <row r="269">
          <cell r="E269" t="str">
            <v>REP20900 Receivables</v>
          </cell>
          <cell r="F269" t="str">
            <v>REP20900</v>
          </cell>
          <cell r="G269">
            <v>-1311196544.8099999</v>
          </cell>
          <cell r="H269">
            <v>0</v>
          </cell>
          <cell r="I269">
            <v>0</v>
          </cell>
          <cell r="J269">
            <v>0</v>
          </cell>
          <cell r="K269">
            <v>-48452045</v>
          </cell>
          <cell r="L269">
            <v>0</v>
          </cell>
          <cell r="M269">
            <v>0</v>
          </cell>
          <cell r="N269">
            <v>48464053</v>
          </cell>
          <cell r="O269">
            <v>2243729</v>
          </cell>
          <cell r="P269">
            <v>0</v>
          </cell>
          <cell r="Q269">
            <v>-200</v>
          </cell>
          <cell r="R269">
            <v>11221119.539999999</v>
          </cell>
          <cell r="S269">
            <v>0</v>
          </cell>
          <cell r="T269">
            <v>0</v>
          </cell>
          <cell r="U269">
            <v>0</v>
          </cell>
          <cell r="V269">
            <v>200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100</v>
          </cell>
          <cell r="AN269">
            <v>0</v>
          </cell>
          <cell r="AO269">
            <v>1781800</v>
          </cell>
          <cell r="AP269">
            <v>0</v>
          </cell>
          <cell r="AQ269">
            <v>0</v>
          </cell>
          <cell r="AR269">
            <v>0</v>
          </cell>
          <cell r="AS269">
            <v>0</v>
          </cell>
          <cell r="AT269">
            <v>1781700</v>
          </cell>
          <cell r="AU269">
            <v>28922400</v>
          </cell>
          <cell r="AV269">
            <v>0</v>
          </cell>
          <cell r="AW269">
            <v>-3563500</v>
          </cell>
          <cell r="AX269">
            <v>0</v>
          </cell>
          <cell r="AY269">
            <v>0</v>
          </cell>
          <cell r="AZ269">
            <v>0</v>
          </cell>
          <cell r="BA269">
            <v>16000000</v>
          </cell>
          <cell r="BB269">
            <v>0</v>
          </cell>
          <cell r="BC269">
            <v>0</v>
          </cell>
          <cell r="BD269">
            <v>0</v>
          </cell>
          <cell r="BE269">
            <v>0</v>
          </cell>
          <cell r="BF269">
            <v>0</v>
          </cell>
          <cell r="BG269">
            <v>1256709856.3000002</v>
          </cell>
          <cell r="BI269">
            <v>3912668.0300002098</v>
          </cell>
          <cell r="BJ269">
            <v>7550413.7999999998</v>
          </cell>
          <cell r="BK269">
            <v>0</v>
          </cell>
          <cell r="BL269">
            <v>153900117.24000001</v>
          </cell>
          <cell r="BM269">
            <v>-158000921.56</v>
          </cell>
          <cell r="BN269">
            <v>-7360427.5099999998</v>
          </cell>
          <cell r="BO269">
            <v>0</v>
          </cell>
          <cell r="BP269">
            <v>1850.0000002291054</v>
          </cell>
          <cell r="BQ269"/>
          <cell r="BR269">
            <v>-2.2910535335540771E-7</v>
          </cell>
        </row>
        <row r="270">
          <cell r="E270" t="str">
            <v>REP21000 Investments</v>
          </cell>
          <cell r="F270" t="str">
            <v>REP21000</v>
          </cell>
          <cell r="G270">
            <v>0</v>
          </cell>
          <cell r="H270">
            <v>-40763530</v>
          </cell>
          <cell r="I270">
            <v>0</v>
          </cell>
          <cell r="J270">
            <v>0</v>
          </cell>
          <cell r="K270">
            <v>0</v>
          </cell>
          <cell r="L270">
            <v>0</v>
          </cell>
          <cell r="M270">
            <v>6033414.4100000001</v>
          </cell>
          <cell r="N270">
            <v>52</v>
          </cell>
          <cell r="O270">
            <v>0</v>
          </cell>
          <cell r="P270">
            <v>-125783466</v>
          </cell>
          <cell r="Q270">
            <v>0</v>
          </cell>
          <cell r="R270">
            <v>4707874</v>
          </cell>
          <cell r="S270">
            <v>-4707743</v>
          </cell>
          <cell r="T270">
            <v>0</v>
          </cell>
          <cell r="U270">
            <v>0</v>
          </cell>
          <cell r="V270">
            <v>0</v>
          </cell>
          <cell r="W270">
            <v>0</v>
          </cell>
          <cell r="X270">
            <v>0</v>
          </cell>
          <cell r="Y270">
            <v>0</v>
          </cell>
          <cell r="Z270">
            <v>-129</v>
          </cell>
          <cell r="AA270">
            <v>13094794.6</v>
          </cell>
          <cell r="AB270">
            <v>-4460394</v>
          </cell>
          <cell r="AC270">
            <v>0</v>
          </cell>
          <cell r="AD270">
            <v>4946740</v>
          </cell>
          <cell r="AE270">
            <v>0</v>
          </cell>
          <cell r="AF270">
            <v>0</v>
          </cell>
          <cell r="AG270">
            <v>0</v>
          </cell>
          <cell r="AH270">
            <v>0</v>
          </cell>
          <cell r="AI270">
            <v>342662059.49000001</v>
          </cell>
          <cell r="AJ270">
            <v>0</v>
          </cell>
          <cell r="AK270">
            <v>0</v>
          </cell>
          <cell r="AL270">
            <v>0</v>
          </cell>
          <cell r="AM270">
            <v>0</v>
          </cell>
          <cell r="AN270">
            <v>100</v>
          </cell>
          <cell r="AO270">
            <v>240662211</v>
          </cell>
          <cell r="AP270">
            <v>0</v>
          </cell>
          <cell r="AQ270">
            <v>0</v>
          </cell>
          <cell r="AR270">
            <v>163134629</v>
          </cell>
          <cell r="AS270">
            <v>75745882</v>
          </cell>
          <cell r="AT270">
            <v>0</v>
          </cell>
          <cell r="AU270">
            <v>140196756.78</v>
          </cell>
          <cell r="AV270">
            <v>-951390404</v>
          </cell>
          <cell r="AW270">
            <v>0</v>
          </cell>
          <cell r="AX270">
            <v>0</v>
          </cell>
          <cell r="AY270">
            <v>0</v>
          </cell>
          <cell r="AZ270">
            <v>0</v>
          </cell>
          <cell r="BA270">
            <v>0</v>
          </cell>
          <cell r="BB270">
            <v>0</v>
          </cell>
          <cell r="BC270">
            <v>-28662131</v>
          </cell>
          <cell r="BD270">
            <v>0</v>
          </cell>
          <cell r="BE270">
            <v>0</v>
          </cell>
          <cell r="BF270">
            <v>0</v>
          </cell>
          <cell r="BG270">
            <v>146932289</v>
          </cell>
          <cell r="BI270">
            <v>-17650994.720000029</v>
          </cell>
          <cell r="BJ270">
            <v>0</v>
          </cell>
          <cell r="BK270">
            <v>0</v>
          </cell>
          <cell r="BL270">
            <v>371551000</v>
          </cell>
          <cell r="BM270">
            <v>0</v>
          </cell>
          <cell r="BN270">
            <v>0</v>
          </cell>
          <cell r="BO270">
            <v>-353900000.42000002</v>
          </cell>
          <cell r="BP270">
            <v>4.85999995470047</v>
          </cell>
          <cell r="BQ270">
            <v>0</v>
          </cell>
          <cell r="BR270">
            <v>2.6077032089233398E-8</v>
          </cell>
        </row>
        <row r="271">
          <cell r="E271" t="str">
            <v>REP21200 Property, plant and equipment</v>
          </cell>
          <cell r="F271" t="str">
            <v>REP21200</v>
          </cell>
          <cell r="G271">
            <v>0</v>
          </cell>
          <cell r="H271">
            <v>0</v>
          </cell>
          <cell r="I271">
            <v>0</v>
          </cell>
          <cell r="J271">
            <v>28359559.010000002</v>
          </cell>
          <cell r="K271">
            <v>0</v>
          </cell>
          <cell r="L271">
            <v>430142941.45000005</v>
          </cell>
          <cell r="M271">
            <v>0</v>
          </cell>
          <cell r="N271">
            <v>0</v>
          </cell>
          <cell r="O271">
            <v>5726</v>
          </cell>
          <cell r="P271">
            <v>130121291.29000001</v>
          </cell>
          <cell r="Q271">
            <v>0</v>
          </cell>
          <cell r="R271">
            <v>0</v>
          </cell>
          <cell r="S271">
            <v>0</v>
          </cell>
          <cell r="T271">
            <v>5101183.43</v>
          </cell>
          <cell r="U271">
            <v>0</v>
          </cell>
          <cell r="V271">
            <v>0</v>
          </cell>
          <cell r="W271">
            <v>0</v>
          </cell>
          <cell r="X271">
            <v>5105.5200000000186</v>
          </cell>
          <cell r="Y271">
            <v>171611</v>
          </cell>
          <cell r="Z271">
            <v>0</v>
          </cell>
          <cell r="AA271">
            <v>0</v>
          </cell>
          <cell r="AB271">
            <v>0</v>
          </cell>
          <cell r="AC271">
            <v>0</v>
          </cell>
          <cell r="AD271">
            <v>3438823.16</v>
          </cell>
          <cell r="AE271">
            <v>133663050.24000001</v>
          </cell>
          <cell r="AF271">
            <v>102709783.41</v>
          </cell>
          <cell r="AG271">
            <v>110380510.94</v>
          </cell>
          <cell r="AH271">
            <v>5145746</v>
          </cell>
          <cell r="AI271">
            <v>0</v>
          </cell>
          <cell r="AJ271">
            <v>115094.91</v>
          </cell>
          <cell r="AK271">
            <v>0</v>
          </cell>
          <cell r="AL271">
            <v>0</v>
          </cell>
          <cell r="AM271">
            <v>0</v>
          </cell>
          <cell r="AN271">
            <v>0</v>
          </cell>
          <cell r="AO271">
            <v>0</v>
          </cell>
          <cell r="AP271">
            <v>134032352.78999999</v>
          </cell>
          <cell r="AQ271">
            <v>364140147.65999997</v>
          </cell>
          <cell r="AR271">
            <v>0</v>
          </cell>
          <cell r="AS271">
            <v>0</v>
          </cell>
          <cell r="AT271">
            <v>0</v>
          </cell>
          <cell r="AU271">
            <v>0</v>
          </cell>
          <cell r="AV271">
            <v>101401854.44322303</v>
          </cell>
          <cell r="AW271">
            <v>0</v>
          </cell>
          <cell r="AX271">
            <v>0</v>
          </cell>
          <cell r="AY271">
            <v>0</v>
          </cell>
          <cell r="AZ271">
            <v>0</v>
          </cell>
          <cell r="BA271">
            <v>57363480.86999999</v>
          </cell>
          <cell r="BB271">
            <v>0</v>
          </cell>
          <cell r="BC271">
            <v>-35558286.991492696</v>
          </cell>
          <cell r="BD271">
            <v>0</v>
          </cell>
          <cell r="BE271">
            <v>0</v>
          </cell>
          <cell r="BF271">
            <v>0</v>
          </cell>
          <cell r="BG271">
            <v>0</v>
          </cell>
          <cell r="BI271">
            <v>1570739975.1317301</v>
          </cell>
          <cell r="BJ271">
            <v>248028.27</v>
          </cell>
          <cell r="BK271">
            <v>0</v>
          </cell>
          <cell r="BL271">
            <v>0</v>
          </cell>
          <cell r="BM271">
            <v>0</v>
          </cell>
          <cell r="BN271">
            <v>0</v>
          </cell>
          <cell r="BO271">
            <v>321006791</v>
          </cell>
          <cell r="BP271">
            <v>1891994794.4017301</v>
          </cell>
          <cell r="BQ271">
            <v>0</v>
          </cell>
          <cell r="BR271">
            <v>0</v>
          </cell>
        </row>
        <row r="272">
          <cell r="E272" t="str">
            <v>REP21250 Intangibles</v>
          </cell>
          <cell r="F272" t="str">
            <v>REP21250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471000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2274772.87</v>
          </cell>
          <cell r="AW272">
            <v>0</v>
          </cell>
          <cell r="AX272">
            <v>0</v>
          </cell>
          <cell r="AY272">
            <v>0</v>
          </cell>
          <cell r="AZ272">
            <v>0</v>
          </cell>
          <cell r="BA272">
            <v>0</v>
          </cell>
          <cell r="BB272">
            <v>0</v>
          </cell>
          <cell r="BC272">
            <v>0</v>
          </cell>
          <cell r="BD272">
            <v>0</v>
          </cell>
          <cell r="BE272">
            <v>0</v>
          </cell>
          <cell r="BF272">
            <v>0</v>
          </cell>
          <cell r="BG272">
            <v>0</v>
          </cell>
          <cell r="BI272">
            <v>2745772.87</v>
          </cell>
          <cell r="BJ272">
            <v>0</v>
          </cell>
          <cell r="BK272">
            <v>0</v>
          </cell>
          <cell r="BL272">
            <v>0</v>
          </cell>
          <cell r="BM272">
            <v>0</v>
          </cell>
          <cell r="BN272">
            <v>0</v>
          </cell>
          <cell r="BO272">
            <v>0</v>
          </cell>
          <cell r="BP272">
            <v>2745772.87</v>
          </cell>
          <cell r="BQ272"/>
          <cell r="BR272">
            <v>0</v>
          </cell>
        </row>
        <row r="273">
          <cell r="E273" t="str">
            <v>REP21300 Deferred expenses</v>
          </cell>
          <cell r="F273" t="str">
            <v>REP21300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-0.18483870971249416</v>
          </cell>
          <cell r="AQ273">
            <v>-0.40935483865905553</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3324554.2</v>
          </cell>
          <cell r="BI273">
            <v>3324553.6058064513</v>
          </cell>
          <cell r="BJ273">
            <v>0</v>
          </cell>
          <cell r="BK273">
            <v>0</v>
          </cell>
          <cell r="BL273">
            <v>0</v>
          </cell>
          <cell r="BM273">
            <v>0</v>
          </cell>
          <cell r="BN273">
            <v>0</v>
          </cell>
          <cell r="BO273">
            <v>0</v>
          </cell>
          <cell r="BP273">
            <v>3324553.6058064513</v>
          </cell>
          <cell r="BQ273"/>
          <cell r="BR273">
            <v>0</v>
          </cell>
        </row>
        <row r="274">
          <cell r="E274" t="str">
            <v>REP21500 Other</v>
          </cell>
          <cell r="F274" t="str">
            <v>REP21500</v>
          </cell>
          <cell r="G274">
            <v>0</v>
          </cell>
          <cell r="H274">
            <v>0</v>
          </cell>
          <cell r="I274">
            <v>0</v>
          </cell>
          <cell r="J274">
            <v>1419555.3</v>
          </cell>
          <cell r="K274">
            <v>0</v>
          </cell>
          <cell r="L274">
            <v>3458955</v>
          </cell>
          <cell r="M274">
            <v>0</v>
          </cell>
          <cell r="N274">
            <v>0</v>
          </cell>
          <cell r="O274">
            <v>0</v>
          </cell>
          <cell r="P274">
            <v>0</v>
          </cell>
          <cell r="Q274">
            <v>0</v>
          </cell>
          <cell r="R274">
            <v>42861.599999999999</v>
          </cell>
          <cell r="S274">
            <v>0</v>
          </cell>
          <cell r="T274">
            <v>0</v>
          </cell>
          <cell r="U274">
            <v>0</v>
          </cell>
          <cell r="V274">
            <v>0</v>
          </cell>
          <cell r="W274">
            <v>0</v>
          </cell>
          <cell r="X274">
            <v>3695</v>
          </cell>
          <cell r="Y274">
            <v>218803</v>
          </cell>
          <cell r="Z274">
            <v>4553000</v>
          </cell>
          <cell r="AA274">
            <v>21433</v>
          </cell>
          <cell r="AB274">
            <v>0</v>
          </cell>
          <cell r="AC274">
            <v>0</v>
          </cell>
          <cell r="AD274">
            <v>0</v>
          </cell>
          <cell r="AE274">
            <v>126608</v>
          </cell>
          <cell r="AF274">
            <v>2247602</v>
          </cell>
          <cell r="AG274">
            <v>10995</v>
          </cell>
          <cell r="AH274">
            <v>4478914</v>
          </cell>
          <cell r="AI274">
            <v>7252160</v>
          </cell>
          <cell r="AJ274">
            <v>3745151</v>
          </cell>
          <cell r="AK274">
            <v>0</v>
          </cell>
          <cell r="AL274">
            <v>0</v>
          </cell>
          <cell r="AM274">
            <v>0</v>
          </cell>
          <cell r="AN274">
            <v>0</v>
          </cell>
          <cell r="AO274">
            <v>0</v>
          </cell>
          <cell r="AP274">
            <v>0</v>
          </cell>
          <cell r="AQ274">
            <v>14658578.640000001</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I274">
            <v>42238311.539999999</v>
          </cell>
          <cell r="BJ274">
            <v>349652.31</v>
          </cell>
          <cell r="BK274">
            <v>0</v>
          </cell>
          <cell r="BL274">
            <v>0</v>
          </cell>
          <cell r="BM274">
            <v>0</v>
          </cell>
          <cell r="BN274">
            <v>0</v>
          </cell>
          <cell r="BO274">
            <v>0</v>
          </cell>
          <cell r="BP274">
            <v>42587963.850000001</v>
          </cell>
          <cell r="BQ274"/>
          <cell r="BR274">
            <v>0</v>
          </cell>
        </row>
        <row r="275">
          <cell r="E275" t="str">
            <v>REP21600 Total non-current assets</v>
          </cell>
          <cell r="F275" t="str">
            <v>REP21600</v>
          </cell>
          <cell r="G275">
            <v>-1311196544.8099999</v>
          </cell>
          <cell r="H275">
            <v>-40763530</v>
          </cell>
          <cell r="I275">
            <v>0</v>
          </cell>
          <cell r="J275">
            <v>29779114.310000002</v>
          </cell>
          <cell r="K275">
            <v>-48452045</v>
          </cell>
          <cell r="L275">
            <v>433601896.45000005</v>
          </cell>
          <cell r="M275">
            <v>6033414.4100000001</v>
          </cell>
          <cell r="N275">
            <v>48464105</v>
          </cell>
          <cell r="O275">
            <v>2249455</v>
          </cell>
          <cell r="P275">
            <v>4337825.2900000066</v>
          </cell>
          <cell r="Q275">
            <v>-200</v>
          </cell>
          <cell r="R275">
            <v>15971855.139999999</v>
          </cell>
          <cell r="S275">
            <v>-4707743</v>
          </cell>
          <cell r="T275">
            <v>5101183.43</v>
          </cell>
          <cell r="U275">
            <v>0</v>
          </cell>
          <cell r="V275">
            <v>200</v>
          </cell>
          <cell r="W275">
            <v>0</v>
          </cell>
          <cell r="X275">
            <v>8800.5200000000186</v>
          </cell>
          <cell r="Y275">
            <v>390414</v>
          </cell>
          <cell r="Z275">
            <v>5023871</v>
          </cell>
          <cell r="AA275">
            <v>13116227.6</v>
          </cell>
          <cell r="AB275">
            <v>-4460394</v>
          </cell>
          <cell r="AC275">
            <v>0</v>
          </cell>
          <cell r="AD275">
            <v>8385563.1600000001</v>
          </cell>
          <cell r="AE275">
            <v>133789658.24000001</v>
          </cell>
          <cell r="AF275">
            <v>104957385.41</v>
          </cell>
          <cell r="AG275">
            <v>110391505.94</v>
          </cell>
          <cell r="AH275">
            <v>9624660</v>
          </cell>
          <cell r="AI275">
            <v>349914219.49000001</v>
          </cell>
          <cell r="AJ275">
            <v>3860245.91</v>
          </cell>
          <cell r="AK275">
            <v>0</v>
          </cell>
          <cell r="AL275">
            <v>0</v>
          </cell>
          <cell r="AM275">
            <v>100</v>
          </cell>
          <cell r="AN275">
            <v>100</v>
          </cell>
          <cell r="AO275">
            <v>242444011</v>
          </cell>
          <cell r="AP275">
            <v>134032352.60516128</v>
          </cell>
          <cell r="AQ275">
            <v>378798725.89064509</v>
          </cell>
          <cell r="AR275">
            <v>163134629</v>
          </cell>
          <cell r="AS275">
            <v>75745882</v>
          </cell>
          <cell r="AT275">
            <v>1781700</v>
          </cell>
          <cell r="AU275">
            <v>169119156.78</v>
          </cell>
          <cell r="AV275">
            <v>-847713776.686777</v>
          </cell>
          <cell r="AW275">
            <v>-3563500</v>
          </cell>
          <cell r="AX275">
            <v>0</v>
          </cell>
          <cell r="AY275">
            <v>0</v>
          </cell>
          <cell r="AZ275">
            <v>0</v>
          </cell>
          <cell r="BA275">
            <v>73363480.86999999</v>
          </cell>
          <cell r="BB275">
            <v>0</v>
          </cell>
          <cell r="BC275">
            <v>-64220417.991492696</v>
          </cell>
          <cell r="BD275">
            <v>0</v>
          </cell>
          <cell r="BE275">
            <v>0</v>
          </cell>
          <cell r="BF275">
            <v>0</v>
          </cell>
          <cell r="BG275">
            <v>1406966699.5000002</v>
          </cell>
          <cell r="BI275">
            <v>1605310286.4575367</v>
          </cell>
          <cell r="BJ275">
            <v>8148094.379999999</v>
          </cell>
          <cell r="BK275">
            <v>0</v>
          </cell>
          <cell r="BL275">
            <v>525451117.24000001</v>
          </cell>
          <cell r="BM275">
            <v>-158000921.56</v>
          </cell>
          <cell r="BN275">
            <v>-7360427.5099999998</v>
          </cell>
          <cell r="BO275">
            <v>-32893209.420000017</v>
          </cell>
          <cell r="BP275">
            <v>1940654939.5875368</v>
          </cell>
          <cell r="BQ275">
            <v>0</v>
          </cell>
          <cell r="BR275">
            <v>0</v>
          </cell>
        </row>
        <row r="276">
          <cell r="E276" t="str">
            <v>REP21700 Total assets</v>
          </cell>
          <cell r="F276" t="str">
            <v>REP21700</v>
          </cell>
          <cell r="G276">
            <v>-1311201223.29</v>
          </cell>
          <cell r="H276">
            <v>-40763530</v>
          </cell>
          <cell r="I276">
            <v>0</v>
          </cell>
          <cell r="J276">
            <v>29972574.070000004</v>
          </cell>
          <cell r="K276">
            <v>-48452045</v>
          </cell>
          <cell r="L276">
            <v>434479970.31000006</v>
          </cell>
          <cell r="M276">
            <v>6033414.4100000001</v>
          </cell>
          <cell r="N276">
            <v>48464105</v>
          </cell>
          <cell r="O276">
            <v>2249455</v>
          </cell>
          <cell r="P276">
            <v>4337825.2900000066</v>
          </cell>
          <cell r="Q276">
            <v>-2005581</v>
          </cell>
          <cell r="R276">
            <v>17250990.140000001</v>
          </cell>
          <cell r="S276">
            <v>-4707743</v>
          </cell>
          <cell r="T276">
            <v>14134853.150000002</v>
          </cell>
          <cell r="U276">
            <v>0</v>
          </cell>
          <cell r="V276">
            <v>200</v>
          </cell>
          <cell r="W276">
            <v>2</v>
          </cell>
          <cell r="X276">
            <v>74027.28</v>
          </cell>
          <cell r="Y276">
            <v>433623</v>
          </cell>
          <cell r="Z276">
            <v>5023871</v>
          </cell>
          <cell r="AA276">
            <v>13755795.6</v>
          </cell>
          <cell r="AB276">
            <v>-4460394</v>
          </cell>
          <cell r="AC276">
            <v>0</v>
          </cell>
          <cell r="AD276">
            <v>8702882.1000000015</v>
          </cell>
          <cell r="AE276">
            <v>136409728.16</v>
          </cell>
          <cell r="AF276">
            <v>106088258.06</v>
          </cell>
          <cell r="AG276">
            <v>113566682.31</v>
          </cell>
          <cell r="AH276">
            <v>9624660</v>
          </cell>
          <cell r="AI276">
            <v>349914219.49000001</v>
          </cell>
          <cell r="AJ276">
            <v>5550905.1699999999</v>
          </cell>
          <cell r="AK276">
            <v>0</v>
          </cell>
          <cell r="AL276">
            <v>0</v>
          </cell>
          <cell r="AM276">
            <v>100</v>
          </cell>
          <cell r="AN276">
            <v>100</v>
          </cell>
          <cell r="AO276">
            <v>242444011</v>
          </cell>
          <cell r="AP276">
            <v>139941430.39516127</v>
          </cell>
          <cell r="AQ276">
            <v>392269390.1906451</v>
          </cell>
          <cell r="AR276">
            <v>163134629</v>
          </cell>
          <cell r="AS276">
            <v>75745882</v>
          </cell>
          <cell r="AT276">
            <v>1781700</v>
          </cell>
          <cell r="AU276">
            <v>170515942.22</v>
          </cell>
          <cell r="AV276">
            <v>-847037478.186777</v>
          </cell>
          <cell r="AW276">
            <v>-3563500</v>
          </cell>
          <cell r="AX276">
            <v>0</v>
          </cell>
          <cell r="AY276">
            <v>0</v>
          </cell>
          <cell r="AZ276">
            <v>0</v>
          </cell>
          <cell r="BA276">
            <v>79832310.629999995</v>
          </cell>
          <cell r="BB276">
            <v>0</v>
          </cell>
          <cell r="BC276">
            <v>-65607308.991492696</v>
          </cell>
          <cell r="BD276">
            <v>0</v>
          </cell>
          <cell r="BE276">
            <v>0</v>
          </cell>
          <cell r="BF276">
            <v>0</v>
          </cell>
          <cell r="BG276">
            <v>1419930728.2300003</v>
          </cell>
          <cell r="BI276">
            <v>1663865461.7375369</v>
          </cell>
          <cell r="BJ276">
            <v>9024735.1799999997</v>
          </cell>
          <cell r="BK276">
            <v>0</v>
          </cell>
          <cell r="BL276">
            <v>525739081.39999998</v>
          </cell>
          <cell r="BM276">
            <v>-158000921.56</v>
          </cell>
          <cell r="BN276">
            <v>-7360427.5099999998</v>
          </cell>
          <cell r="BO276">
            <v>-32893209.420000017</v>
          </cell>
          <cell r="BP276">
            <v>2000374719.8275368</v>
          </cell>
          <cell r="BQ276">
            <v>0</v>
          </cell>
          <cell r="BR276">
            <v>0</v>
          </cell>
        </row>
        <row r="277">
          <cell r="E277" t="str">
            <v>REP21750 Borrowings</v>
          </cell>
          <cell r="F277" t="str">
            <v>REP21750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188383.21</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I277">
            <v>188383.21</v>
          </cell>
          <cell r="BJ277">
            <v>0</v>
          </cell>
          <cell r="BK277">
            <v>0</v>
          </cell>
          <cell r="BL277">
            <v>0</v>
          </cell>
          <cell r="BM277">
            <v>0</v>
          </cell>
          <cell r="BN277">
            <v>0</v>
          </cell>
          <cell r="BO277">
            <v>0</v>
          </cell>
          <cell r="BP277">
            <v>188383.21</v>
          </cell>
          <cell r="BQ277"/>
          <cell r="BR277">
            <v>0</v>
          </cell>
        </row>
        <row r="278">
          <cell r="E278" t="str">
            <v>REP21800 Accounts payable</v>
          </cell>
          <cell r="F278" t="str">
            <v>REP21800</v>
          </cell>
          <cell r="G278">
            <v>-4678.4799999999996</v>
          </cell>
          <cell r="H278">
            <v>0</v>
          </cell>
          <cell r="I278">
            <v>0</v>
          </cell>
          <cell r="J278">
            <v>16249.36</v>
          </cell>
          <cell r="K278">
            <v>0</v>
          </cell>
          <cell r="L278">
            <v>5340819.2699999996</v>
          </cell>
          <cell r="M278">
            <v>0</v>
          </cell>
          <cell r="N278">
            <v>0</v>
          </cell>
          <cell r="O278">
            <v>0</v>
          </cell>
          <cell r="P278">
            <v>0</v>
          </cell>
          <cell r="Q278">
            <v>-2005381</v>
          </cell>
          <cell r="R278">
            <v>0</v>
          </cell>
          <cell r="S278">
            <v>0</v>
          </cell>
          <cell r="T278">
            <v>10877787.970000006</v>
          </cell>
          <cell r="U278">
            <v>-79946.195599999977</v>
          </cell>
          <cell r="V278">
            <v>0</v>
          </cell>
          <cell r="W278">
            <v>0</v>
          </cell>
          <cell r="X278">
            <v>143459.26999999999</v>
          </cell>
          <cell r="Y278">
            <v>2640.26</v>
          </cell>
          <cell r="Z278">
            <v>0</v>
          </cell>
          <cell r="AA278">
            <v>0</v>
          </cell>
          <cell r="AB278">
            <v>0</v>
          </cell>
          <cell r="AC278">
            <v>0</v>
          </cell>
          <cell r="AD278">
            <v>16806</v>
          </cell>
          <cell r="AE278">
            <v>1583352.71</v>
          </cell>
          <cell r="AF278">
            <v>613343.03</v>
          </cell>
          <cell r="AG278">
            <v>1076414</v>
          </cell>
          <cell r="AH278">
            <v>0</v>
          </cell>
          <cell r="AI278">
            <v>0</v>
          </cell>
          <cell r="AJ278">
            <v>1739743.93</v>
          </cell>
          <cell r="AK278">
            <v>0</v>
          </cell>
          <cell r="AL278">
            <v>0</v>
          </cell>
          <cell r="AM278">
            <v>0</v>
          </cell>
          <cell r="AN278">
            <v>0</v>
          </cell>
          <cell r="AO278">
            <v>0</v>
          </cell>
          <cell r="AP278">
            <v>1022204.73</v>
          </cell>
          <cell r="AQ278">
            <v>3711427.24</v>
          </cell>
          <cell r="AR278">
            <v>0</v>
          </cell>
          <cell r="AS278">
            <v>0</v>
          </cell>
          <cell r="AT278">
            <v>0</v>
          </cell>
          <cell r="AU278">
            <v>29306.1</v>
          </cell>
          <cell r="AV278">
            <v>0</v>
          </cell>
          <cell r="AW278">
            <v>0</v>
          </cell>
          <cell r="AX278">
            <v>0</v>
          </cell>
          <cell r="AY278">
            <v>0</v>
          </cell>
          <cell r="AZ278">
            <v>0</v>
          </cell>
          <cell r="BA278">
            <v>3352712.92</v>
          </cell>
          <cell r="BB278">
            <v>0</v>
          </cell>
          <cell r="BC278">
            <v>0</v>
          </cell>
          <cell r="BD278">
            <v>0</v>
          </cell>
          <cell r="BE278">
            <v>0</v>
          </cell>
          <cell r="BF278">
            <v>0</v>
          </cell>
          <cell r="BG278">
            <v>15860322.970000001</v>
          </cell>
          <cell r="BI278">
            <v>43296584.084400006</v>
          </cell>
          <cell r="BJ278">
            <v>2803738.6</v>
          </cell>
          <cell r="BK278">
            <v>0</v>
          </cell>
          <cell r="BL278">
            <v>18006379.940000001</v>
          </cell>
          <cell r="BM278">
            <v>0</v>
          </cell>
          <cell r="BN278">
            <v>0</v>
          </cell>
          <cell r="BO278">
            <v>0</v>
          </cell>
          <cell r="BP278">
            <v>64106702.624400005</v>
          </cell>
          <cell r="BQ278"/>
          <cell r="BR278">
            <v>0</v>
          </cell>
        </row>
        <row r="279">
          <cell r="E279" t="str">
            <v>REP21950 Provisions</v>
          </cell>
          <cell r="F279" t="str">
            <v>REP21950</v>
          </cell>
          <cell r="G279">
            <v>0</v>
          </cell>
          <cell r="H279">
            <v>0</v>
          </cell>
          <cell r="I279">
            <v>0</v>
          </cell>
          <cell r="J279">
            <v>0</v>
          </cell>
          <cell r="K279">
            <v>0</v>
          </cell>
          <cell r="L279">
            <v>3410000</v>
          </cell>
          <cell r="M279">
            <v>0</v>
          </cell>
          <cell r="N279">
            <v>0</v>
          </cell>
          <cell r="O279">
            <v>0</v>
          </cell>
          <cell r="P279">
            <v>0</v>
          </cell>
          <cell r="Q279">
            <v>0</v>
          </cell>
          <cell r="R279">
            <v>470939.4</v>
          </cell>
          <cell r="S279">
            <v>0</v>
          </cell>
          <cell r="T279">
            <v>0</v>
          </cell>
          <cell r="U279">
            <v>0</v>
          </cell>
          <cell r="V279">
            <v>0</v>
          </cell>
          <cell r="W279">
            <v>0</v>
          </cell>
          <cell r="X279">
            <v>0</v>
          </cell>
          <cell r="Y279">
            <v>0</v>
          </cell>
          <cell r="Z279">
            <v>0</v>
          </cell>
          <cell r="AA279">
            <v>1107239</v>
          </cell>
          <cell r="AB279">
            <v>0</v>
          </cell>
          <cell r="AC279">
            <v>0</v>
          </cell>
          <cell r="AD279">
            <v>0</v>
          </cell>
          <cell r="AE279">
            <v>1542746.01</v>
          </cell>
          <cell r="AF279">
            <v>-96895</v>
          </cell>
          <cell r="AG279">
            <v>-557358</v>
          </cell>
          <cell r="AH279">
            <v>4296392</v>
          </cell>
          <cell r="AI279">
            <v>-2817363</v>
          </cell>
          <cell r="AJ279">
            <v>208648</v>
          </cell>
          <cell r="AK279">
            <v>0</v>
          </cell>
          <cell r="AL279">
            <v>0</v>
          </cell>
          <cell r="AM279">
            <v>0</v>
          </cell>
          <cell r="AN279">
            <v>0</v>
          </cell>
          <cell r="AO279">
            <v>0</v>
          </cell>
          <cell r="AP279">
            <v>2407635.52</v>
          </cell>
          <cell r="AQ279">
            <v>10225490.67</v>
          </cell>
          <cell r="AR279">
            <v>0</v>
          </cell>
          <cell r="AS279">
            <v>0</v>
          </cell>
          <cell r="AT279">
            <v>0</v>
          </cell>
          <cell r="AU279">
            <v>404162</v>
          </cell>
          <cell r="AV279">
            <v>939511.16500000004</v>
          </cell>
          <cell r="AW279">
            <v>0</v>
          </cell>
          <cell r="AX279">
            <v>0</v>
          </cell>
          <cell r="AY279">
            <v>0</v>
          </cell>
          <cell r="AZ279">
            <v>0</v>
          </cell>
          <cell r="BA279">
            <v>368911.76</v>
          </cell>
          <cell r="BB279">
            <v>0</v>
          </cell>
          <cell r="BC279">
            <v>214459</v>
          </cell>
          <cell r="BD279">
            <v>0</v>
          </cell>
          <cell r="BE279">
            <v>0</v>
          </cell>
          <cell r="BF279">
            <v>0</v>
          </cell>
          <cell r="BG279">
            <v>2660413.5</v>
          </cell>
          <cell r="BI279">
            <v>24784932.025000002</v>
          </cell>
          <cell r="BJ279">
            <v>454008.54</v>
          </cell>
          <cell r="BK279">
            <v>0</v>
          </cell>
          <cell r="BL279">
            <v>7926.59</v>
          </cell>
          <cell r="BM279">
            <v>0</v>
          </cell>
          <cell r="BN279">
            <v>0</v>
          </cell>
          <cell r="BO279">
            <v>0</v>
          </cell>
          <cell r="BP279">
            <v>25246867.155000001</v>
          </cell>
          <cell r="BQ279"/>
          <cell r="BR279">
            <v>0</v>
          </cell>
        </row>
        <row r="280">
          <cell r="E280" t="str">
            <v>REP21960 Unearned revenue</v>
          </cell>
          <cell r="F280" t="str">
            <v>REP21960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28262</v>
          </cell>
          <cell r="U280">
            <v>0</v>
          </cell>
          <cell r="V280">
            <v>0</v>
          </cell>
          <cell r="W280">
            <v>0</v>
          </cell>
          <cell r="X280">
            <v>0</v>
          </cell>
          <cell r="Y280">
            <v>0</v>
          </cell>
          <cell r="Z280">
            <v>0</v>
          </cell>
          <cell r="AA280">
            <v>0</v>
          </cell>
          <cell r="AB280">
            <v>0</v>
          </cell>
          <cell r="AC280">
            <v>0</v>
          </cell>
          <cell r="AD280">
            <v>0</v>
          </cell>
          <cell r="AE280">
            <v>147898.32</v>
          </cell>
          <cell r="AF280">
            <v>0</v>
          </cell>
          <cell r="AG280">
            <v>0</v>
          </cell>
          <cell r="AH280">
            <v>7465632</v>
          </cell>
          <cell r="AI280">
            <v>0</v>
          </cell>
          <cell r="AJ280">
            <v>0</v>
          </cell>
          <cell r="AK280">
            <v>0</v>
          </cell>
          <cell r="AL280">
            <v>0</v>
          </cell>
          <cell r="AM280">
            <v>0</v>
          </cell>
          <cell r="AN280">
            <v>0</v>
          </cell>
          <cell r="AO280">
            <v>0</v>
          </cell>
          <cell r="AP280">
            <v>0</v>
          </cell>
          <cell r="AQ280">
            <v>48861929</v>
          </cell>
          <cell r="AR280">
            <v>0</v>
          </cell>
          <cell r="AS280">
            <v>0</v>
          </cell>
          <cell r="AT280">
            <v>0</v>
          </cell>
          <cell r="AU280">
            <v>0</v>
          </cell>
          <cell r="AV280">
            <v>0</v>
          </cell>
          <cell r="AW280">
            <v>0</v>
          </cell>
          <cell r="AX280">
            <v>0</v>
          </cell>
          <cell r="AY280">
            <v>0</v>
          </cell>
          <cell r="AZ280">
            <v>0</v>
          </cell>
          <cell r="BA280">
            <v>100000</v>
          </cell>
          <cell r="BB280">
            <v>0</v>
          </cell>
          <cell r="BC280">
            <v>0</v>
          </cell>
          <cell r="BD280">
            <v>0</v>
          </cell>
          <cell r="BE280">
            <v>0</v>
          </cell>
          <cell r="BF280">
            <v>0</v>
          </cell>
          <cell r="BG280">
            <v>0</v>
          </cell>
          <cell r="BI280">
            <v>56603721.32</v>
          </cell>
          <cell r="BJ280">
            <v>0</v>
          </cell>
          <cell r="BK280">
            <v>0</v>
          </cell>
          <cell r="BL280">
            <v>0</v>
          </cell>
          <cell r="BM280">
            <v>0</v>
          </cell>
          <cell r="BN280">
            <v>0</v>
          </cell>
          <cell r="BO280">
            <v>0</v>
          </cell>
          <cell r="BP280">
            <v>56603721.32</v>
          </cell>
          <cell r="BQ280"/>
          <cell r="BR280">
            <v>0</v>
          </cell>
        </row>
        <row r="281">
          <cell r="E281" t="str">
            <v>REP22000 Total current liabilities</v>
          </cell>
          <cell r="F281" t="str">
            <v>REP22000</v>
          </cell>
          <cell r="G281">
            <v>-4678.4799999999996</v>
          </cell>
          <cell r="H281">
            <v>0</v>
          </cell>
          <cell r="I281">
            <v>0</v>
          </cell>
          <cell r="J281">
            <v>16249.36</v>
          </cell>
          <cell r="K281">
            <v>0</v>
          </cell>
          <cell r="L281">
            <v>8750819.2699999996</v>
          </cell>
          <cell r="M281">
            <v>0</v>
          </cell>
          <cell r="N281">
            <v>0</v>
          </cell>
          <cell r="O281">
            <v>0</v>
          </cell>
          <cell r="P281">
            <v>0</v>
          </cell>
          <cell r="Q281">
            <v>-2005381</v>
          </cell>
          <cell r="R281">
            <v>470939.4</v>
          </cell>
          <cell r="S281">
            <v>0</v>
          </cell>
          <cell r="T281">
            <v>11094433.180000005</v>
          </cell>
          <cell r="U281">
            <v>-79946.195599999977</v>
          </cell>
          <cell r="V281">
            <v>0</v>
          </cell>
          <cell r="W281">
            <v>0</v>
          </cell>
          <cell r="X281">
            <v>143459.26999999999</v>
          </cell>
          <cell r="Y281">
            <v>2640.26</v>
          </cell>
          <cell r="Z281">
            <v>0</v>
          </cell>
          <cell r="AA281">
            <v>1107239</v>
          </cell>
          <cell r="AB281">
            <v>0</v>
          </cell>
          <cell r="AC281">
            <v>0</v>
          </cell>
          <cell r="AD281">
            <v>16806</v>
          </cell>
          <cell r="AE281">
            <v>3273997.04</v>
          </cell>
          <cell r="AF281">
            <v>516448.03</v>
          </cell>
          <cell r="AG281">
            <v>519056</v>
          </cell>
          <cell r="AH281">
            <v>11762024</v>
          </cell>
          <cell r="AI281">
            <v>-2817363</v>
          </cell>
          <cell r="AJ281">
            <v>1948391.93</v>
          </cell>
          <cell r="AK281">
            <v>0</v>
          </cell>
          <cell r="AL281">
            <v>0</v>
          </cell>
          <cell r="AM281">
            <v>0</v>
          </cell>
          <cell r="AN281">
            <v>0</v>
          </cell>
          <cell r="AO281">
            <v>0</v>
          </cell>
          <cell r="AP281">
            <v>3429840.25</v>
          </cell>
          <cell r="AQ281">
            <v>62798846.909999996</v>
          </cell>
          <cell r="AR281">
            <v>0</v>
          </cell>
          <cell r="AS281">
            <v>0</v>
          </cell>
          <cell r="AT281">
            <v>0</v>
          </cell>
          <cell r="AU281">
            <v>433468.1</v>
          </cell>
          <cell r="AV281">
            <v>939511.16500000004</v>
          </cell>
          <cell r="AW281">
            <v>0</v>
          </cell>
          <cell r="AX281">
            <v>0</v>
          </cell>
          <cell r="AY281">
            <v>0</v>
          </cell>
          <cell r="AZ281">
            <v>0</v>
          </cell>
          <cell r="BA281">
            <v>3821624.68</v>
          </cell>
          <cell r="BB281">
            <v>0</v>
          </cell>
          <cell r="BC281">
            <v>214459</v>
          </cell>
          <cell r="BD281">
            <v>0</v>
          </cell>
          <cell r="BE281">
            <v>0</v>
          </cell>
          <cell r="BF281">
            <v>0</v>
          </cell>
          <cell r="BG281">
            <v>18520736.469999999</v>
          </cell>
          <cell r="BI281">
            <v>124873620.63940001</v>
          </cell>
          <cell r="BJ281">
            <v>3257747.14</v>
          </cell>
          <cell r="BK281">
            <v>0</v>
          </cell>
          <cell r="BL281">
            <v>18014306.530000001</v>
          </cell>
          <cell r="BM281">
            <v>0</v>
          </cell>
          <cell r="BN281">
            <v>0</v>
          </cell>
          <cell r="BO281">
            <v>0</v>
          </cell>
          <cell r="BP281">
            <v>146145674.30940002</v>
          </cell>
          <cell r="BQ281"/>
          <cell r="BR281">
            <v>0</v>
          </cell>
        </row>
        <row r="282">
          <cell r="E282" t="str">
            <v>REP22500 Borrowings</v>
          </cell>
          <cell r="F282" t="str">
            <v>REP22500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1988662</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1009116203.0599999</v>
          </cell>
          <cell r="BI282">
            <v>1011104865.0599999</v>
          </cell>
          <cell r="BJ282">
            <v>0</v>
          </cell>
          <cell r="BK282">
            <v>0</v>
          </cell>
          <cell r="BL282">
            <v>0</v>
          </cell>
          <cell r="BM282">
            <v>0</v>
          </cell>
          <cell r="BN282">
            <v>0</v>
          </cell>
          <cell r="BO282">
            <v>0</v>
          </cell>
          <cell r="BP282">
            <v>1011104865.0599999</v>
          </cell>
          <cell r="BQ282"/>
          <cell r="BR282">
            <v>0</v>
          </cell>
        </row>
        <row r="283">
          <cell r="E283" t="str">
            <v>REP22100 Accounts payable</v>
          </cell>
          <cell r="F283" t="str">
            <v>REP22100</v>
          </cell>
          <cell r="G283">
            <v>-1311196544.8099999</v>
          </cell>
          <cell r="H283">
            <v>0</v>
          </cell>
          <cell r="I283">
            <v>0</v>
          </cell>
          <cell r="J283">
            <v>31038019.75</v>
          </cell>
          <cell r="K283">
            <v>-48452045</v>
          </cell>
          <cell r="L283">
            <v>312069085.49000001</v>
          </cell>
          <cell r="M283">
            <v>71102069.650000006</v>
          </cell>
          <cell r="N283">
            <v>0</v>
          </cell>
          <cell r="O283">
            <v>0</v>
          </cell>
          <cell r="P283">
            <v>0</v>
          </cell>
          <cell r="Q283">
            <v>-200</v>
          </cell>
          <cell r="R283">
            <v>0</v>
          </cell>
          <cell r="S283">
            <v>0</v>
          </cell>
          <cell r="T283">
            <v>777700</v>
          </cell>
          <cell r="U283">
            <v>0</v>
          </cell>
          <cell r="V283">
            <v>0</v>
          </cell>
          <cell r="W283">
            <v>0</v>
          </cell>
          <cell r="X283">
            <v>-0.01</v>
          </cell>
          <cell r="Y283">
            <v>1202812</v>
          </cell>
          <cell r="Z283">
            <v>0</v>
          </cell>
          <cell r="AA283">
            <v>81795325.939999998</v>
          </cell>
          <cell r="AB283">
            <v>0</v>
          </cell>
          <cell r="AC283">
            <v>0</v>
          </cell>
          <cell r="AD283">
            <v>7386076.2699999996</v>
          </cell>
          <cell r="AE283">
            <v>101318389</v>
          </cell>
          <cell r="AF283">
            <v>100950452</v>
          </cell>
          <cell r="AG283">
            <v>90372585</v>
          </cell>
          <cell r="AH283">
            <v>-24406977</v>
          </cell>
          <cell r="AI283">
            <v>335720854.35000002</v>
          </cell>
          <cell r="AJ283">
            <v>26643056.739999991</v>
          </cell>
          <cell r="AK283">
            <v>0</v>
          </cell>
          <cell r="AL283">
            <v>0</v>
          </cell>
          <cell r="AM283">
            <v>0</v>
          </cell>
          <cell r="AN283">
            <v>0</v>
          </cell>
          <cell r="AO283">
            <v>1781700</v>
          </cell>
          <cell r="AP283">
            <v>43532729.469999999</v>
          </cell>
          <cell r="AQ283">
            <v>123529055.03</v>
          </cell>
          <cell r="AR283">
            <v>0</v>
          </cell>
          <cell r="AS283">
            <v>0</v>
          </cell>
          <cell r="AT283">
            <v>0</v>
          </cell>
          <cell r="AU283">
            <v>0</v>
          </cell>
          <cell r="AV283">
            <v>0</v>
          </cell>
          <cell r="AW283">
            <v>-3563500</v>
          </cell>
          <cell r="AX283">
            <v>0</v>
          </cell>
          <cell r="AY283">
            <v>0</v>
          </cell>
          <cell r="AZ283">
            <v>0</v>
          </cell>
          <cell r="BA283">
            <v>188136.43</v>
          </cell>
          <cell r="BB283">
            <v>0</v>
          </cell>
          <cell r="BC283">
            <v>0</v>
          </cell>
          <cell r="BD283">
            <v>0</v>
          </cell>
          <cell r="BE283">
            <v>0</v>
          </cell>
          <cell r="BF283">
            <v>0</v>
          </cell>
          <cell r="BG283">
            <v>267219479.21999997</v>
          </cell>
          <cell r="BI283">
            <v>209008259.51999995</v>
          </cell>
          <cell r="BJ283">
            <v>3912668</v>
          </cell>
          <cell r="BK283">
            <v>0</v>
          </cell>
          <cell r="BL283">
            <v>7360427.2999999998</v>
          </cell>
          <cell r="BM283">
            <v>-158000921.56</v>
          </cell>
          <cell r="BN283">
            <v>-7360427.5099999998</v>
          </cell>
          <cell r="BO283">
            <v>0</v>
          </cell>
          <cell r="BP283">
            <v>54920005.749999963</v>
          </cell>
          <cell r="BQ283"/>
          <cell r="BR283">
            <v>9.6857547760009766E-8</v>
          </cell>
        </row>
        <row r="284">
          <cell r="E284" t="str">
            <v>REP22250 Non current provisions</v>
          </cell>
          <cell r="F284" t="str">
            <v>REP22250</v>
          </cell>
          <cell r="G284">
            <v>0</v>
          </cell>
          <cell r="H284">
            <v>0</v>
          </cell>
          <cell r="I284">
            <v>0</v>
          </cell>
          <cell r="J284">
            <v>1155560</v>
          </cell>
          <cell r="K284">
            <v>0</v>
          </cell>
          <cell r="L284">
            <v>68965472</v>
          </cell>
          <cell r="M284">
            <v>0</v>
          </cell>
          <cell r="N284">
            <v>0</v>
          </cell>
          <cell r="O284">
            <v>0</v>
          </cell>
          <cell r="P284">
            <v>-1084829</v>
          </cell>
          <cell r="Q284">
            <v>0</v>
          </cell>
          <cell r="R284">
            <v>468882.4</v>
          </cell>
          <cell r="S284">
            <v>0</v>
          </cell>
          <cell r="T284">
            <v>0</v>
          </cell>
          <cell r="U284">
            <v>0</v>
          </cell>
          <cell r="V284">
            <v>0</v>
          </cell>
          <cell r="W284">
            <v>0</v>
          </cell>
          <cell r="X284">
            <v>0</v>
          </cell>
          <cell r="Y284">
            <v>-2231</v>
          </cell>
          <cell r="Z284">
            <v>0</v>
          </cell>
          <cell r="AA284">
            <v>234443</v>
          </cell>
          <cell r="AB284">
            <v>0</v>
          </cell>
          <cell r="AC284">
            <v>0</v>
          </cell>
          <cell r="AD284">
            <v>0</v>
          </cell>
          <cell r="AE284">
            <v>5332639</v>
          </cell>
          <cell r="AF284">
            <v>2296845</v>
          </cell>
          <cell r="AG284">
            <v>23717689</v>
          </cell>
          <cell r="AH284">
            <v>0</v>
          </cell>
          <cell r="AI284">
            <v>0</v>
          </cell>
          <cell r="AJ284">
            <v>75873</v>
          </cell>
          <cell r="AK284">
            <v>0</v>
          </cell>
          <cell r="AL284">
            <v>0</v>
          </cell>
          <cell r="AM284">
            <v>0</v>
          </cell>
          <cell r="AN284">
            <v>0</v>
          </cell>
          <cell r="AO284">
            <v>0</v>
          </cell>
          <cell r="AP284">
            <v>9034256.1999999993</v>
          </cell>
          <cell r="AQ284">
            <v>20221811.760000002</v>
          </cell>
          <cell r="AR284">
            <v>0</v>
          </cell>
          <cell r="AS284">
            <v>0</v>
          </cell>
          <cell r="AT284">
            <v>0</v>
          </cell>
          <cell r="AU284">
            <v>0</v>
          </cell>
          <cell r="AV284">
            <v>31663510</v>
          </cell>
          <cell r="AW284">
            <v>0</v>
          </cell>
          <cell r="AX284">
            <v>0</v>
          </cell>
          <cell r="AY284">
            <v>0</v>
          </cell>
          <cell r="AZ284">
            <v>0</v>
          </cell>
          <cell r="BA284">
            <v>7283451.1900000004</v>
          </cell>
          <cell r="BB284">
            <v>0</v>
          </cell>
          <cell r="BC284">
            <v>0</v>
          </cell>
          <cell r="BD284">
            <v>0</v>
          </cell>
          <cell r="BE284">
            <v>0</v>
          </cell>
          <cell r="BF284">
            <v>0</v>
          </cell>
          <cell r="BG284">
            <v>0</v>
          </cell>
          <cell r="BI284">
            <v>169363372.55000001</v>
          </cell>
          <cell r="BJ284">
            <v>234415.02</v>
          </cell>
          <cell r="BK284">
            <v>0</v>
          </cell>
          <cell r="BL284">
            <v>0</v>
          </cell>
          <cell r="BM284">
            <v>0</v>
          </cell>
          <cell r="BN284">
            <v>0</v>
          </cell>
          <cell r="BO284">
            <v>-201365</v>
          </cell>
          <cell r="BP284">
            <v>169396422.57000002</v>
          </cell>
          <cell r="BQ284">
            <v>0</v>
          </cell>
          <cell r="BR284">
            <v>0</v>
          </cell>
        </row>
        <row r="285">
          <cell r="E285" t="str">
            <v>REP22260 Unearned revenue</v>
          </cell>
          <cell r="F285" t="str">
            <v>REP22260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141841</v>
          </cell>
          <cell r="U285">
            <v>0</v>
          </cell>
          <cell r="V285">
            <v>0</v>
          </cell>
          <cell r="W285">
            <v>0</v>
          </cell>
          <cell r="X285">
            <v>0</v>
          </cell>
          <cell r="Y285">
            <v>0</v>
          </cell>
          <cell r="Z285">
            <v>0</v>
          </cell>
          <cell r="AA285">
            <v>0</v>
          </cell>
          <cell r="AB285">
            <v>0</v>
          </cell>
          <cell r="AC285">
            <v>0</v>
          </cell>
          <cell r="AD285">
            <v>0</v>
          </cell>
          <cell r="AE285">
            <v>809093.68</v>
          </cell>
          <cell r="AF285">
            <v>0</v>
          </cell>
          <cell r="AG285">
            <v>0</v>
          </cell>
          <cell r="AH285">
            <v>0</v>
          </cell>
          <cell r="AI285">
            <v>0</v>
          </cell>
          <cell r="AJ285">
            <v>0</v>
          </cell>
          <cell r="AK285">
            <v>0</v>
          </cell>
          <cell r="AL285">
            <v>0</v>
          </cell>
          <cell r="AM285">
            <v>0</v>
          </cell>
          <cell r="AN285">
            <v>0</v>
          </cell>
          <cell r="AO285">
            <v>0</v>
          </cell>
          <cell r="AP285">
            <v>109855.39</v>
          </cell>
          <cell r="AQ285">
            <v>270034.05</v>
          </cell>
          <cell r="AR285">
            <v>0</v>
          </cell>
          <cell r="AS285">
            <v>0</v>
          </cell>
          <cell r="AT285">
            <v>0</v>
          </cell>
          <cell r="AU285">
            <v>0</v>
          </cell>
          <cell r="AV285">
            <v>0</v>
          </cell>
          <cell r="AW285">
            <v>0</v>
          </cell>
          <cell r="AX285">
            <v>0</v>
          </cell>
          <cell r="AY285">
            <v>0</v>
          </cell>
          <cell r="AZ285">
            <v>0</v>
          </cell>
          <cell r="BA285">
            <v>1200000</v>
          </cell>
          <cell r="BB285">
            <v>0</v>
          </cell>
          <cell r="BC285">
            <v>0</v>
          </cell>
          <cell r="BD285">
            <v>0</v>
          </cell>
          <cell r="BE285">
            <v>0</v>
          </cell>
          <cell r="BF285">
            <v>0</v>
          </cell>
          <cell r="BG285">
            <v>0</v>
          </cell>
          <cell r="BI285">
            <v>2530824.12</v>
          </cell>
          <cell r="BJ285">
            <v>0</v>
          </cell>
          <cell r="BK285">
            <v>0</v>
          </cell>
          <cell r="BL285">
            <v>0</v>
          </cell>
          <cell r="BM285">
            <v>0</v>
          </cell>
          <cell r="BN285">
            <v>0</v>
          </cell>
          <cell r="BO285">
            <v>0</v>
          </cell>
          <cell r="BP285">
            <v>2530824.12</v>
          </cell>
          <cell r="BQ285"/>
          <cell r="BR285">
            <v>0</v>
          </cell>
        </row>
        <row r="286">
          <cell r="E286" t="str">
            <v>REP22300 Total non current liabilities</v>
          </cell>
          <cell r="F286" t="str">
            <v>REP22300</v>
          </cell>
          <cell r="G286">
            <v>-1311196544.8099999</v>
          </cell>
          <cell r="H286">
            <v>0</v>
          </cell>
          <cell r="I286">
            <v>0</v>
          </cell>
          <cell r="J286">
            <v>32193579.75</v>
          </cell>
          <cell r="K286">
            <v>-48452045</v>
          </cell>
          <cell r="L286">
            <v>381034557.49000001</v>
          </cell>
          <cell r="M286">
            <v>71102069.650000006</v>
          </cell>
          <cell r="N286">
            <v>0</v>
          </cell>
          <cell r="O286">
            <v>0</v>
          </cell>
          <cell r="P286">
            <v>-1084829</v>
          </cell>
          <cell r="Q286">
            <v>-200</v>
          </cell>
          <cell r="R286">
            <v>468882.4</v>
          </cell>
          <cell r="S286">
            <v>0</v>
          </cell>
          <cell r="T286">
            <v>2908203</v>
          </cell>
          <cell r="U286">
            <v>0</v>
          </cell>
          <cell r="V286">
            <v>0</v>
          </cell>
          <cell r="W286">
            <v>0</v>
          </cell>
          <cell r="X286">
            <v>-0.01</v>
          </cell>
          <cell r="Y286">
            <v>1200581</v>
          </cell>
          <cell r="Z286">
            <v>0</v>
          </cell>
          <cell r="AA286">
            <v>82029768.939999998</v>
          </cell>
          <cell r="AB286">
            <v>0</v>
          </cell>
          <cell r="AC286">
            <v>0</v>
          </cell>
          <cell r="AD286">
            <v>7386076.2699999996</v>
          </cell>
          <cell r="AE286">
            <v>107460121.68000001</v>
          </cell>
          <cell r="AF286">
            <v>103247297</v>
          </cell>
          <cell r="AG286">
            <v>114090274</v>
          </cell>
          <cell r="AH286">
            <v>-24406977</v>
          </cell>
          <cell r="AI286">
            <v>335720854.35000002</v>
          </cell>
          <cell r="AJ286">
            <v>26718929.739999991</v>
          </cell>
          <cell r="AK286">
            <v>0</v>
          </cell>
          <cell r="AL286">
            <v>0</v>
          </cell>
          <cell r="AM286">
            <v>0</v>
          </cell>
          <cell r="AN286">
            <v>0</v>
          </cell>
          <cell r="AO286">
            <v>1781700</v>
          </cell>
          <cell r="AP286">
            <v>52676841.060000002</v>
          </cell>
          <cell r="AQ286">
            <v>144020900.84</v>
          </cell>
          <cell r="AR286">
            <v>0</v>
          </cell>
          <cell r="AS286">
            <v>0</v>
          </cell>
          <cell r="AT286">
            <v>0</v>
          </cell>
          <cell r="AU286">
            <v>0</v>
          </cell>
          <cell r="AV286">
            <v>31663510</v>
          </cell>
          <cell r="AW286">
            <v>-3563500</v>
          </cell>
          <cell r="AX286">
            <v>0</v>
          </cell>
          <cell r="AY286">
            <v>0</v>
          </cell>
          <cell r="AZ286">
            <v>0</v>
          </cell>
          <cell r="BA286">
            <v>8671587.620000001</v>
          </cell>
          <cell r="BB286">
            <v>0</v>
          </cell>
          <cell r="BC286">
            <v>0</v>
          </cell>
          <cell r="BD286">
            <v>0</v>
          </cell>
          <cell r="BE286">
            <v>0</v>
          </cell>
          <cell r="BF286">
            <v>0</v>
          </cell>
          <cell r="BG286">
            <v>1276335682.28</v>
          </cell>
          <cell r="BI286">
            <v>1392007321.2500002</v>
          </cell>
          <cell r="BJ286">
            <v>4147083.02</v>
          </cell>
          <cell r="BK286">
            <v>0</v>
          </cell>
          <cell r="BL286">
            <v>7360427.2999999998</v>
          </cell>
          <cell r="BM286">
            <v>-158000921.56</v>
          </cell>
          <cell r="BN286">
            <v>-7360427.5099999998</v>
          </cell>
          <cell r="BO286">
            <v>-201365</v>
          </cell>
          <cell r="BP286">
            <v>1237952117.5000002</v>
          </cell>
          <cell r="BQ286">
            <v>0</v>
          </cell>
          <cell r="BR286">
            <v>0</v>
          </cell>
        </row>
        <row r="287">
          <cell r="E287" t="str">
            <v>REP22400 Total liabilities</v>
          </cell>
          <cell r="F287" t="str">
            <v>REP22400</v>
          </cell>
          <cell r="G287">
            <v>-1311201223.29</v>
          </cell>
          <cell r="H287">
            <v>0</v>
          </cell>
          <cell r="I287">
            <v>0</v>
          </cell>
          <cell r="J287">
            <v>32209829.109999999</v>
          </cell>
          <cell r="K287">
            <v>-48452045</v>
          </cell>
          <cell r="L287">
            <v>389785376.75999999</v>
          </cell>
          <cell r="M287">
            <v>71102069.650000006</v>
          </cell>
          <cell r="N287">
            <v>0</v>
          </cell>
          <cell r="O287">
            <v>0</v>
          </cell>
          <cell r="P287">
            <v>-1084829</v>
          </cell>
          <cell r="Q287">
            <v>-2005581</v>
          </cell>
          <cell r="R287">
            <v>939821.8</v>
          </cell>
          <cell r="S287">
            <v>0</v>
          </cell>
          <cell r="T287">
            <v>14002636.180000005</v>
          </cell>
          <cell r="U287">
            <v>-79946.195599999977</v>
          </cell>
          <cell r="V287">
            <v>0</v>
          </cell>
          <cell r="W287">
            <v>0</v>
          </cell>
          <cell r="X287">
            <v>143459.26</v>
          </cell>
          <cell r="Y287">
            <v>1203221.26</v>
          </cell>
          <cell r="Z287">
            <v>0</v>
          </cell>
          <cell r="AA287">
            <v>83137007.939999998</v>
          </cell>
          <cell r="AB287">
            <v>0</v>
          </cell>
          <cell r="AC287">
            <v>0</v>
          </cell>
          <cell r="AD287">
            <v>7402882.2699999996</v>
          </cell>
          <cell r="AE287">
            <v>110734118.72000001</v>
          </cell>
          <cell r="AF287">
            <v>103763745.03</v>
          </cell>
          <cell r="AG287">
            <v>114609330</v>
          </cell>
          <cell r="AH287">
            <v>-12644953</v>
          </cell>
          <cell r="AI287">
            <v>332903491.35000002</v>
          </cell>
          <cell r="AJ287">
            <v>28667321.669999991</v>
          </cell>
          <cell r="AK287">
            <v>0</v>
          </cell>
          <cell r="AL287">
            <v>0</v>
          </cell>
          <cell r="AM287">
            <v>0</v>
          </cell>
          <cell r="AN287">
            <v>0</v>
          </cell>
          <cell r="AO287">
            <v>1781700</v>
          </cell>
          <cell r="AP287">
            <v>56106681.310000002</v>
          </cell>
          <cell r="AQ287">
            <v>206819747.75</v>
          </cell>
          <cell r="AR287">
            <v>0</v>
          </cell>
          <cell r="AS287">
            <v>0</v>
          </cell>
          <cell r="AT287">
            <v>0</v>
          </cell>
          <cell r="AU287">
            <v>433468.1</v>
          </cell>
          <cell r="AV287">
            <v>32603021.164999999</v>
          </cell>
          <cell r="AW287">
            <v>-3563500</v>
          </cell>
          <cell r="AX287">
            <v>0</v>
          </cell>
          <cell r="AY287">
            <v>0</v>
          </cell>
          <cell r="AZ287">
            <v>0</v>
          </cell>
          <cell r="BA287">
            <v>12493212.300000001</v>
          </cell>
          <cell r="BB287">
            <v>0</v>
          </cell>
          <cell r="BC287">
            <v>214459</v>
          </cell>
          <cell r="BD287">
            <v>0</v>
          </cell>
          <cell r="BE287">
            <v>0</v>
          </cell>
          <cell r="BF287">
            <v>0</v>
          </cell>
          <cell r="BG287">
            <v>1294856418.75</v>
          </cell>
          <cell r="BI287">
            <v>1516880941.8893998</v>
          </cell>
          <cell r="BJ287">
            <v>7404830.1600000001</v>
          </cell>
          <cell r="BK287">
            <v>0</v>
          </cell>
          <cell r="BL287">
            <v>25374733.830000002</v>
          </cell>
          <cell r="BM287">
            <v>-158000921.56</v>
          </cell>
          <cell r="BN287">
            <v>-7360427.5099999998</v>
          </cell>
          <cell r="BO287">
            <v>-201365</v>
          </cell>
          <cell r="BP287">
            <v>1384097791.8093998</v>
          </cell>
          <cell r="BQ287">
            <v>0</v>
          </cell>
          <cell r="BR287">
            <v>0</v>
          </cell>
        </row>
        <row r="288">
          <cell r="E288" t="str">
            <v>REP22450 Net assets</v>
          </cell>
          <cell r="F288" t="str">
            <v>REP22450</v>
          </cell>
          <cell r="G288">
            <v>0</v>
          </cell>
          <cell r="H288">
            <v>-40763530</v>
          </cell>
          <cell r="I288">
            <v>0</v>
          </cell>
          <cell r="J288">
            <v>-2237255.04</v>
          </cell>
          <cell r="K288">
            <v>0</v>
          </cell>
          <cell r="L288">
            <v>44694593.550000072</v>
          </cell>
          <cell r="M288">
            <v>-65068655.24000001</v>
          </cell>
          <cell r="N288">
            <v>48464105</v>
          </cell>
          <cell r="O288">
            <v>2249455</v>
          </cell>
          <cell r="P288">
            <v>5422654.2900000066</v>
          </cell>
          <cell r="Q288">
            <v>0</v>
          </cell>
          <cell r="R288">
            <v>16311168.34</v>
          </cell>
          <cell r="S288">
            <v>-4707743</v>
          </cell>
          <cell r="T288">
            <v>132216.96999999695</v>
          </cell>
          <cell r="U288">
            <v>79946.195599999977</v>
          </cell>
          <cell r="V288">
            <v>200</v>
          </cell>
          <cell r="W288">
            <v>2</v>
          </cell>
          <cell r="X288">
            <v>-69431.98</v>
          </cell>
          <cell r="Y288">
            <v>-769598.26</v>
          </cell>
          <cell r="Z288">
            <v>5023871</v>
          </cell>
          <cell r="AA288">
            <v>-69381212.340000004</v>
          </cell>
          <cell r="AB288">
            <v>-4460394</v>
          </cell>
          <cell r="AC288">
            <v>0</v>
          </cell>
          <cell r="AD288">
            <v>1299999.83</v>
          </cell>
          <cell r="AE288">
            <v>25675609.439999983</v>
          </cell>
          <cell r="AF288">
            <v>2324513.0299999998</v>
          </cell>
          <cell r="AG288">
            <v>-1042647.69</v>
          </cell>
          <cell r="AH288">
            <v>22269613</v>
          </cell>
          <cell r="AI288">
            <v>17010728.139999986</v>
          </cell>
          <cell r="AJ288">
            <v>-23116416.499999993</v>
          </cell>
          <cell r="AK288">
            <v>0</v>
          </cell>
          <cell r="AL288">
            <v>0</v>
          </cell>
          <cell r="AM288">
            <v>100</v>
          </cell>
          <cell r="AN288">
            <v>100</v>
          </cell>
          <cell r="AO288">
            <v>240662311</v>
          </cell>
          <cell r="AP288">
            <v>83834749.085161269</v>
          </cell>
          <cell r="AQ288">
            <v>185449642.4406451</v>
          </cell>
          <cell r="AR288">
            <v>163134629</v>
          </cell>
          <cell r="AS288">
            <v>75745882</v>
          </cell>
          <cell r="AT288">
            <v>1781700</v>
          </cell>
          <cell r="AU288">
            <v>170082474.12</v>
          </cell>
          <cell r="AV288">
            <v>-879640499.35177696</v>
          </cell>
          <cell r="AW288">
            <v>0</v>
          </cell>
          <cell r="AX288">
            <v>0</v>
          </cell>
          <cell r="AY288">
            <v>0</v>
          </cell>
          <cell r="AZ288">
            <v>0</v>
          </cell>
          <cell r="BA288">
            <v>67339098.329999998</v>
          </cell>
          <cell r="BB288">
            <v>0</v>
          </cell>
          <cell r="BC288">
            <v>-65821767.991492696</v>
          </cell>
          <cell r="BD288">
            <v>0</v>
          </cell>
          <cell r="BE288">
            <v>0</v>
          </cell>
          <cell r="BF288">
            <v>0</v>
          </cell>
          <cell r="BG288">
            <v>125074309.48000026</v>
          </cell>
          <cell r="BI288">
            <v>146984519.84813702</v>
          </cell>
          <cell r="BJ288">
            <v>1619905.02</v>
          </cell>
          <cell r="BK288">
            <v>0</v>
          </cell>
          <cell r="BL288">
            <v>500364347.56999999</v>
          </cell>
          <cell r="BM288">
            <v>0</v>
          </cell>
          <cell r="BN288">
            <v>0</v>
          </cell>
          <cell r="BO288">
            <v>-32691844.420000017</v>
          </cell>
          <cell r="BP288">
            <v>616276928.01813698</v>
          </cell>
          <cell r="BQ288">
            <v>0</v>
          </cell>
          <cell r="BR288">
            <v>0</v>
          </cell>
        </row>
        <row r="289">
          <cell r="E289" t="str">
            <v>REP23500 Contributed equity</v>
          </cell>
          <cell r="F289" t="str">
            <v>REP23500</v>
          </cell>
          <cell r="G289">
            <v>0</v>
          </cell>
          <cell r="H289">
            <v>-15501325</v>
          </cell>
          <cell r="I289">
            <v>0</v>
          </cell>
          <cell r="J289">
            <v>2</v>
          </cell>
          <cell r="K289">
            <v>0</v>
          </cell>
          <cell r="L289">
            <v>44131</v>
          </cell>
          <cell r="M289">
            <v>52</v>
          </cell>
          <cell r="N289">
            <v>48462551</v>
          </cell>
          <cell r="O289">
            <v>13</v>
          </cell>
          <cell r="P289">
            <v>-48506734</v>
          </cell>
          <cell r="Q289">
            <v>0</v>
          </cell>
          <cell r="R289">
            <v>9000000</v>
          </cell>
          <cell r="S289">
            <v>0</v>
          </cell>
          <cell r="T289">
            <v>100001</v>
          </cell>
          <cell r="U289">
            <v>-4100000</v>
          </cell>
          <cell r="V289">
            <v>200</v>
          </cell>
          <cell r="W289">
            <v>2</v>
          </cell>
          <cell r="X289">
            <v>4000000</v>
          </cell>
          <cell r="Y289">
            <v>2</v>
          </cell>
          <cell r="Z289">
            <v>-200</v>
          </cell>
          <cell r="AA289">
            <v>100</v>
          </cell>
          <cell r="AB289">
            <v>0</v>
          </cell>
          <cell r="AC289">
            <v>0</v>
          </cell>
          <cell r="AD289">
            <v>1300000</v>
          </cell>
          <cell r="AE289">
            <v>5200000</v>
          </cell>
          <cell r="AF289">
            <v>2</v>
          </cell>
          <cell r="AG289">
            <v>2</v>
          </cell>
          <cell r="AH289">
            <v>0</v>
          </cell>
          <cell r="AI289">
            <v>1000</v>
          </cell>
          <cell r="AJ289">
            <v>2</v>
          </cell>
          <cell r="AK289">
            <v>0</v>
          </cell>
          <cell r="AL289">
            <v>0</v>
          </cell>
          <cell r="AM289">
            <v>100</v>
          </cell>
          <cell r="AN289">
            <v>100</v>
          </cell>
          <cell r="AO289">
            <v>240662311</v>
          </cell>
          <cell r="AP289">
            <v>75745882</v>
          </cell>
          <cell r="AQ289">
            <v>163134628</v>
          </cell>
          <cell r="AR289">
            <v>163134629</v>
          </cell>
          <cell r="AS289">
            <v>75745882</v>
          </cell>
          <cell r="AT289">
            <v>1781700</v>
          </cell>
          <cell r="AU289">
            <v>105906376</v>
          </cell>
          <cell r="AV289">
            <v>-826111409</v>
          </cell>
          <cell r="AW289">
            <v>0</v>
          </cell>
          <cell r="AX289">
            <v>0</v>
          </cell>
          <cell r="AY289">
            <v>0</v>
          </cell>
          <cell r="AZ289">
            <v>0</v>
          </cell>
          <cell r="BA289">
            <v>0</v>
          </cell>
          <cell r="BB289">
            <v>0</v>
          </cell>
          <cell r="BC289">
            <v>0</v>
          </cell>
          <cell r="BD289">
            <v>0</v>
          </cell>
          <cell r="BE289">
            <v>0</v>
          </cell>
          <cell r="BF289">
            <v>0</v>
          </cell>
          <cell r="BG289">
            <v>117329676</v>
          </cell>
          <cell r="BI289">
            <v>117329676</v>
          </cell>
          <cell r="BJ289">
            <v>2</v>
          </cell>
          <cell r="BK289">
            <v>0</v>
          </cell>
          <cell r="BL289">
            <v>500135213.56999993</v>
          </cell>
          <cell r="BM289">
            <v>0</v>
          </cell>
          <cell r="BN289">
            <v>0</v>
          </cell>
          <cell r="BO289">
            <v>-117329677</v>
          </cell>
          <cell r="BP289">
            <v>500135214.56999993</v>
          </cell>
          <cell r="BQ289">
            <v>0</v>
          </cell>
          <cell r="BR289">
            <v>0</v>
          </cell>
        </row>
        <row r="290">
          <cell r="E290" t="str">
            <v>REP23600 Reserves</v>
          </cell>
          <cell r="F290" t="str">
            <v>REP23600</v>
          </cell>
          <cell r="G290">
            <v>0</v>
          </cell>
          <cell r="H290">
            <v>-1680367</v>
          </cell>
          <cell r="I290">
            <v>0</v>
          </cell>
          <cell r="J290">
            <v>0</v>
          </cell>
          <cell r="K290">
            <v>0</v>
          </cell>
          <cell r="L290">
            <v>0</v>
          </cell>
          <cell r="M290">
            <v>-65818911</v>
          </cell>
          <cell r="N290">
            <v>0</v>
          </cell>
          <cell r="O290">
            <v>0</v>
          </cell>
          <cell r="P290">
            <v>65818911</v>
          </cell>
          <cell r="Q290">
            <v>0</v>
          </cell>
          <cell r="R290">
            <v>0</v>
          </cell>
          <cell r="S290">
            <v>0</v>
          </cell>
          <cell r="T290">
            <v>32216</v>
          </cell>
          <cell r="U290">
            <v>-1289</v>
          </cell>
          <cell r="V290">
            <v>0</v>
          </cell>
          <cell r="W290">
            <v>0</v>
          </cell>
          <cell r="X290">
            <v>0</v>
          </cell>
          <cell r="Y290">
            <v>0</v>
          </cell>
          <cell r="Z290">
            <v>0</v>
          </cell>
          <cell r="AA290">
            <v>1409000</v>
          </cell>
          <cell r="AB290">
            <v>0</v>
          </cell>
          <cell r="AC290">
            <v>0</v>
          </cell>
          <cell r="AD290">
            <v>0</v>
          </cell>
          <cell r="AE290">
            <v>296527</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28615000</v>
          </cell>
          <cell r="AW290">
            <v>0</v>
          </cell>
          <cell r="AX290">
            <v>0</v>
          </cell>
          <cell r="AY290">
            <v>0</v>
          </cell>
          <cell r="AZ290">
            <v>0</v>
          </cell>
          <cell r="BA290">
            <v>0</v>
          </cell>
          <cell r="BB290">
            <v>0</v>
          </cell>
          <cell r="BC290">
            <v>0</v>
          </cell>
          <cell r="BD290">
            <v>0</v>
          </cell>
          <cell r="BE290">
            <v>0</v>
          </cell>
          <cell r="BF290">
            <v>0</v>
          </cell>
          <cell r="BG290">
            <v>0</v>
          </cell>
          <cell r="BI290">
            <v>28671087</v>
          </cell>
          <cell r="BJ290">
            <v>0</v>
          </cell>
          <cell r="BK290">
            <v>0</v>
          </cell>
          <cell r="BL290">
            <v>0</v>
          </cell>
          <cell r="BM290">
            <v>0</v>
          </cell>
          <cell r="BN290">
            <v>0</v>
          </cell>
          <cell r="BO290">
            <v>-56087</v>
          </cell>
          <cell r="BP290">
            <v>28615000</v>
          </cell>
          <cell r="BQ290">
            <v>0</v>
          </cell>
          <cell r="BR290">
            <v>0</v>
          </cell>
        </row>
        <row r="291">
          <cell r="E291" t="str">
            <v>REP23700 Retained profits (accumulated losses)</v>
          </cell>
          <cell r="F291" t="str">
            <v>REP23700</v>
          </cell>
          <cell r="G291">
            <v>1.4901161193847656E-8</v>
          </cell>
          <cell r="H291">
            <v>-23581838</v>
          </cell>
          <cell r="I291">
            <v>0</v>
          </cell>
          <cell r="J291">
            <v>-2237252.9450000003</v>
          </cell>
          <cell r="K291">
            <v>0</v>
          </cell>
          <cell r="L291">
            <v>44650465.943000019</v>
          </cell>
          <cell r="M291">
            <v>750203.94000000134</v>
          </cell>
          <cell r="N291">
            <v>1553.6599999964237</v>
          </cell>
          <cell r="O291">
            <v>2249442.2399999946</v>
          </cell>
          <cell r="P291">
            <v>-11889522.529999994</v>
          </cell>
          <cell r="Q291">
            <v>0</v>
          </cell>
          <cell r="R291">
            <v>7311170.7609999925</v>
          </cell>
          <cell r="S291">
            <v>-4707743</v>
          </cell>
          <cell r="T291">
            <v>7.9999998211860657E-2</v>
          </cell>
          <cell r="U291">
            <v>4096000</v>
          </cell>
          <cell r="V291">
            <v>0</v>
          </cell>
          <cell r="W291">
            <v>0</v>
          </cell>
          <cell r="X291">
            <v>-4069431.8060000008</v>
          </cell>
          <cell r="Y291">
            <v>-769599.90799999982</v>
          </cell>
          <cell r="Z291">
            <v>5024063</v>
          </cell>
          <cell r="AA291">
            <v>-70790311.820000008</v>
          </cell>
          <cell r="AB291">
            <v>-4460394</v>
          </cell>
          <cell r="AC291">
            <v>0</v>
          </cell>
          <cell r="AD291">
            <v>0</v>
          </cell>
          <cell r="AE291">
            <v>20179082.932999998</v>
          </cell>
          <cell r="AF291">
            <v>2324510.5849999995</v>
          </cell>
          <cell r="AG291">
            <v>-1042651.8460000008</v>
          </cell>
          <cell r="AH291">
            <v>22269612.660000004</v>
          </cell>
          <cell r="AI291">
            <v>17009728.086999997</v>
          </cell>
          <cell r="AJ291">
            <v>-23116414.198000003</v>
          </cell>
          <cell r="AK291">
            <v>0</v>
          </cell>
          <cell r="AL291">
            <v>0</v>
          </cell>
          <cell r="AM291">
            <v>0</v>
          </cell>
          <cell r="AN291">
            <v>0</v>
          </cell>
          <cell r="AO291">
            <v>0</v>
          </cell>
          <cell r="AP291">
            <v>8088867.4643192589</v>
          </cell>
          <cell r="AQ291">
            <v>22315014.189001799</v>
          </cell>
          <cell r="AR291">
            <v>0</v>
          </cell>
          <cell r="AS291">
            <v>0</v>
          </cell>
          <cell r="AT291">
            <v>0</v>
          </cell>
          <cell r="AU291">
            <v>64176098.173999995</v>
          </cell>
          <cell r="AV291">
            <v>-82144092.871776968</v>
          </cell>
          <cell r="AW291">
            <v>0</v>
          </cell>
          <cell r="AX291">
            <v>0</v>
          </cell>
          <cell r="AY291">
            <v>0</v>
          </cell>
          <cell r="AZ291">
            <v>0</v>
          </cell>
          <cell r="BA291">
            <v>67339098.63187097</v>
          </cell>
          <cell r="BB291">
            <v>0</v>
          </cell>
          <cell r="BC291">
            <v>-65821763.991492696</v>
          </cell>
          <cell r="BD291">
            <v>0</v>
          </cell>
          <cell r="BE291">
            <v>0</v>
          </cell>
          <cell r="BF291">
            <v>0</v>
          </cell>
          <cell r="BG291">
            <v>7744635.2119999975</v>
          </cell>
          <cell r="BI291">
            <v>898530.6439223662</v>
          </cell>
          <cell r="BJ291">
            <v>1619902.6459999976</v>
          </cell>
          <cell r="BK291">
            <v>0</v>
          </cell>
          <cell r="BL291">
            <v>229129.43299998343</v>
          </cell>
          <cell r="BM291">
            <v>-7.4505805969238281E-9</v>
          </cell>
          <cell r="BN291">
            <v>0</v>
          </cell>
          <cell r="BO291">
            <v>84693919.579999998</v>
          </cell>
          <cell r="BP291">
            <v>87441482.302922338</v>
          </cell>
          <cell r="BQ291">
            <v>0</v>
          </cell>
          <cell r="BR291">
            <v>0</v>
          </cell>
        </row>
        <row r="292">
          <cell r="E292" t="str">
            <v>REP23900 Outside equity interests</v>
          </cell>
          <cell r="F292" t="str">
            <v>REP23900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85235.195599999977</v>
          </cell>
          <cell r="V292">
            <v>0</v>
          </cell>
          <cell r="W292">
            <v>0</v>
          </cell>
          <cell r="X292">
            <v>0</v>
          </cell>
          <cell r="Y292">
            <v>0</v>
          </cell>
          <cell r="Z292">
            <v>8</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I292">
            <v>85243.195599999977</v>
          </cell>
          <cell r="BJ292">
            <v>0</v>
          </cell>
          <cell r="BK292">
            <v>0</v>
          </cell>
          <cell r="BL292">
            <v>0</v>
          </cell>
          <cell r="BM292">
            <v>0</v>
          </cell>
          <cell r="BN292">
            <v>0</v>
          </cell>
          <cell r="BO292">
            <v>0</v>
          </cell>
          <cell r="BP292">
            <v>85243.195599999977</v>
          </cell>
          <cell r="BQ292"/>
          <cell r="BR292">
            <v>0</v>
          </cell>
        </row>
        <row r="293">
          <cell r="E293" t="str">
            <v>REP24100 Total equity</v>
          </cell>
          <cell r="F293" t="str">
            <v>REP24100</v>
          </cell>
          <cell r="G293">
            <v>1.4901161193847656E-8</v>
          </cell>
          <cell r="H293">
            <v>-40763530</v>
          </cell>
          <cell r="I293">
            <v>0</v>
          </cell>
          <cell r="J293">
            <v>-2237250.9450000003</v>
          </cell>
          <cell r="K293">
            <v>0</v>
          </cell>
          <cell r="L293">
            <v>44694596.943000019</v>
          </cell>
          <cell r="M293">
            <v>-65068655.060000002</v>
          </cell>
          <cell r="N293">
            <v>48464104.659999996</v>
          </cell>
          <cell r="O293">
            <v>2249455.2399999946</v>
          </cell>
          <cell r="P293">
            <v>5422654.4700000063</v>
          </cell>
          <cell r="Q293">
            <v>0</v>
          </cell>
          <cell r="R293">
            <v>16311170.760999992</v>
          </cell>
          <cell r="S293">
            <v>-4707743</v>
          </cell>
          <cell r="T293">
            <v>132217.07999999821</v>
          </cell>
          <cell r="U293">
            <v>79946.195599999977</v>
          </cell>
          <cell r="V293">
            <v>200</v>
          </cell>
          <cell r="W293">
            <v>2</v>
          </cell>
          <cell r="X293">
            <v>-69431.806000000797</v>
          </cell>
          <cell r="Y293">
            <v>-769597.90799999982</v>
          </cell>
          <cell r="Z293">
            <v>5023871</v>
          </cell>
          <cell r="AA293">
            <v>-69381211.820000008</v>
          </cell>
          <cell r="AB293">
            <v>-4460394</v>
          </cell>
          <cell r="AC293">
            <v>0</v>
          </cell>
          <cell r="AD293">
            <v>1300000</v>
          </cell>
          <cell r="AE293">
            <v>25675609.932999998</v>
          </cell>
          <cell r="AF293">
            <v>2324512.5849999995</v>
          </cell>
          <cell r="AG293">
            <v>-1042649.8460000008</v>
          </cell>
          <cell r="AH293">
            <v>22269612.660000004</v>
          </cell>
          <cell r="AI293">
            <v>17010728.086999997</v>
          </cell>
          <cell r="AJ293">
            <v>-23116412.198000003</v>
          </cell>
          <cell r="AK293">
            <v>0</v>
          </cell>
          <cell r="AL293">
            <v>0</v>
          </cell>
          <cell r="AM293">
            <v>100</v>
          </cell>
          <cell r="AN293">
            <v>100</v>
          </cell>
          <cell r="AO293">
            <v>240662311</v>
          </cell>
          <cell r="AP293">
            <v>83834749.464319259</v>
          </cell>
          <cell r="AQ293">
            <v>185449642.1890018</v>
          </cell>
          <cell r="AR293">
            <v>163134629</v>
          </cell>
          <cell r="AS293">
            <v>75745882</v>
          </cell>
          <cell r="AT293">
            <v>1781700</v>
          </cell>
          <cell r="AU293">
            <v>170082474.17399999</v>
          </cell>
          <cell r="AV293">
            <v>-879640501.87177694</v>
          </cell>
          <cell r="AW293">
            <v>0</v>
          </cell>
          <cell r="AX293">
            <v>0</v>
          </cell>
          <cell r="AY293">
            <v>0</v>
          </cell>
          <cell r="AZ293">
            <v>0</v>
          </cell>
          <cell r="BA293">
            <v>67339098.63187097</v>
          </cell>
          <cell r="BB293">
            <v>0</v>
          </cell>
          <cell r="BC293">
            <v>-65821763.991492696</v>
          </cell>
          <cell r="BD293">
            <v>0</v>
          </cell>
          <cell r="BE293">
            <v>0</v>
          </cell>
          <cell r="BF293">
            <v>0</v>
          </cell>
          <cell r="BG293">
            <v>125074311.212</v>
          </cell>
          <cell r="BI293">
            <v>146984536.83952239</v>
          </cell>
          <cell r="BJ293">
            <v>1619904.6459999976</v>
          </cell>
          <cell r="BK293">
            <v>0</v>
          </cell>
          <cell r="BL293">
            <v>500364343.0029999</v>
          </cell>
          <cell r="BM293">
            <v>-7.4505805969238281E-9</v>
          </cell>
          <cell r="BN293">
            <v>0</v>
          </cell>
          <cell r="BO293">
            <v>-32691844.420000002</v>
          </cell>
          <cell r="BP293">
            <v>616276940.06852233</v>
          </cell>
          <cell r="BQ293">
            <v>-1.1920928955078125E-7</v>
          </cell>
          <cell r="BR293">
            <v>0</v>
          </cell>
        </row>
        <row r="294">
          <cell r="G294">
            <v>-1.4901161193847656E-8</v>
          </cell>
          <cell r="H294">
            <v>0</v>
          </cell>
          <cell r="I294">
            <v>0</v>
          </cell>
          <cell r="J294">
            <v>-4.0949999950826168</v>
          </cell>
          <cell r="K294">
            <v>0</v>
          </cell>
          <cell r="L294">
            <v>-3.3929999470710754</v>
          </cell>
          <cell r="M294">
            <v>-0.18000000715255737</v>
          </cell>
          <cell r="N294">
            <v>0.34000000357627869</v>
          </cell>
          <cell r="O294">
            <v>-0.23999999463558197</v>
          </cell>
          <cell r="P294">
            <v>-0.17999999970197678</v>
          </cell>
          <cell r="Q294">
            <v>0</v>
          </cell>
          <cell r="R294">
            <v>-2.4209999926388264</v>
          </cell>
          <cell r="S294">
            <v>0</v>
          </cell>
          <cell r="T294">
            <v>-0.1100000012665987</v>
          </cell>
          <cell r="U294">
            <v>0</v>
          </cell>
          <cell r="V294">
            <v>0</v>
          </cell>
          <cell r="W294">
            <v>0</v>
          </cell>
          <cell r="X294">
            <v>-0.17399999916960951</v>
          </cell>
          <cell r="Y294">
            <v>-0.35200000018812716</v>
          </cell>
          <cell r="Z294">
            <v>0</v>
          </cell>
          <cell r="AA294">
            <v>-0.51999999582767487</v>
          </cell>
          <cell r="AB294">
            <v>0</v>
          </cell>
          <cell r="AC294">
            <v>0</v>
          </cell>
          <cell r="AD294">
            <v>-0.16999999806284904</v>
          </cell>
          <cell r="AE294">
            <v>-0.49300001561641693</v>
          </cell>
          <cell r="AF294">
            <v>0.44500000169500709</v>
          </cell>
          <cell r="AG294">
            <v>2.1560000032186508</v>
          </cell>
          <cell r="AH294">
            <v>0.33999999612569809</v>
          </cell>
          <cell r="AI294">
            <v>5.2999988198280334E-2</v>
          </cell>
          <cell r="AJ294">
            <v>-4.3019999898970127</v>
          </cell>
          <cell r="AK294">
            <v>0</v>
          </cell>
          <cell r="AL294">
            <v>0</v>
          </cell>
          <cell r="AM294">
            <v>0</v>
          </cell>
          <cell r="AN294">
            <v>0</v>
          </cell>
          <cell r="AO294">
            <v>0</v>
          </cell>
          <cell r="AP294">
            <v>-0.37915799021720886</v>
          </cell>
          <cell r="AQ294">
            <v>0.25164330005645752</v>
          </cell>
          <cell r="AR294">
            <v>0</v>
          </cell>
          <cell r="AS294">
            <v>0</v>
          </cell>
          <cell r="AT294">
            <v>0</v>
          </cell>
          <cell r="AU294">
            <v>-5.3999990224838257E-2</v>
          </cell>
          <cell r="AV294">
            <v>2.5199999809265137</v>
          </cell>
          <cell r="AW294">
            <v>0</v>
          </cell>
          <cell r="AX294">
            <v>0</v>
          </cell>
          <cell r="AY294">
            <v>0</v>
          </cell>
          <cell r="AZ294">
            <v>0</v>
          </cell>
          <cell r="BA294">
            <v>-0.30187097191810608</v>
          </cell>
          <cell r="BB294">
            <v>0</v>
          </cell>
          <cell r="BC294">
            <v>-4</v>
          </cell>
          <cell r="BD294">
            <v>0</v>
          </cell>
          <cell r="BE294">
            <v>0</v>
          </cell>
          <cell r="BF294">
            <v>0</v>
          </cell>
          <cell r="BG294">
            <v>-1.7319997400045395</v>
          </cell>
          <cell r="BI294">
            <v>-16.991385370492935</v>
          </cell>
          <cell r="BJ294">
            <v>0.37400000193156302</v>
          </cell>
          <cell r="BK294">
            <v>0</v>
          </cell>
          <cell r="BL294">
            <v>4.5670000910758972</v>
          </cell>
          <cell r="BM294">
            <v>7.4505805969238281E-9</v>
          </cell>
          <cell r="BN294">
            <v>0</v>
          </cell>
          <cell r="BO294">
            <v>0</v>
          </cell>
          <cell r="BP294">
            <v>-12.050385355949402</v>
          </cell>
          <cell r="BQ294"/>
        </row>
        <row r="295">
          <cell r="BQ295"/>
        </row>
        <row r="296">
          <cell r="E296" t="str">
            <v>REP24105 O/b capital and reserves</v>
          </cell>
          <cell r="F296" t="str">
            <v>REP24105</v>
          </cell>
          <cell r="G296">
            <v>0</v>
          </cell>
          <cell r="H296">
            <v>-40763530</v>
          </cell>
          <cell r="I296">
            <v>0</v>
          </cell>
          <cell r="J296">
            <v>-2155094.7030000007</v>
          </cell>
          <cell r="K296">
            <v>0</v>
          </cell>
          <cell r="L296">
            <v>59567742.090000004</v>
          </cell>
          <cell r="M296">
            <v>-65068655.060000002</v>
          </cell>
          <cell r="N296">
            <v>48464104.659999996</v>
          </cell>
          <cell r="O296">
            <v>2249455.2399999946</v>
          </cell>
          <cell r="P296">
            <v>5480700.3500000071</v>
          </cell>
          <cell r="Q296">
            <v>0</v>
          </cell>
          <cell r="R296">
            <v>16079302.110999998</v>
          </cell>
          <cell r="S296">
            <v>-4768098.75</v>
          </cell>
          <cell r="T296">
            <v>132217.13000001013</v>
          </cell>
          <cell r="U296">
            <v>154354.2868000007</v>
          </cell>
          <cell r="V296">
            <v>200</v>
          </cell>
          <cell r="W296">
            <v>2</v>
          </cell>
          <cell r="X296">
            <v>-49024.360000000801</v>
          </cell>
          <cell r="Y296">
            <v>-763144.1179999999</v>
          </cell>
          <cell r="Z296">
            <v>5120871</v>
          </cell>
          <cell r="AA296">
            <v>-69470140.513000011</v>
          </cell>
          <cell r="AB296">
            <v>-4517578.5</v>
          </cell>
          <cell r="AC296">
            <v>0</v>
          </cell>
          <cell r="AD296">
            <v>1300000</v>
          </cell>
          <cell r="AE296">
            <v>25134252.699999999</v>
          </cell>
          <cell r="AF296">
            <v>2478144.673</v>
          </cell>
          <cell r="AG296">
            <v>-1539090.5269999988</v>
          </cell>
          <cell r="AH296">
            <v>22034475.560000002</v>
          </cell>
          <cell r="AI296">
            <v>18543773.915999997</v>
          </cell>
          <cell r="AJ296">
            <v>-22960377.599000003</v>
          </cell>
          <cell r="AK296">
            <v>0</v>
          </cell>
          <cell r="AL296">
            <v>0</v>
          </cell>
          <cell r="AM296">
            <v>100</v>
          </cell>
          <cell r="AN296">
            <v>100</v>
          </cell>
          <cell r="AO296">
            <v>240662311</v>
          </cell>
          <cell r="AP296">
            <v>82790751.476319253</v>
          </cell>
          <cell r="AQ296">
            <v>183035026.12000179</v>
          </cell>
          <cell r="AR296">
            <v>163134629</v>
          </cell>
          <cell r="AS296">
            <v>75745882</v>
          </cell>
          <cell r="AT296">
            <v>1781700</v>
          </cell>
          <cell r="AU296">
            <v>169932662.69300002</v>
          </cell>
          <cell r="AV296">
            <v>-879622959.5398984</v>
          </cell>
          <cell r="AW296">
            <v>0</v>
          </cell>
          <cell r="AX296">
            <v>0</v>
          </cell>
          <cell r="AY296">
            <v>0</v>
          </cell>
          <cell r="AZ296">
            <v>0</v>
          </cell>
          <cell r="BA296">
            <v>67193222.125387087</v>
          </cell>
          <cell r="BB296">
            <v>0</v>
          </cell>
          <cell r="BC296">
            <v>-65687199.031626292</v>
          </cell>
          <cell r="BD296">
            <v>0</v>
          </cell>
          <cell r="BE296">
            <v>0</v>
          </cell>
          <cell r="BF296">
            <v>0</v>
          </cell>
          <cell r="BG296">
            <v>124909529.81900001</v>
          </cell>
          <cell r="BI296">
            <v>158560617.24898344</v>
          </cell>
          <cell r="BJ296">
            <v>1622733.2229999998</v>
          </cell>
          <cell r="BK296">
            <v>0</v>
          </cell>
          <cell r="BL296">
            <v>500367512.79899991</v>
          </cell>
          <cell r="BM296">
            <v>0</v>
          </cell>
          <cell r="BN296">
            <v>0</v>
          </cell>
          <cell r="BO296">
            <v>-32487833.420000002</v>
          </cell>
          <cell r="BP296">
            <v>628063029.85098338</v>
          </cell>
          <cell r="BQ296">
            <v>0</v>
          </cell>
          <cell r="BR296">
            <v>0</v>
          </cell>
        </row>
        <row r="297">
          <cell r="E297" t="str">
            <v>REP24110 Average funds employed</v>
          </cell>
          <cell r="F297" t="str">
            <v>REP24110</v>
          </cell>
          <cell r="G297">
            <v>0</v>
          </cell>
          <cell r="H297">
            <v>0</v>
          </cell>
          <cell r="I297">
            <v>0</v>
          </cell>
          <cell r="J297">
            <v>28783612.120000005</v>
          </cell>
          <cell r="K297">
            <v>0</v>
          </cell>
          <cell r="L297">
            <v>391959132.97000003</v>
          </cell>
          <cell r="M297">
            <v>0</v>
          </cell>
          <cell r="N297">
            <v>0</v>
          </cell>
          <cell r="O297">
            <v>5726</v>
          </cell>
          <cell r="P297">
            <v>131546288.565</v>
          </cell>
          <cell r="Q297">
            <v>0</v>
          </cell>
          <cell r="R297">
            <v>5373337.9000000004</v>
          </cell>
          <cell r="S297">
            <v>-5069877.5</v>
          </cell>
          <cell r="T297">
            <v>-2509407.1450000019</v>
          </cell>
          <cell r="U297">
            <v>4000000</v>
          </cell>
          <cell r="V297">
            <v>0</v>
          </cell>
          <cell r="W297">
            <v>2</v>
          </cell>
          <cell r="X297">
            <v>-32210.5</v>
          </cell>
          <cell r="Y297">
            <v>394721.995</v>
          </cell>
          <cell r="Z297">
            <v>5606000</v>
          </cell>
          <cell r="AA297">
            <v>4519347</v>
          </cell>
          <cell r="AB297">
            <v>-4803501</v>
          </cell>
          <cell r="AC297">
            <v>0</v>
          </cell>
          <cell r="AD297">
            <v>1869668.05</v>
          </cell>
          <cell r="AE297">
            <v>131122115.14000002</v>
          </cell>
          <cell r="AF297">
            <v>55117699.634999998</v>
          </cell>
          <cell r="AG297">
            <v>101222599.62</v>
          </cell>
          <cell r="AH297">
            <v>-2071303.5</v>
          </cell>
          <cell r="AI297">
            <v>71759293.00500001</v>
          </cell>
          <cell r="AJ297">
            <v>1709823.915</v>
          </cell>
          <cell r="AK297">
            <v>0</v>
          </cell>
          <cell r="AL297">
            <v>12343158</v>
          </cell>
          <cell r="AM297">
            <v>0</v>
          </cell>
          <cell r="AN297">
            <v>0</v>
          </cell>
          <cell r="AO297">
            <v>0</v>
          </cell>
          <cell r="AP297">
            <v>63683739.277580634</v>
          </cell>
          <cell r="AQ297">
            <v>154489348.73532254</v>
          </cell>
          <cell r="AR297">
            <v>0</v>
          </cell>
          <cell r="AS297">
            <v>0</v>
          </cell>
          <cell r="AT297">
            <v>0</v>
          </cell>
          <cell r="AU297">
            <v>481658.67</v>
          </cell>
          <cell r="AV297">
            <v>35874952.324111521</v>
          </cell>
          <cell r="AW297">
            <v>0</v>
          </cell>
          <cell r="AX297">
            <v>0</v>
          </cell>
          <cell r="AY297">
            <v>0</v>
          </cell>
          <cell r="AZ297">
            <v>0</v>
          </cell>
          <cell r="BA297">
            <v>25763617.379999995</v>
          </cell>
          <cell r="BB297">
            <v>0</v>
          </cell>
          <cell r="BC297">
            <v>-18579818.495746348</v>
          </cell>
          <cell r="BD297">
            <v>0</v>
          </cell>
          <cell r="BE297">
            <v>0</v>
          </cell>
          <cell r="BF297">
            <v>0</v>
          </cell>
          <cell r="BG297">
            <v>-36410653.644999996</v>
          </cell>
          <cell r="BI297">
            <v>1158149070.516268</v>
          </cell>
          <cell r="BJ297">
            <v>-2666756.8649999998</v>
          </cell>
          <cell r="BK297">
            <v>0</v>
          </cell>
          <cell r="BL297">
            <v>-59182141.310000002</v>
          </cell>
          <cell r="BM297">
            <v>0</v>
          </cell>
          <cell r="BN297">
            <v>0</v>
          </cell>
          <cell r="BO297">
            <v>331171124</v>
          </cell>
          <cell r="BP297">
            <v>1427471296.3412681</v>
          </cell>
          <cell r="BQ297">
            <v>0</v>
          </cell>
          <cell r="BR297">
            <v>0</v>
          </cell>
        </row>
        <row r="298">
          <cell r="E298" t="str">
            <v>REP24130 Net borrowings (mgt only)</v>
          </cell>
          <cell r="F298" t="str">
            <v>REP24130</v>
          </cell>
          <cell r="G298">
            <v>0</v>
          </cell>
          <cell r="H298">
            <v>0</v>
          </cell>
          <cell r="I298">
            <v>0</v>
          </cell>
          <cell r="J298">
            <v>31038019.75</v>
          </cell>
          <cell r="K298">
            <v>0</v>
          </cell>
          <cell r="L298">
            <v>312069085.49000001</v>
          </cell>
          <cell r="M298">
            <v>71102069.650000006</v>
          </cell>
          <cell r="N298">
            <v>-48464053</v>
          </cell>
          <cell r="O298">
            <v>-2243729</v>
          </cell>
          <cell r="P298">
            <v>0</v>
          </cell>
          <cell r="Q298">
            <v>0</v>
          </cell>
          <cell r="R298">
            <v>-11221119.539999999</v>
          </cell>
          <cell r="S298">
            <v>0</v>
          </cell>
          <cell r="T298">
            <v>1559716.16</v>
          </cell>
          <cell r="U298">
            <v>0</v>
          </cell>
          <cell r="V298">
            <v>-200</v>
          </cell>
          <cell r="W298">
            <v>0</v>
          </cell>
          <cell r="X298">
            <v>-0.01</v>
          </cell>
          <cell r="Y298">
            <v>1202812</v>
          </cell>
          <cell r="Z298">
            <v>0</v>
          </cell>
          <cell r="AA298">
            <v>81795325.939999998</v>
          </cell>
          <cell r="AB298">
            <v>0</v>
          </cell>
          <cell r="AC298">
            <v>0</v>
          </cell>
          <cell r="AD298">
            <v>7386076.2699999996</v>
          </cell>
          <cell r="AE298">
            <v>101318389</v>
          </cell>
          <cell r="AF298">
            <v>100950452</v>
          </cell>
          <cell r="AG298">
            <v>90372585</v>
          </cell>
          <cell r="AH298">
            <v>-24406977</v>
          </cell>
          <cell r="AI298">
            <v>335720854.35000002</v>
          </cell>
          <cell r="AJ298">
            <v>26643056.739999991</v>
          </cell>
          <cell r="AK298">
            <v>0</v>
          </cell>
          <cell r="AL298">
            <v>0</v>
          </cell>
          <cell r="AM298">
            <v>-100</v>
          </cell>
          <cell r="AN298">
            <v>0</v>
          </cell>
          <cell r="AO298">
            <v>-100</v>
          </cell>
          <cell r="AP298">
            <v>43532729.469999999</v>
          </cell>
          <cell r="AQ298">
            <v>123529055.03</v>
          </cell>
          <cell r="AR298">
            <v>0</v>
          </cell>
          <cell r="AS298">
            <v>0</v>
          </cell>
          <cell r="AT298">
            <v>-1781700</v>
          </cell>
          <cell r="AU298">
            <v>-28922400</v>
          </cell>
          <cell r="AV298">
            <v>0</v>
          </cell>
          <cell r="AW298">
            <v>0</v>
          </cell>
          <cell r="AX298">
            <v>0</v>
          </cell>
          <cell r="AY298">
            <v>0</v>
          </cell>
          <cell r="AZ298">
            <v>0</v>
          </cell>
          <cell r="BA298">
            <v>-15811863.57</v>
          </cell>
          <cell r="BB298">
            <v>0</v>
          </cell>
          <cell r="BC298">
            <v>0</v>
          </cell>
          <cell r="BD298">
            <v>0</v>
          </cell>
          <cell r="BE298">
            <v>0</v>
          </cell>
          <cell r="BF298">
            <v>0</v>
          </cell>
          <cell r="BG298">
            <v>-35294179.810000271</v>
          </cell>
          <cell r="BI298">
            <v>1160073804.9199998</v>
          </cell>
          <cell r="BJ298">
            <v>-3635895.8</v>
          </cell>
          <cell r="BK298">
            <v>0</v>
          </cell>
          <cell r="BL298">
            <v>-146539689.94</v>
          </cell>
          <cell r="BM298">
            <v>0</v>
          </cell>
          <cell r="BN298">
            <v>0</v>
          </cell>
          <cell r="BO298">
            <v>0</v>
          </cell>
          <cell r="BP298">
            <v>1009898219.1799998</v>
          </cell>
          <cell r="BQ298"/>
          <cell r="BR298">
            <v>0</v>
          </cell>
        </row>
        <row r="299">
          <cell r="E299" t="str">
            <v>REP24140 Net new/(repayment) of net borrowings</v>
          </cell>
          <cell r="F299" t="str">
            <v>REP24140</v>
          </cell>
          <cell r="G299">
            <v>0</v>
          </cell>
          <cell r="H299">
            <v>0</v>
          </cell>
          <cell r="I299">
            <v>0</v>
          </cell>
          <cell r="J299">
            <v>-1420377.36</v>
          </cell>
          <cell r="K299">
            <v>0</v>
          </cell>
          <cell r="L299">
            <v>21190198.969999969</v>
          </cell>
          <cell r="M299">
            <v>-0.27000001072883606</v>
          </cell>
          <cell r="N299">
            <v>0</v>
          </cell>
          <cell r="O299">
            <v>0</v>
          </cell>
          <cell r="P299">
            <v>-555279</v>
          </cell>
          <cell r="Q299">
            <v>0</v>
          </cell>
          <cell r="R299">
            <v>6053446.629999999</v>
          </cell>
          <cell r="S299">
            <v>0</v>
          </cell>
          <cell r="T299">
            <v>-433606.44</v>
          </cell>
          <cell r="U299">
            <v>0</v>
          </cell>
          <cell r="V299">
            <v>0</v>
          </cell>
          <cell r="W299">
            <v>0</v>
          </cell>
          <cell r="X299">
            <v>0.02</v>
          </cell>
          <cell r="Y299">
            <v>-126800.77</v>
          </cell>
          <cell r="Z299">
            <v>0</v>
          </cell>
          <cell r="AA299">
            <v>3898493.69</v>
          </cell>
          <cell r="AB299">
            <v>0</v>
          </cell>
          <cell r="AC299">
            <v>0</v>
          </cell>
          <cell r="AD299">
            <v>-3739336.27</v>
          </cell>
          <cell r="AE299">
            <v>15078214</v>
          </cell>
          <cell r="AF299">
            <v>-95868874.280000001</v>
          </cell>
          <cell r="AG299">
            <v>30896176</v>
          </cell>
          <cell r="AH299">
            <v>2992965</v>
          </cell>
          <cell r="AI299">
            <v>-200854624.16000003</v>
          </cell>
          <cell r="AJ299">
            <v>-5134995.7399999946</v>
          </cell>
          <cell r="AK299">
            <v>0</v>
          </cell>
          <cell r="AL299">
            <v>0</v>
          </cell>
          <cell r="AM299">
            <v>0</v>
          </cell>
          <cell r="AN299">
            <v>0</v>
          </cell>
          <cell r="AO299">
            <v>100</v>
          </cell>
          <cell r="AP299">
            <v>-43532729.469999999</v>
          </cell>
          <cell r="AQ299">
            <v>-121747255.03</v>
          </cell>
          <cell r="AR299">
            <v>0</v>
          </cell>
          <cell r="AS299">
            <v>0</v>
          </cell>
          <cell r="AT299">
            <v>1781700</v>
          </cell>
          <cell r="AU299">
            <v>28922400</v>
          </cell>
          <cell r="AV299">
            <v>0</v>
          </cell>
          <cell r="AW299">
            <v>0</v>
          </cell>
          <cell r="AX299">
            <v>0</v>
          </cell>
          <cell r="AY299">
            <v>0</v>
          </cell>
          <cell r="AZ299">
            <v>0</v>
          </cell>
          <cell r="BA299">
            <v>15811863.57</v>
          </cell>
          <cell r="BB299">
            <v>0</v>
          </cell>
          <cell r="BC299">
            <v>0</v>
          </cell>
          <cell r="BD299">
            <v>0</v>
          </cell>
          <cell r="BE299">
            <v>0</v>
          </cell>
          <cell r="BF299">
            <v>0</v>
          </cell>
          <cell r="BG299">
            <v>48018945.290000319</v>
          </cell>
          <cell r="BI299">
            <v>-298769375.61999971</v>
          </cell>
          <cell r="BJ299">
            <v>217510.18999999948</v>
          </cell>
          <cell r="BK299">
            <v>0</v>
          </cell>
          <cell r="BL299">
            <v>-10189670.329999983</v>
          </cell>
          <cell r="BM299">
            <v>0</v>
          </cell>
          <cell r="BN299">
            <v>0</v>
          </cell>
          <cell r="BO299">
            <v>1449689</v>
          </cell>
          <cell r="BP299">
            <v>-307291846.75999969</v>
          </cell>
          <cell r="BQ299">
            <v>0</v>
          </cell>
          <cell r="BR299">
            <v>0</v>
          </cell>
        </row>
        <row r="300">
          <cell r="E300" t="str">
            <v>REP24150 Funds employed</v>
          </cell>
          <cell r="F300" t="str">
            <v>REP24150</v>
          </cell>
          <cell r="G300">
            <v>0</v>
          </cell>
          <cell r="H300">
            <v>0</v>
          </cell>
          <cell r="I300">
            <v>0</v>
          </cell>
          <cell r="J300">
            <v>28800764.710000005</v>
          </cell>
          <cell r="K300">
            <v>0</v>
          </cell>
          <cell r="L300">
            <v>356763679.04000008</v>
          </cell>
          <cell r="M300">
            <v>0</v>
          </cell>
          <cell r="N300">
            <v>0</v>
          </cell>
          <cell r="O300">
            <v>5726</v>
          </cell>
          <cell r="P300">
            <v>131206120.29000001</v>
          </cell>
          <cell r="Q300">
            <v>0</v>
          </cell>
          <cell r="R300">
            <v>5089917.8</v>
          </cell>
          <cell r="S300">
            <v>-4707743</v>
          </cell>
          <cell r="T300">
            <v>-2228120.87</v>
          </cell>
          <cell r="U300">
            <v>4000000</v>
          </cell>
          <cell r="V300">
            <v>0</v>
          </cell>
          <cell r="W300">
            <v>2</v>
          </cell>
          <cell r="X300">
            <v>-69431.990000000005</v>
          </cell>
          <cell r="Y300">
            <v>433213.74</v>
          </cell>
          <cell r="Z300">
            <v>5024000</v>
          </cell>
          <cell r="AA300">
            <v>3779713</v>
          </cell>
          <cell r="AB300">
            <v>-4460394</v>
          </cell>
          <cell r="AC300">
            <v>0</v>
          </cell>
          <cell r="AD300">
            <v>3739336.1</v>
          </cell>
          <cell r="AE300">
            <v>126993998.44</v>
          </cell>
          <cell r="AF300">
            <v>103274965.03</v>
          </cell>
          <cell r="AG300">
            <v>89329937.310000002</v>
          </cell>
          <cell r="AH300">
            <v>-2137364</v>
          </cell>
          <cell r="AI300">
            <v>10069522.99000001</v>
          </cell>
          <cell r="AJ300">
            <v>3526640.24</v>
          </cell>
          <cell r="AK300">
            <v>0</v>
          </cell>
          <cell r="AL300">
            <v>0</v>
          </cell>
          <cell r="AM300">
            <v>0</v>
          </cell>
          <cell r="AN300">
            <v>0</v>
          </cell>
          <cell r="AO300">
            <v>0</v>
          </cell>
          <cell r="AP300">
            <v>127367478.55516127</v>
          </cell>
          <cell r="AQ300">
            <v>308978697.47064507</v>
          </cell>
          <cell r="AR300">
            <v>0</v>
          </cell>
          <cell r="AS300">
            <v>0</v>
          </cell>
          <cell r="AT300">
            <v>0</v>
          </cell>
          <cell r="AU300">
            <v>963317.34</v>
          </cell>
          <cell r="AV300">
            <v>71749904.648223042</v>
          </cell>
          <cell r="AW300">
            <v>0</v>
          </cell>
          <cell r="AX300">
            <v>0</v>
          </cell>
          <cell r="AY300">
            <v>0</v>
          </cell>
          <cell r="AZ300">
            <v>0</v>
          </cell>
          <cell r="BA300">
            <v>51527234.75999999</v>
          </cell>
          <cell r="BB300">
            <v>0</v>
          </cell>
          <cell r="BC300">
            <v>-37159636.991492696</v>
          </cell>
          <cell r="BD300">
            <v>0</v>
          </cell>
          <cell r="BE300">
            <v>0</v>
          </cell>
          <cell r="BF300">
            <v>0</v>
          </cell>
          <cell r="BG300">
            <v>-57152159.329999991</v>
          </cell>
          <cell r="BI300">
            <v>1324709319.2825367</v>
          </cell>
          <cell r="BJ300">
            <v>-2015990.78</v>
          </cell>
          <cell r="BK300">
            <v>0</v>
          </cell>
          <cell r="BL300">
            <v>-17726342.370000001</v>
          </cell>
          <cell r="BM300">
            <v>0</v>
          </cell>
          <cell r="BN300">
            <v>0</v>
          </cell>
          <cell r="BO300">
            <v>321208156</v>
          </cell>
          <cell r="BP300">
            <v>1626175142.1325369</v>
          </cell>
          <cell r="BQ300">
            <v>0</v>
          </cell>
          <cell r="BR300">
            <v>0</v>
          </cell>
        </row>
        <row r="301">
          <cell r="E301" t="str">
            <v>REP24160 Average funds employed</v>
          </cell>
          <cell r="F301" t="str">
            <v>REP24160</v>
          </cell>
          <cell r="G301">
            <v>0</v>
          </cell>
          <cell r="H301">
            <v>0</v>
          </cell>
          <cell r="I301">
            <v>0</v>
          </cell>
          <cell r="J301">
            <v>28783612.120000005</v>
          </cell>
          <cell r="K301">
            <v>0</v>
          </cell>
          <cell r="L301">
            <v>391959132.97000003</v>
          </cell>
          <cell r="M301">
            <v>0</v>
          </cell>
          <cell r="N301">
            <v>0</v>
          </cell>
          <cell r="O301">
            <v>5726</v>
          </cell>
          <cell r="P301">
            <v>131546288.565</v>
          </cell>
          <cell r="Q301">
            <v>0</v>
          </cell>
          <cell r="R301">
            <v>5373337.9000000004</v>
          </cell>
          <cell r="S301">
            <v>-5069877.5</v>
          </cell>
          <cell r="T301">
            <v>-2509407.1450000019</v>
          </cell>
          <cell r="U301">
            <v>4000000</v>
          </cell>
          <cell r="V301">
            <v>0</v>
          </cell>
          <cell r="W301">
            <v>2</v>
          </cell>
          <cell r="X301">
            <v>-32210.5</v>
          </cell>
          <cell r="Y301">
            <v>394721.995</v>
          </cell>
          <cell r="Z301">
            <v>5606000</v>
          </cell>
          <cell r="AA301">
            <v>4519347</v>
          </cell>
          <cell r="AB301">
            <v>-4803501</v>
          </cell>
          <cell r="AC301">
            <v>0</v>
          </cell>
          <cell r="AD301">
            <v>1869668.05</v>
          </cell>
          <cell r="AE301">
            <v>131122115.14000002</v>
          </cell>
          <cell r="AF301">
            <v>55117699.634999998</v>
          </cell>
          <cell r="AG301">
            <v>101222599.62</v>
          </cell>
          <cell r="AH301">
            <v>-2071303.5</v>
          </cell>
          <cell r="AI301">
            <v>71759293.00500001</v>
          </cell>
          <cell r="AJ301">
            <v>1709823.915</v>
          </cell>
          <cell r="AK301">
            <v>0</v>
          </cell>
          <cell r="AL301">
            <v>12343158</v>
          </cell>
          <cell r="AM301">
            <v>0</v>
          </cell>
          <cell r="AN301">
            <v>0</v>
          </cell>
          <cell r="AO301">
            <v>0</v>
          </cell>
          <cell r="AP301">
            <v>63683739.277580634</v>
          </cell>
          <cell r="AQ301">
            <v>154489348.73532254</v>
          </cell>
          <cell r="AR301">
            <v>0</v>
          </cell>
          <cell r="AS301">
            <v>0</v>
          </cell>
          <cell r="AT301">
            <v>0</v>
          </cell>
          <cell r="AU301">
            <v>481658.67</v>
          </cell>
          <cell r="AV301">
            <v>35874952.324111521</v>
          </cell>
          <cell r="AW301">
            <v>0</v>
          </cell>
          <cell r="AX301">
            <v>0</v>
          </cell>
          <cell r="AY301">
            <v>0</v>
          </cell>
          <cell r="AZ301">
            <v>0</v>
          </cell>
          <cell r="BA301">
            <v>25763617.379999995</v>
          </cell>
          <cell r="BB301">
            <v>0</v>
          </cell>
          <cell r="BC301">
            <v>-18579818.495746348</v>
          </cell>
          <cell r="BD301">
            <v>0</v>
          </cell>
          <cell r="BE301">
            <v>0</v>
          </cell>
          <cell r="BF301">
            <v>0</v>
          </cell>
          <cell r="BG301">
            <v>-36410653.644999996</v>
          </cell>
          <cell r="BI301">
            <v>1158149070.516268</v>
          </cell>
          <cell r="BJ301">
            <v>-2666756.8649999998</v>
          </cell>
          <cell r="BK301">
            <v>0</v>
          </cell>
          <cell r="BL301">
            <v>-59182141.310000002</v>
          </cell>
          <cell r="BM301">
            <v>0</v>
          </cell>
          <cell r="BN301">
            <v>0</v>
          </cell>
          <cell r="BO301">
            <v>331171124</v>
          </cell>
          <cell r="BP301">
            <v>1427471296.3412681</v>
          </cell>
          <cell r="BQ301">
            <v>0</v>
          </cell>
          <cell r="BR301">
            <v>0</v>
          </cell>
        </row>
        <row r="302">
          <cell r="E302" t="str">
            <v>REP24170 O/b funds employed</v>
          </cell>
          <cell r="F302" t="str">
            <v>REP24170</v>
          </cell>
          <cell r="G302">
            <v>0</v>
          </cell>
          <cell r="H302">
            <v>0</v>
          </cell>
          <cell r="I302">
            <v>0</v>
          </cell>
          <cell r="J302">
            <v>28766459.530000005</v>
          </cell>
          <cell r="K302">
            <v>0</v>
          </cell>
          <cell r="L302">
            <v>427154586.89999998</v>
          </cell>
          <cell r="M302">
            <v>0</v>
          </cell>
          <cell r="N302">
            <v>0</v>
          </cell>
          <cell r="O302">
            <v>5726</v>
          </cell>
          <cell r="P302">
            <v>131886456.84</v>
          </cell>
          <cell r="Q302">
            <v>0</v>
          </cell>
          <cell r="R302">
            <v>5656758</v>
          </cell>
          <cell r="S302">
            <v>-5432012</v>
          </cell>
          <cell r="T302">
            <v>-2790693.42</v>
          </cell>
          <cell r="U302">
            <v>4000000</v>
          </cell>
          <cell r="V302">
            <v>0</v>
          </cell>
          <cell r="W302">
            <v>2</v>
          </cell>
          <cell r="X302">
            <v>5010.9900000000198</v>
          </cell>
          <cell r="Y302">
            <v>356230.25</v>
          </cell>
          <cell r="Z302">
            <v>6188000</v>
          </cell>
          <cell r="AA302">
            <v>5258981</v>
          </cell>
          <cell r="AB302">
            <v>-5146608</v>
          </cell>
          <cell r="AC302">
            <v>0</v>
          </cell>
          <cell r="AD302">
            <v>0</v>
          </cell>
          <cell r="AE302">
            <v>135250231.84000003</v>
          </cell>
          <cell r="AF302">
            <v>6960434.2400000002</v>
          </cell>
          <cell r="AG302">
            <v>113115261.92999999</v>
          </cell>
          <cell r="AH302">
            <v>-2005243</v>
          </cell>
          <cell r="AI302">
            <v>133449063.02000001</v>
          </cell>
          <cell r="AJ302">
            <v>-106992.41</v>
          </cell>
          <cell r="AK302">
            <v>0</v>
          </cell>
          <cell r="AL302">
            <v>24686316</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-15669147.960000001</v>
          </cell>
          <cell r="BI302">
            <v>991588821.75</v>
          </cell>
          <cell r="BJ302">
            <v>-3317522.95</v>
          </cell>
          <cell r="BK302">
            <v>0</v>
          </cell>
          <cell r="BL302">
            <v>-100637940.25</v>
          </cell>
          <cell r="BM302">
            <v>0</v>
          </cell>
          <cell r="BN302">
            <v>0</v>
          </cell>
          <cell r="BO302">
            <v>341134092</v>
          </cell>
          <cell r="BP302">
            <v>1228767450.55</v>
          </cell>
          <cell r="BQ302">
            <v>0</v>
          </cell>
          <cell r="BR302">
            <v>0</v>
          </cell>
        </row>
        <row r="303">
          <cell r="E303" t="str">
            <v>REP24200 Movement in funds employed</v>
          </cell>
          <cell r="F303" t="str">
            <v>REP24200</v>
          </cell>
          <cell r="G303">
            <v>0</v>
          </cell>
          <cell r="H303">
            <v>0</v>
          </cell>
          <cell r="I303">
            <v>0</v>
          </cell>
          <cell r="J303">
            <v>-34305.179999999702</v>
          </cell>
          <cell r="K303">
            <v>0</v>
          </cell>
          <cell r="L303">
            <v>70390907.859999895</v>
          </cell>
          <cell r="M303">
            <v>0</v>
          </cell>
          <cell r="N303">
            <v>0</v>
          </cell>
          <cell r="O303">
            <v>0</v>
          </cell>
          <cell r="P303">
            <v>680336.54999999702</v>
          </cell>
          <cell r="Q303">
            <v>0</v>
          </cell>
          <cell r="R303">
            <v>566840.19999999995</v>
          </cell>
          <cell r="S303">
            <v>-724269</v>
          </cell>
          <cell r="T303">
            <v>-562572.54999999423</v>
          </cell>
          <cell r="U303">
            <v>0</v>
          </cell>
          <cell r="V303">
            <v>0</v>
          </cell>
          <cell r="W303">
            <v>0</v>
          </cell>
          <cell r="X303">
            <v>74442.98</v>
          </cell>
          <cell r="Y303">
            <v>-76983.490000000005</v>
          </cell>
          <cell r="Z303">
            <v>1164000</v>
          </cell>
          <cell r="AA303">
            <v>1479268</v>
          </cell>
          <cell r="AB303">
            <v>-686214</v>
          </cell>
          <cell r="AC303">
            <v>0</v>
          </cell>
          <cell r="AD303">
            <v>-3739336.1</v>
          </cell>
          <cell r="AE303">
            <v>8256233.4000000358</v>
          </cell>
          <cell r="AF303">
            <v>-96314530.790000007</v>
          </cell>
          <cell r="AG303">
            <v>23785324.61999999</v>
          </cell>
          <cell r="AH303">
            <v>132121</v>
          </cell>
          <cell r="AI303">
            <v>123379540.03</v>
          </cell>
          <cell r="AJ303">
            <v>-3633632.65</v>
          </cell>
          <cell r="AK303">
            <v>0</v>
          </cell>
          <cell r="AL303">
            <v>24686316</v>
          </cell>
          <cell r="AM303">
            <v>0</v>
          </cell>
          <cell r="AN303">
            <v>0</v>
          </cell>
          <cell r="AO303">
            <v>0</v>
          </cell>
          <cell r="AP303">
            <v>-127367478.55516127</v>
          </cell>
          <cell r="AQ303">
            <v>-308978697.47064507</v>
          </cell>
          <cell r="AR303">
            <v>0</v>
          </cell>
          <cell r="AS303">
            <v>0</v>
          </cell>
          <cell r="AT303">
            <v>0</v>
          </cell>
          <cell r="AU303">
            <v>-963317.34</v>
          </cell>
          <cell r="AV303">
            <v>-71749904.648223042</v>
          </cell>
          <cell r="AW303">
            <v>0</v>
          </cell>
          <cell r="AX303">
            <v>0</v>
          </cell>
          <cell r="AY303">
            <v>0</v>
          </cell>
          <cell r="AZ303">
            <v>0</v>
          </cell>
          <cell r="BA303">
            <v>-51527234.75999999</v>
          </cell>
          <cell r="BB303">
            <v>0</v>
          </cell>
          <cell r="BC303">
            <v>37159636.991492696</v>
          </cell>
          <cell r="BD303">
            <v>0</v>
          </cell>
          <cell r="BE303">
            <v>0</v>
          </cell>
          <cell r="BF303">
            <v>0</v>
          </cell>
          <cell r="BG303">
            <v>41483011.36999999</v>
          </cell>
          <cell r="BI303">
            <v>-333120497.53253675</v>
          </cell>
          <cell r="BJ303">
            <v>-1301532.17</v>
          </cell>
          <cell r="BK303">
            <v>0</v>
          </cell>
          <cell r="BL303">
            <v>-82911597.879999995</v>
          </cell>
          <cell r="BM303">
            <v>0</v>
          </cell>
          <cell r="BN303">
            <v>0</v>
          </cell>
          <cell r="BO303">
            <v>19925936</v>
          </cell>
          <cell r="BP303">
            <v>-397407691.58253676</v>
          </cell>
          <cell r="BQ303">
            <v>0</v>
          </cell>
          <cell r="BR303">
            <v>0</v>
          </cell>
        </row>
        <row r="304">
          <cell r="E304" t="str">
            <v>REP24300 Movement in cash</v>
          </cell>
          <cell r="F304" t="str">
            <v>REP24300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112728.31</v>
          </cell>
          <cell r="U304">
            <v>0</v>
          </cell>
          <cell r="V304">
            <v>0</v>
          </cell>
          <cell r="W304">
            <v>0</v>
          </cell>
          <cell r="X304">
            <v>-5613.44</v>
          </cell>
          <cell r="Y304">
            <v>0</v>
          </cell>
          <cell r="Z304">
            <v>0</v>
          </cell>
          <cell r="AA304">
            <v>0</v>
          </cell>
          <cell r="AB304">
            <v>0</v>
          </cell>
          <cell r="AC304">
            <v>0</v>
          </cell>
          <cell r="AD304">
            <v>0</v>
          </cell>
          <cell r="AE304">
            <v>0</v>
          </cell>
          <cell r="AF304">
            <v>54752</v>
          </cell>
          <cell r="AG304">
            <v>-134355.47</v>
          </cell>
          <cell r="AH304">
            <v>0</v>
          </cell>
          <cell r="AI304">
            <v>0</v>
          </cell>
          <cell r="AJ304">
            <v>0</v>
          </cell>
          <cell r="AK304">
            <v>0</v>
          </cell>
          <cell r="AL304">
            <v>0</v>
          </cell>
          <cell r="AM304">
            <v>0</v>
          </cell>
          <cell r="AN304">
            <v>0</v>
          </cell>
          <cell r="AO304">
            <v>0</v>
          </cell>
          <cell r="AP304">
            <v>2162594.5299999998</v>
          </cell>
          <cell r="AQ304">
            <v>2940685.21</v>
          </cell>
          <cell r="AR304">
            <v>0</v>
          </cell>
          <cell r="AS304">
            <v>0</v>
          </cell>
          <cell r="AT304">
            <v>0</v>
          </cell>
          <cell r="AU304">
            <v>1268655.56</v>
          </cell>
          <cell r="AV304">
            <v>0</v>
          </cell>
          <cell r="AW304">
            <v>0</v>
          </cell>
          <cell r="AX304">
            <v>0</v>
          </cell>
          <cell r="AY304">
            <v>0</v>
          </cell>
          <cell r="AZ304">
            <v>0</v>
          </cell>
          <cell r="BA304">
            <v>528521</v>
          </cell>
          <cell r="BB304">
            <v>0</v>
          </cell>
          <cell r="BC304">
            <v>0</v>
          </cell>
          <cell r="BD304">
            <v>0</v>
          </cell>
          <cell r="BE304">
            <v>0</v>
          </cell>
          <cell r="BF304">
            <v>0</v>
          </cell>
          <cell r="BG304">
            <v>-1165202.43</v>
          </cell>
          <cell r="BI304">
            <v>5762765.2700000014</v>
          </cell>
          <cell r="BJ304">
            <v>569303.4</v>
          </cell>
          <cell r="BK304">
            <v>0</v>
          </cell>
          <cell r="BL304">
            <v>29522.06</v>
          </cell>
          <cell r="BM304">
            <v>0</v>
          </cell>
          <cell r="BN304">
            <v>0</v>
          </cell>
          <cell r="BO304">
            <v>0</v>
          </cell>
          <cell r="BP304">
            <v>6361590.7300000014</v>
          </cell>
          <cell r="BQ304"/>
          <cell r="BR304">
            <v>0</v>
          </cell>
        </row>
        <row r="305">
          <cell r="E305" t="str">
            <v>REP24400 PAT and abnormals</v>
          </cell>
          <cell r="F305" t="str">
            <v>REP24400</v>
          </cell>
          <cell r="G305">
            <v>-63785971.999999985</v>
          </cell>
          <cell r="H305">
            <v>0</v>
          </cell>
          <cell r="I305">
            <v>0</v>
          </cell>
          <cell r="J305">
            <v>-1386070.8120000002</v>
          </cell>
          <cell r="K305">
            <v>-95041098</v>
          </cell>
          <cell r="L305">
            <v>14585263.983000003</v>
          </cell>
          <cell r="M305">
            <v>31255126</v>
          </cell>
          <cell r="N305">
            <v>31255126</v>
          </cell>
          <cell r="O305">
            <v>32530846</v>
          </cell>
          <cell r="P305">
            <v>-1235615.71</v>
          </cell>
          <cell r="Q305">
            <v>-45852819</v>
          </cell>
          <cell r="R305">
            <v>38017453.520999998</v>
          </cell>
          <cell r="S305">
            <v>724269</v>
          </cell>
          <cell r="T305">
            <v>13877055.120000005</v>
          </cell>
          <cell r="U305">
            <v>-166141.75068</v>
          </cell>
          <cell r="V305">
            <v>0</v>
          </cell>
          <cell r="W305">
            <v>0</v>
          </cell>
          <cell r="X305">
            <v>-74442.665999999997</v>
          </cell>
          <cell r="Y305">
            <v>-49816.983999999997</v>
          </cell>
          <cell r="Z305">
            <v>-1164000</v>
          </cell>
          <cell r="AA305">
            <v>2419224.9</v>
          </cell>
          <cell r="AB305">
            <v>686214</v>
          </cell>
          <cell r="AC305">
            <v>0</v>
          </cell>
          <cell r="AD305">
            <v>0</v>
          </cell>
          <cell r="AE305">
            <v>6821982.567999999</v>
          </cell>
          <cell r="AF305">
            <v>445656.36399999971</v>
          </cell>
          <cell r="AG305">
            <v>7110851.4039999992</v>
          </cell>
          <cell r="AH305">
            <v>2860844.1</v>
          </cell>
          <cell r="AI305">
            <v>18427894.226999998</v>
          </cell>
          <cell r="AJ305">
            <v>-1501363.0170000005</v>
          </cell>
          <cell r="AK305">
            <v>-35349600</v>
          </cell>
          <cell r="AL305">
            <v>2805706</v>
          </cell>
          <cell r="AM305">
            <v>0</v>
          </cell>
          <cell r="AN305">
            <v>0</v>
          </cell>
          <cell r="AO305">
            <v>64272000</v>
          </cell>
          <cell r="AP305">
            <v>7201399.4643192608</v>
          </cell>
          <cell r="AQ305">
            <v>19420323.189001802</v>
          </cell>
          <cell r="AR305">
            <v>47185000</v>
          </cell>
          <cell r="AS305">
            <v>17087000</v>
          </cell>
          <cell r="AT305">
            <v>0</v>
          </cell>
          <cell r="AU305">
            <v>29878490.173999999</v>
          </cell>
          <cell r="AV305">
            <v>-2088630.8717769636</v>
          </cell>
          <cell r="AW305">
            <v>-157466400</v>
          </cell>
          <cell r="AX305">
            <v>0</v>
          </cell>
          <cell r="AY305">
            <v>0</v>
          </cell>
          <cell r="AZ305">
            <v>0</v>
          </cell>
          <cell r="BA305">
            <v>1127883.6318709645</v>
          </cell>
          <cell r="BB305">
            <v>0</v>
          </cell>
          <cell r="BC305">
            <v>500403.00850730704</v>
          </cell>
          <cell r="BD305">
            <v>0</v>
          </cell>
          <cell r="BE305">
            <v>0</v>
          </cell>
          <cell r="BF305">
            <v>0</v>
          </cell>
          <cell r="BG305">
            <v>70321907.229999989</v>
          </cell>
          <cell r="BI305">
            <v>55655949.073242374</v>
          </cell>
          <cell r="BJ305">
            <v>1519043.0739999977</v>
          </cell>
          <cell r="BK305">
            <v>0</v>
          </cell>
          <cell r="BL305">
            <v>63807654.290999994</v>
          </cell>
          <cell r="BM305">
            <v>-63785972.260000005</v>
          </cell>
          <cell r="BN305">
            <v>0</v>
          </cell>
          <cell r="BO305">
            <v>-6098110.7299999995</v>
          </cell>
          <cell r="BP305">
            <v>51098563.448242374</v>
          </cell>
          <cell r="BQ305">
            <v>-7.4505805969238281E-9</v>
          </cell>
          <cell r="BR305">
            <v>0</v>
          </cell>
        </row>
        <row r="306">
          <cell r="E306" t="str">
            <v>REP24450 Inter-entity dividends</v>
          </cell>
          <cell r="F306" t="str">
            <v>REP24450</v>
          </cell>
          <cell r="G306">
            <v>63785972</v>
          </cell>
          <cell r="H306">
            <v>0</v>
          </cell>
          <cell r="I306">
            <v>0</v>
          </cell>
          <cell r="J306">
            <v>0</v>
          </cell>
          <cell r="K306">
            <v>95041098</v>
          </cell>
          <cell r="L306">
            <v>0</v>
          </cell>
          <cell r="M306">
            <v>-31255126</v>
          </cell>
          <cell r="N306">
            <v>-31255126</v>
          </cell>
          <cell r="O306">
            <v>-32530846</v>
          </cell>
          <cell r="P306">
            <v>0</v>
          </cell>
          <cell r="Q306">
            <v>45852819</v>
          </cell>
          <cell r="R306">
            <v>-41412161</v>
          </cell>
          <cell r="S306">
            <v>0</v>
          </cell>
          <cell r="T306">
            <v>0</v>
          </cell>
          <cell r="U306">
            <v>0</v>
          </cell>
          <cell r="V306">
            <v>0</v>
          </cell>
          <cell r="W306">
            <v>0</v>
          </cell>
          <cell r="X306">
            <v>0</v>
          </cell>
          <cell r="Y306">
            <v>0</v>
          </cell>
          <cell r="Z306">
            <v>0</v>
          </cell>
          <cell r="AA306">
            <v>-4440658</v>
          </cell>
          <cell r="AB306">
            <v>0</v>
          </cell>
          <cell r="AC306">
            <v>0</v>
          </cell>
          <cell r="AD306">
            <v>0</v>
          </cell>
          <cell r="AE306">
            <v>0</v>
          </cell>
          <cell r="AF306">
            <v>0</v>
          </cell>
          <cell r="AG306">
            <v>0</v>
          </cell>
          <cell r="AH306">
            <v>0</v>
          </cell>
          <cell r="AI306">
            <v>-35349600</v>
          </cell>
          <cell r="AJ306">
            <v>0</v>
          </cell>
          <cell r="AK306">
            <v>35349600</v>
          </cell>
          <cell r="AL306">
            <v>0</v>
          </cell>
          <cell r="AM306">
            <v>0</v>
          </cell>
          <cell r="AN306">
            <v>0</v>
          </cell>
          <cell r="AO306">
            <v>-64272000</v>
          </cell>
          <cell r="AP306">
            <v>0</v>
          </cell>
          <cell r="AQ306">
            <v>0</v>
          </cell>
          <cell r="AR306">
            <v>-47185000</v>
          </cell>
          <cell r="AS306">
            <v>-17087000</v>
          </cell>
          <cell r="AT306">
            <v>0</v>
          </cell>
          <cell r="AU306">
            <v>-28922400</v>
          </cell>
          <cell r="AV306">
            <v>0</v>
          </cell>
          <cell r="AW306">
            <v>157466400</v>
          </cell>
          <cell r="AX306">
            <v>0</v>
          </cell>
          <cell r="AY306">
            <v>0</v>
          </cell>
          <cell r="AZ306">
            <v>0</v>
          </cell>
          <cell r="BA306">
            <v>0</v>
          </cell>
          <cell r="BB306">
            <v>0</v>
          </cell>
          <cell r="BC306">
            <v>0</v>
          </cell>
          <cell r="BD306">
            <v>0</v>
          </cell>
          <cell r="BE306">
            <v>0</v>
          </cell>
          <cell r="BF306">
            <v>0</v>
          </cell>
          <cell r="BG306">
            <v>-63785972</v>
          </cell>
          <cell r="BI306">
            <v>0</v>
          </cell>
          <cell r="BJ306">
            <v>0</v>
          </cell>
          <cell r="BK306">
            <v>0</v>
          </cell>
          <cell r="BL306">
            <v>-63785972.259999998</v>
          </cell>
          <cell r="BM306">
            <v>63785972.259999998</v>
          </cell>
          <cell r="BN306">
            <v>0</v>
          </cell>
          <cell r="BO306">
            <v>0</v>
          </cell>
          <cell r="BP306">
            <v>0</v>
          </cell>
          <cell r="BQ306"/>
          <cell r="BR306">
            <v>0</v>
          </cell>
        </row>
        <row r="307">
          <cell r="E307" t="str">
            <v>REP24500 Non cash movements</v>
          </cell>
          <cell r="F307" t="str">
            <v>REP24500</v>
          </cell>
          <cell r="G307">
            <v>0</v>
          </cell>
          <cell r="H307">
            <v>0</v>
          </cell>
          <cell r="I307">
            <v>0</v>
          </cell>
          <cell r="J307">
            <v>0</v>
          </cell>
          <cell r="K307">
            <v>0</v>
          </cell>
          <cell r="L307">
            <v>0</v>
          </cell>
          <cell r="M307">
            <v>-0.41000000014901161</v>
          </cell>
          <cell r="N307">
            <v>0</v>
          </cell>
          <cell r="O307">
            <v>0</v>
          </cell>
          <cell r="P307">
            <v>0</v>
          </cell>
          <cell r="Q307">
            <v>0</v>
          </cell>
          <cell r="R307">
            <v>0</v>
          </cell>
          <cell r="S307">
            <v>0</v>
          </cell>
          <cell r="T307">
            <v>63066</v>
          </cell>
          <cell r="U307">
            <v>166141.75068</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-342662059.5</v>
          </cell>
          <cell r="AJ307">
            <v>0</v>
          </cell>
          <cell r="AK307">
            <v>0</v>
          </cell>
          <cell r="AL307">
            <v>-27492022</v>
          </cell>
          <cell r="AM307">
            <v>0</v>
          </cell>
          <cell r="AN307">
            <v>0</v>
          </cell>
          <cell r="AO307">
            <v>100</v>
          </cell>
          <cell r="AP307">
            <v>151320321</v>
          </cell>
          <cell r="AQ307">
            <v>407796120</v>
          </cell>
          <cell r="AR307">
            <v>0</v>
          </cell>
          <cell r="AS307">
            <v>0</v>
          </cell>
          <cell r="AT307">
            <v>0</v>
          </cell>
          <cell r="AU307">
            <v>7227.2199999988079</v>
          </cell>
          <cell r="AV307">
            <v>73838536</v>
          </cell>
          <cell r="AW307">
            <v>0</v>
          </cell>
          <cell r="AX307">
            <v>0</v>
          </cell>
          <cell r="AY307">
            <v>0</v>
          </cell>
          <cell r="AZ307">
            <v>0</v>
          </cell>
          <cell r="BA307">
            <v>66211215</v>
          </cell>
          <cell r="BB307">
            <v>0</v>
          </cell>
          <cell r="BC307">
            <v>-37660040</v>
          </cell>
          <cell r="BD307">
            <v>0</v>
          </cell>
          <cell r="BE307">
            <v>0</v>
          </cell>
          <cell r="BF307">
            <v>0</v>
          </cell>
          <cell r="BG307">
            <v>0</v>
          </cell>
          <cell r="BI307">
            <v>291588605.06068003</v>
          </cell>
          <cell r="BJ307">
            <v>0</v>
          </cell>
          <cell r="BK307">
            <v>0</v>
          </cell>
          <cell r="BL307">
            <v>0</v>
          </cell>
          <cell r="BM307">
            <v>0</v>
          </cell>
          <cell r="BN307">
            <v>0</v>
          </cell>
          <cell r="BO307">
            <v>-12378135.579999983</v>
          </cell>
          <cell r="BP307">
            <v>279210469.48068005</v>
          </cell>
          <cell r="BQ307">
            <v>0</v>
          </cell>
          <cell r="BR307">
            <v>0</v>
          </cell>
        </row>
        <row r="308">
          <cell r="E308" t="str">
            <v>REP24600 Net cash flow</v>
          </cell>
          <cell r="F308" t="str">
            <v>REP24600</v>
          </cell>
          <cell r="G308">
            <v>1.4901161193847656E-8</v>
          </cell>
          <cell r="H308">
            <v>0</v>
          </cell>
          <cell r="I308">
            <v>0</v>
          </cell>
          <cell r="J308">
            <v>-1420375.9919999999</v>
          </cell>
          <cell r="K308">
            <v>0</v>
          </cell>
          <cell r="L308">
            <v>84976171.842999905</v>
          </cell>
          <cell r="M308">
            <v>-0.41000000014901161</v>
          </cell>
          <cell r="N308">
            <v>0</v>
          </cell>
          <cell r="O308">
            <v>0</v>
          </cell>
          <cell r="P308">
            <v>-555279.16000000294</v>
          </cell>
          <cell r="Q308">
            <v>0</v>
          </cell>
          <cell r="R308">
            <v>-2827867.2789999992</v>
          </cell>
          <cell r="S308">
            <v>0</v>
          </cell>
          <cell r="T308">
            <v>13490276.88000001</v>
          </cell>
          <cell r="U308">
            <v>0</v>
          </cell>
          <cell r="V308">
            <v>0</v>
          </cell>
          <cell r="W308">
            <v>0</v>
          </cell>
          <cell r="X308">
            <v>-5613.1260000000184</v>
          </cell>
          <cell r="Y308">
            <v>-126800.47399999999</v>
          </cell>
          <cell r="Z308">
            <v>0</v>
          </cell>
          <cell r="AA308">
            <v>-542165.1</v>
          </cell>
          <cell r="AB308">
            <v>0</v>
          </cell>
          <cell r="AC308">
            <v>0</v>
          </cell>
          <cell r="AD308">
            <v>-3739336.1</v>
          </cell>
          <cell r="AE308">
            <v>15078215.968000036</v>
          </cell>
          <cell r="AF308">
            <v>-95814122.426000014</v>
          </cell>
          <cell r="AG308">
            <v>30761820.55399999</v>
          </cell>
          <cell r="AH308">
            <v>2992965.1</v>
          </cell>
          <cell r="AI308">
            <v>-236204225.243</v>
          </cell>
          <cell r="AJ308">
            <v>-5134995.6670000013</v>
          </cell>
          <cell r="AK308">
            <v>0</v>
          </cell>
          <cell r="AL308">
            <v>0</v>
          </cell>
          <cell r="AM308">
            <v>0</v>
          </cell>
          <cell r="AN308">
            <v>0</v>
          </cell>
          <cell r="AO308">
            <v>100</v>
          </cell>
          <cell r="AP308">
            <v>33316836.439157993</v>
          </cell>
          <cell r="AQ308">
            <v>121178430.92835671</v>
          </cell>
          <cell r="AR308">
            <v>0</v>
          </cell>
          <cell r="AS308">
            <v>0</v>
          </cell>
          <cell r="AT308">
            <v>0</v>
          </cell>
          <cell r="AU308">
            <v>1268655.6139999963</v>
          </cell>
          <cell r="AV308">
            <v>0.47999998927116394</v>
          </cell>
          <cell r="AW308">
            <v>0</v>
          </cell>
          <cell r="AX308">
            <v>0</v>
          </cell>
          <cell r="AY308">
            <v>0</v>
          </cell>
          <cell r="AZ308">
            <v>0</v>
          </cell>
          <cell r="BA308">
            <v>16340384.871870972</v>
          </cell>
          <cell r="BB308">
            <v>0</v>
          </cell>
          <cell r="BC308">
            <v>0</v>
          </cell>
          <cell r="BD308">
            <v>0</v>
          </cell>
          <cell r="BE308">
            <v>0</v>
          </cell>
          <cell r="BF308">
            <v>0</v>
          </cell>
          <cell r="BG308">
            <v>46853744.169999987</v>
          </cell>
          <cell r="BI308">
            <v>19886821.871385612</v>
          </cell>
          <cell r="BJ308">
            <v>786814.30399999709</v>
          </cell>
          <cell r="BK308">
            <v>0</v>
          </cell>
          <cell r="BL308">
            <v>-82860393.789000005</v>
          </cell>
          <cell r="BM308">
            <v>-7.4505805969238281E-9</v>
          </cell>
          <cell r="BN308">
            <v>0</v>
          </cell>
          <cell r="BO308">
            <v>1449689.6900000162</v>
          </cell>
          <cell r="BP308">
            <v>-60737067.923614383</v>
          </cell>
          <cell r="BQ308">
            <v>-7.4505805969238281E-9</v>
          </cell>
          <cell r="BR308">
            <v>3.5762786865234375E-7</v>
          </cell>
        </row>
        <row r="309">
          <cell r="E309" t="str">
            <v>REP24800 Dividends and other dist.</v>
          </cell>
          <cell r="F309" t="str">
            <v>REP24800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-489183</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I309">
            <v>-489183</v>
          </cell>
          <cell r="BJ309">
            <v>0</v>
          </cell>
          <cell r="BK309">
            <v>0</v>
          </cell>
          <cell r="BL309">
            <v>-63785972.259999998</v>
          </cell>
          <cell r="BM309">
            <v>0</v>
          </cell>
          <cell r="BN309">
            <v>0</v>
          </cell>
          <cell r="BO309">
            <v>0</v>
          </cell>
          <cell r="BP309">
            <v>-64275155.259999998</v>
          </cell>
          <cell r="BQ309"/>
          <cell r="BR309">
            <v>0</v>
          </cell>
        </row>
        <row r="310">
          <cell r="E310" t="str">
            <v>REP24850 Dividends paid intra-entity</v>
          </cell>
          <cell r="F310" t="str">
            <v>REP24850</v>
          </cell>
          <cell r="G310">
            <v>63785972</v>
          </cell>
          <cell r="H310">
            <v>0</v>
          </cell>
          <cell r="I310">
            <v>0</v>
          </cell>
          <cell r="J310">
            <v>0</v>
          </cell>
          <cell r="K310">
            <v>95041098</v>
          </cell>
          <cell r="L310">
            <v>-63785972</v>
          </cell>
          <cell r="M310">
            <v>-31255126</v>
          </cell>
          <cell r="N310">
            <v>-31255126</v>
          </cell>
          <cell r="O310">
            <v>-32530846</v>
          </cell>
          <cell r="P310">
            <v>0</v>
          </cell>
          <cell r="Q310">
            <v>45852819</v>
          </cell>
          <cell r="R310">
            <v>-32530846</v>
          </cell>
          <cell r="S310">
            <v>0</v>
          </cell>
          <cell r="T310">
            <v>-13321972</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35349600</v>
          </cell>
          <cell r="AL310">
            <v>0</v>
          </cell>
          <cell r="AM310">
            <v>0</v>
          </cell>
          <cell r="AN310">
            <v>0</v>
          </cell>
          <cell r="AO310">
            <v>-64272000</v>
          </cell>
          <cell r="AP310">
            <v>-17087000</v>
          </cell>
          <cell r="AQ310">
            <v>-47185000</v>
          </cell>
          <cell r="AR310">
            <v>-47185000</v>
          </cell>
          <cell r="AS310">
            <v>-17087000</v>
          </cell>
          <cell r="AT310">
            <v>0</v>
          </cell>
          <cell r="AU310">
            <v>0</v>
          </cell>
          <cell r="AV310">
            <v>0</v>
          </cell>
          <cell r="AW310">
            <v>157466400</v>
          </cell>
          <cell r="AX310">
            <v>0</v>
          </cell>
          <cell r="AY310">
            <v>0</v>
          </cell>
          <cell r="AZ310">
            <v>0</v>
          </cell>
          <cell r="BA310">
            <v>0</v>
          </cell>
          <cell r="BB310">
            <v>0</v>
          </cell>
          <cell r="BC310">
            <v>0</v>
          </cell>
          <cell r="BD310">
            <v>0</v>
          </cell>
          <cell r="BE310">
            <v>0</v>
          </cell>
          <cell r="BF310">
            <v>0</v>
          </cell>
          <cell r="BG310">
            <v>-63785973</v>
          </cell>
          <cell r="BI310">
            <v>-63785972</v>
          </cell>
          <cell r="BJ310">
            <v>0</v>
          </cell>
          <cell r="BK310">
            <v>0</v>
          </cell>
          <cell r="BL310">
            <v>0</v>
          </cell>
          <cell r="BM310">
            <v>63785972.259999998</v>
          </cell>
          <cell r="BN310">
            <v>0</v>
          </cell>
          <cell r="BO310">
            <v>0</v>
          </cell>
          <cell r="BP310">
            <v>0.25999999791383743</v>
          </cell>
          <cell r="BQ310"/>
          <cell r="BR310">
            <v>-7.4505805969238281E-9</v>
          </cell>
        </row>
        <row r="311">
          <cell r="E311" t="str">
            <v>REP24900 Movement in cash</v>
          </cell>
          <cell r="F311" t="str">
            <v>REP24900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-112728.31</v>
          </cell>
          <cell r="U311">
            <v>0</v>
          </cell>
          <cell r="V311">
            <v>0</v>
          </cell>
          <cell r="W311">
            <v>0</v>
          </cell>
          <cell r="X311">
            <v>5613.44</v>
          </cell>
          <cell r="Y311">
            <v>0</v>
          </cell>
          <cell r="Z311">
            <v>0</v>
          </cell>
          <cell r="AA311">
            <v>0</v>
          </cell>
          <cell r="AB311">
            <v>0</v>
          </cell>
          <cell r="AC311">
            <v>0</v>
          </cell>
          <cell r="AD311">
            <v>0</v>
          </cell>
          <cell r="AE311">
            <v>0</v>
          </cell>
          <cell r="AF311">
            <v>-54752</v>
          </cell>
          <cell r="AG311">
            <v>134355.47</v>
          </cell>
          <cell r="AH311">
            <v>0</v>
          </cell>
          <cell r="AI311">
            <v>0</v>
          </cell>
          <cell r="AJ311">
            <v>0</v>
          </cell>
          <cell r="AK311">
            <v>0</v>
          </cell>
          <cell r="AL311">
            <v>0</v>
          </cell>
          <cell r="AM311">
            <v>0</v>
          </cell>
          <cell r="AN311">
            <v>0</v>
          </cell>
          <cell r="AO311">
            <v>0</v>
          </cell>
          <cell r="AP311">
            <v>-2162594.5299999998</v>
          </cell>
          <cell r="AQ311">
            <v>-2940685.21</v>
          </cell>
          <cell r="AR311">
            <v>0</v>
          </cell>
          <cell r="AS311">
            <v>0</v>
          </cell>
          <cell r="AT311">
            <v>0</v>
          </cell>
          <cell r="AU311">
            <v>-1268655.56</v>
          </cell>
          <cell r="AV311">
            <v>0</v>
          </cell>
          <cell r="AW311">
            <v>0</v>
          </cell>
          <cell r="AX311">
            <v>0</v>
          </cell>
          <cell r="AY311">
            <v>0</v>
          </cell>
          <cell r="AZ311">
            <v>0</v>
          </cell>
          <cell r="BA311">
            <v>-528521</v>
          </cell>
          <cell r="BB311">
            <v>0</v>
          </cell>
          <cell r="BC311">
            <v>0</v>
          </cell>
          <cell r="BD311">
            <v>0</v>
          </cell>
          <cell r="BE311">
            <v>0</v>
          </cell>
          <cell r="BF311">
            <v>0</v>
          </cell>
          <cell r="BG311">
            <v>1165202.43</v>
          </cell>
          <cell r="BI311">
            <v>-5762765.2700000014</v>
          </cell>
          <cell r="BJ311">
            <v>-569303.4</v>
          </cell>
          <cell r="BK311">
            <v>0</v>
          </cell>
          <cell r="BL311">
            <v>-29522.06</v>
          </cell>
          <cell r="BM311">
            <v>0</v>
          </cell>
          <cell r="BN311">
            <v>0</v>
          </cell>
          <cell r="BO311">
            <v>0</v>
          </cell>
          <cell r="BP311">
            <v>-6361590.7300000014</v>
          </cell>
          <cell r="BQ311"/>
          <cell r="BR311">
            <v>0</v>
          </cell>
        </row>
        <row r="312">
          <cell r="E312" t="str">
            <v>REP25000 Total non cash movements in borrowings</v>
          </cell>
          <cell r="F312" t="str">
            <v>REP25000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-63066</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-1781800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I312">
            <v>-1844866</v>
          </cell>
          <cell r="BJ312">
            <v>0</v>
          </cell>
          <cell r="BK312">
            <v>0</v>
          </cell>
          <cell r="BL312">
            <v>0</v>
          </cell>
          <cell r="BM312">
            <v>0</v>
          </cell>
          <cell r="BN312">
            <v>0</v>
          </cell>
          <cell r="BO312">
            <v>0</v>
          </cell>
          <cell r="BP312">
            <v>-1844866</v>
          </cell>
          <cell r="BQ312"/>
          <cell r="BR312">
            <v>0</v>
          </cell>
        </row>
        <row r="313">
          <cell r="E313" t="str">
            <v>REP25010 Decrease (increase) in borrowings</v>
          </cell>
          <cell r="F313" t="str">
            <v>REP25010</v>
          </cell>
          <cell r="G313">
            <v>63785972.000000015</v>
          </cell>
          <cell r="H313">
            <v>0</v>
          </cell>
          <cell r="I313">
            <v>0</v>
          </cell>
          <cell r="J313">
            <v>-1420375.9919999999</v>
          </cell>
          <cell r="K313">
            <v>95041098</v>
          </cell>
          <cell r="L313">
            <v>21190199.842999905</v>
          </cell>
          <cell r="M313">
            <v>-31255126.41</v>
          </cell>
          <cell r="N313">
            <v>-31255126</v>
          </cell>
          <cell r="O313">
            <v>-32530846</v>
          </cell>
          <cell r="P313">
            <v>-555279.16000000294</v>
          </cell>
          <cell r="Q313">
            <v>45852819</v>
          </cell>
          <cell r="R313">
            <v>-35358713.278999999</v>
          </cell>
          <cell r="S313">
            <v>0</v>
          </cell>
          <cell r="T313">
            <v>-496672.42999998986</v>
          </cell>
          <cell r="U313">
            <v>0</v>
          </cell>
          <cell r="V313">
            <v>0</v>
          </cell>
          <cell r="W313">
            <v>0</v>
          </cell>
          <cell r="X313">
            <v>0.31399999998029671</v>
          </cell>
          <cell r="Y313">
            <v>-126800.47399999999</v>
          </cell>
          <cell r="Z313">
            <v>0</v>
          </cell>
          <cell r="AA313">
            <v>-542165.1</v>
          </cell>
          <cell r="AB313">
            <v>0</v>
          </cell>
          <cell r="AC313">
            <v>0</v>
          </cell>
          <cell r="AD313">
            <v>-3739336.1</v>
          </cell>
          <cell r="AE313">
            <v>15078215.968000036</v>
          </cell>
          <cell r="AF313">
            <v>-95868874.426000014</v>
          </cell>
          <cell r="AG313">
            <v>30896176.023999989</v>
          </cell>
          <cell r="AH313">
            <v>2992965.1</v>
          </cell>
          <cell r="AI313">
            <v>-236204225.243</v>
          </cell>
          <cell r="AJ313">
            <v>-5134995.6670000013</v>
          </cell>
          <cell r="AK313">
            <v>35349600</v>
          </cell>
          <cell r="AL313">
            <v>0</v>
          </cell>
          <cell r="AM313">
            <v>0</v>
          </cell>
          <cell r="AN313">
            <v>0</v>
          </cell>
          <cell r="AO313">
            <v>-64271900</v>
          </cell>
          <cell r="AP313">
            <v>14067241.909157991</v>
          </cell>
          <cell r="AQ313">
            <v>69270945.718356714</v>
          </cell>
          <cell r="AR313">
            <v>-47185000</v>
          </cell>
          <cell r="AS313">
            <v>-17087000</v>
          </cell>
          <cell r="AT313">
            <v>0</v>
          </cell>
          <cell r="AU313">
            <v>5.3999996278434992E-2</v>
          </cell>
          <cell r="AV313">
            <v>0.47999998927116394</v>
          </cell>
          <cell r="AW313">
            <v>157466400</v>
          </cell>
          <cell r="AX313">
            <v>0</v>
          </cell>
          <cell r="AY313">
            <v>0</v>
          </cell>
          <cell r="AZ313">
            <v>0</v>
          </cell>
          <cell r="BA313">
            <v>15811863.871870972</v>
          </cell>
          <cell r="BB313">
            <v>0</v>
          </cell>
          <cell r="BC313">
            <v>0</v>
          </cell>
          <cell r="BD313">
            <v>0</v>
          </cell>
          <cell r="BE313">
            <v>0</v>
          </cell>
          <cell r="BF313">
            <v>0</v>
          </cell>
          <cell r="BG313">
            <v>-15767026.400000013</v>
          </cell>
          <cell r="BI313">
            <v>-51995964.398614407</v>
          </cell>
          <cell r="BJ313">
            <v>217510.90399999707</v>
          </cell>
          <cell r="BK313">
            <v>0</v>
          </cell>
          <cell r="BL313">
            <v>-73975646.859000057</v>
          </cell>
          <cell r="BM313">
            <v>63785972.25999999</v>
          </cell>
          <cell r="BN313">
            <v>0</v>
          </cell>
          <cell r="BO313">
            <v>1449689.6900000162</v>
          </cell>
          <cell r="BP313">
            <v>-60518438.403614461</v>
          </cell>
          <cell r="BQ313">
            <v>0</v>
          </cell>
          <cell r="BR313">
            <v>3.6507844924926758E-7</v>
          </cell>
        </row>
        <row r="314">
          <cell r="E314" t="str">
            <v>REP26000 Total Capital expenditure</v>
          </cell>
          <cell r="F314" t="str">
            <v>REP26000</v>
          </cell>
          <cell r="G314">
            <v>0</v>
          </cell>
          <cell r="H314">
            <v>0</v>
          </cell>
          <cell r="I314">
            <v>0</v>
          </cell>
          <cell r="J314">
            <v>0</v>
          </cell>
          <cell r="K314">
            <v>0</v>
          </cell>
          <cell r="L314">
            <v>7507601.3499999996</v>
          </cell>
          <cell r="M314">
            <v>0</v>
          </cell>
          <cell r="N314">
            <v>0</v>
          </cell>
          <cell r="O314">
            <v>0</v>
          </cell>
          <cell r="P314">
            <v>0</v>
          </cell>
          <cell r="Q314">
            <v>0</v>
          </cell>
          <cell r="R314">
            <v>0</v>
          </cell>
          <cell r="S314">
            <v>0</v>
          </cell>
          <cell r="T314">
            <v>257286.03</v>
          </cell>
          <cell r="U314">
            <v>0</v>
          </cell>
          <cell r="V314">
            <v>0</v>
          </cell>
          <cell r="W314">
            <v>0</v>
          </cell>
          <cell r="X314">
            <v>0</v>
          </cell>
          <cell r="Y314">
            <v>0</v>
          </cell>
          <cell r="Z314">
            <v>0</v>
          </cell>
          <cell r="AA314">
            <v>0</v>
          </cell>
          <cell r="AB314">
            <v>0</v>
          </cell>
          <cell r="AC314">
            <v>0</v>
          </cell>
          <cell r="AD314">
            <v>3438823.16</v>
          </cell>
          <cell r="AE314">
            <v>755204</v>
          </cell>
          <cell r="AF314">
            <v>97231530</v>
          </cell>
          <cell r="AG314">
            <v>452815</v>
          </cell>
          <cell r="AH314">
            <v>0</v>
          </cell>
          <cell r="AI314">
            <v>0</v>
          </cell>
          <cell r="AJ314">
            <v>22948</v>
          </cell>
          <cell r="AK314">
            <v>0</v>
          </cell>
          <cell r="AL314">
            <v>0</v>
          </cell>
          <cell r="AM314">
            <v>0</v>
          </cell>
          <cell r="AN314">
            <v>0</v>
          </cell>
          <cell r="AO314">
            <v>0</v>
          </cell>
          <cell r="AP314">
            <v>137462679.28612903</v>
          </cell>
          <cell r="AQ314">
            <v>373375352.07677418</v>
          </cell>
          <cell r="AR314">
            <v>0</v>
          </cell>
          <cell r="AS314">
            <v>0</v>
          </cell>
          <cell r="AT314">
            <v>0</v>
          </cell>
          <cell r="AU314">
            <v>0</v>
          </cell>
          <cell r="AV314">
            <v>0</v>
          </cell>
          <cell r="AW314">
            <v>0</v>
          </cell>
          <cell r="AX314">
            <v>0</v>
          </cell>
          <cell r="AY314">
            <v>0</v>
          </cell>
          <cell r="AZ314">
            <v>0</v>
          </cell>
          <cell r="BA314">
            <v>58894603.789999992</v>
          </cell>
          <cell r="BB314">
            <v>0</v>
          </cell>
          <cell r="BC314">
            <v>0</v>
          </cell>
          <cell r="BD314">
            <v>0</v>
          </cell>
          <cell r="BE314">
            <v>0</v>
          </cell>
          <cell r="BF314">
            <v>0</v>
          </cell>
          <cell r="BG314">
            <v>1166852.01</v>
          </cell>
          <cell r="BI314">
            <v>680565694.70290315</v>
          </cell>
          <cell r="BJ314">
            <v>167597.94</v>
          </cell>
          <cell r="BK314">
            <v>0</v>
          </cell>
          <cell r="BL314">
            <v>0</v>
          </cell>
          <cell r="BM314">
            <v>0</v>
          </cell>
          <cell r="BN314">
            <v>0</v>
          </cell>
          <cell r="BO314">
            <v>0</v>
          </cell>
          <cell r="BP314">
            <v>680733292.64290321</v>
          </cell>
          <cell r="BQ314"/>
          <cell r="BR314">
            <v>0</v>
          </cell>
        </row>
        <row r="315">
          <cell r="E315" t="str">
            <v>REP26200 Capital expenditure excl IT projects</v>
          </cell>
          <cell r="F315" t="str">
            <v>REP26200</v>
          </cell>
          <cell r="G315">
            <v>0</v>
          </cell>
          <cell r="H315">
            <v>0</v>
          </cell>
          <cell r="I315">
            <v>0</v>
          </cell>
          <cell r="J315">
            <v>0</v>
          </cell>
          <cell r="K315">
            <v>0</v>
          </cell>
          <cell r="L315">
            <v>7507601.3499999996</v>
          </cell>
          <cell r="M315">
            <v>0</v>
          </cell>
          <cell r="N315">
            <v>0</v>
          </cell>
          <cell r="O315">
            <v>0</v>
          </cell>
          <cell r="P315">
            <v>0</v>
          </cell>
          <cell r="Q315">
            <v>0</v>
          </cell>
          <cell r="R315">
            <v>0</v>
          </cell>
          <cell r="S315">
            <v>0</v>
          </cell>
          <cell r="T315">
            <v>257286.03</v>
          </cell>
          <cell r="U315">
            <v>0</v>
          </cell>
          <cell r="V315">
            <v>0</v>
          </cell>
          <cell r="W315">
            <v>0</v>
          </cell>
          <cell r="X315">
            <v>0</v>
          </cell>
          <cell r="Y315">
            <v>0</v>
          </cell>
          <cell r="Z315">
            <v>0</v>
          </cell>
          <cell r="AA315">
            <v>0</v>
          </cell>
          <cell r="AB315">
            <v>0</v>
          </cell>
          <cell r="AC315">
            <v>0</v>
          </cell>
          <cell r="AD315">
            <v>3438823.16</v>
          </cell>
          <cell r="AE315">
            <v>755204</v>
          </cell>
          <cell r="AF315">
            <v>97231530</v>
          </cell>
          <cell r="AG315">
            <v>452815</v>
          </cell>
          <cell r="AH315">
            <v>0</v>
          </cell>
          <cell r="AI315">
            <v>0</v>
          </cell>
          <cell r="AJ315">
            <v>22948</v>
          </cell>
          <cell r="AK315">
            <v>0</v>
          </cell>
          <cell r="AL315">
            <v>0</v>
          </cell>
          <cell r="AM315">
            <v>0</v>
          </cell>
          <cell r="AN315">
            <v>0</v>
          </cell>
          <cell r="AO315">
            <v>0</v>
          </cell>
          <cell r="AP315">
            <v>137462679.28612903</v>
          </cell>
          <cell r="AQ315">
            <v>373375352.07677418</v>
          </cell>
          <cell r="AR315">
            <v>0</v>
          </cell>
          <cell r="AS315">
            <v>0</v>
          </cell>
          <cell r="AT315">
            <v>0</v>
          </cell>
          <cell r="AU315">
            <v>0</v>
          </cell>
          <cell r="AV315">
            <v>0</v>
          </cell>
          <cell r="AW315">
            <v>0</v>
          </cell>
          <cell r="AX315">
            <v>0</v>
          </cell>
          <cell r="AY315">
            <v>0</v>
          </cell>
          <cell r="AZ315">
            <v>0</v>
          </cell>
          <cell r="BA315">
            <v>58894603.789999992</v>
          </cell>
          <cell r="BB315">
            <v>0</v>
          </cell>
          <cell r="BC315">
            <v>0</v>
          </cell>
          <cell r="BD315">
            <v>0</v>
          </cell>
          <cell r="BE315">
            <v>0</v>
          </cell>
          <cell r="BF315">
            <v>0</v>
          </cell>
          <cell r="BG315">
            <v>1166852.01</v>
          </cell>
          <cell r="BI315">
            <v>680565694.70290315</v>
          </cell>
          <cell r="BJ315">
            <v>167597.94</v>
          </cell>
          <cell r="BK315">
            <v>0</v>
          </cell>
          <cell r="BL315">
            <v>0</v>
          </cell>
          <cell r="BM315">
            <v>0</v>
          </cell>
          <cell r="BN315">
            <v>0</v>
          </cell>
          <cell r="BO315">
            <v>0</v>
          </cell>
          <cell r="BP315">
            <v>680733292.64290321</v>
          </cell>
          <cell r="BQ315"/>
          <cell r="BR315">
            <v>0</v>
          </cell>
        </row>
        <row r="316">
          <cell r="E316" t="str">
            <v>REP27000 Management funds employed</v>
          </cell>
          <cell r="F316" t="str">
            <v>REP27000</v>
          </cell>
          <cell r="G316">
            <v>0</v>
          </cell>
          <cell r="H316">
            <v>0</v>
          </cell>
          <cell r="I316">
            <v>0</v>
          </cell>
          <cell r="J316">
            <v>28800764.710000005</v>
          </cell>
          <cell r="K316">
            <v>0</v>
          </cell>
          <cell r="L316">
            <v>356763679.04000008</v>
          </cell>
          <cell r="M316">
            <v>0</v>
          </cell>
          <cell r="N316">
            <v>0</v>
          </cell>
          <cell r="O316">
            <v>5726</v>
          </cell>
          <cell r="P316">
            <v>131206120.29000001</v>
          </cell>
          <cell r="Q316">
            <v>0</v>
          </cell>
          <cell r="R316">
            <v>5089917.8</v>
          </cell>
          <cell r="S316">
            <v>-4707743</v>
          </cell>
          <cell r="T316">
            <v>-2228120.87</v>
          </cell>
          <cell r="U316">
            <v>4000000</v>
          </cell>
          <cell r="V316">
            <v>0</v>
          </cell>
          <cell r="W316">
            <v>2</v>
          </cell>
          <cell r="X316">
            <v>-69431.990000000005</v>
          </cell>
          <cell r="Y316">
            <v>433213.74</v>
          </cell>
          <cell r="Z316">
            <v>5024000</v>
          </cell>
          <cell r="AA316">
            <v>3779713</v>
          </cell>
          <cell r="AB316">
            <v>-4460394</v>
          </cell>
          <cell r="AC316">
            <v>0</v>
          </cell>
          <cell r="AD316">
            <v>3739336.1</v>
          </cell>
          <cell r="AE316">
            <v>126993998.44</v>
          </cell>
          <cell r="AF316">
            <v>103274965.03</v>
          </cell>
          <cell r="AG316">
            <v>89329937.310000002</v>
          </cell>
          <cell r="AH316">
            <v>-2137364</v>
          </cell>
          <cell r="AI316">
            <v>10069522.99000001</v>
          </cell>
          <cell r="AJ316">
            <v>3526640.24</v>
          </cell>
          <cell r="AK316">
            <v>0</v>
          </cell>
          <cell r="AL316">
            <v>0</v>
          </cell>
          <cell r="AM316">
            <v>0</v>
          </cell>
          <cell r="AN316">
            <v>0</v>
          </cell>
          <cell r="AO316">
            <v>0</v>
          </cell>
          <cell r="AP316">
            <v>127367478.55516127</v>
          </cell>
          <cell r="AQ316">
            <v>308978697.47064507</v>
          </cell>
          <cell r="AR316">
            <v>0</v>
          </cell>
          <cell r="AS316">
            <v>0</v>
          </cell>
          <cell r="AT316">
            <v>0</v>
          </cell>
          <cell r="AU316">
            <v>963317.34</v>
          </cell>
          <cell r="AV316">
            <v>71749904.648223042</v>
          </cell>
          <cell r="AW316">
            <v>0</v>
          </cell>
          <cell r="AX316">
            <v>0</v>
          </cell>
          <cell r="AY316">
            <v>0</v>
          </cell>
          <cell r="AZ316">
            <v>0</v>
          </cell>
          <cell r="BA316">
            <v>51527234.75999999</v>
          </cell>
          <cell r="BB316">
            <v>0</v>
          </cell>
          <cell r="BC316">
            <v>-37159636.991492696</v>
          </cell>
          <cell r="BD316">
            <v>0</v>
          </cell>
          <cell r="BE316">
            <v>0</v>
          </cell>
          <cell r="BF316">
            <v>0</v>
          </cell>
          <cell r="BG316">
            <v>-57152159.329999991</v>
          </cell>
          <cell r="BI316">
            <v>1324709319.2825367</v>
          </cell>
          <cell r="BJ316">
            <v>-2015990.78</v>
          </cell>
          <cell r="BK316">
            <v>0</v>
          </cell>
          <cell r="BL316">
            <v>-17726342.370000001</v>
          </cell>
          <cell r="BM316">
            <v>0</v>
          </cell>
          <cell r="BN316">
            <v>0</v>
          </cell>
          <cell r="BO316">
            <v>321208156</v>
          </cell>
          <cell r="BP316">
            <v>1626175142.1325369</v>
          </cell>
          <cell r="BQ316">
            <v>0</v>
          </cell>
          <cell r="BR316">
            <v>0</v>
          </cell>
        </row>
        <row r="317">
          <cell r="E317" t="str">
            <v>REP27100 Short term money market</v>
          </cell>
          <cell r="F317" t="str">
            <v>REP27100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1395029.05</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I317">
            <v>1395029.05</v>
          </cell>
          <cell r="BJ317">
            <v>0</v>
          </cell>
          <cell r="BK317">
            <v>0</v>
          </cell>
          <cell r="BL317">
            <v>0</v>
          </cell>
          <cell r="BM317">
            <v>0</v>
          </cell>
          <cell r="BN317">
            <v>0</v>
          </cell>
          <cell r="BO317">
            <v>0</v>
          </cell>
          <cell r="BP317">
            <v>1395029.05</v>
          </cell>
          <cell r="BQ317"/>
          <cell r="BR317">
            <v>0</v>
          </cell>
        </row>
        <row r="318">
          <cell r="E318" t="str">
            <v>REP27200 Provision for dividends</v>
          </cell>
          <cell r="F318" t="str">
            <v>REP27200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-79946</v>
          </cell>
          <cell r="U318">
            <v>79946.195599999977</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I318">
            <v>0.19559999997727573</v>
          </cell>
          <cell r="BJ318">
            <v>0</v>
          </cell>
          <cell r="BK318">
            <v>0</v>
          </cell>
          <cell r="BL318">
            <v>0</v>
          </cell>
          <cell r="BM318">
            <v>0</v>
          </cell>
          <cell r="BN318">
            <v>0</v>
          </cell>
          <cell r="BO318">
            <v>0</v>
          </cell>
          <cell r="BP318">
            <v>0.19559999997727573</v>
          </cell>
          <cell r="BQ318"/>
          <cell r="BR318">
            <v>0</v>
          </cell>
        </row>
        <row r="319">
          <cell r="E319" t="str">
            <v>REP27300 Financial funds employed</v>
          </cell>
          <cell r="F319" t="str">
            <v>REP27300</v>
          </cell>
          <cell r="G319">
            <v>0</v>
          </cell>
          <cell r="H319">
            <v>0</v>
          </cell>
          <cell r="I319">
            <v>0</v>
          </cell>
          <cell r="J319">
            <v>28800764.710000005</v>
          </cell>
          <cell r="K319">
            <v>0</v>
          </cell>
          <cell r="L319">
            <v>356763679.04000008</v>
          </cell>
          <cell r="M319">
            <v>0</v>
          </cell>
          <cell r="N319">
            <v>0</v>
          </cell>
          <cell r="O319">
            <v>5726</v>
          </cell>
          <cell r="P319">
            <v>131206120.29000001</v>
          </cell>
          <cell r="Q319">
            <v>0</v>
          </cell>
          <cell r="R319">
            <v>5089917.8</v>
          </cell>
          <cell r="S319">
            <v>-4707743</v>
          </cell>
          <cell r="T319">
            <v>-913037.82000000472</v>
          </cell>
          <cell r="U319">
            <v>4079946.1956000002</v>
          </cell>
          <cell r="V319">
            <v>0</v>
          </cell>
          <cell r="W319">
            <v>2</v>
          </cell>
          <cell r="X319">
            <v>-69431.990000000005</v>
          </cell>
          <cell r="Y319">
            <v>433213.74</v>
          </cell>
          <cell r="Z319">
            <v>5024000</v>
          </cell>
          <cell r="AA319">
            <v>3779713</v>
          </cell>
          <cell r="AB319">
            <v>-4460394</v>
          </cell>
          <cell r="AC319">
            <v>0</v>
          </cell>
          <cell r="AD319">
            <v>3739336.1</v>
          </cell>
          <cell r="AE319">
            <v>126993998.44</v>
          </cell>
          <cell r="AF319">
            <v>103274965.03</v>
          </cell>
          <cell r="AG319">
            <v>89329937.310000002</v>
          </cell>
          <cell r="AH319">
            <v>-2137364</v>
          </cell>
          <cell r="AI319">
            <v>10069522.99000001</v>
          </cell>
          <cell r="AJ319">
            <v>3526640.24</v>
          </cell>
          <cell r="AK319">
            <v>0</v>
          </cell>
          <cell r="AL319">
            <v>0</v>
          </cell>
          <cell r="AM319">
            <v>0</v>
          </cell>
          <cell r="AN319">
            <v>0</v>
          </cell>
          <cell r="AO319">
            <v>0</v>
          </cell>
          <cell r="AP319">
            <v>127367478.55516127</v>
          </cell>
          <cell r="AQ319">
            <v>308978697.47064507</v>
          </cell>
          <cell r="AR319">
            <v>0</v>
          </cell>
          <cell r="AS319">
            <v>0</v>
          </cell>
          <cell r="AT319">
            <v>0</v>
          </cell>
          <cell r="AU319">
            <v>963317.34</v>
          </cell>
          <cell r="AV319">
            <v>71749904.648223042</v>
          </cell>
          <cell r="AW319">
            <v>0</v>
          </cell>
          <cell r="AX319">
            <v>0</v>
          </cell>
          <cell r="AY319">
            <v>0</v>
          </cell>
          <cell r="AZ319">
            <v>0</v>
          </cell>
          <cell r="BA319">
            <v>51527234.75999999</v>
          </cell>
          <cell r="BB319">
            <v>0</v>
          </cell>
          <cell r="BC319">
            <v>-37159636.991492696</v>
          </cell>
          <cell r="BD319">
            <v>0</v>
          </cell>
          <cell r="BE319">
            <v>0</v>
          </cell>
          <cell r="BF319">
            <v>0</v>
          </cell>
          <cell r="BG319">
            <v>-57152159.329999991</v>
          </cell>
          <cell r="BI319">
            <v>1326104348.528137</v>
          </cell>
          <cell r="BJ319">
            <v>-2015990.78</v>
          </cell>
          <cell r="BK319">
            <v>0</v>
          </cell>
          <cell r="BL319">
            <v>-17726342.370000001</v>
          </cell>
          <cell r="BM319">
            <v>0</v>
          </cell>
          <cell r="BN319">
            <v>0</v>
          </cell>
          <cell r="BO319">
            <v>321208156</v>
          </cell>
          <cell r="BP319">
            <v>1627570171.3781371</v>
          </cell>
          <cell r="BQ319">
            <v>0</v>
          </cell>
          <cell r="BR319">
            <v>0</v>
          </cell>
        </row>
        <row r="320">
          <cell r="E320" t="str">
            <v>FECA000 Cash</v>
          </cell>
          <cell r="F320" t="str">
            <v>FECA000</v>
          </cell>
          <cell r="G320">
            <v>0</v>
          </cell>
          <cell r="H320">
            <v>0</v>
          </cell>
          <cell r="I320">
            <v>0</v>
          </cell>
          <cell r="J320">
            <v>2</v>
          </cell>
          <cell r="K320">
            <v>0</v>
          </cell>
          <cell r="L320">
            <v>0</v>
          </cell>
          <cell r="M320">
            <v>0</v>
          </cell>
          <cell r="N320">
            <v>0</v>
          </cell>
          <cell r="O320">
            <v>0</v>
          </cell>
          <cell r="P320">
            <v>0</v>
          </cell>
          <cell r="Q320">
            <v>0</v>
          </cell>
          <cell r="R320">
            <v>0</v>
          </cell>
          <cell r="S320">
            <v>0</v>
          </cell>
          <cell r="T320">
            <v>212181.4</v>
          </cell>
          <cell r="U320">
            <v>0</v>
          </cell>
          <cell r="V320">
            <v>0</v>
          </cell>
          <cell r="W320">
            <v>2</v>
          </cell>
          <cell r="X320">
            <v>13409.48</v>
          </cell>
          <cell r="Y320">
            <v>0</v>
          </cell>
          <cell r="Z320">
            <v>0</v>
          </cell>
          <cell r="AA320">
            <v>0</v>
          </cell>
          <cell r="AB320">
            <v>0</v>
          </cell>
          <cell r="AC320">
            <v>0</v>
          </cell>
          <cell r="AD320">
            <v>0</v>
          </cell>
          <cell r="AE320">
            <v>0</v>
          </cell>
          <cell r="AF320">
            <v>54752</v>
          </cell>
          <cell r="AG320">
            <v>127754.54</v>
          </cell>
          <cell r="AH320">
            <v>0</v>
          </cell>
          <cell r="AI320">
            <v>0</v>
          </cell>
          <cell r="AJ320">
            <v>0</v>
          </cell>
          <cell r="AK320">
            <v>0</v>
          </cell>
          <cell r="AL320">
            <v>0</v>
          </cell>
          <cell r="AM320">
            <v>0</v>
          </cell>
          <cell r="AN320">
            <v>0</v>
          </cell>
          <cell r="AO320">
            <v>0</v>
          </cell>
          <cell r="AP320">
            <v>2162594.5299999998</v>
          </cell>
          <cell r="AQ320">
            <v>2940685.21</v>
          </cell>
          <cell r="AR320">
            <v>0</v>
          </cell>
          <cell r="AS320">
            <v>0</v>
          </cell>
          <cell r="AT320">
            <v>0</v>
          </cell>
          <cell r="AU320">
            <v>1268655.56</v>
          </cell>
          <cell r="AV320">
            <v>0</v>
          </cell>
          <cell r="AW320">
            <v>0</v>
          </cell>
          <cell r="AX320">
            <v>0</v>
          </cell>
          <cell r="AY320">
            <v>0</v>
          </cell>
          <cell r="AZ320">
            <v>0</v>
          </cell>
          <cell r="BA320">
            <v>528521</v>
          </cell>
          <cell r="BB320">
            <v>0</v>
          </cell>
          <cell r="BC320">
            <v>0</v>
          </cell>
          <cell r="BD320">
            <v>0</v>
          </cell>
          <cell r="BE320">
            <v>0</v>
          </cell>
          <cell r="BF320">
            <v>0</v>
          </cell>
          <cell r="BG320">
            <v>12707117.630000001</v>
          </cell>
          <cell r="BI320">
            <v>20015675.350000001</v>
          </cell>
          <cell r="BJ320">
            <v>789358.92</v>
          </cell>
          <cell r="BK320">
            <v>0</v>
          </cell>
          <cell r="BL320">
            <v>163698.06</v>
          </cell>
          <cell r="BM320">
            <v>0</v>
          </cell>
          <cell r="BN320">
            <v>0</v>
          </cell>
          <cell r="BO320">
            <v>0</v>
          </cell>
          <cell r="BP320">
            <v>20968732.330000002</v>
          </cell>
          <cell r="BQ320"/>
          <cell r="BR320">
            <v>0</v>
          </cell>
        </row>
        <row r="321">
          <cell r="E321" t="str">
            <v>FECA100 Receivables</v>
          </cell>
          <cell r="F321" t="str">
            <v>FECA100</v>
          </cell>
          <cell r="G321">
            <v>-4678.4799999999996</v>
          </cell>
          <cell r="H321">
            <v>0</v>
          </cell>
          <cell r="I321">
            <v>0</v>
          </cell>
          <cell r="J321">
            <v>181206.28</v>
          </cell>
          <cell r="K321">
            <v>0</v>
          </cell>
          <cell r="L321">
            <v>511617.58</v>
          </cell>
          <cell r="M321">
            <v>0</v>
          </cell>
          <cell r="N321">
            <v>0</v>
          </cell>
          <cell r="O321">
            <v>0</v>
          </cell>
          <cell r="P321">
            <v>0</v>
          </cell>
          <cell r="Q321">
            <v>-2005381</v>
          </cell>
          <cell r="R321">
            <v>1279135</v>
          </cell>
          <cell r="S321">
            <v>0</v>
          </cell>
          <cell r="T321">
            <v>6934600.2700000014</v>
          </cell>
          <cell r="U321">
            <v>0</v>
          </cell>
          <cell r="V321">
            <v>0</v>
          </cell>
          <cell r="W321">
            <v>0</v>
          </cell>
          <cell r="X321">
            <v>39200.239999999998</v>
          </cell>
          <cell r="Y321">
            <v>43103</v>
          </cell>
          <cell r="Z321">
            <v>0</v>
          </cell>
          <cell r="AA321">
            <v>639568</v>
          </cell>
          <cell r="AB321">
            <v>0</v>
          </cell>
          <cell r="AC321">
            <v>0</v>
          </cell>
          <cell r="AD321">
            <v>317318.94</v>
          </cell>
          <cell r="AE321">
            <v>2534304.41</v>
          </cell>
          <cell r="AF321">
            <v>1017880.65</v>
          </cell>
          <cell r="AG321">
            <v>2916150.83</v>
          </cell>
          <cell r="AH321">
            <v>0</v>
          </cell>
          <cell r="AI321">
            <v>0</v>
          </cell>
          <cell r="AJ321">
            <v>1653412.81</v>
          </cell>
          <cell r="AK321">
            <v>0</v>
          </cell>
          <cell r="AL321">
            <v>0</v>
          </cell>
          <cell r="AM321">
            <v>0</v>
          </cell>
          <cell r="AN321">
            <v>0</v>
          </cell>
          <cell r="AO321">
            <v>0</v>
          </cell>
          <cell r="AP321">
            <v>3036296.8</v>
          </cell>
          <cell r="AQ321">
            <v>8738946.1799999997</v>
          </cell>
          <cell r="AR321">
            <v>0</v>
          </cell>
          <cell r="AS321">
            <v>0</v>
          </cell>
          <cell r="AT321">
            <v>0</v>
          </cell>
          <cell r="AU321">
            <v>128129.88</v>
          </cell>
          <cell r="AV321">
            <v>0</v>
          </cell>
          <cell r="AW321">
            <v>0</v>
          </cell>
          <cell r="AX321">
            <v>0</v>
          </cell>
          <cell r="AY321">
            <v>0</v>
          </cell>
          <cell r="AZ321">
            <v>0</v>
          </cell>
          <cell r="BA321">
            <v>3628548.93</v>
          </cell>
          <cell r="BB321">
            <v>0</v>
          </cell>
          <cell r="BC321">
            <v>0</v>
          </cell>
          <cell r="BD321">
            <v>0</v>
          </cell>
          <cell r="BE321">
            <v>0</v>
          </cell>
          <cell r="BF321">
            <v>0</v>
          </cell>
          <cell r="BG321">
            <v>256911.1</v>
          </cell>
          <cell r="BI321">
            <v>31846271.420000002</v>
          </cell>
          <cell r="BJ321">
            <v>40360.550000000003</v>
          </cell>
          <cell r="BK321">
            <v>0</v>
          </cell>
          <cell r="BL321">
            <v>124266.1</v>
          </cell>
          <cell r="BM321">
            <v>0</v>
          </cell>
          <cell r="BN321">
            <v>0</v>
          </cell>
          <cell r="BO321">
            <v>0</v>
          </cell>
          <cell r="BP321">
            <v>32010898.070000004</v>
          </cell>
          <cell r="BQ321"/>
          <cell r="BR321">
            <v>0</v>
          </cell>
        </row>
        <row r="322">
          <cell r="E322" t="str">
            <v>FECA300 Inventories</v>
          </cell>
          <cell r="F322" t="str">
            <v>FECA300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4242</v>
          </cell>
          <cell r="Y322">
            <v>0</v>
          </cell>
          <cell r="Z322">
            <v>0</v>
          </cell>
          <cell r="AA322">
            <v>0</v>
          </cell>
          <cell r="AB322">
            <v>0</v>
          </cell>
          <cell r="AC322">
            <v>0</v>
          </cell>
          <cell r="AD322">
            <v>0</v>
          </cell>
          <cell r="AE322">
            <v>0</v>
          </cell>
          <cell r="AF322">
            <v>0</v>
          </cell>
          <cell r="AG322">
            <v>0</v>
          </cell>
          <cell r="AH322">
            <v>0</v>
          </cell>
          <cell r="AI322">
            <v>0</v>
          </cell>
          <cell r="AJ322">
            <v>25193</v>
          </cell>
          <cell r="AK322">
            <v>0</v>
          </cell>
          <cell r="AL322">
            <v>0</v>
          </cell>
          <cell r="AM322">
            <v>0</v>
          </cell>
          <cell r="AN322">
            <v>0</v>
          </cell>
          <cell r="AO322">
            <v>0</v>
          </cell>
          <cell r="AP322">
            <v>668918.25</v>
          </cell>
          <cell r="AQ322">
            <v>1689592.04</v>
          </cell>
          <cell r="AR322">
            <v>0</v>
          </cell>
          <cell r="AS322">
            <v>0</v>
          </cell>
          <cell r="AT322">
            <v>0</v>
          </cell>
          <cell r="AU322">
            <v>0</v>
          </cell>
          <cell r="AV322">
            <v>0</v>
          </cell>
          <cell r="AW322">
            <v>0</v>
          </cell>
          <cell r="AX322">
            <v>0</v>
          </cell>
          <cell r="AY322">
            <v>0</v>
          </cell>
          <cell r="AZ322">
            <v>0</v>
          </cell>
          <cell r="BA322">
            <v>2120206.15</v>
          </cell>
          <cell r="BB322">
            <v>0</v>
          </cell>
          <cell r="BC322">
            <v>-1386891</v>
          </cell>
          <cell r="BD322">
            <v>0</v>
          </cell>
          <cell r="BE322">
            <v>0</v>
          </cell>
          <cell r="BF322">
            <v>0</v>
          </cell>
          <cell r="BG322">
            <v>0</v>
          </cell>
          <cell r="BI322">
            <v>3121260.44</v>
          </cell>
          <cell r="BJ322">
            <v>0</v>
          </cell>
          <cell r="BK322">
            <v>0</v>
          </cell>
          <cell r="BL322">
            <v>0</v>
          </cell>
          <cell r="BM322">
            <v>0</v>
          </cell>
          <cell r="BN322">
            <v>0</v>
          </cell>
          <cell r="BO322">
            <v>0</v>
          </cell>
          <cell r="BP322">
            <v>3121260.44</v>
          </cell>
          <cell r="BQ322"/>
          <cell r="BR322">
            <v>0</v>
          </cell>
        </row>
        <row r="323">
          <cell r="E323" t="str">
            <v>FECA900 Other assets</v>
          </cell>
          <cell r="F323" t="str">
            <v>FECA900</v>
          </cell>
          <cell r="G323">
            <v>0</v>
          </cell>
          <cell r="H323">
            <v>0</v>
          </cell>
          <cell r="I323">
            <v>0</v>
          </cell>
          <cell r="J323">
            <v>12251.48</v>
          </cell>
          <cell r="K323">
            <v>0</v>
          </cell>
          <cell r="L323">
            <v>366456.28</v>
          </cell>
          <cell r="M323">
            <v>0</v>
          </cell>
          <cell r="N323">
            <v>0</v>
          </cell>
          <cell r="O323">
            <v>0</v>
          </cell>
          <cell r="P323">
            <v>0</v>
          </cell>
          <cell r="Q323">
            <v>0</v>
          </cell>
          <cell r="R323">
            <v>0</v>
          </cell>
          <cell r="S323">
            <v>0</v>
          </cell>
          <cell r="T323">
            <v>491859</v>
          </cell>
          <cell r="U323">
            <v>0</v>
          </cell>
          <cell r="V323">
            <v>0</v>
          </cell>
          <cell r="W323">
            <v>0</v>
          </cell>
          <cell r="X323">
            <v>8375.0400000000009</v>
          </cell>
          <cell r="Y323">
            <v>106</v>
          </cell>
          <cell r="Z323">
            <v>0</v>
          </cell>
          <cell r="AA323">
            <v>0</v>
          </cell>
          <cell r="AB323">
            <v>0</v>
          </cell>
          <cell r="AC323">
            <v>0</v>
          </cell>
          <cell r="AD323">
            <v>0</v>
          </cell>
          <cell r="AE323">
            <v>85765.51</v>
          </cell>
          <cell r="AF323">
            <v>58240</v>
          </cell>
          <cell r="AG323">
            <v>131271</v>
          </cell>
          <cell r="AH323">
            <v>0</v>
          </cell>
          <cell r="AI323">
            <v>0</v>
          </cell>
          <cell r="AJ323">
            <v>12053.45</v>
          </cell>
          <cell r="AK323">
            <v>0</v>
          </cell>
          <cell r="AL323">
            <v>0</v>
          </cell>
          <cell r="AM323">
            <v>0</v>
          </cell>
          <cell r="AN323">
            <v>0</v>
          </cell>
          <cell r="AO323">
            <v>0</v>
          </cell>
          <cell r="AP323">
            <v>41268.21</v>
          </cell>
          <cell r="AQ323">
            <v>101440.87</v>
          </cell>
          <cell r="AR323">
            <v>0</v>
          </cell>
          <cell r="AS323">
            <v>0</v>
          </cell>
          <cell r="AT323">
            <v>0</v>
          </cell>
          <cell r="AU323">
            <v>0</v>
          </cell>
          <cell r="AV323">
            <v>676298.5</v>
          </cell>
          <cell r="AW323">
            <v>0</v>
          </cell>
          <cell r="AX323">
            <v>0</v>
          </cell>
          <cell r="AY323">
            <v>0</v>
          </cell>
          <cell r="AZ323">
            <v>0</v>
          </cell>
          <cell r="BA323">
            <v>191553.68</v>
          </cell>
          <cell r="BB323">
            <v>0</v>
          </cell>
          <cell r="BC323">
            <v>0</v>
          </cell>
          <cell r="BD323">
            <v>0</v>
          </cell>
          <cell r="BE323">
            <v>0</v>
          </cell>
          <cell r="BF323">
            <v>0</v>
          </cell>
          <cell r="BG323">
            <v>0</v>
          </cell>
          <cell r="BI323">
            <v>2176939.02</v>
          </cell>
          <cell r="BJ323">
            <v>46921.33</v>
          </cell>
          <cell r="BK323">
            <v>0</v>
          </cell>
          <cell r="BL323">
            <v>0</v>
          </cell>
          <cell r="BM323">
            <v>0</v>
          </cell>
          <cell r="BN323">
            <v>0</v>
          </cell>
          <cell r="BO323">
            <v>0</v>
          </cell>
          <cell r="BP323">
            <v>2223860.35</v>
          </cell>
          <cell r="BQ323"/>
          <cell r="BR323">
            <v>0</v>
          </cell>
        </row>
        <row r="324">
          <cell r="E324" t="str">
            <v>FECA999 Total current</v>
          </cell>
          <cell r="F324" t="str">
            <v>FECA999</v>
          </cell>
          <cell r="G324">
            <v>-4678.4799999999996</v>
          </cell>
          <cell r="H324">
            <v>0</v>
          </cell>
          <cell r="I324">
            <v>0</v>
          </cell>
          <cell r="J324">
            <v>193459.76</v>
          </cell>
          <cell r="K324">
            <v>0</v>
          </cell>
          <cell r="L324">
            <v>878073.86</v>
          </cell>
          <cell r="M324">
            <v>0</v>
          </cell>
          <cell r="N324">
            <v>0</v>
          </cell>
          <cell r="O324">
            <v>0</v>
          </cell>
          <cell r="P324">
            <v>0</v>
          </cell>
          <cell r="Q324">
            <v>-2005381</v>
          </cell>
          <cell r="R324">
            <v>1279135</v>
          </cell>
          <cell r="S324">
            <v>0</v>
          </cell>
          <cell r="T324">
            <v>7638640.6700000018</v>
          </cell>
          <cell r="U324">
            <v>0</v>
          </cell>
          <cell r="V324">
            <v>0</v>
          </cell>
          <cell r="W324">
            <v>2</v>
          </cell>
          <cell r="X324">
            <v>65226.76</v>
          </cell>
          <cell r="Y324">
            <v>43209</v>
          </cell>
          <cell r="Z324">
            <v>0</v>
          </cell>
          <cell r="AA324">
            <v>639568</v>
          </cell>
          <cell r="AB324">
            <v>0</v>
          </cell>
          <cell r="AC324">
            <v>0</v>
          </cell>
          <cell r="AD324">
            <v>317318.94</v>
          </cell>
          <cell r="AE324">
            <v>2620069.92</v>
          </cell>
          <cell r="AF324">
            <v>1130872.6499999999</v>
          </cell>
          <cell r="AG324">
            <v>3175176.37</v>
          </cell>
          <cell r="AH324">
            <v>0</v>
          </cell>
          <cell r="AI324">
            <v>0</v>
          </cell>
          <cell r="AJ324">
            <v>1690659.26</v>
          </cell>
          <cell r="AK324">
            <v>0</v>
          </cell>
          <cell r="AL324">
            <v>0</v>
          </cell>
          <cell r="AM324">
            <v>0</v>
          </cell>
          <cell r="AN324">
            <v>0</v>
          </cell>
          <cell r="AO324">
            <v>0</v>
          </cell>
          <cell r="AP324">
            <v>5909077.79</v>
          </cell>
          <cell r="AQ324">
            <v>13470664.299999999</v>
          </cell>
          <cell r="AR324">
            <v>0</v>
          </cell>
          <cell r="AS324">
            <v>0</v>
          </cell>
          <cell r="AT324">
            <v>0</v>
          </cell>
          <cell r="AU324">
            <v>1396785.44</v>
          </cell>
          <cell r="AV324">
            <v>676298.5</v>
          </cell>
          <cell r="AW324">
            <v>0</v>
          </cell>
          <cell r="AX324">
            <v>0</v>
          </cell>
          <cell r="AY324">
            <v>0</v>
          </cell>
          <cell r="AZ324">
            <v>0</v>
          </cell>
          <cell r="BA324">
            <v>6468829.7599999998</v>
          </cell>
          <cell r="BB324">
            <v>0</v>
          </cell>
          <cell r="BC324">
            <v>-1386891</v>
          </cell>
          <cell r="BD324">
            <v>0</v>
          </cell>
          <cell r="BE324">
            <v>0</v>
          </cell>
          <cell r="BF324">
            <v>0</v>
          </cell>
          <cell r="BG324">
            <v>12964028.73</v>
          </cell>
          <cell r="BI324">
            <v>57160146.229999989</v>
          </cell>
          <cell r="BJ324">
            <v>876640.8</v>
          </cell>
          <cell r="BK324">
            <v>0</v>
          </cell>
          <cell r="BL324">
            <v>287964.15999999997</v>
          </cell>
          <cell r="BM324">
            <v>0</v>
          </cell>
          <cell r="BN324">
            <v>0</v>
          </cell>
          <cell r="BO324">
            <v>0</v>
          </cell>
          <cell r="BP324">
            <v>58324751.189999983</v>
          </cell>
          <cell r="BQ324"/>
          <cell r="BR324">
            <v>0</v>
          </cell>
        </row>
        <row r="325">
          <cell r="E325" t="str">
            <v>FENA100 Receivables</v>
          </cell>
          <cell r="F325" t="str">
            <v>FENA100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I325">
            <v>0</v>
          </cell>
          <cell r="BJ325">
            <v>1850</v>
          </cell>
          <cell r="BK325">
            <v>0</v>
          </cell>
          <cell r="BL325">
            <v>0</v>
          </cell>
          <cell r="BM325">
            <v>0</v>
          </cell>
          <cell r="BN325">
            <v>0</v>
          </cell>
          <cell r="BO325">
            <v>0</v>
          </cell>
          <cell r="BP325">
            <v>1850</v>
          </cell>
          <cell r="BQ325"/>
          <cell r="BR325">
            <v>0</v>
          </cell>
        </row>
        <row r="326">
          <cell r="E326" t="str">
            <v>FENA200 Investments</v>
          </cell>
          <cell r="F326" t="str">
            <v>FENA200</v>
          </cell>
          <cell r="G326">
            <v>0</v>
          </cell>
          <cell r="H326">
            <v>0</v>
          </cell>
          <cell r="I326">
            <v>0</v>
          </cell>
          <cell r="J326">
            <v>0</v>
          </cell>
          <cell r="K326">
            <v>0</v>
          </cell>
          <cell r="L326">
            <v>0</v>
          </cell>
          <cell r="M326">
            <v>0</v>
          </cell>
          <cell r="N326">
            <v>0</v>
          </cell>
          <cell r="O326">
            <v>0</v>
          </cell>
          <cell r="P326">
            <v>0</v>
          </cell>
          <cell r="Q326">
            <v>0</v>
          </cell>
          <cell r="R326">
            <v>4707743</v>
          </cell>
          <cell r="S326">
            <v>-4707743</v>
          </cell>
          <cell r="T326">
            <v>-4000000</v>
          </cell>
          <cell r="U326">
            <v>4000000</v>
          </cell>
          <cell r="V326">
            <v>0</v>
          </cell>
          <cell r="W326">
            <v>0</v>
          </cell>
          <cell r="X326">
            <v>0</v>
          </cell>
          <cell r="Y326">
            <v>0</v>
          </cell>
          <cell r="Z326">
            <v>0</v>
          </cell>
          <cell r="AA326">
            <v>4460394</v>
          </cell>
          <cell r="AB326">
            <v>-4460394</v>
          </cell>
          <cell r="AC326">
            <v>0</v>
          </cell>
          <cell r="AD326">
            <v>0</v>
          </cell>
          <cell r="AE326">
            <v>0</v>
          </cell>
          <cell r="AF326">
            <v>0</v>
          </cell>
          <cell r="AG326">
            <v>0</v>
          </cell>
          <cell r="AH326">
            <v>0</v>
          </cell>
          <cell r="AI326">
            <v>-9.9999904632568359E-3</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I326">
            <v>-9.9999904632568359E-3</v>
          </cell>
          <cell r="BJ326">
            <v>0</v>
          </cell>
          <cell r="BK326">
            <v>0</v>
          </cell>
          <cell r="BL326">
            <v>0</v>
          </cell>
          <cell r="BM326">
            <v>0</v>
          </cell>
          <cell r="BN326">
            <v>0</v>
          </cell>
          <cell r="BO326">
            <v>0</v>
          </cell>
          <cell r="BP326">
            <v>-9.9999904632568359E-3</v>
          </cell>
          <cell r="BQ326"/>
          <cell r="BR326">
            <v>0</v>
          </cell>
        </row>
        <row r="327">
          <cell r="E327" t="str">
            <v>FENA400 Property, plant and equipment</v>
          </cell>
          <cell r="F327" t="str">
            <v>FENA400</v>
          </cell>
          <cell r="G327">
            <v>0</v>
          </cell>
          <cell r="H327">
            <v>0</v>
          </cell>
          <cell r="I327">
            <v>0</v>
          </cell>
          <cell r="J327">
            <v>28359559.010000002</v>
          </cell>
          <cell r="K327">
            <v>0</v>
          </cell>
          <cell r="L327">
            <v>430142941.45000005</v>
          </cell>
          <cell r="M327">
            <v>0</v>
          </cell>
          <cell r="N327">
            <v>0</v>
          </cell>
          <cell r="O327">
            <v>5726</v>
          </cell>
          <cell r="P327">
            <v>130121291.29000001</v>
          </cell>
          <cell r="Q327">
            <v>0</v>
          </cell>
          <cell r="R327">
            <v>0</v>
          </cell>
          <cell r="S327">
            <v>0</v>
          </cell>
          <cell r="T327">
            <v>5101183.43</v>
          </cell>
          <cell r="U327">
            <v>0</v>
          </cell>
          <cell r="V327">
            <v>0</v>
          </cell>
          <cell r="W327">
            <v>0</v>
          </cell>
          <cell r="X327">
            <v>5105.5200000000186</v>
          </cell>
          <cell r="Y327">
            <v>171611</v>
          </cell>
          <cell r="Z327">
            <v>0</v>
          </cell>
          <cell r="AA327">
            <v>0</v>
          </cell>
          <cell r="AB327">
            <v>0</v>
          </cell>
          <cell r="AC327">
            <v>0</v>
          </cell>
          <cell r="AD327">
            <v>3438823.16</v>
          </cell>
          <cell r="AE327">
            <v>133663050.24000001</v>
          </cell>
          <cell r="AF327">
            <v>102709783.41</v>
          </cell>
          <cell r="AG327">
            <v>110380510.94</v>
          </cell>
          <cell r="AH327">
            <v>5145746</v>
          </cell>
          <cell r="AI327">
            <v>0</v>
          </cell>
          <cell r="AJ327">
            <v>115094.91</v>
          </cell>
          <cell r="AK327">
            <v>0</v>
          </cell>
          <cell r="AL327">
            <v>0</v>
          </cell>
          <cell r="AM327">
            <v>0</v>
          </cell>
          <cell r="AN327">
            <v>0</v>
          </cell>
          <cell r="AO327">
            <v>0</v>
          </cell>
          <cell r="AP327">
            <v>134032352.78999999</v>
          </cell>
          <cell r="AQ327">
            <v>364140147.65999997</v>
          </cell>
          <cell r="AR327">
            <v>0</v>
          </cell>
          <cell r="AS327">
            <v>0</v>
          </cell>
          <cell r="AT327">
            <v>0</v>
          </cell>
          <cell r="AU327">
            <v>0</v>
          </cell>
          <cell r="AV327">
            <v>101401854.44322303</v>
          </cell>
          <cell r="AW327">
            <v>0</v>
          </cell>
          <cell r="AX327">
            <v>0</v>
          </cell>
          <cell r="AY327">
            <v>0</v>
          </cell>
          <cell r="AZ327">
            <v>0</v>
          </cell>
          <cell r="BA327">
            <v>57363480.86999999</v>
          </cell>
          <cell r="BB327">
            <v>0</v>
          </cell>
          <cell r="BC327">
            <v>-35558286.991492696</v>
          </cell>
          <cell r="BD327">
            <v>0</v>
          </cell>
          <cell r="BE327">
            <v>0</v>
          </cell>
          <cell r="BF327">
            <v>0</v>
          </cell>
          <cell r="BG327">
            <v>0</v>
          </cell>
          <cell r="BI327">
            <v>1570739975.1317301</v>
          </cell>
          <cell r="BJ327">
            <v>248028.27</v>
          </cell>
          <cell r="BK327">
            <v>0</v>
          </cell>
          <cell r="BL327">
            <v>0</v>
          </cell>
          <cell r="BM327">
            <v>0</v>
          </cell>
          <cell r="BN327">
            <v>0</v>
          </cell>
          <cell r="BO327">
            <v>321006791</v>
          </cell>
          <cell r="BP327">
            <v>1891994794.4017301</v>
          </cell>
          <cell r="BQ327">
            <v>0</v>
          </cell>
          <cell r="BR327">
            <v>0</v>
          </cell>
        </row>
        <row r="328">
          <cell r="E328" t="str">
            <v>FENA610 Deferred expenses</v>
          </cell>
          <cell r="F328" t="str">
            <v>FENA610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-0.18483870971249416</v>
          </cell>
          <cell r="AQ328">
            <v>-0.40935483865905553</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3324554.2</v>
          </cell>
          <cell r="BI328">
            <v>3324553.6058064513</v>
          </cell>
          <cell r="BJ328">
            <v>0</v>
          </cell>
          <cell r="BK328">
            <v>0</v>
          </cell>
          <cell r="BL328">
            <v>0</v>
          </cell>
          <cell r="BM328">
            <v>0</v>
          </cell>
          <cell r="BN328">
            <v>0</v>
          </cell>
          <cell r="BO328">
            <v>0</v>
          </cell>
          <cell r="BP328">
            <v>3324553.6058064513</v>
          </cell>
          <cell r="BQ328"/>
          <cell r="BR328">
            <v>0</v>
          </cell>
        </row>
        <row r="329">
          <cell r="E329" t="str">
            <v>FENA620 Future tax benefits</v>
          </cell>
          <cell r="F329" t="str">
            <v>FENA620</v>
          </cell>
          <cell r="G329">
            <v>0</v>
          </cell>
          <cell r="H329">
            <v>0</v>
          </cell>
          <cell r="I329">
            <v>0</v>
          </cell>
          <cell r="J329">
            <v>1419555.3</v>
          </cell>
          <cell r="K329">
            <v>0</v>
          </cell>
          <cell r="L329">
            <v>1560814</v>
          </cell>
          <cell r="M329">
            <v>0</v>
          </cell>
          <cell r="N329">
            <v>0</v>
          </cell>
          <cell r="O329">
            <v>0</v>
          </cell>
          <cell r="P329">
            <v>0</v>
          </cell>
          <cell r="Q329">
            <v>0</v>
          </cell>
          <cell r="R329">
            <v>42861.599999999999</v>
          </cell>
          <cell r="S329">
            <v>0</v>
          </cell>
          <cell r="T329">
            <v>0</v>
          </cell>
          <cell r="U329">
            <v>0</v>
          </cell>
          <cell r="V329">
            <v>0</v>
          </cell>
          <cell r="W329">
            <v>0</v>
          </cell>
          <cell r="X329">
            <v>0</v>
          </cell>
          <cell r="Y329">
            <v>218803</v>
          </cell>
          <cell r="Z329">
            <v>0</v>
          </cell>
          <cell r="AA329">
            <v>21433</v>
          </cell>
          <cell r="AB329">
            <v>0</v>
          </cell>
          <cell r="AC329">
            <v>0</v>
          </cell>
          <cell r="AD329">
            <v>0</v>
          </cell>
          <cell r="AE329">
            <v>20845</v>
          </cell>
          <cell r="AF329">
            <v>2247602</v>
          </cell>
          <cell r="AG329">
            <v>10995</v>
          </cell>
          <cell r="AH329">
            <v>4478914</v>
          </cell>
          <cell r="AI329">
            <v>0</v>
          </cell>
          <cell r="AJ329">
            <v>3704260</v>
          </cell>
          <cell r="AK329">
            <v>0</v>
          </cell>
          <cell r="AL329">
            <v>0</v>
          </cell>
          <cell r="AM329">
            <v>0</v>
          </cell>
          <cell r="AN329">
            <v>0</v>
          </cell>
          <cell r="AO329">
            <v>0</v>
          </cell>
          <cell r="AP329">
            <v>0</v>
          </cell>
          <cell r="AQ329">
            <v>14658578.640000001</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I329">
            <v>28384661.539999999</v>
          </cell>
          <cell r="BJ329">
            <v>349652.31</v>
          </cell>
          <cell r="BK329">
            <v>0</v>
          </cell>
          <cell r="BL329">
            <v>0</v>
          </cell>
          <cell r="BM329">
            <v>0</v>
          </cell>
          <cell r="BN329">
            <v>0</v>
          </cell>
          <cell r="BO329">
            <v>0</v>
          </cell>
          <cell r="BP329">
            <v>28734313.849999998</v>
          </cell>
          <cell r="BQ329"/>
          <cell r="BR329">
            <v>0</v>
          </cell>
        </row>
        <row r="330">
          <cell r="E330" t="str">
            <v>FENA900 Other assets</v>
          </cell>
          <cell r="F330" t="str">
            <v>FENA900</v>
          </cell>
          <cell r="G330">
            <v>0</v>
          </cell>
          <cell r="H330">
            <v>0</v>
          </cell>
          <cell r="I330">
            <v>0</v>
          </cell>
          <cell r="J330">
            <v>0</v>
          </cell>
          <cell r="K330">
            <v>0</v>
          </cell>
          <cell r="L330">
            <v>1898141</v>
          </cell>
          <cell r="M330">
            <v>0</v>
          </cell>
          <cell r="N330">
            <v>0</v>
          </cell>
          <cell r="O330">
            <v>0</v>
          </cell>
          <cell r="P330">
            <v>0</v>
          </cell>
          <cell r="Q330">
            <v>0</v>
          </cell>
          <cell r="R330">
            <v>0</v>
          </cell>
          <cell r="S330">
            <v>0</v>
          </cell>
          <cell r="T330">
            <v>0</v>
          </cell>
          <cell r="U330">
            <v>0</v>
          </cell>
          <cell r="V330">
            <v>0</v>
          </cell>
          <cell r="W330">
            <v>0</v>
          </cell>
          <cell r="X330">
            <v>3695</v>
          </cell>
          <cell r="Y330">
            <v>0</v>
          </cell>
          <cell r="Z330">
            <v>5024000</v>
          </cell>
          <cell r="AA330">
            <v>0</v>
          </cell>
          <cell r="AB330">
            <v>0</v>
          </cell>
          <cell r="AC330">
            <v>0</v>
          </cell>
          <cell r="AD330">
            <v>0</v>
          </cell>
          <cell r="AE330">
            <v>0</v>
          </cell>
          <cell r="AF330">
            <v>0</v>
          </cell>
          <cell r="AG330">
            <v>0</v>
          </cell>
          <cell r="AH330">
            <v>0</v>
          </cell>
          <cell r="AI330">
            <v>0</v>
          </cell>
          <cell r="AJ330">
            <v>40891</v>
          </cell>
          <cell r="AK330">
            <v>0</v>
          </cell>
          <cell r="AL330">
            <v>0</v>
          </cell>
          <cell r="AM330">
            <v>0</v>
          </cell>
          <cell r="AN330">
            <v>0</v>
          </cell>
          <cell r="AO330">
            <v>0</v>
          </cell>
          <cell r="AP330">
            <v>0</v>
          </cell>
          <cell r="AQ330">
            <v>0</v>
          </cell>
          <cell r="AR330">
            <v>0</v>
          </cell>
          <cell r="AS330">
            <v>0</v>
          </cell>
          <cell r="AT330">
            <v>0</v>
          </cell>
          <cell r="AU330">
            <v>0</v>
          </cell>
          <cell r="AV330">
            <v>2274772.87</v>
          </cell>
          <cell r="AW330">
            <v>0</v>
          </cell>
          <cell r="AX330">
            <v>0</v>
          </cell>
          <cell r="AY330">
            <v>0</v>
          </cell>
          <cell r="AZ330">
            <v>0</v>
          </cell>
          <cell r="BA330">
            <v>0</v>
          </cell>
          <cell r="BB330">
            <v>0</v>
          </cell>
          <cell r="BC330">
            <v>0</v>
          </cell>
          <cell r="BD330">
            <v>0</v>
          </cell>
          <cell r="BE330">
            <v>0</v>
          </cell>
          <cell r="BF330">
            <v>0</v>
          </cell>
          <cell r="BG330">
            <v>0</v>
          </cell>
          <cell r="BI330">
            <v>9241499.870000001</v>
          </cell>
          <cell r="BJ330">
            <v>0</v>
          </cell>
          <cell r="BK330">
            <v>0</v>
          </cell>
          <cell r="BL330">
            <v>0</v>
          </cell>
          <cell r="BM330">
            <v>0</v>
          </cell>
          <cell r="BN330">
            <v>0</v>
          </cell>
          <cell r="BO330">
            <v>0</v>
          </cell>
          <cell r="BP330">
            <v>9241499.870000001</v>
          </cell>
          <cell r="BQ330"/>
          <cell r="BR330">
            <v>0</v>
          </cell>
        </row>
        <row r="331">
          <cell r="E331" t="str">
            <v>FENA999 Total non-current</v>
          </cell>
          <cell r="F331" t="str">
            <v>FENA999</v>
          </cell>
          <cell r="G331">
            <v>0</v>
          </cell>
          <cell r="H331">
            <v>0</v>
          </cell>
          <cell r="I331">
            <v>0</v>
          </cell>
          <cell r="J331">
            <v>29779114.310000002</v>
          </cell>
          <cell r="K331">
            <v>0</v>
          </cell>
          <cell r="L331">
            <v>433601896.45000005</v>
          </cell>
          <cell r="M331">
            <v>0</v>
          </cell>
          <cell r="N331">
            <v>0</v>
          </cell>
          <cell r="O331">
            <v>5726</v>
          </cell>
          <cell r="P331">
            <v>130121291.29000001</v>
          </cell>
          <cell r="Q331">
            <v>0</v>
          </cell>
          <cell r="R331">
            <v>4750604.5999999996</v>
          </cell>
          <cell r="S331">
            <v>-4707743</v>
          </cell>
          <cell r="T331">
            <v>1101183.43</v>
          </cell>
          <cell r="U331">
            <v>4000000</v>
          </cell>
          <cell r="V331">
            <v>0</v>
          </cell>
          <cell r="W331">
            <v>0</v>
          </cell>
          <cell r="X331">
            <v>8800.5200000000186</v>
          </cell>
          <cell r="Y331">
            <v>390414</v>
          </cell>
          <cell r="Z331">
            <v>5024000</v>
          </cell>
          <cell r="AA331">
            <v>4481827</v>
          </cell>
          <cell r="AB331">
            <v>-4460394</v>
          </cell>
          <cell r="AC331">
            <v>0</v>
          </cell>
          <cell r="AD331">
            <v>3438823.16</v>
          </cell>
          <cell r="AE331">
            <v>133683895.24000001</v>
          </cell>
          <cell r="AF331">
            <v>104957385.41</v>
          </cell>
          <cell r="AG331">
            <v>110391505.94</v>
          </cell>
          <cell r="AH331">
            <v>9624660</v>
          </cell>
          <cell r="AI331">
            <v>-9.9999904632568359E-3</v>
          </cell>
          <cell r="AJ331">
            <v>3860245.91</v>
          </cell>
          <cell r="AK331">
            <v>0</v>
          </cell>
          <cell r="AL331">
            <v>0</v>
          </cell>
          <cell r="AM331">
            <v>0</v>
          </cell>
          <cell r="AN331">
            <v>0</v>
          </cell>
          <cell r="AO331">
            <v>0</v>
          </cell>
          <cell r="AP331">
            <v>134032352.60516128</v>
          </cell>
          <cell r="AQ331">
            <v>378798725.89064509</v>
          </cell>
          <cell r="AR331">
            <v>0</v>
          </cell>
          <cell r="AS331">
            <v>0</v>
          </cell>
          <cell r="AT331">
            <v>0</v>
          </cell>
          <cell r="AU331">
            <v>0</v>
          </cell>
          <cell r="AV331">
            <v>103676627.31322303</v>
          </cell>
          <cell r="AW331">
            <v>0</v>
          </cell>
          <cell r="AX331">
            <v>0</v>
          </cell>
          <cell r="AY331">
            <v>0</v>
          </cell>
          <cell r="AZ331">
            <v>0</v>
          </cell>
          <cell r="BA331">
            <v>57363480.86999999</v>
          </cell>
          <cell r="BB331">
            <v>0</v>
          </cell>
          <cell r="BC331">
            <v>-35558286.991492696</v>
          </cell>
          <cell r="BD331">
            <v>0</v>
          </cell>
          <cell r="BE331">
            <v>0</v>
          </cell>
          <cell r="BF331">
            <v>0</v>
          </cell>
          <cell r="BG331">
            <v>3324554.2</v>
          </cell>
          <cell r="BI331">
            <v>1611690690.1375365</v>
          </cell>
          <cell r="BJ331">
            <v>599530.57999999996</v>
          </cell>
          <cell r="BK331">
            <v>0</v>
          </cell>
          <cell r="BL331">
            <v>0</v>
          </cell>
          <cell r="BM331">
            <v>0</v>
          </cell>
          <cell r="BN331">
            <v>0</v>
          </cell>
          <cell r="BO331">
            <v>321006791</v>
          </cell>
          <cell r="BP331">
            <v>1933297011.7175364</v>
          </cell>
          <cell r="BQ331">
            <v>0</v>
          </cell>
          <cell r="BR331">
            <v>0</v>
          </cell>
        </row>
        <row r="332">
          <cell r="E332" t="str">
            <v>FETA900 Total assets</v>
          </cell>
          <cell r="F332" t="str">
            <v>FETA900</v>
          </cell>
          <cell r="G332">
            <v>-4678.4799999999996</v>
          </cell>
          <cell r="H332">
            <v>0</v>
          </cell>
          <cell r="I332">
            <v>0</v>
          </cell>
          <cell r="J332">
            <v>29972574.070000004</v>
          </cell>
          <cell r="K332">
            <v>0</v>
          </cell>
          <cell r="L332">
            <v>434479970.31000006</v>
          </cell>
          <cell r="M332">
            <v>0</v>
          </cell>
          <cell r="N332">
            <v>0</v>
          </cell>
          <cell r="O332">
            <v>5726</v>
          </cell>
          <cell r="P332">
            <v>130121291.29000001</v>
          </cell>
          <cell r="Q332">
            <v>-2005381</v>
          </cell>
          <cell r="R332">
            <v>6029739.5999999996</v>
          </cell>
          <cell r="S332">
            <v>-4707743</v>
          </cell>
          <cell r="T332">
            <v>8739824.1000000015</v>
          </cell>
          <cell r="U332">
            <v>4000000</v>
          </cell>
          <cell r="V332">
            <v>0</v>
          </cell>
          <cell r="W332">
            <v>2</v>
          </cell>
          <cell r="X332">
            <v>74027.28</v>
          </cell>
          <cell r="Y332">
            <v>433623</v>
          </cell>
          <cell r="Z332">
            <v>5024000</v>
          </cell>
          <cell r="AA332">
            <v>5121395</v>
          </cell>
          <cell r="AB332">
            <v>-4460394</v>
          </cell>
          <cell r="AC332">
            <v>0</v>
          </cell>
          <cell r="AD332">
            <v>3756142.1</v>
          </cell>
          <cell r="AE332">
            <v>136303965.16</v>
          </cell>
          <cell r="AF332">
            <v>106088258.06</v>
          </cell>
          <cell r="AG332">
            <v>113566682.31</v>
          </cell>
          <cell r="AH332">
            <v>9624660</v>
          </cell>
          <cell r="AI332">
            <v>-9.9999904632568359E-3</v>
          </cell>
          <cell r="AJ332">
            <v>5550905.1699999999</v>
          </cell>
          <cell r="AK332">
            <v>0</v>
          </cell>
          <cell r="AL332">
            <v>0</v>
          </cell>
          <cell r="AM332">
            <v>0</v>
          </cell>
          <cell r="AN332">
            <v>0</v>
          </cell>
          <cell r="AO332">
            <v>0</v>
          </cell>
          <cell r="AP332">
            <v>139941430.39516127</v>
          </cell>
          <cell r="AQ332">
            <v>392269390.1906451</v>
          </cell>
          <cell r="AR332">
            <v>0</v>
          </cell>
          <cell r="AS332">
            <v>0</v>
          </cell>
          <cell r="AT332">
            <v>0</v>
          </cell>
          <cell r="AU332">
            <v>1396785.44</v>
          </cell>
          <cell r="AV332">
            <v>104352925.81322303</v>
          </cell>
          <cell r="AW332">
            <v>0</v>
          </cell>
          <cell r="AX332">
            <v>0</v>
          </cell>
          <cell r="AY332">
            <v>0</v>
          </cell>
          <cell r="AZ332">
            <v>0</v>
          </cell>
          <cell r="BA332">
            <v>63832310.629999988</v>
          </cell>
          <cell r="BB332">
            <v>0</v>
          </cell>
          <cell r="BC332">
            <v>-36945177.991492696</v>
          </cell>
          <cell r="BD332">
            <v>0</v>
          </cell>
          <cell r="BE332">
            <v>0</v>
          </cell>
          <cell r="BF332">
            <v>0</v>
          </cell>
          <cell r="BG332">
            <v>16288582.93</v>
          </cell>
          <cell r="BI332">
            <v>1668850836.3675368</v>
          </cell>
          <cell r="BJ332">
            <v>1476171.38</v>
          </cell>
          <cell r="BK332">
            <v>0</v>
          </cell>
          <cell r="BL332">
            <v>287964.15999999997</v>
          </cell>
          <cell r="BM332">
            <v>0</v>
          </cell>
          <cell r="BN332">
            <v>0</v>
          </cell>
          <cell r="BO332">
            <v>321006791</v>
          </cell>
          <cell r="BP332">
            <v>1991621762.907537</v>
          </cell>
          <cell r="BQ332">
            <v>-2.384185791015625E-7</v>
          </cell>
          <cell r="BR332">
            <v>0</v>
          </cell>
        </row>
        <row r="333">
          <cell r="E333" t="str">
            <v>FECL200 Creditors</v>
          </cell>
          <cell r="F333" t="str">
            <v>FECL200</v>
          </cell>
          <cell r="G333">
            <v>-4678.4799999999996</v>
          </cell>
          <cell r="H333">
            <v>0</v>
          </cell>
          <cell r="I333">
            <v>0</v>
          </cell>
          <cell r="J333">
            <v>16249.36</v>
          </cell>
          <cell r="K333">
            <v>0</v>
          </cell>
          <cell r="L333">
            <v>5340819.2699999996</v>
          </cell>
          <cell r="M333">
            <v>0</v>
          </cell>
          <cell r="N333">
            <v>0</v>
          </cell>
          <cell r="O333">
            <v>0</v>
          </cell>
          <cell r="P333">
            <v>0</v>
          </cell>
          <cell r="Q333">
            <v>-2005381</v>
          </cell>
          <cell r="R333">
            <v>0</v>
          </cell>
          <cell r="S333">
            <v>0</v>
          </cell>
          <cell r="T333">
            <v>10797841.970000006</v>
          </cell>
          <cell r="U333">
            <v>0</v>
          </cell>
          <cell r="V333">
            <v>0</v>
          </cell>
          <cell r="W333">
            <v>0</v>
          </cell>
          <cell r="X333">
            <v>143459.26999999999</v>
          </cell>
          <cell r="Y333">
            <v>2640.26</v>
          </cell>
          <cell r="Z333">
            <v>0</v>
          </cell>
          <cell r="AA333">
            <v>0</v>
          </cell>
          <cell r="AB333">
            <v>0</v>
          </cell>
          <cell r="AC333">
            <v>0</v>
          </cell>
          <cell r="AD333">
            <v>16806</v>
          </cell>
          <cell r="AE333">
            <v>1583352.71</v>
          </cell>
          <cell r="AF333">
            <v>613343.03</v>
          </cell>
          <cell r="AG333">
            <v>1076414</v>
          </cell>
          <cell r="AH333">
            <v>0</v>
          </cell>
          <cell r="AI333">
            <v>0</v>
          </cell>
          <cell r="AJ333">
            <v>1739743.93</v>
          </cell>
          <cell r="AK333">
            <v>0</v>
          </cell>
          <cell r="AL333">
            <v>0</v>
          </cell>
          <cell r="AM333">
            <v>0</v>
          </cell>
          <cell r="AN333">
            <v>0</v>
          </cell>
          <cell r="AO333">
            <v>0</v>
          </cell>
          <cell r="AP333">
            <v>1022204.73</v>
          </cell>
          <cell r="AQ333">
            <v>3711427.24</v>
          </cell>
          <cell r="AR333">
            <v>0</v>
          </cell>
          <cell r="AS333">
            <v>0</v>
          </cell>
          <cell r="AT333">
            <v>0</v>
          </cell>
          <cell r="AU333">
            <v>29306.1</v>
          </cell>
          <cell r="AV333">
            <v>0</v>
          </cell>
          <cell r="AW333">
            <v>0</v>
          </cell>
          <cell r="AX333">
            <v>0</v>
          </cell>
          <cell r="AY333">
            <v>0</v>
          </cell>
          <cell r="AZ333">
            <v>0</v>
          </cell>
          <cell r="BA333">
            <v>3352712.92</v>
          </cell>
          <cell r="BB333">
            <v>0</v>
          </cell>
          <cell r="BC333">
            <v>0</v>
          </cell>
          <cell r="BD333">
            <v>0</v>
          </cell>
          <cell r="BE333">
            <v>0</v>
          </cell>
          <cell r="BF333">
            <v>0</v>
          </cell>
          <cell r="BG333">
            <v>15860322.970000001</v>
          </cell>
          <cell r="BI333">
            <v>43296584.280000009</v>
          </cell>
          <cell r="BJ333">
            <v>2803738.6</v>
          </cell>
          <cell r="BK333">
            <v>0</v>
          </cell>
          <cell r="BL333">
            <v>18006379.940000001</v>
          </cell>
          <cell r="BM333">
            <v>0</v>
          </cell>
          <cell r="BN333">
            <v>0</v>
          </cell>
          <cell r="BO333">
            <v>0</v>
          </cell>
          <cell r="BP333">
            <v>64106702.820000008</v>
          </cell>
          <cell r="BQ333"/>
          <cell r="BR333">
            <v>0</v>
          </cell>
        </row>
        <row r="334">
          <cell r="E334" t="str">
            <v>FECL310 Tax liabilities</v>
          </cell>
          <cell r="F334" t="str">
            <v>FECL310</v>
          </cell>
          <cell r="G334">
            <v>0</v>
          </cell>
          <cell r="H334">
            <v>0</v>
          </cell>
          <cell r="I334">
            <v>0</v>
          </cell>
          <cell r="J334">
            <v>0</v>
          </cell>
          <cell r="K334">
            <v>0</v>
          </cell>
          <cell r="L334">
            <v>0</v>
          </cell>
          <cell r="M334">
            <v>0</v>
          </cell>
          <cell r="N334">
            <v>0</v>
          </cell>
          <cell r="O334">
            <v>0</v>
          </cell>
          <cell r="P334">
            <v>0</v>
          </cell>
          <cell r="Q334">
            <v>0</v>
          </cell>
          <cell r="R334">
            <v>470939.4</v>
          </cell>
          <cell r="S334">
            <v>0</v>
          </cell>
          <cell r="T334">
            <v>0</v>
          </cell>
          <cell r="U334">
            <v>0</v>
          </cell>
          <cell r="V334">
            <v>0</v>
          </cell>
          <cell r="W334">
            <v>0</v>
          </cell>
          <cell r="X334">
            <v>0</v>
          </cell>
          <cell r="Y334">
            <v>0</v>
          </cell>
          <cell r="Z334">
            <v>0</v>
          </cell>
          <cell r="AA334">
            <v>1107239</v>
          </cell>
          <cell r="AB334">
            <v>0</v>
          </cell>
          <cell r="AC334">
            <v>0</v>
          </cell>
          <cell r="AD334">
            <v>0</v>
          </cell>
          <cell r="AE334">
            <v>1084432</v>
          </cell>
          <cell r="AF334">
            <v>-96895</v>
          </cell>
          <cell r="AG334">
            <v>-557358</v>
          </cell>
          <cell r="AH334">
            <v>4296392</v>
          </cell>
          <cell r="AI334">
            <v>-10069523</v>
          </cell>
          <cell r="AJ334">
            <v>0</v>
          </cell>
          <cell r="AK334">
            <v>0</v>
          </cell>
          <cell r="AL334">
            <v>0</v>
          </cell>
          <cell r="AM334">
            <v>0</v>
          </cell>
          <cell r="AN334">
            <v>0</v>
          </cell>
          <cell r="AO334">
            <v>0</v>
          </cell>
          <cell r="AP334">
            <v>2407635.52</v>
          </cell>
          <cell r="AQ334">
            <v>10225490.67</v>
          </cell>
          <cell r="AR334">
            <v>0</v>
          </cell>
          <cell r="AS334">
            <v>0</v>
          </cell>
          <cell r="AT334">
            <v>0</v>
          </cell>
          <cell r="AU334">
            <v>404162</v>
          </cell>
          <cell r="AV334">
            <v>-290109</v>
          </cell>
          <cell r="AW334">
            <v>0</v>
          </cell>
          <cell r="AX334">
            <v>0</v>
          </cell>
          <cell r="AY334">
            <v>0</v>
          </cell>
          <cell r="AZ334">
            <v>0</v>
          </cell>
          <cell r="BA334">
            <v>167690</v>
          </cell>
          <cell r="BB334">
            <v>0</v>
          </cell>
          <cell r="BC334">
            <v>214459</v>
          </cell>
          <cell r="BD334">
            <v>0</v>
          </cell>
          <cell r="BE334">
            <v>0</v>
          </cell>
          <cell r="BF334">
            <v>0</v>
          </cell>
          <cell r="BG334">
            <v>2660413.5</v>
          </cell>
          <cell r="BI334">
            <v>12024968.09</v>
          </cell>
          <cell r="BJ334">
            <v>-582800</v>
          </cell>
          <cell r="BK334">
            <v>0</v>
          </cell>
          <cell r="BL334">
            <v>7926.59</v>
          </cell>
          <cell r="BM334">
            <v>0</v>
          </cell>
          <cell r="BN334">
            <v>0</v>
          </cell>
          <cell r="BO334">
            <v>0</v>
          </cell>
          <cell r="BP334">
            <v>11450094.68</v>
          </cell>
          <cell r="BQ334"/>
          <cell r="BR334">
            <v>0</v>
          </cell>
        </row>
        <row r="335">
          <cell r="E335" t="str">
            <v>FECL390 Provisions</v>
          </cell>
          <cell r="F335" t="str">
            <v>FECL390</v>
          </cell>
          <cell r="G335">
            <v>0</v>
          </cell>
          <cell r="H335">
            <v>0</v>
          </cell>
          <cell r="I335">
            <v>0</v>
          </cell>
          <cell r="J335">
            <v>0</v>
          </cell>
          <cell r="K335">
            <v>0</v>
          </cell>
          <cell r="L335">
            <v>3410000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352551.01</v>
          </cell>
          <cell r="AF335">
            <v>0</v>
          </cell>
          <cell r="AG335">
            <v>0</v>
          </cell>
          <cell r="AH335">
            <v>0</v>
          </cell>
          <cell r="AI335">
            <v>0</v>
          </cell>
          <cell r="AJ335">
            <v>208648</v>
          </cell>
          <cell r="AK335">
            <v>0</v>
          </cell>
          <cell r="AL335">
            <v>0</v>
          </cell>
          <cell r="AM335">
            <v>0</v>
          </cell>
          <cell r="AN335">
            <v>0</v>
          </cell>
          <cell r="AO335">
            <v>0</v>
          </cell>
          <cell r="AP335">
            <v>0</v>
          </cell>
          <cell r="AQ335">
            <v>0</v>
          </cell>
          <cell r="AR335">
            <v>0</v>
          </cell>
          <cell r="AS335">
            <v>0</v>
          </cell>
          <cell r="AT335">
            <v>0</v>
          </cell>
          <cell r="AU335">
            <v>0</v>
          </cell>
          <cell r="AV335">
            <v>1229620.165</v>
          </cell>
          <cell r="AW335">
            <v>0</v>
          </cell>
          <cell r="AX335">
            <v>0</v>
          </cell>
          <cell r="AY335">
            <v>0</v>
          </cell>
          <cell r="AZ335">
            <v>0</v>
          </cell>
          <cell r="BA335">
            <v>201221.76000000001</v>
          </cell>
          <cell r="BB335">
            <v>0</v>
          </cell>
          <cell r="BC335">
            <v>0</v>
          </cell>
          <cell r="BD335">
            <v>0</v>
          </cell>
          <cell r="BE335">
            <v>0</v>
          </cell>
          <cell r="BF335">
            <v>0</v>
          </cell>
          <cell r="BG335">
            <v>0</v>
          </cell>
          <cell r="BI335">
            <v>5402040.9349999996</v>
          </cell>
          <cell r="BJ335">
            <v>1036808.54</v>
          </cell>
          <cell r="BK335">
            <v>0</v>
          </cell>
          <cell r="BL335">
            <v>0</v>
          </cell>
          <cell r="BM335">
            <v>0</v>
          </cell>
          <cell r="BN335">
            <v>0</v>
          </cell>
          <cell r="BO335">
            <v>0</v>
          </cell>
          <cell r="BP335">
            <v>6438849.4749999996</v>
          </cell>
          <cell r="BQ335"/>
          <cell r="BR335">
            <v>0</v>
          </cell>
        </row>
        <row r="336">
          <cell r="E336" t="str">
            <v>FECL400 Unearned revenue</v>
          </cell>
          <cell r="F336" t="str">
            <v>FECL400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28262</v>
          </cell>
          <cell r="U336">
            <v>0</v>
          </cell>
          <cell r="V336">
            <v>0</v>
          </cell>
          <cell r="W336">
            <v>0</v>
          </cell>
          <cell r="X336">
            <v>0</v>
          </cell>
          <cell r="Y336">
            <v>0</v>
          </cell>
          <cell r="Z336">
            <v>0</v>
          </cell>
          <cell r="AA336">
            <v>0</v>
          </cell>
          <cell r="AB336">
            <v>0</v>
          </cell>
          <cell r="AC336">
            <v>0</v>
          </cell>
          <cell r="AD336">
            <v>0</v>
          </cell>
          <cell r="AE336">
            <v>147898.32</v>
          </cell>
          <cell r="AF336">
            <v>0</v>
          </cell>
          <cell r="AG336">
            <v>0</v>
          </cell>
          <cell r="AH336">
            <v>7465632</v>
          </cell>
          <cell r="AI336">
            <v>0</v>
          </cell>
          <cell r="AJ336">
            <v>0</v>
          </cell>
          <cell r="AK336">
            <v>0</v>
          </cell>
          <cell r="AL336">
            <v>0</v>
          </cell>
          <cell r="AM336">
            <v>0</v>
          </cell>
          <cell r="AN336">
            <v>0</v>
          </cell>
          <cell r="AO336">
            <v>0</v>
          </cell>
          <cell r="AP336">
            <v>0</v>
          </cell>
          <cell r="AQ336">
            <v>48861929</v>
          </cell>
          <cell r="AR336">
            <v>0</v>
          </cell>
          <cell r="AS336">
            <v>0</v>
          </cell>
          <cell r="AT336">
            <v>0</v>
          </cell>
          <cell r="AU336">
            <v>0</v>
          </cell>
          <cell r="AV336">
            <v>0</v>
          </cell>
          <cell r="AW336">
            <v>0</v>
          </cell>
          <cell r="AX336">
            <v>0</v>
          </cell>
          <cell r="AY336">
            <v>0</v>
          </cell>
          <cell r="AZ336">
            <v>0</v>
          </cell>
          <cell r="BA336">
            <v>100000</v>
          </cell>
          <cell r="BB336">
            <v>0</v>
          </cell>
          <cell r="BC336">
            <v>0</v>
          </cell>
          <cell r="BD336">
            <v>0</v>
          </cell>
          <cell r="BE336">
            <v>0</v>
          </cell>
          <cell r="BF336">
            <v>0</v>
          </cell>
          <cell r="BG336">
            <v>0</v>
          </cell>
          <cell r="BI336">
            <v>56603721.32</v>
          </cell>
          <cell r="BJ336">
            <v>0</v>
          </cell>
          <cell r="BK336">
            <v>0</v>
          </cell>
          <cell r="BL336">
            <v>0</v>
          </cell>
          <cell r="BM336">
            <v>0</v>
          </cell>
          <cell r="BN336">
            <v>0</v>
          </cell>
          <cell r="BO336">
            <v>0</v>
          </cell>
          <cell r="BP336">
            <v>56603721.32</v>
          </cell>
          <cell r="BQ336"/>
          <cell r="BR336">
            <v>0</v>
          </cell>
        </row>
        <row r="337">
          <cell r="E337" t="str">
            <v>FECL999 Total current</v>
          </cell>
          <cell r="F337" t="str">
            <v>FECL999</v>
          </cell>
          <cell r="G337">
            <v>-4678.4799999999996</v>
          </cell>
          <cell r="H337">
            <v>0</v>
          </cell>
          <cell r="I337">
            <v>0</v>
          </cell>
          <cell r="J337">
            <v>16249.36</v>
          </cell>
          <cell r="K337">
            <v>0</v>
          </cell>
          <cell r="L337">
            <v>8750819.2699999996</v>
          </cell>
          <cell r="M337">
            <v>0</v>
          </cell>
          <cell r="N337">
            <v>0</v>
          </cell>
          <cell r="O337">
            <v>0</v>
          </cell>
          <cell r="P337">
            <v>0</v>
          </cell>
          <cell r="Q337">
            <v>-2005381</v>
          </cell>
          <cell r="R337">
            <v>470939.4</v>
          </cell>
          <cell r="S337">
            <v>0</v>
          </cell>
          <cell r="T337">
            <v>10826103.970000006</v>
          </cell>
          <cell r="U337">
            <v>0</v>
          </cell>
          <cell r="V337">
            <v>0</v>
          </cell>
          <cell r="W337">
            <v>0</v>
          </cell>
          <cell r="X337">
            <v>143459.26999999999</v>
          </cell>
          <cell r="Y337">
            <v>2640.26</v>
          </cell>
          <cell r="Z337">
            <v>0</v>
          </cell>
          <cell r="AA337">
            <v>1107239</v>
          </cell>
          <cell r="AB337">
            <v>0</v>
          </cell>
          <cell r="AC337">
            <v>0</v>
          </cell>
          <cell r="AD337">
            <v>16806</v>
          </cell>
          <cell r="AE337">
            <v>3168234.04</v>
          </cell>
          <cell r="AF337">
            <v>516448.03</v>
          </cell>
          <cell r="AG337">
            <v>519056</v>
          </cell>
          <cell r="AH337">
            <v>11762024</v>
          </cell>
          <cell r="AI337">
            <v>-10069523</v>
          </cell>
          <cell r="AJ337">
            <v>1948391.93</v>
          </cell>
          <cell r="AK337">
            <v>0</v>
          </cell>
          <cell r="AL337">
            <v>0</v>
          </cell>
          <cell r="AM337">
            <v>0</v>
          </cell>
          <cell r="AN337">
            <v>0</v>
          </cell>
          <cell r="AO337">
            <v>0</v>
          </cell>
          <cell r="AP337">
            <v>3429840.25</v>
          </cell>
          <cell r="AQ337">
            <v>62798846.909999996</v>
          </cell>
          <cell r="AR337">
            <v>0</v>
          </cell>
          <cell r="AS337">
            <v>0</v>
          </cell>
          <cell r="AT337">
            <v>0</v>
          </cell>
          <cell r="AU337">
            <v>433468.1</v>
          </cell>
          <cell r="AV337">
            <v>939511.16500000004</v>
          </cell>
          <cell r="AW337">
            <v>0</v>
          </cell>
          <cell r="AX337">
            <v>0</v>
          </cell>
          <cell r="AY337">
            <v>0</v>
          </cell>
          <cell r="AZ337">
            <v>0</v>
          </cell>
          <cell r="BA337">
            <v>3821624.68</v>
          </cell>
          <cell r="BB337">
            <v>0</v>
          </cell>
          <cell r="BC337">
            <v>214459</v>
          </cell>
          <cell r="BD337">
            <v>0</v>
          </cell>
          <cell r="BE337">
            <v>0</v>
          </cell>
          <cell r="BF337">
            <v>0</v>
          </cell>
          <cell r="BG337">
            <v>18520736.469999999</v>
          </cell>
          <cell r="BI337">
            <v>117327314.625</v>
          </cell>
          <cell r="BJ337">
            <v>3257747.14</v>
          </cell>
          <cell r="BK337">
            <v>0</v>
          </cell>
          <cell r="BL337">
            <v>18014306.530000001</v>
          </cell>
          <cell r="BM337">
            <v>0</v>
          </cell>
          <cell r="BN337">
            <v>0</v>
          </cell>
          <cell r="BO337">
            <v>0</v>
          </cell>
          <cell r="BP337">
            <v>138599368.29500002</v>
          </cell>
          <cell r="BQ337"/>
          <cell r="BR337">
            <v>0</v>
          </cell>
        </row>
        <row r="338">
          <cell r="E338" t="str">
            <v>FENL200 Creditors</v>
          </cell>
          <cell r="F338" t="str">
            <v>FENL200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54920005.789999992</v>
          </cell>
          <cell r="BI338">
            <v>54920005.789999992</v>
          </cell>
          <cell r="BJ338">
            <v>0</v>
          </cell>
          <cell r="BK338">
            <v>0</v>
          </cell>
          <cell r="BL338">
            <v>0</v>
          </cell>
          <cell r="BM338">
            <v>0</v>
          </cell>
          <cell r="BN338">
            <v>0</v>
          </cell>
          <cell r="BO338">
            <v>0</v>
          </cell>
          <cell r="BP338">
            <v>54920005.789999992</v>
          </cell>
          <cell r="BQ338"/>
          <cell r="BR338">
            <v>0</v>
          </cell>
        </row>
        <row r="339">
          <cell r="E339" t="str">
            <v>FENL310 Tax liabilities</v>
          </cell>
          <cell r="F339" t="str">
            <v>FENL310</v>
          </cell>
          <cell r="G339">
            <v>0</v>
          </cell>
          <cell r="H339">
            <v>0</v>
          </cell>
          <cell r="I339">
            <v>0</v>
          </cell>
          <cell r="J339">
            <v>1155560</v>
          </cell>
          <cell r="K339">
            <v>0</v>
          </cell>
          <cell r="L339">
            <v>68965472</v>
          </cell>
          <cell r="M339">
            <v>0</v>
          </cell>
          <cell r="N339">
            <v>0</v>
          </cell>
          <cell r="O339">
            <v>0</v>
          </cell>
          <cell r="P339">
            <v>-1084829</v>
          </cell>
          <cell r="Q339">
            <v>0</v>
          </cell>
          <cell r="R339">
            <v>468882.4</v>
          </cell>
          <cell r="S339">
            <v>0</v>
          </cell>
          <cell r="T339">
            <v>0</v>
          </cell>
          <cell r="U339">
            <v>0</v>
          </cell>
          <cell r="V339">
            <v>0</v>
          </cell>
          <cell r="W339">
            <v>0</v>
          </cell>
          <cell r="X339">
            <v>0</v>
          </cell>
          <cell r="Y339">
            <v>-2231</v>
          </cell>
          <cell r="Z339">
            <v>0</v>
          </cell>
          <cell r="AA339">
            <v>234443</v>
          </cell>
          <cell r="AB339">
            <v>0</v>
          </cell>
          <cell r="AC339">
            <v>0</v>
          </cell>
          <cell r="AD339">
            <v>0</v>
          </cell>
          <cell r="AE339">
            <v>5332639</v>
          </cell>
          <cell r="AF339">
            <v>2296845</v>
          </cell>
          <cell r="AG339">
            <v>23717689</v>
          </cell>
          <cell r="AH339">
            <v>0</v>
          </cell>
          <cell r="AI339">
            <v>0</v>
          </cell>
          <cell r="AJ339">
            <v>75873</v>
          </cell>
          <cell r="AK339">
            <v>0</v>
          </cell>
          <cell r="AL339">
            <v>0</v>
          </cell>
          <cell r="AM339">
            <v>0</v>
          </cell>
          <cell r="AN339">
            <v>0</v>
          </cell>
          <cell r="AO339">
            <v>0</v>
          </cell>
          <cell r="AP339">
            <v>9034256.1999999993</v>
          </cell>
          <cell r="AQ339">
            <v>20221811.760000002</v>
          </cell>
          <cell r="AR339">
            <v>0</v>
          </cell>
          <cell r="AS339">
            <v>0</v>
          </cell>
          <cell r="AT339">
            <v>0</v>
          </cell>
          <cell r="AU339">
            <v>0</v>
          </cell>
          <cell r="AV339">
            <v>31663510</v>
          </cell>
          <cell r="AW339">
            <v>0</v>
          </cell>
          <cell r="AX339">
            <v>0</v>
          </cell>
          <cell r="AY339">
            <v>0</v>
          </cell>
          <cell r="AZ339">
            <v>0</v>
          </cell>
          <cell r="BA339">
            <v>7267782.1900000004</v>
          </cell>
          <cell r="BB339">
            <v>0</v>
          </cell>
          <cell r="BC339">
            <v>0</v>
          </cell>
          <cell r="BD339">
            <v>0</v>
          </cell>
          <cell r="BE339">
            <v>0</v>
          </cell>
          <cell r="BF339">
            <v>0</v>
          </cell>
          <cell r="BG339">
            <v>0</v>
          </cell>
          <cell r="BI339">
            <v>169347703.55000001</v>
          </cell>
          <cell r="BJ339">
            <v>0</v>
          </cell>
          <cell r="BK339">
            <v>0</v>
          </cell>
          <cell r="BL339">
            <v>0</v>
          </cell>
          <cell r="BM339">
            <v>0</v>
          </cell>
          <cell r="BN339">
            <v>0</v>
          </cell>
          <cell r="BO339">
            <v>-201365</v>
          </cell>
          <cell r="BP339">
            <v>169146338.55000001</v>
          </cell>
          <cell r="BQ339">
            <v>0</v>
          </cell>
          <cell r="BR339">
            <v>0</v>
          </cell>
        </row>
        <row r="340">
          <cell r="E340" t="str">
            <v>FENL400 Unearned revenue</v>
          </cell>
          <cell r="F340" t="str">
            <v>FENL400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141841</v>
          </cell>
          <cell r="U340">
            <v>0</v>
          </cell>
          <cell r="V340">
            <v>0</v>
          </cell>
          <cell r="W340">
            <v>0</v>
          </cell>
          <cell r="X340">
            <v>0</v>
          </cell>
          <cell r="Y340">
            <v>0</v>
          </cell>
          <cell r="Z340">
            <v>0</v>
          </cell>
          <cell r="AA340">
            <v>0</v>
          </cell>
          <cell r="AB340">
            <v>0</v>
          </cell>
          <cell r="AC340">
            <v>0</v>
          </cell>
          <cell r="AD340">
            <v>0</v>
          </cell>
          <cell r="AE340">
            <v>809093.68</v>
          </cell>
          <cell r="AF340">
            <v>0</v>
          </cell>
          <cell r="AG340">
            <v>0</v>
          </cell>
          <cell r="AH340">
            <v>0</v>
          </cell>
          <cell r="AI340">
            <v>0</v>
          </cell>
          <cell r="AJ340">
            <v>0</v>
          </cell>
          <cell r="AK340">
            <v>0</v>
          </cell>
          <cell r="AL340">
            <v>0</v>
          </cell>
          <cell r="AM340">
            <v>0</v>
          </cell>
          <cell r="AN340">
            <v>0</v>
          </cell>
          <cell r="AO340">
            <v>0</v>
          </cell>
          <cell r="AP340">
            <v>109855.39</v>
          </cell>
          <cell r="AQ340">
            <v>270034.05</v>
          </cell>
          <cell r="AR340">
            <v>0</v>
          </cell>
          <cell r="AS340">
            <v>0</v>
          </cell>
          <cell r="AT340">
            <v>0</v>
          </cell>
          <cell r="AU340">
            <v>0</v>
          </cell>
          <cell r="AV340">
            <v>0</v>
          </cell>
          <cell r="AW340">
            <v>0</v>
          </cell>
          <cell r="AX340">
            <v>0</v>
          </cell>
          <cell r="AY340">
            <v>0</v>
          </cell>
          <cell r="AZ340">
            <v>0</v>
          </cell>
          <cell r="BA340">
            <v>1200000</v>
          </cell>
          <cell r="BB340">
            <v>0</v>
          </cell>
          <cell r="BC340">
            <v>0</v>
          </cell>
          <cell r="BD340">
            <v>0</v>
          </cell>
          <cell r="BE340">
            <v>0</v>
          </cell>
          <cell r="BF340">
            <v>0</v>
          </cell>
          <cell r="BG340">
            <v>0</v>
          </cell>
          <cell r="BI340">
            <v>2530824.12</v>
          </cell>
          <cell r="BJ340">
            <v>0</v>
          </cell>
          <cell r="BK340">
            <v>0</v>
          </cell>
          <cell r="BL340">
            <v>0</v>
          </cell>
          <cell r="BM340">
            <v>0</v>
          </cell>
          <cell r="BN340">
            <v>0</v>
          </cell>
          <cell r="BO340">
            <v>0</v>
          </cell>
          <cell r="BP340">
            <v>2530824.12</v>
          </cell>
          <cell r="BQ340"/>
          <cell r="BR340">
            <v>0</v>
          </cell>
        </row>
        <row r="341">
          <cell r="E341" t="str">
            <v>FENL990 Total non current</v>
          </cell>
          <cell r="F341" t="str">
            <v>FENL990</v>
          </cell>
          <cell r="G341">
            <v>0</v>
          </cell>
          <cell r="H341">
            <v>0</v>
          </cell>
          <cell r="I341">
            <v>0</v>
          </cell>
          <cell r="J341">
            <v>1155560</v>
          </cell>
          <cell r="K341">
            <v>0</v>
          </cell>
          <cell r="L341">
            <v>68965472</v>
          </cell>
          <cell r="M341">
            <v>0</v>
          </cell>
          <cell r="N341">
            <v>0</v>
          </cell>
          <cell r="O341">
            <v>0</v>
          </cell>
          <cell r="P341">
            <v>-1084829</v>
          </cell>
          <cell r="Q341">
            <v>0</v>
          </cell>
          <cell r="R341">
            <v>468882.4</v>
          </cell>
          <cell r="S341">
            <v>0</v>
          </cell>
          <cell r="T341">
            <v>141841</v>
          </cell>
          <cell r="U341">
            <v>0</v>
          </cell>
          <cell r="V341">
            <v>0</v>
          </cell>
          <cell r="W341">
            <v>0</v>
          </cell>
          <cell r="X341">
            <v>0</v>
          </cell>
          <cell r="Y341">
            <v>-2231</v>
          </cell>
          <cell r="Z341">
            <v>0</v>
          </cell>
          <cell r="AA341">
            <v>234443</v>
          </cell>
          <cell r="AB341">
            <v>0</v>
          </cell>
          <cell r="AC341">
            <v>0</v>
          </cell>
          <cell r="AD341">
            <v>0</v>
          </cell>
          <cell r="AE341">
            <v>6141732.6799999997</v>
          </cell>
          <cell r="AF341">
            <v>2296845</v>
          </cell>
          <cell r="AG341">
            <v>23717689</v>
          </cell>
          <cell r="AH341">
            <v>0</v>
          </cell>
          <cell r="AI341">
            <v>0</v>
          </cell>
          <cell r="AJ341">
            <v>75873</v>
          </cell>
          <cell r="AK341">
            <v>0</v>
          </cell>
          <cell r="AL341">
            <v>0</v>
          </cell>
          <cell r="AM341">
            <v>0</v>
          </cell>
          <cell r="AN341">
            <v>0</v>
          </cell>
          <cell r="AO341">
            <v>0</v>
          </cell>
          <cell r="AP341">
            <v>9144111.5899999999</v>
          </cell>
          <cell r="AQ341">
            <v>20491845.810000002</v>
          </cell>
          <cell r="AR341">
            <v>0</v>
          </cell>
          <cell r="AS341">
            <v>0</v>
          </cell>
          <cell r="AT341">
            <v>0</v>
          </cell>
          <cell r="AU341">
            <v>0</v>
          </cell>
          <cell r="AV341">
            <v>31663510</v>
          </cell>
          <cell r="AW341">
            <v>0</v>
          </cell>
          <cell r="AX341">
            <v>0</v>
          </cell>
          <cell r="AY341">
            <v>0</v>
          </cell>
          <cell r="AZ341">
            <v>0</v>
          </cell>
          <cell r="BA341">
            <v>8483451.1900000013</v>
          </cell>
          <cell r="BB341">
            <v>0</v>
          </cell>
          <cell r="BC341">
            <v>0</v>
          </cell>
          <cell r="BD341">
            <v>0</v>
          </cell>
          <cell r="BE341">
            <v>0</v>
          </cell>
          <cell r="BF341">
            <v>0</v>
          </cell>
          <cell r="BG341">
            <v>54920005.789999992</v>
          </cell>
          <cell r="BI341">
            <v>226814202.46000001</v>
          </cell>
          <cell r="BJ341">
            <v>234415.02</v>
          </cell>
          <cell r="BK341">
            <v>0</v>
          </cell>
          <cell r="BL341">
            <v>0</v>
          </cell>
          <cell r="BM341">
            <v>0</v>
          </cell>
          <cell r="BN341">
            <v>0</v>
          </cell>
          <cell r="BO341">
            <v>-201365</v>
          </cell>
          <cell r="BP341">
            <v>226847252.48000002</v>
          </cell>
          <cell r="BQ341">
            <v>0</v>
          </cell>
          <cell r="BR341">
            <v>0</v>
          </cell>
        </row>
        <row r="342">
          <cell r="E342" t="str">
            <v>FEFM500 Total free money</v>
          </cell>
          <cell r="F342" t="str">
            <v>FEFM500</v>
          </cell>
          <cell r="G342">
            <v>-4678.4799999999996</v>
          </cell>
          <cell r="H342">
            <v>0</v>
          </cell>
          <cell r="I342">
            <v>0</v>
          </cell>
          <cell r="J342">
            <v>1171809.3600000001</v>
          </cell>
          <cell r="K342">
            <v>0</v>
          </cell>
          <cell r="L342">
            <v>77716291.269999996</v>
          </cell>
          <cell r="M342">
            <v>0</v>
          </cell>
          <cell r="N342">
            <v>0</v>
          </cell>
          <cell r="O342">
            <v>0</v>
          </cell>
          <cell r="P342">
            <v>-1084829</v>
          </cell>
          <cell r="Q342">
            <v>-2005381</v>
          </cell>
          <cell r="R342">
            <v>939821.8</v>
          </cell>
          <cell r="S342">
            <v>0</v>
          </cell>
          <cell r="T342">
            <v>10967944.970000006</v>
          </cell>
          <cell r="U342">
            <v>0</v>
          </cell>
          <cell r="V342">
            <v>0</v>
          </cell>
          <cell r="W342">
            <v>0</v>
          </cell>
          <cell r="X342">
            <v>143459.26999999999</v>
          </cell>
          <cell r="Y342">
            <v>409.25999999999658</v>
          </cell>
          <cell r="Z342">
            <v>0</v>
          </cell>
          <cell r="AA342">
            <v>1341682</v>
          </cell>
          <cell r="AB342">
            <v>0</v>
          </cell>
          <cell r="AC342">
            <v>0</v>
          </cell>
          <cell r="AD342">
            <v>16806</v>
          </cell>
          <cell r="AE342">
            <v>9309966.7199999988</v>
          </cell>
          <cell r="AF342">
            <v>2813293.03</v>
          </cell>
          <cell r="AG342">
            <v>24236745</v>
          </cell>
          <cell r="AH342">
            <v>11762024</v>
          </cell>
          <cell r="AI342">
            <v>-10069523</v>
          </cell>
          <cell r="AJ342">
            <v>2024264.93</v>
          </cell>
          <cell r="AK342">
            <v>0</v>
          </cell>
          <cell r="AL342">
            <v>0</v>
          </cell>
          <cell r="AM342">
            <v>0</v>
          </cell>
          <cell r="AN342">
            <v>0</v>
          </cell>
          <cell r="AO342">
            <v>0</v>
          </cell>
          <cell r="AP342">
            <v>12573951.84</v>
          </cell>
          <cell r="AQ342">
            <v>83290692.719999999</v>
          </cell>
          <cell r="AR342">
            <v>0</v>
          </cell>
          <cell r="AS342">
            <v>0</v>
          </cell>
          <cell r="AT342">
            <v>0</v>
          </cell>
          <cell r="AU342">
            <v>433468.1</v>
          </cell>
          <cell r="AV342">
            <v>32603021.164999999</v>
          </cell>
          <cell r="AW342">
            <v>0</v>
          </cell>
          <cell r="AX342">
            <v>0</v>
          </cell>
          <cell r="AY342">
            <v>0</v>
          </cell>
          <cell r="AZ342">
            <v>0</v>
          </cell>
          <cell r="BA342">
            <v>12305075.870000001</v>
          </cell>
          <cell r="BB342">
            <v>0</v>
          </cell>
          <cell r="BC342">
            <v>214459</v>
          </cell>
          <cell r="BD342">
            <v>0</v>
          </cell>
          <cell r="BE342">
            <v>0</v>
          </cell>
          <cell r="BF342">
            <v>0</v>
          </cell>
          <cell r="BG342">
            <v>73440742.25999999</v>
          </cell>
          <cell r="BI342">
            <v>344141517.08499998</v>
          </cell>
          <cell r="BJ342">
            <v>3492162.16</v>
          </cell>
          <cell r="BK342">
            <v>0</v>
          </cell>
          <cell r="BL342">
            <v>18014306.530000001</v>
          </cell>
          <cell r="BM342">
            <v>0</v>
          </cell>
          <cell r="BN342">
            <v>0</v>
          </cell>
          <cell r="BO342">
            <v>-201365</v>
          </cell>
          <cell r="BP342">
            <v>365446620.77499998</v>
          </cell>
          <cell r="BQ342">
            <v>0</v>
          </cell>
          <cell r="BR342">
            <v>0</v>
          </cell>
        </row>
        <row r="343">
          <cell r="E343" t="str">
            <v>FEMPLOY TOTAL FUNDS EMPLOYED</v>
          </cell>
          <cell r="F343" t="str">
            <v>FEMPLOY</v>
          </cell>
          <cell r="G343">
            <v>0</v>
          </cell>
          <cell r="H343">
            <v>0</v>
          </cell>
          <cell r="I343">
            <v>0</v>
          </cell>
          <cell r="J343">
            <v>28800764.710000005</v>
          </cell>
          <cell r="K343">
            <v>0</v>
          </cell>
          <cell r="L343">
            <v>356763679.04000008</v>
          </cell>
          <cell r="M343">
            <v>0</v>
          </cell>
          <cell r="N343">
            <v>0</v>
          </cell>
          <cell r="O343">
            <v>5726</v>
          </cell>
          <cell r="P343">
            <v>131206120.29000001</v>
          </cell>
          <cell r="Q343">
            <v>0</v>
          </cell>
          <cell r="R343">
            <v>5089917.8</v>
          </cell>
          <cell r="S343">
            <v>-4707743</v>
          </cell>
          <cell r="T343">
            <v>-2228120.87</v>
          </cell>
          <cell r="U343">
            <v>4000000</v>
          </cell>
          <cell r="V343">
            <v>0</v>
          </cell>
          <cell r="W343">
            <v>2</v>
          </cell>
          <cell r="X343">
            <v>-69431.990000000005</v>
          </cell>
          <cell r="Y343">
            <v>433213.74</v>
          </cell>
          <cell r="Z343">
            <v>5024000</v>
          </cell>
          <cell r="AA343">
            <v>3779713</v>
          </cell>
          <cell r="AB343">
            <v>-4460394</v>
          </cell>
          <cell r="AC343">
            <v>0</v>
          </cell>
          <cell r="AD343">
            <v>3739336.1</v>
          </cell>
          <cell r="AE343">
            <v>126993998.44</v>
          </cell>
          <cell r="AF343">
            <v>103274965.03</v>
          </cell>
          <cell r="AG343">
            <v>89329937.310000002</v>
          </cell>
          <cell r="AH343">
            <v>-2137364</v>
          </cell>
          <cell r="AI343">
            <v>10069522.99000001</v>
          </cell>
          <cell r="AJ343">
            <v>3526640.24</v>
          </cell>
          <cell r="AK343">
            <v>0</v>
          </cell>
          <cell r="AL343">
            <v>0</v>
          </cell>
          <cell r="AM343">
            <v>0</v>
          </cell>
          <cell r="AN343">
            <v>0</v>
          </cell>
          <cell r="AO343">
            <v>0</v>
          </cell>
          <cell r="AP343">
            <v>127367478.55516127</v>
          </cell>
          <cell r="AQ343">
            <v>308978697.47064507</v>
          </cell>
          <cell r="AR343">
            <v>0</v>
          </cell>
          <cell r="AS343">
            <v>0</v>
          </cell>
          <cell r="AT343">
            <v>0</v>
          </cell>
          <cell r="AU343">
            <v>963317.34</v>
          </cell>
          <cell r="AV343">
            <v>71749904.648223042</v>
          </cell>
          <cell r="AW343">
            <v>0</v>
          </cell>
          <cell r="AX343">
            <v>0</v>
          </cell>
          <cell r="AY343">
            <v>0</v>
          </cell>
          <cell r="AZ343">
            <v>0</v>
          </cell>
          <cell r="BA343">
            <v>51527234.75999999</v>
          </cell>
          <cell r="BB343">
            <v>0</v>
          </cell>
          <cell r="BC343">
            <v>-37159636.991492696</v>
          </cell>
          <cell r="BD343">
            <v>0</v>
          </cell>
          <cell r="BE343">
            <v>0</v>
          </cell>
          <cell r="BF343">
            <v>0</v>
          </cell>
          <cell r="BG343">
            <v>-57152159.329999991</v>
          </cell>
          <cell r="BI343">
            <v>1324709319.2825367</v>
          </cell>
          <cell r="BJ343">
            <v>-2015990.78</v>
          </cell>
          <cell r="BK343">
            <v>0</v>
          </cell>
          <cell r="BL343">
            <v>-17726342.370000001</v>
          </cell>
          <cell r="BM343">
            <v>0</v>
          </cell>
          <cell r="BN343">
            <v>0</v>
          </cell>
          <cell r="BO343">
            <v>321208156</v>
          </cell>
          <cell r="BP343">
            <v>1626175142.1325369</v>
          </cell>
          <cell r="BQ343">
            <v>0</v>
          </cell>
          <cell r="BR343">
            <v>0</v>
          </cell>
        </row>
        <row r="344">
          <cell r="E344" t="str">
            <v>FFECA000 Cash</v>
          </cell>
          <cell r="F344" t="str">
            <v>FFECA000</v>
          </cell>
          <cell r="G344">
            <v>0</v>
          </cell>
          <cell r="H344">
            <v>0</v>
          </cell>
          <cell r="I344">
            <v>0</v>
          </cell>
          <cell r="J344">
            <v>2</v>
          </cell>
          <cell r="K344">
            <v>0</v>
          </cell>
          <cell r="L344">
            <v>0</v>
          </cell>
          <cell r="M344">
            <v>0</v>
          </cell>
          <cell r="N344">
            <v>0</v>
          </cell>
          <cell r="O344">
            <v>0</v>
          </cell>
          <cell r="P344">
            <v>0</v>
          </cell>
          <cell r="Q344">
            <v>0</v>
          </cell>
          <cell r="R344">
            <v>0</v>
          </cell>
          <cell r="S344">
            <v>0</v>
          </cell>
          <cell r="T344">
            <v>1607210.45</v>
          </cell>
          <cell r="U344">
            <v>0</v>
          </cell>
          <cell r="V344">
            <v>0</v>
          </cell>
          <cell r="W344">
            <v>2</v>
          </cell>
          <cell r="X344">
            <v>13409.48</v>
          </cell>
          <cell r="Y344">
            <v>0</v>
          </cell>
          <cell r="Z344">
            <v>0</v>
          </cell>
          <cell r="AA344">
            <v>0</v>
          </cell>
          <cell r="AB344">
            <v>0</v>
          </cell>
          <cell r="AC344">
            <v>0</v>
          </cell>
          <cell r="AD344">
            <v>0</v>
          </cell>
          <cell r="AE344">
            <v>0</v>
          </cell>
          <cell r="AF344">
            <v>54752</v>
          </cell>
          <cell r="AG344">
            <v>127754.54</v>
          </cell>
          <cell r="AH344">
            <v>0</v>
          </cell>
          <cell r="AI344">
            <v>0</v>
          </cell>
          <cell r="AJ344">
            <v>0</v>
          </cell>
          <cell r="AK344">
            <v>0</v>
          </cell>
          <cell r="AL344">
            <v>0</v>
          </cell>
          <cell r="AM344">
            <v>0</v>
          </cell>
          <cell r="AN344">
            <v>0</v>
          </cell>
          <cell r="AO344">
            <v>0</v>
          </cell>
          <cell r="AP344">
            <v>2162594.5299999998</v>
          </cell>
          <cell r="AQ344">
            <v>2940685.21</v>
          </cell>
          <cell r="AR344">
            <v>0</v>
          </cell>
          <cell r="AS344">
            <v>0</v>
          </cell>
          <cell r="AT344">
            <v>0</v>
          </cell>
          <cell r="AU344">
            <v>1268655.56</v>
          </cell>
          <cell r="AV344">
            <v>0</v>
          </cell>
          <cell r="AW344">
            <v>0</v>
          </cell>
          <cell r="AX344">
            <v>0</v>
          </cell>
          <cell r="AY344">
            <v>0</v>
          </cell>
          <cell r="AZ344">
            <v>0</v>
          </cell>
          <cell r="BA344">
            <v>528521</v>
          </cell>
          <cell r="BB344">
            <v>0</v>
          </cell>
          <cell r="BC344">
            <v>0</v>
          </cell>
          <cell r="BD344">
            <v>0</v>
          </cell>
          <cell r="BE344">
            <v>0</v>
          </cell>
          <cell r="BF344">
            <v>0</v>
          </cell>
          <cell r="BG344">
            <v>12707117.630000001</v>
          </cell>
          <cell r="BI344">
            <v>21410704.399999999</v>
          </cell>
          <cell r="BJ344">
            <v>789358.92</v>
          </cell>
          <cell r="BK344">
            <v>0</v>
          </cell>
          <cell r="BL344">
            <v>163698.06</v>
          </cell>
          <cell r="BM344">
            <v>0</v>
          </cell>
          <cell r="BN344">
            <v>0</v>
          </cell>
          <cell r="BO344">
            <v>0</v>
          </cell>
          <cell r="BP344">
            <v>22363761.379999999</v>
          </cell>
          <cell r="BQ344"/>
          <cell r="BR344">
            <v>0</v>
          </cell>
        </row>
        <row r="345">
          <cell r="E345" t="str">
            <v>FFECA100 Receivables</v>
          </cell>
          <cell r="F345" t="str">
            <v>FFECA100</v>
          </cell>
          <cell r="G345">
            <v>0</v>
          </cell>
          <cell r="H345">
            <v>0</v>
          </cell>
          <cell r="I345">
            <v>0</v>
          </cell>
          <cell r="J345">
            <v>181206.28</v>
          </cell>
          <cell r="K345">
            <v>0</v>
          </cell>
          <cell r="L345">
            <v>511617.58</v>
          </cell>
          <cell r="M345">
            <v>0</v>
          </cell>
          <cell r="N345">
            <v>0</v>
          </cell>
          <cell r="O345">
            <v>0</v>
          </cell>
          <cell r="P345">
            <v>0</v>
          </cell>
          <cell r="Q345">
            <v>0</v>
          </cell>
          <cell r="R345">
            <v>0</v>
          </cell>
          <cell r="S345">
            <v>0</v>
          </cell>
          <cell r="T345">
            <v>6847922.2700000014</v>
          </cell>
          <cell r="U345">
            <v>0</v>
          </cell>
          <cell r="V345">
            <v>0</v>
          </cell>
          <cell r="W345">
            <v>0</v>
          </cell>
          <cell r="X345">
            <v>39200.239999999998</v>
          </cell>
          <cell r="Y345">
            <v>43103</v>
          </cell>
          <cell r="Z345">
            <v>0</v>
          </cell>
          <cell r="AA345">
            <v>0</v>
          </cell>
          <cell r="AB345">
            <v>0</v>
          </cell>
          <cell r="AC345">
            <v>0</v>
          </cell>
          <cell r="AD345">
            <v>317318.94</v>
          </cell>
          <cell r="AE345">
            <v>2534304.41</v>
          </cell>
          <cell r="AF345">
            <v>1017880.65</v>
          </cell>
          <cell r="AG345">
            <v>2916150.83</v>
          </cell>
          <cell r="AH345">
            <v>0</v>
          </cell>
          <cell r="AI345">
            <v>0</v>
          </cell>
          <cell r="AJ345">
            <v>1653412.81</v>
          </cell>
          <cell r="AK345">
            <v>0</v>
          </cell>
          <cell r="AL345">
            <v>0</v>
          </cell>
          <cell r="AM345">
            <v>0</v>
          </cell>
          <cell r="AN345">
            <v>0</v>
          </cell>
          <cell r="AO345">
            <v>0</v>
          </cell>
          <cell r="AP345">
            <v>3036296.8</v>
          </cell>
          <cell r="AQ345">
            <v>8738946.1799999997</v>
          </cell>
          <cell r="AR345">
            <v>0</v>
          </cell>
          <cell r="AS345">
            <v>0</v>
          </cell>
          <cell r="AT345">
            <v>0</v>
          </cell>
          <cell r="AU345">
            <v>128129.88</v>
          </cell>
          <cell r="AV345">
            <v>0</v>
          </cell>
          <cell r="AW345">
            <v>0</v>
          </cell>
          <cell r="AX345">
            <v>0</v>
          </cell>
          <cell r="AY345">
            <v>0</v>
          </cell>
          <cell r="AZ345">
            <v>0</v>
          </cell>
          <cell r="BA345">
            <v>3628548.93</v>
          </cell>
          <cell r="BB345">
            <v>0</v>
          </cell>
          <cell r="BC345">
            <v>0</v>
          </cell>
          <cell r="BD345">
            <v>0</v>
          </cell>
          <cell r="BE345">
            <v>0</v>
          </cell>
          <cell r="BF345">
            <v>0</v>
          </cell>
          <cell r="BG345">
            <v>252232.62</v>
          </cell>
          <cell r="BI345">
            <v>31846271.420000002</v>
          </cell>
          <cell r="BJ345">
            <v>40360.550000000003</v>
          </cell>
          <cell r="BK345">
            <v>0</v>
          </cell>
          <cell r="BL345">
            <v>124266.1</v>
          </cell>
          <cell r="BM345">
            <v>0</v>
          </cell>
          <cell r="BN345">
            <v>0</v>
          </cell>
          <cell r="BO345">
            <v>0</v>
          </cell>
          <cell r="BP345">
            <v>32010898.070000004</v>
          </cell>
          <cell r="BQ345"/>
          <cell r="BR345">
            <v>0</v>
          </cell>
        </row>
        <row r="346">
          <cell r="E346" t="str">
            <v>FFECA300 Inventories</v>
          </cell>
          <cell r="F346" t="str">
            <v>FFECA300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4242</v>
          </cell>
          <cell r="Y346">
            <v>0</v>
          </cell>
          <cell r="Z346">
            <v>0</v>
          </cell>
          <cell r="AA346">
            <v>0</v>
          </cell>
          <cell r="AB346">
            <v>0</v>
          </cell>
          <cell r="AC346">
            <v>0</v>
          </cell>
          <cell r="AD346">
            <v>0</v>
          </cell>
          <cell r="AE346">
            <v>0</v>
          </cell>
          <cell r="AF346">
            <v>0</v>
          </cell>
          <cell r="AG346">
            <v>0</v>
          </cell>
          <cell r="AH346">
            <v>0</v>
          </cell>
          <cell r="AI346">
            <v>0</v>
          </cell>
          <cell r="AJ346">
            <v>25193</v>
          </cell>
          <cell r="AK346">
            <v>0</v>
          </cell>
          <cell r="AL346">
            <v>0</v>
          </cell>
          <cell r="AM346">
            <v>0</v>
          </cell>
          <cell r="AN346">
            <v>0</v>
          </cell>
          <cell r="AO346">
            <v>0</v>
          </cell>
          <cell r="AP346">
            <v>668918.25</v>
          </cell>
          <cell r="AQ346">
            <v>1689592.04</v>
          </cell>
          <cell r="AR346">
            <v>0</v>
          </cell>
          <cell r="AS346">
            <v>0</v>
          </cell>
          <cell r="AT346">
            <v>0</v>
          </cell>
          <cell r="AU346">
            <v>0</v>
          </cell>
          <cell r="AV346">
            <v>0</v>
          </cell>
          <cell r="AW346">
            <v>0</v>
          </cell>
          <cell r="AX346">
            <v>0</v>
          </cell>
          <cell r="AY346">
            <v>0</v>
          </cell>
          <cell r="AZ346">
            <v>0</v>
          </cell>
          <cell r="BA346">
            <v>2120206.15</v>
          </cell>
          <cell r="BB346">
            <v>0</v>
          </cell>
          <cell r="BC346">
            <v>-1386891</v>
          </cell>
          <cell r="BD346">
            <v>0</v>
          </cell>
          <cell r="BE346">
            <v>0</v>
          </cell>
          <cell r="BF346">
            <v>0</v>
          </cell>
          <cell r="BG346">
            <v>0</v>
          </cell>
          <cell r="BI346">
            <v>3121260.44</v>
          </cell>
          <cell r="BJ346">
            <v>0</v>
          </cell>
          <cell r="BK346">
            <v>0</v>
          </cell>
          <cell r="BL346">
            <v>0</v>
          </cell>
          <cell r="BM346">
            <v>0</v>
          </cell>
          <cell r="BN346">
            <v>0</v>
          </cell>
          <cell r="BO346">
            <v>0</v>
          </cell>
          <cell r="BP346">
            <v>3121260.44</v>
          </cell>
          <cell r="BQ346"/>
          <cell r="BR346">
            <v>0</v>
          </cell>
        </row>
        <row r="347">
          <cell r="E347" t="str">
            <v>FFECA900 Other assets</v>
          </cell>
          <cell r="F347" t="str">
            <v>FFECA900</v>
          </cell>
          <cell r="G347">
            <v>0</v>
          </cell>
          <cell r="H347">
            <v>0</v>
          </cell>
          <cell r="I347">
            <v>0</v>
          </cell>
          <cell r="J347">
            <v>12251.48</v>
          </cell>
          <cell r="K347">
            <v>0</v>
          </cell>
          <cell r="L347">
            <v>366456.28</v>
          </cell>
          <cell r="M347">
            <v>0</v>
          </cell>
          <cell r="N347">
            <v>0</v>
          </cell>
          <cell r="O347">
            <v>0</v>
          </cell>
          <cell r="P347">
            <v>0</v>
          </cell>
          <cell r="Q347">
            <v>0</v>
          </cell>
          <cell r="R347">
            <v>0</v>
          </cell>
          <cell r="S347">
            <v>0</v>
          </cell>
          <cell r="T347">
            <v>491859</v>
          </cell>
          <cell r="U347">
            <v>0</v>
          </cell>
          <cell r="V347">
            <v>0</v>
          </cell>
          <cell r="W347">
            <v>0</v>
          </cell>
          <cell r="X347">
            <v>8375.0400000000009</v>
          </cell>
          <cell r="Y347">
            <v>106</v>
          </cell>
          <cell r="Z347">
            <v>0</v>
          </cell>
          <cell r="AA347">
            <v>0</v>
          </cell>
          <cell r="AB347">
            <v>0</v>
          </cell>
          <cell r="AC347">
            <v>0</v>
          </cell>
          <cell r="AD347">
            <v>0</v>
          </cell>
          <cell r="AE347">
            <v>85765.51</v>
          </cell>
          <cell r="AF347">
            <v>58240</v>
          </cell>
          <cell r="AG347">
            <v>131271</v>
          </cell>
          <cell r="AH347">
            <v>0</v>
          </cell>
          <cell r="AI347">
            <v>0</v>
          </cell>
          <cell r="AJ347">
            <v>12053.45</v>
          </cell>
          <cell r="AK347">
            <v>0</v>
          </cell>
          <cell r="AL347">
            <v>0</v>
          </cell>
          <cell r="AM347">
            <v>0</v>
          </cell>
          <cell r="AN347">
            <v>0</v>
          </cell>
          <cell r="AO347">
            <v>0</v>
          </cell>
          <cell r="AP347">
            <v>41268.21</v>
          </cell>
          <cell r="AQ347">
            <v>101440.87</v>
          </cell>
          <cell r="AR347">
            <v>0</v>
          </cell>
          <cell r="AS347">
            <v>0</v>
          </cell>
          <cell r="AT347">
            <v>0</v>
          </cell>
          <cell r="AU347">
            <v>0</v>
          </cell>
          <cell r="AV347">
            <v>676298.5</v>
          </cell>
          <cell r="AW347">
            <v>0</v>
          </cell>
          <cell r="AX347">
            <v>0</v>
          </cell>
          <cell r="AY347">
            <v>0</v>
          </cell>
          <cell r="AZ347">
            <v>0</v>
          </cell>
          <cell r="BA347">
            <v>191553.68</v>
          </cell>
          <cell r="BB347">
            <v>0</v>
          </cell>
          <cell r="BC347">
            <v>0</v>
          </cell>
          <cell r="BD347">
            <v>0</v>
          </cell>
          <cell r="BE347">
            <v>0</v>
          </cell>
          <cell r="BF347">
            <v>0</v>
          </cell>
          <cell r="BG347">
            <v>0</v>
          </cell>
          <cell r="BI347">
            <v>2176939.02</v>
          </cell>
          <cell r="BJ347">
            <v>46921.33</v>
          </cell>
          <cell r="BK347">
            <v>0</v>
          </cell>
          <cell r="BL347">
            <v>0</v>
          </cell>
          <cell r="BM347">
            <v>0</v>
          </cell>
          <cell r="BN347">
            <v>0</v>
          </cell>
          <cell r="BO347">
            <v>0</v>
          </cell>
          <cell r="BP347">
            <v>2223860.35</v>
          </cell>
          <cell r="BQ347"/>
          <cell r="BR347">
            <v>0</v>
          </cell>
        </row>
        <row r="348">
          <cell r="E348" t="str">
            <v>FFECA999 Total current</v>
          </cell>
          <cell r="F348" t="str">
            <v>FFECA999</v>
          </cell>
          <cell r="G348">
            <v>0</v>
          </cell>
          <cell r="H348">
            <v>0</v>
          </cell>
          <cell r="I348">
            <v>0</v>
          </cell>
          <cell r="J348">
            <v>193459.76</v>
          </cell>
          <cell r="K348">
            <v>0</v>
          </cell>
          <cell r="L348">
            <v>878073.86</v>
          </cell>
          <cell r="M348">
            <v>0</v>
          </cell>
          <cell r="N348">
            <v>0</v>
          </cell>
          <cell r="O348">
            <v>0</v>
          </cell>
          <cell r="P348">
            <v>0</v>
          </cell>
          <cell r="Q348">
            <v>0</v>
          </cell>
          <cell r="R348">
            <v>0</v>
          </cell>
          <cell r="S348">
            <v>0</v>
          </cell>
          <cell r="T348">
            <v>8946991.7200000007</v>
          </cell>
          <cell r="U348">
            <v>0</v>
          </cell>
          <cell r="V348">
            <v>0</v>
          </cell>
          <cell r="W348">
            <v>2</v>
          </cell>
          <cell r="X348">
            <v>65226.76</v>
          </cell>
          <cell r="Y348">
            <v>43209</v>
          </cell>
          <cell r="Z348">
            <v>0</v>
          </cell>
          <cell r="AA348">
            <v>0</v>
          </cell>
          <cell r="AB348">
            <v>0</v>
          </cell>
          <cell r="AC348">
            <v>0</v>
          </cell>
          <cell r="AD348">
            <v>317318.94</v>
          </cell>
          <cell r="AE348">
            <v>2620069.92</v>
          </cell>
          <cell r="AF348">
            <v>1130872.6499999999</v>
          </cell>
          <cell r="AG348">
            <v>3175176.37</v>
          </cell>
          <cell r="AH348">
            <v>0</v>
          </cell>
          <cell r="AI348">
            <v>0</v>
          </cell>
          <cell r="AJ348">
            <v>1690659.26</v>
          </cell>
          <cell r="AK348">
            <v>0</v>
          </cell>
          <cell r="AL348">
            <v>0</v>
          </cell>
          <cell r="AM348">
            <v>0</v>
          </cell>
          <cell r="AN348">
            <v>0</v>
          </cell>
          <cell r="AO348">
            <v>0</v>
          </cell>
          <cell r="AP348">
            <v>5909077.79</v>
          </cell>
          <cell r="AQ348">
            <v>13470664.299999999</v>
          </cell>
          <cell r="AR348">
            <v>0</v>
          </cell>
          <cell r="AS348">
            <v>0</v>
          </cell>
          <cell r="AT348">
            <v>0</v>
          </cell>
          <cell r="AU348">
            <v>1396785.44</v>
          </cell>
          <cell r="AV348">
            <v>676298.5</v>
          </cell>
          <cell r="AW348">
            <v>0</v>
          </cell>
          <cell r="AX348">
            <v>0</v>
          </cell>
          <cell r="AY348">
            <v>0</v>
          </cell>
          <cell r="AZ348">
            <v>0</v>
          </cell>
          <cell r="BA348">
            <v>6468829.7599999998</v>
          </cell>
          <cell r="BB348">
            <v>0</v>
          </cell>
          <cell r="BC348">
            <v>-1386891</v>
          </cell>
          <cell r="BD348">
            <v>0</v>
          </cell>
          <cell r="BE348">
            <v>0</v>
          </cell>
          <cell r="BF348">
            <v>0</v>
          </cell>
          <cell r="BG348">
            <v>12959350.25</v>
          </cell>
          <cell r="BI348">
            <v>58555175.279999994</v>
          </cell>
          <cell r="BJ348">
            <v>876640.8</v>
          </cell>
          <cell r="BK348">
            <v>0</v>
          </cell>
          <cell r="BL348">
            <v>287964.15999999997</v>
          </cell>
          <cell r="BM348">
            <v>0</v>
          </cell>
          <cell r="BN348">
            <v>0</v>
          </cell>
          <cell r="BO348">
            <v>0</v>
          </cell>
          <cell r="BP348">
            <v>59719780.239999987</v>
          </cell>
          <cell r="BQ348"/>
          <cell r="BR348">
            <v>0</v>
          </cell>
        </row>
        <row r="349">
          <cell r="E349" t="str">
            <v>FFENA100 Receivables</v>
          </cell>
          <cell r="F349" t="str">
            <v>FFENA100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I349">
            <v>0</v>
          </cell>
          <cell r="BJ349">
            <v>1850</v>
          </cell>
          <cell r="BK349">
            <v>0</v>
          </cell>
          <cell r="BL349">
            <v>0</v>
          </cell>
          <cell r="BM349">
            <v>0</v>
          </cell>
          <cell r="BN349">
            <v>0</v>
          </cell>
          <cell r="BO349">
            <v>0</v>
          </cell>
          <cell r="BP349">
            <v>1850</v>
          </cell>
          <cell r="BQ349"/>
          <cell r="BR349">
            <v>0</v>
          </cell>
        </row>
        <row r="350">
          <cell r="E350" t="str">
            <v>FFENA200 Investments</v>
          </cell>
          <cell r="F350" t="str">
            <v>FFENA200</v>
          </cell>
          <cell r="G350">
            <v>0</v>
          </cell>
          <cell r="H350">
            <v>0</v>
          </cell>
          <cell r="I350">
            <v>0</v>
          </cell>
          <cell r="J350">
            <v>0</v>
          </cell>
          <cell r="K350">
            <v>0</v>
          </cell>
          <cell r="L350">
            <v>0</v>
          </cell>
          <cell r="M350">
            <v>0</v>
          </cell>
          <cell r="N350">
            <v>0</v>
          </cell>
          <cell r="O350">
            <v>0</v>
          </cell>
          <cell r="P350">
            <v>0</v>
          </cell>
          <cell r="Q350">
            <v>0</v>
          </cell>
          <cell r="R350">
            <v>4707743</v>
          </cell>
          <cell r="S350">
            <v>-4707743</v>
          </cell>
          <cell r="T350">
            <v>-4000000</v>
          </cell>
          <cell r="U350">
            <v>4000000</v>
          </cell>
          <cell r="V350">
            <v>0</v>
          </cell>
          <cell r="W350">
            <v>0</v>
          </cell>
          <cell r="X350">
            <v>0</v>
          </cell>
          <cell r="Y350">
            <v>0</v>
          </cell>
          <cell r="Z350">
            <v>0</v>
          </cell>
          <cell r="AA350">
            <v>4460394</v>
          </cell>
          <cell r="AB350">
            <v>-4460394</v>
          </cell>
          <cell r="AC350">
            <v>0</v>
          </cell>
          <cell r="AD350">
            <v>0</v>
          </cell>
          <cell r="AE350">
            <v>0</v>
          </cell>
          <cell r="AF350">
            <v>0</v>
          </cell>
          <cell r="AG350">
            <v>0</v>
          </cell>
          <cell r="AH350">
            <v>0</v>
          </cell>
          <cell r="AI350">
            <v>-9.9999904632568359E-3</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I350">
            <v>-9.9999904632568359E-3</v>
          </cell>
          <cell r="BJ350">
            <v>0</v>
          </cell>
          <cell r="BK350">
            <v>0</v>
          </cell>
          <cell r="BL350">
            <v>0</v>
          </cell>
          <cell r="BM350">
            <v>0</v>
          </cell>
          <cell r="BN350">
            <v>0</v>
          </cell>
          <cell r="BO350">
            <v>0</v>
          </cell>
          <cell r="BP350">
            <v>-9.9999904632568359E-3</v>
          </cell>
          <cell r="BQ350"/>
          <cell r="BR350">
            <v>0</v>
          </cell>
        </row>
        <row r="351">
          <cell r="E351" t="str">
            <v>FFENA400 Property plant and equipment</v>
          </cell>
          <cell r="F351" t="str">
            <v>FFENA400</v>
          </cell>
          <cell r="G351">
            <v>0</v>
          </cell>
          <cell r="H351">
            <v>0</v>
          </cell>
          <cell r="I351">
            <v>0</v>
          </cell>
          <cell r="J351">
            <v>28359559.010000002</v>
          </cell>
          <cell r="K351">
            <v>0</v>
          </cell>
          <cell r="L351">
            <v>430142941.45000005</v>
          </cell>
          <cell r="M351">
            <v>0</v>
          </cell>
          <cell r="N351">
            <v>0</v>
          </cell>
          <cell r="O351">
            <v>5726</v>
          </cell>
          <cell r="P351">
            <v>130121291.29000001</v>
          </cell>
          <cell r="Q351">
            <v>0</v>
          </cell>
          <cell r="R351">
            <v>0</v>
          </cell>
          <cell r="S351">
            <v>0</v>
          </cell>
          <cell r="T351">
            <v>5101183.43</v>
          </cell>
          <cell r="U351">
            <v>0</v>
          </cell>
          <cell r="V351">
            <v>0</v>
          </cell>
          <cell r="W351">
            <v>0</v>
          </cell>
          <cell r="X351">
            <v>5105.5200000000186</v>
          </cell>
          <cell r="Y351">
            <v>171611</v>
          </cell>
          <cell r="Z351">
            <v>0</v>
          </cell>
          <cell r="AA351">
            <v>0</v>
          </cell>
          <cell r="AB351">
            <v>0</v>
          </cell>
          <cell r="AC351">
            <v>0</v>
          </cell>
          <cell r="AD351">
            <v>3438823.16</v>
          </cell>
          <cell r="AE351">
            <v>133663050.24000001</v>
          </cell>
          <cell r="AF351">
            <v>102709783.41</v>
          </cell>
          <cell r="AG351">
            <v>110380510.94</v>
          </cell>
          <cell r="AH351">
            <v>5145746</v>
          </cell>
          <cell r="AI351">
            <v>0</v>
          </cell>
          <cell r="AJ351">
            <v>115094.91</v>
          </cell>
          <cell r="AK351">
            <v>0</v>
          </cell>
          <cell r="AL351">
            <v>0</v>
          </cell>
          <cell r="AM351">
            <v>0</v>
          </cell>
          <cell r="AN351">
            <v>0</v>
          </cell>
          <cell r="AO351">
            <v>0</v>
          </cell>
          <cell r="AP351">
            <v>134032352.78999999</v>
          </cell>
          <cell r="AQ351">
            <v>364140147.65999997</v>
          </cell>
          <cell r="AR351">
            <v>0</v>
          </cell>
          <cell r="AS351">
            <v>0</v>
          </cell>
          <cell r="AT351">
            <v>0</v>
          </cell>
          <cell r="AU351">
            <v>0</v>
          </cell>
          <cell r="AV351">
            <v>101401854.44322303</v>
          </cell>
          <cell r="AW351">
            <v>0</v>
          </cell>
          <cell r="AX351">
            <v>0</v>
          </cell>
          <cell r="AY351">
            <v>0</v>
          </cell>
          <cell r="AZ351">
            <v>0</v>
          </cell>
          <cell r="BA351">
            <v>57363480.86999999</v>
          </cell>
          <cell r="BB351">
            <v>0</v>
          </cell>
          <cell r="BC351">
            <v>-35558286.991492696</v>
          </cell>
          <cell r="BD351">
            <v>0</v>
          </cell>
          <cell r="BE351">
            <v>0</v>
          </cell>
          <cell r="BF351">
            <v>0</v>
          </cell>
          <cell r="BG351">
            <v>0</v>
          </cell>
          <cell r="BI351">
            <v>1570739975.1317301</v>
          </cell>
          <cell r="BJ351">
            <v>248028.27</v>
          </cell>
          <cell r="BK351">
            <v>0</v>
          </cell>
          <cell r="BL351">
            <v>0</v>
          </cell>
          <cell r="BM351">
            <v>0</v>
          </cell>
          <cell r="BN351">
            <v>0</v>
          </cell>
          <cell r="BO351">
            <v>321006791</v>
          </cell>
          <cell r="BP351">
            <v>1891994794.4017301</v>
          </cell>
          <cell r="BQ351">
            <v>0</v>
          </cell>
          <cell r="BR351">
            <v>0</v>
          </cell>
        </row>
        <row r="352">
          <cell r="E352" t="str">
            <v>FFENA500 Intangibles</v>
          </cell>
          <cell r="F352" t="str">
            <v>FFENA500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471000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2274772.87</v>
          </cell>
          <cell r="AW352">
            <v>0</v>
          </cell>
          <cell r="AX352">
            <v>0</v>
          </cell>
          <cell r="AY352">
            <v>0</v>
          </cell>
          <cell r="AZ352">
            <v>0</v>
          </cell>
          <cell r="BA352">
            <v>0</v>
          </cell>
          <cell r="BB352">
            <v>0</v>
          </cell>
          <cell r="BC352">
            <v>0</v>
          </cell>
          <cell r="BD352">
            <v>0</v>
          </cell>
          <cell r="BE352">
            <v>0</v>
          </cell>
          <cell r="BF352">
            <v>0</v>
          </cell>
          <cell r="BG352">
            <v>0</v>
          </cell>
          <cell r="BI352">
            <v>2745772.87</v>
          </cell>
          <cell r="BJ352">
            <v>0</v>
          </cell>
          <cell r="BK352">
            <v>0</v>
          </cell>
          <cell r="BL352">
            <v>0</v>
          </cell>
          <cell r="BM352">
            <v>0</v>
          </cell>
          <cell r="BN352">
            <v>0</v>
          </cell>
          <cell r="BO352">
            <v>0</v>
          </cell>
          <cell r="BP352">
            <v>2745772.87</v>
          </cell>
          <cell r="BQ352"/>
          <cell r="BR352">
            <v>0</v>
          </cell>
        </row>
        <row r="353">
          <cell r="E353" t="str">
            <v>FFENA600 Deferred expenses</v>
          </cell>
          <cell r="F353" t="str">
            <v>FFENA600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-0.18483870971249416</v>
          </cell>
          <cell r="AQ353">
            <v>-0.40935483865905553</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3324554.2</v>
          </cell>
          <cell r="BI353">
            <v>3324553.6058064513</v>
          </cell>
          <cell r="BJ353">
            <v>0</v>
          </cell>
          <cell r="BK353">
            <v>0</v>
          </cell>
          <cell r="BL353">
            <v>0</v>
          </cell>
          <cell r="BM353">
            <v>0</v>
          </cell>
          <cell r="BN353">
            <v>0</v>
          </cell>
          <cell r="BO353">
            <v>0</v>
          </cell>
          <cell r="BP353">
            <v>3324553.6058064513</v>
          </cell>
          <cell r="BQ353"/>
          <cell r="BR353">
            <v>0</v>
          </cell>
        </row>
        <row r="354">
          <cell r="E354" t="str">
            <v>FFENA900 Other assets</v>
          </cell>
          <cell r="F354" t="str">
            <v>FFENA900</v>
          </cell>
          <cell r="G354">
            <v>0</v>
          </cell>
          <cell r="H354">
            <v>0</v>
          </cell>
          <cell r="I354">
            <v>0</v>
          </cell>
          <cell r="J354">
            <v>1419555.3</v>
          </cell>
          <cell r="K354">
            <v>0</v>
          </cell>
          <cell r="L354">
            <v>3458955</v>
          </cell>
          <cell r="M354">
            <v>0</v>
          </cell>
          <cell r="N354">
            <v>0</v>
          </cell>
          <cell r="O354">
            <v>0</v>
          </cell>
          <cell r="P354">
            <v>0</v>
          </cell>
          <cell r="Q354">
            <v>0</v>
          </cell>
          <cell r="R354">
            <v>42861.599999999999</v>
          </cell>
          <cell r="S354">
            <v>0</v>
          </cell>
          <cell r="T354">
            <v>0</v>
          </cell>
          <cell r="U354">
            <v>0</v>
          </cell>
          <cell r="V354">
            <v>0</v>
          </cell>
          <cell r="W354">
            <v>0</v>
          </cell>
          <cell r="X354">
            <v>3695</v>
          </cell>
          <cell r="Y354">
            <v>218803</v>
          </cell>
          <cell r="Z354">
            <v>4553000</v>
          </cell>
          <cell r="AA354">
            <v>21433</v>
          </cell>
          <cell r="AB354">
            <v>0</v>
          </cell>
          <cell r="AC354">
            <v>0</v>
          </cell>
          <cell r="AD354">
            <v>0</v>
          </cell>
          <cell r="AE354">
            <v>126608</v>
          </cell>
          <cell r="AF354">
            <v>2247602</v>
          </cell>
          <cell r="AG354">
            <v>10995</v>
          </cell>
          <cell r="AH354">
            <v>4478914</v>
          </cell>
          <cell r="AI354">
            <v>7252160</v>
          </cell>
          <cell r="AJ354">
            <v>3745151</v>
          </cell>
          <cell r="AK354">
            <v>0</v>
          </cell>
          <cell r="AL354">
            <v>0</v>
          </cell>
          <cell r="AM354">
            <v>0</v>
          </cell>
          <cell r="AN354">
            <v>0</v>
          </cell>
          <cell r="AO354">
            <v>0</v>
          </cell>
          <cell r="AP354">
            <v>0</v>
          </cell>
          <cell r="AQ354">
            <v>14658578.640000001</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I354">
            <v>42238311.539999999</v>
          </cell>
          <cell r="BJ354">
            <v>349652.31</v>
          </cell>
          <cell r="BK354">
            <v>0</v>
          </cell>
          <cell r="BL354">
            <v>0</v>
          </cell>
          <cell r="BM354">
            <v>0</v>
          </cell>
          <cell r="BN354">
            <v>0</v>
          </cell>
          <cell r="BO354">
            <v>0</v>
          </cell>
          <cell r="BP354">
            <v>42587963.850000001</v>
          </cell>
          <cell r="BQ354"/>
          <cell r="BR354">
            <v>0</v>
          </cell>
        </row>
        <row r="355">
          <cell r="E355" t="str">
            <v>FFENA999 Total non-current</v>
          </cell>
          <cell r="F355" t="str">
            <v>FFENA999</v>
          </cell>
          <cell r="G355">
            <v>0</v>
          </cell>
          <cell r="H355">
            <v>0</v>
          </cell>
          <cell r="I355">
            <v>0</v>
          </cell>
          <cell r="J355">
            <v>29779114.310000002</v>
          </cell>
          <cell r="K355">
            <v>0</v>
          </cell>
          <cell r="L355">
            <v>433601896.45000005</v>
          </cell>
          <cell r="M355">
            <v>0</v>
          </cell>
          <cell r="N355">
            <v>0</v>
          </cell>
          <cell r="O355">
            <v>5726</v>
          </cell>
          <cell r="P355">
            <v>130121291.29000001</v>
          </cell>
          <cell r="Q355">
            <v>0</v>
          </cell>
          <cell r="R355">
            <v>4750604.5999999996</v>
          </cell>
          <cell r="S355">
            <v>-4707743</v>
          </cell>
          <cell r="T355">
            <v>1101183.43</v>
          </cell>
          <cell r="U355">
            <v>4000000</v>
          </cell>
          <cell r="V355">
            <v>0</v>
          </cell>
          <cell r="W355">
            <v>0</v>
          </cell>
          <cell r="X355">
            <v>8800.5200000000186</v>
          </cell>
          <cell r="Y355">
            <v>390414</v>
          </cell>
          <cell r="Z355">
            <v>5024000</v>
          </cell>
          <cell r="AA355">
            <v>4481827</v>
          </cell>
          <cell r="AB355">
            <v>-4460394</v>
          </cell>
          <cell r="AC355">
            <v>0</v>
          </cell>
          <cell r="AD355">
            <v>3438823.16</v>
          </cell>
          <cell r="AE355">
            <v>133789658.24000001</v>
          </cell>
          <cell r="AF355">
            <v>104957385.41</v>
          </cell>
          <cell r="AG355">
            <v>110391505.94</v>
          </cell>
          <cell r="AH355">
            <v>9624660</v>
          </cell>
          <cell r="AI355">
            <v>7252159.9900000095</v>
          </cell>
          <cell r="AJ355">
            <v>3860245.91</v>
          </cell>
          <cell r="AK355">
            <v>0</v>
          </cell>
          <cell r="AL355">
            <v>0</v>
          </cell>
          <cell r="AM355">
            <v>0</v>
          </cell>
          <cell r="AN355">
            <v>0</v>
          </cell>
          <cell r="AO355">
            <v>0</v>
          </cell>
          <cell r="AP355">
            <v>134032352.60516128</v>
          </cell>
          <cell r="AQ355">
            <v>378798725.89064509</v>
          </cell>
          <cell r="AR355">
            <v>0</v>
          </cell>
          <cell r="AS355">
            <v>0</v>
          </cell>
          <cell r="AT355">
            <v>0</v>
          </cell>
          <cell r="AU355">
            <v>0</v>
          </cell>
          <cell r="AV355">
            <v>103676627.31322303</v>
          </cell>
          <cell r="AW355">
            <v>0</v>
          </cell>
          <cell r="AX355">
            <v>0</v>
          </cell>
          <cell r="AY355">
            <v>0</v>
          </cell>
          <cell r="AZ355">
            <v>0</v>
          </cell>
          <cell r="BA355">
            <v>57363480.86999999</v>
          </cell>
          <cell r="BB355">
            <v>0</v>
          </cell>
          <cell r="BC355">
            <v>-35558286.991492696</v>
          </cell>
          <cell r="BD355">
            <v>0</v>
          </cell>
          <cell r="BE355">
            <v>0</v>
          </cell>
          <cell r="BF355">
            <v>0</v>
          </cell>
          <cell r="BG355">
            <v>3324554.2</v>
          </cell>
          <cell r="BI355">
            <v>1619048613.1375365</v>
          </cell>
          <cell r="BJ355">
            <v>599530.57999999996</v>
          </cell>
          <cell r="BK355">
            <v>0</v>
          </cell>
          <cell r="BL355">
            <v>0</v>
          </cell>
          <cell r="BM355">
            <v>0</v>
          </cell>
          <cell r="BN355">
            <v>0</v>
          </cell>
          <cell r="BO355">
            <v>321006791</v>
          </cell>
          <cell r="BP355">
            <v>1940654934.7175364</v>
          </cell>
          <cell r="BQ355">
            <v>0</v>
          </cell>
          <cell r="BR355">
            <v>0</v>
          </cell>
        </row>
        <row r="356">
          <cell r="E356" t="str">
            <v>FFETA900 Total assets</v>
          </cell>
          <cell r="F356" t="str">
            <v>FFETA900</v>
          </cell>
          <cell r="G356">
            <v>0</v>
          </cell>
          <cell r="H356">
            <v>0</v>
          </cell>
          <cell r="I356">
            <v>0</v>
          </cell>
          <cell r="J356">
            <v>29972574.070000004</v>
          </cell>
          <cell r="K356">
            <v>0</v>
          </cell>
          <cell r="L356">
            <v>434479970.31000006</v>
          </cell>
          <cell r="M356">
            <v>0</v>
          </cell>
          <cell r="N356">
            <v>0</v>
          </cell>
          <cell r="O356">
            <v>5726</v>
          </cell>
          <cell r="P356">
            <v>130121291.29000001</v>
          </cell>
          <cell r="Q356">
            <v>0</v>
          </cell>
          <cell r="R356">
            <v>4750604.5999999996</v>
          </cell>
          <cell r="S356">
            <v>-4707743</v>
          </cell>
          <cell r="T356">
            <v>10048175.150000002</v>
          </cell>
          <cell r="U356">
            <v>4000000</v>
          </cell>
          <cell r="V356">
            <v>0</v>
          </cell>
          <cell r="W356">
            <v>2</v>
          </cell>
          <cell r="X356">
            <v>74027.28</v>
          </cell>
          <cell r="Y356">
            <v>433623</v>
          </cell>
          <cell r="Z356">
            <v>5024000</v>
          </cell>
          <cell r="AA356">
            <v>4481827</v>
          </cell>
          <cell r="AB356">
            <v>-4460394</v>
          </cell>
          <cell r="AC356">
            <v>0</v>
          </cell>
          <cell r="AD356">
            <v>3756142.1</v>
          </cell>
          <cell r="AE356">
            <v>136409728.16</v>
          </cell>
          <cell r="AF356">
            <v>106088258.06</v>
          </cell>
          <cell r="AG356">
            <v>113566682.31</v>
          </cell>
          <cell r="AH356">
            <v>9624660</v>
          </cell>
          <cell r="AI356">
            <v>7252159.9900000095</v>
          </cell>
          <cell r="AJ356">
            <v>5550905.1699999999</v>
          </cell>
          <cell r="AK356">
            <v>0</v>
          </cell>
          <cell r="AL356">
            <v>0</v>
          </cell>
          <cell r="AM356">
            <v>0</v>
          </cell>
          <cell r="AN356">
            <v>0</v>
          </cell>
          <cell r="AO356">
            <v>0</v>
          </cell>
          <cell r="AP356">
            <v>139941430.39516127</v>
          </cell>
          <cell r="AQ356">
            <v>392269390.1906451</v>
          </cell>
          <cell r="AR356">
            <v>0</v>
          </cell>
          <cell r="AS356">
            <v>0</v>
          </cell>
          <cell r="AT356">
            <v>0</v>
          </cell>
          <cell r="AU356">
            <v>1396785.44</v>
          </cell>
          <cell r="AV356">
            <v>104352925.81322303</v>
          </cell>
          <cell r="AW356">
            <v>0</v>
          </cell>
          <cell r="AX356">
            <v>0</v>
          </cell>
          <cell r="AY356">
            <v>0</v>
          </cell>
          <cell r="AZ356">
            <v>0</v>
          </cell>
          <cell r="BA356">
            <v>63832310.629999988</v>
          </cell>
          <cell r="BB356">
            <v>0</v>
          </cell>
          <cell r="BC356">
            <v>-36945177.991492696</v>
          </cell>
          <cell r="BD356">
            <v>0</v>
          </cell>
          <cell r="BE356">
            <v>0</v>
          </cell>
          <cell r="BF356">
            <v>0</v>
          </cell>
          <cell r="BG356">
            <v>16283904.449999999</v>
          </cell>
          <cell r="BI356">
            <v>1677603788.4175365</v>
          </cell>
          <cell r="BJ356">
            <v>1476171.38</v>
          </cell>
          <cell r="BK356">
            <v>0</v>
          </cell>
          <cell r="BL356">
            <v>287964.15999999997</v>
          </cell>
          <cell r="BM356">
            <v>0</v>
          </cell>
          <cell r="BN356">
            <v>0</v>
          </cell>
          <cell r="BO356">
            <v>321006791</v>
          </cell>
          <cell r="BP356">
            <v>2000374714.9575367</v>
          </cell>
          <cell r="BQ356">
            <v>-2.384185791015625E-7</v>
          </cell>
          <cell r="BR356">
            <v>0</v>
          </cell>
        </row>
        <row r="357">
          <cell r="E357" t="str">
            <v>FFECL200 Creditors</v>
          </cell>
          <cell r="F357" t="str">
            <v>FFECL200</v>
          </cell>
          <cell r="G357">
            <v>0</v>
          </cell>
          <cell r="H357">
            <v>0</v>
          </cell>
          <cell r="I357">
            <v>0</v>
          </cell>
          <cell r="J357">
            <v>16249.36</v>
          </cell>
          <cell r="K357">
            <v>0</v>
          </cell>
          <cell r="L357">
            <v>5340819.2699999996</v>
          </cell>
          <cell r="M357">
            <v>0</v>
          </cell>
          <cell r="N357">
            <v>0</v>
          </cell>
          <cell r="O357">
            <v>0</v>
          </cell>
          <cell r="P357">
            <v>0</v>
          </cell>
          <cell r="Q357">
            <v>0</v>
          </cell>
          <cell r="R357">
            <v>0</v>
          </cell>
          <cell r="S357">
            <v>0</v>
          </cell>
          <cell r="T357">
            <v>8954406.9700000063</v>
          </cell>
          <cell r="U357">
            <v>-79946.195599999977</v>
          </cell>
          <cell r="V357">
            <v>0</v>
          </cell>
          <cell r="W357">
            <v>0</v>
          </cell>
          <cell r="X357">
            <v>56781.27</v>
          </cell>
          <cell r="Y357">
            <v>2640.26</v>
          </cell>
          <cell r="Z357">
            <v>0</v>
          </cell>
          <cell r="AA357">
            <v>0</v>
          </cell>
          <cell r="AB357">
            <v>0</v>
          </cell>
          <cell r="AC357">
            <v>0</v>
          </cell>
          <cell r="AD357">
            <v>16806</v>
          </cell>
          <cell r="AE357">
            <v>1583352.71</v>
          </cell>
          <cell r="AF357">
            <v>613343.03</v>
          </cell>
          <cell r="AG357">
            <v>1076414</v>
          </cell>
          <cell r="AH357">
            <v>0</v>
          </cell>
          <cell r="AI357">
            <v>0</v>
          </cell>
          <cell r="AJ357">
            <v>1739743.93</v>
          </cell>
          <cell r="AK357">
            <v>0</v>
          </cell>
          <cell r="AL357">
            <v>0</v>
          </cell>
          <cell r="AM357">
            <v>0</v>
          </cell>
          <cell r="AN357">
            <v>0</v>
          </cell>
          <cell r="AO357">
            <v>0</v>
          </cell>
          <cell r="AP357">
            <v>1022204.73</v>
          </cell>
          <cell r="AQ357">
            <v>3711427.24</v>
          </cell>
          <cell r="AR357">
            <v>0</v>
          </cell>
          <cell r="AS357">
            <v>0</v>
          </cell>
          <cell r="AT357">
            <v>0</v>
          </cell>
          <cell r="AU357">
            <v>29306.1</v>
          </cell>
          <cell r="AV357">
            <v>0</v>
          </cell>
          <cell r="AW357">
            <v>0</v>
          </cell>
          <cell r="AX357">
            <v>0</v>
          </cell>
          <cell r="AY357">
            <v>0</v>
          </cell>
          <cell r="AZ357">
            <v>0</v>
          </cell>
          <cell r="BA357">
            <v>3352712.92</v>
          </cell>
          <cell r="BB357">
            <v>0</v>
          </cell>
          <cell r="BC357">
            <v>0</v>
          </cell>
          <cell r="BD357">
            <v>0</v>
          </cell>
          <cell r="BE357">
            <v>0</v>
          </cell>
          <cell r="BF357">
            <v>0</v>
          </cell>
          <cell r="BG357">
            <v>15860322.970000001</v>
          </cell>
          <cell r="BI357">
            <v>43296584.56440001</v>
          </cell>
          <cell r="BJ357">
            <v>2803738.6</v>
          </cell>
          <cell r="BK357">
            <v>0</v>
          </cell>
          <cell r="BL357">
            <v>18006379.940000001</v>
          </cell>
          <cell r="BM357">
            <v>0</v>
          </cell>
          <cell r="BN357">
            <v>0</v>
          </cell>
          <cell r="BO357">
            <v>0</v>
          </cell>
          <cell r="BP357">
            <v>64106703.104400009</v>
          </cell>
          <cell r="BQ357"/>
          <cell r="BR357">
            <v>0</v>
          </cell>
        </row>
        <row r="358">
          <cell r="E358" t="str">
            <v>FFECL300 Provisions</v>
          </cell>
          <cell r="F358" t="str">
            <v>FFECL300</v>
          </cell>
          <cell r="G358">
            <v>0</v>
          </cell>
          <cell r="H358">
            <v>0</v>
          </cell>
          <cell r="I358">
            <v>0</v>
          </cell>
          <cell r="J358">
            <v>0</v>
          </cell>
          <cell r="K358">
            <v>0</v>
          </cell>
          <cell r="L358">
            <v>3410000</v>
          </cell>
          <cell r="M358">
            <v>0</v>
          </cell>
          <cell r="N358">
            <v>0</v>
          </cell>
          <cell r="O358">
            <v>0</v>
          </cell>
          <cell r="P358">
            <v>0</v>
          </cell>
          <cell r="Q358">
            <v>0</v>
          </cell>
          <cell r="R358">
            <v>470939.4</v>
          </cell>
          <cell r="S358">
            <v>0</v>
          </cell>
          <cell r="T358">
            <v>0</v>
          </cell>
          <cell r="U358">
            <v>0</v>
          </cell>
          <cell r="V358">
            <v>0</v>
          </cell>
          <cell r="W358">
            <v>0</v>
          </cell>
          <cell r="X358">
            <v>0</v>
          </cell>
          <cell r="Y358">
            <v>0</v>
          </cell>
          <cell r="Z358">
            <v>0</v>
          </cell>
          <cell r="AA358">
            <v>1107239</v>
          </cell>
          <cell r="AB358">
            <v>0</v>
          </cell>
          <cell r="AC358">
            <v>0</v>
          </cell>
          <cell r="AD358">
            <v>0</v>
          </cell>
          <cell r="AE358">
            <v>1542746.01</v>
          </cell>
          <cell r="AF358">
            <v>-96895</v>
          </cell>
          <cell r="AG358">
            <v>-557358</v>
          </cell>
          <cell r="AH358">
            <v>4296392</v>
          </cell>
          <cell r="AI358">
            <v>-2817363</v>
          </cell>
          <cell r="AJ358">
            <v>208648</v>
          </cell>
          <cell r="AK358">
            <v>0</v>
          </cell>
          <cell r="AL358">
            <v>0</v>
          </cell>
          <cell r="AM358">
            <v>0</v>
          </cell>
          <cell r="AN358">
            <v>0</v>
          </cell>
          <cell r="AO358">
            <v>0</v>
          </cell>
          <cell r="AP358">
            <v>2407635.52</v>
          </cell>
          <cell r="AQ358">
            <v>10225490.67</v>
          </cell>
          <cell r="AR358">
            <v>0</v>
          </cell>
          <cell r="AS358">
            <v>0</v>
          </cell>
          <cell r="AT358">
            <v>0</v>
          </cell>
          <cell r="AU358">
            <v>404162</v>
          </cell>
          <cell r="AV358">
            <v>939511.16500000004</v>
          </cell>
          <cell r="AW358">
            <v>0</v>
          </cell>
          <cell r="AX358">
            <v>0</v>
          </cell>
          <cell r="AY358">
            <v>0</v>
          </cell>
          <cell r="AZ358">
            <v>0</v>
          </cell>
          <cell r="BA358">
            <v>368911.76</v>
          </cell>
          <cell r="BB358">
            <v>0</v>
          </cell>
          <cell r="BC358">
            <v>214459</v>
          </cell>
          <cell r="BD358">
            <v>0</v>
          </cell>
          <cell r="BE358">
            <v>0</v>
          </cell>
          <cell r="BF358">
            <v>0</v>
          </cell>
          <cell r="BG358">
            <v>2660413.5</v>
          </cell>
          <cell r="BI358">
            <v>24784932.025000002</v>
          </cell>
          <cell r="BJ358">
            <v>454008.54</v>
          </cell>
          <cell r="BK358">
            <v>0</v>
          </cell>
          <cell r="BL358">
            <v>7926.59</v>
          </cell>
          <cell r="BM358">
            <v>0</v>
          </cell>
          <cell r="BN358">
            <v>0</v>
          </cell>
          <cell r="BO358">
            <v>0</v>
          </cell>
          <cell r="BP358">
            <v>25246867.155000001</v>
          </cell>
          <cell r="BQ358"/>
          <cell r="BR358">
            <v>0</v>
          </cell>
        </row>
        <row r="359">
          <cell r="E359" t="str">
            <v>FFECL400 Other</v>
          </cell>
          <cell r="F359" t="str">
            <v>FFECL400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28262</v>
          </cell>
          <cell r="U359">
            <v>0</v>
          </cell>
          <cell r="V359">
            <v>0</v>
          </cell>
          <cell r="W359">
            <v>0</v>
          </cell>
          <cell r="X359">
            <v>0</v>
          </cell>
          <cell r="Y359">
            <v>0</v>
          </cell>
          <cell r="Z359">
            <v>0</v>
          </cell>
          <cell r="AA359">
            <v>0</v>
          </cell>
          <cell r="AB359">
            <v>0</v>
          </cell>
          <cell r="AC359">
            <v>0</v>
          </cell>
          <cell r="AD359">
            <v>0</v>
          </cell>
          <cell r="AE359">
            <v>147898.32</v>
          </cell>
          <cell r="AF359">
            <v>0</v>
          </cell>
          <cell r="AG359">
            <v>0</v>
          </cell>
          <cell r="AH359">
            <v>7465632</v>
          </cell>
          <cell r="AI359">
            <v>0</v>
          </cell>
          <cell r="AJ359">
            <v>0</v>
          </cell>
          <cell r="AK359">
            <v>0</v>
          </cell>
          <cell r="AL359">
            <v>0</v>
          </cell>
          <cell r="AM359">
            <v>0</v>
          </cell>
          <cell r="AN359">
            <v>0</v>
          </cell>
          <cell r="AO359">
            <v>0</v>
          </cell>
          <cell r="AP359">
            <v>0</v>
          </cell>
          <cell r="AQ359">
            <v>48861929</v>
          </cell>
          <cell r="AR359">
            <v>0</v>
          </cell>
          <cell r="AS359">
            <v>0</v>
          </cell>
          <cell r="AT359">
            <v>0</v>
          </cell>
          <cell r="AU359">
            <v>0</v>
          </cell>
          <cell r="AV359">
            <v>0</v>
          </cell>
          <cell r="AW359">
            <v>0</v>
          </cell>
          <cell r="AX359">
            <v>0</v>
          </cell>
          <cell r="AY359">
            <v>0</v>
          </cell>
          <cell r="AZ359">
            <v>0</v>
          </cell>
          <cell r="BA359">
            <v>100000</v>
          </cell>
          <cell r="BB359">
            <v>0</v>
          </cell>
          <cell r="BC359">
            <v>0</v>
          </cell>
          <cell r="BD359">
            <v>0</v>
          </cell>
          <cell r="BE359">
            <v>0</v>
          </cell>
          <cell r="BF359">
            <v>0</v>
          </cell>
          <cell r="BG359">
            <v>0</v>
          </cell>
          <cell r="BI359">
            <v>56603721.32</v>
          </cell>
          <cell r="BJ359">
            <v>0</v>
          </cell>
          <cell r="BK359">
            <v>0</v>
          </cell>
          <cell r="BL359">
            <v>0</v>
          </cell>
          <cell r="BM359">
            <v>0</v>
          </cell>
          <cell r="BN359">
            <v>0</v>
          </cell>
          <cell r="BO359">
            <v>0</v>
          </cell>
          <cell r="BP359">
            <v>56603721.32</v>
          </cell>
          <cell r="BQ359"/>
          <cell r="BR359">
            <v>0</v>
          </cell>
        </row>
        <row r="360">
          <cell r="E360" t="str">
            <v>FFECL999 Total current</v>
          </cell>
          <cell r="F360" t="str">
            <v>FFECL999</v>
          </cell>
          <cell r="G360">
            <v>0</v>
          </cell>
          <cell r="H360">
            <v>0</v>
          </cell>
          <cell r="I360">
            <v>0</v>
          </cell>
          <cell r="J360">
            <v>16249.36</v>
          </cell>
          <cell r="K360">
            <v>0</v>
          </cell>
          <cell r="L360">
            <v>8750819.2699999996</v>
          </cell>
          <cell r="M360">
            <v>0</v>
          </cell>
          <cell r="N360">
            <v>0</v>
          </cell>
          <cell r="O360">
            <v>0</v>
          </cell>
          <cell r="P360">
            <v>0</v>
          </cell>
          <cell r="Q360">
            <v>0</v>
          </cell>
          <cell r="R360">
            <v>470939.4</v>
          </cell>
          <cell r="S360">
            <v>0</v>
          </cell>
          <cell r="T360">
            <v>8982668.9700000063</v>
          </cell>
          <cell r="U360">
            <v>-79946.195599999977</v>
          </cell>
          <cell r="V360">
            <v>0</v>
          </cell>
          <cell r="W360">
            <v>0</v>
          </cell>
          <cell r="X360">
            <v>56781.27</v>
          </cell>
          <cell r="Y360">
            <v>2640.26</v>
          </cell>
          <cell r="Z360">
            <v>0</v>
          </cell>
          <cell r="AA360">
            <v>1107239</v>
          </cell>
          <cell r="AB360">
            <v>0</v>
          </cell>
          <cell r="AC360">
            <v>0</v>
          </cell>
          <cell r="AD360">
            <v>16806</v>
          </cell>
          <cell r="AE360">
            <v>3273997.04</v>
          </cell>
          <cell r="AF360">
            <v>516448.03</v>
          </cell>
          <cell r="AG360">
            <v>519056</v>
          </cell>
          <cell r="AH360">
            <v>11762024</v>
          </cell>
          <cell r="AI360">
            <v>-2817363</v>
          </cell>
          <cell r="AJ360">
            <v>1948391.93</v>
          </cell>
          <cell r="AK360">
            <v>0</v>
          </cell>
          <cell r="AL360">
            <v>0</v>
          </cell>
          <cell r="AM360">
            <v>0</v>
          </cell>
          <cell r="AN360">
            <v>0</v>
          </cell>
          <cell r="AO360">
            <v>0</v>
          </cell>
          <cell r="AP360">
            <v>3429840.25</v>
          </cell>
          <cell r="AQ360">
            <v>62798846.909999996</v>
          </cell>
          <cell r="AR360">
            <v>0</v>
          </cell>
          <cell r="AS360">
            <v>0</v>
          </cell>
          <cell r="AT360">
            <v>0</v>
          </cell>
          <cell r="AU360">
            <v>433468.1</v>
          </cell>
          <cell r="AV360">
            <v>939511.16500000004</v>
          </cell>
          <cell r="AW360">
            <v>0</v>
          </cell>
          <cell r="AX360">
            <v>0</v>
          </cell>
          <cell r="AY360">
            <v>0</v>
          </cell>
          <cell r="AZ360">
            <v>0</v>
          </cell>
          <cell r="BA360">
            <v>3821624.68</v>
          </cell>
          <cell r="BB360">
            <v>0</v>
          </cell>
          <cell r="BC360">
            <v>214459</v>
          </cell>
          <cell r="BD360">
            <v>0</v>
          </cell>
          <cell r="BE360">
            <v>0</v>
          </cell>
          <cell r="BF360">
            <v>0</v>
          </cell>
          <cell r="BG360">
            <v>18520736.469999999</v>
          </cell>
          <cell r="BI360">
            <v>124685237.90939999</v>
          </cell>
          <cell r="BJ360">
            <v>3257747.14</v>
          </cell>
          <cell r="BK360">
            <v>0</v>
          </cell>
          <cell r="BL360">
            <v>18014306.530000001</v>
          </cell>
          <cell r="BM360">
            <v>0</v>
          </cell>
          <cell r="BN360">
            <v>0</v>
          </cell>
          <cell r="BO360">
            <v>0</v>
          </cell>
          <cell r="BP360">
            <v>145957291.5794</v>
          </cell>
          <cell r="BQ360"/>
          <cell r="BR360">
            <v>0</v>
          </cell>
        </row>
        <row r="361">
          <cell r="E361" t="str">
            <v>FFENL200 Creditors</v>
          </cell>
          <cell r="F361" t="str">
            <v>FFENL200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-0.01</v>
          </cell>
          <cell r="Y361">
            <v>0</v>
          </cell>
          <cell r="Z361">
            <v>0</v>
          </cell>
          <cell r="AA361">
            <v>0</v>
          </cell>
          <cell r="AB361">
            <v>0</v>
          </cell>
          <cell r="AC361">
            <v>0</v>
          </cell>
          <cell r="AD361">
            <v>0</v>
          </cell>
          <cell r="AE361">
            <v>0</v>
          </cell>
          <cell r="AF361">
            <v>0</v>
          </cell>
          <cell r="AG361">
            <v>0</v>
          </cell>
          <cell r="AH361">
            <v>0</v>
          </cell>
          <cell r="AI361">
            <v>0</v>
          </cell>
          <cell r="AJ361">
            <v>-7.4505805969238281E-9</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54920005.789999992</v>
          </cell>
          <cell r="BI361">
            <v>54920005.779999986</v>
          </cell>
          <cell r="BJ361">
            <v>0</v>
          </cell>
          <cell r="BK361">
            <v>0</v>
          </cell>
          <cell r="BL361">
            <v>0</v>
          </cell>
          <cell r="BM361">
            <v>0</v>
          </cell>
          <cell r="BN361">
            <v>0</v>
          </cell>
          <cell r="BO361">
            <v>0</v>
          </cell>
          <cell r="BP361">
            <v>54920005.779999986</v>
          </cell>
          <cell r="BQ361"/>
          <cell r="BR361">
            <v>0</v>
          </cell>
        </row>
        <row r="362">
          <cell r="E362" t="str">
            <v>FFENL300 Provisions</v>
          </cell>
          <cell r="F362" t="str">
            <v>FFENL300</v>
          </cell>
          <cell r="G362">
            <v>0</v>
          </cell>
          <cell r="H362">
            <v>0</v>
          </cell>
          <cell r="I362">
            <v>0</v>
          </cell>
          <cell r="J362">
            <v>1155560</v>
          </cell>
          <cell r="K362">
            <v>0</v>
          </cell>
          <cell r="L362">
            <v>68965472</v>
          </cell>
          <cell r="M362">
            <v>0</v>
          </cell>
          <cell r="N362">
            <v>0</v>
          </cell>
          <cell r="O362">
            <v>0</v>
          </cell>
          <cell r="P362">
            <v>-1084829</v>
          </cell>
          <cell r="Q362">
            <v>0</v>
          </cell>
          <cell r="R362">
            <v>468882.4</v>
          </cell>
          <cell r="S362">
            <v>0</v>
          </cell>
          <cell r="T362">
            <v>0</v>
          </cell>
          <cell r="U362">
            <v>0</v>
          </cell>
          <cell r="V362">
            <v>0</v>
          </cell>
          <cell r="W362">
            <v>0</v>
          </cell>
          <cell r="X362">
            <v>0</v>
          </cell>
          <cell r="Y362">
            <v>-2231</v>
          </cell>
          <cell r="Z362">
            <v>0</v>
          </cell>
          <cell r="AA362">
            <v>234443</v>
          </cell>
          <cell r="AB362">
            <v>0</v>
          </cell>
          <cell r="AC362">
            <v>0</v>
          </cell>
          <cell r="AD362">
            <v>0</v>
          </cell>
          <cell r="AE362">
            <v>5332639</v>
          </cell>
          <cell r="AF362">
            <v>2296845</v>
          </cell>
          <cell r="AG362">
            <v>23717689</v>
          </cell>
          <cell r="AH362">
            <v>0</v>
          </cell>
          <cell r="AI362">
            <v>0</v>
          </cell>
          <cell r="AJ362">
            <v>75873</v>
          </cell>
          <cell r="AK362">
            <v>0</v>
          </cell>
          <cell r="AL362">
            <v>0</v>
          </cell>
          <cell r="AM362">
            <v>0</v>
          </cell>
          <cell r="AN362">
            <v>0</v>
          </cell>
          <cell r="AO362">
            <v>0</v>
          </cell>
          <cell r="AP362">
            <v>9034256.1999999993</v>
          </cell>
          <cell r="AQ362">
            <v>20221811.760000002</v>
          </cell>
          <cell r="AR362">
            <v>0</v>
          </cell>
          <cell r="AS362">
            <v>0</v>
          </cell>
          <cell r="AT362">
            <v>0</v>
          </cell>
          <cell r="AU362">
            <v>0</v>
          </cell>
          <cell r="AV362">
            <v>31663510</v>
          </cell>
          <cell r="AW362">
            <v>0</v>
          </cell>
          <cell r="AX362">
            <v>0</v>
          </cell>
          <cell r="AY362">
            <v>0</v>
          </cell>
          <cell r="AZ362">
            <v>0</v>
          </cell>
          <cell r="BA362">
            <v>7283451.1900000004</v>
          </cell>
          <cell r="BB362">
            <v>0</v>
          </cell>
          <cell r="BC362">
            <v>0</v>
          </cell>
          <cell r="BD362">
            <v>0</v>
          </cell>
          <cell r="BE362">
            <v>0</v>
          </cell>
          <cell r="BF362">
            <v>0</v>
          </cell>
          <cell r="BG362">
            <v>0</v>
          </cell>
          <cell r="BI362">
            <v>169363372.55000001</v>
          </cell>
          <cell r="BJ362">
            <v>234415.02</v>
          </cell>
          <cell r="BK362">
            <v>0</v>
          </cell>
          <cell r="BL362">
            <v>0</v>
          </cell>
          <cell r="BM362">
            <v>0</v>
          </cell>
          <cell r="BN362">
            <v>0</v>
          </cell>
          <cell r="BO362">
            <v>-201365</v>
          </cell>
          <cell r="BP362">
            <v>169396422.57000002</v>
          </cell>
          <cell r="BQ362">
            <v>0</v>
          </cell>
          <cell r="BR362">
            <v>0</v>
          </cell>
        </row>
        <row r="363">
          <cell r="E363" t="str">
            <v>FFENL400 Other</v>
          </cell>
          <cell r="F363" t="str">
            <v>FFENL400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141841</v>
          </cell>
          <cell r="U363">
            <v>0</v>
          </cell>
          <cell r="V363">
            <v>0</v>
          </cell>
          <cell r="W363">
            <v>0</v>
          </cell>
          <cell r="X363">
            <v>0</v>
          </cell>
          <cell r="Y363">
            <v>0</v>
          </cell>
          <cell r="Z363">
            <v>0</v>
          </cell>
          <cell r="AA363">
            <v>0</v>
          </cell>
          <cell r="AB363">
            <v>0</v>
          </cell>
          <cell r="AC363">
            <v>0</v>
          </cell>
          <cell r="AD363">
            <v>0</v>
          </cell>
          <cell r="AE363">
            <v>809093.68</v>
          </cell>
          <cell r="AF363">
            <v>0</v>
          </cell>
          <cell r="AG363">
            <v>0</v>
          </cell>
          <cell r="AH363">
            <v>0</v>
          </cell>
          <cell r="AI363">
            <v>0</v>
          </cell>
          <cell r="AJ363">
            <v>0</v>
          </cell>
          <cell r="AK363">
            <v>0</v>
          </cell>
          <cell r="AL363">
            <v>0</v>
          </cell>
          <cell r="AM363">
            <v>0</v>
          </cell>
          <cell r="AN363">
            <v>0</v>
          </cell>
          <cell r="AO363">
            <v>0</v>
          </cell>
          <cell r="AP363">
            <v>109855.39</v>
          </cell>
          <cell r="AQ363">
            <v>270034.05</v>
          </cell>
          <cell r="AR363">
            <v>0</v>
          </cell>
          <cell r="AS363">
            <v>0</v>
          </cell>
          <cell r="AT363">
            <v>0</v>
          </cell>
          <cell r="AU363">
            <v>0</v>
          </cell>
          <cell r="AV363">
            <v>0</v>
          </cell>
          <cell r="AW363">
            <v>0</v>
          </cell>
          <cell r="AX363">
            <v>0</v>
          </cell>
          <cell r="AY363">
            <v>0</v>
          </cell>
          <cell r="AZ363">
            <v>0</v>
          </cell>
          <cell r="BA363">
            <v>1200000</v>
          </cell>
          <cell r="BB363">
            <v>0</v>
          </cell>
          <cell r="BC363">
            <v>0</v>
          </cell>
          <cell r="BD363">
            <v>0</v>
          </cell>
          <cell r="BE363">
            <v>0</v>
          </cell>
          <cell r="BF363">
            <v>0</v>
          </cell>
          <cell r="BG363">
            <v>0</v>
          </cell>
          <cell r="BI363">
            <v>2530824.12</v>
          </cell>
          <cell r="BJ363">
            <v>0</v>
          </cell>
          <cell r="BK363">
            <v>0</v>
          </cell>
          <cell r="BL363">
            <v>0</v>
          </cell>
          <cell r="BM363">
            <v>0</v>
          </cell>
          <cell r="BN363">
            <v>0</v>
          </cell>
          <cell r="BO363">
            <v>0</v>
          </cell>
          <cell r="BP363">
            <v>2530824.12</v>
          </cell>
          <cell r="BQ363"/>
          <cell r="BR363">
            <v>0</v>
          </cell>
        </row>
        <row r="364">
          <cell r="E364" t="str">
            <v>FFENL990 Total non current</v>
          </cell>
          <cell r="F364" t="str">
            <v>FFENL990</v>
          </cell>
          <cell r="G364">
            <v>0</v>
          </cell>
          <cell r="H364">
            <v>0</v>
          </cell>
          <cell r="I364">
            <v>0</v>
          </cell>
          <cell r="J364">
            <v>1155560</v>
          </cell>
          <cell r="K364">
            <v>0</v>
          </cell>
          <cell r="L364">
            <v>68965472</v>
          </cell>
          <cell r="M364">
            <v>0</v>
          </cell>
          <cell r="N364">
            <v>0</v>
          </cell>
          <cell r="O364">
            <v>0</v>
          </cell>
          <cell r="P364">
            <v>-1084829</v>
          </cell>
          <cell r="Q364">
            <v>0</v>
          </cell>
          <cell r="R364">
            <v>468882.4</v>
          </cell>
          <cell r="S364">
            <v>0</v>
          </cell>
          <cell r="T364">
            <v>141841</v>
          </cell>
          <cell r="U364">
            <v>0</v>
          </cell>
          <cell r="V364">
            <v>0</v>
          </cell>
          <cell r="W364">
            <v>0</v>
          </cell>
          <cell r="X364">
            <v>-0.01</v>
          </cell>
          <cell r="Y364">
            <v>-2231</v>
          </cell>
          <cell r="Z364">
            <v>0</v>
          </cell>
          <cell r="AA364">
            <v>234443</v>
          </cell>
          <cell r="AB364">
            <v>0</v>
          </cell>
          <cell r="AC364">
            <v>0</v>
          </cell>
          <cell r="AD364">
            <v>0</v>
          </cell>
          <cell r="AE364">
            <v>6141732.6799999997</v>
          </cell>
          <cell r="AF364">
            <v>2296845</v>
          </cell>
          <cell r="AG364">
            <v>23717689</v>
          </cell>
          <cell r="AH364">
            <v>0</v>
          </cell>
          <cell r="AI364">
            <v>0</v>
          </cell>
          <cell r="AJ364">
            <v>75872.999999992549</v>
          </cell>
          <cell r="AK364">
            <v>0</v>
          </cell>
          <cell r="AL364">
            <v>0</v>
          </cell>
          <cell r="AM364">
            <v>0</v>
          </cell>
          <cell r="AN364">
            <v>0</v>
          </cell>
          <cell r="AO364">
            <v>0</v>
          </cell>
          <cell r="AP364">
            <v>9144111.5899999999</v>
          </cell>
          <cell r="AQ364">
            <v>20491845.810000002</v>
          </cell>
          <cell r="AR364">
            <v>0</v>
          </cell>
          <cell r="AS364">
            <v>0</v>
          </cell>
          <cell r="AT364">
            <v>0</v>
          </cell>
          <cell r="AU364">
            <v>0</v>
          </cell>
          <cell r="AV364">
            <v>31663510</v>
          </cell>
          <cell r="AW364">
            <v>0</v>
          </cell>
          <cell r="AX364">
            <v>0</v>
          </cell>
          <cell r="AY364">
            <v>0</v>
          </cell>
          <cell r="AZ364">
            <v>0</v>
          </cell>
          <cell r="BA364">
            <v>8483451.1900000013</v>
          </cell>
          <cell r="BB364">
            <v>0</v>
          </cell>
          <cell r="BC364">
            <v>0</v>
          </cell>
          <cell r="BD364">
            <v>0</v>
          </cell>
          <cell r="BE364">
            <v>0</v>
          </cell>
          <cell r="BF364">
            <v>0</v>
          </cell>
          <cell r="BG364">
            <v>54920005.789999992</v>
          </cell>
          <cell r="BI364">
            <v>226814202.44999999</v>
          </cell>
          <cell r="BJ364">
            <v>234415.02</v>
          </cell>
          <cell r="BK364">
            <v>0</v>
          </cell>
          <cell r="BL364">
            <v>0</v>
          </cell>
          <cell r="BM364">
            <v>0</v>
          </cell>
          <cell r="BN364">
            <v>0</v>
          </cell>
          <cell r="BO364">
            <v>-201365</v>
          </cell>
          <cell r="BP364">
            <v>226847252.47</v>
          </cell>
          <cell r="BQ364">
            <v>0</v>
          </cell>
          <cell r="BR364">
            <v>0</v>
          </cell>
        </row>
        <row r="365">
          <cell r="E365" t="str">
            <v>FFEFM500 Total free money</v>
          </cell>
          <cell r="F365" t="str">
            <v>FFEFM500</v>
          </cell>
          <cell r="G365">
            <v>0</v>
          </cell>
          <cell r="H365">
            <v>0</v>
          </cell>
          <cell r="I365">
            <v>0</v>
          </cell>
          <cell r="J365">
            <v>1171809.3600000001</v>
          </cell>
          <cell r="K365">
            <v>0</v>
          </cell>
          <cell r="L365">
            <v>77716291.269999996</v>
          </cell>
          <cell r="M365">
            <v>0</v>
          </cell>
          <cell r="N365">
            <v>0</v>
          </cell>
          <cell r="O365">
            <v>0</v>
          </cell>
          <cell r="P365">
            <v>-1084829</v>
          </cell>
          <cell r="Q365">
            <v>0</v>
          </cell>
          <cell r="R365">
            <v>939821.8</v>
          </cell>
          <cell r="S365">
            <v>0</v>
          </cell>
          <cell r="T365">
            <v>9124509.9700000063</v>
          </cell>
          <cell r="U365">
            <v>-79946.195599999977</v>
          </cell>
          <cell r="V365">
            <v>0</v>
          </cell>
          <cell r="W365">
            <v>0</v>
          </cell>
          <cell r="X365">
            <v>56781.26</v>
          </cell>
          <cell r="Y365">
            <v>409.25999999999658</v>
          </cell>
          <cell r="Z365">
            <v>0</v>
          </cell>
          <cell r="AA365">
            <v>1341682</v>
          </cell>
          <cell r="AB365">
            <v>0</v>
          </cell>
          <cell r="AC365">
            <v>0</v>
          </cell>
          <cell r="AD365">
            <v>16806</v>
          </cell>
          <cell r="AE365">
            <v>9415729.7199999988</v>
          </cell>
          <cell r="AF365">
            <v>2813293.03</v>
          </cell>
          <cell r="AG365">
            <v>24236745</v>
          </cell>
          <cell r="AH365">
            <v>11762024</v>
          </cell>
          <cell r="AI365">
            <v>-2817363</v>
          </cell>
          <cell r="AJ365">
            <v>2024264.9299999925</v>
          </cell>
          <cell r="AK365">
            <v>0</v>
          </cell>
          <cell r="AL365">
            <v>0</v>
          </cell>
          <cell r="AM365">
            <v>0</v>
          </cell>
          <cell r="AN365">
            <v>0</v>
          </cell>
          <cell r="AO365">
            <v>0</v>
          </cell>
          <cell r="AP365">
            <v>12573951.84</v>
          </cell>
          <cell r="AQ365">
            <v>83290692.719999999</v>
          </cell>
          <cell r="AR365">
            <v>0</v>
          </cell>
          <cell r="AS365">
            <v>0</v>
          </cell>
          <cell r="AT365">
            <v>0</v>
          </cell>
          <cell r="AU365">
            <v>433468.1</v>
          </cell>
          <cell r="AV365">
            <v>32603021.164999999</v>
          </cell>
          <cell r="AW365">
            <v>0</v>
          </cell>
          <cell r="AX365">
            <v>0</v>
          </cell>
          <cell r="AY365">
            <v>0</v>
          </cell>
          <cell r="AZ365">
            <v>0</v>
          </cell>
          <cell r="BA365">
            <v>12305075.870000001</v>
          </cell>
          <cell r="BB365">
            <v>0</v>
          </cell>
          <cell r="BC365">
            <v>214459</v>
          </cell>
          <cell r="BD365">
            <v>0</v>
          </cell>
          <cell r="BE365">
            <v>0</v>
          </cell>
          <cell r="BF365">
            <v>0</v>
          </cell>
          <cell r="BG365">
            <v>73440742.25999999</v>
          </cell>
          <cell r="BI365">
            <v>351499440.35939997</v>
          </cell>
          <cell r="BJ365">
            <v>3492162.16</v>
          </cell>
          <cell r="BK365">
            <v>0</v>
          </cell>
          <cell r="BL365">
            <v>18014306.530000001</v>
          </cell>
          <cell r="BM365">
            <v>0</v>
          </cell>
          <cell r="BN365">
            <v>0</v>
          </cell>
          <cell r="BO365">
            <v>-201365</v>
          </cell>
          <cell r="BP365">
            <v>372804544.04939997</v>
          </cell>
          <cell r="BQ365">
            <v>0</v>
          </cell>
          <cell r="BR365">
            <v>0</v>
          </cell>
        </row>
        <row r="366">
          <cell r="E366" t="str">
            <v>FFEMPLOY TOTAL FINANCIAL FUNDS EMPLOYED</v>
          </cell>
          <cell r="F366" t="str">
            <v>FFEMPLOY</v>
          </cell>
          <cell r="G366">
            <v>0</v>
          </cell>
          <cell r="H366">
            <v>0</v>
          </cell>
          <cell r="I366">
            <v>0</v>
          </cell>
          <cell r="J366">
            <v>28800764.710000005</v>
          </cell>
          <cell r="K366">
            <v>0</v>
          </cell>
          <cell r="L366">
            <v>356763679.04000008</v>
          </cell>
          <cell r="M366">
            <v>0</v>
          </cell>
          <cell r="N366">
            <v>0</v>
          </cell>
          <cell r="O366">
            <v>5726</v>
          </cell>
          <cell r="P366">
            <v>131206120.29000001</v>
          </cell>
          <cell r="Q366">
            <v>0</v>
          </cell>
          <cell r="R366">
            <v>3810782.8</v>
          </cell>
          <cell r="S366">
            <v>-4707743</v>
          </cell>
          <cell r="T366">
            <v>923665.17999999598</v>
          </cell>
          <cell r="U366">
            <v>4079946.1956000002</v>
          </cell>
          <cell r="V366">
            <v>0</v>
          </cell>
          <cell r="W366">
            <v>2</v>
          </cell>
          <cell r="X366">
            <v>17246.02</v>
          </cell>
          <cell r="Y366">
            <v>433213.74</v>
          </cell>
          <cell r="Z366">
            <v>5024000</v>
          </cell>
          <cell r="AA366">
            <v>3140145</v>
          </cell>
          <cell r="AB366">
            <v>-4460394</v>
          </cell>
          <cell r="AC366">
            <v>0</v>
          </cell>
          <cell r="AD366">
            <v>3739336.1</v>
          </cell>
          <cell r="AE366">
            <v>126993998.44</v>
          </cell>
          <cell r="AF366">
            <v>103274965.03</v>
          </cell>
          <cell r="AG366">
            <v>89329937.310000002</v>
          </cell>
          <cell r="AH366">
            <v>-2137364</v>
          </cell>
          <cell r="AI366">
            <v>10069522.99000001</v>
          </cell>
          <cell r="AJ366">
            <v>3526640.2400000077</v>
          </cell>
          <cell r="AK366">
            <v>0</v>
          </cell>
          <cell r="AL366">
            <v>0</v>
          </cell>
          <cell r="AM366">
            <v>0</v>
          </cell>
          <cell r="AN366">
            <v>0</v>
          </cell>
          <cell r="AO366">
            <v>0</v>
          </cell>
          <cell r="AP366">
            <v>127367478.55516127</v>
          </cell>
          <cell r="AQ366">
            <v>308978697.47064507</v>
          </cell>
          <cell r="AR366">
            <v>0</v>
          </cell>
          <cell r="AS366">
            <v>0</v>
          </cell>
          <cell r="AT366">
            <v>0</v>
          </cell>
          <cell r="AU366">
            <v>963317.34</v>
          </cell>
          <cell r="AV366">
            <v>71749904.648223042</v>
          </cell>
          <cell r="AW366">
            <v>0</v>
          </cell>
          <cell r="AX366">
            <v>0</v>
          </cell>
          <cell r="AY366">
            <v>0</v>
          </cell>
          <cell r="AZ366">
            <v>0</v>
          </cell>
          <cell r="BA366">
            <v>51527234.75999999</v>
          </cell>
          <cell r="BB366">
            <v>0</v>
          </cell>
          <cell r="BC366">
            <v>-37159636.991492696</v>
          </cell>
          <cell r="BD366">
            <v>0</v>
          </cell>
          <cell r="BE366">
            <v>0</v>
          </cell>
          <cell r="BF366">
            <v>0</v>
          </cell>
          <cell r="BG366">
            <v>-57156837.809999987</v>
          </cell>
          <cell r="BI366">
            <v>1326104348.0581367</v>
          </cell>
          <cell r="BJ366">
            <v>-2015990.78</v>
          </cell>
          <cell r="BK366">
            <v>0</v>
          </cell>
          <cell r="BL366">
            <v>-17726342.370000001</v>
          </cell>
          <cell r="BM366">
            <v>0</v>
          </cell>
          <cell r="BN366">
            <v>0</v>
          </cell>
          <cell r="BO366">
            <v>321208156</v>
          </cell>
          <cell r="BP366">
            <v>1627570170.9081368</v>
          </cell>
          <cell r="BQ366">
            <v>0</v>
          </cell>
          <cell r="BR366">
            <v>0</v>
          </cell>
        </row>
        <row r="367">
          <cell r="E367" t="str">
            <v>DCA31700 Finished goods</v>
          </cell>
          <cell r="F367" t="str">
            <v>DCA31700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4242</v>
          </cell>
          <cell r="Y367">
            <v>0</v>
          </cell>
          <cell r="Z367">
            <v>0</v>
          </cell>
          <cell r="AA367">
            <v>0</v>
          </cell>
          <cell r="AB367">
            <v>0</v>
          </cell>
          <cell r="AC367">
            <v>0</v>
          </cell>
          <cell r="AD367">
            <v>0</v>
          </cell>
          <cell r="AE367">
            <v>0</v>
          </cell>
          <cell r="AF367">
            <v>0</v>
          </cell>
          <cell r="AG367">
            <v>0</v>
          </cell>
          <cell r="AH367">
            <v>0</v>
          </cell>
          <cell r="AI367">
            <v>0</v>
          </cell>
          <cell r="AJ367">
            <v>25193</v>
          </cell>
          <cell r="AK367">
            <v>0</v>
          </cell>
          <cell r="AL367">
            <v>0</v>
          </cell>
          <cell r="AM367">
            <v>0</v>
          </cell>
          <cell r="AN367">
            <v>0</v>
          </cell>
          <cell r="AO367">
            <v>0</v>
          </cell>
          <cell r="AP367">
            <v>668918</v>
          </cell>
          <cell r="AQ367">
            <v>1689592</v>
          </cell>
          <cell r="AR367">
            <v>0</v>
          </cell>
          <cell r="AS367">
            <v>0</v>
          </cell>
          <cell r="AT367">
            <v>0</v>
          </cell>
          <cell r="AU367">
            <v>0</v>
          </cell>
          <cell r="AV367">
            <v>0</v>
          </cell>
          <cell r="AW367">
            <v>0</v>
          </cell>
          <cell r="AX367">
            <v>0</v>
          </cell>
          <cell r="AY367">
            <v>0</v>
          </cell>
          <cell r="AZ367">
            <v>0</v>
          </cell>
          <cell r="BA367">
            <v>2120206</v>
          </cell>
          <cell r="BB367">
            <v>0</v>
          </cell>
          <cell r="BC367">
            <v>0</v>
          </cell>
          <cell r="BD367">
            <v>0</v>
          </cell>
          <cell r="BE367">
            <v>0</v>
          </cell>
          <cell r="BF367">
            <v>0</v>
          </cell>
          <cell r="BG367">
            <v>0</v>
          </cell>
          <cell r="BI367">
            <v>4508151</v>
          </cell>
          <cell r="BJ367">
            <v>0</v>
          </cell>
          <cell r="BK367">
            <v>0</v>
          </cell>
          <cell r="BL367">
            <v>0</v>
          </cell>
          <cell r="BM367">
            <v>0</v>
          </cell>
          <cell r="BN367">
            <v>0</v>
          </cell>
          <cell r="BO367">
            <v>0</v>
          </cell>
          <cell r="BP367">
            <v>4508151</v>
          </cell>
          <cell r="BQ367"/>
          <cell r="BR367">
            <v>0</v>
          </cell>
        </row>
        <row r="368">
          <cell r="E368" t="str">
            <v>DNA21020 Shares associates &amp; jve - not quoted</v>
          </cell>
          <cell r="F368" t="str">
            <v>DNA21020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I368">
            <v>0</v>
          </cell>
          <cell r="BJ368">
            <v>0</v>
          </cell>
          <cell r="BK368">
            <v>0</v>
          </cell>
          <cell r="BL368">
            <v>0</v>
          </cell>
          <cell r="BM368">
            <v>0</v>
          </cell>
          <cell r="BN368">
            <v>0</v>
          </cell>
          <cell r="BO368">
            <v>0</v>
          </cell>
          <cell r="BP368">
            <v>0</v>
          </cell>
          <cell r="BQ368"/>
          <cell r="BR368">
            <v>0</v>
          </cell>
        </row>
        <row r="369">
          <cell r="E369" t="str">
            <v>DNA21050 Shares unrelated companies - not quoted</v>
          </cell>
          <cell r="F369" t="str">
            <v>DNA21050</v>
          </cell>
          <cell r="G369">
            <v>0</v>
          </cell>
          <cell r="H369">
            <v>0</v>
          </cell>
          <cell r="I369">
            <v>0</v>
          </cell>
          <cell r="J369">
            <v>0</v>
          </cell>
          <cell r="K369">
            <v>0</v>
          </cell>
          <cell r="L369">
            <v>0</v>
          </cell>
          <cell r="M369">
            <v>0</v>
          </cell>
          <cell r="N369">
            <v>0</v>
          </cell>
          <cell r="O369">
            <v>0</v>
          </cell>
          <cell r="P369">
            <v>0</v>
          </cell>
          <cell r="Q369">
            <v>0</v>
          </cell>
          <cell r="R369">
            <v>0</v>
          </cell>
          <cell r="S369">
            <v>-17273235</v>
          </cell>
          <cell r="T369">
            <v>0</v>
          </cell>
          <cell r="U369">
            <v>0</v>
          </cell>
          <cell r="V369">
            <v>0</v>
          </cell>
          <cell r="W369">
            <v>0</v>
          </cell>
          <cell r="X369">
            <v>0</v>
          </cell>
          <cell r="Y369">
            <v>0</v>
          </cell>
          <cell r="Z369">
            <v>0</v>
          </cell>
          <cell r="AA369">
            <v>13900000</v>
          </cell>
          <cell r="AB369">
            <v>-13900000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140196757</v>
          </cell>
          <cell r="AV369">
            <v>0</v>
          </cell>
          <cell r="AW369">
            <v>0</v>
          </cell>
          <cell r="AX369">
            <v>0</v>
          </cell>
          <cell r="AY369">
            <v>0</v>
          </cell>
          <cell r="AZ369">
            <v>0</v>
          </cell>
          <cell r="BA369">
            <v>0</v>
          </cell>
          <cell r="BB369">
            <v>0</v>
          </cell>
          <cell r="BC369">
            <v>0</v>
          </cell>
          <cell r="BD369">
            <v>0</v>
          </cell>
          <cell r="BE369">
            <v>0</v>
          </cell>
          <cell r="BF369">
            <v>0</v>
          </cell>
          <cell r="BG369">
            <v>0</v>
          </cell>
          <cell r="BI369">
            <v>122923522</v>
          </cell>
          <cell r="BJ369">
            <v>0</v>
          </cell>
          <cell r="BK369">
            <v>0</v>
          </cell>
          <cell r="BL369">
            <v>0</v>
          </cell>
          <cell r="BM369">
            <v>0</v>
          </cell>
          <cell r="BN369">
            <v>0</v>
          </cell>
          <cell r="BO369">
            <v>0</v>
          </cell>
          <cell r="BP369">
            <v>122923522</v>
          </cell>
          <cell r="BQ369"/>
          <cell r="BR369">
            <v>0</v>
          </cell>
        </row>
        <row r="370">
          <cell r="E370" t="str">
            <v>DNA21060 Less provision for diminution in value</v>
          </cell>
          <cell r="F370" t="str">
            <v>DNA21060</v>
          </cell>
          <cell r="G370">
            <v>0</v>
          </cell>
          <cell r="H370">
            <v>0</v>
          </cell>
          <cell r="I370">
            <v>0</v>
          </cell>
          <cell r="J370">
            <v>0</v>
          </cell>
          <cell r="K370">
            <v>0</v>
          </cell>
          <cell r="L370">
            <v>0</v>
          </cell>
          <cell r="M370">
            <v>0</v>
          </cell>
          <cell r="N370">
            <v>0</v>
          </cell>
          <cell r="O370">
            <v>0</v>
          </cell>
          <cell r="P370">
            <v>0</v>
          </cell>
          <cell r="Q370">
            <v>0</v>
          </cell>
          <cell r="R370">
            <v>-12565492</v>
          </cell>
          <cell r="S370">
            <v>10392685</v>
          </cell>
          <cell r="T370">
            <v>0</v>
          </cell>
          <cell r="U370">
            <v>0</v>
          </cell>
          <cell r="V370">
            <v>0</v>
          </cell>
          <cell r="W370">
            <v>0</v>
          </cell>
          <cell r="X370">
            <v>0</v>
          </cell>
          <cell r="Y370">
            <v>0</v>
          </cell>
          <cell r="Z370">
            <v>0</v>
          </cell>
          <cell r="AA370">
            <v>-9439606</v>
          </cell>
          <cell r="AB370">
            <v>7380964</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I370">
            <v>-4231449</v>
          </cell>
          <cell r="BJ370">
            <v>0</v>
          </cell>
          <cell r="BK370">
            <v>0</v>
          </cell>
          <cell r="BL370">
            <v>0</v>
          </cell>
          <cell r="BM370">
            <v>0</v>
          </cell>
          <cell r="BN370">
            <v>0</v>
          </cell>
          <cell r="BO370">
            <v>0</v>
          </cell>
          <cell r="BP370">
            <v>-4231449</v>
          </cell>
          <cell r="BQ370"/>
          <cell r="BR370">
            <v>0</v>
          </cell>
        </row>
        <row r="371">
          <cell r="E371" t="str">
            <v>DNA21220 Shares inter-entity - not quoted</v>
          </cell>
          <cell r="F371" t="str">
            <v>DNA21220</v>
          </cell>
          <cell r="G371">
            <v>0</v>
          </cell>
          <cell r="H371">
            <v>-40763330</v>
          </cell>
          <cell r="I371">
            <v>0</v>
          </cell>
          <cell r="J371">
            <v>0</v>
          </cell>
          <cell r="K371">
            <v>0</v>
          </cell>
          <cell r="L371">
            <v>0</v>
          </cell>
          <cell r="M371">
            <v>6033414</v>
          </cell>
          <cell r="N371">
            <v>52</v>
          </cell>
          <cell r="O371">
            <v>0</v>
          </cell>
          <cell r="P371">
            <v>-125783466</v>
          </cell>
          <cell r="Q371">
            <v>0</v>
          </cell>
          <cell r="R371">
            <v>0</v>
          </cell>
          <cell r="S371">
            <v>0</v>
          </cell>
          <cell r="T371">
            <v>4000000</v>
          </cell>
          <cell r="U371">
            <v>-4000000</v>
          </cell>
          <cell r="V371">
            <v>0</v>
          </cell>
          <cell r="W371">
            <v>0</v>
          </cell>
          <cell r="X371">
            <v>0</v>
          </cell>
          <cell r="Y371">
            <v>0</v>
          </cell>
          <cell r="Z371">
            <v>-129</v>
          </cell>
          <cell r="AA371">
            <v>8634401</v>
          </cell>
          <cell r="AB371">
            <v>0</v>
          </cell>
          <cell r="AC371">
            <v>0</v>
          </cell>
          <cell r="AD371">
            <v>4946740</v>
          </cell>
          <cell r="AE371">
            <v>0</v>
          </cell>
          <cell r="AF371">
            <v>0</v>
          </cell>
          <cell r="AG371">
            <v>0</v>
          </cell>
          <cell r="AH371">
            <v>0</v>
          </cell>
          <cell r="AI371">
            <v>342662060</v>
          </cell>
          <cell r="AJ371">
            <v>0</v>
          </cell>
          <cell r="AK371">
            <v>0</v>
          </cell>
          <cell r="AL371">
            <v>0</v>
          </cell>
          <cell r="AM371">
            <v>0</v>
          </cell>
          <cell r="AN371">
            <v>100</v>
          </cell>
          <cell r="AO371">
            <v>240662211</v>
          </cell>
          <cell r="AP371">
            <v>0</v>
          </cell>
          <cell r="AQ371">
            <v>0</v>
          </cell>
          <cell r="AR371">
            <v>163134629</v>
          </cell>
          <cell r="AS371">
            <v>75745882</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146932289</v>
          </cell>
          <cell r="BI371">
            <v>822204853</v>
          </cell>
          <cell r="BJ371">
            <v>0</v>
          </cell>
          <cell r="BK371">
            <v>0</v>
          </cell>
          <cell r="BL371">
            <v>0</v>
          </cell>
          <cell r="BM371">
            <v>0</v>
          </cell>
          <cell r="BN371">
            <v>0</v>
          </cell>
          <cell r="BO371">
            <v>0</v>
          </cell>
          <cell r="BP371">
            <v>822204853</v>
          </cell>
          <cell r="BQ371"/>
          <cell r="BR371">
            <v>0</v>
          </cell>
        </row>
        <row r="372">
          <cell r="E372" t="str">
            <v>PPE1000 Land &amp; buildings freehold   8/4/1</v>
          </cell>
          <cell r="F372" t="str">
            <v>PPE1000</v>
          </cell>
          <cell r="G372">
            <v>0</v>
          </cell>
          <cell r="H372">
            <v>0</v>
          </cell>
          <cell r="I372">
            <v>0</v>
          </cell>
          <cell r="J372">
            <v>0</v>
          </cell>
          <cell r="K372">
            <v>0</v>
          </cell>
          <cell r="L372">
            <v>2046309</v>
          </cell>
          <cell r="M372">
            <v>0</v>
          </cell>
          <cell r="N372">
            <v>0</v>
          </cell>
          <cell r="O372">
            <v>0</v>
          </cell>
          <cell r="P372">
            <v>0</v>
          </cell>
          <cell r="Q372">
            <v>0</v>
          </cell>
          <cell r="R372">
            <v>0</v>
          </cell>
          <cell r="S372">
            <v>0</v>
          </cell>
          <cell r="T372">
            <v>195204</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I372">
            <v>2241513</v>
          </cell>
          <cell r="BJ372">
            <v>0</v>
          </cell>
          <cell r="BK372">
            <v>0</v>
          </cell>
          <cell r="BL372">
            <v>0</v>
          </cell>
          <cell r="BM372">
            <v>0</v>
          </cell>
          <cell r="BN372">
            <v>0</v>
          </cell>
          <cell r="BO372">
            <v>0</v>
          </cell>
          <cell r="BP372">
            <v>2241513</v>
          </cell>
          <cell r="BQ372"/>
          <cell r="BR372">
            <v>0</v>
          </cell>
        </row>
        <row r="373">
          <cell r="E373" t="str">
            <v>PPE1005 Land &amp; buildings f'hold at cost  8/4/1</v>
          </cell>
          <cell r="F373" t="str">
            <v>PPE1005</v>
          </cell>
          <cell r="G373">
            <v>0</v>
          </cell>
          <cell r="H373">
            <v>0</v>
          </cell>
          <cell r="I373">
            <v>0</v>
          </cell>
          <cell r="J373">
            <v>10000</v>
          </cell>
          <cell r="K373">
            <v>0</v>
          </cell>
          <cell r="L373">
            <v>0</v>
          </cell>
          <cell r="M373">
            <v>0</v>
          </cell>
          <cell r="N373">
            <v>0</v>
          </cell>
          <cell r="O373">
            <v>5726</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I373">
            <v>15726</v>
          </cell>
          <cell r="BJ373">
            <v>0</v>
          </cell>
          <cell r="BK373">
            <v>0</v>
          </cell>
          <cell r="BL373">
            <v>0</v>
          </cell>
          <cell r="BM373">
            <v>0</v>
          </cell>
          <cell r="BN373">
            <v>0</v>
          </cell>
          <cell r="BO373">
            <v>0</v>
          </cell>
          <cell r="BP373">
            <v>15726</v>
          </cell>
          <cell r="BQ373"/>
          <cell r="BR373">
            <v>0</v>
          </cell>
        </row>
        <row r="374">
          <cell r="E374" t="str">
            <v>PPE1010 Land &amp; buildings leasehold   8/4/1</v>
          </cell>
          <cell r="F374" t="str">
            <v>PPE1010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777684</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I374">
            <v>777684</v>
          </cell>
          <cell r="BJ374">
            <v>0</v>
          </cell>
          <cell r="BK374">
            <v>0</v>
          </cell>
          <cell r="BL374">
            <v>0</v>
          </cell>
          <cell r="BM374">
            <v>0</v>
          </cell>
          <cell r="BN374">
            <v>0</v>
          </cell>
          <cell r="BO374">
            <v>0</v>
          </cell>
          <cell r="BP374">
            <v>777684</v>
          </cell>
          <cell r="BQ374"/>
          <cell r="BR374">
            <v>0</v>
          </cell>
        </row>
        <row r="375">
          <cell r="E375" t="str">
            <v>PPE1020 Total land &amp; buildings</v>
          </cell>
          <cell r="F375" t="str">
            <v>PPE1020</v>
          </cell>
          <cell r="G375">
            <v>0</v>
          </cell>
          <cell r="H375">
            <v>0</v>
          </cell>
          <cell r="I375">
            <v>0</v>
          </cell>
          <cell r="J375">
            <v>10000</v>
          </cell>
          <cell r="K375">
            <v>0</v>
          </cell>
          <cell r="L375">
            <v>2046309</v>
          </cell>
          <cell r="M375">
            <v>0</v>
          </cell>
          <cell r="N375">
            <v>0</v>
          </cell>
          <cell r="O375">
            <v>5726</v>
          </cell>
          <cell r="P375">
            <v>0</v>
          </cell>
          <cell r="Q375">
            <v>0</v>
          </cell>
          <cell r="R375">
            <v>0</v>
          </cell>
          <cell r="S375">
            <v>0</v>
          </cell>
          <cell r="T375">
            <v>972888</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I375">
            <v>3034923</v>
          </cell>
          <cell r="BJ375">
            <v>0</v>
          </cell>
          <cell r="BK375">
            <v>0</v>
          </cell>
          <cell r="BL375">
            <v>0</v>
          </cell>
          <cell r="BM375">
            <v>0</v>
          </cell>
          <cell r="BN375">
            <v>0</v>
          </cell>
          <cell r="BO375">
            <v>0</v>
          </cell>
          <cell r="BP375">
            <v>3034923</v>
          </cell>
          <cell r="BQ375"/>
          <cell r="BR375">
            <v>0</v>
          </cell>
        </row>
        <row r="376">
          <cell r="E376" t="str">
            <v>PPE1044 Purchased assets at cost   8/4/1</v>
          </cell>
          <cell r="F376" t="str">
            <v>PPE1044</v>
          </cell>
          <cell r="G376">
            <v>0</v>
          </cell>
          <cell r="H376">
            <v>0</v>
          </cell>
          <cell r="I376">
            <v>0</v>
          </cell>
          <cell r="J376">
            <v>0</v>
          </cell>
          <cell r="K376">
            <v>0</v>
          </cell>
          <cell r="L376">
            <v>428096632</v>
          </cell>
          <cell r="M376">
            <v>0</v>
          </cell>
          <cell r="N376">
            <v>0</v>
          </cell>
          <cell r="O376">
            <v>0</v>
          </cell>
          <cell r="P376">
            <v>135778155.18000001</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I376">
            <v>563874787.18000007</v>
          </cell>
          <cell r="BJ376">
            <v>0</v>
          </cell>
          <cell r="BK376">
            <v>0</v>
          </cell>
          <cell r="BL376">
            <v>0</v>
          </cell>
          <cell r="BM376">
            <v>0</v>
          </cell>
          <cell r="BN376">
            <v>0</v>
          </cell>
          <cell r="BO376">
            <v>0</v>
          </cell>
          <cell r="BP376">
            <v>563874787.18000007</v>
          </cell>
          <cell r="BQ376"/>
          <cell r="BR376">
            <v>0</v>
          </cell>
        </row>
        <row r="377">
          <cell r="E377" t="str">
            <v>PPE1060 Total P&amp;E gas utilities</v>
          </cell>
          <cell r="F377" t="str">
            <v>PPE1060</v>
          </cell>
          <cell r="G377">
            <v>0</v>
          </cell>
          <cell r="H377">
            <v>0</v>
          </cell>
          <cell r="I377">
            <v>0</v>
          </cell>
          <cell r="J377">
            <v>0</v>
          </cell>
          <cell r="K377">
            <v>0</v>
          </cell>
          <cell r="L377">
            <v>428096632</v>
          </cell>
          <cell r="M377">
            <v>0</v>
          </cell>
          <cell r="N377">
            <v>0</v>
          </cell>
          <cell r="O377">
            <v>0</v>
          </cell>
          <cell r="P377">
            <v>135778155.18000001</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I377">
            <v>563874787.18000007</v>
          </cell>
          <cell r="BJ377">
            <v>0</v>
          </cell>
          <cell r="BK377">
            <v>0</v>
          </cell>
          <cell r="BL377">
            <v>0</v>
          </cell>
          <cell r="BM377">
            <v>0</v>
          </cell>
          <cell r="BN377">
            <v>0</v>
          </cell>
          <cell r="BO377">
            <v>0</v>
          </cell>
          <cell r="BP377">
            <v>563874787.18000007</v>
          </cell>
          <cell r="BQ377"/>
          <cell r="BR377">
            <v>0</v>
          </cell>
        </row>
        <row r="378">
          <cell r="E378" t="str">
            <v>PPE1110 Purchased assets    8/4/1</v>
          </cell>
          <cell r="F378" t="str">
            <v>PPE1110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5106</v>
          </cell>
          <cell r="Y378">
            <v>0</v>
          </cell>
          <cell r="Z378">
            <v>0</v>
          </cell>
          <cell r="AA378">
            <v>0</v>
          </cell>
          <cell r="AB378">
            <v>0</v>
          </cell>
          <cell r="AC378">
            <v>0</v>
          </cell>
          <cell r="AD378">
            <v>0</v>
          </cell>
          <cell r="AE378">
            <v>48110255</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I378">
            <v>48115361</v>
          </cell>
          <cell r="BJ378">
            <v>0</v>
          </cell>
          <cell r="BK378">
            <v>0</v>
          </cell>
          <cell r="BL378">
            <v>0</v>
          </cell>
          <cell r="BM378">
            <v>0</v>
          </cell>
          <cell r="BN378">
            <v>0</v>
          </cell>
          <cell r="BO378">
            <v>0</v>
          </cell>
          <cell r="BP378">
            <v>48115361</v>
          </cell>
          <cell r="BQ378"/>
          <cell r="BR378">
            <v>0</v>
          </cell>
        </row>
        <row r="379">
          <cell r="E379" t="str">
            <v>PPE1112 Purchased assets   8/4/1</v>
          </cell>
          <cell r="F379" t="str">
            <v>PPE1112</v>
          </cell>
          <cell r="G379">
            <v>0</v>
          </cell>
          <cell r="H379">
            <v>0</v>
          </cell>
          <cell r="I379">
            <v>0</v>
          </cell>
          <cell r="J379">
            <v>28349559.07</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171611</v>
          </cell>
          <cell r="Z379">
            <v>0</v>
          </cell>
          <cell r="AA379">
            <v>0</v>
          </cell>
          <cell r="AB379">
            <v>0</v>
          </cell>
          <cell r="AC379">
            <v>0</v>
          </cell>
          <cell r="AD379">
            <v>3438823</v>
          </cell>
          <cell r="AE379">
            <v>0</v>
          </cell>
          <cell r="AF379">
            <v>102709783</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57363481</v>
          </cell>
          <cell r="BB379">
            <v>0</v>
          </cell>
          <cell r="BC379">
            <v>0</v>
          </cell>
          <cell r="BD379">
            <v>0</v>
          </cell>
          <cell r="BE379">
            <v>0</v>
          </cell>
          <cell r="BF379">
            <v>0</v>
          </cell>
          <cell r="BG379">
            <v>0</v>
          </cell>
          <cell r="BI379">
            <v>192033257.06999999</v>
          </cell>
          <cell r="BJ379">
            <v>0</v>
          </cell>
          <cell r="BK379">
            <v>0</v>
          </cell>
          <cell r="BL379">
            <v>0</v>
          </cell>
          <cell r="BM379">
            <v>0</v>
          </cell>
          <cell r="BN379">
            <v>0</v>
          </cell>
          <cell r="BO379">
            <v>0</v>
          </cell>
          <cell r="BP379">
            <v>192033257.06999999</v>
          </cell>
          <cell r="BQ379"/>
          <cell r="BR379">
            <v>0</v>
          </cell>
        </row>
        <row r="380">
          <cell r="E380" t="str">
            <v>PPE1120 Capitalised leased assets    8/4/1</v>
          </cell>
          <cell r="F380" t="str">
            <v>PPE1120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I380">
            <v>0</v>
          </cell>
          <cell r="BJ380">
            <v>0</v>
          </cell>
          <cell r="BK380">
            <v>0</v>
          </cell>
          <cell r="BL380">
            <v>0</v>
          </cell>
          <cell r="BM380">
            <v>0</v>
          </cell>
          <cell r="BN380">
            <v>0</v>
          </cell>
          <cell r="BO380">
            <v>0</v>
          </cell>
          <cell r="BP380">
            <v>0</v>
          </cell>
          <cell r="BQ380"/>
          <cell r="BR380">
            <v>0</v>
          </cell>
        </row>
        <row r="381">
          <cell r="E381" t="str">
            <v>PPE1130 Total P&amp;E gas trading &amp; transmission</v>
          </cell>
          <cell r="F381" t="str">
            <v>PPE1130</v>
          </cell>
          <cell r="G381">
            <v>0</v>
          </cell>
          <cell r="H381">
            <v>0</v>
          </cell>
          <cell r="I381">
            <v>0</v>
          </cell>
          <cell r="J381">
            <v>28349559.07</v>
          </cell>
          <cell r="K381">
            <v>0</v>
          </cell>
          <cell r="L381">
            <v>0</v>
          </cell>
          <cell r="M381">
            <v>0</v>
          </cell>
          <cell r="N381">
            <v>0</v>
          </cell>
          <cell r="O381">
            <v>0</v>
          </cell>
          <cell r="P381">
            <v>0</v>
          </cell>
          <cell r="Q381">
            <v>0</v>
          </cell>
          <cell r="R381">
            <v>0</v>
          </cell>
          <cell r="S381">
            <v>0</v>
          </cell>
          <cell r="T381">
            <v>0</v>
          </cell>
          <cell r="U381">
            <v>0</v>
          </cell>
          <cell r="V381">
            <v>0</v>
          </cell>
          <cell r="W381">
            <v>0</v>
          </cell>
          <cell r="X381">
            <v>5106</v>
          </cell>
          <cell r="Y381">
            <v>171611</v>
          </cell>
          <cell r="Z381">
            <v>0</v>
          </cell>
          <cell r="AA381">
            <v>0</v>
          </cell>
          <cell r="AB381">
            <v>0</v>
          </cell>
          <cell r="AC381">
            <v>0</v>
          </cell>
          <cell r="AD381">
            <v>3438823</v>
          </cell>
          <cell r="AE381">
            <v>48110255</v>
          </cell>
          <cell r="AF381">
            <v>102709783</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57363481</v>
          </cell>
          <cell r="BB381">
            <v>0</v>
          </cell>
          <cell r="BC381">
            <v>0</v>
          </cell>
          <cell r="BD381">
            <v>0</v>
          </cell>
          <cell r="BE381">
            <v>0</v>
          </cell>
          <cell r="BF381">
            <v>0</v>
          </cell>
          <cell r="BG381">
            <v>0</v>
          </cell>
          <cell r="BI381">
            <v>240148618.06999999</v>
          </cell>
          <cell r="BJ381">
            <v>0</v>
          </cell>
          <cell r="BK381">
            <v>0</v>
          </cell>
          <cell r="BL381">
            <v>0</v>
          </cell>
          <cell r="BM381">
            <v>0</v>
          </cell>
          <cell r="BN381">
            <v>0</v>
          </cell>
          <cell r="BO381">
            <v>0</v>
          </cell>
          <cell r="BP381">
            <v>240148618.06999999</v>
          </cell>
          <cell r="BQ381"/>
          <cell r="BR381">
            <v>0</v>
          </cell>
        </row>
        <row r="382">
          <cell r="E382" t="str">
            <v>PPE1210 Purchased assets   8/4/1</v>
          </cell>
          <cell r="F382" t="str">
            <v>PPE1210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3747185</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115095</v>
          </cell>
          <cell r="AK382">
            <v>0</v>
          </cell>
          <cell r="AL382">
            <v>0</v>
          </cell>
          <cell r="AM382">
            <v>0</v>
          </cell>
          <cell r="AN382">
            <v>0</v>
          </cell>
          <cell r="AO382">
            <v>0</v>
          </cell>
          <cell r="AP382">
            <v>134032353</v>
          </cell>
          <cell r="AQ382">
            <v>364140148</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I382">
            <v>502034781</v>
          </cell>
          <cell r="BJ382">
            <v>0</v>
          </cell>
          <cell r="BK382">
            <v>0</v>
          </cell>
          <cell r="BL382">
            <v>0</v>
          </cell>
          <cell r="BM382">
            <v>0</v>
          </cell>
          <cell r="BN382">
            <v>0</v>
          </cell>
          <cell r="BO382">
            <v>0</v>
          </cell>
          <cell r="BP382">
            <v>502034781</v>
          </cell>
          <cell r="BQ382"/>
          <cell r="BR382">
            <v>0</v>
          </cell>
        </row>
        <row r="383">
          <cell r="E383" t="str">
            <v>PPE1220 Total other purchased assets at cost</v>
          </cell>
          <cell r="F383" t="str">
            <v>PPE1220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3747185</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115095</v>
          </cell>
          <cell r="AK383">
            <v>0</v>
          </cell>
          <cell r="AL383">
            <v>0</v>
          </cell>
          <cell r="AM383">
            <v>0</v>
          </cell>
          <cell r="AN383">
            <v>0</v>
          </cell>
          <cell r="AO383">
            <v>0</v>
          </cell>
          <cell r="AP383">
            <v>134032353</v>
          </cell>
          <cell r="AQ383">
            <v>364140148</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I383">
            <v>502034781</v>
          </cell>
          <cell r="BJ383">
            <v>0</v>
          </cell>
          <cell r="BK383">
            <v>0</v>
          </cell>
          <cell r="BL383">
            <v>0</v>
          </cell>
          <cell r="BM383">
            <v>0</v>
          </cell>
          <cell r="BN383">
            <v>0</v>
          </cell>
          <cell r="BO383">
            <v>0</v>
          </cell>
          <cell r="BP383">
            <v>502034781</v>
          </cell>
          <cell r="BQ383"/>
          <cell r="BR383">
            <v>0</v>
          </cell>
        </row>
        <row r="384">
          <cell r="E384" t="str">
            <v>PPE1300 Total plant &amp; equipment</v>
          </cell>
          <cell r="F384" t="str">
            <v>PPE1300</v>
          </cell>
          <cell r="G384">
            <v>0</v>
          </cell>
          <cell r="H384">
            <v>0</v>
          </cell>
          <cell r="I384">
            <v>0</v>
          </cell>
          <cell r="J384">
            <v>28349559.07</v>
          </cell>
          <cell r="K384">
            <v>0</v>
          </cell>
          <cell r="L384">
            <v>428096632</v>
          </cell>
          <cell r="M384">
            <v>0</v>
          </cell>
          <cell r="N384">
            <v>0</v>
          </cell>
          <cell r="O384">
            <v>0</v>
          </cell>
          <cell r="P384">
            <v>135778155.18000001</v>
          </cell>
          <cell r="Q384">
            <v>0</v>
          </cell>
          <cell r="R384">
            <v>0</v>
          </cell>
          <cell r="S384">
            <v>0</v>
          </cell>
          <cell r="T384">
            <v>4128295</v>
          </cell>
          <cell r="U384">
            <v>0</v>
          </cell>
          <cell r="V384">
            <v>0</v>
          </cell>
          <cell r="W384">
            <v>0</v>
          </cell>
          <cell r="X384">
            <v>5106</v>
          </cell>
          <cell r="Y384">
            <v>171611</v>
          </cell>
          <cell r="Z384">
            <v>0</v>
          </cell>
          <cell r="AA384">
            <v>0</v>
          </cell>
          <cell r="AB384">
            <v>0</v>
          </cell>
          <cell r="AC384">
            <v>0</v>
          </cell>
          <cell r="AD384">
            <v>3438823</v>
          </cell>
          <cell r="AE384">
            <v>48110255</v>
          </cell>
          <cell r="AF384">
            <v>102709783</v>
          </cell>
          <cell r="AG384">
            <v>0</v>
          </cell>
          <cell r="AH384">
            <v>0</v>
          </cell>
          <cell r="AI384">
            <v>0</v>
          </cell>
          <cell r="AJ384">
            <v>115095</v>
          </cell>
          <cell r="AK384">
            <v>0</v>
          </cell>
          <cell r="AL384">
            <v>0</v>
          </cell>
          <cell r="AM384">
            <v>0</v>
          </cell>
          <cell r="AN384">
            <v>0</v>
          </cell>
          <cell r="AO384">
            <v>0</v>
          </cell>
          <cell r="AP384">
            <v>134032353</v>
          </cell>
          <cell r="AQ384">
            <v>364140148</v>
          </cell>
          <cell r="AR384">
            <v>0</v>
          </cell>
          <cell r="AS384">
            <v>0</v>
          </cell>
          <cell r="AT384">
            <v>0</v>
          </cell>
          <cell r="AU384">
            <v>0</v>
          </cell>
          <cell r="AV384">
            <v>0</v>
          </cell>
          <cell r="AW384">
            <v>0</v>
          </cell>
          <cell r="AX384">
            <v>0</v>
          </cell>
          <cell r="AY384">
            <v>0</v>
          </cell>
          <cell r="AZ384">
            <v>0</v>
          </cell>
          <cell r="BA384">
            <v>57363481</v>
          </cell>
          <cell r="BB384">
            <v>0</v>
          </cell>
          <cell r="BC384">
            <v>0</v>
          </cell>
          <cell r="BD384">
            <v>0</v>
          </cell>
          <cell r="BE384">
            <v>0</v>
          </cell>
          <cell r="BF384">
            <v>0</v>
          </cell>
          <cell r="BG384">
            <v>0</v>
          </cell>
          <cell r="BI384">
            <v>1306439296.25</v>
          </cell>
          <cell r="BJ384">
            <v>0</v>
          </cell>
          <cell r="BK384">
            <v>0</v>
          </cell>
          <cell r="BL384">
            <v>0</v>
          </cell>
          <cell r="BM384">
            <v>0</v>
          </cell>
          <cell r="BN384">
            <v>0</v>
          </cell>
          <cell r="BO384">
            <v>0</v>
          </cell>
          <cell r="BP384">
            <v>1306439296.25</v>
          </cell>
          <cell r="BQ384"/>
          <cell r="BR384">
            <v>0</v>
          </cell>
        </row>
        <row r="385">
          <cell r="E385" t="str">
            <v>PPE1410 Total P P &amp; E</v>
          </cell>
          <cell r="F385" t="str">
            <v>PPE1410</v>
          </cell>
          <cell r="G385">
            <v>0</v>
          </cell>
          <cell r="H385">
            <v>0</v>
          </cell>
          <cell r="I385">
            <v>0</v>
          </cell>
          <cell r="J385">
            <v>28359559.07</v>
          </cell>
          <cell r="K385">
            <v>0</v>
          </cell>
          <cell r="L385">
            <v>430142941</v>
          </cell>
          <cell r="M385">
            <v>0</v>
          </cell>
          <cell r="N385">
            <v>0</v>
          </cell>
          <cell r="O385">
            <v>5726</v>
          </cell>
          <cell r="P385">
            <v>135778155.18000001</v>
          </cell>
          <cell r="Q385">
            <v>0</v>
          </cell>
          <cell r="R385">
            <v>0</v>
          </cell>
          <cell r="S385">
            <v>0</v>
          </cell>
          <cell r="T385">
            <v>5101183</v>
          </cell>
          <cell r="U385">
            <v>0</v>
          </cell>
          <cell r="V385">
            <v>0</v>
          </cell>
          <cell r="W385">
            <v>0</v>
          </cell>
          <cell r="X385">
            <v>5106</v>
          </cell>
          <cell r="Y385">
            <v>171611</v>
          </cell>
          <cell r="Z385">
            <v>0</v>
          </cell>
          <cell r="AA385">
            <v>0</v>
          </cell>
          <cell r="AB385">
            <v>0</v>
          </cell>
          <cell r="AC385">
            <v>0</v>
          </cell>
          <cell r="AD385">
            <v>3438823</v>
          </cell>
          <cell r="AE385">
            <v>48110255</v>
          </cell>
          <cell r="AF385">
            <v>102709783</v>
          </cell>
          <cell r="AG385">
            <v>0</v>
          </cell>
          <cell r="AH385">
            <v>0</v>
          </cell>
          <cell r="AI385">
            <v>0</v>
          </cell>
          <cell r="AJ385">
            <v>115095</v>
          </cell>
          <cell r="AK385">
            <v>0</v>
          </cell>
          <cell r="AL385">
            <v>0</v>
          </cell>
          <cell r="AM385">
            <v>0</v>
          </cell>
          <cell r="AN385">
            <v>0</v>
          </cell>
          <cell r="AO385">
            <v>0</v>
          </cell>
          <cell r="AP385">
            <v>134032353</v>
          </cell>
          <cell r="AQ385">
            <v>364140148</v>
          </cell>
          <cell r="AR385">
            <v>0</v>
          </cell>
          <cell r="AS385">
            <v>0</v>
          </cell>
          <cell r="AT385">
            <v>0</v>
          </cell>
          <cell r="AU385">
            <v>0</v>
          </cell>
          <cell r="AV385">
            <v>0</v>
          </cell>
          <cell r="AW385">
            <v>0</v>
          </cell>
          <cell r="AX385">
            <v>0</v>
          </cell>
          <cell r="AY385">
            <v>0</v>
          </cell>
          <cell r="AZ385">
            <v>0</v>
          </cell>
          <cell r="BA385">
            <v>57363481</v>
          </cell>
          <cell r="BB385">
            <v>0</v>
          </cell>
          <cell r="BC385">
            <v>0</v>
          </cell>
          <cell r="BD385">
            <v>0</v>
          </cell>
          <cell r="BE385">
            <v>0</v>
          </cell>
          <cell r="BF385">
            <v>0</v>
          </cell>
          <cell r="BG385">
            <v>0</v>
          </cell>
          <cell r="BI385">
            <v>1309474219.25</v>
          </cell>
          <cell r="BJ385">
            <v>0</v>
          </cell>
          <cell r="BK385">
            <v>0</v>
          </cell>
          <cell r="BL385">
            <v>0</v>
          </cell>
          <cell r="BM385">
            <v>0</v>
          </cell>
          <cell r="BN385">
            <v>0</v>
          </cell>
          <cell r="BO385">
            <v>0</v>
          </cell>
          <cell r="BP385">
            <v>1309474219.25</v>
          </cell>
          <cell r="BQ385"/>
          <cell r="BR385">
            <v>0</v>
          </cell>
        </row>
        <row r="386">
          <cell r="E386" t="str">
            <v>PPE1600 Land &amp; building freehold</v>
          </cell>
          <cell r="F386" t="str">
            <v>PPE1600</v>
          </cell>
          <cell r="G386">
            <v>0</v>
          </cell>
          <cell r="H386">
            <v>0</v>
          </cell>
          <cell r="I386">
            <v>0</v>
          </cell>
          <cell r="J386">
            <v>10000</v>
          </cell>
          <cell r="K386">
            <v>0</v>
          </cell>
          <cell r="L386">
            <v>2046309</v>
          </cell>
          <cell r="M386">
            <v>0</v>
          </cell>
          <cell r="N386">
            <v>0</v>
          </cell>
          <cell r="O386">
            <v>5726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242400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I386">
            <v>2304435</v>
          </cell>
          <cell r="BJ386">
            <v>0</v>
          </cell>
          <cell r="BK386">
            <v>0</v>
          </cell>
          <cell r="BL386">
            <v>0</v>
          </cell>
          <cell r="BM386">
            <v>0</v>
          </cell>
          <cell r="BN386">
            <v>0</v>
          </cell>
          <cell r="BO386">
            <v>0</v>
          </cell>
          <cell r="BP386">
            <v>2304435</v>
          </cell>
          <cell r="BQ386"/>
          <cell r="BR386">
            <v>0</v>
          </cell>
        </row>
        <row r="387">
          <cell r="E387" t="str">
            <v>PPE1900 Plant &amp; equipment</v>
          </cell>
          <cell r="F387" t="str">
            <v>PPE1900</v>
          </cell>
          <cell r="G387">
            <v>0</v>
          </cell>
          <cell r="H387">
            <v>0</v>
          </cell>
          <cell r="I387">
            <v>0</v>
          </cell>
          <cell r="J387">
            <v>28349559</v>
          </cell>
          <cell r="K387">
            <v>0</v>
          </cell>
          <cell r="L387">
            <v>428096632</v>
          </cell>
          <cell r="M387">
            <v>0</v>
          </cell>
          <cell r="N387">
            <v>0</v>
          </cell>
          <cell r="O387">
            <v>0</v>
          </cell>
          <cell r="P387">
            <v>0</v>
          </cell>
          <cell r="Q387">
            <v>0</v>
          </cell>
          <cell r="R387">
            <v>0</v>
          </cell>
          <cell r="S387">
            <v>0</v>
          </cell>
          <cell r="T387">
            <v>5101183</v>
          </cell>
          <cell r="U387">
            <v>0</v>
          </cell>
          <cell r="V387">
            <v>0</v>
          </cell>
          <cell r="W387">
            <v>0</v>
          </cell>
          <cell r="X387">
            <v>5106</v>
          </cell>
          <cell r="Y387">
            <v>171611</v>
          </cell>
          <cell r="Z387">
            <v>0</v>
          </cell>
          <cell r="AA387">
            <v>0</v>
          </cell>
          <cell r="AB387">
            <v>0</v>
          </cell>
          <cell r="AC387">
            <v>0</v>
          </cell>
          <cell r="AD387">
            <v>3438823</v>
          </cell>
          <cell r="AE387">
            <v>135922161</v>
          </cell>
          <cell r="AF387">
            <v>102709783</v>
          </cell>
          <cell r="AG387">
            <v>0</v>
          </cell>
          <cell r="AH387">
            <v>0</v>
          </cell>
          <cell r="AI387">
            <v>0</v>
          </cell>
          <cell r="AJ387">
            <v>115095</v>
          </cell>
          <cell r="AK387">
            <v>0</v>
          </cell>
          <cell r="AL387">
            <v>0</v>
          </cell>
          <cell r="AM387">
            <v>0</v>
          </cell>
          <cell r="AN387">
            <v>0</v>
          </cell>
          <cell r="AO387">
            <v>0</v>
          </cell>
          <cell r="AP387">
            <v>134032353</v>
          </cell>
          <cell r="AQ387">
            <v>364140148</v>
          </cell>
          <cell r="AR387">
            <v>0</v>
          </cell>
          <cell r="AS387">
            <v>0</v>
          </cell>
          <cell r="AT387">
            <v>0</v>
          </cell>
          <cell r="AU387">
            <v>0</v>
          </cell>
          <cell r="AV387">
            <v>0</v>
          </cell>
          <cell r="AW387">
            <v>0</v>
          </cell>
          <cell r="AX387">
            <v>0</v>
          </cell>
          <cell r="AY387">
            <v>0</v>
          </cell>
          <cell r="AZ387">
            <v>0</v>
          </cell>
          <cell r="BA387">
            <v>57363481</v>
          </cell>
          <cell r="BB387">
            <v>0</v>
          </cell>
          <cell r="BC387">
            <v>0</v>
          </cell>
          <cell r="BD387">
            <v>0</v>
          </cell>
          <cell r="BE387">
            <v>0</v>
          </cell>
          <cell r="BF387">
            <v>0</v>
          </cell>
          <cell r="BG387">
            <v>0</v>
          </cell>
          <cell r="BI387">
            <v>1259445935</v>
          </cell>
          <cell r="BJ387">
            <v>0</v>
          </cell>
          <cell r="BK387">
            <v>0</v>
          </cell>
          <cell r="BL387">
            <v>0</v>
          </cell>
          <cell r="BM387">
            <v>0</v>
          </cell>
          <cell r="BN387">
            <v>0</v>
          </cell>
          <cell r="BO387">
            <v>0</v>
          </cell>
          <cell r="BP387">
            <v>1259445935</v>
          </cell>
          <cell r="BQ387"/>
          <cell r="BR387">
            <v>0</v>
          </cell>
        </row>
        <row r="388">
          <cell r="E388" t="str">
            <v>DX10900 Borrowing expenses 8/7/2  18</v>
          </cell>
          <cell r="F388" t="str">
            <v>DX10900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3324554</v>
          </cell>
          <cell r="BI388">
            <v>3324554</v>
          </cell>
          <cell r="BJ388">
            <v>0</v>
          </cell>
          <cell r="BK388">
            <v>0</v>
          </cell>
          <cell r="BL388">
            <v>0</v>
          </cell>
          <cell r="BM388">
            <v>0</v>
          </cell>
          <cell r="BN388">
            <v>0</v>
          </cell>
          <cell r="BO388">
            <v>0</v>
          </cell>
          <cell r="BP388">
            <v>3324554</v>
          </cell>
          <cell r="BQ388"/>
          <cell r="BR388">
            <v>0</v>
          </cell>
        </row>
        <row r="389">
          <cell r="E389" t="str">
            <v>DX11200 Other</v>
          </cell>
          <cell r="F389" t="str">
            <v>DX11200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I389">
            <v>0</v>
          </cell>
          <cell r="BJ389">
            <v>0</v>
          </cell>
          <cell r="BK389">
            <v>0</v>
          </cell>
          <cell r="BL389">
            <v>0</v>
          </cell>
          <cell r="BM389">
            <v>0</v>
          </cell>
          <cell r="BN389">
            <v>0</v>
          </cell>
          <cell r="BO389">
            <v>0</v>
          </cell>
          <cell r="BP389">
            <v>0</v>
          </cell>
          <cell r="BQ389"/>
          <cell r="BR389">
            <v>0</v>
          </cell>
        </row>
        <row r="390">
          <cell r="E390" t="str">
            <v>DX11300 Less provision for amortisation</v>
          </cell>
          <cell r="F390" t="str">
            <v>DX11300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I390">
            <v>0</v>
          </cell>
          <cell r="BJ390">
            <v>0</v>
          </cell>
          <cell r="BK390">
            <v>0</v>
          </cell>
          <cell r="BL390">
            <v>0</v>
          </cell>
          <cell r="BM390">
            <v>0</v>
          </cell>
          <cell r="BN390">
            <v>0</v>
          </cell>
          <cell r="BO390">
            <v>0</v>
          </cell>
          <cell r="BP390">
            <v>0</v>
          </cell>
          <cell r="BQ390"/>
          <cell r="BR390">
            <v>0</v>
          </cell>
        </row>
        <row r="391">
          <cell r="E391" t="str">
            <v>DX11400 Total other expenses</v>
          </cell>
          <cell r="F391" t="str">
            <v>DX11400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3324554</v>
          </cell>
          <cell r="BI391">
            <v>3324554</v>
          </cell>
          <cell r="BJ391">
            <v>0</v>
          </cell>
          <cell r="BK391">
            <v>0</v>
          </cell>
          <cell r="BL391">
            <v>0</v>
          </cell>
          <cell r="BM391">
            <v>0</v>
          </cell>
          <cell r="BN391">
            <v>0</v>
          </cell>
          <cell r="BO391">
            <v>0</v>
          </cell>
          <cell r="BP391">
            <v>3324554</v>
          </cell>
          <cell r="BQ391"/>
          <cell r="BR391">
            <v>0</v>
          </cell>
        </row>
        <row r="392">
          <cell r="E392" t="str">
            <v>DX11500 Total deferred expenses</v>
          </cell>
          <cell r="F392" t="str">
            <v>DX11500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3324554</v>
          </cell>
          <cell r="BI392">
            <v>3324554</v>
          </cell>
          <cell r="BJ392">
            <v>0</v>
          </cell>
          <cell r="BK392">
            <v>0</v>
          </cell>
          <cell r="BL392">
            <v>0</v>
          </cell>
          <cell r="BM392">
            <v>0</v>
          </cell>
          <cell r="BN392">
            <v>0</v>
          </cell>
          <cell r="BO392">
            <v>0</v>
          </cell>
          <cell r="BP392">
            <v>3324554</v>
          </cell>
          <cell r="BQ392"/>
          <cell r="BR392">
            <v>0</v>
          </cell>
        </row>
        <row r="393">
          <cell r="E393" t="str">
            <v>DIS1030 Profit on disp invest curr 3/3,3/4</v>
          </cell>
          <cell r="F393" t="str">
            <v>DIS1030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I393">
            <v>0</v>
          </cell>
          <cell r="BJ393">
            <v>0</v>
          </cell>
          <cell r="BK393">
            <v>0</v>
          </cell>
          <cell r="BL393">
            <v>0</v>
          </cell>
          <cell r="BM393">
            <v>0</v>
          </cell>
          <cell r="BN393">
            <v>0</v>
          </cell>
          <cell r="BO393">
            <v>0</v>
          </cell>
          <cell r="BP393">
            <v>0</v>
          </cell>
          <cell r="BQ393"/>
          <cell r="BR393">
            <v>0</v>
          </cell>
        </row>
        <row r="394">
          <cell r="E394" t="str">
            <v>DIS1040 Profit on disp PPE non current   8/4/1</v>
          </cell>
          <cell r="F394" t="str">
            <v>DIS1040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56923.83</v>
          </cell>
          <cell r="U394">
            <v>0</v>
          </cell>
          <cell r="V394">
            <v>0</v>
          </cell>
          <cell r="W394">
            <v>0</v>
          </cell>
          <cell r="X394">
            <v>0</v>
          </cell>
          <cell r="Y394">
            <v>0</v>
          </cell>
          <cell r="Z394">
            <v>0</v>
          </cell>
          <cell r="AA394">
            <v>0</v>
          </cell>
          <cell r="AB394">
            <v>0</v>
          </cell>
          <cell r="AC394">
            <v>0</v>
          </cell>
          <cell r="AD394">
            <v>0</v>
          </cell>
          <cell r="AE394">
            <v>13405.86</v>
          </cell>
          <cell r="AF394">
            <v>0</v>
          </cell>
          <cell r="AG394">
            <v>0</v>
          </cell>
          <cell r="AH394">
            <v>0</v>
          </cell>
          <cell r="AI394">
            <v>0</v>
          </cell>
          <cell r="AJ394">
            <v>0</v>
          </cell>
          <cell r="AK394">
            <v>0</v>
          </cell>
          <cell r="AL394">
            <v>0</v>
          </cell>
          <cell r="AM394">
            <v>0</v>
          </cell>
          <cell r="AN394">
            <v>0</v>
          </cell>
          <cell r="AO394">
            <v>0</v>
          </cell>
          <cell r="AP394">
            <v>33580.26</v>
          </cell>
          <cell r="AQ394">
            <v>72954.92</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I394">
            <v>176864.87</v>
          </cell>
          <cell r="BJ394">
            <v>0</v>
          </cell>
          <cell r="BK394">
            <v>0</v>
          </cell>
          <cell r="BL394">
            <v>0</v>
          </cell>
          <cell r="BM394">
            <v>0</v>
          </cell>
          <cell r="BN394">
            <v>0</v>
          </cell>
          <cell r="BO394">
            <v>0</v>
          </cell>
          <cell r="BP394">
            <v>176864.87</v>
          </cell>
          <cell r="BQ394"/>
          <cell r="BR394">
            <v>0</v>
          </cell>
        </row>
        <row r="395">
          <cell r="E395" t="str">
            <v>DIS2040 Loss on disp PPE non current   8/4/1</v>
          </cell>
          <cell r="F395" t="str">
            <v>DIS2040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I395">
            <v>0</v>
          </cell>
          <cell r="BJ395">
            <v>0</v>
          </cell>
          <cell r="BK395">
            <v>0</v>
          </cell>
          <cell r="BL395">
            <v>0</v>
          </cell>
          <cell r="BM395">
            <v>0</v>
          </cell>
          <cell r="BN395">
            <v>0</v>
          </cell>
          <cell r="BO395">
            <v>0</v>
          </cell>
          <cell r="BP395">
            <v>0</v>
          </cell>
          <cell r="BQ395"/>
          <cell r="BR395">
            <v>0</v>
          </cell>
        </row>
        <row r="396">
          <cell r="E396" t="str">
            <v>DIS3000 Profit/(loss) on disposal</v>
          </cell>
          <cell r="F396" t="str">
            <v>DIS3000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56923.83</v>
          </cell>
          <cell r="U396">
            <v>0</v>
          </cell>
          <cell r="V396">
            <v>0</v>
          </cell>
          <cell r="W396">
            <v>0</v>
          </cell>
          <cell r="X396">
            <v>0</v>
          </cell>
          <cell r="Y396">
            <v>0</v>
          </cell>
          <cell r="Z396">
            <v>0</v>
          </cell>
          <cell r="AA396">
            <v>0</v>
          </cell>
          <cell r="AB396">
            <v>0</v>
          </cell>
          <cell r="AC396">
            <v>0</v>
          </cell>
          <cell r="AD396">
            <v>0</v>
          </cell>
          <cell r="AE396">
            <v>13405.86</v>
          </cell>
          <cell r="AF396">
            <v>0</v>
          </cell>
          <cell r="AG396">
            <v>0</v>
          </cell>
          <cell r="AH396">
            <v>0</v>
          </cell>
          <cell r="AI396">
            <v>0</v>
          </cell>
          <cell r="AJ396">
            <v>0</v>
          </cell>
          <cell r="AK396">
            <v>0</v>
          </cell>
          <cell r="AL396">
            <v>0</v>
          </cell>
          <cell r="AM396">
            <v>0</v>
          </cell>
          <cell r="AN396">
            <v>0</v>
          </cell>
          <cell r="AO396">
            <v>0</v>
          </cell>
          <cell r="AP396">
            <v>33580.26</v>
          </cell>
          <cell r="AQ396">
            <v>72954.92</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I396">
            <v>176864.87</v>
          </cell>
          <cell r="BJ396">
            <v>0</v>
          </cell>
          <cell r="BK396">
            <v>0</v>
          </cell>
          <cell r="BL396">
            <v>0</v>
          </cell>
          <cell r="BM396">
            <v>0</v>
          </cell>
          <cell r="BN396">
            <v>0</v>
          </cell>
          <cell r="BO396">
            <v>0</v>
          </cell>
          <cell r="BP396">
            <v>176864.87</v>
          </cell>
          <cell r="BQ396"/>
          <cell r="BR396">
            <v>0</v>
          </cell>
        </row>
        <row r="397">
          <cell r="BQ397"/>
        </row>
        <row r="398">
          <cell r="BQ398"/>
        </row>
        <row r="399">
          <cell r="E399" t="str">
            <v>PD10000 Operating profit/(loss)</v>
          </cell>
          <cell r="F399" t="str">
            <v>PD10000</v>
          </cell>
          <cell r="G399">
            <v>-63785971.999999985</v>
          </cell>
          <cell r="H399">
            <v>0</v>
          </cell>
          <cell r="I399">
            <v>0</v>
          </cell>
          <cell r="J399">
            <v>-1979261.16</v>
          </cell>
          <cell r="K399">
            <v>-95041098</v>
          </cell>
          <cell r="L399">
            <v>20856816.690000005</v>
          </cell>
          <cell r="M399">
            <v>31255126</v>
          </cell>
          <cell r="N399">
            <v>31255126</v>
          </cell>
          <cell r="O399">
            <v>32530846</v>
          </cell>
          <cell r="P399">
            <v>-1765165.71</v>
          </cell>
          <cell r="Q399">
            <v>-45852819</v>
          </cell>
          <cell r="R399">
            <v>40676780.030000001</v>
          </cell>
          <cell r="S399">
            <v>724269</v>
          </cell>
          <cell r="T399">
            <v>13877055.120000005</v>
          </cell>
          <cell r="U399">
            <v>0</v>
          </cell>
          <cell r="V399">
            <v>0</v>
          </cell>
          <cell r="W399">
            <v>0</v>
          </cell>
          <cell r="X399">
            <v>-74442.38</v>
          </cell>
          <cell r="Y399">
            <v>-71167.12</v>
          </cell>
          <cell r="Z399">
            <v>-1164000</v>
          </cell>
          <cell r="AA399">
            <v>3748888</v>
          </cell>
          <cell r="AB399">
            <v>686214</v>
          </cell>
          <cell r="AC399">
            <v>0</v>
          </cell>
          <cell r="AD399">
            <v>0</v>
          </cell>
          <cell r="AE399">
            <v>9936952.2399999984</v>
          </cell>
          <cell r="AF399">
            <v>639891.52</v>
          </cell>
          <cell r="AG399">
            <v>10172285.719999999</v>
          </cell>
          <cell r="AH399">
            <v>7150989</v>
          </cell>
          <cell r="AI399">
            <v>11175734.609999999</v>
          </cell>
          <cell r="AJ399">
            <v>-2144804.31</v>
          </cell>
          <cell r="AK399">
            <v>-35349600</v>
          </cell>
          <cell r="AL399">
            <v>2805706</v>
          </cell>
          <cell r="AM399">
            <v>0</v>
          </cell>
          <cell r="AN399">
            <v>0</v>
          </cell>
          <cell r="AO399">
            <v>64272000</v>
          </cell>
          <cell r="AP399">
            <v>10343350.663313229</v>
          </cell>
          <cell r="AQ399">
            <v>27880080.270002574</v>
          </cell>
          <cell r="AR399">
            <v>47185000</v>
          </cell>
          <cell r="AS399">
            <v>17087000</v>
          </cell>
          <cell r="AT399">
            <v>0</v>
          </cell>
          <cell r="AU399">
            <v>30282759.82</v>
          </cell>
          <cell r="AV399">
            <v>-2983758.8717769636</v>
          </cell>
          <cell r="AW399">
            <v>-157466400</v>
          </cell>
          <cell r="AX399">
            <v>0</v>
          </cell>
          <cell r="AY399">
            <v>0</v>
          </cell>
          <cell r="AZ399">
            <v>0</v>
          </cell>
          <cell r="BA399">
            <v>1614503.1883870922</v>
          </cell>
          <cell r="BB399">
            <v>0</v>
          </cell>
          <cell r="BC399">
            <v>714862.00850730704</v>
          </cell>
          <cell r="BD399">
            <v>0</v>
          </cell>
          <cell r="BE399">
            <v>0</v>
          </cell>
          <cell r="BF399">
            <v>0</v>
          </cell>
          <cell r="BG399">
            <v>73123021.899999976</v>
          </cell>
          <cell r="BI399">
            <v>82316769.228433222</v>
          </cell>
          <cell r="BJ399">
            <v>2174770.8199999998</v>
          </cell>
          <cell r="BK399">
            <v>0</v>
          </cell>
          <cell r="BL399">
            <v>63816946.589999996</v>
          </cell>
          <cell r="BM399">
            <v>-63785972.260000005</v>
          </cell>
          <cell r="BN399">
            <v>0</v>
          </cell>
          <cell r="BO399">
            <v>-7782851.0499999998</v>
          </cell>
          <cell r="BP399">
            <v>76739663.328433216</v>
          </cell>
          <cell r="BQ399">
            <v>0</v>
          </cell>
          <cell r="BR399">
            <v>0</v>
          </cell>
        </row>
        <row r="400">
          <cell r="E400" t="str">
            <v>PD10200 Book depreciation of non tax dep.</v>
          </cell>
          <cell r="F400" t="str">
            <v>PD10200</v>
          </cell>
          <cell r="G400">
            <v>0</v>
          </cell>
          <cell r="H400">
            <v>0</v>
          </cell>
          <cell r="I400">
            <v>0</v>
          </cell>
          <cell r="J400">
            <v>1960</v>
          </cell>
          <cell r="K400">
            <v>0</v>
          </cell>
          <cell r="L400">
            <v>48921</v>
          </cell>
          <cell r="M400">
            <v>0</v>
          </cell>
          <cell r="N400">
            <v>0</v>
          </cell>
          <cell r="O400">
            <v>0</v>
          </cell>
          <cell r="P400">
            <v>1765165.71</v>
          </cell>
          <cell r="Q400">
            <v>0</v>
          </cell>
          <cell r="R400">
            <v>724269</v>
          </cell>
          <cell r="S400">
            <v>-724269</v>
          </cell>
          <cell r="T400">
            <v>30903</v>
          </cell>
          <cell r="U400">
            <v>0</v>
          </cell>
          <cell r="V400">
            <v>0</v>
          </cell>
          <cell r="W400">
            <v>0</v>
          </cell>
          <cell r="X400">
            <v>0</v>
          </cell>
          <cell r="Y400">
            <v>0</v>
          </cell>
          <cell r="Z400">
            <v>0</v>
          </cell>
          <cell r="AA400">
            <v>686214</v>
          </cell>
          <cell r="AB400">
            <v>-686214</v>
          </cell>
          <cell r="AC400">
            <v>0</v>
          </cell>
          <cell r="AD400">
            <v>0</v>
          </cell>
          <cell r="AE400">
            <v>457716</v>
          </cell>
          <cell r="AF400">
            <v>7559</v>
          </cell>
          <cell r="AG400">
            <v>105927</v>
          </cell>
          <cell r="AH400">
            <v>0</v>
          </cell>
          <cell r="AI400">
            <v>0</v>
          </cell>
          <cell r="AJ400">
            <v>0</v>
          </cell>
          <cell r="AK400">
            <v>0</v>
          </cell>
          <cell r="AL400">
            <v>0</v>
          </cell>
          <cell r="AM400">
            <v>0</v>
          </cell>
          <cell r="AN400">
            <v>0</v>
          </cell>
          <cell r="AO400">
            <v>0</v>
          </cell>
          <cell r="AP400">
            <v>129820</v>
          </cell>
          <cell r="AQ400">
            <v>319110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I400">
            <v>2867081.71</v>
          </cell>
          <cell r="BJ400">
            <v>0</v>
          </cell>
          <cell r="BK400">
            <v>0</v>
          </cell>
          <cell r="BL400">
            <v>0</v>
          </cell>
          <cell r="BM400">
            <v>0</v>
          </cell>
          <cell r="BN400">
            <v>0</v>
          </cell>
          <cell r="BO400">
            <v>4318181</v>
          </cell>
          <cell r="BP400">
            <v>7185262.71</v>
          </cell>
          <cell r="BQ400">
            <v>0</v>
          </cell>
          <cell r="BR400">
            <v>0</v>
          </cell>
        </row>
        <row r="401">
          <cell r="E401" t="str">
            <v>PD10300 Rights to receive pipeline tariffs</v>
          </cell>
          <cell r="F401" t="str">
            <v>PD10300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700000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I401">
            <v>700000</v>
          </cell>
          <cell r="BJ401">
            <v>0</v>
          </cell>
          <cell r="BK401">
            <v>0</v>
          </cell>
          <cell r="BL401">
            <v>0</v>
          </cell>
          <cell r="BM401">
            <v>0</v>
          </cell>
          <cell r="BN401">
            <v>0</v>
          </cell>
          <cell r="BO401">
            <v>0</v>
          </cell>
          <cell r="BP401">
            <v>700000</v>
          </cell>
          <cell r="BQ401"/>
          <cell r="BR401">
            <v>0</v>
          </cell>
        </row>
        <row r="402">
          <cell r="E402" t="str">
            <v>PD10400 Amort. / write off of intangibles</v>
          </cell>
          <cell r="F402" t="str">
            <v>PD10400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464000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I402">
            <v>464000</v>
          </cell>
          <cell r="BJ402">
            <v>0</v>
          </cell>
          <cell r="BK402">
            <v>0</v>
          </cell>
          <cell r="BL402">
            <v>0</v>
          </cell>
          <cell r="BM402">
            <v>0</v>
          </cell>
          <cell r="BN402">
            <v>0</v>
          </cell>
          <cell r="BO402">
            <v>0</v>
          </cell>
          <cell r="BP402">
            <v>464000</v>
          </cell>
          <cell r="BQ402"/>
          <cell r="BR402">
            <v>0</v>
          </cell>
        </row>
        <row r="403">
          <cell r="E403" t="str">
            <v>PD10500 Expense Non Deductible</v>
          </cell>
          <cell r="F403" t="str">
            <v>PD10500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7177</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14719</v>
          </cell>
          <cell r="AV403">
            <v>0</v>
          </cell>
          <cell r="AW403">
            <v>0</v>
          </cell>
          <cell r="AX403">
            <v>0</v>
          </cell>
          <cell r="AY403">
            <v>0</v>
          </cell>
          <cell r="AZ403">
            <v>0</v>
          </cell>
          <cell r="BA403">
            <v>0</v>
          </cell>
          <cell r="BB403">
            <v>0</v>
          </cell>
          <cell r="BC403">
            <v>0</v>
          </cell>
          <cell r="BD403">
            <v>0</v>
          </cell>
          <cell r="BE403">
            <v>0</v>
          </cell>
          <cell r="BF403">
            <v>0</v>
          </cell>
          <cell r="BG403">
            <v>0</v>
          </cell>
          <cell r="BI403">
            <v>21896</v>
          </cell>
          <cell r="BJ403">
            <v>77355</v>
          </cell>
          <cell r="BK403">
            <v>0</v>
          </cell>
          <cell r="BL403">
            <v>0</v>
          </cell>
          <cell r="BM403">
            <v>0</v>
          </cell>
          <cell r="BN403">
            <v>0</v>
          </cell>
          <cell r="BO403">
            <v>0</v>
          </cell>
          <cell r="BP403">
            <v>99251</v>
          </cell>
          <cell r="BQ403"/>
          <cell r="BR403">
            <v>0</v>
          </cell>
        </row>
        <row r="404">
          <cell r="E404" t="str">
            <v>PD10810 Non deductible interest expense</v>
          </cell>
          <cell r="F404" t="str">
            <v>PD10810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7149494</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I404">
            <v>7149494</v>
          </cell>
          <cell r="BJ404">
            <v>0</v>
          </cell>
          <cell r="BK404">
            <v>0</v>
          </cell>
          <cell r="BL404">
            <v>0</v>
          </cell>
          <cell r="BM404">
            <v>0</v>
          </cell>
          <cell r="BN404">
            <v>0</v>
          </cell>
          <cell r="BO404">
            <v>0</v>
          </cell>
          <cell r="BP404">
            <v>7149494</v>
          </cell>
          <cell r="BQ404"/>
          <cell r="BR404">
            <v>0</v>
          </cell>
        </row>
        <row r="405">
          <cell r="E405" t="str">
            <v>PD10900 Other</v>
          </cell>
          <cell r="F405" t="str">
            <v>PD10900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I405">
            <v>0</v>
          </cell>
          <cell r="BJ405">
            <v>0</v>
          </cell>
          <cell r="BK405">
            <v>0</v>
          </cell>
          <cell r="BL405">
            <v>0</v>
          </cell>
          <cell r="BM405">
            <v>0</v>
          </cell>
          <cell r="BN405">
            <v>0</v>
          </cell>
          <cell r="BO405">
            <v>0</v>
          </cell>
          <cell r="BP405">
            <v>0</v>
          </cell>
          <cell r="BQ405"/>
          <cell r="BR405">
            <v>0</v>
          </cell>
        </row>
        <row r="406">
          <cell r="E406" t="str">
            <v>PD10920 (Accounting distribution from trust)</v>
          </cell>
          <cell r="F406" t="str">
            <v>PD10920</v>
          </cell>
          <cell r="G406">
            <v>0</v>
          </cell>
          <cell r="H406">
            <v>0</v>
          </cell>
          <cell r="I406">
            <v>0</v>
          </cell>
          <cell r="J406">
            <v>0</v>
          </cell>
          <cell r="K406">
            <v>0</v>
          </cell>
          <cell r="L406">
            <v>0</v>
          </cell>
          <cell r="M406">
            <v>0</v>
          </cell>
          <cell r="N406">
            <v>0</v>
          </cell>
          <cell r="O406">
            <v>0</v>
          </cell>
          <cell r="P406">
            <v>0</v>
          </cell>
          <cell r="Q406">
            <v>0</v>
          </cell>
          <cell r="R406">
            <v>-8881315</v>
          </cell>
          <cell r="S406">
            <v>0</v>
          </cell>
          <cell r="T406">
            <v>0</v>
          </cell>
          <cell r="U406">
            <v>0</v>
          </cell>
          <cell r="V406">
            <v>0</v>
          </cell>
          <cell r="W406">
            <v>0</v>
          </cell>
          <cell r="X406">
            <v>0</v>
          </cell>
          <cell r="Y406">
            <v>0</v>
          </cell>
          <cell r="Z406">
            <v>0</v>
          </cell>
          <cell r="AA406">
            <v>-4440658</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I406">
            <v>-13321973</v>
          </cell>
          <cell r="BJ406">
            <v>0</v>
          </cell>
          <cell r="BK406">
            <v>0</v>
          </cell>
          <cell r="BL406">
            <v>0</v>
          </cell>
          <cell r="BM406">
            <v>0</v>
          </cell>
          <cell r="BN406">
            <v>0</v>
          </cell>
          <cell r="BO406">
            <v>0</v>
          </cell>
          <cell r="BP406">
            <v>-13321973</v>
          </cell>
          <cell r="BQ406"/>
          <cell r="BR406">
            <v>0</v>
          </cell>
        </row>
        <row r="407">
          <cell r="E407" t="str">
            <v>PD10930 Tax distribution from trust</v>
          </cell>
          <cell r="F407" t="str">
            <v>PD10930</v>
          </cell>
          <cell r="G407">
            <v>0</v>
          </cell>
          <cell r="H407">
            <v>0</v>
          </cell>
          <cell r="I407">
            <v>0</v>
          </cell>
          <cell r="J407">
            <v>0</v>
          </cell>
          <cell r="K407">
            <v>0</v>
          </cell>
          <cell r="L407">
            <v>0</v>
          </cell>
          <cell r="M407">
            <v>0</v>
          </cell>
          <cell r="N407">
            <v>0</v>
          </cell>
          <cell r="O407">
            <v>0</v>
          </cell>
          <cell r="P407">
            <v>0</v>
          </cell>
          <cell r="Q407">
            <v>0</v>
          </cell>
          <cell r="R407">
            <v>8865487</v>
          </cell>
          <cell r="S407">
            <v>0</v>
          </cell>
          <cell r="T407">
            <v>0</v>
          </cell>
          <cell r="U407">
            <v>0</v>
          </cell>
          <cell r="V407">
            <v>0</v>
          </cell>
          <cell r="W407">
            <v>0</v>
          </cell>
          <cell r="X407">
            <v>0</v>
          </cell>
          <cell r="Y407">
            <v>0</v>
          </cell>
          <cell r="Z407">
            <v>0</v>
          </cell>
          <cell r="AA407">
            <v>4432743</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I407">
            <v>13298230</v>
          </cell>
          <cell r="BJ407">
            <v>0</v>
          </cell>
          <cell r="BK407">
            <v>0</v>
          </cell>
          <cell r="BL407">
            <v>0</v>
          </cell>
          <cell r="BM407">
            <v>0</v>
          </cell>
          <cell r="BN407">
            <v>0</v>
          </cell>
          <cell r="BO407">
            <v>0</v>
          </cell>
          <cell r="BP407">
            <v>13298230</v>
          </cell>
          <cell r="BQ407"/>
          <cell r="BR407">
            <v>0</v>
          </cell>
        </row>
        <row r="408">
          <cell r="E408" t="str">
            <v>PD11400 (Building: s124 write off allowance)</v>
          </cell>
          <cell r="F408" t="str">
            <v>PD11400</v>
          </cell>
          <cell r="G408">
            <v>0</v>
          </cell>
          <cell r="H408">
            <v>0</v>
          </cell>
          <cell r="I408">
            <v>0</v>
          </cell>
          <cell r="J408">
            <v>0</v>
          </cell>
          <cell r="K408">
            <v>0</v>
          </cell>
          <cell r="L408">
            <v>-562</v>
          </cell>
          <cell r="M408">
            <v>0</v>
          </cell>
          <cell r="N408">
            <v>0</v>
          </cell>
          <cell r="O408">
            <v>0</v>
          </cell>
          <cell r="P408">
            <v>0</v>
          </cell>
          <cell r="Q408">
            <v>0</v>
          </cell>
          <cell r="R408">
            <v>0</v>
          </cell>
          <cell r="S408">
            <v>0</v>
          </cell>
          <cell r="T408">
            <v>-62812</v>
          </cell>
          <cell r="U408">
            <v>0</v>
          </cell>
          <cell r="V408">
            <v>0</v>
          </cell>
          <cell r="W408">
            <v>0</v>
          </cell>
          <cell r="X408">
            <v>0</v>
          </cell>
          <cell r="Y408">
            <v>0</v>
          </cell>
          <cell r="Z408">
            <v>0</v>
          </cell>
          <cell r="AA408">
            <v>0</v>
          </cell>
          <cell r="AB408">
            <v>0</v>
          </cell>
          <cell r="AC408">
            <v>0</v>
          </cell>
          <cell r="AD408">
            <v>0</v>
          </cell>
          <cell r="AE408">
            <v>-3916</v>
          </cell>
          <cell r="AF408">
            <v>0</v>
          </cell>
          <cell r="AG408">
            <v>-63535</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I408">
            <v>-130825</v>
          </cell>
          <cell r="BJ408">
            <v>0</v>
          </cell>
          <cell r="BK408">
            <v>0</v>
          </cell>
          <cell r="BL408">
            <v>0</v>
          </cell>
          <cell r="BM408">
            <v>0</v>
          </cell>
          <cell r="BN408">
            <v>0</v>
          </cell>
          <cell r="BO408">
            <v>0</v>
          </cell>
          <cell r="BP408">
            <v>-130825</v>
          </cell>
          <cell r="BQ408"/>
          <cell r="BR408">
            <v>0</v>
          </cell>
        </row>
        <row r="409">
          <cell r="E409" t="str">
            <v>PD11700 (CGT indexation portion of assets sold)</v>
          </cell>
          <cell r="F409" t="str">
            <v>PD11700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I409">
            <v>0</v>
          </cell>
          <cell r="BJ409">
            <v>0</v>
          </cell>
          <cell r="BK409">
            <v>0</v>
          </cell>
          <cell r="BL409">
            <v>0</v>
          </cell>
          <cell r="BM409">
            <v>0</v>
          </cell>
          <cell r="BN409">
            <v>0</v>
          </cell>
          <cell r="BO409">
            <v>0</v>
          </cell>
          <cell r="BP409">
            <v>0</v>
          </cell>
          <cell r="BQ409"/>
          <cell r="BR409">
            <v>0</v>
          </cell>
        </row>
        <row r="410">
          <cell r="E410" t="str">
            <v>PD11900 (Rebateable dividends)</v>
          </cell>
          <cell r="F410" t="str">
            <v>PD11900</v>
          </cell>
          <cell r="G410">
            <v>0</v>
          </cell>
          <cell r="H410">
            <v>0</v>
          </cell>
          <cell r="I410">
            <v>0</v>
          </cell>
          <cell r="J410">
            <v>0</v>
          </cell>
          <cell r="K410">
            <v>0</v>
          </cell>
          <cell r="L410">
            <v>0</v>
          </cell>
          <cell r="M410">
            <v>-31255126</v>
          </cell>
          <cell r="N410">
            <v>-31255126</v>
          </cell>
          <cell r="O410">
            <v>-32530846</v>
          </cell>
          <cell r="P410">
            <v>0</v>
          </cell>
          <cell r="Q410">
            <v>0</v>
          </cell>
          <cell r="R410">
            <v>-32530846</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-35349600</v>
          </cell>
          <cell r="AJ410">
            <v>0</v>
          </cell>
          <cell r="AK410">
            <v>0</v>
          </cell>
          <cell r="AL410">
            <v>0</v>
          </cell>
          <cell r="AM410">
            <v>0</v>
          </cell>
          <cell r="AN410">
            <v>0</v>
          </cell>
          <cell r="AO410">
            <v>-64272000</v>
          </cell>
          <cell r="AP410">
            <v>0</v>
          </cell>
          <cell r="AQ410">
            <v>0</v>
          </cell>
          <cell r="AR410">
            <v>-47185000</v>
          </cell>
          <cell r="AS410">
            <v>-17087000</v>
          </cell>
          <cell r="AT410">
            <v>0</v>
          </cell>
          <cell r="AU410">
            <v>-28922400</v>
          </cell>
          <cell r="AV410">
            <v>0</v>
          </cell>
          <cell r="AW410">
            <v>0</v>
          </cell>
          <cell r="AX410">
            <v>0</v>
          </cell>
          <cell r="AY410">
            <v>0</v>
          </cell>
          <cell r="AZ410">
            <v>0</v>
          </cell>
          <cell r="BA410">
            <v>0</v>
          </cell>
          <cell r="BB410">
            <v>0</v>
          </cell>
          <cell r="BC410">
            <v>0</v>
          </cell>
          <cell r="BD410">
            <v>0</v>
          </cell>
          <cell r="BE410">
            <v>0</v>
          </cell>
          <cell r="BF410">
            <v>0</v>
          </cell>
          <cell r="BG410">
            <v>-63785973</v>
          </cell>
          <cell r="BI410">
            <v>-384173917</v>
          </cell>
          <cell r="BJ410">
            <v>0</v>
          </cell>
          <cell r="BK410">
            <v>0</v>
          </cell>
          <cell r="BL410">
            <v>-63785972.259999998</v>
          </cell>
          <cell r="BM410">
            <v>0</v>
          </cell>
          <cell r="BN410">
            <v>0</v>
          </cell>
          <cell r="BO410">
            <v>0</v>
          </cell>
          <cell r="BP410">
            <v>-447959889.25999999</v>
          </cell>
          <cell r="BQ410"/>
          <cell r="BR410">
            <v>0</v>
          </cell>
        </row>
        <row r="411">
          <cell r="E411" t="str">
            <v>PD11950 (Share of equity profits)</v>
          </cell>
          <cell r="F411" t="str">
            <v>PD11950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-2805706</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I411">
            <v>-2805706</v>
          </cell>
          <cell r="BJ411">
            <v>0</v>
          </cell>
          <cell r="BK411">
            <v>0</v>
          </cell>
          <cell r="BL411">
            <v>0</v>
          </cell>
          <cell r="BM411">
            <v>0</v>
          </cell>
          <cell r="BN411">
            <v>0</v>
          </cell>
          <cell r="BO411">
            <v>657530.05000000005</v>
          </cell>
          <cell r="BP411">
            <v>-2148175.9500000002</v>
          </cell>
          <cell r="BQ411">
            <v>0</v>
          </cell>
          <cell r="BR411">
            <v>0</v>
          </cell>
        </row>
        <row r="412">
          <cell r="E412" t="str">
            <v>PD12700 Other</v>
          </cell>
          <cell r="F412" t="str">
            <v>PD12700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7562</v>
          </cell>
          <cell r="BB412">
            <v>0</v>
          </cell>
          <cell r="BC412">
            <v>0</v>
          </cell>
          <cell r="BD412">
            <v>0</v>
          </cell>
          <cell r="BE412">
            <v>0</v>
          </cell>
          <cell r="BF412">
            <v>0</v>
          </cell>
          <cell r="BG412">
            <v>0</v>
          </cell>
          <cell r="BI412">
            <v>7562</v>
          </cell>
          <cell r="BJ412">
            <v>0</v>
          </cell>
          <cell r="BK412">
            <v>0</v>
          </cell>
          <cell r="BL412">
            <v>0</v>
          </cell>
          <cell r="BM412">
            <v>0</v>
          </cell>
          <cell r="BN412">
            <v>0</v>
          </cell>
          <cell r="BO412">
            <v>0</v>
          </cell>
          <cell r="BP412">
            <v>7562</v>
          </cell>
          <cell r="BQ412"/>
          <cell r="BR412">
            <v>0</v>
          </cell>
        </row>
        <row r="413">
          <cell r="E413" t="str">
            <v>PD12800 Total permanent differences</v>
          </cell>
          <cell r="F413" t="str">
            <v>PD12800</v>
          </cell>
          <cell r="G413">
            <v>0</v>
          </cell>
          <cell r="H413">
            <v>0</v>
          </cell>
          <cell r="I413">
            <v>0</v>
          </cell>
          <cell r="J413">
            <v>1960</v>
          </cell>
          <cell r="K413">
            <v>0</v>
          </cell>
          <cell r="L413">
            <v>48359</v>
          </cell>
          <cell r="M413">
            <v>-31255126</v>
          </cell>
          <cell r="N413">
            <v>-31255126</v>
          </cell>
          <cell r="O413">
            <v>-32530846</v>
          </cell>
          <cell r="P413">
            <v>1765165.71</v>
          </cell>
          <cell r="Q413">
            <v>0</v>
          </cell>
          <cell r="R413">
            <v>-31822405</v>
          </cell>
          <cell r="S413">
            <v>-724269</v>
          </cell>
          <cell r="T413">
            <v>-24732</v>
          </cell>
          <cell r="U413">
            <v>0</v>
          </cell>
          <cell r="V413">
            <v>0</v>
          </cell>
          <cell r="W413">
            <v>0</v>
          </cell>
          <cell r="X413">
            <v>0</v>
          </cell>
          <cell r="Y413">
            <v>0</v>
          </cell>
          <cell r="Z413">
            <v>1164000</v>
          </cell>
          <cell r="AA413">
            <v>678299</v>
          </cell>
          <cell r="AB413">
            <v>-686214</v>
          </cell>
          <cell r="AC413">
            <v>0</v>
          </cell>
          <cell r="AD413">
            <v>0</v>
          </cell>
          <cell r="AE413">
            <v>453800</v>
          </cell>
          <cell r="AF413">
            <v>7559</v>
          </cell>
          <cell r="AG413">
            <v>42392</v>
          </cell>
          <cell r="AH413">
            <v>7149494</v>
          </cell>
          <cell r="AI413">
            <v>-35349600</v>
          </cell>
          <cell r="AJ413">
            <v>0</v>
          </cell>
          <cell r="AK413">
            <v>0</v>
          </cell>
          <cell r="AL413">
            <v>-2805706</v>
          </cell>
          <cell r="AM413">
            <v>0</v>
          </cell>
          <cell r="AN413">
            <v>0</v>
          </cell>
          <cell r="AO413">
            <v>-64272000</v>
          </cell>
          <cell r="AP413">
            <v>129820</v>
          </cell>
          <cell r="AQ413">
            <v>319110</v>
          </cell>
          <cell r="AR413">
            <v>-47185000</v>
          </cell>
          <cell r="AS413">
            <v>-17087000</v>
          </cell>
          <cell r="AT413">
            <v>0</v>
          </cell>
          <cell r="AU413">
            <v>-28907681</v>
          </cell>
          <cell r="AV413">
            <v>0</v>
          </cell>
          <cell r="AW413">
            <v>0</v>
          </cell>
          <cell r="AX413">
            <v>0</v>
          </cell>
          <cell r="AY413">
            <v>0</v>
          </cell>
          <cell r="AZ413">
            <v>0</v>
          </cell>
          <cell r="BA413">
            <v>7562</v>
          </cell>
          <cell r="BB413">
            <v>0</v>
          </cell>
          <cell r="BC413">
            <v>0</v>
          </cell>
          <cell r="BD413">
            <v>0</v>
          </cell>
          <cell r="BE413">
            <v>0</v>
          </cell>
          <cell r="BF413">
            <v>0</v>
          </cell>
          <cell r="BG413">
            <v>-63785973</v>
          </cell>
          <cell r="BI413">
            <v>-375924157.29000002</v>
          </cell>
          <cell r="BJ413">
            <v>77355</v>
          </cell>
          <cell r="BK413">
            <v>0</v>
          </cell>
          <cell r="BL413">
            <v>-63785972.259999998</v>
          </cell>
          <cell r="BM413">
            <v>0</v>
          </cell>
          <cell r="BN413">
            <v>0</v>
          </cell>
          <cell r="BO413">
            <v>4975711.05</v>
          </cell>
          <cell r="BP413">
            <v>-434657063.5</v>
          </cell>
          <cell r="BQ413">
            <v>0</v>
          </cell>
          <cell r="BR413">
            <v>0</v>
          </cell>
        </row>
        <row r="414">
          <cell r="E414" t="str">
            <v>PD12900 Total profit after permanent differences</v>
          </cell>
          <cell r="F414" t="str">
            <v>PD12900</v>
          </cell>
          <cell r="G414">
            <v>-63785971.999999985</v>
          </cell>
          <cell r="H414">
            <v>0</v>
          </cell>
          <cell r="I414">
            <v>0</v>
          </cell>
          <cell r="J414">
            <v>-1977301.16</v>
          </cell>
          <cell r="K414">
            <v>-95041098</v>
          </cell>
          <cell r="L414">
            <v>20905175.690000005</v>
          </cell>
          <cell r="M414">
            <v>0</v>
          </cell>
          <cell r="N414">
            <v>0</v>
          </cell>
          <cell r="O414">
            <v>0</v>
          </cell>
          <cell r="P414">
            <v>0</v>
          </cell>
          <cell r="Q414">
            <v>-45852819</v>
          </cell>
          <cell r="R414">
            <v>8854375.0300000012</v>
          </cell>
          <cell r="S414">
            <v>0</v>
          </cell>
          <cell r="T414">
            <v>13852323.120000005</v>
          </cell>
          <cell r="U414">
            <v>0</v>
          </cell>
          <cell r="V414">
            <v>0</v>
          </cell>
          <cell r="W414">
            <v>0</v>
          </cell>
          <cell r="X414">
            <v>-74442.38</v>
          </cell>
          <cell r="Y414">
            <v>-71167.12</v>
          </cell>
          <cell r="Z414">
            <v>0</v>
          </cell>
          <cell r="AA414">
            <v>4427187</v>
          </cell>
          <cell r="AB414">
            <v>0</v>
          </cell>
          <cell r="AC414">
            <v>0</v>
          </cell>
          <cell r="AD414">
            <v>0</v>
          </cell>
          <cell r="AE414">
            <v>10390752.239999998</v>
          </cell>
          <cell r="AF414">
            <v>647450.52</v>
          </cell>
          <cell r="AG414">
            <v>10214677.719999999</v>
          </cell>
          <cell r="AH414">
            <v>14300483</v>
          </cell>
          <cell r="AI414">
            <v>-24173865.390000001</v>
          </cell>
          <cell r="AJ414">
            <v>-2144804.31</v>
          </cell>
          <cell r="AK414">
            <v>-35349600</v>
          </cell>
          <cell r="AL414">
            <v>0</v>
          </cell>
          <cell r="AM414">
            <v>0</v>
          </cell>
          <cell r="AN414">
            <v>0</v>
          </cell>
          <cell r="AO414">
            <v>0</v>
          </cell>
          <cell r="AP414">
            <v>10473170.663313229</v>
          </cell>
          <cell r="AQ414">
            <v>28199190.270002574</v>
          </cell>
          <cell r="AR414">
            <v>0</v>
          </cell>
          <cell r="AS414">
            <v>0</v>
          </cell>
          <cell r="AT414">
            <v>0</v>
          </cell>
          <cell r="AU414">
            <v>1375078.82</v>
          </cell>
          <cell r="AV414">
            <v>-2983758.8717769636</v>
          </cell>
          <cell r="AW414">
            <v>-157466400</v>
          </cell>
          <cell r="AX414">
            <v>0</v>
          </cell>
          <cell r="AY414">
            <v>0</v>
          </cell>
          <cell r="AZ414">
            <v>0</v>
          </cell>
          <cell r="BA414">
            <v>1622065.1883870922</v>
          </cell>
          <cell r="BB414">
            <v>0</v>
          </cell>
          <cell r="BC414">
            <v>714862.00850730704</v>
          </cell>
          <cell r="BD414">
            <v>0</v>
          </cell>
          <cell r="BE414">
            <v>0</v>
          </cell>
          <cell r="BF414">
            <v>0</v>
          </cell>
          <cell r="BG414">
            <v>9337048.8999999762</v>
          </cell>
          <cell r="BI414">
            <v>-293607388.06156671</v>
          </cell>
          <cell r="BJ414">
            <v>2252125.8199999998</v>
          </cell>
          <cell r="BK414">
            <v>0</v>
          </cell>
          <cell r="BL414">
            <v>30974.329999998212</v>
          </cell>
          <cell r="BM414">
            <v>-63785972.260000005</v>
          </cell>
          <cell r="BN414">
            <v>0</v>
          </cell>
          <cell r="BO414">
            <v>-2807140</v>
          </cell>
          <cell r="BP414">
            <v>-357917400.17156672</v>
          </cell>
          <cell r="BQ414">
            <v>0</v>
          </cell>
          <cell r="BR414">
            <v>0</v>
          </cell>
        </row>
        <row r="415">
          <cell r="BQ415"/>
        </row>
        <row r="416">
          <cell r="F416" t="str">
            <v>CHECK</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-7562</v>
          </cell>
          <cell r="BB416">
            <v>0</v>
          </cell>
          <cell r="BC416">
            <v>0</v>
          </cell>
          <cell r="BD416">
            <v>0</v>
          </cell>
          <cell r="BE416">
            <v>0</v>
          </cell>
          <cell r="BF416">
            <v>0</v>
          </cell>
          <cell r="BG416">
            <v>0</v>
          </cell>
          <cell r="BI416">
            <v>-7562.0000000596046</v>
          </cell>
          <cell r="BJ416">
            <v>0</v>
          </cell>
          <cell r="BK416">
            <v>0</v>
          </cell>
          <cell r="BL416">
            <v>0</v>
          </cell>
          <cell r="BM416">
            <v>0</v>
          </cell>
          <cell r="BN416">
            <v>0</v>
          </cell>
          <cell r="BO416">
            <v>0</v>
          </cell>
          <cell r="BP416">
            <v>-7562.0000000596046</v>
          </cell>
          <cell r="BQ416"/>
        </row>
        <row r="417">
          <cell r="G417">
            <v>-19135791.599999994</v>
          </cell>
          <cell r="H417">
            <v>0</v>
          </cell>
          <cell r="I417">
            <v>0</v>
          </cell>
          <cell r="J417">
            <v>-593190.348</v>
          </cell>
          <cell r="K417">
            <v>-28512329.399999999</v>
          </cell>
          <cell r="L417">
            <v>6271552.7070000013</v>
          </cell>
          <cell r="M417">
            <v>0</v>
          </cell>
          <cell r="N417">
            <v>0</v>
          </cell>
          <cell r="O417">
            <v>0</v>
          </cell>
          <cell r="P417">
            <v>0</v>
          </cell>
          <cell r="Q417">
            <v>-13755845.699999999</v>
          </cell>
          <cell r="R417">
            <v>2656312.5090000001</v>
          </cell>
          <cell r="S417">
            <v>0</v>
          </cell>
          <cell r="T417">
            <v>4155696.9360000012</v>
          </cell>
          <cell r="U417">
            <v>0</v>
          </cell>
          <cell r="V417">
            <v>0</v>
          </cell>
          <cell r="W417">
            <v>0</v>
          </cell>
          <cell r="X417">
            <v>-22332.714</v>
          </cell>
          <cell r="Y417">
            <v>-21350.135999999999</v>
          </cell>
          <cell r="Z417">
            <v>0</v>
          </cell>
          <cell r="AA417">
            <v>1328156.1000000001</v>
          </cell>
          <cell r="AB417">
            <v>0</v>
          </cell>
          <cell r="AC417">
            <v>0</v>
          </cell>
          <cell r="AD417">
            <v>0</v>
          </cell>
          <cell r="AE417">
            <v>3117225.6719999993</v>
          </cell>
          <cell r="AF417">
            <v>194235.15599999987</v>
          </cell>
          <cell r="AG417">
            <v>3064403.3159999996</v>
          </cell>
          <cell r="AH417">
            <v>4290144.9000000004</v>
          </cell>
          <cell r="AI417">
            <v>-7252159.6169999996</v>
          </cell>
          <cell r="AJ417">
            <v>-643441.29300000018</v>
          </cell>
          <cell r="AK417">
            <v>-10604880</v>
          </cell>
          <cell r="AL417">
            <v>0</v>
          </cell>
          <cell r="AM417">
            <v>0</v>
          </cell>
          <cell r="AN417">
            <v>0</v>
          </cell>
          <cell r="AO417">
            <v>0</v>
          </cell>
          <cell r="AP417">
            <v>3141951.1989939683</v>
          </cell>
          <cell r="AQ417">
            <v>8459757.0810007714</v>
          </cell>
          <cell r="AR417">
            <v>0</v>
          </cell>
          <cell r="AS417">
            <v>0</v>
          </cell>
          <cell r="AT417">
            <v>0</v>
          </cell>
          <cell r="AU417">
            <v>412523.64600000007</v>
          </cell>
          <cell r="AV417">
            <v>-895127.66153308901</v>
          </cell>
          <cell r="AW417">
            <v>-47239920</v>
          </cell>
          <cell r="AX417">
            <v>0</v>
          </cell>
          <cell r="AY417">
            <v>0</v>
          </cell>
          <cell r="AZ417">
            <v>0</v>
          </cell>
          <cell r="BA417">
            <v>486619.55651612766</v>
          </cell>
          <cell r="BB417">
            <v>0</v>
          </cell>
          <cell r="BC417">
            <v>214458.60255219211</v>
          </cell>
          <cell r="BD417">
            <v>0</v>
          </cell>
          <cell r="BE417">
            <v>0</v>
          </cell>
          <cell r="BF417">
            <v>0</v>
          </cell>
          <cell r="BG417">
            <v>2801114.6699999929</v>
          </cell>
          <cell r="BH417">
            <v>0</v>
          </cell>
          <cell r="BI417">
            <v>-88082216.41847001</v>
          </cell>
          <cell r="BQ417"/>
        </row>
        <row r="418">
          <cell r="E418" t="str">
            <v>PD13000 Income tax calculated at tax rate</v>
          </cell>
          <cell r="F418" t="str">
            <v>PD13000</v>
          </cell>
          <cell r="G418">
            <v>0</v>
          </cell>
          <cell r="H418">
            <v>0</v>
          </cell>
          <cell r="I418">
            <v>0</v>
          </cell>
          <cell r="J418">
            <v>-593190.348</v>
          </cell>
          <cell r="K418">
            <v>0</v>
          </cell>
          <cell r="L418">
            <v>6271552.7070000013</v>
          </cell>
          <cell r="M418">
            <v>0</v>
          </cell>
          <cell r="N418">
            <v>0</v>
          </cell>
          <cell r="O418">
            <v>0</v>
          </cell>
          <cell r="P418">
            <v>-529550</v>
          </cell>
          <cell r="Q418">
            <v>0</v>
          </cell>
          <cell r="R418">
            <v>2656312.5090000001</v>
          </cell>
          <cell r="S418">
            <v>0</v>
          </cell>
          <cell r="T418">
            <v>0</v>
          </cell>
          <cell r="U418">
            <v>0</v>
          </cell>
          <cell r="V418">
            <v>0</v>
          </cell>
          <cell r="W418">
            <v>0</v>
          </cell>
          <cell r="X418">
            <v>-22332.714</v>
          </cell>
          <cell r="Y418">
            <v>-21350.135999999999</v>
          </cell>
          <cell r="Z418">
            <v>0</v>
          </cell>
          <cell r="AA418">
            <v>1328156.1000000001</v>
          </cell>
          <cell r="AB418">
            <v>0</v>
          </cell>
          <cell r="AC418">
            <v>0</v>
          </cell>
          <cell r="AD418">
            <v>0</v>
          </cell>
          <cell r="AE418">
            <v>3117225.6719999993</v>
          </cell>
          <cell r="AF418">
            <v>194235.15599999987</v>
          </cell>
          <cell r="AG418">
            <v>3064403.3159999996</v>
          </cell>
          <cell r="AH418">
            <v>4290144.9000000004</v>
          </cell>
          <cell r="AI418">
            <v>-7252159.6169999996</v>
          </cell>
          <cell r="AJ418">
            <v>-643441.29300000018</v>
          </cell>
          <cell r="AK418">
            <v>0</v>
          </cell>
          <cell r="AL418">
            <v>0</v>
          </cell>
          <cell r="AM418">
            <v>0</v>
          </cell>
          <cell r="AN418">
            <v>0</v>
          </cell>
          <cell r="AO418">
            <v>0</v>
          </cell>
          <cell r="AP418">
            <v>3141951.1989939683</v>
          </cell>
          <cell r="AQ418">
            <v>8459757.0810007714</v>
          </cell>
          <cell r="AR418">
            <v>0</v>
          </cell>
          <cell r="AS418">
            <v>0</v>
          </cell>
          <cell r="AT418">
            <v>0</v>
          </cell>
          <cell r="AU418">
            <v>412523.64600000007</v>
          </cell>
          <cell r="AV418">
            <v>-895128</v>
          </cell>
          <cell r="AW418">
            <v>0</v>
          </cell>
          <cell r="AX418">
            <v>0</v>
          </cell>
          <cell r="AY418">
            <v>0</v>
          </cell>
          <cell r="AZ418">
            <v>0</v>
          </cell>
          <cell r="BA418">
            <v>486619.55651612766</v>
          </cell>
          <cell r="BB418">
            <v>0</v>
          </cell>
          <cell r="BC418">
            <v>214459</v>
          </cell>
          <cell r="BD418">
            <v>0</v>
          </cell>
          <cell r="BE418">
            <v>0</v>
          </cell>
          <cell r="BF418">
            <v>0</v>
          </cell>
          <cell r="BG418">
            <v>2801114.6699999929</v>
          </cell>
          <cell r="BI418">
            <v>26481303.404510863</v>
          </cell>
          <cell r="BJ418">
            <v>675637.745999999</v>
          </cell>
          <cell r="BK418">
            <v>0</v>
          </cell>
          <cell r="BL418">
            <v>9292.2989999994625</v>
          </cell>
          <cell r="BM418">
            <v>0</v>
          </cell>
          <cell r="BN418">
            <v>0</v>
          </cell>
          <cell r="BO418">
            <v>-1684740.32</v>
          </cell>
          <cell r="BP418">
            <v>25481493.129510861</v>
          </cell>
          <cell r="BQ418">
            <v>0</v>
          </cell>
          <cell r="BR418">
            <v>0</v>
          </cell>
        </row>
        <row r="419">
          <cell r="E419" t="str">
            <v>PD13100 (Over)/under provision prior year revenue</v>
          </cell>
          <cell r="F419" t="str">
            <v>PD13100</v>
          </cell>
          <cell r="G419">
            <v>0</v>
          </cell>
          <cell r="H419">
            <v>0</v>
          </cell>
          <cell r="I419">
            <v>0</v>
          </cell>
          <cell r="J419">
            <v>0</v>
          </cell>
          <cell r="K419">
            <v>0</v>
          </cell>
          <cell r="L419">
            <v>0</v>
          </cell>
          <cell r="M419">
            <v>0</v>
          </cell>
          <cell r="N419">
            <v>0</v>
          </cell>
          <cell r="O419">
            <v>0</v>
          </cell>
          <cell r="P419">
            <v>0</v>
          </cell>
          <cell r="Q419">
            <v>0</v>
          </cell>
          <cell r="R419">
            <v>3014</v>
          </cell>
          <cell r="S419">
            <v>0</v>
          </cell>
          <cell r="T419">
            <v>0</v>
          </cell>
          <cell r="U419">
            <v>0</v>
          </cell>
          <cell r="V419">
            <v>0</v>
          </cell>
          <cell r="W419">
            <v>0</v>
          </cell>
          <cell r="X419">
            <v>0</v>
          </cell>
          <cell r="Y419">
            <v>0</v>
          </cell>
          <cell r="Z419">
            <v>0</v>
          </cell>
          <cell r="AA419">
            <v>1507</v>
          </cell>
          <cell r="AB419">
            <v>0</v>
          </cell>
          <cell r="AC419">
            <v>0</v>
          </cell>
          <cell r="AD419">
            <v>0</v>
          </cell>
          <cell r="AE419">
            <v>-2256</v>
          </cell>
          <cell r="AF419">
            <v>0</v>
          </cell>
          <cell r="AG419">
            <v>-2969</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I419">
            <v>-704</v>
          </cell>
          <cell r="BJ419">
            <v>-19910</v>
          </cell>
          <cell r="BK419">
            <v>0</v>
          </cell>
          <cell r="BL419">
            <v>0</v>
          </cell>
          <cell r="BM419">
            <v>0</v>
          </cell>
          <cell r="BN419">
            <v>0</v>
          </cell>
          <cell r="BO419">
            <v>0</v>
          </cell>
          <cell r="BP419">
            <v>-20614</v>
          </cell>
          <cell r="BQ419"/>
          <cell r="BR419">
            <v>0</v>
          </cell>
        </row>
        <row r="420">
          <cell r="E420" t="str">
            <v>PD13150 (Over)/under provision prior year revenue</v>
          </cell>
          <cell r="F420" t="str">
            <v>PD13150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-8254</v>
          </cell>
          <cell r="AV420">
            <v>0</v>
          </cell>
          <cell r="AW420">
            <v>0</v>
          </cell>
          <cell r="AX420">
            <v>0</v>
          </cell>
          <cell r="AY420">
            <v>0</v>
          </cell>
          <cell r="AZ420">
            <v>0</v>
          </cell>
          <cell r="BA420">
            <v>0</v>
          </cell>
          <cell r="BB420">
            <v>0</v>
          </cell>
          <cell r="BC420">
            <v>0</v>
          </cell>
          <cell r="BD420">
            <v>0</v>
          </cell>
          <cell r="BE420">
            <v>0</v>
          </cell>
          <cell r="BF420">
            <v>0</v>
          </cell>
          <cell r="BG420">
            <v>0</v>
          </cell>
          <cell r="BI420">
            <v>-8254</v>
          </cell>
          <cell r="BJ420">
            <v>0</v>
          </cell>
          <cell r="BK420">
            <v>0</v>
          </cell>
          <cell r="BL420">
            <v>0</v>
          </cell>
          <cell r="BM420">
            <v>0</v>
          </cell>
          <cell r="BN420">
            <v>0</v>
          </cell>
          <cell r="BO420">
            <v>0</v>
          </cell>
          <cell r="BP420">
            <v>-8254</v>
          </cell>
          <cell r="BQ420"/>
          <cell r="BR420">
            <v>0</v>
          </cell>
        </row>
        <row r="421">
          <cell r="E421" t="str">
            <v>PD13300 (Receipts from sale of tax losses)</v>
          </cell>
          <cell r="F421" t="str">
            <v>PD13300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I421">
            <v>0</v>
          </cell>
          <cell r="BJ421">
            <v>0</v>
          </cell>
          <cell r="BK421">
            <v>0</v>
          </cell>
          <cell r="BL421">
            <v>0</v>
          </cell>
          <cell r="BM421">
            <v>0</v>
          </cell>
          <cell r="BN421">
            <v>0</v>
          </cell>
          <cell r="BO421">
            <v>0</v>
          </cell>
          <cell r="BP421">
            <v>0</v>
          </cell>
          <cell r="BQ421"/>
          <cell r="BR421">
            <v>0</v>
          </cell>
        </row>
        <row r="422">
          <cell r="E422" t="str">
            <v>PD13310 Book value of tax losses (acquired)/sold</v>
          </cell>
          <cell r="F422" t="str">
            <v>PD13310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I422">
            <v>0</v>
          </cell>
          <cell r="BJ422">
            <v>0</v>
          </cell>
          <cell r="BK422">
            <v>0</v>
          </cell>
          <cell r="BL422">
            <v>0</v>
          </cell>
          <cell r="BM422">
            <v>0</v>
          </cell>
          <cell r="BN422">
            <v>0</v>
          </cell>
          <cell r="BO422">
            <v>0</v>
          </cell>
          <cell r="BP422">
            <v>0</v>
          </cell>
          <cell r="BQ422"/>
          <cell r="BR422">
            <v>0</v>
          </cell>
        </row>
        <row r="423">
          <cell r="E423" t="str">
            <v>PD13400 Tax consolidations</v>
          </cell>
          <cell r="F423" t="str">
            <v>PD13400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I423">
            <v>0</v>
          </cell>
          <cell r="BJ423">
            <v>0</v>
          </cell>
          <cell r="BK423">
            <v>0</v>
          </cell>
          <cell r="BL423">
            <v>0</v>
          </cell>
          <cell r="BM423">
            <v>0</v>
          </cell>
          <cell r="BN423">
            <v>0</v>
          </cell>
          <cell r="BO423">
            <v>0</v>
          </cell>
          <cell r="BP423">
            <v>0</v>
          </cell>
          <cell r="BQ423"/>
          <cell r="BR423">
            <v>0</v>
          </cell>
        </row>
        <row r="424">
          <cell r="E424" t="str">
            <v>PD13505 Unbooked Revenue Losses</v>
          </cell>
          <cell r="F424" t="str">
            <v>PD13505</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22333</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I424">
            <v>22333</v>
          </cell>
          <cell r="BJ424">
            <v>0</v>
          </cell>
          <cell r="BK424">
            <v>0</v>
          </cell>
          <cell r="BL424">
            <v>0</v>
          </cell>
          <cell r="BM424">
            <v>0</v>
          </cell>
          <cell r="BN424">
            <v>0</v>
          </cell>
          <cell r="BO424">
            <v>0</v>
          </cell>
          <cell r="BP424">
            <v>22333</v>
          </cell>
          <cell r="BQ424"/>
          <cell r="BR424">
            <v>0</v>
          </cell>
        </row>
        <row r="425">
          <cell r="E425" t="str">
            <v>PD13600 Outside equity interest share of tax</v>
          </cell>
          <cell r="F425" t="str">
            <v>PD13600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166141.75068</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I425">
            <v>166141.75068</v>
          </cell>
          <cell r="BJ425">
            <v>0</v>
          </cell>
          <cell r="BK425">
            <v>0</v>
          </cell>
          <cell r="BL425">
            <v>0</v>
          </cell>
          <cell r="BM425">
            <v>0</v>
          </cell>
          <cell r="BN425">
            <v>0</v>
          </cell>
          <cell r="BO425">
            <v>0</v>
          </cell>
          <cell r="BP425">
            <v>166141.75068</v>
          </cell>
          <cell r="BQ425"/>
          <cell r="BR425">
            <v>0</v>
          </cell>
        </row>
        <row r="426">
          <cell r="E426" t="str">
            <v>PD13650 Other</v>
          </cell>
          <cell r="F426" t="str">
            <v>PD13650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I426">
            <v>0</v>
          </cell>
          <cell r="BJ426">
            <v>0</v>
          </cell>
          <cell r="BK426">
            <v>0</v>
          </cell>
          <cell r="BL426">
            <v>0</v>
          </cell>
          <cell r="BM426">
            <v>0</v>
          </cell>
          <cell r="BN426">
            <v>0</v>
          </cell>
          <cell r="BO426">
            <v>0</v>
          </cell>
          <cell r="BP426">
            <v>0</v>
          </cell>
          <cell r="BQ426"/>
          <cell r="BR426">
            <v>0</v>
          </cell>
        </row>
        <row r="427">
          <cell r="E427" t="str">
            <v>PD13700 Tax expense/(benefit)</v>
          </cell>
          <cell r="F427" t="str">
            <v>PD13700</v>
          </cell>
          <cell r="G427">
            <v>0</v>
          </cell>
          <cell r="H427">
            <v>0</v>
          </cell>
          <cell r="I427">
            <v>0</v>
          </cell>
          <cell r="J427">
            <v>-593190.348</v>
          </cell>
          <cell r="K427">
            <v>0</v>
          </cell>
          <cell r="L427">
            <v>6271552.7070000013</v>
          </cell>
          <cell r="M427">
            <v>0</v>
          </cell>
          <cell r="N427">
            <v>0</v>
          </cell>
          <cell r="O427">
            <v>0</v>
          </cell>
          <cell r="P427">
            <v>-529550</v>
          </cell>
          <cell r="Q427">
            <v>0</v>
          </cell>
          <cell r="R427">
            <v>2659326.5090000001</v>
          </cell>
          <cell r="S427">
            <v>0</v>
          </cell>
          <cell r="T427">
            <v>0</v>
          </cell>
          <cell r="U427">
            <v>166141.75068</v>
          </cell>
          <cell r="V427">
            <v>0</v>
          </cell>
          <cell r="W427">
            <v>0</v>
          </cell>
          <cell r="X427">
            <v>0.28600000000005821</v>
          </cell>
          <cell r="Y427">
            <v>-21350.135999999999</v>
          </cell>
          <cell r="Z427">
            <v>0</v>
          </cell>
          <cell r="AA427">
            <v>1329663.1000000001</v>
          </cell>
          <cell r="AB427">
            <v>0</v>
          </cell>
          <cell r="AC427">
            <v>0</v>
          </cell>
          <cell r="AD427">
            <v>0</v>
          </cell>
          <cell r="AE427">
            <v>3114969.6719999993</v>
          </cell>
          <cell r="AF427">
            <v>194235.15599999987</v>
          </cell>
          <cell r="AG427">
            <v>3061434.3159999996</v>
          </cell>
          <cell r="AH427">
            <v>4290144.9000000004</v>
          </cell>
          <cell r="AI427">
            <v>-7252159.6169999996</v>
          </cell>
          <cell r="AJ427">
            <v>-643441.29300000018</v>
          </cell>
          <cell r="AK427">
            <v>0</v>
          </cell>
          <cell r="AL427">
            <v>0</v>
          </cell>
          <cell r="AM427">
            <v>0</v>
          </cell>
          <cell r="AN427">
            <v>0</v>
          </cell>
          <cell r="AO427">
            <v>0</v>
          </cell>
          <cell r="AP427">
            <v>3141951.1989939683</v>
          </cell>
          <cell r="AQ427">
            <v>8459757.0810007714</v>
          </cell>
          <cell r="AR427">
            <v>0</v>
          </cell>
          <cell r="AS427">
            <v>0</v>
          </cell>
          <cell r="AT427">
            <v>0</v>
          </cell>
          <cell r="AU427">
            <v>404269.64600000007</v>
          </cell>
          <cell r="AV427">
            <v>-895128</v>
          </cell>
          <cell r="AW427">
            <v>0</v>
          </cell>
          <cell r="AX427">
            <v>0</v>
          </cell>
          <cell r="AY427">
            <v>0</v>
          </cell>
          <cell r="AZ427">
            <v>0</v>
          </cell>
          <cell r="BA427">
            <v>486619.55651612766</v>
          </cell>
          <cell r="BB427">
            <v>0</v>
          </cell>
          <cell r="BC427">
            <v>214459</v>
          </cell>
          <cell r="BD427">
            <v>0</v>
          </cell>
          <cell r="BE427">
            <v>0</v>
          </cell>
          <cell r="BF427">
            <v>0</v>
          </cell>
          <cell r="BG427">
            <v>2801114.6699999929</v>
          </cell>
          <cell r="BI427">
            <v>26660820.155190863</v>
          </cell>
          <cell r="BJ427">
            <v>655727.745999999</v>
          </cell>
          <cell r="BK427">
            <v>0</v>
          </cell>
          <cell r="BL427">
            <v>9292.2989999994625</v>
          </cell>
          <cell r="BM427">
            <v>0</v>
          </cell>
          <cell r="BN427">
            <v>0</v>
          </cell>
          <cell r="BO427">
            <v>-1684740.32</v>
          </cell>
          <cell r="BP427">
            <v>25641099.88019086</v>
          </cell>
          <cell r="BQ427">
            <v>0</v>
          </cell>
          <cell r="BR427">
            <v>0</v>
          </cell>
        </row>
        <row r="428">
          <cell r="E428" t="str">
            <v>REP50000 Tax expense</v>
          </cell>
          <cell r="F428" t="str">
            <v>REP50000</v>
          </cell>
          <cell r="G428">
            <v>0</v>
          </cell>
          <cell r="H428">
            <v>0</v>
          </cell>
          <cell r="I428">
            <v>0</v>
          </cell>
          <cell r="J428">
            <v>-593190.348</v>
          </cell>
          <cell r="K428">
            <v>0</v>
          </cell>
          <cell r="L428">
            <v>6271552.7070000013</v>
          </cell>
          <cell r="M428">
            <v>0</v>
          </cell>
          <cell r="N428">
            <v>0</v>
          </cell>
          <cell r="O428">
            <v>0</v>
          </cell>
          <cell r="P428">
            <v>-529550</v>
          </cell>
          <cell r="Q428">
            <v>0</v>
          </cell>
          <cell r="R428">
            <v>2659326.5090000001</v>
          </cell>
          <cell r="S428">
            <v>0</v>
          </cell>
          <cell r="T428">
            <v>0</v>
          </cell>
          <cell r="U428">
            <v>166141.75068</v>
          </cell>
          <cell r="V428">
            <v>0</v>
          </cell>
          <cell r="W428">
            <v>0</v>
          </cell>
          <cell r="X428">
            <v>0.28600000000005821</v>
          </cell>
          <cell r="Y428">
            <v>-21350.135999999999</v>
          </cell>
          <cell r="Z428">
            <v>0</v>
          </cell>
          <cell r="AA428">
            <v>1329663.1000000001</v>
          </cell>
          <cell r="AB428">
            <v>0</v>
          </cell>
          <cell r="AC428">
            <v>0</v>
          </cell>
          <cell r="AD428">
            <v>0</v>
          </cell>
          <cell r="AE428">
            <v>3114969.6719999993</v>
          </cell>
          <cell r="AF428">
            <v>194235.15599999987</v>
          </cell>
          <cell r="AG428">
            <v>3061434.3159999996</v>
          </cell>
          <cell r="AH428">
            <v>4290144.9000000004</v>
          </cell>
          <cell r="AI428">
            <v>-7252159.6169999996</v>
          </cell>
          <cell r="AJ428">
            <v>-643441.29300000018</v>
          </cell>
          <cell r="AK428">
            <v>0</v>
          </cell>
          <cell r="AL428">
            <v>0</v>
          </cell>
          <cell r="AM428">
            <v>0</v>
          </cell>
          <cell r="AN428">
            <v>0</v>
          </cell>
          <cell r="AO428">
            <v>0</v>
          </cell>
          <cell r="AP428">
            <v>3141951.1989939683</v>
          </cell>
          <cell r="AQ428">
            <v>8459757.0810007714</v>
          </cell>
          <cell r="AR428">
            <v>0</v>
          </cell>
          <cell r="AS428">
            <v>0</v>
          </cell>
          <cell r="AT428">
            <v>0</v>
          </cell>
          <cell r="AU428">
            <v>404269.64600000007</v>
          </cell>
          <cell r="AV428">
            <v>-895128</v>
          </cell>
          <cell r="AW428">
            <v>0</v>
          </cell>
          <cell r="AX428">
            <v>0</v>
          </cell>
          <cell r="AY428">
            <v>0</v>
          </cell>
          <cell r="AZ428">
            <v>0</v>
          </cell>
          <cell r="BA428">
            <v>486619.55651612766</v>
          </cell>
          <cell r="BB428">
            <v>0</v>
          </cell>
          <cell r="BC428">
            <v>214459</v>
          </cell>
          <cell r="BD428">
            <v>0</v>
          </cell>
          <cell r="BE428">
            <v>0</v>
          </cell>
          <cell r="BF428">
            <v>0</v>
          </cell>
          <cell r="BG428">
            <v>2801114.6699999929</v>
          </cell>
          <cell r="BI428">
            <v>26660820.155190863</v>
          </cell>
          <cell r="BJ428">
            <v>655727.745999999</v>
          </cell>
          <cell r="BK428">
            <v>0</v>
          </cell>
          <cell r="BL428">
            <v>9292.2989999994625</v>
          </cell>
          <cell r="BM428">
            <v>0</v>
          </cell>
          <cell r="BN428">
            <v>0</v>
          </cell>
          <cell r="BO428">
            <v>-1684740.32</v>
          </cell>
          <cell r="BP428">
            <v>25641099.88019086</v>
          </cell>
          <cell r="BQ428">
            <v>0</v>
          </cell>
          <cell r="BR428">
            <v>0</v>
          </cell>
        </row>
        <row r="429">
          <cell r="E429" t="str">
            <v>REP50200 Total tax expense</v>
          </cell>
          <cell r="F429" t="str">
            <v>REP50200</v>
          </cell>
          <cell r="G429">
            <v>0</v>
          </cell>
          <cell r="H429">
            <v>0</v>
          </cell>
          <cell r="I429">
            <v>0</v>
          </cell>
          <cell r="J429">
            <v>-593190.348</v>
          </cell>
          <cell r="K429">
            <v>0</v>
          </cell>
          <cell r="L429">
            <v>6271552.7070000013</v>
          </cell>
          <cell r="M429">
            <v>0</v>
          </cell>
          <cell r="N429">
            <v>0</v>
          </cell>
          <cell r="O429">
            <v>0</v>
          </cell>
          <cell r="P429">
            <v>-529550</v>
          </cell>
          <cell r="Q429">
            <v>0</v>
          </cell>
          <cell r="R429">
            <v>2659326.5090000001</v>
          </cell>
          <cell r="S429">
            <v>0</v>
          </cell>
          <cell r="T429">
            <v>0</v>
          </cell>
          <cell r="U429">
            <v>166141.75068</v>
          </cell>
          <cell r="V429">
            <v>0</v>
          </cell>
          <cell r="W429">
            <v>0</v>
          </cell>
          <cell r="X429">
            <v>0.28600000000005821</v>
          </cell>
          <cell r="Y429">
            <v>-21350.135999999999</v>
          </cell>
          <cell r="Z429">
            <v>0</v>
          </cell>
          <cell r="AA429">
            <v>1329663.1000000001</v>
          </cell>
          <cell r="AB429">
            <v>0</v>
          </cell>
          <cell r="AC429">
            <v>0</v>
          </cell>
          <cell r="AD429">
            <v>0</v>
          </cell>
          <cell r="AE429">
            <v>3114969.6719999993</v>
          </cell>
          <cell r="AF429">
            <v>194235.15599999987</v>
          </cell>
          <cell r="AG429">
            <v>3061434.3159999996</v>
          </cell>
          <cell r="AH429">
            <v>4290144.9000000004</v>
          </cell>
          <cell r="AI429">
            <v>-7252159.6169999996</v>
          </cell>
          <cell r="AJ429">
            <v>-643441.29300000018</v>
          </cell>
          <cell r="AK429">
            <v>0</v>
          </cell>
          <cell r="AL429">
            <v>0</v>
          </cell>
          <cell r="AM429">
            <v>0</v>
          </cell>
          <cell r="AN429">
            <v>0</v>
          </cell>
          <cell r="AO429">
            <v>0</v>
          </cell>
          <cell r="AP429">
            <v>3141951.1989939683</v>
          </cell>
          <cell r="AQ429">
            <v>8459757.0810007714</v>
          </cell>
          <cell r="AR429">
            <v>0</v>
          </cell>
          <cell r="AS429">
            <v>0</v>
          </cell>
          <cell r="AT429">
            <v>0</v>
          </cell>
          <cell r="AU429">
            <v>404269.64600000007</v>
          </cell>
          <cell r="AV429">
            <v>-895128</v>
          </cell>
          <cell r="AW429">
            <v>0</v>
          </cell>
          <cell r="AX429">
            <v>0</v>
          </cell>
          <cell r="AY429">
            <v>0</v>
          </cell>
          <cell r="AZ429">
            <v>0</v>
          </cell>
          <cell r="BA429">
            <v>486619.55651612766</v>
          </cell>
          <cell r="BB429">
            <v>0</v>
          </cell>
          <cell r="BC429">
            <v>214459</v>
          </cell>
          <cell r="BD429">
            <v>0</v>
          </cell>
          <cell r="BE429">
            <v>0</v>
          </cell>
          <cell r="BF429">
            <v>0</v>
          </cell>
          <cell r="BG429">
            <v>2801114.6699999929</v>
          </cell>
          <cell r="BI429">
            <v>26660820.155190863</v>
          </cell>
          <cell r="BJ429">
            <v>655727.745999999</v>
          </cell>
          <cell r="BK429">
            <v>0</v>
          </cell>
          <cell r="BL429">
            <v>9292.2989999994625</v>
          </cell>
          <cell r="BM429">
            <v>0</v>
          </cell>
          <cell r="BN429">
            <v>0</v>
          </cell>
          <cell r="BO429">
            <v>-1684740.32</v>
          </cell>
          <cell r="BP429">
            <v>25641099.88019086</v>
          </cell>
          <cell r="BQ429">
            <v>0</v>
          </cell>
          <cell r="BR429">
            <v>0</v>
          </cell>
        </row>
        <row r="430">
          <cell r="BQ430"/>
        </row>
        <row r="431">
          <cell r="F431" t="str">
            <v>CHECK</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I431">
            <v>0</v>
          </cell>
          <cell r="BJ431">
            <v>0</v>
          </cell>
          <cell r="BK431">
            <v>0</v>
          </cell>
          <cell r="BL431">
            <v>0</v>
          </cell>
          <cell r="BM431">
            <v>0</v>
          </cell>
          <cell r="BN431">
            <v>0</v>
          </cell>
          <cell r="BO431">
            <v>0</v>
          </cell>
          <cell r="BP431">
            <v>0</v>
          </cell>
          <cell r="BQ431"/>
        </row>
        <row r="432">
          <cell r="BQ432"/>
        </row>
        <row r="433">
          <cell r="E433" t="str">
            <v>TD10000 Profit after permanent differences</v>
          </cell>
          <cell r="F433" t="str">
            <v>TD10000</v>
          </cell>
          <cell r="G433">
            <v>-63785971.999999985</v>
          </cell>
          <cell r="H433">
            <v>0</v>
          </cell>
          <cell r="I433">
            <v>0</v>
          </cell>
          <cell r="J433">
            <v>-1977301.16</v>
          </cell>
          <cell r="K433">
            <v>-95041098</v>
          </cell>
          <cell r="L433">
            <v>20905175.690000005</v>
          </cell>
          <cell r="M433">
            <v>0</v>
          </cell>
          <cell r="N433">
            <v>0</v>
          </cell>
          <cell r="O433">
            <v>0</v>
          </cell>
          <cell r="P433">
            <v>0</v>
          </cell>
          <cell r="Q433">
            <v>-45852819</v>
          </cell>
          <cell r="R433">
            <v>8854375.0300000012</v>
          </cell>
          <cell r="S433">
            <v>0</v>
          </cell>
          <cell r="T433">
            <v>13852323.120000005</v>
          </cell>
          <cell r="U433">
            <v>0</v>
          </cell>
          <cell r="V433">
            <v>0</v>
          </cell>
          <cell r="W433">
            <v>0</v>
          </cell>
          <cell r="X433">
            <v>-74442.38</v>
          </cell>
          <cell r="Y433">
            <v>-71167.12</v>
          </cell>
          <cell r="Z433">
            <v>0</v>
          </cell>
          <cell r="AA433">
            <v>4427187</v>
          </cell>
          <cell r="AB433">
            <v>0</v>
          </cell>
          <cell r="AC433">
            <v>0</v>
          </cell>
          <cell r="AD433">
            <v>0</v>
          </cell>
          <cell r="AE433">
            <v>10390752.239999998</v>
          </cell>
          <cell r="AF433">
            <v>647450.52</v>
          </cell>
          <cell r="AG433">
            <v>10214677.719999999</v>
          </cell>
          <cell r="AH433">
            <v>14300483</v>
          </cell>
          <cell r="AI433">
            <v>-24173865.390000001</v>
          </cell>
          <cell r="AJ433">
            <v>-2144804.31</v>
          </cell>
          <cell r="AK433">
            <v>-35349600</v>
          </cell>
          <cell r="AL433">
            <v>0</v>
          </cell>
          <cell r="AM433">
            <v>0</v>
          </cell>
          <cell r="AN433">
            <v>0</v>
          </cell>
          <cell r="AO433">
            <v>0</v>
          </cell>
          <cell r="AP433">
            <v>10473170.663313229</v>
          </cell>
          <cell r="AQ433">
            <v>28199190.270002574</v>
          </cell>
          <cell r="AR433">
            <v>0</v>
          </cell>
          <cell r="AS433">
            <v>0</v>
          </cell>
          <cell r="AT433">
            <v>0</v>
          </cell>
          <cell r="AU433">
            <v>1375078.82</v>
          </cell>
          <cell r="AV433">
            <v>2983758.8717769636</v>
          </cell>
          <cell r="AW433">
            <v>-157466400</v>
          </cell>
          <cell r="AX433">
            <v>0</v>
          </cell>
          <cell r="AY433">
            <v>0</v>
          </cell>
          <cell r="AZ433">
            <v>0</v>
          </cell>
          <cell r="BA433">
            <v>1622065.1883870922</v>
          </cell>
          <cell r="BB433">
            <v>0</v>
          </cell>
          <cell r="BC433">
            <v>-714862.00850730704</v>
          </cell>
          <cell r="BD433">
            <v>0</v>
          </cell>
          <cell r="BE433">
            <v>0</v>
          </cell>
          <cell r="BF433">
            <v>0</v>
          </cell>
          <cell r="BG433">
            <v>9337048.8999999762</v>
          </cell>
          <cell r="BI433">
            <v>-289069594.33502746</v>
          </cell>
          <cell r="BJ433">
            <v>2252125.8199999998</v>
          </cell>
          <cell r="BK433">
            <v>0</v>
          </cell>
          <cell r="BL433">
            <v>30974.329999998212</v>
          </cell>
          <cell r="BM433">
            <v>-63785972.260000005</v>
          </cell>
          <cell r="BN433">
            <v>0</v>
          </cell>
          <cell r="BO433">
            <v>2807140</v>
          </cell>
          <cell r="BP433">
            <v>-347765326.44502747</v>
          </cell>
          <cell r="BQ433">
            <v>0</v>
          </cell>
          <cell r="BR433">
            <v>-10152073.726539314</v>
          </cell>
        </row>
        <row r="434">
          <cell r="E434" t="str">
            <v>TD10300 Acc (P)/L sale or W/O dep. assets</v>
          </cell>
          <cell r="F434" t="str">
            <v>TD10300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-56923.83</v>
          </cell>
          <cell r="U434">
            <v>0</v>
          </cell>
          <cell r="V434">
            <v>0</v>
          </cell>
          <cell r="W434">
            <v>0</v>
          </cell>
          <cell r="X434">
            <v>0</v>
          </cell>
          <cell r="Y434">
            <v>0</v>
          </cell>
          <cell r="Z434">
            <v>0</v>
          </cell>
          <cell r="AA434">
            <v>0</v>
          </cell>
          <cell r="AB434">
            <v>0</v>
          </cell>
          <cell r="AC434">
            <v>0</v>
          </cell>
          <cell r="AD434">
            <v>0</v>
          </cell>
          <cell r="AE434">
            <v>-13405.86</v>
          </cell>
          <cell r="AF434">
            <v>0</v>
          </cell>
          <cell r="AG434">
            <v>0</v>
          </cell>
          <cell r="AH434">
            <v>0</v>
          </cell>
          <cell r="AI434">
            <v>0</v>
          </cell>
          <cell r="AJ434">
            <v>0</v>
          </cell>
          <cell r="AK434">
            <v>0</v>
          </cell>
          <cell r="AL434">
            <v>0</v>
          </cell>
          <cell r="AM434">
            <v>0</v>
          </cell>
          <cell r="AN434">
            <v>0</v>
          </cell>
          <cell r="AO434">
            <v>0</v>
          </cell>
          <cell r="AP434">
            <v>-33580.26</v>
          </cell>
          <cell r="AQ434">
            <v>-72954.92</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I434">
            <v>-176864.87</v>
          </cell>
          <cell r="BJ434">
            <v>0</v>
          </cell>
          <cell r="BK434">
            <v>0</v>
          </cell>
          <cell r="BL434">
            <v>0</v>
          </cell>
          <cell r="BM434">
            <v>0</v>
          </cell>
          <cell r="BN434">
            <v>0</v>
          </cell>
          <cell r="BO434">
            <v>0</v>
          </cell>
          <cell r="BP434">
            <v>-176864.87</v>
          </cell>
          <cell r="BQ434"/>
          <cell r="BR434">
            <v>0</v>
          </cell>
        </row>
        <row r="435">
          <cell r="E435" t="str">
            <v>TD10400 Depreciation on items dep. for tax</v>
          </cell>
          <cell r="F435" t="str">
            <v>TD10400</v>
          </cell>
          <cell r="G435">
            <v>0</v>
          </cell>
          <cell r="H435">
            <v>0</v>
          </cell>
          <cell r="I435">
            <v>0</v>
          </cell>
          <cell r="J435">
            <v>321740</v>
          </cell>
          <cell r="K435">
            <v>0</v>
          </cell>
          <cell r="L435">
            <v>7365042</v>
          </cell>
          <cell r="M435">
            <v>0</v>
          </cell>
          <cell r="N435">
            <v>0</v>
          </cell>
          <cell r="O435">
            <v>0</v>
          </cell>
          <cell r="P435">
            <v>1930664</v>
          </cell>
          <cell r="Q435">
            <v>0</v>
          </cell>
          <cell r="R435">
            <v>0</v>
          </cell>
          <cell r="S435">
            <v>0</v>
          </cell>
          <cell r="T435">
            <v>664796</v>
          </cell>
          <cell r="U435">
            <v>0</v>
          </cell>
          <cell r="V435">
            <v>0</v>
          </cell>
          <cell r="W435">
            <v>0</v>
          </cell>
          <cell r="X435">
            <v>865</v>
          </cell>
          <cell r="Y435">
            <v>96642</v>
          </cell>
          <cell r="Z435">
            <v>0</v>
          </cell>
          <cell r="AA435">
            <v>0</v>
          </cell>
          <cell r="AB435">
            <v>0</v>
          </cell>
          <cell r="AC435">
            <v>0</v>
          </cell>
          <cell r="AD435">
            <v>0</v>
          </cell>
          <cell r="AE435">
            <v>3043058</v>
          </cell>
          <cell r="AF435">
            <v>1257892</v>
          </cell>
          <cell r="AG435">
            <v>2198702</v>
          </cell>
          <cell r="AH435">
            <v>0</v>
          </cell>
          <cell r="AI435">
            <v>0</v>
          </cell>
          <cell r="AJ435">
            <v>17473</v>
          </cell>
          <cell r="AK435">
            <v>0</v>
          </cell>
          <cell r="AL435">
            <v>0</v>
          </cell>
          <cell r="AM435">
            <v>0</v>
          </cell>
          <cell r="AN435">
            <v>0</v>
          </cell>
          <cell r="AO435">
            <v>0</v>
          </cell>
          <cell r="AP435">
            <v>3011440.4961290322</v>
          </cell>
          <cell r="AQ435">
            <v>8016753.4167741938</v>
          </cell>
          <cell r="AR435">
            <v>0</v>
          </cell>
          <cell r="AS435">
            <v>0</v>
          </cell>
          <cell r="AT435">
            <v>0</v>
          </cell>
          <cell r="AU435">
            <v>0</v>
          </cell>
          <cell r="AV435">
            <v>0</v>
          </cell>
          <cell r="AW435">
            <v>0</v>
          </cell>
          <cell r="AX435">
            <v>0</v>
          </cell>
          <cell r="AY435">
            <v>0</v>
          </cell>
          <cell r="AZ435">
            <v>0</v>
          </cell>
          <cell r="BA435">
            <v>1531122.92</v>
          </cell>
          <cell r="BB435">
            <v>0</v>
          </cell>
          <cell r="BC435">
            <v>0</v>
          </cell>
          <cell r="BD435">
            <v>0</v>
          </cell>
          <cell r="BE435">
            <v>0</v>
          </cell>
          <cell r="BF435">
            <v>0</v>
          </cell>
          <cell r="BG435">
            <v>0</v>
          </cell>
          <cell r="BI435">
            <v>29456190.832903229</v>
          </cell>
          <cell r="BJ435">
            <v>71601.2</v>
          </cell>
          <cell r="BK435">
            <v>0</v>
          </cell>
          <cell r="BL435">
            <v>0</v>
          </cell>
          <cell r="BM435">
            <v>0</v>
          </cell>
          <cell r="BN435">
            <v>0</v>
          </cell>
          <cell r="BO435">
            <v>2962070</v>
          </cell>
          <cell r="BP435">
            <v>32489862.032903228</v>
          </cell>
          <cell r="BQ435">
            <v>0</v>
          </cell>
          <cell r="BR435">
            <v>0</v>
          </cell>
        </row>
        <row r="436">
          <cell r="E436" t="str">
            <v>TD10700 Accounting loss on sale of w/off</v>
          </cell>
          <cell r="F436" t="str">
            <v>TD10700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I436">
            <v>0</v>
          </cell>
          <cell r="BJ436">
            <v>0</v>
          </cell>
          <cell r="BK436">
            <v>0</v>
          </cell>
          <cell r="BL436">
            <v>0</v>
          </cell>
          <cell r="BM436">
            <v>0</v>
          </cell>
          <cell r="BN436">
            <v>0</v>
          </cell>
          <cell r="BO436">
            <v>0</v>
          </cell>
          <cell r="BP436">
            <v>0</v>
          </cell>
          <cell r="BQ436"/>
          <cell r="BR436">
            <v>0</v>
          </cell>
        </row>
        <row r="437">
          <cell r="E437" t="str">
            <v>TD10800 (Accounting profit on sale)</v>
          </cell>
          <cell r="F437" t="str">
            <v>TD10800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I437">
            <v>0</v>
          </cell>
          <cell r="BJ437">
            <v>0</v>
          </cell>
          <cell r="BK437">
            <v>0</v>
          </cell>
          <cell r="BL437">
            <v>0</v>
          </cell>
          <cell r="BM437">
            <v>0</v>
          </cell>
          <cell r="BN437">
            <v>0</v>
          </cell>
          <cell r="BO437">
            <v>0</v>
          </cell>
          <cell r="BP437">
            <v>0</v>
          </cell>
          <cell r="BQ437"/>
          <cell r="BR437">
            <v>0</v>
          </cell>
        </row>
        <row r="438">
          <cell r="E438" t="str">
            <v>TD10900 Additions to provisions</v>
          </cell>
          <cell r="F438" t="str">
            <v>TD10900</v>
          </cell>
          <cell r="G438">
            <v>0</v>
          </cell>
          <cell r="H438">
            <v>0</v>
          </cell>
          <cell r="I438">
            <v>0</v>
          </cell>
          <cell r="J438">
            <v>0</v>
          </cell>
          <cell r="K438">
            <v>0</v>
          </cell>
          <cell r="L438">
            <v>61236</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6551</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I438">
            <v>67787</v>
          </cell>
          <cell r="BJ438">
            <v>0</v>
          </cell>
          <cell r="BK438">
            <v>0</v>
          </cell>
          <cell r="BL438">
            <v>0</v>
          </cell>
          <cell r="BM438">
            <v>0</v>
          </cell>
          <cell r="BN438">
            <v>0</v>
          </cell>
          <cell r="BO438">
            <v>0</v>
          </cell>
          <cell r="BP438">
            <v>67787</v>
          </cell>
          <cell r="BQ438"/>
          <cell r="BR438">
            <v>0</v>
          </cell>
        </row>
        <row r="439">
          <cell r="E439" t="str">
            <v>TD11200 Amortisation of leased assets</v>
          </cell>
          <cell r="F439" t="str">
            <v>TD11200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283903</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I439">
            <v>283903</v>
          </cell>
          <cell r="BJ439">
            <v>0</v>
          </cell>
          <cell r="BK439">
            <v>0</v>
          </cell>
          <cell r="BL439">
            <v>0</v>
          </cell>
          <cell r="BM439">
            <v>0</v>
          </cell>
          <cell r="BN439">
            <v>0</v>
          </cell>
          <cell r="BO439">
            <v>0</v>
          </cell>
          <cell r="BP439">
            <v>283903</v>
          </cell>
          <cell r="BQ439"/>
          <cell r="BR439">
            <v>0</v>
          </cell>
        </row>
        <row r="440">
          <cell r="E440" t="str">
            <v>TD11300 Finance charges - Interest</v>
          </cell>
          <cell r="F440" t="str">
            <v>TD11300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56736.15</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I440">
            <v>56736.15</v>
          </cell>
          <cell r="BJ440">
            <v>0</v>
          </cell>
          <cell r="BK440">
            <v>0</v>
          </cell>
          <cell r="BL440">
            <v>0</v>
          </cell>
          <cell r="BM440">
            <v>0</v>
          </cell>
          <cell r="BN440">
            <v>0</v>
          </cell>
          <cell r="BO440">
            <v>0</v>
          </cell>
          <cell r="BP440">
            <v>56736.15</v>
          </cell>
          <cell r="BQ440"/>
          <cell r="BR440">
            <v>0</v>
          </cell>
        </row>
        <row r="441">
          <cell r="E441" t="str">
            <v>TD11700 Amortisation/W/O of deferred expenses</v>
          </cell>
          <cell r="F441" t="str">
            <v>TD11700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I441">
            <v>0</v>
          </cell>
          <cell r="BJ441">
            <v>0</v>
          </cell>
          <cell r="BK441">
            <v>0</v>
          </cell>
          <cell r="BL441">
            <v>0</v>
          </cell>
          <cell r="BM441">
            <v>0</v>
          </cell>
          <cell r="BN441">
            <v>0</v>
          </cell>
          <cell r="BO441">
            <v>0</v>
          </cell>
          <cell r="BP441">
            <v>0</v>
          </cell>
          <cell r="BQ441"/>
          <cell r="BR441">
            <v>0</v>
          </cell>
        </row>
        <row r="442">
          <cell r="E442" t="str">
            <v>TD11800 Interest accrued last year received</v>
          </cell>
          <cell r="F442" t="str">
            <v>TD11800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-14300484</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36756</v>
          </cell>
          <cell r="BI442">
            <v>-14263728</v>
          </cell>
          <cell r="BJ442">
            <v>0</v>
          </cell>
          <cell r="BK442">
            <v>0</v>
          </cell>
          <cell r="BL442">
            <v>0</v>
          </cell>
          <cell r="BM442">
            <v>0</v>
          </cell>
          <cell r="BN442">
            <v>0</v>
          </cell>
          <cell r="BO442">
            <v>0</v>
          </cell>
          <cell r="BP442">
            <v>-14263728</v>
          </cell>
          <cell r="BQ442"/>
          <cell r="BR442">
            <v>0</v>
          </cell>
        </row>
        <row r="443">
          <cell r="E443" t="str">
            <v>TD11950 Audit fees accrued this year</v>
          </cell>
          <cell r="F443" t="str">
            <v>TD11950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22000</v>
          </cell>
          <cell r="U443">
            <v>0</v>
          </cell>
          <cell r="V443">
            <v>0</v>
          </cell>
          <cell r="W443">
            <v>0</v>
          </cell>
          <cell r="X443">
            <v>2000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I443">
            <v>24000</v>
          </cell>
          <cell r="BJ443">
            <v>0</v>
          </cell>
          <cell r="BK443">
            <v>0</v>
          </cell>
          <cell r="BL443">
            <v>0</v>
          </cell>
          <cell r="BM443">
            <v>0</v>
          </cell>
          <cell r="BN443">
            <v>0</v>
          </cell>
          <cell r="BO443">
            <v>0</v>
          </cell>
          <cell r="BP443">
            <v>24000</v>
          </cell>
          <cell r="BQ443"/>
          <cell r="BR443">
            <v>0</v>
          </cell>
        </row>
        <row r="444">
          <cell r="E444" t="str">
            <v>TD11900 Other items</v>
          </cell>
          <cell r="F444" t="str">
            <v>TD11900</v>
          </cell>
          <cell r="G444">
            <v>0</v>
          </cell>
          <cell r="H444">
            <v>0</v>
          </cell>
          <cell r="I444">
            <v>0</v>
          </cell>
          <cell r="J444">
            <v>0</v>
          </cell>
          <cell r="K444">
            <v>0</v>
          </cell>
          <cell r="L444">
            <v>0</v>
          </cell>
          <cell r="M444">
            <v>0</v>
          </cell>
          <cell r="N444">
            <v>0</v>
          </cell>
          <cell r="O444">
            <v>0</v>
          </cell>
          <cell r="P444">
            <v>0</v>
          </cell>
          <cell r="Q444">
            <v>0</v>
          </cell>
          <cell r="R444">
            <v>619623</v>
          </cell>
          <cell r="S444">
            <v>0</v>
          </cell>
          <cell r="T444">
            <v>0</v>
          </cell>
          <cell r="U444">
            <v>0</v>
          </cell>
          <cell r="V444">
            <v>0</v>
          </cell>
          <cell r="W444">
            <v>0</v>
          </cell>
          <cell r="X444">
            <v>0</v>
          </cell>
          <cell r="Y444">
            <v>0</v>
          </cell>
          <cell r="Z444">
            <v>0</v>
          </cell>
          <cell r="AA444">
            <v>309812</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1380490</v>
          </cell>
          <cell r="BI444">
            <v>2309925</v>
          </cell>
          <cell r="BJ444">
            <v>0</v>
          </cell>
          <cell r="BK444">
            <v>0</v>
          </cell>
          <cell r="BL444">
            <v>0</v>
          </cell>
          <cell r="BM444">
            <v>0</v>
          </cell>
          <cell r="BN444">
            <v>0</v>
          </cell>
          <cell r="BO444">
            <v>0</v>
          </cell>
          <cell r="BP444">
            <v>2309925</v>
          </cell>
          <cell r="BQ444"/>
          <cell r="BR444">
            <v>0</v>
          </cell>
        </row>
        <row r="445">
          <cell r="E445" t="str">
            <v>TD12400 (Tax loss on sale)</v>
          </cell>
          <cell r="F445" t="str">
            <v>TD12400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cell r="BR445">
            <v>0</v>
          </cell>
        </row>
        <row r="446">
          <cell r="E446" t="str">
            <v>TD12500 Tax profit on sale</v>
          </cell>
          <cell r="F446" t="str">
            <v>TD12500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20954</v>
          </cell>
          <cell r="U446">
            <v>0</v>
          </cell>
          <cell r="V446">
            <v>0</v>
          </cell>
          <cell r="W446">
            <v>0</v>
          </cell>
          <cell r="X446">
            <v>0</v>
          </cell>
          <cell r="Y446">
            <v>0</v>
          </cell>
          <cell r="Z446">
            <v>0</v>
          </cell>
          <cell r="AA446">
            <v>0</v>
          </cell>
          <cell r="AB446">
            <v>0</v>
          </cell>
          <cell r="AC446">
            <v>0</v>
          </cell>
          <cell r="AD446">
            <v>0</v>
          </cell>
          <cell r="AE446">
            <v>13390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I446">
            <v>34344</v>
          </cell>
          <cell r="BJ446">
            <v>0</v>
          </cell>
          <cell r="BK446">
            <v>0</v>
          </cell>
          <cell r="BL446">
            <v>0</v>
          </cell>
          <cell r="BM446">
            <v>0</v>
          </cell>
          <cell r="BN446">
            <v>0</v>
          </cell>
          <cell r="BO446">
            <v>0</v>
          </cell>
          <cell r="BP446">
            <v>34344</v>
          </cell>
          <cell r="BQ446"/>
          <cell r="BR446">
            <v>0</v>
          </cell>
        </row>
        <row r="447">
          <cell r="E447" t="str">
            <v>TD12600 (Tax depreciation)</v>
          </cell>
          <cell r="F447" t="str">
            <v>TD12600</v>
          </cell>
          <cell r="G447">
            <v>0</v>
          </cell>
          <cell r="H447">
            <v>0</v>
          </cell>
          <cell r="I447">
            <v>0</v>
          </cell>
          <cell r="J447">
            <v>-2091940</v>
          </cell>
          <cell r="K447">
            <v>0</v>
          </cell>
          <cell r="L447">
            <v>-33227989</v>
          </cell>
          <cell r="M447">
            <v>0</v>
          </cell>
          <cell r="N447">
            <v>0</v>
          </cell>
          <cell r="O447">
            <v>0</v>
          </cell>
          <cell r="P447">
            <v>0</v>
          </cell>
          <cell r="Q447">
            <v>0</v>
          </cell>
          <cell r="R447">
            <v>0</v>
          </cell>
          <cell r="S447">
            <v>0</v>
          </cell>
          <cell r="T447">
            <v>-213926</v>
          </cell>
          <cell r="U447">
            <v>0</v>
          </cell>
          <cell r="V447">
            <v>0</v>
          </cell>
          <cell r="W447">
            <v>0</v>
          </cell>
          <cell r="X447">
            <v>-78074</v>
          </cell>
          <cell r="Y447">
            <v>-14587</v>
          </cell>
          <cell r="Z447">
            <v>0</v>
          </cell>
          <cell r="AA447">
            <v>0</v>
          </cell>
          <cell r="AB447">
            <v>0</v>
          </cell>
          <cell r="AC447">
            <v>0</v>
          </cell>
          <cell r="AD447">
            <v>0</v>
          </cell>
          <cell r="AE447">
            <v>-9393144</v>
          </cell>
          <cell r="AF447">
            <v>-8846258</v>
          </cell>
          <cell r="AG447">
            <v>-6825009</v>
          </cell>
          <cell r="AH447">
            <v>0</v>
          </cell>
          <cell r="AI447">
            <v>0</v>
          </cell>
          <cell r="AJ447">
            <v>-960760</v>
          </cell>
          <cell r="AK447">
            <v>0</v>
          </cell>
          <cell r="AL447">
            <v>0</v>
          </cell>
          <cell r="AM447">
            <v>0</v>
          </cell>
          <cell r="AN447">
            <v>0</v>
          </cell>
          <cell r="AO447">
            <v>0</v>
          </cell>
          <cell r="AP447">
            <v>-14592269</v>
          </cell>
          <cell r="AQ447">
            <v>-43069940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I447">
            <v>-119313896</v>
          </cell>
          <cell r="BJ447">
            <v>0</v>
          </cell>
          <cell r="BK447">
            <v>0</v>
          </cell>
          <cell r="BL447">
            <v>0</v>
          </cell>
          <cell r="BM447">
            <v>0</v>
          </cell>
          <cell r="BN447">
            <v>0</v>
          </cell>
          <cell r="BO447">
            <v>0</v>
          </cell>
          <cell r="BP447">
            <v>-119313896</v>
          </cell>
          <cell r="BQ447"/>
          <cell r="BR447">
            <v>0</v>
          </cell>
        </row>
        <row r="448">
          <cell r="E448" t="str">
            <v>TD12690 CGT indexation treated as perm difference</v>
          </cell>
          <cell r="F448" t="str">
            <v>TD12690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I448">
            <v>0</v>
          </cell>
          <cell r="BJ448">
            <v>0</v>
          </cell>
          <cell r="BK448">
            <v>0</v>
          </cell>
          <cell r="BL448">
            <v>0</v>
          </cell>
          <cell r="BM448">
            <v>0</v>
          </cell>
          <cell r="BN448">
            <v>0</v>
          </cell>
          <cell r="BO448">
            <v>0</v>
          </cell>
          <cell r="BP448">
            <v>0</v>
          </cell>
          <cell r="BQ448"/>
          <cell r="BR448">
            <v>0</v>
          </cell>
        </row>
        <row r="449">
          <cell r="E449" t="str">
            <v>TD12800 (Tax loss on Sale)</v>
          </cell>
          <cell r="F449" t="str">
            <v>TD12800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I449">
            <v>0</v>
          </cell>
          <cell r="BJ449">
            <v>0</v>
          </cell>
          <cell r="BK449">
            <v>0</v>
          </cell>
          <cell r="BL449">
            <v>0</v>
          </cell>
          <cell r="BM449">
            <v>0</v>
          </cell>
          <cell r="BN449">
            <v>0</v>
          </cell>
          <cell r="BO449">
            <v>0</v>
          </cell>
          <cell r="BP449">
            <v>0</v>
          </cell>
          <cell r="BQ449"/>
          <cell r="BR449">
            <v>0</v>
          </cell>
        </row>
        <row r="450">
          <cell r="E450" t="str">
            <v>TD12900 Tax profit on sale</v>
          </cell>
          <cell r="F450" t="str">
            <v>TD12900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I450">
            <v>0</v>
          </cell>
          <cell r="BJ450">
            <v>0</v>
          </cell>
          <cell r="BK450">
            <v>0</v>
          </cell>
          <cell r="BL450">
            <v>0</v>
          </cell>
          <cell r="BM450">
            <v>0</v>
          </cell>
          <cell r="BN450">
            <v>0</v>
          </cell>
          <cell r="BO450">
            <v>0</v>
          </cell>
          <cell r="BP450">
            <v>0</v>
          </cell>
          <cell r="BQ450"/>
          <cell r="BR450">
            <v>0</v>
          </cell>
        </row>
        <row r="451">
          <cell r="E451" t="str">
            <v>TD13000 (Tax depreciation)</v>
          </cell>
          <cell r="F451" t="str">
            <v>TD13000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-23873</v>
          </cell>
          <cell r="U451">
            <v>0</v>
          </cell>
          <cell r="V451">
            <v>0</v>
          </cell>
          <cell r="W451">
            <v>0</v>
          </cell>
          <cell r="X451">
            <v>-693</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I451">
            <v>-24566</v>
          </cell>
          <cell r="BJ451">
            <v>0</v>
          </cell>
          <cell r="BK451">
            <v>0</v>
          </cell>
          <cell r="BL451">
            <v>0</v>
          </cell>
          <cell r="BM451">
            <v>0</v>
          </cell>
          <cell r="BN451">
            <v>0</v>
          </cell>
          <cell r="BO451">
            <v>0</v>
          </cell>
          <cell r="BP451">
            <v>-24566</v>
          </cell>
          <cell r="BQ451"/>
          <cell r="BR451">
            <v>0</v>
          </cell>
        </row>
        <row r="452">
          <cell r="E452" t="str">
            <v>TD13200 (Payments (excluding residuals))</v>
          </cell>
          <cell r="F452" t="str">
            <v>TD13200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-191798</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I452">
            <v>-191798</v>
          </cell>
          <cell r="BJ452">
            <v>0</v>
          </cell>
          <cell r="BK452">
            <v>0</v>
          </cell>
          <cell r="BL452">
            <v>0</v>
          </cell>
          <cell r="BM452">
            <v>0</v>
          </cell>
          <cell r="BN452">
            <v>0</v>
          </cell>
          <cell r="BO452">
            <v>0</v>
          </cell>
          <cell r="BP452">
            <v>-191798</v>
          </cell>
          <cell r="BQ452"/>
          <cell r="BR452">
            <v>0</v>
          </cell>
        </row>
        <row r="453">
          <cell r="E453" t="str">
            <v>TD13400 (Borr. exp.interest on dis. security)</v>
          </cell>
          <cell r="F453" t="str">
            <v>TD13400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-2049330</v>
          </cell>
          <cell r="BI453">
            <v>-2049330</v>
          </cell>
          <cell r="BJ453">
            <v>0</v>
          </cell>
          <cell r="BK453">
            <v>0</v>
          </cell>
          <cell r="BL453">
            <v>0</v>
          </cell>
          <cell r="BM453">
            <v>0</v>
          </cell>
          <cell r="BN453">
            <v>0</v>
          </cell>
          <cell r="BO453">
            <v>0</v>
          </cell>
          <cell r="BP453">
            <v>-2049330</v>
          </cell>
          <cell r="BQ453"/>
          <cell r="BR453">
            <v>0</v>
          </cell>
        </row>
        <row r="454">
          <cell r="E454" t="str">
            <v>TD13500 (Deferred expenses)</v>
          </cell>
          <cell r="F454" t="str">
            <v>TD13500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I454">
            <v>0</v>
          </cell>
          <cell r="BJ454">
            <v>0</v>
          </cell>
          <cell r="BK454">
            <v>0</v>
          </cell>
          <cell r="BL454">
            <v>0</v>
          </cell>
          <cell r="BM454">
            <v>0</v>
          </cell>
          <cell r="BN454">
            <v>0</v>
          </cell>
          <cell r="BO454">
            <v>0</v>
          </cell>
          <cell r="BP454">
            <v>0</v>
          </cell>
          <cell r="BQ454"/>
          <cell r="BR454">
            <v>0</v>
          </cell>
        </row>
        <row r="455">
          <cell r="E455" t="str">
            <v>TD13700 (Deduction/payments on provisions)</v>
          </cell>
          <cell r="F455" t="str">
            <v>TD13700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-35000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I455">
            <v>-35000</v>
          </cell>
          <cell r="BJ455">
            <v>0</v>
          </cell>
          <cell r="BK455">
            <v>0</v>
          </cell>
          <cell r="BL455">
            <v>0</v>
          </cell>
          <cell r="BM455">
            <v>0</v>
          </cell>
          <cell r="BN455">
            <v>0</v>
          </cell>
          <cell r="BO455">
            <v>0</v>
          </cell>
          <cell r="BP455">
            <v>-35000</v>
          </cell>
          <cell r="BQ455"/>
          <cell r="BR455">
            <v>0</v>
          </cell>
        </row>
        <row r="456">
          <cell r="E456" t="str">
            <v>TD13800 (Interest accrued this year)</v>
          </cell>
          <cell r="F456" t="str">
            <v>TD13800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14929704</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I456">
            <v>14929704</v>
          </cell>
          <cell r="BJ456">
            <v>0</v>
          </cell>
          <cell r="BK456">
            <v>0</v>
          </cell>
          <cell r="BL456">
            <v>0</v>
          </cell>
          <cell r="BM456">
            <v>0</v>
          </cell>
          <cell r="BN456">
            <v>0</v>
          </cell>
          <cell r="BO456">
            <v>0</v>
          </cell>
          <cell r="BP456">
            <v>14929704</v>
          </cell>
          <cell r="BQ456"/>
          <cell r="BR456">
            <v>0</v>
          </cell>
        </row>
        <row r="457">
          <cell r="E457" t="str">
            <v>TD13820 Capitalised interest claimed</v>
          </cell>
          <cell r="F457" t="str">
            <v>TD13820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I457">
            <v>0</v>
          </cell>
          <cell r="BJ457">
            <v>0</v>
          </cell>
          <cell r="BK457">
            <v>0</v>
          </cell>
          <cell r="BL457">
            <v>0</v>
          </cell>
          <cell r="BM457">
            <v>0</v>
          </cell>
          <cell r="BN457">
            <v>0</v>
          </cell>
          <cell r="BO457">
            <v>0</v>
          </cell>
          <cell r="BP457">
            <v>0</v>
          </cell>
          <cell r="BQ457"/>
          <cell r="BR457">
            <v>0</v>
          </cell>
        </row>
        <row r="458">
          <cell r="E458" t="str">
            <v>TD13850 (Unearned revenue charged to P&amp;L)</v>
          </cell>
          <cell r="F458" t="str">
            <v>TD13850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I458">
            <v>0</v>
          </cell>
          <cell r="BJ458">
            <v>0</v>
          </cell>
          <cell r="BK458">
            <v>0</v>
          </cell>
          <cell r="BL458">
            <v>0</v>
          </cell>
          <cell r="BM458">
            <v>0</v>
          </cell>
          <cell r="BN458">
            <v>0</v>
          </cell>
          <cell r="BO458">
            <v>0</v>
          </cell>
          <cell r="BP458">
            <v>0</v>
          </cell>
          <cell r="BQ458"/>
          <cell r="BR458">
            <v>0</v>
          </cell>
        </row>
        <row r="459">
          <cell r="E459" t="str">
            <v>TD14000 (Audit fees accrued last year paid)</v>
          </cell>
          <cell r="F459" t="str">
            <v>TD14000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-25000</v>
          </cell>
          <cell r="U459">
            <v>0</v>
          </cell>
          <cell r="V459">
            <v>0</v>
          </cell>
          <cell r="W459">
            <v>0</v>
          </cell>
          <cell r="X459">
            <v>-6200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I459">
            <v>-31200</v>
          </cell>
          <cell r="BJ459">
            <v>0</v>
          </cell>
          <cell r="BK459">
            <v>0</v>
          </cell>
          <cell r="BL459">
            <v>0</v>
          </cell>
          <cell r="BM459">
            <v>0</v>
          </cell>
          <cell r="BN459">
            <v>0</v>
          </cell>
          <cell r="BO459">
            <v>0</v>
          </cell>
          <cell r="BP459">
            <v>-31200</v>
          </cell>
          <cell r="BQ459"/>
          <cell r="BR459">
            <v>0</v>
          </cell>
        </row>
        <row r="460">
          <cell r="E460" t="str">
            <v>TD13900 (Other items)</v>
          </cell>
          <cell r="F460" t="str">
            <v>TD13900</v>
          </cell>
          <cell r="G460">
            <v>0</v>
          </cell>
          <cell r="H460">
            <v>0</v>
          </cell>
          <cell r="I460">
            <v>0</v>
          </cell>
          <cell r="J460">
            <v>0</v>
          </cell>
          <cell r="K460">
            <v>0</v>
          </cell>
          <cell r="L460">
            <v>0</v>
          </cell>
          <cell r="M460">
            <v>0</v>
          </cell>
          <cell r="N460">
            <v>0</v>
          </cell>
          <cell r="O460">
            <v>0</v>
          </cell>
          <cell r="P460">
            <v>0</v>
          </cell>
          <cell r="Q460">
            <v>0</v>
          </cell>
          <cell r="R460">
            <v>-294115</v>
          </cell>
          <cell r="S460">
            <v>0</v>
          </cell>
          <cell r="T460">
            <v>-28262</v>
          </cell>
          <cell r="U460">
            <v>0</v>
          </cell>
          <cell r="V460">
            <v>0</v>
          </cell>
          <cell r="W460">
            <v>0</v>
          </cell>
          <cell r="X460">
            <v>0</v>
          </cell>
          <cell r="Y460">
            <v>0</v>
          </cell>
          <cell r="Z460">
            <v>0</v>
          </cell>
          <cell r="AA460">
            <v>-147058</v>
          </cell>
          <cell r="AB460">
            <v>0</v>
          </cell>
          <cell r="AC460">
            <v>0</v>
          </cell>
          <cell r="AD460">
            <v>0</v>
          </cell>
          <cell r="AE460">
            <v>-72365</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I460">
            <v>-541800</v>
          </cell>
          <cell r="BJ460">
            <v>0</v>
          </cell>
          <cell r="BK460">
            <v>0</v>
          </cell>
          <cell r="BL460">
            <v>0</v>
          </cell>
          <cell r="BM460">
            <v>0</v>
          </cell>
          <cell r="BN460">
            <v>0</v>
          </cell>
          <cell r="BO460">
            <v>0</v>
          </cell>
          <cell r="BP460">
            <v>-541800</v>
          </cell>
          <cell r="BQ460"/>
          <cell r="BR460">
            <v>0</v>
          </cell>
        </row>
        <row r="461">
          <cell r="E461" t="str">
            <v>TD14100 Taxable profit after timing difference</v>
          </cell>
          <cell r="F461" t="str">
            <v>TD14100</v>
          </cell>
          <cell r="G461">
            <v>-63785971.999999985</v>
          </cell>
          <cell r="H461">
            <v>0</v>
          </cell>
          <cell r="I461">
            <v>0</v>
          </cell>
          <cell r="J461">
            <v>-3747501.16</v>
          </cell>
          <cell r="K461">
            <v>-95041098</v>
          </cell>
          <cell r="L461">
            <v>-4896535.3099999996</v>
          </cell>
          <cell r="M461">
            <v>0</v>
          </cell>
          <cell r="N461">
            <v>0</v>
          </cell>
          <cell r="O461">
            <v>0</v>
          </cell>
          <cell r="P461">
            <v>0</v>
          </cell>
          <cell r="Q461">
            <v>-45852819</v>
          </cell>
          <cell r="R461">
            <v>9179883.0300000012</v>
          </cell>
          <cell r="S461">
            <v>0</v>
          </cell>
          <cell r="T461">
            <v>14360929.440000005</v>
          </cell>
          <cell r="U461">
            <v>0</v>
          </cell>
          <cell r="V461">
            <v>0</v>
          </cell>
          <cell r="W461">
            <v>0</v>
          </cell>
          <cell r="X461">
            <v>-156544.38</v>
          </cell>
          <cell r="Y461">
            <v>-24112.12</v>
          </cell>
          <cell r="Z461">
            <v>0</v>
          </cell>
          <cell r="AA461">
            <v>4589941</v>
          </cell>
          <cell r="AB461">
            <v>0</v>
          </cell>
          <cell r="AC461">
            <v>0</v>
          </cell>
          <cell r="AD461">
            <v>0</v>
          </cell>
          <cell r="AE461">
            <v>3974836.38</v>
          </cell>
          <cell r="AF461">
            <v>-6940915.4800000004</v>
          </cell>
          <cell r="AG461">
            <v>5588370.7199999988</v>
          </cell>
          <cell r="AH461">
            <v>14929703</v>
          </cell>
          <cell r="AI461">
            <v>-24173865.390000001</v>
          </cell>
          <cell r="AJ461">
            <v>-3088091.31</v>
          </cell>
          <cell r="AK461">
            <v>-35349600</v>
          </cell>
          <cell r="AL461">
            <v>0</v>
          </cell>
          <cell r="AM461">
            <v>0</v>
          </cell>
          <cell r="AN461">
            <v>0</v>
          </cell>
          <cell r="AO461">
            <v>0</v>
          </cell>
          <cell r="AP461">
            <v>-1141238.1005577389</v>
          </cell>
          <cell r="AQ461">
            <v>-6926951.2332232371</v>
          </cell>
          <cell r="AR461">
            <v>0</v>
          </cell>
          <cell r="AS461">
            <v>0</v>
          </cell>
          <cell r="AT461">
            <v>0</v>
          </cell>
          <cell r="AU461">
            <v>1375078.82</v>
          </cell>
          <cell r="AV461">
            <v>0</v>
          </cell>
          <cell r="AW461">
            <v>-157466400</v>
          </cell>
          <cell r="AX461">
            <v>0</v>
          </cell>
          <cell r="AY461">
            <v>0</v>
          </cell>
          <cell r="AZ461">
            <v>0</v>
          </cell>
          <cell r="BA461">
            <v>3153188.1083870921</v>
          </cell>
          <cell r="BB461">
            <v>0</v>
          </cell>
          <cell r="BC461">
            <v>0</v>
          </cell>
          <cell r="BD461">
            <v>0</v>
          </cell>
          <cell r="BE461">
            <v>0</v>
          </cell>
          <cell r="BF461">
            <v>0</v>
          </cell>
          <cell r="BG461">
            <v>8704964.8999999762</v>
          </cell>
          <cell r="BI461">
            <v>-382734748.08539391</v>
          </cell>
          <cell r="BJ461">
            <v>2323727.02</v>
          </cell>
          <cell r="BK461">
            <v>0</v>
          </cell>
          <cell r="BL461">
            <v>30974.329999998212</v>
          </cell>
          <cell r="BM461">
            <v>-63785972.260000005</v>
          </cell>
          <cell r="BN461">
            <v>0</v>
          </cell>
          <cell r="BO461">
            <v>0</v>
          </cell>
          <cell r="BP461">
            <v>-444166018.99539393</v>
          </cell>
          <cell r="BQ461"/>
          <cell r="BR461">
            <v>-183302.86326962709</v>
          </cell>
        </row>
        <row r="462">
          <cell r="BQ462"/>
        </row>
        <row r="463">
          <cell r="F463" t="str">
            <v>CHECK</v>
          </cell>
          <cell r="G463">
            <v>0</v>
          </cell>
          <cell r="H463">
            <v>0</v>
          </cell>
          <cell r="I463">
            <v>0</v>
          </cell>
          <cell r="J463">
            <v>0</v>
          </cell>
          <cell r="K463">
            <v>0</v>
          </cell>
          <cell r="L463">
            <v>0</v>
          </cell>
          <cell r="M463">
            <v>0</v>
          </cell>
          <cell r="N463">
            <v>0</v>
          </cell>
          <cell r="O463">
            <v>0</v>
          </cell>
          <cell r="P463">
            <v>1930664</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2983758.8717769636</v>
          </cell>
          <cell r="AW463">
            <v>0</v>
          </cell>
          <cell r="AX463">
            <v>0</v>
          </cell>
          <cell r="AY463">
            <v>0</v>
          </cell>
          <cell r="AZ463">
            <v>0</v>
          </cell>
          <cell r="BA463">
            <v>0</v>
          </cell>
          <cell r="BB463">
            <v>0</v>
          </cell>
          <cell r="BC463">
            <v>-714862.00850730704</v>
          </cell>
          <cell r="BD463">
            <v>0</v>
          </cell>
          <cell r="BE463">
            <v>0</v>
          </cell>
          <cell r="BF463">
            <v>0</v>
          </cell>
          <cell r="BG463">
            <v>0</v>
          </cell>
          <cell r="BH463">
            <v>0</v>
          </cell>
          <cell r="BI463">
            <v>4199560.8632696867</v>
          </cell>
          <cell r="BJ463">
            <v>0</v>
          </cell>
          <cell r="BK463">
            <v>0</v>
          </cell>
          <cell r="BL463">
            <v>0</v>
          </cell>
          <cell r="BM463">
            <v>0</v>
          </cell>
          <cell r="BN463">
            <v>0</v>
          </cell>
          <cell r="BO463">
            <v>5769210</v>
          </cell>
          <cell r="BP463">
            <v>9968770.8632696867</v>
          </cell>
          <cell r="BQ463">
            <v>0</v>
          </cell>
        </row>
        <row r="464">
          <cell r="BQ464"/>
        </row>
        <row r="465">
          <cell r="E465" t="str">
            <v>TD14200 Capital (g) included in taxable income</v>
          </cell>
          <cell r="F465" t="str">
            <v>TD14200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I465">
            <v>0</v>
          </cell>
          <cell r="BJ465">
            <v>0</v>
          </cell>
          <cell r="BK465">
            <v>0</v>
          </cell>
          <cell r="BL465">
            <v>0</v>
          </cell>
          <cell r="BM465">
            <v>0</v>
          </cell>
          <cell r="BN465">
            <v>0</v>
          </cell>
          <cell r="BO465">
            <v>0</v>
          </cell>
          <cell r="BP465">
            <v>0</v>
          </cell>
          <cell r="BQ465"/>
          <cell r="BR465">
            <v>0</v>
          </cell>
        </row>
        <row r="466">
          <cell r="E466" t="str">
            <v>TD14300 Current year revenue gain/(loss)</v>
          </cell>
          <cell r="F466" t="str">
            <v>TD14300</v>
          </cell>
          <cell r="G466">
            <v>-63785971.999999985</v>
          </cell>
          <cell r="H466">
            <v>0</v>
          </cell>
          <cell r="I466">
            <v>0</v>
          </cell>
          <cell r="J466">
            <v>-3747501.16</v>
          </cell>
          <cell r="K466">
            <v>-95041098</v>
          </cell>
          <cell r="L466">
            <v>-4896535.3099999996</v>
          </cell>
          <cell r="M466">
            <v>0</v>
          </cell>
          <cell r="N466">
            <v>0</v>
          </cell>
          <cell r="O466">
            <v>0</v>
          </cell>
          <cell r="P466">
            <v>0</v>
          </cell>
          <cell r="Q466">
            <v>-45852819</v>
          </cell>
          <cell r="R466">
            <v>9179883.0300000012</v>
          </cell>
          <cell r="S466">
            <v>0</v>
          </cell>
          <cell r="T466">
            <v>14360929.440000005</v>
          </cell>
          <cell r="U466">
            <v>0</v>
          </cell>
          <cell r="V466">
            <v>0</v>
          </cell>
          <cell r="W466">
            <v>0</v>
          </cell>
          <cell r="X466">
            <v>-156544.38</v>
          </cell>
          <cell r="Y466">
            <v>-24112.12</v>
          </cell>
          <cell r="Z466">
            <v>0</v>
          </cell>
          <cell r="AA466">
            <v>4589941</v>
          </cell>
          <cell r="AB466">
            <v>0</v>
          </cell>
          <cell r="AC466">
            <v>0</v>
          </cell>
          <cell r="AD466">
            <v>0</v>
          </cell>
          <cell r="AE466">
            <v>3974836.38</v>
          </cell>
          <cell r="AF466">
            <v>-6940915.4800000004</v>
          </cell>
          <cell r="AG466">
            <v>5588370.7199999988</v>
          </cell>
          <cell r="AH466">
            <v>14929703</v>
          </cell>
          <cell r="AI466">
            <v>-24173865.390000001</v>
          </cell>
          <cell r="AJ466">
            <v>-3088091.31</v>
          </cell>
          <cell r="AK466">
            <v>-35349600</v>
          </cell>
          <cell r="AL466">
            <v>0</v>
          </cell>
          <cell r="AM466">
            <v>0</v>
          </cell>
          <cell r="AN466">
            <v>0</v>
          </cell>
          <cell r="AO466">
            <v>0</v>
          </cell>
          <cell r="AP466">
            <v>-1141238.1005577389</v>
          </cell>
          <cell r="AQ466">
            <v>-6926951.2332232371</v>
          </cell>
          <cell r="AR466">
            <v>0</v>
          </cell>
          <cell r="AS466">
            <v>0</v>
          </cell>
          <cell r="AT466">
            <v>0</v>
          </cell>
          <cell r="AU466">
            <v>1375078.82</v>
          </cell>
          <cell r="AV466">
            <v>0</v>
          </cell>
          <cell r="AW466">
            <v>-157466400</v>
          </cell>
          <cell r="AX466">
            <v>0</v>
          </cell>
          <cell r="AY466">
            <v>0</v>
          </cell>
          <cell r="AZ466">
            <v>0</v>
          </cell>
          <cell r="BA466">
            <v>3153188.1083870921</v>
          </cell>
          <cell r="BB466">
            <v>0</v>
          </cell>
          <cell r="BC466">
            <v>0</v>
          </cell>
          <cell r="BD466">
            <v>0</v>
          </cell>
          <cell r="BE466">
            <v>0</v>
          </cell>
          <cell r="BF466">
            <v>0</v>
          </cell>
          <cell r="BG466">
            <v>8704964.8999999762</v>
          </cell>
          <cell r="BI466">
            <v>-382734748.08539391</v>
          </cell>
          <cell r="BJ466">
            <v>2323727.02</v>
          </cell>
          <cell r="BK466">
            <v>0</v>
          </cell>
          <cell r="BL466">
            <v>30974.329999998212</v>
          </cell>
          <cell r="BM466">
            <v>-63785972.260000005</v>
          </cell>
          <cell r="BN466">
            <v>0</v>
          </cell>
          <cell r="BO466">
            <v>0</v>
          </cell>
          <cell r="BP466">
            <v>-444166018.99539393</v>
          </cell>
          <cell r="BQ466"/>
          <cell r="BR466">
            <v>-183302.86326962709</v>
          </cell>
        </row>
        <row r="467">
          <cell r="E467" t="str">
            <v>TD14470 Trust taxable income to beneficiaries</v>
          </cell>
          <cell r="F467" t="str">
            <v>TD14470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-14360929.440000005</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I467">
            <v>-14360929.440000005</v>
          </cell>
          <cell r="BJ467">
            <v>0</v>
          </cell>
          <cell r="BK467">
            <v>0</v>
          </cell>
          <cell r="BL467">
            <v>0</v>
          </cell>
          <cell r="BM467">
            <v>0</v>
          </cell>
          <cell r="BN467">
            <v>0</v>
          </cell>
          <cell r="BO467">
            <v>0</v>
          </cell>
          <cell r="BP467">
            <v>-14360929.440000005</v>
          </cell>
          <cell r="BQ467"/>
          <cell r="BR467">
            <v>0</v>
          </cell>
        </row>
        <row r="468">
          <cell r="E468" t="str">
            <v>TD14500 Adjusted taxable income/(losses)</v>
          </cell>
          <cell r="F468" t="str">
            <v>TD14500</v>
          </cell>
          <cell r="G468">
            <v>-63785971.999999985</v>
          </cell>
          <cell r="H468">
            <v>0</v>
          </cell>
          <cell r="I468">
            <v>0</v>
          </cell>
          <cell r="J468">
            <v>-3747501.16</v>
          </cell>
          <cell r="K468">
            <v>-95041098</v>
          </cell>
          <cell r="L468">
            <v>-4896535.3099999996</v>
          </cell>
          <cell r="M468">
            <v>0</v>
          </cell>
          <cell r="N468">
            <v>0</v>
          </cell>
          <cell r="O468">
            <v>0</v>
          </cell>
          <cell r="P468">
            <v>0</v>
          </cell>
          <cell r="Q468">
            <v>-45852819</v>
          </cell>
          <cell r="R468">
            <v>9179883.0300000012</v>
          </cell>
          <cell r="S468">
            <v>0</v>
          </cell>
          <cell r="T468">
            <v>0</v>
          </cell>
          <cell r="U468">
            <v>0</v>
          </cell>
          <cell r="V468">
            <v>0</v>
          </cell>
          <cell r="W468">
            <v>0</v>
          </cell>
          <cell r="X468">
            <v>-82101.046666666662</v>
          </cell>
          <cell r="Y468">
            <v>-24112.12</v>
          </cell>
          <cell r="Z468">
            <v>0</v>
          </cell>
          <cell r="AA468">
            <v>4589941</v>
          </cell>
          <cell r="AB468">
            <v>0</v>
          </cell>
          <cell r="AC468">
            <v>0</v>
          </cell>
          <cell r="AD468">
            <v>0</v>
          </cell>
          <cell r="AE468">
            <v>3974836.38</v>
          </cell>
          <cell r="AF468">
            <v>-6940915.4800000004</v>
          </cell>
          <cell r="AG468">
            <v>5588370.7199999988</v>
          </cell>
          <cell r="AH468">
            <v>14929703</v>
          </cell>
          <cell r="AI468">
            <v>-24173865.390000001</v>
          </cell>
          <cell r="AJ468">
            <v>-3088091.31</v>
          </cell>
          <cell r="AK468">
            <v>-35349600</v>
          </cell>
          <cell r="AL468">
            <v>0</v>
          </cell>
          <cell r="AM468">
            <v>0</v>
          </cell>
          <cell r="AN468">
            <v>0</v>
          </cell>
          <cell r="AO468">
            <v>0</v>
          </cell>
          <cell r="AP468">
            <v>-1141238.1005577389</v>
          </cell>
          <cell r="AQ468">
            <v>-6926951.2332232371</v>
          </cell>
          <cell r="AR468">
            <v>0</v>
          </cell>
          <cell r="AS468">
            <v>0</v>
          </cell>
          <cell r="AT468">
            <v>0</v>
          </cell>
          <cell r="AU468">
            <v>1375078.82</v>
          </cell>
          <cell r="AV468">
            <v>0</v>
          </cell>
          <cell r="AW468">
            <v>-157466400</v>
          </cell>
          <cell r="AX468">
            <v>0</v>
          </cell>
          <cell r="AY468">
            <v>0</v>
          </cell>
          <cell r="AZ468">
            <v>0</v>
          </cell>
          <cell r="BA468">
            <v>3153188.1083870921</v>
          </cell>
          <cell r="BB468">
            <v>0</v>
          </cell>
          <cell r="BC468">
            <v>0</v>
          </cell>
          <cell r="BD468">
            <v>0</v>
          </cell>
          <cell r="BE468">
            <v>0</v>
          </cell>
          <cell r="BF468">
            <v>0</v>
          </cell>
          <cell r="BG468">
            <v>8704964.8999999762</v>
          </cell>
          <cell r="BI468">
            <v>-397021234.19206047</v>
          </cell>
          <cell r="BJ468">
            <v>2323727.02</v>
          </cell>
          <cell r="BK468">
            <v>0</v>
          </cell>
          <cell r="BL468">
            <v>30974.329999998212</v>
          </cell>
          <cell r="BM468">
            <v>-63785972.260000005</v>
          </cell>
          <cell r="BN468">
            <v>0</v>
          </cell>
          <cell r="BO468">
            <v>0</v>
          </cell>
          <cell r="BP468">
            <v>-458452505.1020605</v>
          </cell>
          <cell r="BQ468"/>
          <cell r="BR468">
            <v>-183302.8632697463</v>
          </cell>
        </row>
        <row r="469">
          <cell r="E469" t="str">
            <v>TAX10000 Adjusted instalment income</v>
          </cell>
          <cell r="F469" t="str">
            <v>TAX10000</v>
          </cell>
          <cell r="G469">
            <v>-171432719.19</v>
          </cell>
          <cell r="H469">
            <v>0</v>
          </cell>
          <cell r="I469">
            <v>0</v>
          </cell>
          <cell r="J469">
            <v>1639071</v>
          </cell>
          <cell r="K469">
            <v>-95041098</v>
          </cell>
          <cell r="L469">
            <v>85235829.470000014</v>
          </cell>
          <cell r="M469">
            <v>31255126</v>
          </cell>
          <cell r="N469">
            <v>31255126</v>
          </cell>
          <cell r="O469">
            <v>32530846</v>
          </cell>
          <cell r="P469">
            <v>0</v>
          </cell>
          <cell r="Q469">
            <v>-32562361</v>
          </cell>
          <cell r="R469">
            <v>32530846</v>
          </cell>
          <cell r="S469">
            <v>0</v>
          </cell>
          <cell r="T469">
            <v>100016829.62</v>
          </cell>
          <cell r="U469">
            <v>0</v>
          </cell>
          <cell r="V469">
            <v>0</v>
          </cell>
          <cell r="W469">
            <v>0</v>
          </cell>
          <cell r="X469">
            <v>191194</v>
          </cell>
          <cell r="Y469">
            <v>269771.88</v>
          </cell>
          <cell r="Z469">
            <v>0</v>
          </cell>
          <cell r="AA469">
            <v>0</v>
          </cell>
          <cell r="AB469">
            <v>0</v>
          </cell>
          <cell r="AC469">
            <v>0</v>
          </cell>
          <cell r="AD469">
            <v>0</v>
          </cell>
          <cell r="AE469">
            <v>30212787</v>
          </cell>
          <cell r="AF469">
            <v>5670666</v>
          </cell>
          <cell r="AG469">
            <v>25349767.16</v>
          </cell>
          <cell r="AH469">
            <v>14929703</v>
          </cell>
          <cell r="AI469">
            <v>35349600</v>
          </cell>
          <cell r="AJ469">
            <v>2256510.7599999998</v>
          </cell>
          <cell r="AK469">
            <v>-35689290.5</v>
          </cell>
          <cell r="AL469">
            <v>2805706</v>
          </cell>
          <cell r="AM469">
            <v>0</v>
          </cell>
          <cell r="AN469">
            <v>0</v>
          </cell>
          <cell r="AO469">
            <v>64272000</v>
          </cell>
          <cell r="AP469">
            <v>20653405.92451613</v>
          </cell>
          <cell r="AQ469">
            <v>57299987.028064504</v>
          </cell>
          <cell r="AR469">
            <v>47185000</v>
          </cell>
          <cell r="AS469">
            <v>17087000</v>
          </cell>
          <cell r="AT469">
            <v>0</v>
          </cell>
          <cell r="AU469">
            <v>30132084.129999999</v>
          </cell>
          <cell r="AV469">
            <v>0</v>
          </cell>
          <cell r="AW469">
            <v>-157466400</v>
          </cell>
          <cell r="AX469">
            <v>0</v>
          </cell>
          <cell r="AY469">
            <v>0</v>
          </cell>
          <cell r="AZ469">
            <v>0</v>
          </cell>
          <cell r="BA469">
            <v>27012702.252903219</v>
          </cell>
          <cell r="BB469">
            <v>0</v>
          </cell>
          <cell r="BC469">
            <v>0</v>
          </cell>
          <cell r="BD469">
            <v>0</v>
          </cell>
          <cell r="BE469">
            <v>0</v>
          </cell>
          <cell r="BF469">
            <v>0</v>
          </cell>
          <cell r="BG469">
            <v>172472243.03999996</v>
          </cell>
          <cell r="BI469">
            <v>375421933.57548386</v>
          </cell>
          <cell r="BJ469">
            <v>16295000.92</v>
          </cell>
          <cell r="BK469">
            <v>0</v>
          </cell>
          <cell r="BL469">
            <v>65128735.829999998</v>
          </cell>
          <cell r="BM469">
            <v>-78002406.420000002</v>
          </cell>
          <cell r="BN469">
            <v>0</v>
          </cell>
          <cell r="BO469">
            <v>-657530.05000000005</v>
          </cell>
          <cell r="BP469">
            <v>378185733.85548383</v>
          </cell>
          <cell r="BQ469">
            <v>0</v>
          </cell>
          <cell r="BR469">
            <v>0</v>
          </cell>
        </row>
        <row r="470">
          <cell r="BQ470"/>
        </row>
        <row r="471">
          <cell r="BQ471"/>
        </row>
        <row r="472">
          <cell r="E472" t="str">
            <v>CM10100 Sales revenue  external</v>
          </cell>
          <cell r="F472" t="str">
            <v>CM10100</v>
          </cell>
          <cell r="G472">
            <v>0</v>
          </cell>
          <cell r="H472">
            <v>0</v>
          </cell>
          <cell r="I472">
            <v>0</v>
          </cell>
          <cell r="J472">
            <v>1639071</v>
          </cell>
          <cell r="K472">
            <v>0</v>
          </cell>
          <cell r="L472">
            <v>85235829.470000014</v>
          </cell>
          <cell r="M472">
            <v>0</v>
          </cell>
          <cell r="N472">
            <v>0</v>
          </cell>
          <cell r="O472">
            <v>0</v>
          </cell>
          <cell r="P472">
            <v>0</v>
          </cell>
          <cell r="Q472">
            <v>0</v>
          </cell>
          <cell r="R472">
            <v>0</v>
          </cell>
          <cell r="S472">
            <v>0</v>
          </cell>
          <cell r="T472">
            <v>99292980.230000004</v>
          </cell>
          <cell r="U472">
            <v>0</v>
          </cell>
          <cell r="V472">
            <v>0</v>
          </cell>
          <cell r="W472">
            <v>0</v>
          </cell>
          <cell r="X472">
            <v>191194</v>
          </cell>
          <cell r="Y472">
            <v>246305.88</v>
          </cell>
          <cell r="Z472">
            <v>0</v>
          </cell>
          <cell r="AA472">
            <v>0</v>
          </cell>
          <cell r="AB472">
            <v>0</v>
          </cell>
          <cell r="AC472">
            <v>0</v>
          </cell>
          <cell r="AD472">
            <v>0</v>
          </cell>
          <cell r="AE472">
            <v>30212787</v>
          </cell>
          <cell r="AF472">
            <v>5670666</v>
          </cell>
          <cell r="AG472">
            <v>25331616</v>
          </cell>
          <cell r="AH472">
            <v>0</v>
          </cell>
          <cell r="AI472">
            <v>0</v>
          </cell>
          <cell r="AJ472">
            <v>2256510.7599999998</v>
          </cell>
          <cell r="AK472">
            <v>0</v>
          </cell>
          <cell r="AL472">
            <v>0</v>
          </cell>
          <cell r="AM472">
            <v>0</v>
          </cell>
          <cell r="AN472">
            <v>0</v>
          </cell>
          <cell r="AO472">
            <v>0</v>
          </cell>
          <cell r="AP472">
            <v>20307913.600000001</v>
          </cell>
          <cell r="AQ472">
            <v>56118352.93999999</v>
          </cell>
          <cell r="AR472">
            <v>0</v>
          </cell>
          <cell r="AS472">
            <v>0</v>
          </cell>
          <cell r="AT472">
            <v>0</v>
          </cell>
          <cell r="AU472">
            <v>1185833.72</v>
          </cell>
          <cell r="AV472">
            <v>0</v>
          </cell>
          <cell r="AW472">
            <v>0</v>
          </cell>
          <cell r="AX472">
            <v>0</v>
          </cell>
          <cell r="AY472">
            <v>0</v>
          </cell>
          <cell r="AZ472">
            <v>0</v>
          </cell>
          <cell r="BA472">
            <v>26549522.87290322</v>
          </cell>
          <cell r="BB472">
            <v>0</v>
          </cell>
          <cell r="BC472">
            <v>0</v>
          </cell>
          <cell r="BD472">
            <v>0</v>
          </cell>
          <cell r="BE472">
            <v>0</v>
          </cell>
          <cell r="BF472">
            <v>0</v>
          </cell>
          <cell r="BG472">
            <v>0</v>
          </cell>
          <cell r="BI472">
            <v>354238583.47290325</v>
          </cell>
          <cell r="BJ472">
            <v>3309854.53</v>
          </cell>
          <cell r="BK472">
            <v>0</v>
          </cell>
          <cell r="BL472">
            <v>0</v>
          </cell>
          <cell r="BM472">
            <v>0</v>
          </cell>
          <cell r="BN472">
            <v>0</v>
          </cell>
          <cell r="BO472">
            <v>0</v>
          </cell>
          <cell r="BP472">
            <v>357548438.00290322</v>
          </cell>
          <cell r="BQ472"/>
          <cell r="BR472">
            <v>0</v>
          </cell>
        </row>
        <row r="473">
          <cell r="E473" t="str">
            <v>CM10150 Unearned revenue contract pricing &amp; other</v>
          </cell>
          <cell r="F473" t="str">
            <v>CM10150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-28262</v>
          </cell>
          <cell r="U473">
            <v>0</v>
          </cell>
          <cell r="V473">
            <v>0</v>
          </cell>
          <cell r="W473">
            <v>0</v>
          </cell>
          <cell r="X473">
            <v>0</v>
          </cell>
          <cell r="Y473">
            <v>0</v>
          </cell>
          <cell r="Z473">
            <v>0</v>
          </cell>
          <cell r="AA473">
            <v>0</v>
          </cell>
          <cell r="AB473">
            <v>0</v>
          </cell>
          <cell r="AC473">
            <v>0</v>
          </cell>
          <cell r="AD473">
            <v>0</v>
          </cell>
          <cell r="AE473">
            <v>-147898</v>
          </cell>
          <cell r="AF473">
            <v>0</v>
          </cell>
          <cell r="AG473">
            <v>0</v>
          </cell>
          <cell r="AH473">
            <v>0</v>
          </cell>
          <cell r="AI473">
            <v>0</v>
          </cell>
          <cell r="AJ473">
            <v>0</v>
          </cell>
          <cell r="AK473">
            <v>0</v>
          </cell>
          <cell r="AL473">
            <v>0</v>
          </cell>
          <cell r="AM473">
            <v>0</v>
          </cell>
          <cell r="AN473">
            <v>0</v>
          </cell>
          <cell r="AO473">
            <v>0</v>
          </cell>
          <cell r="AP473">
            <v>109855.39</v>
          </cell>
          <cell r="AQ473">
            <v>13229664.050000001</v>
          </cell>
          <cell r="AR473">
            <v>0</v>
          </cell>
          <cell r="AS473">
            <v>0</v>
          </cell>
          <cell r="AT473">
            <v>0</v>
          </cell>
          <cell r="AU473">
            <v>0</v>
          </cell>
          <cell r="AV473">
            <v>0</v>
          </cell>
          <cell r="AW473">
            <v>0</v>
          </cell>
          <cell r="AX473">
            <v>0</v>
          </cell>
          <cell r="AY473">
            <v>0</v>
          </cell>
          <cell r="AZ473">
            <v>0</v>
          </cell>
          <cell r="BA473">
            <v>1150000</v>
          </cell>
          <cell r="BB473">
            <v>0</v>
          </cell>
          <cell r="BC473">
            <v>0</v>
          </cell>
          <cell r="BD473">
            <v>0</v>
          </cell>
          <cell r="BE473">
            <v>0</v>
          </cell>
          <cell r="BF473">
            <v>0</v>
          </cell>
          <cell r="BG473">
            <v>0</v>
          </cell>
          <cell r="BI473">
            <v>14313359.440000001</v>
          </cell>
          <cell r="BJ473">
            <v>0</v>
          </cell>
          <cell r="BK473">
            <v>0</v>
          </cell>
          <cell r="BL473">
            <v>0</v>
          </cell>
          <cell r="BM473">
            <v>0</v>
          </cell>
          <cell r="BN473">
            <v>0</v>
          </cell>
          <cell r="BO473">
            <v>0</v>
          </cell>
          <cell r="BP473">
            <v>14313359.440000001</v>
          </cell>
          <cell r="BQ473"/>
          <cell r="BR473">
            <v>0</v>
          </cell>
        </row>
        <row r="474">
          <cell r="E474" t="str">
            <v>CM10200 Sales revenue inter-entity</v>
          </cell>
          <cell r="F474" t="str">
            <v>CM10200</v>
          </cell>
          <cell r="G474">
            <v>-30665136.750000004</v>
          </cell>
          <cell r="H474">
            <v>0</v>
          </cell>
          <cell r="I474">
            <v>0</v>
          </cell>
          <cell r="J474">
            <v>0</v>
          </cell>
          <cell r="K474">
            <v>0</v>
          </cell>
          <cell r="L474">
            <v>0</v>
          </cell>
          <cell r="M474">
            <v>0</v>
          </cell>
          <cell r="N474">
            <v>0</v>
          </cell>
          <cell r="O474">
            <v>0</v>
          </cell>
          <cell r="P474">
            <v>0</v>
          </cell>
          <cell r="Q474">
            <v>-31515</v>
          </cell>
          <cell r="R474">
            <v>0</v>
          </cell>
          <cell r="S474">
            <v>0</v>
          </cell>
          <cell r="T474">
            <v>8049</v>
          </cell>
          <cell r="U474">
            <v>0</v>
          </cell>
          <cell r="V474">
            <v>0</v>
          </cell>
          <cell r="W474">
            <v>0</v>
          </cell>
          <cell r="X474">
            <v>0</v>
          </cell>
          <cell r="Y474">
            <v>23466</v>
          </cell>
          <cell r="Z474">
            <v>0</v>
          </cell>
          <cell r="AA474">
            <v>0</v>
          </cell>
          <cell r="AB474">
            <v>0</v>
          </cell>
          <cell r="AC474">
            <v>0</v>
          </cell>
          <cell r="AD474">
            <v>0</v>
          </cell>
          <cell r="AE474">
            <v>0</v>
          </cell>
          <cell r="AF474">
            <v>0</v>
          </cell>
          <cell r="AG474">
            <v>0</v>
          </cell>
          <cell r="AH474">
            <v>0</v>
          </cell>
          <cell r="AI474">
            <v>0</v>
          </cell>
          <cell r="AJ474">
            <v>0</v>
          </cell>
          <cell r="AK474">
            <v>-339690.5</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339690.5</v>
          </cell>
          <cell r="BB474">
            <v>0</v>
          </cell>
          <cell r="BC474">
            <v>0</v>
          </cell>
          <cell r="BD474">
            <v>0</v>
          </cell>
          <cell r="BE474">
            <v>0</v>
          </cell>
          <cell r="BF474">
            <v>0</v>
          </cell>
          <cell r="BG474">
            <v>30665136.750000004</v>
          </cell>
          <cell r="BI474">
            <v>0</v>
          </cell>
          <cell r="BJ474">
            <v>0</v>
          </cell>
          <cell r="BK474">
            <v>0</v>
          </cell>
          <cell r="BL474">
            <v>1287663.51</v>
          </cell>
          <cell r="BM474">
            <v>-1287663.51</v>
          </cell>
          <cell r="BN474">
            <v>0</v>
          </cell>
          <cell r="BO474">
            <v>0</v>
          </cell>
          <cell r="BP474">
            <v>0</v>
          </cell>
          <cell r="BQ474"/>
          <cell r="BR474">
            <v>0</v>
          </cell>
        </row>
        <row r="475">
          <cell r="E475" t="str">
            <v>CM10300 Movement in current trade debtors extern</v>
          </cell>
          <cell r="F475" t="str">
            <v>CM10300</v>
          </cell>
          <cell r="G475">
            <v>0</v>
          </cell>
          <cell r="H475">
            <v>0</v>
          </cell>
          <cell r="I475">
            <v>0</v>
          </cell>
          <cell r="J475">
            <v>159886.06</v>
          </cell>
          <cell r="K475">
            <v>0</v>
          </cell>
          <cell r="L475">
            <v>8095947.7699999996</v>
          </cell>
          <cell r="M475">
            <v>0</v>
          </cell>
          <cell r="N475">
            <v>0</v>
          </cell>
          <cell r="O475">
            <v>0</v>
          </cell>
          <cell r="P475">
            <v>0</v>
          </cell>
          <cell r="Q475">
            <v>1606365</v>
          </cell>
          <cell r="R475">
            <v>-1054389</v>
          </cell>
          <cell r="S475">
            <v>0</v>
          </cell>
          <cell r="T475">
            <v>7464765.7300000042</v>
          </cell>
          <cell r="U475">
            <v>0</v>
          </cell>
          <cell r="V475">
            <v>0</v>
          </cell>
          <cell r="W475">
            <v>0</v>
          </cell>
          <cell r="X475">
            <v>14120.58</v>
          </cell>
          <cell r="Y475">
            <v>88052.77</v>
          </cell>
          <cell r="Z475">
            <v>0</v>
          </cell>
          <cell r="AA475">
            <v>-527195</v>
          </cell>
          <cell r="AB475">
            <v>0</v>
          </cell>
          <cell r="AC475">
            <v>0</v>
          </cell>
          <cell r="AD475">
            <v>0</v>
          </cell>
          <cell r="AE475">
            <v>2845450.36</v>
          </cell>
          <cell r="AF475">
            <v>-266624.21000000002</v>
          </cell>
          <cell r="AG475">
            <v>1669165.51</v>
          </cell>
          <cell r="AH475">
            <v>0</v>
          </cell>
          <cell r="AI475">
            <v>0</v>
          </cell>
          <cell r="AJ475">
            <v>383751.63</v>
          </cell>
          <cell r="AK475">
            <v>0</v>
          </cell>
          <cell r="AL475">
            <v>0</v>
          </cell>
          <cell r="AM475">
            <v>0</v>
          </cell>
          <cell r="AN475">
            <v>0</v>
          </cell>
          <cell r="AO475">
            <v>0</v>
          </cell>
          <cell r="AP475">
            <v>-121526.11</v>
          </cell>
          <cell r="AQ475">
            <v>148451.76</v>
          </cell>
          <cell r="AR475">
            <v>0</v>
          </cell>
          <cell r="AS475">
            <v>0</v>
          </cell>
          <cell r="AT475">
            <v>0</v>
          </cell>
          <cell r="AU475">
            <v>-19877.400000000001</v>
          </cell>
          <cell r="AV475">
            <v>0</v>
          </cell>
          <cell r="AW475">
            <v>0</v>
          </cell>
          <cell r="AX475">
            <v>0</v>
          </cell>
          <cell r="AY475">
            <v>0</v>
          </cell>
          <cell r="AZ475">
            <v>0</v>
          </cell>
          <cell r="BA475">
            <v>599962.67000000004</v>
          </cell>
          <cell r="BB475">
            <v>0</v>
          </cell>
          <cell r="BC475">
            <v>0</v>
          </cell>
          <cell r="BD475">
            <v>0</v>
          </cell>
          <cell r="BE475">
            <v>0</v>
          </cell>
          <cell r="BF475">
            <v>0</v>
          </cell>
          <cell r="BG475">
            <v>0</v>
          </cell>
          <cell r="BI475">
            <v>21086308.119999997</v>
          </cell>
          <cell r="BJ475">
            <v>-59772.9</v>
          </cell>
          <cell r="BK475">
            <v>0</v>
          </cell>
          <cell r="BL475">
            <v>0</v>
          </cell>
          <cell r="BM475">
            <v>0</v>
          </cell>
          <cell r="BN475">
            <v>0</v>
          </cell>
          <cell r="BO475">
            <v>0</v>
          </cell>
          <cell r="BP475">
            <v>21026535.219999999</v>
          </cell>
          <cell r="BQ475"/>
          <cell r="BR475">
            <v>0</v>
          </cell>
        </row>
        <row r="476">
          <cell r="E476" t="str">
            <v>CM10350 Bad debts written off against provision</v>
          </cell>
          <cell r="F476" t="str">
            <v>CM10350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I476">
            <v>0</v>
          </cell>
          <cell r="BJ476">
            <v>0</v>
          </cell>
          <cell r="BK476">
            <v>0</v>
          </cell>
          <cell r="BL476">
            <v>0</v>
          </cell>
          <cell r="BM476">
            <v>0</v>
          </cell>
          <cell r="BN476">
            <v>0</v>
          </cell>
          <cell r="BO476">
            <v>0</v>
          </cell>
          <cell r="BP476">
            <v>0</v>
          </cell>
          <cell r="BQ476"/>
          <cell r="BR476">
            <v>0</v>
          </cell>
        </row>
        <row r="477">
          <cell r="E477" t="str">
            <v>CM10400 Movement in non current trade debtors ex</v>
          </cell>
          <cell r="F477" t="str">
            <v>CM10400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I477">
            <v>0</v>
          </cell>
          <cell r="BJ477">
            <v>-1050</v>
          </cell>
          <cell r="BK477">
            <v>0</v>
          </cell>
          <cell r="BL477">
            <v>0</v>
          </cell>
          <cell r="BM477">
            <v>0</v>
          </cell>
          <cell r="BN477">
            <v>0</v>
          </cell>
          <cell r="BO477">
            <v>0</v>
          </cell>
          <cell r="BP477">
            <v>-1050</v>
          </cell>
          <cell r="BQ477"/>
          <cell r="BR477">
            <v>0</v>
          </cell>
        </row>
        <row r="478">
          <cell r="E478" t="str">
            <v>CM10500 Movement in debtors advances</v>
          </cell>
          <cell r="F478" t="str">
            <v>CM10500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177399</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I478">
            <v>177399</v>
          </cell>
          <cell r="BJ478">
            <v>0</v>
          </cell>
          <cell r="BK478">
            <v>0</v>
          </cell>
          <cell r="BL478">
            <v>0</v>
          </cell>
          <cell r="BM478">
            <v>0</v>
          </cell>
          <cell r="BN478">
            <v>0</v>
          </cell>
          <cell r="BO478">
            <v>0</v>
          </cell>
          <cell r="BP478">
            <v>177399</v>
          </cell>
          <cell r="BQ478"/>
          <cell r="BR478">
            <v>0</v>
          </cell>
        </row>
        <row r="479">
          <cell r="E479" t="str">
            <v>CM10570 Other Revenue</v>
          </cell>
          <cell r="F479" t="str">
            <v>CM10570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I479">
            <v>0</v>
          </cell>
          <cell r="BJ479">
            <v>12928770.65</v>
          </cell>
          <cell r="BK479">
            <v>0</v>
          </cell>
          <cell r="BL479">
            <v>0</v>
          </cell>
          <cell r="BM479">
            <v>-12928770.65</v>
          </cell>
          <cell r="BN479">
            <v>0</v>
          </cell>
          <cell r="BO479">
            <v>0</v>
          </cell>
          <cell r="BP479">
            <v>0</v>
          </cell>
          <cell r="BQ479"/>
          <cell r="BR479">
            <v>0</v>
          </cell>
        </row>
        <row r="480">
          <cell r="E480" t="str">
            <v>CM12700 (Inc.)/dec. current debtors other</v>
          </cell>
          <cell r="F480" t="str">
            <v>CM12700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I480">
            <v>0</v>
          </cell>
          <cell r="BJ480">
            <v>0</v>
          </cell>
          <cell r="BK480">
            <v>0</v>
          </cell>
          <cell r="BL480">
            <v>0</v>
          </cell>
          <cell r="BM480">
            <v>0</v>
          </cell>
          <cell r="BN480">
            <v>0</v>
          </cell>
          <cell r="BO480">
            <v>0</v>
          </cell>
          <cell r="BP480">
            <v>0</v>
          </cell>
          <cell r="BQ480"/>
          <cell r="BR480">
            <v>0</v>
          </cell>
        </row>
        <row r="481">
          <cell r="E481" t="str">
            <v>CM12720 (Inc.)/dec owing by assoc coys</v>
          </cell>
          <cell r="F481" t="str">
            <v>CM12720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I481">
            <v>0</v>
          </cell>
          <cell r="BJ481">
            <v>-24</v>
          </cell>
          <cell r="BK481">
            <v>0</v>
          </cell>
          <cell r="BL481">
            <v>0</v>
          </cell>
          <cell r="BM481">
            <v>0</v>
          </cell>
          <cell r="BN481">
            <v>0</v>
          </cell>
          <cell r="BO481">
            <v>0</v>
          </cell>
          <cell r="BP481">
            <v>-24</v>
          </cell>
          <cell r="BQ481"/>
          <cell r="BR481">
            <v>0</v>
          </cell>
        </row>
        <row r="482">
          <cell r="E482" t="str">
            <v>CM12750 (Inc.)/dec. non current debtors other</v>
          </cell>
          <cell r="F482" t="str">
            <v>CM12750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I482">
            <v>0</v>
          </cell>
          <cell r="BJ482">
            <v>0</v>
          </cell>
          <cell r="BK482">
            <v>0</v>
          </cell>
          <cell r="BL482">
            <v>0</v>
          </cell>
          <cell r="BM482">
            <v>0</v>
          </cell>
          <cell r="BN482">
            <v>0</v>
          </cell>
          <cell r="BO482">
            <v>0</v>
          </cell>
          <cell r="BP482">
            <v>0</v>
          </cell>
          <cell r="BQ482"/>
          <cell r="BR482">
            <v>0</v>
          </cell>
        </row>
        <row r="483">
          <cell r="E483" t="str">
            <v>CM10600 Receipts from customers</v>
          </cell>
          <cell r="F483" t="str">
            <v>CM10600</v>
          </cell>
          <cell r="G483">
            <v>-30665136.750000004</v>
          </cell>
          <cell r="H483">
            <v>0</v>
          </cell>
          <cell r="I483">
            <v>0</v>
          </cell>
          <cell r="J483">
            <v>1798957.06</v>
          </cell>
          <cell r="K483">
            <v>0</v>
          </cell>
          <cell r="L483">
            <v>93331777.24000001</v>
          </cell>
          <cell r="M483">
            <v>0</v>
          </cell>
          <cell r="N483">
            <v>0</v>
          </cell>
          <cell r="O483">
            <v>0</v>
          </cell>
          <cell r="P483">
            <v>0</v>
          </cell>
          <cell r="Q483">
            <v>1574850</v>
          </cell>
          <cell r="R483">
            <v>-1054389</v>
          </cell>
          <cell r="S483">
            <v>0</v>
          </cell>
          <cell r="T483">
            <v>106914931.96000001</v>
          </cell>
          <cell r="U483">
            <v>0</v>
          </cell>
          <cell r="V483">
            <v>0</v>
          </cell>
          <cell r="W483">
            <v>0</v>
          </cell>
          <cell r="X483">
            <v>205314.58</v>
          </cell>
          <cell r="Y483">
            <v>357824.65</v>
          </cell>
          <cell r="Z483">
            <v>0</v>
          </cell>
          <cell r="AA483">
            <v>-527195</v>
          </cell>
          <cell r="AB483">
            <v>0</v>
          </cell>
          <cell r="AC483">
            <v>0</v>
          </cell>
          <cell r="AD483">
            <v>0</v>
          </cell>
          <cell r="AE483">
            <v>32910339.359999999</v>
          </cell>
          <cell r="AF483">
            <v>5404041.79</v>
          </cell>
          <cell r="AG483">
            <v>27000781.509999998</v>
          </cell>
          <cell r="AH483">
            <v>0</v>
          </cell>
          <cell r="AI483">
            <v>0</v>
          </cell>
          <cell r="AJ483">
            <v>2640262.39</v>
          </cell>
          <cell r="AK483">
            <v>-339690.5</v>
          </cell>
          <cell r="AL483">
            <v>0</v>
          </cell>
          <cell r="AM483">
            <v>0</v>
          </cell>
          <cell r="AN483">
            <v>0</v>
          </cell>
          <cell r="AO483">
            <v>0</v>
          </cell>
          <cell r="AP483">
            <v>20296242.880000003</v>
          </cell>
          <cell r="AQ483">
            <v>69496468.75</v>
          </cell>
          <cell r="AR483">
            <v>0</v>
          </cell>
          <cell r="AS483">
            <v>0</v>
          </cell>
          <cell r="AT483">
            <v>0</v>
          </cell>
          <cell r="AU483">
            <v>1165956.32</v>
          </cell>
          <cell r="AV483">
            <v>0</v>
          </cell>
          <cell r="AW483">
            <v>0</v>
          </cell>
          <cell r="AX483">
            <v>0</v>
          </cell>
          <cell r="AY483">
            <v>0</v>
          </cell>
          <cell r="AZ483">
            <v>0</v>
          </cell>
          <cell r="BA483">
            <v>28639176.042903218</v>
          </cell>
          <cell r="BB483">
            <v>0</v>
          </cell>
          <cell r="BC483">
            <v>0</v>
          </cell>
          <cell r="BD483">
            <v>0</v>
          </cell>
          <cell r="BE483">
            <v>0</v>
          </cell>
          <cell r="BF483">
            <v>0</v>
          </cell>
          <cell r="BG483">
            <v>30665136.750000004</v>
          </cell>
          <cell r="BI483">
            <v>389815650.03290319</v>
          </cell>
          <cell r="BJ483">
            <v>16177778.280000001</v>
          </cell>
          <cell r="BK483">
            <v>0</v>
          </cell>
          <cell r="BL483">
            <v>1287663.51</v>
          </cell>
          <cell r="BM483">
            <v>-14216434.16</v>
          </cell>
          <cell r="BN483">
            <v>0</v>
          </cell>
          <cell r="BO483">
            <v>0</v>
          </cell>
          <cell r="BP483">
            <v>393064657.66290313</v>
          </cell>
          <cell r="BQ483"/>
          <cell r="BR483">
            <v>0</v>
          </cell>
        </row>
        <row r="484">
          <cell r="E484" t="str">
            <v>CM11100 Other costs before interest and tax</v>
          </cell>
          <cell r="F484" t="str">
            <v>CM11100</v>
          </cell>
          <cell r="G484">
            <v>30665136.749999993</v>
          </cell>
          <cell r="H484">
            <v>0</v>
          </cell>
          <cell r="I484">
            <v>0</v>
          </cell>
          <cell r="J484">
            <v>-846847.96</v>
          </cell>
          <cell r="K484">
            <v>0</v>
          </cell>
          <cell r="L484">
            <v>-30851011.109999999</v>
          </cell>
          <cell r="M484">
            <v>0</v>
          </cell>
          <cell r="N484">
            <v>0</v>
          </cell>
          <cell r="O484">
            <v>0</v>
          </cell>
          <cell r="P484">
            <v>0</v>
          </cell>
          <cell r="Q484">
            <v>31515</v>
          </cell>
          <cell r="R484">
            <v>-11111.97</v>
          </cell>
          <cell r="S484">
            <v>0</v>
          </cell>
          <cell r="T484">
            <v>-85090447.900000006</v>
          </cell>
          <cell r="U484">
            <v>0</v>
          </cell>
          <cell r="V484">
            <v>0</v>
          </cell>
          <cell r="W484">
            <v>0</v>
          </cell>
          <cell r="X484">
            <v>-264771.38</v>
          </cell>
          <cell r="Y484">
            <v>-182492</v>
          </cell>
          <cell r="Z484">
            <v>0</v>
          </cell>
          <cell r="AA484">
            <v>-5556</v>
          </cell>
          <cell r="AB484">
            <v>0</v>
          </cell>
          <cell r="AC484">
            <v>0</v>
          </cell>
          <cell r="AD484">
            <v>0</v>
          </cell>
          <cell r="AE484">
            <v>-8147928.6200000001</v>
          </cell>
          <cell r="AF484">
            <v>-801576.48</v>
          </cell>
          <cell r="AG484">
            <v>-6649642.4500000002</v>
          </cell>
          <cell r="AH484">
            <v>0</v>
          </cell>
          <cell r="AI484">
            <v>-107864.23</v>
          </cell>
          <cell r="AJ484">
            <v>-2320559.41</v>
          </cell>
          <cell r="AK484">
            <v>339690.5</v>
          </cell>
          <cell r="AL484">
            <v>0</v>
          </cell>
          <cell r="AM484">
            <v>0</v>
          </cell>
          <cell r="AN484">
            <v>0</v>
          </cell>
          <cell r="AO484">
            <v>0</v>
          </cell>
          <cell r="AP484">
            <v>-3303646.6692674193</v>
          </cell>
          <cell r="AQ484">
            <v>-9247925.0348361284</v>
          </cell>
          <cell r="AR484">
            <v>0</v>
          </cell>
          <cell r="AS484">
            <v>0</v>
          </cell>
          <cell r="AT484">
            <v>0</v>
          </cell>
          <cell r="AU484">
            <v>154739.79</v>
          </cell>
          <cell r="AV484">
            <v>-2016730.52</v>
          </cell>
          <cell r="AW484">
            <v>0</v>
          </cell>
          <cell r="AX484">
            <v>0</v>
          </cell>
          <cell r="AY484">
            <v>0</v>
          </cell>
          <cell r="AZ484">
            <v>0</v>
          </cell>
          <cell r="BA484">
            <v>-23574103.41612903</v>
          </cell>
          <cell r="BB484">
            <v>0</v>
          </cell>
          <cell r="BC484">
            <v>0</v>
          </cell>
          <cell r="BD484">
            <v>0</v>
          </cell>
          <cell r="BE484">
            <v>0</v>
          </cell>
          <cell r="BF484">
            <v>0</v>
          </cell>
          <cell r="BG484">
            <v>-31955241.100000001</v>
          </cell>
          <cell r="BI484">
            <v>-174186374.21023259</v>
          </cell>
          <cell r="BJ484">
            <v>-13136660.130000003</v>
          </cell>
          <cell r="BK484">
            <v>0</v>
          </cell>
          <cell r="BL484">
            <v>-1311789.24</v>
          </cell>
          <cell r="BM484">
            <v>14216434.16</v>
          </cell>
          <cell r="BN484">
            <v>0</v>
          </cell>
          <cell r="BO484">
            <v>-2807140</v>
          </cell>
          <cell r="BP484">
            <v>-177225529.42023259</v>
          </cell>
          <cell r="BQ484">
            <v>0</v>
          </cell>
          <cell r="BR484">
            <v>0</v>
          </cell>
        </row>
        <row r="485">
          <cell r="E485" t="str">
            <v>CM11140 Amounts provided (liability provs only)</v>
          </cell>
          <cell r="F485" t="str">
            <v>CM11140</v>
          </cell>
          <cell r="G485">
            <v>0</v>
          </cell>
          <cell r="H485">
            <v>0</v>
          </cell>
          <cell r="I485">
            <v>0</v>
          </cell>
          <cell r="J485">
            <v>0</v>
          </cell>
          <cell r="K485">
            <v>0</v>
          </cell>
          <cell r="L485">
            <v>-3410000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-6551</v>
          </cell>
          <cell r="AF485">
            <v>0</v>
          </cell>
          <cell r="AG485">
            <v>0.01</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-292972.72838709678</v>
          </cell>
          <cell r="BB485">
            <v>0</v>
          </cell>
          <cell r="BC485">
            <v>0</v>
          </cell>
          <cell r="BD485">
            <v>0</v>
          </cell>
          <cell r="BE485">
            <v>0</v>
          </cell>
          <cell r="BF485">
            <v>0</v>
          </cell>
          <cell r="BG485">
            <v>0</v>
          </cell>
          <cell r="BI485">
            <v>-3709523.7183870971</v>
          </cell>
          <cell r="BJ485">
            <v>0</v>
          </cell>
          <cell r="BK485">
            <v>0</v>
          </cell>
          <cell r="BL485">
            <v>0</v>
          </cell>
          <cell r="BM485">
            <v>0</v>
          </cell>
          <cell r="BN485">
            <v>0</v>
          </cell>
          <cell r="BO485">
            <v>0</v>
          </cell>
          <cell r="BP485">
            <v>-3709523.7183870971</v>
          </cell>
          <cell r="BQ485"/>
          <cell r="BR485">
            <v>0</v>
          </cell>
        </row>
        <row r="486">
          <cell r="E486" t="str">
            <v>CM11200 Others Credit to Profit</v>
          </cell>
          <cell r="F486" t="str">
            <v>CM11200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I486">
            <v>0</v>
          </cell>
          <cell r="BJ486">
            <v>0</v>
          </cell>
          <cell r="BK486">
            <v>0</v>
          </cell>
          <cell r="BL486">
            <v>0</v>
          </cell>
          <cell r="BM486">
            <v>0</v>
          </cell>
          <cell r="BN486">
            <v>0</v>
          </cell>
          <cell r="BO486">
            <v>0</v>
          </cell>
          <cell r="BP486">
            <v>0</v>
          </cell>
          <cell r="BQ486"/>
          <cell r="BR486">
            <v>0</v>
          </cell>
        </row>
        <row r="487">
          <cell r="E487" t="str">
            <v>CM11350 Inter-entity creditors</v>
          </cell>
          <cell r="F487" t="str">
            <v>CM11350</v>
          </cell>
          <cell r="G487">
            <v>0</v>
          </cell>
          <cell r="H487">
            <v>0</v>
          </cell>
          <cell r="I487">
            <v>0</v>
          </cell>
          <cell r="J487">
            <v>0</v>
          </cell>
          <cell r="K487">
            <v>0</v>
          </cell>
          <cell r="L487">
            <v>0</v>
          </cell>
          <cell r="M487">
            <v>0</v>
          </cell>
          <cell r="N487">
            <v>0</v>
          </cell>
          <cell r="O487">
            <v>0</v>
          </cell>
          <cell r="P487">
            <v>0</v>
          </cell>
          <cell r="Q487">
            <v>-1606364</v>
          </cell>
          <cell r="R487">
            <v>0</v>
          </cell>
          <cell r="S487">
            <v>0</v>
          </cell>
          <cell r="T487">
            <v>1581583</v>
          </cell>
          <cell r="U487">
            <v>0</v>
          </cell>
          <cell r="V487">
            <v>0</v>
          </cell>
          <cell r="W487">
            <v>0</v>
          </cell>
          <cell r="X487">
            <v>24781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I487">
            <v>0</v>
          </cell>
          <cell r="BJ487">
            <v>0</v>
          </cell>
          <cell r="BK487">
            <v>0</v>
          </cell>
          <cell r="BL487">
            <v>0</v>
          </cell>
          <cell r="BM487">
            <v>0</v>
          </cell>
          <cell r="BN487">
            <v>0</v>
          </cell>
          <cell r="BO487">
            <v>0</v>
          </cell>
          <cell r="BP487">
            <v>0</v>
          </cell>
          <cell r="BQ487"/>
          <cell r="BR487">
            <v>0</v>
          </cell>
        </row>
        <row r="488">
          <cell r="E488" t="str">
            <v>CM12500 Increase/(decrease) in current prov.</v>
          </cell>
          <cell r="F488" t="str">
            <v>CM12500</v>
          </cell>
          <cell r="G488">
            <v>0</v>
          </cell>
          <cell r="H488">
            <v>0</v>
          </cell>
          <cell r="I488">
            <v>0</v>
          </cell>
          <cell r="J488">
            <v>0</v>
          </cell>
          <cell r="K488">
            <v>0</v>
          </cell>
          <cell r="L488">
            <v>3410000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6551</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1229620.165</v>
          </cell>
          <cell r="AW488">
            <v>0</v>
          </cell>
          <cell r="AX488">
            <v>0</v>
          </cell>
          <cell r="AY488">
            <v>0</v>
          </cell>
          <cell r="AZ488">
            <v>0</v>
          </cell>
          <cell r="BA488">
            <v>0</v>
          </cell>
          <cell r="BB488">
            <v>0</v>
          </cell>
          <cell r="BC488">
            <v>0</v>
          </cell>
          <cell r="BD488">
            <v>0</v>
          </cell>
          <cell r="BE488">
            <v>0</v>
          </cell>
          <cell r="BF488">
            <v>0</v>
          </cell>
          <cell r="BG488">
            <v>0</v>
          </cell>
          <cell r="BI488">
            <v>4646171.165</v>
          </cell>
          <cell r="BJ488">
            <v>-523939</v>
          </cell>
          <cell r="BK488">
            <v>0</v>
          </cell>
          <cell r="BL488">
            <v>0</v>
          </cell>
          <cell r="BM488">
            <v>0</v>
          </cell>
          <cell r="BN488">
            <v>0</v>
          </cell>
          <cell r="BO488">
            <v>0</v>
          </cell>
          <cell r="BP488">
            <v>4122232.165</v>
          </cell>
          <cell r="BQ488"/>
          <cell r="BR488">
            <v>0</v>
          </cell>
        </row>
        <row r="489">
          <cell r="E489" t="str">
            <v>CM12510 Charged against provisions current</v>
          </cell>
          <cell r="F489" t="str">
            <v>CM12510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201221.76000000001</v>
          </cell>
          <cell r="BB489">
            <v>0</v>
          </cell>
          <cell r="BC489">
            <v>0</v>
          </cell>
          <cell r="BD489">
            <v>0</v>
          </cell>
          <cell r="BE489">
            <v>0</v>
          </cell>
          <cell r="BF489">
            <v>0</v>
          </cell>
          <cell r="BG489">
            <v>0</v>
          </cell>
          <cell r="BI489">
            <v>201221.76000000001</v>
          </cell>
          <cell r="BJ489">
            <v>-600000</v>
          </cell>
          <cell r="BK489">
            <v>0</v>
          </cell>
          <cell r="BL489">
            <v>0</v>
          </cell>
          <cell r="BM489">
            <v>0</v>
          </cell>
          <cell r="BN489">
            <v>0</v>
          </cell>
          <cell r="BO489">
            <v>0</v>
          </cell>
          <cell r="BP489">
            <v>-398778.24</v>
          </cell>
          <cell r="BQ489"/>
          <cell r="BR489">
            <v>0</v>
          </cell>
        </row>
        <row r="490">
          <cell r="E490" t="str">
            <v>CM12520 Increase/(decrease) in non-curr. Prov</v>
          </cell>
          <cell r="F490" t="str">
            <v>CM12520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I490">
            <v>0</v>
          </cell>
          <cell r="BJ490">
            <v>0</v>
          </cell>
          <cell r="BK490">
            <v>0</v>
          </cell>
          <cell r="BL490">
            <v>0</v>
          </cell>
          <cell r="BM490">
            <v>0</v>
          </cell>
          <cell r="BN490">
            <v>0</v>
          </cell>
          <cell r="BO490">
            <v>0</v>
          </cell>
          <cell r="BP490">
            <v>0</v>
          </cell>
          <cell r="BQ490"/>
          <cell r="BR490">
            <v>0</v>
          </cell>
        </row>
        <row r="491">
          <cell r="E491" t="str">
            <v>CM12600 Inventory additions/use</v>
          </cell>
          <cell r="F491" t="str">
            <v>CM12600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1198</v>
          </cell>
          <cell r="Y491">
            <v>20000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14645.75</v>
          </cell>
          <cell r="AQ491">
            <v>-37014.04</v>
          </cell>
          <cell r="AR491">
            <v>0</v>
          </cell>
          <cell r="AS491">
            <v>0</v>
          </cell>
          <cell r="AT491">
            <v>0</v>
          </cell>
          <cell r="AU491">
            <v>0</v>
          </cell>
          <cell r="AV491">
            <v>0</v>
          </cell>
          <cell r="AW491">
            <v>0</v>
          </cell>
          <cell r="AX491">
            <v>0</v>
          </cell>
          <cell r="AY491">
            <v>0</v>
          </cell>
          <cell r="AZ491">
            <v>0</v>
          </cell>
          <cell r="BA491">
            <v>1136059.8500000001</v>
          </cell>
          <cell r="BB491">
            <v>0</v>
          </cell>
          <cell r="BC491">
            <v>0</v>
          </cell>
          <cell r="BD491">
            <v>0</v>
          </cell>
          <cell r="BE491">
            <v>0</v>
          </cell>
          <cell r="BF491">
            <v>0</v>
          </cell>
          <cell r="BG491">
            <v>0</v>
          </cell>
          <cell r="BI491">
            <v>1134889.56</v>
          </cell>
          <cell r="BJ491">
            <v>0</v>
          </cell>
          <cell r="BK491">
            <v>0</v>
          </cell>
          <cell r="BL491">
            <v>0</v>
          </cell>
          <cell r="BM491">
            <v>0</v>
          </cell>
          <cell r="BN491">
            <v>0</v>
          </cell>
          <cell r="BO491">
            <v>0</v>
          </cell>
          <cell r="BP491">
            <v>1134889.56</v>
          </cell>
          <cell r="BQ491"/>
          <cell r="BR491">
            <v>0</v>
          </cell>
        </row>
        <row r="492">
          <cell r="E492" t="str">
            <v>CM12800 (Increase)/decrease in prepayments</v>
          </cell>
          <cell r="F492" t="str">
            <v>CM12800</v>
          </cell>
          <cell r="G492">
            <v>0</v>
          </cell>
          <cell r="H492">
            <v>0</v>
          </cell>
          <cell r="I492">
            <v>0</v>
          </cell>
          <cell r="J492">
            <v>866.86999999999898</v>
          </cell>
          <cell r="K492">
            <v>0</v>
          </cell>
          <cell r="L492">
            <v>-91180.03</v>
          </cell>
          <cell r="M492">
            <v>0</v>
          </cell>
          <cell r="N492">
            <v>0</v>
          </cell>
          <cell r="O492">
            <v>0</v>
          </cell>
          <cell r="P492">
            <v>0</v>
          </cell>
          <cell r="Q492">
            <v>0</v>
          </cell>
          <cell r="R492">
            <v>0</v>
          </cell>
          <cell r="S492">
            <v>0</v>
          </cell>
          <cell r="T492">
            <v>-13741.1</v>
          </cell>
          <cell r="U492">
            <v>0</v>
          </cell>
          <cell r="V492">
            <v>0</v>
          </cell>
          <cell r="W492">
            <v>0</v>
          </cell>
          <cell r="X492">
            <v>2874.96</v>
          </cell>
          <cell r="Y492">
            <v>656.66</v>
          </cell>
          <cell r="Z492">
            <v>0</v>
          </cell>
          <cell r="AA492">
            <v>0</v>
          </cell>
          <cell r="AB492">
            <v>0</v>
          </cell>
          <cell r="AC492">
            <v>0</v>
          </cell>
          <cell r="AD492">
            <v>0</v>
          </cell>
          <cell r="AE492">
            <v>6133.25</v>
          </cell>
          <cell r="AF492">
            <v>-53935.74</v>
          </cell>
          <cell r="AG492">
            <v>-3340.1200000000099</v>
          </cell>
          <cell r="AH492">
            <v>0</v>
          </cell>
          <cell r="AI492">
            <v>0</v>
          </cell>
          <cell r="AJ492">
            <v>492.30999999999949</v>
          </cell>
          <cell r="AK492">
            <v>0</v>
          </cell>
          <cell r="AL492">
            <v>0</v>
          </cell>
          <cell r="AM492">
            <v>0</v>
          </cell>
          <cell r="AN492">
            <v>0</v>
          </cell>
          <cell r="AO492">
            <v>0</v>
          </cell>
          <cell r="AP492">
            <v>358859.79</v>
          </cell>
          <cell r="AQ492">
            <v>922116.13</v>
          </cell>
          <cell r="AR492">
            <v>0</v>
          </cell>
          <cell r="AS492">
            <v>0</v>
          </cell>
          <cell r="AT492">
            <v>0</v>
          </cell>
          <cell r="AU492">
            <v>0</v>
          </cell>
          <cell r="AV492">
            <v>0</v>
          </cell>
          <cell r="AW492">
            <v>0</v>
          </cell>
          <cell r="AX492">
            <v>0</v>
          </cell>
          <cell r="AY492">
            <v>0</v>
          </cell>
          <cell r="AZ492">
            <v>0</v>
          </cell>
          <cell r="BA492">
            <v>137729.32</v>
          </cell>
          <cell r="BB492">
            <v>0</v>
          </cell>
          <cell r="BC492">
            <v>0</v>
          </cell>
          <cell r="BD492">
            <v>0</v>
          </cell>
          <cell r="BE492">
            <v>0</v>
          </cell>
          <cell r="BF492">
            <v>0</v>
          </cell>
          <cell r="BG492">
            <v>0</v>
          </cell>
          <cell r="BI492">
            <v>1267532.3</v>
          </cell>
          <cell r="BJ492">
            <v>-9191</v>
          </cell>
          <cell r="BK492">
            <v>0</v>
          </cell>
          <cell r="BL492">
            <v>0</v>
          </cell>
          <cell r="BM492">
            <v>0</v>
          </cell>
          <cell r="BN492">
            <v>0</v>
          </cell>
          <cell r="BO492">
            <v>0</v>
          </cell>
          <cell r="BP492">
            <v>1258341.3</v>
          </cell>
          <cell r="BQ492"/>
          <cell r="BR492">
            <v>0</v>
          </cell>
        </row>
        <row r="493">
          <cell r="E493" t="str">
            <v>CM12820 Purchase gas pipes &amp; meters</v>
          </cell>
          <cell r="F493" t="str">
            <v>CM12820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I493">
            <v>0</v>
          </cell>
          <cell r="BJ493">
            <v>0</v>
          </cell>
          <cell r="BK493">
            <v>0</v>
          </cell>
          <cell r="BL493">
            <v>0</v>
          </cell>
          <cell r="BM493">
            <v>0</v>
          </cell>
          <cell r="BN493">
            <v>0</v>
          </cell>
          <cell r="BO493">
            <v>0</v>
          </cell>
          <cell r="BP493">
            <v>0</v>
          </cell>
          <cell r="BQ493"/>
          <cell r="BR493">
            <v>0</v>
          </cell>
        </row>
        <row r="494">
          <cell r="E494" t="str">
            <v>CM12850 Inc/Dec other asset</v>
          </cell>
          <cell r="F494" t="str">
            <v>CM12850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-676298.5</v>
          </cell>
          <cell r="AW494">
            <v>0</v>
          </cell>
          <cell r="AX494">
            <v>0</v>
          </cell>
          <cell r="AY494">
            <v>0</v>
          </cell>
          <cell r="AZ494">
            <v>0</v>
          </cell>
          <cell r="BA494">
            <v>0</v>
          </cell>
          <cell r="BB494">
            <v>0</v>
          </cell>
          <cell r="BC494">
            <v>0</v>
          </cell>
          <cell r="BD494">
            <v>0</v>
          </cell>
          <cell r="BE494">
            <v>0</v>
          </cell>
          <cell r="BF494">
            <v>0</v>
          </cell>
          <cell r="BG494">
            <v>0</v>
          </cell>
          <cell r="BI494">
            <v>-676298.5</v>
          </cell>
          <cell r="BJ494">
            <v>418946</v>
          </cell>
          <cell r="BK494">
            <v>0</v>
          </cell>
          <cell r="BL494">
            <v>0</v>
          </cell>
          <cell r="BM494">
            <v>0</v>
          </cell>
          <cell r="BN494">
            <v>0</v>
          </cell>
          <cell r="BO494">
            <v>0</v>
          </cell>
          <cell r="BP494">
            <v>-257352.5</v>
          </cell>
          <cell r="BQ494"/>
          <cell r="BR494">
            <v>2.3283064365386963E-10</v>
          </cell>
        </row>
        <row r="495">
          <cell r="E495" t="str">
            <v>CM13100 Trade creditors</v>
          </cell>
          <cell r="F495" t="str">
            <v>CM13100</v>
          </cell>
          <cell r="G495">
            <v>0</v>
          </cell>
          <cell r="H495">
            <v>0</v>
          </cell>
          <cell r="I495">
            <v>0</v>
          </cell>
          <cell r="J495">
            <v>-69602.7</v>
          </cell>
          <cell r="K495">
            <v>0</v>
          </cell>
          <cell r="L495">
            <v>-1536295.8</v>
          </cell>
          <cell r="M495">
            <v>0</v>
          </cell>
          <cell r="N495">
            <v>0</v>
          </cell>
          <cell r="O495">
            <v>0</v>
          </cell>
          <cell r="P495">
            <v>0</v>
          </cell>
          <cell r="Q495">
            <v>0</v>
          </cell>
          <cell r="R495">
            <v>0</v>
          </cell>
          <cell r="S495">
            <v>0</v>
          </cell>
          <cell r="T495">
            <v>-9644718.4399999995</v>
          </cell>
          <cell r="U495">
            <v>0</v>
          </cell>
          <cell r="V495">
            <v>0</v>
          </cell>
          <cell r="W495">
            <v>0</v>
          </cell>
          <cell r="X495">
            <v>19332</v>
          </cell>
          <cell r="Y495">
            <v>587.08000000000004</v>
          </cell>
          <cell r="Z495">
            <v>0</v>
          </cell>
          <cell r="AA495">
            <v>0</v>
          </cell>
          <cell r="AB495">
            <v>0</v>
          </cell>
          <cell r="AC495">
            <v>0</v>
          </cell>
          <cell r="AD495">
            <v>-317318.94</v>
          </cell>
          <cell r="AE495">
            <v>-1092582.3999999999</v>
          </cell>
          <cell r="AF495">
            <v>466846.12</v>
          </cell>
          <cell r="AG495">
            <v>-195571.24</v>
          </cell>
          <cell r="AH495">
            <v>0</v>
          </cell>
          <cell r="AI495">
            <v>0</v>
          </cell>
          <cell r="AJ495">
            <v>-355575.54</v>
          </cell>
          <cell r="AK495">
            <v>0</v>
          </cell>
          <cell r="AL495">
            <v>0</v>
          </cell>
          <cell r="AM495">
            <v>0</v>
          </cell>
          <cell r="AN495">
            <v>0</v>
          </cell>
          <cell r="AO495">
            <v>0</v>
          </cell>
          <cell r="AP495">
            <v>-1011404.96</v>
          </cell>
          <cell r="AQ495">
            <v>-3379976.7</v>
          </cell>
          <cell r="AR495">
            <v>0</v>
          </cell>
          <cell r="AS495">
            <v>0</v>
          </cell>
          <cell r="AT495">
            <v>0</v>
          </cell>
          <cell r="AU495">
            <v>-80943.38</v>
          </cell>
          <cell r="AV495">
            <v>-1537024</v>
          </cell>
          <cell r="AW495">
            <v>0</v>
          </cell>
          <cell r="AX495">
            <v>0</v>
          </cell>
          <cell r="AY495">
            <v>0</v>
          </cell>
          <cell r="AZ495">
            <v>0</v>
          </cell>
          <cell r="BA495">
            <v>-146066.68</v>
          </cell>
          <cell r="BB495">
            <v>0</v>
          </cell>
          <cell r="BC495">
            <v>0</v>
          </cell>
          <cell r="BD495">
            <v>0</v>
          </cell>
          <cell r="BE495">
            <v>0</v>
          </cell>
          <cell r="BF495">
            <v>0</v>
          </cell>
          <cell r="BG495">
            <v>-2838536.7</v>
          </cell>
          <cell r="BI495">
            <v>-21718852.280000001</v>
          </cell>
          <cell r="BJ495">
            <v>167083.64000000001</v>
          </cell>
          <cell r="BK495">
            <v>0</v>
          </cell>
          <cell r="BL495">
            <v>-169552.41</v>
          </cell>
          <cell r="BM495">
            <v>0</v>
          </cell>
          <cell r="BN495">
            <v>0</v>
          </cell>
          <cell r="BO495">
            <v>2807140</v>
          </cell>
          <cell r="BP495">
            <v>-18914181.050000001</v>
          </cell>
          <cell r="BQ495">
            <v>0</v>
          </cell>
          <cell r="BR495">
            <v>0</v>
          </cell>
        </row>
        <row r="496">
          <cell r="E496" t="str">
            <v>CM13700 Payments to suppliers</v>
          </cell>
          <cell r="F496" t="str">
            <v>CM13700</v>
          </cell>
          <cell r="G496">
            <v>30665136.749999993</v>
          </cell>
          <cell r="H496">
            <v>0</v>
          </cell>
          <cell r="I496">
            <v>0</v>
          </cell>
          <cell r="J496">
            <v>-915583.79</v>
          </cell>
          <cell r="K496">
            <v>0</v>
          </cell>
          <cell r="L496">
            <v>-32478486.940000001</v>
          </cell>
          <cell r="M496">
            <v>0</v>
          </cell>
          <cell r="N496">
            <v>0</v>
          </cell>
          <cell r="O496">
            <v>0</v>
          </cell>
          <cell r="P496">
            <v>0</v>
          </cell>
          <cell r="Q496">
            <v>-1574850</v>
          </cell>
          <cell r="R496">
            <v>-11111.97</v>
          </cell>
          <cell r="S496">
            <v>0</v>
          </cell>
          <cell r="T496">
            <v>-93167324.439999998</v>
          </cell>
          <cell r="U496">
            <v>0</v>
          </cell>
          <cell r="V496">
            <v>0</v>
          </cell>
          <cell r="W496">
            <v>0</v>
          </cell>
          <cell r="X496">
            <v>-216585.42</v>
          </cell>
          <cell r="Y496">
            <v>-161248.26</v>
          </cell>
          <cell r="Z496">
            <v>0</v>
          </cell>
          <cell r="AA496">
            <v>-5556</v>
          </cell>
          <cell r="AB496">
            <v>0</v>
          </cell>
          <cell r="AC496">
            <v>0</v>
          </cell>
          <cell r="AD496">
            <v>-317318.94</v>
          </cell>
          <cell r="AE496">
            <v>-9234377.7699999996</v>
          </cell>
          <cell r="AF496">
            <v>-388666.1</v>
          </cell>
          <cell r="AG496">
            <v>-6848553.8000000007</v>
          </cell>
          <cell r="AH496">
            <v>0</v>
          </cell>
          <cell r="AI496">
            <v>-107864.23</v>
          </cell>
          <cell r="AJ496">
            <v>-2675642.64</v>
          </cell>
          <cell r="AK496">
            <v>339690.5</v>
          </cell>
          <cell r="AL496">
            <v>0</v>
          </cell>
          <cell r="AM496">
            <v>0</v>
          </cell>
          <cell r="AN496">
            <v>0</v>
          </cell>
          <cell r="AO496">
            <v>0</v>
          </cell>
          <cell r="AP496">
            <v>-3941546.0892674192</v>
          </cell>
          <cell r="AQ496">
            <v>-11742799.64483613</v>
          </cell>
          <cell r="AR496">
            <v>0</v>
          </cell>
          <cell r="AS496">
            <v>0</v>
          </cell>
          <cell r="AT496">
            <v>0</v>
          </cell>
          <cell r="AU496">
            <v>73796.41</v>
          </cell>
          <cell r="AV496">
            <v>-2155063.855</v>
          </cell>
          <cell r="AW496">
            <v>0</v>
          </cell>
          <cell r="AX496">
            <v>0</v>
          </cell>
          <cell r="AY496">
            <v>0</v>
          </cell>
          <cell r="AZ496">
            <v>0</v>
          </cell>
          <cell r="BA496">
            <v>-22522462.894516122</v>
          </cell>
          <cell r="BB496">
            <v>0</v>
          </cell>
          <cell r="BC496">
            <v>0</v>
          </cell>
          <cell r="BD496">
            <v>0</v>
          </cell>
          <cell r="BE496">
            <v>0</v>
          </cell>
          <cell r="BF496">
            <v>0</v>
          </cell>
          <cell r="BG496">
            <v>-34793777.800000004</v>
          </cell>
          <cell r="BI496">
            <v>-192180196.92361966</v>
          </cell>
          <cell r="BJ496">
            <v>-13683760.490000002</v>
          </cell>
          <cell r="BK496">
            <v>0</v>
          </cell>
          <cell r="BL496">
            <v>-1481341.65</v>
          </cell>
          <cell r="BM496">
            <v>14216434.16</v>
          </cell>
          <cell r="BN496">
            <v>0</v>
          </cell>
          <cell r="BO496">
            <v>0</v>
          </cell>
          <cell r="BP496">
            <v>-193128864.90361968</v>
          </cell>
          <cell r="BQ496"/>
          <cell r="BR496">
            <v>0</v>
          </cell>
        </row>
        <row r="497">
          <cell r="E497" t="str">
            <v>CM14400 Dividends received</v>
          </cell>
          <cell r="F497" t="str">
            <v>CM14400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I497">
            <v>0</v>
          </cell>
          <cell r="BJ497">
            <v>0</v>
          </cell>
          <cell r="BK497">
            <v>0</v>
          </cell>
          <cell r="BL497">
            <v>0</v>
          </cell>
          <cell r="BM497">
            <v>0</v>
          </cell>
          <cell r="BN497">
            <v>0</v>
          </cell>
          <cell r="BO497">
            <v>0</v>
          </cell>
          <cell r="BP497">
            <v>0</v>
          </cell>
          <cell r="BQ497"/>
          <cell r="BR497">
            <v>0</v>
          </cell>
        </row>
        <row r="498">
          <cell r="E498" t="str">
            <v>CM14500 Movement in debtors dividends</v>
          </cell>
          <cell r="F498" t="str">
            <v>CM14500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I498">
            <v>0</v>
          </cell>
          <cell r="BJ498">
            <v>0</v>
          </cell>
          <cell r="BK498">
            <v>0</v>
          </cell>
          <cell r="BL498">
            <v>0</v>
          </cell>
          <cell r="BM498">
            <v>0</v>
          </cell>
          <cell r="BN498">
            <v>0</v>
          </cell>
          <cell r="BO498">
            <v>0</v>
          </cell>
          <cell r="BP498">
            <v>0</v>
          </cell>
          <cell r="BQ498"/>
          <cell r="BR498">
            <v>0</v>
          </cell>
        </row>
        <row r="499">
          <cell r="E499" t="str">
            <v>CM14600 Dividends received</v>
          </cell>
          <cell r="F499" t="str">
            <v>CM14600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I499">
            <v>0</v>
          </cell>
          <cell r="BJ499">
            <v>0</v>
          </cell>
          <cell r="BK499">
            <v>0</v>
          </cell>
          <cell r="BL499">
            <v>0</v>
          </cell>
          <cell r="BM499">
            <v>0</v>
          </cell>
          <cell r="BN499">
            <v>0</v>
          </cell>
          <cell r="BO499">
            <v>0</v>
          </cell>
          <cell r="BP499">
            <v>0</v>
          </cell>
          <cell r="BQ499"/>
          <cell r="BR499">
            <v>0</v>
          </cell>
        </row>
        <row r="500">
          <cell r="E500" t="str">
            <v>CM15000 Interest earned external</v>
          </cell>
          <cell r="F500" t="str">
            <v>CM15000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715800.39</v>
          </cell>
          <cell r="U500">
            <v>0</v>
          </cell>
          <cell r="V500">
            <v>0</v>
          </cell>
          <cell r="W500">
            <v>0</v>
          </cell>
          <cell r="X500">
            <v>0</v>
          </cell>
          <cell r="Y500">
            <v>0</v>
          </cell>
          <cell r="Z500">
            <v>0</v>
          </cell>
          <cell r="AA500">
            <v>0</v>
          </cell>
          <cell r="AB500">
            <v>0</v>
          </cell>
          <cell r="AC500">
            <v>0</v>
          </cell>
          <cell r="AD500">
            <v>0</v>
          </cell>
          <cell r="AE500">
            <v>0</v>
          </cell>
          <cell r="AF500">
            <v>0</v>
          </cell>
          <cell r="AG500">
            <v>18151.16</v>
          </cell>
          <cell r="AH500">
            <v>0</v>
          </cell>
          <cell r="AI500">
            <v>0</v>
          </cell>
          <cell r="AJ500">
            <v>0</v>
          </cell>
          <cell r="AK500">
            <v>0</v>
          </cell>
          <cell r="AL500">
            <v>0</v>
          </cell>
          <cell r="AM500">
            <v>0</v>
          </cell>
          <cell r="AN500">
            <v>0</v>
          </cell>
          <cell r="AO500">
            <v>0</v>
          </cell>
          <cell r="AP500">
            <v>345492.32451612904</v>
          </cell>
          <cell r="AQ500">
            <v>1181634.0880645162</v>
          </cell>
          <cell r="AR500">
            <v>0</v>
          </cell>
          <cell r="AS500">
            <v>0</v>
          </cell>
          <cell r="AT500">
            <v>0</v>
          </cell>
          <cell r="AU500">
            <v>23850.41</v>
          </cell>
          <cell r="AV500">
            <v>0</v>
          </cell>
          <cell r="AW500">
            <v>0</v>
          </cell>
          <cell r="AX500">
            <v>0</v>
          </cell>
          <cell r="AY500">
            <v>0</v>
          </cell>
          <cell r="AZ500">
            <v>0</v>
          </cell>
          <cell r="BA500">
            <v>123488.88</v>
          </cell>
          <cell r="BB500">
            <v>0</v>
          </cell>
          <cell r="BC500">
            <v>0</v>
          </cell>
          <cell r="BD500">
            <v>0</v>
          </cell>
          <cell r="BE500">
            <v>0</v>
          </cell>
          <cell r="BF500">
            <v>0</v>
          </cell>
          <cell r="BG500">
            <v>1002767.85</v>
          </cell>
          <cell r="BI500">
            <v>3411185.1025806456</v>
          </cell>
          <cell r="BJ500">
            <v>56375.74</v>
          </cell>
          <cell r="BK500">
            <v>0</v>
          </cell>
          <cell r="BL500">
            <v>55100.06</v>
          </cell>
          <cell r="BM500">
            <v>0</v>
          </cell>
          <cell r="BN500">
            <v>0</v>
          </cell>
          <cell r="BO500">
            <v>0</v>
          </cell>
          <cell r="BP500">
            <v>3522660.9025806459</v>
          </cell>
          <cell r="BQ500"/>
          <cell r="BR500">
            <v>0</v>
          </cell>
        </row>
        <row r="501">
          <cell r="E501" t="str">
            <v>CM15100 Interest earned inter-entity</v>
          </cell>
          <cell r="F501" t="str">
            <v>CM15100</v>
          </cell>
          <cell r="G501">
            <v>-76981610.439999983</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76981610.439999983</v>
          </cell>
          <cell r="BI501">
            <v>0</v>
          </cell>
          <cell r="BJ501">
            <v>0</v>
          </cell>
          <cell r="BK501">
            <v>0</v>
          </cell>
          <cell r="BL501">
            <v>0</v>
          </cell>
          <cell r="BM501">
            <v>0</v>
          </cell>
          <cell r="BN501">
            <v>0</v>
          </cell>
          <cell r="BO501">
            <v>0</v>
          </cell>
          <cell r="BP501">
            <v>0</v>
          </cell>
          <cell r="BQ501"/>
          <cell r="BR501">
            <v>0</v>
          </cell>
        </row>
        <row r="502">
          <cell r="E502" t="str">
            <v>CM15200 Debtors interest  received external</v>
          </cell>
          <cell r="F502" t="str">
            <v>CM15200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36756.14</v>
          </cell>
          <cell r="BI502">
            <v>36756.14</v>
          </cell>
          <cell r="BJ502">
            <v>0</v>
          </cell>
          <cell r="BK502">
            <v>0</v>
          </cell>
          <cell r="BL502">
            <v>0</v>
          </cell>
          <cell r="BM502">
            <v>0</v>
          </cell>
          <cell r="BN502">
            <v>0</v>
          </cell>
          <cell r="BO502">
            <v>0</v>
          </cell>
          <cell r="BP502">
            <v>36756.14</v>
          </cell>
          <cell r="BQ502"/>
          <cell r="BR502">
            <v>0</v>
          </cell>
        </row>
        <row r="503">
          <cell r="E503" t="str">
            <v>CM15300 Debtors interest received inter-entity</v>
          </cell>
          <cell r="F503" t="str">
            <v>CM15300</v>
          </cell>
          <cell r="G503">
            <v>-16494.07</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16494.07</v>
          </cell>
          <cell r="BI503">
            <v>0</v>
          </cell>
          <cell r="BJ503">
            <v>0</v>
          </cell>
          <cell r="BK503">
            <v>0</v>
          </cell>
          <cell r="BL503">
            <v>0</v>
          </cell>
          <cell r="BM503">
            <v>0</v>
          </cell>
          <cell r="BN503">
            <v>0</v>
          </cell>
          <cell r="BO503">
            <v>0</v>
          </cell>
          <cell r="BP503">
            <v>0</v>
          </cell>
          <cell r="BQ503"/>
          <cell r="BR503">
            <v>0</v>
          </cell>
        </row>
        <row r="504">
          <cell r="E504" t="str">
            <v>CM15350 Unearned revenue interest</v>
          </cell>
          <cell r="F504" t="str">
            <v>CM15350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7465632</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I504">
            <v>7465632</v>
          </cell>
          <cell r="BJ504">
            <v>0</v>
          </cell>
          <cell r="BK504">
            <v>0</v>
          </cell>
          <cell r="BL504">
            <v>0</v>
          </cell>
          <cell r="BM504">
            <v>0</v>
          </cell>
          <cell r="BN504">
            <v>0</v>
          </cell>
          <cell r="BO504">
            <v>0</v>
          </cell>
          <cell r="BP504">
            <v>7465632</v>
          </cell>
          <cell r="BQ504"/>
          <cell r="BR504">
            <v>0</v>
          </cell>
        </row>
        <row r="505">
          <cell r="E505" t="str">
            <v>CM15400 Interest received</v>
          </cell>
          <cell r="F505" t="str">
            <v>CM15400</v>
          </cell>
          <cell r="G505">
            <v>-76998104.509999976</v>
          </cell>
          <cell r="H505">
            <v>0</v>
          </cell>
          <cell r="I505">
            <v>0</v>
          </cell>
          <cell r="J505">
            <v>0</v>
          </cell>
          <cell r="K505">
            <v>0</v>
          </cell>
          <cell r="L505">
            <v>0</v>
          </cell>
          <cell r="M505">
            <v>0</v>
          </cell>
          <cell r="N505">
            <v>0</v>
          </cell>
          <cell r="O505">
            <v>0</v>
          </cell>
          <cell r="P505">
            <v>0</v>
          </cell>
          <cell r="Q505">
            <v>0</v>
          </cell>
          <cell r="R505">
            <v>0</v>
          </cell>
          <cell r="S505">
            <v>0</v>
          </cell>
          <cell r="T505">
            <v>715800.39</v>
          </cell>
          <cell r="U505">
            <v>0</v>
          </cell>
          <cell r="V505">
            <v>0</v>
          </cell>
          <cell r="W505">
            <v>0</v>
          </cell>
          <cell r="X505">
            <v>0</v>
          </cell>
          <cell r="Y505">
            <v>0</v>
          </cell>
          <cell r="Z505">
            <v>0</v>
          </cell>
          <cell r="AA505">
            <v>0</v>
          </cell>
          <cell r="AB505">
            <v>0</v>
          </cell>
          <cell r="AC505">
            <v>0</v>
          </cell>
          <cell r="AD505">
            <v>0</v>
          </cell>
          <cell r="AE505">
            <v>0</v>
          </cell>
          <cell r="AF505">
            <v>0</v>
          </cell>
          <cell r="AG505">
            <v>18151.16</v>
          </cell>
          <cell r="AH505">
            <v>7465632</v>
          </cell>
          <cell r="AI505">
            <v>0</v>
          </cell>
          <cell r="AJ505">
            <v>0</v>
          </cell>
          <cell r="AK505">
            <v>0</v>
          </cell>
          <cell r="AL505">
            <v>0</v>
          </cell>
          <cell r="AM505">
            <v>0</v>
          </cell>
          <cell r="AN505">
            <v>0</v>
          </cell>
          <cell r="AO505">
            <v>0</v>
          </cell>
          <cell r="AP505">
            <v>345492.32451612904</v>
          </cell>
          <cell r="AQ505">
            <v>1181634.0880645162</v>
          </cell>
          <cell r="AR505">
            <v>0</v>
          </cell>
          <cell r="AS505">
            <v>0</v>
          </cell>
          <cell r="AT505">
            <v>0</v>
          </cell>
          <cell r="AU505">
            <v>23850.41</v>
          </cell>
          <cell r="AV505">
            <v>0</v>
          </cell>
          <cell r="AW505">
            <v>0</v>
          </cell>
          <cell r="AX505">
            <v>0</v>
          </cell>
          <cell r="AY505">
            <v>0</v>
          </cell>
          <cell r="AZ505">
            <v>0</v>
          </cell>
          <cell r="BA505">
            <v>123488.88</v>
          </cell>
          <cell r="BB505">
            <v>0</v>
          </cell>
          <cell r="BC505">
            <v>0</v>
          </cell>
          <cell r="BD505">
            <v>0</v>
          </cell>
          <cell r="BE505">
            <v>0</v>
          </cell>
          <cell r="BF505">
            <v>0</v>
          </cell>
          <cell r="BG505">
            <v>78037628.49999997</v>
          </cell>
          <cell r="BI505">
            <v>10913573.242580637</v>
          </cell>
          <cell r="BJ505">
            <v>56375.74</v>
          </cell>
          <cell r="BK505">
            <v>0</v>
          </cell>
          <cell r="BL505">
            <v>55100.06</v>
          </cell>
          <cell r="BM505">
            <v>0</v>
          </cell>
          <cell r="BN505">
            <v>0</v>
          </cell>
          <cell r="BO505">
            <v>0</v>
          </cell>
          <cell r="BP505">
            <v>11025049.042580638</v>
          </cell>
          <cell r="BQ505"/>
          <cell r="BR505">
            <v>0</v>
          </cell>
        </row>
        <row r="506">
          <cell r="E506" t="str">
            <v>CM15500 Interest expense external</v>
          </cell>
          <cell r="F506" t="str">
            <v>CM15500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-1573574.5554838709</v>
          </cell>
          <cell r="AQ506">
            <v>-5131858.4858064512</v>
          </cell>
          <cell r="AR506">
            <v>0</v>
          </cell>
          <cell r="AS506">
            <v>0</v>
          </cell>
          <cell r="AT506">
            <v>0</v>
          </cell>
          <cell r="AU506">
            <v>-3736</v>
          </cell>
          <cell r="AV506">
            <v>484168.33499999996</v>
          </cell>
          <cell r="AW506">
            <v>0</v>
          </cell>
          <cell r="AX506">
            <v>0</v>
          </cell>
          <cell r="AY506">
            <v>0</v>
          </cell>
          <cell r="AZ506">
            <v>0</v>
          </cell>
          <cell r="BA506">
            <v>0</v>
          </cell>
          <cell r="BB506">
            <v>0</v>
          </cell>
          <cell r="BC506">
            <v>0</v>
          </cell>
          <cell r="BD506">
            <v>0</v>
          </cell>
          <cell r="BE506">
            <v>0</v>
          </cell>
          <cell r="BF506">
            <v>0</v>
          </cell>
          <cell r="BG506">
            <v>-59631892.799999997</v>
          </cell>
          <cell r="BI506">
            <v>-65856893.506290317</v>
          </cell>
          <cell r="BJ506">
            <v>-7801.23</v>
          </cell>
          <cell r="BK506">
            <v>0</v>
          </cell>
          <cell r="BL506">
            <v>0</v>
          </cell>
          <cell r="BM506">
            <v>0</v>
          </cell>
          <cell r="BN506">
            <v>0</v>
          </cell>
          <cell r="BO506">
            <v>0</v>
          </cell>
          <cell r="BP506">
            <v>-65864694.736290313</v>
          </cell>
          <cell r="BQ506"/>
          <cell r="BR506">
            <v>0</v>
          </cell>
        </row>
        <row r="507">
          <cell r="E507" t="str">
            <v>CM15600 Interest expense inter-entity</v>
          </cell>
          <cell r="F507" t="str">
            <v>CM15600</v>
          </cell>
          <cell r="G507">
            <v>76981610.440000013</v>
          </cell>
          <cell r="H507">
            <v>0</v>
          </cell>
          <cell r="I507">
            <v>0</v>
          </cell>
          <cell r="J507">
            <v>-2447784.2000000002</v>
          </cell>
          <cell r="K507">
            <v>0</v>
          </cell>
          <cell r="L507">
            <v>-22642802.670000002</v>
          </cell>
          <cell r="M507">
            <v>0</v>
          </cell>
          <cell r="N507">
            <v>0</v>
          </cell>
          <cell r="O507">
            <v>0</v>
          </cell>
          <cell r="P507">
            <v>0</v>
          </cell>
          <cell r="Q507">
            <v>0</v>
          </cell>
          <cell r="R507">
            <v>0</v>
          </cell>
          <cell r="S507">
            <v>0</v>
          </cell>
          <cell r="T507">
            <v>-69912.28</v>
          </cell>
          <cell r="U507">
            <v>0</v>
          </cell>
          <cell r="V507">
            <v>0</v>
          </cell>
          <cell r="W507">
            <v>0</v>
          </cell>
          <cell r="X507">
            <v>0</v>
          </cell>
          <cell r="Y507">
            <v>-96805</v>
          </cell>
          <cell r="Z507">
            <v>0</v>
          </cell>
          <cell r="AA507">
            <v>0</v>
          </cell>
          <cell r="AB507">
            <v>0</v>
          </cell>
          <cell r="AC507">
            <v>0</v>
          </cell>
          <cell r="AD507">
            <v>0</v>
          </cell>
          <cell r="AE507">
            <v>-8633987</v>
          </cell>
          <cell r="AF507">
            <v>-2963747</v>
          </cell>
          <cell r="AG507">
            <v>-6223210</v>
          </cell>
          <cell r="AH507">
            <v>0</v>
          </cell>
          <cell r="AI507">
            <v>-24066001.16</v>
          </cell>
          <cell r="AJ507">
            <v>-2063282.66</v>
          </cell>
          <cell r="AK507">
            <v>0</v>
          </cell>
          <cell r="AL507">
            <v>0</v>
          </cell>
          <cell r="AM507">
            <v>0</v>
          </cell>
          <cell r="AN507">
            <v>0</v>
          </cell>
          <cell r="AO507">
            <v>0</v>
          </cell>
          <cell r="AP507">
            <v>-1994329.84</v>
          </cell>
          <cell r="AQ507">
            <v>-5779748.2999999998</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I507">
            <v>0.33000000659376383</v>
          </cell>
          <cell r="BJ507">
            <v>0</v>
          </cell>
          <cell r="BK507">
            <v>0</v>
          </cell>
          <cell r="BL507">
            <v>0</v>
          </cell>
          <cell r="BM507">
            <v>0</v>
          </cell>
          <cell r="BN507">
            <v>0</v>
          </cell>
          <cell r="BO507">
            <v>0</v>
          </cell>
          <cell r="BP507">
            <v>0.33000000659376383</v>
          </cell>
          <cell r="BQ507"/>
          <cell r="BR507">
            <v>1.862645149230957E-9</v>
          </cell>
        </row>
        <row r="508">
          <cell r="E508" t="str">
            <v>CM15700 Finance lease interest external</v>
          </cell>
          <cell r="F508" t="str">
            <v>CM15700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-56736.15</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I508">
            <v>-56736.15</v>
          </cell>
          <cell r="BJ508">
            <v>0</v>
          </cell>
          <cell r="BK508">
            <v>0</v>
          </cell>
          <cell r="BL508">
            <v>0</v>
          </cell>
          <cell r="BM508">
            <v>0</v>
          </cell>
          <cell r="BN508">
            <v>0</v>
          </cell>
          <cell r="BO508">
            <v>0</v>
          </cell>
          <cell r="BP508">
            <v>-56736.15</v>
          </cell>
          <cell r="BQ508"/>
          <cell r="BR508">
            <v>0</v>
          </cell>
        </row>
        <row r="509">
          <cell r="E509" t="str">
            <v>CM15800 Capitalised interest</v>
          </cell>
          <cell r="F509" t="str">
            <v>CM15800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I509">
            <v>0</v>
          </cell>
          <cell r="BJ509">
            <v>0</v>
          </cell>
          <cell r="BK509">
            <v>0</v>
          </cell>
          <cell r="BL509">
            <v>0</v>
          </cell>
          <cell r="BM509">
            <v>0</v>
          </cell>
          <cell r="BN509">
            <v>0</v>
          </cell>
          <cell r="BO509">
            <v>0</v>
          </cell>
          <cell r="BP509">
            <v>0</v>
          </cell>
          <cell r="BQ509"/>
          <cell r="BR509">
            <v>0</v>
          </cell>
        </row>
        <row r="510">
          <cell r="E510" t="str">
            <v>CM16000 External borrowing expenses</v>
          </cell>
          <cell r="F510" t="str">
            <v>CM16000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-330823.96032258071</v>
          </cell>
          <cell r="AQ510">
            <v>-997466.4406451612</v>
          </cell>
          <cell r="AR510">
            <v>0</v>
          </cell>
          <cell r="AS510">
            <v>0</v>
          </cell>
          <cell r="AT510">
            <v>0</v>
          </cell>
          <cell r="AU510">
            <v>-328.1</v>
          </cell>
          <cell r="AV510">
            <v>0</v>
          </cell>
          <cell r="AW510">
            <v>0</v>
          </cell>
          <cell r="AX510">
            <v>0</v>
          </cell>
          <cell r="AY510">
            <v>0</v>
          </cell>
          <cell r="AZ510">
            <v>0</v>
          </cell>
          <cell r="BA510">
            <v>0</v>
          </cell>
          <cell r="BB510">
            <v>0</v>
          </cell>
          <cell r="BC510">
            <v>0</v>
          </cell>
          <cell r="BD510">
            <v>0</v>
          </cell>
          <cell r="BE510">
            <v>0</v>
          </cell>
          <cell r="BF510">
            <v>0</v>
          </cell>
          <cell r="BG510">
            <v>-1956410.9</v>
          </cell>
          <cell r="BI510">
            <v>-3285029.4009677423</v>
          </cell>
          <cell r="BJ510">
            <v>0</v>
          </cell>
          <cell r="BK510">
            <v>0</v>
          </cell>
          <cell r="BL510">
            <v>0</v>
          </cell>
          <cell r="BM510">
            <v>0</v>
          </cell>
          <cell r="BN510">
            <v>0</v>
          </cell>
          <cell r="BO510">
            <v>0</v>
          </cell>
          <cell r="BP510">
            <v>-3285029.4009677423</v>
          </cell>
          <cell r="BQ510"/>
          <cell r="BR510">
            <v>0</v>
          </cell>
        </row>
        <row r="511">
          <cell r="E511" t="str">
            <v>CM16200 Amortisation of borrowing costs</v>
          </cell>
          <cell r="F511" t="str">
            <v>CM16200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321626.18483870971</v>
          </cell>
          <cell r="AQ511">
            <v>969789.40935483866</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1380489.85</v>
          </cell>
          <cell r="BI511">
            <v>2671905.4441935485</v>
          </cell>
          <cell r="BJ511">
            <v>0</v>
          </cell>
          <cell r="BK511">
            <v>0</v>
          </cell>
          <cell r="BL511">
            <v>0</v>
          </cell>
          <cell r="BM511">
            <v>0</v>
          </cell>
          <cell r="BN511">
            <v>0</v>
          </cell>
          <cell r="BO511">
            <v>0</v>
          </cell>
          <cell r="BP511">
            <v>2671905.4441935485</v>
          </cell>
          <cell r="BQ511"/>
          <cell r="BR511">
            <v>0</v>
          </cell>
        </row>
        <row r="512">
          <cell r="E512" t="str">
            <v>CM16400 Movement in accrued interest external</v>
          </cell>
          <cell r="F512" t="str">
            <v>CM16400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-677029</v>
          </cell>
          <cell r="AQ512">
            <v>-2231352</v>
          </cell>
          <cell r="AR512">
            <v>0</v>
          </cell>
          <cell r="AS512">
            <v>0</v>
          </cell>
          <cell r="AT512">
            <v>0</v>
          </cell>
          <cell r="AU512">
            <v>0</v>
          </cell>
          <cell r="AV512">
            <v>-345836</v>
          </cell>
          <cell r="AW512">
            <v>0</v>
          </cell>
          <cell r="AX512">
            <v>0</v>
          </cell>
          <cell r="AY512">
            <v>0</v>
          </cell>
          <cell r="AZ512">
            <v>0</v>
          </cell>
          <cell r="BA512">
            <v>0</v>
          </cell>
          <cell r="BB512">
            <v>0</v>
          </cell>
          <cell r="BC512">
            <v>0</v>
          </cell>
          <cell r="BD512">
            <v>0</v>
          </cell>
          <cell r="BE512">
            <v>0</v>
          </cell>
          <cell r="BF512">
            <v>0</v>
          </cell>
          <cell r="BG512">
            <v>847773.6</v>
          </cell>
          <cell r="BI512">
            <v>-2406443.4</v>
          </cell>
          <cell r="BJ512">
            <v>0</v>
          </cell>
          <cell r="BK512">
            <v>0</v>
          </cell>
          <cell r="BL512">
            <v>0</v>
          </cell>
          <cell r="BM512">
            <v>0</v>
          </cell>
          <cell r="BN512">
            <v>0</v>
          </cell>
          <cell r="BO512">
            <v>0</v>
          </cell>
          <cell r="BP512">
            <v>-2406443.4</v>
          </cell>
          <cell r="BQ512"/>
          <cell r="BR512">
            <v>0</v>
          </cell>
        </row>
        <row r="513">
          <cell r="E513" t="str">
            <v>CM16500 Movement accrued interest inter-entity</v>
          </cell>
          <cell r="F513" t="str">
            <v>CM16500</v>
          </cell>
          <cell r="G513">
            <v>16494.07</v>
          </cell>
          <cell r="H513">
            <v>0</v>
          </cell>
          <cell r="I513">
            <v>0</v>
          </cell>
          <cell r="J513">
            <v>0</v>
          </cell>
          <cell r="K513">
            <v>0</v>
          </cell>
          <cell r="L513">
            <v>0</v>
          </cell>
          <cell r="M513">
            <v>0</v>
          </cell>
          <cell r="N513">
            <v>0</v>
          </cell>
          <cell r="O513">
            <v>0</v>
          </cell>
          <cell r="P513">
            <v>0</v>
          </cell>
          <cell r="Q513">
            <v>0</v>
          </cell>
          <cell r="R513">
            <v>0</v>
          </cell>
          <cell r="S513">
            <v>0</v>
          </cell>
          <cell r="T513">
            <v>-16495</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I513">
            <v>-0.93000000000029104</v>
          </cell>
          <cell r="BJ513">
            <v>0</v>
          </cell>
          <cell r="BK513">
            <v>0</v>
          </cell>
          <cell r="BL513">
            <v>0</v>
          </cell>
          <cell r="BM513">
            <v>0</v>
          </cell>
          <cell r="BN513">
            <v>0</v>
          </cell>
          <cell r="BO513">
            <v>0</v>
          </cell>
          <cell r="BP513">
            <v>-0.93000000000029104</v>
          </cell>
          <cell r="BQ513"/>
          <cell r="BR513">
            <v>0</v>
          </cell>
        </row>
        <row r="514">
          <cell r="E514" t="str">
            <v>CM16600 Interest paid</v>
          </cell>
          <cell r="F514" t="str">
            <v>CM16600</v>
          </cell>
          <cell r="G514">
            <v>76998104.510000005</v>
          </cell>
          <cell r="H514">
            <v>0</v>
          </cell>
          <cell r="I514">
            <v>0</v>
          </cell>
          <cell r="J514">
            <v>-2447784.2000000002</v>
          </cell>
          <cell r="K514">
            <v>0</v>
          </cell>
          <cell r="L514">
            <v>-22642802.670000002</v>
          </cell>
          <cell r="M514">
            <v>0</v>
          </cell>
          <cell r="N514">
            <v>0</v>
          </cell>
          <cell r="O514">
            <v>0</v>
          </cell>
          <cell r="P514">
            <v>0</v>
          </cell>
          <cell r="Q514">
            <v>0</v>
          </cell>
          <cell r="R514">
            <v>0</v>
          </cell>
          <cell r="S514">
            <v>0</v>
          </cell>
          <cell r="T514">
            <v>-143143.43</v>
          </cell>
          <cell r="U514">
            <v>0</v>
          </cell>
          <cell r="V514">
            <v>0</v>
          </cell>
          <cell r="W514">
            <v>0</v>
          </cell>
          <cell r="X514">
            <v>0</v>
          </cell>
          <cell r="Y514">
            <v>-96805</v>
          </cell>
          <cell r="Z514">
            <v>0</v>
          </cell>
          <cell r="AA514">
            <v>0</v>
          </cell>
          <cell r="AB514">
            <v>0</v>
          </cell>
          <cell r="AC514">
            <v>0</v>
          </cell>
          <cell r="AD514">
            <v>0</v>
          </cell>
          <cell r="AE514">
            <v>-8633987</v>
          </cell>
          <cell r="AF514">
            <v>-2963747</v>
          </cell>
          <cell r="AG514">
            <v>-6223210</v>
          </cell>
          <cell r="AH514">
            <v>0</v>
          </cell>
          <cell r="AI514">
            <v>-24066001.16</v>
          </cell>
          <cell r="AJ514">
            <v>-2063282.66</v>
          </cell>
          <cell r="AK514">
            <v>0</v>
          </cell>
          <cell r="AL514">
            <v>0</v>
          </cell>
          <cell r="AM514">
            <v>0</v>
          </cell>
          <cell r="AN514">
            <v>0</v>
          </cell>
          <cell r="AO514">
            <v>0</v>
          </cell>
          <cell r="AP514">
            <v>-4254131.1709677419</v>
          </cell>
          <cell r="AQ514">
            <v>-13170635.817096774</v>
          </cell>
          <cell r="AR514">
            <v>0</v>
          </cell>
          <cell r="AS514">
            <v>0</v>
          </cell>
          <cell r="AT514">
            <v>0</v>
          </cell>
          <cell r="AU514">
            <v>-4064.1</v>
          </cell>
          <cell r="AV514">
            <v>138332.33499999996</v>
          </cell>
          <cell r="AW514">
            <v>0</v>
          </cell>
          <cell r="AX514">
            <v>0</v>
          </cell>
          <cell r="AY514">
            <v>0</v>
          </cell>
          <cell r="AZ514">
            <v>0</v>
          </cell>
          <cell r="BA514">
            <v>0</v>
          </cell>
          <cell r="BB514">
            <v>0</v>
          </cell>
          <cell r="BC514">
            <v>0</v>
          </cell>
          <cell r="BD514">
            <v>0</v>
          </cell>
          <cell r="BE514">
            <v>0</v>
          </cell>
          <cell r="BF514">
            <v>0</v>
          </cell>
          <cell r="BG514">
            <v>-59360040.249999993</v>
          </cell>
          <cell r="BI514">
            <v>-68933197.613064513</v>
          </cell>
          <cell r="BJ514">
            <v>-7801.23</v>
          </cell>
          <cell r="BK514">
            <v>0</v>
          </cell>
          <cell r="BL514">
            <v>0</v>
          </cell>
          <cell r="BM514">
            <v>0</v>
          </cell>
          <cell r="BN514">
            <v>0</v>
          </cell>
          <cell r="BO514">
            <v>0</v>
          </cell>
          <cell r="BP514">
            <v>-68940998.843064517</v>
          </cell>
          <cell r="BQ514"/>
          <cell r="BR514">
            <v>0</v>
          </cell>
        </row>
        <row r="515">
          <cell r="E515" t="str">
            <v>CM16610 GST tax refund</v>
          </cell>
          <cell r="F515" t="str">
            <v>CM16610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110158</v>
          </cell>
          <cell r="U515">
            <v>0</v>
          </cell>
          <cell r="V515">
            <v>0</v>
          </cell>
          <cell r="W515">
            <v>0</v>
          </cell>
          <cell r="X515">
            <v>8432</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3020280.66</v>
          </cell>
          <cell r="BI515">
            <v>3138870.66</v>
          </cell>
          <cell r="BJ515">
            <v>0</v>
          </cell>
          <cell r="BK515">
            <v>0</v>
          </cell>
          <cell r="BL515">
            <v>96051</v>
          </cell>
          <cell r="BM515">
            <v>0</v>
          </cell>
          <cell r="BN515">
            <v>0</v>
          </cell>
          <cell r="BO515">
            <v>0</v>
          </cell>
          <cell r="BP515">
            <v>3234921.66</v>
          </cell>
          <cell r="BQ515"/>
          <cell r="BR515">
            <v>0</v>
          </cell>
        </row>
        <row r="516">
          <cell r="E516" t="str">
            <v>CM16620 GST tax paid</v>
          </cell>
          <cell r="F516" t="str">
            <v>CM16620</v>
          </cell>
          <cell r="G516">
            <v>0</v>
          </cell>
          <cell r="H516">
            <v>0</v>
          </cell>
          <cell r="I516">
            <v>0</v>
          </cell>
          <cell r="J516">
            <v>-164633.10999999999</v>
          </cell>
          <cell r="K516">
            <v>0</v>
          </cell>
          <cell r="L516">
            <v>-7778936.0599999996</v>
          </cell>
          <cell r="M516">
            <v>0</v>
          </cell>
          <cell r="N516">
            <v>0</v>
          </cell>
          <cell r="O516">
            <v>0</v>
          </cell>
          <cell r="P516">
            <v>0</v>
          </cell>
          <cell r="Q516">
            <v>0</v>
          </cell>
          <cell r="R516">
            <v>0</v>
          </cell>
          <cell r="S516">
            <v>0</v>
          </cell>
          <cell r="T516">
            <v>-820421</v>
          </cell>
          <cell r="U516">
            <v>0</v>
          </cell>
          <cell r="V516">
            <v>0</v>
          </cell>
          <cell r="W516">
            <v>0</v>
          </cell>
          <cell r="X516">
            <v>-2774</v>
          </cell>
          <cell r="Y516">
            <v>-26888</v>
          </cell>
          <cell r="Z516">
            <v>0</v>
          </cell>
          <cell r="AA516">
            <v>0</v>
          </cell>
          <cell r="AB516">
            <v>0</v>
          </cell>
          <cell r="AC516">
            <v>0</v>
          </cell>
          <cell r="AD516">
            <v>0</v>
          </cell>
          <cell r="AE516">
            <v>-2707811.81</v>
          </cell>
          <cell r="AF516">
            <v>-400229.96</v>
          </cell>
          <cell r="AG516">
            <v>-2567061</v>
          </cell>
          <cell r="AH516">
            <v>0</v>
          </cell>
          <cell r="AI516">
            <v>0</v>
          </cell>
          <cell r="AJ516">
            <v>-31467.58</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I516">
            <v>-14500222.520000001</v>
          </cell>
          <cell r="BJ516">
            <v>0</v>
          </cell>
          <cell r="BK516">
            <v>0</v>
          </cell>
          <cell r="BL516">
            <v>0</v>
          </cell>
          <cell r="BM516">
            <v>0</v>
          </cell>
          <cell r="BN516">
            <v>0</v>
          </cell>
          <cell r="BO516">
            <v>0</v>
          </cell>
          <cell r="BP516">
            <v>-14500222.520000001</v>
          </cell>
          <cell r="BQ516"/>
          <cell r="BR516">
            <v>0</v>
          </cell>
        </row>
        <row r="517">
          <cell r="E517" t="str">
            <v>CM16630 Net GST tax paid</v>
          </cell>
          <cell r="F517" t="str">
            <v>CM16630</v>
          </cell>
          <cell r="G517">
            <v>0</v>
          </cell>
          <cell r="H517">
            <v>0</v>
          </cell>
          <cell r="I517">
            <v>0</v>
          </cell>
          <cell r="J517">
            <v>-164633.10999999999</v>
          </cell>
          <cell r="K517">
            <v>0</v>
          </cell>
          <cell r="L517">
            <v>-7778936.0599999996</v>
          </cell>
          <cell r="M517">
            <v>0</v>
          </cell>
          <cell r="N517">
            <v>0</v>
          </cell>
          <cell r="O517">
            <v>0</v>
          </cell>
          <cell r="P517">
            <v>0</v>
          </cell>
          <cell r="Q517">
            <v>0</v>
          </cell>
          <cell r="R517">
            <v>0</v>
          </cell>
          <cell r="S517">
            <v>0</v>
          </cell>
          <cell r="T517">
            <v>-710263</v>
          </cell>
          <cell r="U517">
            <v>0</v>
          </cell>
          <cell r="V517">
            <v>0</v>
          </cell>
          <cell r="W517">
            <v>0</v>
          </cell>
          <cell r="X517">
            <v>5658</v>
          </cell>
          <cell r="Y517">
            <v>-26888</v>
          </cell>
          <cell r="Z517">
            <v>0</v>
          </cell>
          <cell r="AA517">
            <v>0</v>
          </cell>
          <cell r="AB517">
            <v>0</v>
          </cell>
          <cell r="AC517">
            <v>0</v>
          </cell>
          <cell r="AD517">
            <v>0</v>
          </cell>
          <cell r="AE517">
            <v>-2707811.81</v>
          </cell>
          <cell r="AF517">
            <v>-400229.96</v>
          </cell>
          <cell r="AG517">
            <v>-2567061</v>
          </cell>
          <cell r="AH517">
            <v>0</v>
          </cell>
          <cell r="AI517">
            <v>0</v>
          </cell>
          <cell r="AJ517">
            <v>-31467.58</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3020280.66</v>
          </cell>
          <cell r="BI517">
            <v>-11361351.860000001</v>
          </cell>
          <cell r="BJ517">
            <v>0</v>
          </cell>
          <cell r="BK517">
            <v>0</v>
          </cell>
          <cell r="BL517">
            <v>96051</v>
          </cell>
          <cell r="BM517">
            <v>0</v>
          </cell>
          <cell r="BN517">
            <v>0</v>
          </cell>
          <cell r="BO517">
            <v>0</v>
          </cell>
          <cell r="BP517">
            <v>-11265300.860000001</v>
          </cell>
          <cell r="BQ517"/>
          <cell r="BR517">
            <v>0</v>
          </cell>
        </row>
        <row r="518">
          <cell r="E518" t="str">
            <v>CM16700 Movement in prov current tax</v>
          </cell>
          <cell r="F518" t="str">
            <v>CM16700</v>
          </cell>
          <cell r="G518">
            <v>0</v>
          </cell>
          <cell r="H518">
            <v>0</v>
          </cell>
          <cell r="I518">
            <v>0</v>
          </cell>
          <cell r="J518">
            <v>0</v>
          </cell>
          <cell r="K518">
            <v>0</v>
          </cell>
          <cell r="L518">
            <v>0</v>
          </cell>
          <cell r="M518">
            <v>0</v>
          </cell>
          <cell r="N518">
            <v>0</v>
          </cell>
          <cell r="O518">
            <v>0</v>
          </cell>
          <cell r="P518">
            <v>0</v>
          </cell>
          <cell r="Q518">
            <v>0</v>
          </cell>
          <cell r="R518">
            <v>470939.4</v>
          </cell>
          <cell r="S518">
            <v>0</v>
          </cell>
          <cell r="T518">
            <v>0</v>
          </cell>
          <cell r="U518">
            <v>0</v>
          </cell>
          <cell r="V518">
            <v>0</v>
          </cell>
          <cell r="W518">
            <v>0</v>
          </cell>
          <cell r="X518">
            <v>0</v>
          </cell>
          <cell r="Y518">
            <v>0</v>
          </cell>
          <cell r="Z518">
            <v>0</v>
          </cell>
          <cell r="AA518">
            <v>1107239</v>
          </cell>
          <cell r="AB518">
            <v>0</v>
          </cell>
          <cell r="AC518">
            <v>0</v>
          </cell>
          <cell r="AD518">
            <v>0</v>
          </cell>
          <cell r="AE518">
            <v>1190195</v>
          </cell>
          <cell r="AF518">
            <v>-96895</v>
          </cell>
          <cell r="AG518">
            <v>-557358</v>
          </cell>
          <cell r="AH518">
            <v>4296392</v>
          </cell>
          <cell r="AI518">
            <v>-2817363</v>
          </cell>
          <cell r="AJ518">
            <v>0</v>
          </cell>
          <cell r="AK518">
            <v>0</v>
          </cell>
          <cell r="AL518">
            <v>0</v>
          </cell>
          <cell r="AM518">
            <v>0</v>
          </cell>
          <cell r="AN518">
            <v>0</v>
          </cell>
          <cell r="AO518">
            <v>0</v>
          </cell>
          <cell r="AP518">
            <v>44534.52</v>
          </cell>
          <cell r="AQ518">
            <v>7234271.6699999999</v>
          </cell>
          <cell r="AR518">
            <v>0</v>
          </cell>
          <cell r="AS518">
            <v>0</v>
          </cell>
          <cell r="AT518">
            <v>0</v>
          </cell>
          <cell r="AU518">
            <v>404162</v>
          </cell>
          <cell r="AV518">
            <v>-895128</v>
          </cell>
          <cell r="AW518">
            <v>0</v>
          </cell>
          <cell r="AX518">
            <v>0</v>
          </cell>
          <cell r="AY518">
            <v>0</v>
          </cell>
          <cell r="AZ518">
            <v>0</v>
          </cell>
          <cell r="BA518">
            <v>-136442</v>
          </cell>
          <cell r="BB518">
            <v>0</v>
          </cell>
          <cell r="BC518">
            <v>214459</v>
          </cell>
          <cell r="BD518">
            <v>0</v>
          </cell>
          <cell r="BE518">
            <v>0</v>
          </cell>
          <cell r="BF518">
            <v>0</v>
          </cell>
          <cell r="BG518">
            <v>2660413.5</v>
          </cell>
          <cell r="BI518">
            <v>13119420.09</v>
          </cell>
          <cell r="BJ518">
            <v>-582800</v>
          </cell>
          <cell r="BK518">
            <v>0</v>
          </cell>
          <cell r="BL518">
            <v>-5930488.4100000001</v>
          </cell>
          <cell r="BM518">
            <v>0</v>
          </cell>
          <cell r="BN518">
            <v>0</v>
          </cell>
          <cell r="BO518">
            <v>0</v>
          </cell>
          <cell r="BP518">
            <v>6606131.6799999997</v>
          </cell>
          <cell r="BQ518"/>
          <cell r="BR518">
            <v>0</v>
          </cell>
        </row>
        <row r="519">
          <cell r="E519" t="str">
            <v>CM16750 Movement in prov purch tax losses</v>
          </cell>
          <cell r="F519" t="str">
            <v>CM16750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I519">
            <v>0</v>
          </cell>
          <cell r="BJ519">
            <v>0</v>
          </cell>
          <cell r="BK519">
            <v>0</v>
          </cell>
          <cell r="BL519">
            <v>0</v>
          </cell>
          <cell r="BM519">
            <v>0</v>
          </cell>
          <cell r="BN519">
            <v>0</v>
          </cell>
          <cell r="BO519">
            <v>0</v>
          </cell>
          <cell r="BP519">
            <v>0</v>
          </cell>
          <cell r="BQ519"/>
          <cell r="BR519">
            <v>0</v>
          </cell>
        </row>
        <row r="520">
          <cell r="E520" t="str">
            <v>CM16780 Movement in DITL</v>
          </cell>
          <cell r="F520" t="str">
            <v>CM16780</v>
          </cell>
          <cell r="G520">
            <v>0</v>
          </cell>
          <cell r="H520">
            <v>0</v>
          </cell>
          <cell r="I520">
            <v>0</v>
          </cell>
          <cell r="J520">
            <v>1155560</v>
          </cell>
          <cell r="K520">
            <v>0</v>
          </cell>
          <cell r="L520">
            <v>68965472</v>
          </cell>
          <cell r="M520">
            <v>0</v>
          </cell>
          <cell r="N520">
            <v>0</v>
          </cell>
          <cell r="O520">
            <v>0</v>
          </cell>
          <cell r="P520">
            <v>-1084829</v>
          </cell>
          <cell r="Q520">
            <v>0</v>
          </cell>
          <cell r="R520">
            <v>468882.4</v>
          </cell>
          <cell r="S520">
            <v>0</v>
          </cell>
          <cell r="T520">
            <v>0</v>
          </cell>
          <cell r="U520">
            <v>0</v>
          </cell>
          <cell r="V520">
            <v>0</v>
          </cell>
          <cell r="W520">
            <v>0</v>
          </cell>
          <cell r="X520">
            <v>0</v>
          </cell>
          <cell r="Y520">
            <v>-2231</v>
          </cell>
          <cell r="Z520">
            <v>0</v>
          </cell>
          <cell r="AA520">
            <v>234443</v>
          </cell>
          <cell r="AB520">
            <v>0</v>
          </cell>
          <cell r="AC520">
            <v>0</v>
          </cell>
          <cell r="AD520">
            <v>0</v>
          </cell>
          <cell r="AE520">
            <v>5332639</v>
          </cell>
          <cell r="AF520">
            <v>2296845</v>
          </cell>
          <cell r="AG520">
            <v>23717689</v>
          </cell>
          <cell r="AH520">
            <v>0</v>
          </cell>
          <cell r="AI520">
            <v>0</v>
          </cell>
          <cell r="AJ520">
            <v>75873</v>
          </cell>
          <cell r="AK520">
            <v>0</v>
          </cell>
          <cell r="AL520">
            <v>0</v>
          </cell>
          <cell r="AM520">
            <v>0</v>
          </cell>
          <cell r="AN520">
            <v>0</v>
          </cell>
          <cell r="AO520">
            <v>0</v>
          </cell>
          <cell r="AP520">
            <v>1487678.2</v>
          </cell>
          <cell r="AQ520">
            <v>3150941.76</v>
          </cell>
          <cell r="AR520">
            <v>0</v>
          </cell>
          <cell r="AS520">
            <v>0</v>
          </cell>
          <cell r="AT520">
            <v>0</v>
          </cell>
          <cell r="AU520">
            <v>0</v>
          </cell>
          <cell r="AV520">
            <v>0</v>
          </cell>
          <cell r="AW520">
            <v>0</v>
          </cell>
          <cell r="AX520">
            <v>0</v>
          </cell>
          <cell r="AY520">
            <v>0</v>
          </cell>
          <cell r="AZ520">
            <v>0</v>
          </cell>
          <cell r="BA520">
            <v>748564.19</v>
          </cell>
          <cell r="BB520">
            <v>0</v>
          </cell>
          <cell r="BC520">
            <v>0</v>
          </cell>
          <cell r="BD520">
            <v>0</v>
          </cell>
          <cell r="BE520">
            <v>0</v>
          </cell>
          <cell r="BF520">
            <v>0</v>
          </cell>
          <cell r="BG520">
            <v>0</v>
          </cell>
          <cell r="BI520">
            <v>106547527.55000001</v>
          </cell>
          <cell r="BJ520">
            <v>0</v>
          </cell>
          <cell r="BK520">
            <v>0</v>
          </cell>
          <cell r="BL520">
            <v>-86954768</v>
          </cell>
          <cell r="BM520">
            <v>0</v>
          </cell>
          <cell r="BN520">
            <v>0</v>
          </cell>
          <cell r="BO520">
            <v>-201365</v>
          </cell>
          <cell r="BP520">
            <v>19391394.550000012</v>
          </cell>
          <cell r="BQ520">
            <v>0</v>
          </cell>
          <cell r="BR520">
            <v>0</v>
          </cell>
        </row>
        <row r="521">
          <cell r="E521" t="str">
            <v>CM16800 Movement in FITB</v>
          </cell>
          <cell r="F521" t="str">
            <v>CM16800</v>
          </cell>
          <cell r="G521">
            <v>0</v>
          </cell>
          <cell r="H521">
            <v>0</v>
          </cell>
          <cell r="I521">
            <v>0</v>
          </cell>
          <cell r="J521">
            <v>-1419555.3</v>
          </cell>
          <cell r="K521">
            <v>0</v>
          </cell>
          <cell r="L521">
            <v>-1560814</v>
          </cell>
          <cell r="M521">
            <v>0</v>
          </cell>
          <cell r="N521">
            <v>0</v>
          </cell>
          <cell r="O521">
            <v>0</v>
          </cell>
          <cell r="P521">
            <v>0</v>
          </cell>
          <cell r="Q521">
            <v>0</v>
          </cell>
          <cell r="R521">
            <v>-42861.599999999999</v>
          </cell>
          <cell r="S521">
            <v>0</v>
          </cell>
          <cell r="T521">
            <v>0</v>
          </cell>
          <cell r="U521">
            <v>0</v>
          </cell>
          <cell r="V521">
            <v>0</v>
          </cell>
          <cell r="W521">
            <v>0</v>
          </cell>
          <cell r="X521">
            <v>0</v>
          </cell>
          <cell r="Y521">
            <v>-218803</v>
          </cell>
          <cell r="Z521">
            <v>0</v>
          </cell>
          <cell r="AA521">
            <v>-21433</v>
          </cell>
          <cell r="AB521">
            <v>0</v>
          </cell>
          <cell r="AC521">
            <v>0</v>
          </cell>
          <cell r="AD521">
            <v>0</v>
          </cell>
          <cell r="AE521">
            <v>-126608</v>
          </cell>
          <cell r="AF521">
            <v>-2247602</v>
          </cell>
          <cell r="AG521">
            <v>-10995</v>
          </cell>
          <cell r="AH521">
            <v>-4478914</v>
          </cell>
          <cell r="AI521">
            <v>-7252160</v>
          </cell>
          <cell r="AJ521">
            <v>-3704260</v>
          </cell>
          <cell r="AK521">
            <v>0</v>
          </cell>
          <cell r="AL521">
            <v>0</v>
          </cell>
          <cell r="AM521">
            <v>0</v>
          </cell>
          <cell r="AN521">
            <v>0</v>
          </cell>
          <cell r="AO521">
            <v>0</v>
          </cell>
          <cell r="AP521">
            <v>0</v>
          </cell>
          <cell r="AQ521">
            <v>-3887898.64</v>
          </cell>
          <cell r="AR521">
            <v>0</v>
          </cell>
          <cell r="AS521">
            <v>0</v>
          </cell>
          <cell r="AT521">
            <v>0</v>
          </cell>
          <cell r="AU521">
            <v>0</v>
          </cell>
          <cell r="AV521">
            <v>0</v>
          </cell>
          <cell r="AW521">
            <v>0</v>
          </cell>
          <cell r="AX521">
            <v>0</v>
          </cell>
          <cell r="AY521">
            <v>0</v>
          </cell>
          <cell r="AZ521">
            <v>0</v>
          </cell>
          <cell r="BA521">
            <v>68620</v>
          </cell>
          <cell r="BB521">
            <v>0</v>
          </cell>
          <cell r="BC521">
            <v>0</v>
          </cell>
          <cell r="BD521">
            <v>0</v>
          </cell>
          <cell r="BE521">
            <v>0</v>
          </cell>
          <cell r="BF521">
            <v>0</v>
          </cell>
          <cell r="BG521">
            <v>0</v>
          </cell>
          <cell r="BI521">
            <v>-24903284.539999999</v>
          </cell>
          <cell r="BJ521">
            <v>-349652.31</v>
          </cell>
          <cell r="BK521">
            <v>0</v>
          </cell>
          <cell r="BL521">
            <v>10076682</v>
          </cell>
          <cell r="BM521">
            <v>0</v>
          </cell>
          <cell r="BN521">
            <v>0</v>
          </cell>
          <cell r="BO521">
            <v>0</v>
          </cell>
          <cell r="BP521">
            <v>-15176254.849999998</v>
          </cell>
          <cell r="BQ521"/>
          <cell r="BR521">
            <v>0</v>
          </cell>
        </row>
        <row r="522">
          <cell r="E522" t="str">
            <v>CM16900 Tax expense ordinary</v>
          </cell>
          <cell r="F522" t="str">
            <v>CM16900</v>
          </cell>
          <cell r="G522">
            <v>0</v>
          </cell>
          <cell r="H522">
            <v>0</v>
          </cell>
          <cell r="I522">
            <v>0</v>
          </cell>
          <cell r="J522">
            <v>593190.348</v>
          </cell>
          <cell r="K522">
            <v>0</v>
          </cell>
          <cell r="L522">
            <v>-6271552.7070000013</v>
          </cell>
          <cell r="M522">
            <v>0</v>
          </cell>
          <cell r="N522">
            <v>0</v>
          </cell>
          <cell r="O522">
            <v>0</v>
          </cell>
          <cell r="P522">
            <v>529550</v>
          </cell>
          <cell r="Q522">
            <v>0</v>
          </cell>
          <cell r="R522">
            <v>-2659326.5090000001</v>
          </cell>
          <cell r="S522">
            <v>0</v>
          </cell>
          <cell r="T522">
            <v>0</v>
          </cell>
          <cell r="U522">
            <v>-166141.75068</v>
          </cell>
          <cell r="V522">
            <v>0</v>
          </cell>
          <cell r="W522">
            <v>0</v>
          </cell>
          <cell r="X522">
            <v>-0.28600000000005821</v>
          </cell>
          <cell r="Y522">
            <v>21350.135999999999</v>
          </cell>
          <cell r="Z522">
            <v>0</v>
          </cell>
          <cell r="AA522">
            <v>-1329663.1000000001</v>
          </cell>
          <cell r="AB522">
            <v>0</v>
          </cell>
          <cell r="AC522">
            <v>0</v>
          </cell>
          <cell r="AD522">
            <v>0</v>
          </cell>
          <cell r="AE522">
            <v>-3114969.6719999993</v>
          </cell>
          <cell r="AF522">
            <v>-194235.15599999987</v>
          </cell>
          <cell r="AG522">
            <v>-3061434.3159999996</v>
          </cell>
          <cell r="AH522">
            <v>-4290144.9000000004</v>
          </cell>
          <cell r="AI522">
            <v>7252159.6169999996</v>
          </cell>
          <cell r="AJ522">
            <v>643441.29300000018</v>
          </cell>
          <cell r="AK522">
            <v>0</v>
          </cell>
          <cell r="AL522">
            <v>0</v>
          </cell>
          <cell r="AM522">
            <v>0</v>
          </cell>
          <cell r="AN522">
            <v>0</v>
          </cell>
          <cell r="AO522">
            <v>0</v>
          </cell>
          <cell r="AP522">
            <v>-3141951.1989939683</v>
          </cell>
          <cell r="AQ522">
            <v>-8459757.0810007714</v>
          </cell>
          <cell r="AR522">
            <v>0</v>
          </cell>
          <cell r="AS522">
            <v>0</v>
          </cell>
          <cell r="AT522">
            <v>0</v>
          </cell>
          <cell r="AU522">
            <v>-404269.64600000007</v>
          </cell>
          <cell r="AV522">
            <v>895128</v>
          </cell>
          <cell r="AW522">
            <v>0</v>
          </cell>
          <cell r="AX522">
            <v>0</v>
          </cell>
          <cell r="AY522">
            <v>0</v>
          </cell>
          <cell r="AZ522">
            <v>0</v>
          </cell>
          <cell r="BA522">
            <v>-486619.55651612766</v>
          </cell>
          <cell r="BB522">
            <v>0</v>
          </cell>
          <cell r="BC522">
            <v>-214459</v>
          </cell>
          <cell r="BD522">
            <v>0</v>
          </cell>
          <cell r="BE522">
            <v>0</v>
          </cell>
          <cell r="BF522">
            <v>0</v>
          </cell>
          <cell r="BG522">
            <v>-2801114.6699999929</v>
          </cell>
          <cell r="BI522">
            <v>-26660820.155190863</v>
          </cell>
          <cell r="BJ522">
            <v>-655727.745999999</v>
          </cell>
          <cell r="BK522">
            <v>0</v>
          </cell>
          <cell r="BL522">
            <v>-9292.2989999994625</v>
          </cell>
          <cell r="BM522">
            <v>0</v>
          </cell>
          <cell r="BN522">
            <v>0</v>
          </cell>
          <cell r="BO522">
            <v>1684740.32</v>
          </cell>
          <cell r="BP522">
            <v>-25641099.88019086</v>
          </cell>
          <cell r="BQ522">
            <v>0</v>
          </cell>
          <cell r="BR522">
            <v>0</v>
          </cell>
        </row>
        <row r="523">
          <cell r="E523" t="str">
            <v>CM16930 Tax expense of OEI in Australia</v>
          </cell>
          <cell r="F523" t="str">
            <v>CM16930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166141.75068</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I523">
            <v>166141.75068</v>
          </cell>
          <cell r="BJ523">
            <v>0</v>
          </cell>
          <cell r="BK523">
            <v>0</v>
          </cell>
          <cell r="BL523">
            <v>0</v>
          </cell>
          <cell r="BM523">
            <v>0</v>
          </cell>
          <cell r="BN523">
            <v>0</v>
          </cell>
          <cell r="BO523">
            <v>-33686</v>
          </cell>
          <cell r="BP523">
            <v>132455.75068</v>
          </cell>
          <cell r="BQ523">
            <v>0</v>
          </cell>
          <cell r="BR523">
            <v>0</v>
          </cell>
        </row>
        <row r="524">
          <cell r="E524" t="str">
            <v>CM17000 Net tax (paid)/refunded</v>
          </cell>
          <cell r="F524" t="str">
            <v>CM17000</v>
          </cell>
          <cell r="G524">
            <v>0</v>
          </cell>
          <cell r="H524">
            <v>0</v>
          </cell>
          <cell r="I524">
            <v>0</v>
          </cell>
          <cell r="J524">
            <v>329195.04799999995</v>
          </cell>
          <cell r="K524">
            <v>0</v>
          </cell>
          <cell r="L524">
            <v>61133105.292999998</v>
          </cell>
          <cell r="M524">
            <v>0</v>
          </cell>
          <cell r="N524">
            <v>0</v>
          </cell>
          <cell r="O524">
            <v>0</v>
          </cell>
          <cell r="P524">
            <v>-555279</v>
          </cell>
          <cell r="Q524">
            <v>0</v>
          </cell>
          <cell r="R524">
            <v>-1762366.3089999999</v>
          </cell>
          <cell r="S524">
            <v>0</v>
          </cell>
          <cell r="T524">
            <v>0</v>
          </cell>
          <cell r="U524">
            <v>0</v>
          </cell>
          <cell r="V524">
            <v>0</v>
          </cell>
          <cell r="W524">
            <v>0</v>
          </cell>
          <cell r="X524">
            <v>-0.28600000000005821</v>
          </cell>
          <cell r="Y524">
            <v>-199683.864</v>
          </cell>
          <cell r="Z524">
            <v>0</v>
          </cell>
          <cell r="AA524">
            <v>-9414.0999999998603</v>
          </cell>
          <cell r="AB524">
            <v>0</v>
          </cell>
          <cell r="AC524">
            <v>0</v>
          </cell>
          <cell r="AD524">
            <v>0</v>
          </cell>
          <cell r="AE524">
            <v>3281256.3280000007</v>
          </cell>
          <cell r="AF524">
            <v>-241887.15599999987</v>
          </cell>
          <cell r="AG524">
            <v>20087901.684</v>
          </cell>
          <cell r="AH524">
            <v>-4472666.9000000004</v>
          </cell>
          <cell r="AI524">
            <v>-2817363.3830000004</v>
          </cell>
          <cell r="AJ524">
            <v>-2984945.7069999999</v>
          </cell>
          <cell r="AK524">
            <v>0</v>
          </cell>
          <cell r="AL524">
            <v>0</v>
          </cell>
          <cell r="AM524">
            <v>0</v>
          </cell>
          <cell r="AN524">
            <v>0</v>
          </cell>
          <cell r="AO524">
            <v>0</v>
          </cell>
          <cell r="AP524">
            <v>-1609738.478993969</v>
          </cell>
          <cell r="AQ524">
            <v>-1962442.2910007704</v>
          </cell>
          <cell r="AR524">
            <v>0</v>
          </cell>
          <cell r="AS524">
            <v>0</v>
          </cell>
          <cell r="AT524">
            <v>0</v>
          </cell>
          <cell r="AU524">
            <v>-107.64600000006612</v>
          </cell>
          <cell r="AV524">
            <v>0</v>
          </cell>
          <cell r="AW524">
            <v>0</v>
          </cell>
          <cell r="AX524">
            <v>0</v>
          </cell>
          <cell r="AY524">
            <v>0</v>
          </cell>
          <cell r="AZ524">
            <v>0</v>
          </cell>
          <cell r="BA524">
            <v>194122.63348387275</v>
          </cell>
          <cell r="BB524">
            <v>0</v>
          </cell>
          <cell r="BC524">
            <v>0</v>
          </cell>
          <cell r="BD524">
            <v>0</v>
          </cell>
          <cell r="BE524">
            <v>0</v>
          </cell>
          <cell r="BF524">
            <v>0</v>
          </cell>
          <cell r="BG524">
            <v>-140701.16999999294</v>
          </cell>
          <cell r="BI524">
            <v>68268984.695489138</v>
          </cell>
          <cell r="BJ524">
            <v>-1588180.0559999989</v>
          </cell>
          <cell r="BK524">
            <v>0</v>
          </cell>
          <cell r="BL524">
            <v>-82817866.708999991</v>
          </cell>
          <cell r="BM524">
            <v>0</v>
          </cell>
          <cell r="BN524">
            <v>0</v>
          </cell>
          <cell r="BO524">
            <v>1449689.32</v>
          </cell>
          <cell r="BP524">
            <v>-14687372.749510854</v>
          </cell>
          <cell r="BQ524">
            <v>0</v>
          </cell>
          <cell r="BR524">
            <v>2.0489096641540527E-8</v>
          </cell>
        </row>
        <row r="525">
          <cell r="E525" t="str">
            <v>VALID10200 Cash paid/rec'd - purch. sale tax loss</v>
          </cell>
          <cell r="F525" t="str">
            <v>VALID10200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I525">
            <v>0</v>
          </cell>
          <cell r="BJ525">
            <v>0</v>
          </cell>
          <cell r="BK525">
            <v>0</v>
          </cell>
          <cell r="BL525">
            <v>0</v>
          </cell>
          <cell r="BM525">
            <v>0</v>
          </cell>
          <cell r="BN525">
            <v>0</v>
          </cell>
          <cell r="BO525">
            <v>0</v>
          </cell>
          <cell r="BP525">
            <v>0</v>
          </cell>
          <cell r="BQ525"/>
          <cell r="BR525">
            <v>0</v>
          </cell>
        </row>
        <row r="526">
          <cell r="E526" t="str">
            <v>VALID10300 Tax paid external</v>
          </cell>
          <cell r="F526" t="str">
            <v>VALID10300</v>
          </cell>
          <cell r="G526">
            <v>0</v>
          </cell>
          <cell r="H526">
            <v>0</v>
          </cell>
          <cell r="I526">
            <v>0</v>
          </cell>
          <cell r="J526">
            <v>329195.04799999995</v>
          </cell>
          <cell r="K526">
            <v>0</v>
          </cell>
          <cell r="L526">
            <v>61133105.292999998</v>
          </cell>
          <cell r="M526">
            <v>0</v>
          </cell>
          <cell r="N526">
            <v>0</v>
          </cell>
          <cell r="O526">
            <v>0</v>
          </cell>
          <cell r="P526">
            <v>-555279</v>
          </cell>
          <cell r="Q526">
            <v>0</v>
          </cell>
          <cell r="R526">
            <v>-1762366.3089999999</v>
          </cell>
          <cell r="S526">
            <v>0</v>
          </cell>
          <cell r="T526">
            <v>0</v>
          </cell>
          <cell r="U526">
            <v>0</v>
          </cell>
          <cell r="V526">
            <v>0</v>
          </cell>
          <cell r="W526">
            <v>0</v>
          </cell>
          <cell r="X526">
            <v>-0.28600000000005821</v>
          </cell>
          <cell r="Y526">
            <v>-199683.864</v>
          </cell>
          <cell r="Z526">
            <v>0</v>
          </cell>
          <cell r="AA526">
            <v>-9414.0999999998603</v>
          </cell>
          <cell r="AB526">
            <v>0</v>
          </cell>
          <cell r="AC526">
            <v>0</v>
          </cell>
          <cell r="AD526">
            <v>0</v>
          </cell>
          <cell r="AE526">
            <v>3281256.3280000007</v>
          </cell>
          <cell r="AF526">
            <v>-241887.15599999987</v>
          </cell>
          <cell r="AG526">
            <v>20087901.684</v>
          </cell>
          <cell r="AH526">
            <v>-4472666.9000000004</v>
          </cell>
          <cell r="AI526">
            <v>-2817363.3830000004</v>
          </cell>
          <cell r="AJ526">
            <v>-2984945.7069999999</v>
          </cell>
          <cell r="AK526">
            <v>0</v>
          </cell>
          <cell r="AL526">
            <v>0</v>
          </cell>
          <cell r="AM526">
            <v>0</v>
          </cell>
          <cell r="AN526">
            <v>0</v>
          </cell>
          <cell r="AO526">
            <v>0</v>
          </cell>
          <cell r="AP526">
            <v>-1609738.478993969</v>
          </cell>
          <cell r="AQ526">
            <v>-1962442.2910007704</v>
          </cell>
          <cell r="AR526">
            <v>0</v>
          </cell>
          <cell r="AS526">
            <v>0</v>
          </cell>
          <cell r="AT526">
            <v>0</v>
          </cell>
          <cell r="AU526">
            <v>-107.64600000006612</v>
          </cell>
          <cell r="AV526">
            <v>0</v>
          </cell>
          <cell r="AW526">
            <v>0</v>
          </cell>
          <cell r="AX526">
            <v>0</v>
          </cell>
          <cell r="AY526">
            <v>0</v>
          </cell>
          <cell r="AZ526">
            <v>0</v>
          </cell>
          <cell r="BA526">
            <v>194122.63348387275</v>
          </cell>
          <cell r="BB526">
            <v>0</v>
          </cell>
          <cell r="BC526">
            <v>0</v>
          </cell>
          <cell r="BD526">
            <v>0</v>
          </cell>
          <cell r="BE526">
            <v>0</v>
          </cell>
          <cell r="BF526">
            <v>0</v>
          </cell>
          <cell r="BG526">
            <v>-140701.16999999294</v>
          </cell>
          <cell r="BI526">
            <v>68268984.695489138</v>
          </cell>
          <cell r="BJ526">
            <v>-1588180.0559999989</v>
          </cell>
          <cell r="BK526">
            <v>0</v>
          </cell>
          <cell r="BL526">
            <v>-82817866.708999991</v>
          </cell>
          <cell r="BM526">
            <v>0</v>
          </cell>
          <cell r="BN526">
            <v>0</v>
          </cell>
          <cell r="BO526">
            <v>1449689.32</v>
          </cell>
          <cell r="BP526">
            <v>-14687372.749510854</v>
          </cell>
          <cell r="BQ526">
            <v>0</v>
          </cell>
          <cell r="BR526">
            <v>2.0489096641540527E-8</v>
          </cell>
        </row>
        <row r="527">
          <cell r="E527" t="str">
            <v>CM17110 Movement creditors period gain interest</v>
          </cell>
          <cell r="F527" t="str">
            <v>CM17110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-620969.96</v>
          </cell>
          <cell r="BI527">
            <v>-620969.96</v>
          </cell>
          <cell r="BJ527">
            <v>0</v>
          </cell>
          <cell r="BK527">
            <v>0</v>
          </cell>
          <cell r="BL527">
            <v>0</v>
          </cell>
          <cell r="BM527">
            <v>0</v>
          </cell>
          <cell r="BN527">
            <v>0</v>
          </cell>
          <cell r="BO527">
            <v>0</v>
          </cell>
          <cell r="BP527">
            <v>-620969.96</v>
          </cell>
          <cell r="BQ527"/>
          <cell r="BR527">
            <v>0</v>
          </cell>
        </row>
        <row r="528">
          <cell r="E528" t="str">
            <v>CM17140 Hedge costs / (gains) on interest</v>
          </cell>
          <cell r="F528" t="str">
            <v>CM17140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-5768920.3399999999</v>
          </cell>
          <cell r="BI528">
            <v>-5768920.3399999999</v>
          </cell>
          <cell r="BJ528">
            <v>0</v>
          </cell>
          <cell r="BK528">
            <v>0</v>
          </cell>
          <cell r="BL528">
            <v>0</v>
          </cell>
          <cell r="BM528">
            <v>0</v>
          </cell>
          <cell r="BN528">
            <v>0</v>
          </cell>
          <cell r="BO528">
            <v>0</v>
          </cell>
          <cell r="BP528">
            <v>-5768920.3399999999</v>
          </cell>
          <cell r="BQ528"/>
          <cell r="BR528">
            <v>0</v>
          </cell>
        </row>
        <row r="529">
          <cell r="E529" t="str">
            <v>CM17200 FX Hedge payments on interest</v>
          </cell>
          <cell r="F529" t="str">
            <v>CM17200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-6389890.2999999998</v>
          </cell>
          <cell r="BI529">
            <v>-6389890.2999999998</v>
          </cell>
          <cell r="BJ529">
            <v>0</v>
          </cell>
          <cell r="BK529">
            <v>0</v>
          </cell>
          <cell r="BL529">
            <v>0</v>
          </cell>
          <cell r="BM529">
            <v>0</v>
          </cell>
          <cell r="BN529">
            <v>0</v>
          </cell>
          <cell r="BO529">
            <v>0</v>
          </cell>
          <cell r="BP529">
            <v>-6389890.2999999998</v>
          </cell>
          <cell r="BQ529"/>
          <cell r="BR529">
            <v>0</v>
          </cell>
        </row>
        <row r="530">
          <cell r="E530" t="str">
            <v>CM17300 Capital expenditure excl cap interest</v>
          </cell>
          <cell r="F530" t="str">
            <v>CM17300</v>
          </cell>
          <cell r="G530">
            <v>0</v>
          </cell>
          <cell r="H530">
            <v>0</v>
          </cell>
          <cell r="I530">
            <v>0</v>
          </cell>
          <cell r="J530">
            <v>0</v>
          </cell>
          <cell r="K530">
            <v>0</v>
          </cell>
          <cell r="L530">
            <v>-7507601.3499999996</v>
          </cell>
          <cell r="M530">
            <v>0</v>
          </cell>
          <cell r="N530">
            <v>0</v>
          </cell>
          <cell r="O530">
            <v>0</v>
          </cell>
          <cell r="P530">
            <v>0</v>
          </cell>
          <cell r="Q530">
            <v>0</v>
          </cell>
          <cell r="R530">
            <v>0</v>
          </cell>
          <cell r="S530">
            <v>0</v>
          </cell>
          <cell r="T530">
            <v>-194220.03</v>
          </cell>
          <cell r="U530">
            <v>0</v>
          </cell>
          <cell r="V530">
            <v>0</v>
          </cell>
          <cell r="W530">
            <v>0</v>
          </cell>
          <cell r="X530">
            <v>0</v>
          </cell>
          <cell r="Y530">
            <v>0</v>
          </cell>
          <cell r="Z530">
            <v>0</v>
          </cell>
          <cell r="AA530">
            <v>0</v>
          </cell>
          <cell r="AB530">
            <v>0</v>
          </cell>
          <cell r="AC530">
            <v>0</v>
          </cell>
          <cell r="AD530">
            <v>-3438823.16</v>
          </cell>
          <cell r="AE530">
            <v>-755204</v>
          </cell>
          <cell r="AF530">
            <v>-97231530</v>
          </cell>
          <cell r="AG530">
            <v>-452815</v>
          </cell>
          <cell r="AH530">
            <v>0</v>
          </cell>
          <cell r="AI530">
            <v>0</v>
          </cell>
          <cell r="AJ530">
            <v>-22948</v>
          </cell>
          <cell r="AK530">
            <v>0</v>
          </cell>
          <cell r="AL530">
            <v>0</v>
          </cell>
          <cell r="AM530">
            <v>0</v>
          </cell>
          <cell r="AN530">
            <v>0</v>
          </cell>
          <cell r="AO530">
            <v>0</v>
          </cell>
          <cell r="AP530">
            <v>-2183439.2861290276</v>
          </cell>
          <cell r="AQ530">
            <v>-5263131.0767741799</v>
          </cell>
          <cell r="AR530">
            <v>0</v>
          </cell>
          <cell r="AS530">
            <v>0</v>
          </cell>
          <cell r="AT530">
            <v>0</v>
          </cell>
          <cell r="AU530">
            <v>0</v>
          </cell>
          <cell r="AV530">
            <v>2016730</v>
          </cell>
          <cell r="AW530">
            <v>0</v>
          </cell>
          <cell r="AX530">
            <v>0</v>
          </cell>
          <cell r="AY530">
            <v>0</v>
          </cell>
          <cell r="AZ530">
            <v>0</v>
          </cell>
          <cell r="BA530">
            <v>-494008.78999999166</v>
          </cell>
          <cell r="BB530">
            <v>0</v>
          </cell>
          <cell r="BC530">
            <v>0</v>
          </cell>
          <cell r="BD530">
            <v>0</v>
          </cell>
          <cell r="BE530">
            <v>0</v>
          </cell>
          <cell r="BF530">
            <v>0</v>
          </cell>
          <cell r="BG530">
            <v>-1166852.01</v>
          </cell>
          <cell r="BI530">
            <v>-116693842.7029032</v>
          </cell>
          <cell r="BJ530">
            <v>-167597.94</v>
          </cell>
          <cell r="BK530">
            <v>0</v>
          </cell>
          <cell r="BL530">
            <v>0</v>
          </cell>
          <cell r="BM530">
            <v>0</v>
          </cell>
          <cell r="BN530">
            <v>0</v>
          </cell>
          <cell r="BO530">
            <v>0</v>
          </cell>
          <cell r="BP530">
            <v>-116861440.64290319</v>
          </cell>
          <cell r="BQ530"/>
          <cell r="BR530">
            <v>0</v>
          </cell>
        </row>
        <row r="531">
          <cell r="E531" t="str">
            <v>CM17500 Creditors capex external</v>
          </cell>
          <cell r="F531" t="str">
            <v>CM17500</v>
          </cell>
          <cell r="G531">
            <v>0</v>
          </cell>
          <cell r="H531">
            <v>0</v>
          </cell>
          <cell r="I531">
            <v>0</v>
          </cell>
          <cell r="J531">
            <v>-20527</v>
          </cell>
          <cell r="K531">
            <v>0</v>
          </cell>
          <cell r="L531">
            <v>919116.33</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16806</v>
          </cell>
          <cell r="AE531">
            <v>203408</v>
          </cell>
          <cell r="AF531">
            <v>7896</v>
          </cell>
          <cell r="AG531">
            <v>-253374</v>
          </cell>
          <cell r="AH531">
            <v>0</v>
          </cell>
          <cell r="AI531">
            <v>0</v>
          </cell>
          <cell r="AJ531">
            <v>3028.53</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I531">
            <v>876353.86</v>
          </cell>
          <cell r="BJ531">
            <v>0</v>
          </cell>
          <cell r="BK531">
            <v>0</v>
          </cell>
          <cell r="BL531">
            <v>0</v>
          </cell>
          <cell r="BM531">
            <v>0</v>
          </cell>
          <cell r="BN531">
            <v>0</v>
          </cell>
          <cell r="BO531">
            <v>0</v>
          </cell>
          <cell r="BP531">
            <v>876353.86</v>
          </cell>
          <cell r="BQ531"/>
          <cell r="BR531">
            <v>0</v>
          </cell>
        </row>
        <row r="532">
          <cell r="E532" t="str">
            <v>CM17600 Payments for PPE</v>
          </cell>
          <cell r="F532" t="str">
            <v>CM17600</v>
          </cell>
          <cell r="G532">
            <v>0</v>
          </cell>
          <cell r="H532">
            <v>0</v>
          </cell>
          <cell r="I532">
            <v>0</v>
          </cell>
          <cell r="J532">
            <v>-20527</v>
          </cell>
          <cell r="K532">
            <v>0</v>
          </cell>
          <cell r="L532">
            <v>-6588485.0199999996</v>
          </cell>
          <cell r="M532">
            <v>0</v>
          </cell>
          <cell r="N532">
            <v>0</v>
          </cell>
          <cell r="O532">
            <v>0</v>
          </cell>
          <cell r="P532">
            <v>0</v>
          </cell>
          <cell r="Q532">
            <v>0</v>
          </cell>
          <cell r="R532">
            <v>0</v>
          </cell>
          <cell r="S532">
            <v>0</v>
          </cell>
          <cell r="T532">
            <v>-194220.03</v>
          </cell>
          <cell r="U532">
            <v>0</v>
          </cell>
          <cell r="V532">
            <v>0</v>
          </cell>
          <cell r="W532">
            <v>0</v>
          </cell>
          <cell r="X532">
            <v>0</v>
          </cell>
          <cell r="Y532">
            <v>0</v>
          </cell>
          <cell r="Z532">
            <v>0</v>
          </cell>
          <cell r="AA532">
            <v>0</v>
          </cell>
          <cell r="AB532">
            <v>0</v>
          </cell>
          <cell r="AC532">
            <v>0</v>
          </cell>
          <cell r="AD532">
            <v>-3422017.16</v>
          </cell>
          <cell r="AE532">
            <v>-551796</v>
          </cell>
          <cell r="AF532">
            <v>-97223634</v>
          </cell>
          <cell r="AG532">
            <v>-706189</v>
          </cell>
          <cell r="AH532">
            <v>0</v>
          </cell>
          <cell r="AI532">
            <v>0</v>
          </cell>
          <cell r="AJ532">
            <v>-19919.47</v>
          </cell>
          <cell r="AK532">
            <v>0</v>
          </cell>
          <cell r="AL532">
            <v>0</v>
          </cell>
          <cell r="AM532">
            <v>0</v>
          </cell>
          <cell r="AN532">
            <v>0</v>
          </cell>
          <cell r="AO532">
            <v>0</v>
          </cell>
          <cell r="AP532">
            <v>-2183439.2861290276</v>
          </cell>
          <cell r="AQ532">
            <v>-5263131.0767741799</v>
          </cell>
          <cell r="AR532">
            <v>0</v>
          </cell>
          <cell r="AS532">
            <v>0</v>
          </cell>
          <cell r="AT532">
            <v>0</v>
          </cell>
          <cell r="AU532">
            <v>0</v>
          </cell>
          <cell r="AV532">
            <v>2016730</v>
          </cell>
          <cell r="AW532">
            <v>0</v>
          </cell>
          <cell r="AX532">
            <v>0</v>
          </cell>
          <cell r="AY532">
            <v>0</v>
          </cell>
          <cell r="AZ532">
            <v>0</v>
          </cell>
          <cell r="BA532">
            <v>-494008.78999999166</v>
          </cell>
          <cell r="BB532">
            <v>0</v>
          </cell>
          <cell r="BC532">
            <v>0</v>
          </cell>
          <cell r="BD532">
            <v>0</v>
          </cell>
          <cell r="BE532">
            <v>0</v>
          </cell>
          <cell r="BF532">
            <v>0</v>
          </cell>
          <cell r="BG532">
            <v>-1166852.01</v>
          </cell>
          <cell r="BI532">
            <v>-115817488.84290321</v>
          </cell>
          <cell r="BJ532">
            <v>-167597.94</v>
          </cell>
          <cell r="BK532">
            <v>0</v>
          </cell>
          <cell r="BL532">
            <v>0</v>
          </cell>
          <cell r="BM532">
            <v>0</v>
          </cell>
          <cell r="BN532">
            <v>0</v>
          </cell>
          <cell r="BO532">
            <v>0</v>
          </cell>
          <cell r="BP532">
            <v>-115985086.78290321</v>
          </cell>
          <cell r="BQ532"/>
          <cell r="BR532">
            <v>0</v>
          </cell>
        </row>
        <row r="533">
          <cell r="E533" t="str">
            <v>CM18400 Profit/(loss) on sale of PPE</v>
          </cell>
          <cell r="F533" t="str">
            <v>CM18400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56923.83</v>
          </cell>
          <cell r="U533">
            <v>0</v>
          </cell>
          <cell r="V533">
            <v>0</v>
          </cell>
          <cell r="W533">
            <v>0</v>
          </cell>
          <cell r="X533">
            <v>0</v>
          </cell>
          <cell r="Y533">
            <v>0</v>
          </cell>
          <cell r="Z533">
            <v>0</v>
          </cell>
          <cell r="AA533">
            <v>0</v>
          </cell>
          <cell r="AB533">
            <v>0</v>
          </cell>
          <cell r="AC533">
            <v>0</v>
          </cell>
          <cell r="AD533">
            <v>0</v>
          </cell>
          <cell r="AE533">
            <v>13405.86</v>
          </cell>
          <cell r="AF533">
            <v>0</v>
          </cell>
          <cell r="AG533">
            <v>0</v>
          </cell>
          <cell r="AH533">
            <v>0</v>
          </cell>
          <cell r="AI533">
            <v>0</v>
          </cell>
          <cell r="AJ533">
            <v>0</v>
          </cell>
          <cell r="AK533">
            <v>0</v>
          </cell>
          <cell r="AL533">
            <v>0</v>
          </cell>
          <cell r="AM533">
            <v>0</v>
          </cell>
          <cell r="AN533">
            <v>0</v>
          </cell>
          <cell r="AO533">
            <v>0</v>
          </cell>
          <cell r="AP533">
            <v>33580.26</v>
          </cell>
          <cell r="AQ533">
            <v>72954.92</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I533">
            <v>176864.87</v>
          </cell>
          <cell r="BJ533">
            <v>0</v>
          </cell>
          <cell r="BK533">
            <v>0</v>
          </cell>
          <cell r="BL533">
            <v>0</v>
          </cell>
          <cell r="BM533">
            <v>0</v>
          </cell>
          <cell r="BN533">
            <v>0</v>
          </cell>
          <cell r="BO533">
            <v>0</v>
          </cell>
          <cell r="BP533">
            <v>176864.87</v>
          </cell>
          <cell r="BQ533"/>
          <cell r="BR533">
            <v>0</v>
          </cell>
        </row>
        <row r="534">
          <cell r="E534" t="str">
            <v>CM18500 Book value of assets disposed</v>
          </cell>
          <cell r="F534" t="str">
            <v>CM18500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17571.599999999999</v>
          </cell>
          <cell r="U534">
            <v>0</v>
          </cell>
          <cell r="V534">
            <v>0</v>
          </cell>
          <cell r="W534">
            <v>0</v>
          </cell>
          <cell r="X534">
            <v>0</v>
          </cell>
          <cell r="Y534">
            <v>0</v>
          </cell>
          <cell r="Z534">
            <v>0</v>
          </cell>
          <cell r="AA534">
            <v>0</v>
          </cell>
          <cell r="AB534">
            <v>0</v>
          </cell>
          <cell r="AC534">
            <v>0</v>
          </cell>
          <cell r="AD534">
            <v>0</v>
          </cell>
          <cell r="AE534">
            <v>1187</v>
          </cell>
          <cell r="AF534">
            <v>0</v>
          </cell>
          <cell r="AG534">
            <v>0</v>
          </cell>
          <cell r="AH534">
            <v>0</v>
          </cell>
          <cell r="AI534">
            <v>0</v>
          </cell>
          <cell r="AJ534">
            <v>0</v>
          </cell>
          <cell r="AK534">
            <v>0</v>
          </cell>
          <cell r="AL534">
            <v>0</v>
          </cell>
          <cell r="AM534">
            <v>0</v>
          </cell>
          <cell r="AN534">
            <v>0</v>
          </cell>
          <cell r="AO534">
            <v>0</v>
          </cell>
          <cell r="AP534">
            <v>-32560</v>
          </cell>
          <cell r="AQ534">
            <v>-70448</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I534">
            <v>-84249.4</v>
          </cell>
          <cell r="BJ534">
            <v>0</v>
          </cell>
          <cell r="BK534">
            <v>0</v>
          </cell>
          <cell r="BL534">
            <v>0</v>
          </cell>
          <cell r="BM534">
            <v>0</v>
          </cell>
          <cell r="BN534">
            <v>0</v>
          </cell>
          <cell r="BO534">
            <v>0</v>
          </cell>
          <cell r="BP534">
            <v>-84249.4</v>
          </cell>
          <cell r="BQ534"/>
          <cell r="BR534">
            <v>0</v>
          </cell>
        </row>
        <row r="535">
          <cell r="E535" t="str">
            <v>CM18700 Proceeds on sale of PPE</v>
          </cell>
          <cell r="F535" t="str">
            <v>CM18700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74495.429999999993</v>
          </cell>
          <cell r="U535">
            <v>0</v>
          </cell>
          <cell r="V535">
            <v>0</v>
          </cell>
          <cell r="W535">
            <v>0</v>
          </cell>
          <cell r="X535">
            <v>0</v>
          </cell>
          <cell r="Y535">
            <v>0</v>
          </cell>
          <cell r="Z535">
            <v>0</v>
          </cell>
          <cell r="AA535">
            <v>0</v>
          </cell>
          <cell r="AB535">
            <v>0</v>
          </cell>
          <cell r="AC535">
            <v>0</v>
          </cell>
          <cell r="AD535">
            <v>0</v>
          </cell>
          <cell r="AE535">
            <v>14592.86</v>
          </cell>
          <cell r="AF535">
            <v>0</v>
          </cell>
          <cell r="AG535">
            <v>0</v>
          </cell>
          <cell r="AH535">
            <v>0</v>
          </cell>
          <cell r="AI535">
            <v>0</v>
          </cell>
          <cell r="AJ535">
            <v>0</v>
          </cell>
          <cell r="AK535">
            <v>0</v>
          </cell>
          <cell r="AL535">
            <v>0</v>
          </cell>
          <cell r="AM535">
            <v>0</v>
          </cell>
          <cell r="AN535">
            <v>0</v>
          </cell>
          <cell r="AO535">
            <v>0</v>
          </cell>
          <cell r="AP535">
            <v>1020.26</v>
          </cell>
          <cell r="AQ535">
            <v>2506.9200000000128</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I535">
            <v>92615.47</v>
          </cell>
          <cell r="BJ535">
            <v>0</v>
          </cell>
          <cell r="BK535">
            <v>0</v>
          </cell>
          <cell r="BL535">
            <v>0</v>
          </cell>
          <cell r="BM535">
            <v>0</v>
          </cell>
          <cell r="BN535">
            <v>0</v>
          </cell>
          <cell r="BO535">
            <v>0</v>
          </cell>
          <cell r="BP535">
            <v>92615.47</v>
          </cell>
          <cell r="BQ535"/>
          <cell r="BR535">
            <v>0</v>
          </cell>
        </row>
        <row r="536">
          <cell r="E536" t="str">
            <v>CM20100 Purchased of Investment Non Current</v>
          </cell>
          <cell r="F536" t="str">
            <v>CM20100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133449063.03</v>
          </cell>
          <cell r="AJ536">
            <v>0</v>
          </cell>
          <cell r="AK536">
            <v>0</v>
          </cell>
          <cell r="AL536">
            <v>0</v>
          </cell>
          <cell r="AM536">
            <v>0</v>
          </cell>
          <cell r="AN536">
            <v>0</v>
          </cell>
          <cell r="AO536">
            <v>240662211</v>
          </cell>
          <cell r="AP536">
            <v>0</v>
          </cell>
          <cell r="AQ536">
            <v>0</v>
          </cell>
          <cell r="AR536">
            <v>163134629</v>
          </cell>
          <cell r="AS536">
            <v>75745882</v>
          </cell>
          <cell r="AT536">
            <v>0</v>
          </cell>
          <cell r="AU536">
            <v>-5443.7800000011921</v>
          </cell>
          <cell r="AV536">
            <v>-479542721</v>
          </cell>
          <cell r="AW536">
            <v>0</v>
          </cell>
          <cell r="AX536">
            <v>0</v>
          </cell>
          <cell r="AY536">
            <v>0</v>
          </cell>
          <cell r="AZ536">
            <v>0</v>
          </cell>
          <cell r="BA536">
            <v>0</v>
          </cell>
          <cell r="BB536">
            <v>0</v>
          </cell>
          <cell r="BC536">
            <v>0</v>
          </cell>
          <cell r="BD536">
            <v>0</v>
          </cell>
          <cell r="BE536">
            <v>0</v>
          </cell>
          <cell r="BF536">
            <v>0</v>
          </cell>
          <cell r="BG536">
            <v>0</v>
          </cell>
          <cell r="BI536">
            <v>133443620.25</v>
          </cell>
          <cell r="BJ536">
            <v>0</v>
          </cell>
          <cell r="BK536">
            <v>0</v>
          </cell>
          <cell r="BL536">
            <v>0</v>
          </cell>
          <cell r="BM536">
            <v>0</v>
          </cell>
          <cell r="BN536">
            <v>0</v>
          </cell>
          <cell r="BO536">
            <v>0</v>
          </cell>
          <cell r="BP536">
            <v>133443620.25</v>
          </cell>
          <cell r="BQ536"/>
          <cell r="BR536">
            <v>0</v>
          </cell>
        </row>
        <row r="537">
          <cell r="E537" t="str">
            <v>CM20150 Purchase of investments inter-entity</v>
          </cell>
          <cell r="F537" t="str">
            <v>CM20150</v>
          </cell>
          <cell r="G537">
            <v>0</v>
          </cell>
          <cell r="H537">
            <v>0</v>
          </cell>
          <cell r="I537">
            <v>0</v>
          </cell>
          <cell r="J537">
            <v>0</v>
          </cell>
          <cell r="K537">
            <v>0</v>
          </cell>
          <cell r="L537">
            <v>0</v>
          </cell>
          <cell r="M537">
            <v>-0.41000000014901161</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-342662059.5</v>
          </cell>
          <cell r="AJ537">
            <v>0</v>
          </cell>
          <cell r="AK537">
            <v>0</v>
          </cell>
          <cell r="AL537">
            <v>0</v>
          </cell>
          <cell r="AM537">
            <v>0</v>
          </cell>
          <cell r="AN537">
            <v>0</v>
          </cell>
          <cell r="AO537">
            <v>-240662211</v>
          </cell>
          <cell r="AP537">
            <v>0</v>
          </cell>
          <cell r="AQ537">
            <v>0</v>
          </cell>
          <cell r="AR537">
            <v>-163134629</v>
          </cell>
          <cell r="AS537">
            <v>-75745882</v>
          </cell>
          <cell r="AT537">
            <v>0</v>
          </cell>
          <cell r="AU537">
            <v>0</v>
          </cell>
          <cell r="AV537">
            <v>479688721</v>
          </cell>
          <cell r="AW537">
            <v>0</v>
          </cell>
          <cell r="AX537">
            <v>0</v>
          </cell>
          <cell r="AY537">
            <v>0</v>
          </cell>
          <cell r="AZ537">
            <v>0</v>
          </cell>
          <cell r="BA537">
            <v>0</v>
          </cell>
          <cell r="BB537">
            <v>0</v>
          </cell>
          <cell r="BC537">
            <v>0</v>
          </cell>
          <cell r="BD537">
            <v>0</v>
          </cell>
          <cell r="BE537">
            <v>0</v>
          </cell>
          <cell r="BF537">
            <v>0</v>
          </cell>
          <cell r="BG537">
            <v>0</v>
          </cell>
          <cell r="BI537">
            <v>-342516060.91000009</v>
          </cell>
          <cell r="BJ537">
            <v>0</v>
          </cell>
          <cell r="BK537">
            <v>0</v>
          </cell>
          <cell r="BL537">
            <v>0</v>
          </cell>
          <cell r="BM537">
            <v>0</v>
          </cell>
          <cell r="BN537">
            <v>0</v>
          </cell>
          <cell r="BO537">
            <v>0.42000001668930054</v>
          </cell>
          <cell r="BP537">
            <v>-342516060.49000007</v>
          </cell>
          <cell r="BQ537">
            <v>0</v>
          </cell>
          <cell r="BR537">
            <v>0</v>
          </cell>
        </row>
        <row r="538">
          <cell r="E538" t="str">
            <v>CM20200 Payments for investments</v>
          </cell>
          <cell r="F538" t="str">
            <v>CM20200</v>
          </cell>
          <cell r="G538">
            <v>0</v>
          </cell>
          <cell r="H538">
            <v>0</v>
          </cell>
          <cell r="I538">
            <v>0</v>
          </cell>
          <cell r="J538">
            <v>0</v>
          </cell>
          <cell r="K538">
            <v>0</v>
          </cell>
          <cell r="L538">
            <v>0</v>
          </cell>
          <cell r="M538">
            <v>-0.41000000014901161</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-209212996.47</v>
          </cell>
          <cell r="AJ538">
            <v>0</v>
          </cell>
          <cell r="AK538">
            <v>0</v>
          </cell>
          <cell r="AL538">
            <v>0</v>
          </cell>
          <cell r="AM538">
            <v>0</v>
          </cell>
          <cell r="AN538">
            <v>0</v>
          </cell>
          <cell r="AO538">
            <v>0</v>
          </cell>
          <cell r="AP538">
            <v>0</v>
          </cell>
          <cell r="AQ538">
            <v>0</v>
          </cell>
          <cell r="AR538">
            <v>0</v>
          </cell>
          <cell r="AS538">
            <v>0</v>
          </cell>
          <cell r="AT538">
            <v>0</v>
          </cell>
          <cell r="AU538">
            <v>-5443.7800000011921</v>
          </cell>
          <cell r="AV538">
            <v>146000</v>
          </cell>
          <cell r="AW538">
            <v>0</v>
          </cell>
          <cell r="AX538">
            <v>0</v>
          </cell>
          <cell r="AY538">
            <v>0</v>
          </cell>
          <cell r="AZ538">
            <v>0</v>
          </cell>
          <cell r="BA538">
            <v>0</v>
          </cell>
          <cell r="BB538">
            <v>0</v>
          </cell>
          <cell r="BC538">
            <v>0</v>
          </cell>
          <cell r="BD538">
            <v>0</v>
          </cell>
          <cell r="BE538">
            <v>0</v>
          </cell>
          <cell r="BF538">
            <v>0</v>
          </cell>
          <cell r="BG538">
            <v>0</v>
          </cell>
          <cell r="BI538">
            <v>-209072440.66</v>
          </cell>
          <cell r="BJ538">
            <v>0</v>
          </cell>
          <cell r="BK538">
            <v>0</v>
          </cell>
          <cell r="BL538">
            <v>0</v>
          </cell>
          <cell r="BM538">
            <v>0</v>
          </cell>
          <cell r="BN538">
            <v>0</v>
          </cell>
          <cell r="BO538">
            <v>0.42000001668930054</v>
          </cell>
          <cell r="BP538">
            <v>-209072440.23999998</v>
          </cell>
          <cell r="BQ538">
            <v>0</v>
          </cell>
          <cell r="BR538">
            <v>0</v>
          </cell>
        </row>
        <row r="539">
          <cell r="E539" t="str">
            <v>CM20300 Profit/(loss) on sale of current invest.</v>
          </cell>
          <cell r="F539" t="str">
            <v>CM20300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I539">
            <v>0</v>
          </cell>
          <cell r="BJ539">
            <v>0</v>
          </cell>
          <cell r="BK539">
            <v>0</v>
          </cell>
          <cell r="BL539">
            <v>0</v>
          </cell>
          <cell r="BM539">
            <v>0</v>
          </cell>
          <cell r="BN539">
            <v>0</v>
          </cell>
          <cell r="BO539">
            <v>0</v>
          </cell>
          <cell r="BP539">
            <v>0</v>
          </cell>
          <cell r="BQ539"/>
          <cell r="BR539">
            <v>0</v>
          </cell>
        </row>
        <row r="540">
          <cell r="E540" t="str">
            <v>CM20600 Proceeds on the sale of current invest.</v>
          </cell>
          <cell r="F540" t="str">
            <v>CM20600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I540">
            <v>0</v>
          </cell>
          <cell r="BJ540">
            <v>0</v>
          </cell>
          <cell r="BK540">
            <v>0</v>
          </cell>
          <cell r="BL540">
            <v>0</v>
          </cell>
          <cell r="BM540">
            <v>0</v>
          </cell>
          <cell r="BN540">
            <v>0</v>
          </cell>
          <cell r="BO540">
            <v>0</v>
          </cell>
          <cell r="BP540">
            <v>0</v>
          </cell>
          <cell r="BQ540"/>
          <cell r="BR540">
            <v>0</v>
          </cell>
        </row>
        <row r="541">
          <cell r="E541" t="str">
            <v>CM21000 Proceeds on the sale of investment</v>
          </cell>
          <cell r="F541" t="str">
            <v>CM21000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I541">
            <v>0</v>
          </cell>
          <cell r="BJ541">
            <v>0</v>
          </cell>
          <cell r="BK541">
            <v>0</v>
          </cell>
          <cell r="BL541">
            <v>0</v>
          </cell>
          <cell r="BM541">
            <v>0</v>
          </cell>
          <cell r="BN541">
            <v>0</v>
          </cell>
          <cell r="BO541">
            <v>0</v>
          </cell>
          <cell r="BP541">
            <v>0</v>
          </cell>
          <cell r="BQ541"/>
          <cell r="BR541">
            <v>0</v>
          </cell>
        </row>
        <row r="542">
          <cell r="E542" t="str">
            <v>CM21100 Borrowings external current</v>
          </cell>
          <cell r="F542" t="str">
            <v>CM21100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8845.7299999999814</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-250000000</v>
          </cell>
          <cell r="BI542">
            <v>-249991154.27000001</v>
          </cell>
          <cell r="BJ542">
            <v>0</v>
          </cell>
          <cell r="BK542">
            <v>0</v>
          </cell>
          <cell r="BL542">
            <v>0</v>
          </cell>
          <cell r="BM542">
            <v>0</v>
          </cell>
          <cell r="BN542">
            <v>0</v>
          </cell>
          <cell r="BO542">
            <v>0</v>
          </cell>
          <cell r="BP542">
            <v>-249991154.27000001</v>
          </cell>
          <cell r="BQ542"/>
          <cell r="BR542">
            <v>0</v>
          </cell>
        </row>
        <row r="543">
          <cell r="E543" t="str">
            <v>CM21600 Borrowings external non current</v>
          </cell>
          <cell r="F543" t="str">
            <v>CM21600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-138552.91</v>
          </cell>
          <cell r="U543">
            <v>0</v>
          </cell>
          <cell r="V543">
            <v>0</v>
          </cell>
          <cell r="W543">
            <v>0</v>
          </cell>
          <cell r="X543">
            <v>0.01</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531018040.05999994</v>
          </cell>
          <cell r="BI543">
            <v>530879487.15999997</v>
          </cell>
          <cell r="BJ543">
            <v>0</v>
          </cell>
          <cell r="BK543">
            <v>0</v>
          </cell>
          <cell r="BL543">
            <v>0</v>
          </cell>
          <cell r="BM543">
            <v>0</v>
          </cell>
          <cell r="BN543">
            <v>0</v>
          </cell>
          <cell r="BO543">
            <v>0</v>
          </cell>
          <cell r="BP543">
            <v>530879487.15999997</v>
          </cell>
          <cell r="BQ543"/>
          <cell r="BR543">
            <v>0</v>
          </cell>
        </row>
        <row r="544">
          <cell r="E544" t="str">
            <v>CM21800 Borrowings controlled entities non curre</v>
          </cell>
          <cell r="F544" t="str">
            <v>CM21800</v>
          </cell>
          <cell r="G544">
            <v>-448167512.66999996</v>
          </cell>
          <cell r="H544">
            <v>0</v>
          </cell>
          <cell r="I544">
            <v>0</v>
          </cell>
          <cell r="J544">
            <v>1420377.36</v>
          </cell>
          <cell r="K544">
            <v>0</v>
          </cell>
          <cell r="L544">
            <v>-21190198.969999969</v>
          </cell>
          <cell r="M544">
            <v>0.27000001072883606</v>
          </cell>
          <cell r="N544">
            <v>0</v>
          </cell>
          <cell r="O544">
            <v>0</v>
          </cell>
          <cell r="P544">
            <v>0</v>
          </cell>
          <cell r="Q544">
            <v>0</v>
          </cell>
          <cell r="R544">
            <v>0</v>
          </cell>
          <cell r="S544">
            <v>0</v>
          </cell>
          <cell r="T544">
            <v>-622000</v>
          </cell>
          <cell r="U544">
            <v>0</v>
          </cell>
          <cell r="V544">
            <v>0</v>
          </cell>
          <cell r="W544">
            <v>0</v>
          </cell>
          <cell r="X544">
            <v>-0.03</v>
          </cell>
          <cell r="Y544">
            <v>126800.77</v>
          </cell>
          <cell r="Z544">
            <v>0</v>
          </cell>
          <cell r="AA544">
            <v>-3898493.69</v>
          </cell>
          <cell r="AB544">
            <v>0</v>
          </cell>
          <cell r="AC544">
            <v>0</v>
          </cell>
          <cell r="AD544">
            <v>3739336.27</v>
          </cell>
          <cell r="AE544">
            <v>-15078214</v>
          </cell>
          <cell r="AF544">
            <v>95868874.280000001</v>
          </cell>
          <cell r="AG544">
            <v>-30896176</v>
          </cell>
          <cell r="AH544">
            <v>-2992965</v>
          </cell>
          <cell r="AI544">
            <v>200854624.16000003</v>
          </cell>
          <cell r="AJ544">
            <v>5134995.7399999946</v>
          </cell>
          <cell r="AK544">
            <v>0</v>
          </cell>
          <cell r="AL544">
            <v>0</v>
          </cell>
          <cell r="AM544">
            <v>0</v>
          </cell>
          <cell r="AN544">
            <v>0</v>
          </cell>
          <cell r="AO544">
            <v>1781700</v>
          </cell>
          <cell r="AP544">
            <v>43532729.469999999</v>
          </cell>
          <cell r="AQ544">
            <v>123529055.03</v>
          </cell>
          <cell r="AR544">
            <v>0</v>
          </cell>
          <cell r="AS544">
            <v>0</v>
          </cell>
          <cell r="AT544">
            <v>0</v>
          </cell>
          <cell r="AU544">
            <v>0</v>
          </cell>
          <cell r="AV544">
            <v>0</v>
          </cell>
          <cell r="AW544">
            <v>-3563500</v>
          </cell>
          <cell r="AX544">
            <v>0</v>
          </cell>
          <cell r="AY544">
            <v>0</v>
          </cell>
          <cell r="AZ544">
            <v>0</v>
          </cell>
          <cell r="BA544">
            <v>188136.43</v>
          </cell>
          <cell r="BB544">
            <v>0</v>
          </cell>
          <cell r="BC544">
            <v>0</v>
          </cell>
          <cell r="BD544">
            <v>0</v>
          </cell>
          <cell r="BE544">
            <v>0</v>
          </cell>
          <cell r="BF544">
            <v>0</v>
          </cell>
          <cell r="BG544">
            <v>41634848.269999981</v>
          </cell>
          <cell r="BI544">
            <v>-8597582.309999831</v>
          </cell>
          <cell r="BJ544">
            <v>-75111.889999999665</v>
          </cell>
          <cell r="BK544">
            <v>0</v>
          </cell>
          <cell r="BL544">
            <v>-45737.700000000186</v>
          </cell>
          <cell r="BM544">
            <v>8672694.1599999666</v>
          </cell>
          <cell r="BN544">
            <v>1495426.99</v>
          </cell>
          <cell r="BO544">
            <v>-1449689</v>
          </cell>
          <cell r="BP544">
            <v>0.25000013597309589</v>
          </cell>
          <cell r="BQ544">
            <v>0</v>
          </cell>
          <cell r="BR544">
            <v>-1.0523945093154907E-7</v>
          </cell>
        </row>
        <row r="545">
          <cell r="E545" t="str">
            <v>CM22000 Receivables controlled entities non curr</v>
          </cell>
          <cell r="F545" t="str">
            <v>CM22000</v>
          </cell>
          <cell r="G545">
            <v>448167512.66999996</v>
          </cell>
          <cell r="H545">
            <v>0</v>
          </cell>
          <cell r="I545">
            <v>0</v>
          </cell>
          <cell r="J545">
            <v>0</v>
          </cell>
          <cell r="K545">
            <v>0</v>
          </cell>
          <cell r="L545">
            <v>0</v>
          </cell>
          <cell r="M545">
            <v>0</v>
          </cell>
          <cell r="N545">
            <v>0</v>
          </cell>
          <cell r="O545">
            <v>0</v>
          </cell>
          <cell r="P545">
            <v>555279</v>
          </cell>
          <cell r="Q545">
            <v>0</v>
          </cell>
          <cell r="R545">
            <v>-6053446.629999999</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-1781800</v>
          </cell>
          <cell r="AP545">
            <v>0</v>
          </cell>
          <cell r="AQ545">
            <v>0</v>
          </cell>
          <cell r="AR545">
            <v>0</v>
          </cell>
          <cell r="AS545">
            <v>0</v>
          </cell>
          <cell r="AT545">
            <v>-1781700</v>
          </cell>
          <cell r="AU545">
            <v>-28922400</v>
          </cell>
          <cell r="AV545">
            <v>0</v>
          </cell>
          <cell r="AW545">
            <v>3563500</v>
          </cell>
          <cell r="AX545">
            <v>0</v>
          </cell>
          <cell r="AY545">
            <v>0</v>
          </cell>
          <cell r="AZ545">
            <v>0</v>
          </cell>
          <cell r="BA545">
            <v>-16000000</v>
          </cell>
          <cell r="BB545">
            <v>0</v>
          </cell>
          <cell r="BC545">
            <v>0</v>
          </cell>
          <cell r="BD545">
            <v>0</v>
          </cell>
          <cell r="BE545">
            <v>0</v>
          </cell>
          <cell r="BF545">
            <v>0</v>
          </cell>
          <cell r="BG545">
            <v>-397671833.62000024</v>
          </cell>
          <cell r="BI545">
            <v>75111.419999718666</v>
          </cell>
          <cell r="BJ545">
            <v>-142398.29999999999</v>
          </cell>
          <cell r="BK545">
            <v>0</v>
          </cell>
          <cell r="BL545">
            <v>10235408.029999971</v>
          </cell>
          <cell r="BM545">
            <v>-8672694.1599999666</v>
          </cell>
          <cell r="BN545">
            <v>-1495426.99</v>
          </cell>
          <cell r="BO545">
            <v>0</v>
          </cell>
          <cell r="BP545">
            <v>-2.775341272354126E-7</v>
          </cell>
          <cell r="BQ545"/>
          <cell r="BR545">
            <v>-4.1909515857696533E-8</v>
          </cell>
        </row>
        <row r="546">
          <cell r="E546" t="str">
            <v>CM22100 Finance leases acquired</v>
          </cell>
          <cell r="F546" t="str">
            <v>CM22100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-63066</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I546">
            <v>-63066</v>
          </cell>
          <cell r="BJ546">
            <v>0</v>
          </cell>
          <cell r="BK546">
            <v>0</v>
          </cell>
          <cell r="BL546">
            <v>0</v>
          </cell>
          <cell r="BM546">
            <v>0</v>
          </cell>
          <cell r="BN546">
            <v>0</v>
          </cell>
          <cell r="BO546">
            <v>0</v>
          </cell>
          <cell r="BP546">
            <v>-63066</v>
          </cell>
          <cell r="BQ546"/>
          <cell r="BR546">
            <v>0</v>
          </cell>
        </row>
        <row r="547">
          <cell r="E547" t="str">
            <v>CM22200 Repayment of borrowings</v>
          </cell>
          <cell r="F547" t="str">
            <v>CM22200</v>
          </cell>
          <cell r="G547">
            <v>0</v>
          </cell>
          <cell r="H547">
            <v>0</v>
          </cell>
          <cell r="I547">
            <v>0</v>
          </cell>
          <cell r="J547">
            <v>1420377.36</v>
          </cell>
          <cell r="K547">
            <v>0</v>
          </cell>
          <cell r="L547">
            <v>-21190198.969999969</v>
          </cell>
          <cell r="M547">
            <v>0.27000001072883606</v>
          </cell>
          <cell r="N547">
            <v>0</v>
          </cell>
          <cell r="O547">
            <v>0</v>
          </cell>
          <cell r="P547">
            <v>555279</v>
          </cell>
          <cell r="Q547">
            <v>0</v>
          </cell>
          <cell r="R547">
            <v>-6053446.629999999</v>
          </cell>
          <cell r="S547">
            <v>0</v>
          </cell>
          <cell r="T547">
            <v>-814773.18</v>
          </cell>
          <cell r="U547">
            <v>0</v>
          </cell>
          <cell r="V547">
            <v>0</v>
          </cell>
          <cell r="W547">
            <v>0</v>
          </cell>
          <cell r="X547">
            <v>-0.02</v>
          </cell>
          <cell r="Y547">
            <v>126800.77</v>
          </cell>
          <cell r="Z547">
            <v>0</v>
          </cell>
          <cell r="AA547">
            <v>-3898493.69</v>
          </cell>
          <cell r="AB547">
            <v>0</v>
          </cell>
          <cell r="AC547">
            <v>0</v>
          </cell>
          <cell r="AD547">
            <v>3739336.27</v>
          </cell>
          <cell r="AE547">
            <v>-15078214</v>
          </cell>
          <cell r="AF547">
            <v>95868874.280000001</v>
          </cell>
          <cell r="AG547">
            <v>-30896176</v>
          </cell>
          <cell r="AH547">
            <v>-2992965</v>
          </cell>
          <cell r="AI547">
            <v>200854624.16000003</v>
          </cell>
          <cell r="AJ547">
            <v>5134995.7399999946</v>
          </cell>
          <cell r="AK547">
            <v>0</v>
          </cell>
          <cell r="AL547">
            <v>0</v>
          </cell>
          <cell r="AM547">
            <v>0</v>
          </cell>
          <cell r="AN547">
            <v>0</v>
          </cell>
          <cell r="AO547">
            <v>-100</v>
          </cell>
          <cell r="AP547">
            <v>-14067270.530000001</v>
          </cell>
          <cell r="AQ547">
            <v>-71052744.969999999</v>
          </cell>
          <cell r="AR547">
            <v>0</v>
          </cell>
          <cell r="AS547">
            <v>0</v>
          </cell>
          <cell r="AT547">
            <v>0</v>
          </cell>
          <cell r="AU547">
            <v>-28922400</v>
          </cell>
          <cell r="AV547">
            <v>0</v>
          </cell>
          <cell r="AW547">
            <v>0</v>
          </cell>
          <cell r="AX547">
            <v>0</v>
          </cell>
          <cell r="AY547">
            <v>0</v>
          </cell>
          <cell r="AZ547">
            <v>0</v>
          </cell>
          <cell r="BA547">
            <v>-15811863.57</v>
          </cell>
          <cell r="BB547">
            <v>0</v>
          </cell>
          <cell r="BC547">
            <v>0</v>
          </cell>
          <cell r="BD547">
            <v>0</v>
          </cell>
          <cell r="BE547">
            <v>0</v>
          </cell>
          <cell r="BF547">
            <v>0</v>
          </cell>
          <cell r="BG547">
            <v>-75018945.290000319</v>
          </cell>
          <cell r="BI547">
            <v>21902695.999999762</v>
          </cell>
          <cell r="BJ547">
            <v>-217510.18999999948</v>
          </cell>
          <cell r="BK547">
            <v>0</v>
          </cell>
          <cell r="BL547">
            <v>10189670.329999972</v>
          </cell>
          <cell r="BM547">
            <v>0</v>
          </cell>
          <cell r="BN547">
            <v>0</v>
          </cell>
          <cell r="BO547">
            <v>-1449689</v>
          </cell>
          <cell r="BP547">
            <v>30425167.139999736</v>
          </cell>
          <cell r="BQ547">
            <v>-3.7252902984619141E-9</v>
          </cell>
          <cell r="BR547">
            <v>0</v>
          </cell>
        </row>
        <row r="548">
          <cell r="BQ548"/>
        </row>
        <row r="549">
          <cell r="F549" t="str">
            <v>CHECK</v>
          </cell>
          <cell r="G549">
            <v>-2.9802322387695313E-8</v>
          </cell>
          <cell r="H549">
            <v>0</v>
          </cell>
          <cell r="I549">
            <v>0</v>
          </cell>
          <cell r="J549">
            <v>4.6566128730773926E-10</v>
          </cell>
          <cell r="K549">
            <v>0</v>
          </cell>
          <cell r="L549">
            <v>0</v>
          </cell>
          <cell r="M549">
            <v>0</v>
          </cell>
          <cell r="N549">
            <v>0</v>
          </cell>
          <cell r="O549">
            <v>0</v>
          </cell>
          <cell r="P549">
            <v>0</v>
          </cell>
          <cell r="Q549">
            <v>1</v>
          </cell>
          <cell r="R549">
            <v>0</v>
          </cell>
          <cell r="S549">
            <v>0</v>
          </cell>
          <cell r="T549">
            <v>-3.7252902984619141E-9</v>
          </cell>
          <cell r="U549">
            <v>0</v>
          </cell>
          <cell r="V549">
            <v>0</v>
          </cell>
          <cell r="W549">
            <v>0</v>
          </cell>
          <cell r="X549">
            <v>0</v>
          </cell>
          <cell r="Y549">
            <v>0</v>
          </cell>
          <cell r="Z549">
            <v>0</v>
          </cell>
          <cell r="AA549">
            <v>-1.6298145055770874E-9</v>
          </cell>
          <cell r="AB549">
            <v>0</v>
          </cell>
          <cell r="AC549">
            <v>0</v>
          </cell>
          <cell r="AD549">
            <v>0</v>
          </cell>
          <cell r="AE549">
            <v>1.5832483768463135E-8</v>
          </cell>
          <cell r="AF549">
            <v>-1.8248101696372032E-8</v>
          </cell>
          <cell r="AG549">
            <v>0</v>
          </cell>
          <cell r="AH549">
            <v>0</v>
          </cell>
          <cell r="AI549">
            <v>4.377216100692749E-8</v>
          </cell>
          <cell r="AJ549">
            <v>0</v>
          </cell>
          <cell r="AK549">
            <v>0</v>
          </cell>
          <cell r="AL549">
            <v>0</v>
          </cell>
          <cell r="AM549">
            <v>0</v>
          </cell>
          <cell r="AN549">
            <v>0</v>
          </cell>
          <cell r="AO549">
            <v>0</v>
          </cell>
          <cell r="AP549">
            <v>57599999.999999993</v>
          </cell>
          <cell r="AQ549">
            <v>194581800.00000003</v>
          </cell>
          <cell r="AR549">
            <v>0</v>
          </cell>
          <cell r="AS549">
            <v>0</v>
          </cell>
          <cell r="AT549">
            <v>-1781700</v>
          </cell>
          <cell r="AU549">
            <v>2.2118911147117615E-9</v>
          </cell>
          <cell r="AV549">
            <v>-845369.00000002142</v>
          </cell>
          <cell r="AW549">
            <v>0</v>
          </cell>
          <cell r="AX549">
            <v>0</v>
          </cell>
          <cell r="AY549">
            <v>0</v>
          </cell>
          <cell r="AZ549">
            <v>0</v>
          </cell>
          <cell r="BA549">
            <v>-15669.000000000931</v>
          </cell>
          <cell r="BB549">
            <v>0</v>
          </cell>
          <cell r="BC549">
            <v>0</v>
          </cell>
          <cell r="BD549">
            <v>0</v>
          </cell>
          <cell r="BE549">
            <v>0</v>
          </cell>
          <cell r="BF549">
            <v>0</v>
          </cell>
          <cell r="BG549">
            <v>-6.8452209234237671E-8</v>
          </cell>
          <cell r="BI549">
            <v>249539062.99999997</v>
          </cell>
          <cell r="BJ549">
            <v>0</v>
          </cell>
          <cell r="BK549">
            <v>0</v>
          </cell>
          <cell r="BL549">
            <v>0</v>
          </cell>
          <cell r="BM549">
            <v>0</v>
          </cell>
          <cell r="BN549">
            <v>0</v>
          </cell>
          <cell r="BO549">
            <v>0</v>
          </cell>
          <cell r="BP549">
            <v>249539063.00000003</v>
          </cell>
          <cell r="BQ549"/>
        </row>
        <row r="550">
          <cell r="BQ550"/>
        </row>
        <row r="551">
          <cell r="E551" t="str">
            <v>REP40000 Receipts from customers</v>
          </cell>
          <cell r="F551" t="str">
            <v>REP40000</v>
          </cell>
          <cell r="G551">
            <v>-30665136.750000004</v>
          </cell>
          <cell r="H551">
            <v>0</v>
          </cell>
          <cell r="I551">
            <v>0</v>
          </cell>
          <cell r="J551">
            <v>1798957.06</v>
          </cell>
          <cell r="K551">
            <v>0</v>
          </cell>
          <cell r="L551">
            <v>93331777.24000001</v>
          </cell>
          <cell r="M551">
            <v>0</v>
          </cell>
          <cell r="N551">
            <v>0</v>
          </cell>
          <cell r="O551">
            <v>0</v>
          </cell>
          <cell r="P551">
            <v>0</v>
          </cell>
          <cell r="Q551">
            <v>1574850</v>
          </cell>
          <cell r="R551">
            <v>-1054389</v>
          </cell>
          <cell r="S551">
            <v>0</v>
          </cell>
          <cell r="T551">
            <v>106914931.96000001</v>
          </cell>
          <cell r="U551">
            <v>0</v>
          </cell>
          <cell r="V551">
            <v>0</v>
          </cell>
          <cell r="W551">
            <v>0</v>
          </cell>
          <cell r="X551">
            <v>205314.58</v>
          </cell>
          <cell r="Y551">
            <v>357824.65</v>
          </cell>
          <cell r="Z551">
            <v>0</v>
          </cell>
          <cell r="AA551">
            <v>-527195</v>
          </cell>
          <cell r="AB551">
            <v>0</v>
          </cell>
          <cell r="AC551">
            <v>0</v>
          </cell>
          <cell r="AD551">
            <v>0</v>
          </cell>
          <cell r="AE551">
            <v>32910339.359999999</v>
          </cell>
          <cell r="AF551">
            <v>5404041.79</v>
          </cell>
          <cell r="AG551">
            <v>27000781.509999998</v>
          </cell>
          <cell r="AH551">
            <v>0</v>
          </cell>
          <cell r="AI551">
            <v>0</v>
          </cell>
          <cell r="AJ551">
            <v>2640262.39</v>
          </cell>
          <cell r="AK551">
            <v>-339690.5</v>
          </cell>
          <cell r="AL551">
            <v>0</v>
          </cell>
          <cell r="AM551">
            <v>0</v>
          </cell>
          <cell r="AN551">
            <v>0</v>
          </cell>
          <cell r="AO551">
            <v>0</v>
          </cell>
          <cell r="AP551">
            <v>20296242.880000003</v>
          </cell>
          <cell r="AQ551">
            <v>69496468.75</v>
          </cell>
          <cell r="AR551">
            <v>0</v>
          </cell>
          <cell r="AS551">
            <v>0</v>
          </cell>
          <cell r="AT551">
            <v>0</v>
          </cell>
          <cell r="AU551">
            <v>1165956.32</v>
          </cell>
          <cell r="AV551">
            <v>0</v>
          </cell>
          <cell r="AW551">
            <v>0</v>
          </cell>
          <cell r="AX551">
            <v>0</v>
          </cell>
          <cell r="AY551">
            <v>0</v>
          </cell>
          <cell r="AZ551">
            <v>0</v>
          </cell>
          <cell r="BA551">
            <v>28639176.042903218</v>
          </cell>
          <cell r="BB551">
            <v>0</v>
          </cell>
          <cell r="BC551">
            <v>0</v>
          </cell>
          <cell r="BD551">
            <v>0</v>
          </cell>
          <cell r="BE551">
            <v>0</v>
          </cell>
          <cell r="BF551">
            <v>0</v>
          </cell>
          <cell r="BG551">
            <v>30665136.750000004</v>
          </cell>
          <cell r="BI551">
            <v>389815650.03290319</v>
          </cell>
          <cell r="BJ551">
            <v>16177778.280000001</v>
          </cell>
          <cell r="BK551">
            <v>0</v>
          </cell>
          <cell r="BL551">
            <v>1287663.51</v>
          </cell>
          <cell r="BM551">
            <v>-14216434.16</v>
          </cell>
          <cell r="BN551">
            <v>0</v>
          </cell>
          <cell r="BO551">
            <v>0</v>
          </cell>
          <cell r="BP551">
            <v>393064657.66290313</v>
          </cell>
          <cell r="BQ551"/>
          <cell r="BR551">
            <v>0</v>
          </cell>
        </row>
        <row r="552">
          <cell r="E552" t="str">
            <v>REP40200 Payments to suppliers and employees</v>
          </cell>
          <cell r="F552" t="str">
            <v>REP40200</v>
          </cell>
          <cell r="G552">
            <v>30665136.749999993</v>
          </cell>
          <cell r="H552">
            <v>0</v>
          </cell>
          <cell r="I552">
            <v>0</v>
          </cell>
          <cell r="J552">
            <v>-915583.79</v>
          </cell>
          <cell r="K552">
            <v>0</v>
          </cell>
          <cell r="L552">
            <v>-32478486.940000001</v>
          </cell>
          <cell r="M552">
            <v>0</v>
          </cell>
          <cell r="N552">
            <v>0</v>
          </cell>
          <cell r="O552">
            <v>0</v>
          </cell>
          <cell r="P552">
            <v>0</v>
          </cell>
          <cell r="Q552">
            <v>-1574850</v>
          </cell>
          <cell r="R552">
            <v>-11111.97</v>
          </cell>
          <cell r="S552">
            <v>0</v>
          </cell>
          <cell r="T552">
            <v>-93167324.439999998</v>
          </cell>
          <cell r="U552">
            <v>0</v>
          </cell>
          <cell r="V552">
            <v>0</v>
          </cell>
          <cell r="W552">
            <v>0</v>
          </cell>
          <cell r="X552">
            <v>-216585.42</v>
          </cell>
          <cell r="Y552">
            <v>-161248.26</v>
          </cell>
          <cell r="Z552">
            <v>0</v>
          </cell>
          <cell r="AA552">
            <v>-5556</v>
          </cell>
          <cell r="AB552">
            <v>0</v>
          </cell>
          <cell r="AC552">
            <v>0</v>
          </cell>
          <cell r="AD552">
            <v>-317318.94</v>
          </cell>
          <cell r="AE552">
            <v>-9234377.7699999996</v>
          </cell>
          <cell r="AF552">
            <v>-388666.1</v>
          </cell>
          <cell r="AG552">
            <v>-6848553.8000000007</v>
          </cell>
          <cell r="AH552">
            <v>0</v>
          </cell>
          <cell r="AI552">
            <v>-107864.23</v>
          </cell>
          <cell r="AJ552">
            <v>-2675642.64</v>
          </cell>
          <cell r="AK552">
            <v>339690.5</v>
          </cell>
          <cell r="AL552">
            <v>0</v>
          </cell>
          <cell r="AM552">
            <v>0</v>
          </cell>
          <cell r="AN552">
            <v>0</v>
          </cell>
          <cell r="AO552">
            <v>0</v>
          </cell>
          <cell r="AP552">
            <v>-3941546.0892674192</v>
          </cell>
          <cell r="AQ552">
            <v>-11742799.64483613</v>
          </cell>
          <cell r="AR552">
            <v>0</v>
          </cell>
          <cell r="AS552">
            <v>0</v>
          </cell>
          <cell r="AT552">
            <v>0</v>
          </cell>
          <cell r="AU552">
            <v>73796.41</v>
          </cell>
          <cell r="AV552">
            <v>-2155063.855</v>
          </cell>
          <cell r="AW552">
            <v>0</v>
          </cell>
          <cell r="AX552">
            <v>0</v>
          </cell>
          <cell r="AY552">
            <v>0</v>
          </cell>
          <cell r="AZ552">
            <v>0</v>
          </cell>
          <cell r="BA552">
            <v>-22522462.894516122</v>
          </cell>
          <cell r="BB552">
            <v>0</v>
          </cell>
          <cell r="BC552">
            <v>0</v>
          </cell>
          <cell r="BD552">
            <v>0</v>
          </cell>
          <cell r="BE552">
            <v>0</v>
          </cell>
          <cell r="BF552">
            <v>0</v>
          </cell>
          <cell r="BG552">
            <v>-34793777.800000004</v>
          </cell>
          <cell r="BI552">
            <v>-192180196.92361966</v>
          </cell>
          <cell r="BJ552">
            <v>-13683760.490000002</v>
          </cell>
          <cell r="BK552">
            <v>0</v>
          </cell>
          <cell r="BL552">
            <v>-1481341.65</v>
          </cell>
          <cell r="BM552">
            <v>14216434.16</v>
          </cell>
          <cell r="BN552">
            <v>0</v>
          </cell>
          <cell r="BO552">
            <v>0</v>
          </cell>
          <cell r="BP552">
            <v>-193128864.90361968</v>
          </cell>
          <cell r="BQ552"/>
          <cell r="BR552">
            <v>0</v>
          </cell>
        </row>
        <row r="553">
          <cell r="E553" t="str">
            <v>REP41030 Net GST tax paid</v>
          </cell>
          <cell r="F553" t="str">
            <v>REP41030</v>
          </cell>
          <cell r="G553">
            <v>0</v>
          </cell>
          <cell r="H553">
            <v>0</v>
          </cell>
          <cell r="I553">
            <v>0</v>
          </cell>
          <cell r="J553">
            <v>-164633.10999999999</v>
          </cell>
          <cell r="K553">
            <v>0</v>
          </cell>
          <cell r="L553">
            <v>-7778936.0599999996</v>
          </cell>
          <cell r="M553">
            <v>0</v>
          </cell>
          <cell r="N553">
            <v>0</v>
          </cell>
          <cell r="O553">
            <v>0</v>
          </cell>
          <cell r="P553">
            <v>0</v>
          </cell>
          <cell r="Q553">
            <v>0</v>
          </cell>
          <cell r="R553">
            <v>0</v>
          </cell>
          <cell r="S553">
            <v>0</v>
          </cell>
          <cell r="T553">
            <v>-710263</v>
          </cell>
          <cell r="U553">
            <v>0</v>
          </cell>
          <cell r="V553">
            <v>0</v>
          </cell>
          <cell r="W553">
            <v>0</v>
          </cell>
          <cell r="X553">
            <v>5658</v>
          </cell>
          <cell r="Y553">
            <v>-26888</v>
          </cell>
          <cell r="Z553">
            <v>0</v>
          </cell>
          <cell r="AA553">
            <v>0</v>
          </cell>
          <cell r="AB553">
            <v>0</v>
          </cell>
          <cell r="AC553">
            <v>0</v>
          </cell>
          <cell r="AD553">
            <v>0</v>
          </cell>
          <cell r="AE553">
            <v>-2707811.81</v>
          </cell>
          <cell r="AF553">
            <v>-400229.96</v>
          </cell>
          <cell r="AG553">
            <v>-2567061</v>
          </cell>
          <cell r="AH553">
            <v>0</v>
          </cell>
          <cell r="AI553">
            <v>0</v>
          </cell>
          <cell r="AJ553">
            <v>-31467.58</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3020280.66</v>
          </cell>
          <cell r="BI553">
            <v>-11361351.860000001</v>
          </cell>
          <cell r="BJ553">
            <v>0</v>
          </cell>
          <cell r="BK553">
            <v>0</v>
          </cell>
          <cell r="BL553">
            <v>96051</v>
          </cell>
          <cell r="BM553">
            <v>0</v>
          </cell>
          <cell r="BN553">
            <v>0</v>
          </cell>
          <cell r="BO553">
            <v>0</v>
          </cell>
          <cell r="BP553">
            <v>-11265300.860000001</v>
          </cell>
          <cell r="BQ553"/>
          <cell r="BR553">
            <v>0</v>
          </cell>
        </row>
        <row r="554">
          <cell r="E554" t="str">
            <v>REP40210 Payments to suppliers &amp; supp (incl. GST)</v>
          </cell>
          <cell r="F554" t="str">
            <v>REP40210</v>
          </cell>
          <cell r="G554">
            <v>30665136.749999993</v>
          </cell>
          <cell r="H554">
            <v>0</v>
          </cell>
          <cell r="I554">
            <v>0</v>
          </cell>
          <cell r="J554">
            <v>-1080216.8999999999</v>
          </cell>
          <cell r="K554">
            <v>0</v>
          </cell>
          <cell r="L554">
            <v>-40257423</v>
          </cell>
          <cell r="M554">
            <v>0</v>
          </cell>
          <cell r="N554">
            <v>0</v>
          </cell>
          <cell r="O554">
            <v>0</v>
          </cell>
          <cell r="P554">
            <v>0</v>
          </cell>
          <cell r="Q554">
            <v>-1574850</v>
          </cell>
          <cell r="R554">
            <v>-11111.97</v>
          </cell>
          <cell r="S554">
            <v>0</v>
          </cell>
          <cell r="T554">
            <v>-93877587.439999998</v>
          </cell>
          <cell r="U554">
            <v>0</v>
          </cell>
          <cell r="V554">
            <v>0</v>
          </cell>
          <cell r="W554">
            <v>0</v>
          </cell>
          <cell r="X554">
            <v>-210927.42</v>
          </cell>
          <cell r="Y554">
            <v>-188136.26</v>
          </cell>
          <cell r="Z554">
            <v>0</v>
          </cell>
          <cell r="AA554">
            <v>-5556</v>
          </cell>
          <cell r="AB554">
            <v>0</v>
          </cell>
          <cell r="AC554">
            <v>0</v>
          </cell>
          <cell r="AD554">
            <v>-317318.94</v>
          </cell>
          <cell r="AE554">
            <v>-11942189.58</v>
          </cell>
          <cell r="AF554">
            <v>-788896.06</v>
          </cell>
          <cell r="AG554">
            <v>-9415614.8000000007</v>
          </cell>
          <cell r="AH554">
            <v>0</v>
          </cell>
          <cell r="AI554">
            <v>-107864.23</v>
          </cell>
          <cell r="AJ554">
            <v>-2707110.22</v>
          </cell>
          <cell r="AK554">
            <v>339690.5</v>
          </cell>
          <cell r="AL554">
            <v>0</v>
          </cell>
          <cell r="AM554">
            <v>0</v>
          </cell>
          <cell r="AN554">
            <v>0</v>
          </cell>
          <cell r="AO554">
            <v>0</v>
          </cell>
          <cell r="AP554">
            <v>-3941546.0892674192</v>
          </cell>
          <cell r="AQ554">
            <v>-11742799.64483613</v>
          </cell>
          <cell r="AR554">
            <v>0</v>
          </cell>
          <cell r="AS554">
            <v>0</v>
          </cell>
          <cell r="AT554">
            <v>0</v>
          </cell>
          <cell r="AU554">
            <v>73796.41</v>
          </cell>
          <cell r="AV554">
            <v>-2155063.855</v>
          </cell>
          <cell r="AW554">
            <v>0</v>
          </cell>
          <cell r="AX554">
            <v>0</v>
          </cell>
          <cell r="AY554">
            <v>0</v>
          </cell>
          <cell r="AZ554">
            <v>0</v>
          </cell>
          <cell r="BA554">
            <v>-22522462.894516122</v>
          </cell>
          <cell r="BB554">
            <v>0</v>
          </cell>
          <cell r="BC554">
            <v>0</v>
          </cell>
          <cell r="BD554">
            <v>0</v>
          </cell>
          <cell r="BE554">
            <v>0</v>
          </cell>
          <cell r="BF554">
            <v>0</v>
          </cell>
          <cell r="BG554">
            <v>-31773497.140000004</v>
          </cell>
          <cell r="BI554">
            <v>-203541548.78361967</v>
          </cell>
          <cell r="BJ554">
            <v>-13683760.490000002</v>
          </cell>
          <cell r="BK554">
            <v>0</v>
          </cell>
          <cell r="BL554">
            <v>-1385290.65</v>
          </cell>
          <cell r="BM554">
            <v>14216434.16</v>
          </cell>
          <cell r="BN554">
            <v>0</v>
          </cell>
          <cell r="BO554">
            <v>0</v>
          </cell>
          <cell r="BP554">
            <v>-204394165.76361969</v>
          </cell>
          <cell r="BQ554"/>
          <cell r="BR554">
            <v>0</v>
          </cell>
        </row>
        <row r="555">
          <cell r="E555" t="str">
            <v>REP40500 Dividends received</v>
          </cell>
          <cell r="F555" t="str">
            <v>REP40500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I555">
            <v>0</v>
          </cell>
          <cell r="BJ555">
            <v>0</v>
          </cell>
          <cell r="BK555">
            <v>0</v>
          </cell>
          <cell r="BL555">
            <v>0</v>
          </cell>
          <cell r="BM555">
            <v>0</v>
          </cell>
          <cell r="BN555">
            <v>0</v>
          </cell>
          <cell r="BO555">
            <v>0</v>
          </cell>
          <cell r="BP555">
            <v>0</v>
          </cell>
          <cell r="BQ555"/>
          <cell r="BR555">
            <v>0</v>
          </cell>
        </row>
        <row r="556">
          <cell r="E556" t="str">
            <v>REP40700 Operating cash flow before interest&amp; tax</v>
          </cell>
          <cell r="F556" t="str">
            <v>REP40700</v>
          </cell>
          <cell r="G556">
            <v>-1.1175870895385742E-8</v>
          </cell>
          <cell r="H556">
            <v>0</v>
          </cell>
          <cell r="I556">
            <v>0</v>
          </cell>
          <cell r="J556">
            <v>718740.16</v>
          </cell>
          <cell r="K556">
            <v>0</v>
          </cell>
          <cell r="L556">
            <v>53074354.24000001</v>
          </cell>
          <cell r="M556">
            <v>0</v>
          </cell>
          <cell r="N556">
            <v>0</v>
          </cell>
          <cell r="O556">
            <v>0</v>
          </cell>
          <cell r="P556">
            <v>0</v>
          </cell>
          <cell r="Q556">
            <v>0</v>
          </cell>
          <cell r="R556">
            <v>-1065500.97</v>
          </cell>
          <cell r="S556">
            <v>0</v>
          </cell>
          <cell r="T556">
            <v>13037344.520000011</v>
          </cell>
          <cell r="U556">
            <v>0</v>
          </cell>
          <cell r="V556">
            <v>0</v>
          </cell>
          <cell r="W556">
            <v>0</v>
          </cell>
          <cell r="X556">
            <v>-5612.84</v>
          </cell>
          <cell r="Y556">
            <v>169688.39</v>
          </cell>
          <cell r="Z556">
            <v>0</v>
          </cell>
          <cell r="AA556">
            <v>-532751</v>
          </cell>
          <cell r="AB556">
            <v>0</v>
          </cell>
          <cell r="AC556">
            <v>0</v>
          </cell>
          <cell r="AD556">
            <v>-317318.94</v>
          </cell>
          <cell r="AE556">
            <v>20968149.780000001</v>
          </cell>
          <cell r="AF556">
            <v>4615145.7300000004</v>
          </cell>
          <cell r="AG556">
            <v>17585166.709999997</v>
          </cell>
          <cell r="AH556">
            <v>0</v>
          </cell>
          <cell r="AI556">
            <v>-107864.23</v>
          </cell>
          <cell r="AJ556">
            <v>-66847.83000000054</v>
          </cell>
          <cell r="AK556">
            <v>0</v>
          </cell>
          <cell r="AL556">
            <v>0</v>
          </cell>
          <cell r="AM556">
            <v>0</v>
          </cell>
          <cell r="AN556">
            <v>0</v>
          </cell>
          <cell r="AO556">
            <v>0</v>
          </cell>
          <cell r="AP556">
            <v>16354696.790732583</v>
          </cell>
          <cell r="AQ556">
            <v>57753669.105163872</v>
          </cell>
          <cell r="AR556">
            <v>0</v>
          </cell>
          <cell r="AS556">
            <v>0</v>
          </cell>
          <cell r="AT556">
            <v>0</v>
          </cell>
          <cell r="AU556">
            <v>1239752.73</v>
          </cell>
          <cell r="AV556">
            <v>-2155063.855</v>
          </cell>
          <cell r="AW556">
            <v>0</v>
          </cell>
          <cell r="AX556">
            <v>0</v>
          </cell>
          <cell r="AY556">
            <v>0</v>
          </cell>
          <cell r="AZ556">
            <v>0</v>
          </cell>
          <cell r="BA556">
            <v>6116713.1483870968</v>
          </cell>
          <cell r="BB556">
            <v>0</v>
          </cell>
          <cell r="BC556">
            <v>0</v>
          </cell>
          <cell r="BD556">
            <v>0</v>
          </cell>
          <cell r="BE556">
            <v>0</v>
          </cell>
          <cell r="BF556">
            <v>0</v>
          </cell>
          <cell r="BG556">
            <v>-1108360.3899999999</v>
          </cell>
          <cell r="BI556">
            <v>186274101.24928355</v>
          </cell>
          <cell r="BJ556">
            <v>2494017.79</v>
          </cell>
          <cell r="BK556">
            <v>0</v>
          </cell>
          <cell r="BL556">
            <v>-97627.139999999898</v>
          </cell>
          <cell r="BM556">
            <v>0</v>
          </cell>
          <cell r="BN556">
            <v>0</v>
          </cell>
          <cell r="BO556">
            <v>0</v>
          </cell>
          <cell r="BP556">
            <v>188670491.89928356</v>
          </cell>
          <cell r="BQ556"/>
          <cell r="BR556">
            <v>0</v>
          </cell>
        </row>
        <row r="557">
          <cell r="E557" t="str">
            <v>REP40800 Interest received other</v>
          </cell>
          <cell r="F557" t="str">
            <v>REP40800</v>
          </cell>
          <cell r="G557">
            <v>-76998104.509999976</v>
          </cell>
          <cell r="H557">
            <v>0</v>
          </cell>
          <cell r="I557">
            <v>0</v>
          </cell>
          <cell r="J557">
            <v>0</v>
          </cell>
          <cell r="K557">
            <v>0</v>
          </cell>
          <cell r="L557">
            <v>0</v>
          </cell>
          <cell r="M557">
            <v>0</v>
          </cell>
          <cell r="N557">
            <v>0</v>
          </cell>
          <cell r="O557">
            <v>0</v>
          </cell>
          <cell r="P557">
            <v>0</v>
          </cell>
          <cell r="Q557">
            <v>0</v>
          </cell>
          <cell r="R557">
            <v>0</v>
          </cell>
          <cell r="S557">
            <v>0</v>
          </cell>
          <cell r="T557">
            <v>715800.39</v>
          </cell>
          <cell r="U557">
            <v>0</v>
          </cell>
          <cell r="V557">
            <v>0</v>
          </cell>
          <cell r="W557">
            <v>0</v>
          </cell>
          <cell r="X557">
            <v>0</v>
          </cell>
          <cell r="Y557">
            <v>0</v>
          </cell>
          <cell r="Z557">
            <v>0</v>
          </cell>
          <cell r="AA557">
            <v>0</v>
          </cell>
          <cell r="AB557">
            <v>0</v>
          </cell>
          <cell r="AC557">
            <v>0</v>
          </cell>
          <cell r="AD557">
            <v>0</v>
          </cell>
          <cell r="AE557">
            <v>0</v>
          </cell>
          <cell r="AF557">
            <v>0</v>
          </cell>
          <cell r="AG557">
            <v>18151.16</v>
          </cell>
          <cell r="AH557">
            <v>7465632</v>
          </cell>
          <cell r="AI557">
            <v>0</v>
          </cell>
          <cell r="AJ557">
            <v>0</v>
          </cell>
          <cell r="AK557">
            <v>0</v>
          </cell>
          <cell r="AL557">
            <v>0</v>
          </cell>
          <cell r="AM557">
            <v>0</v>
          </cell>
          <cell r="AN557">
            <v>0</v>
          </cell>
          <cell r="AO557">
            <v>0</v>
          </cell>
          <cell r="AP557">
            <v>345492.32451612904</v>
          </cell>
          <cell r="AQ557">
            <v>1181634.0880645162</v>
          </cell>
          <cell r="AR557">
            <v>0</v>
          </cell>
          <cell r="AS557">
            <v>0</v>
          </cell>
          <cell r="AT557">
            <v>0</v>
          </cell>
          <cell r="AU557">
            <v>23850.41</v>
          </cell>
          <cell r="AV557">
            <v>0</v>
          </cell>
          <cell r="AW557">
            <v>0</v>
          </cell>
          <cell r="AX557">
            <v>0</v>
          </cell>
          <cell r="AY557">
            <v>0</v>
          </cell>
          <cell r="AZ557">
            <v>0</v>
          </cell>
          <cell r="BA557">
            <v>123488.88</v>
          </cell>
          <cell r="BB557">
            <v>0</v>
          </cell>
          <cell r="BC557">
            <v>0</v>
          </cell>
          <cell r="BD557">
            <v>0</v>
          </cell>
          <cell r="BE557">
            <v>0</v>
          </cell>
          <cell r="BF557">
            <v>0</v>
          </cell>
          <cell r="BG557">
            <v>78037628.49999997</v>
          </cell>
          <cell r="BI557">
            <v>10913573.242580637</v>
          </cell>
          <cell r="BJ557">
            <v>56375.74</v>
          </cell>
          <cell r="BK557">
            <v>0</v>
          </cell>
          <cell r="BL557">
            <v>55100.06</v>
          </cell>
          <cell r="BM557">
            <v>0</v>
          </cell>
          <cell r="BN557">
            <v>0</v>
          </cell>
          <cell r="BO557">
            <v>0</v>
          </cell>
          <cell r="BP557">
            <v>11025049.042580638</v>
          </cell>
          <cell r="BQ557"/>
          <cell r="BR557">
            <v>0</v>
          </cell>
        </row>
        <row r="558">
          <cell r="E558" t="str">
            <v>REP40900 Interest paid</v>
          </cell>
          <cell r="F558" t="str">
            <v>REP40900</v>
          </cell>
          <cell r="G558">
            <v>76998104.510000005</v>
          </cell>
          <cell r="H558">
            <v>0</v>
          </cell>
          <cell r="I558">
            <v>0</v>
          </cell>
          <cell r="J558">
            <v>-2447784.2000000002</v>
          </cell>
          <cell r="K558">
            <v>0</v>
          </cell>
          <cell r="L558">
            <v>-22642802.670000002</v>
          </cell>
          <cell r="M558">
            <v>0</v>
          </cell>
          <cell r="N558">
            <v>0</v>
          </cell>
          <cell r="O558">
            <v>0</v>
          </cell>
          <cell r="P558">
            <v>0</v>
          </cell>
          <cell r="Q558">
            <v>0</v>
          </cell>
          <cell r="R558">
            <v>0</v>
          </cell>
          <cell r="S558">
            <v>0</v>
          </cell>
          <cell r="T558">
            <v>-143143.43</v>
          </cell>
          <cell r="U558">
            <v>0</v>
          </cell>
          <cell r="V558">
            <v>0</v>
          </cell>
          <cell r="W558">
            <v>0</v>
          </cell>
          <cell r="X558">
            <v>0</v>
          </cell>
          <cell r="Y558">
            <v>-96805</v>
          </cell>
          <cell r="Z558">
            <v>0</v>
          </cell>
          <cell r="AA558">
            <v>0</v>
          </cell>
          <cell r="AB558">
            <v>0</v>
          </cell>
          <cell r="AC558">
            <v>0</v>
          </cell>
          <cell r="AD558">
            <v>0</v>
          </cell>
          <cell r="AE558">
            <v>-8633987</v>
          </cell>
          <cell r="AF558">
            <v>-2963747</v>
          </cell>
          <cell r="AG558">
            <v>-6223210</v>
          </cell>
          <cell r="AH558">
            <v>0</v>
          </cell>
          <cell r="AI558">
            <v>-24066001.16</v>
          </cell>
          <cell r="AJ558">
            <v>-2063282.66</v>
          </cell>
          <cell r="AK558">
            <v>0</v>
          </cell>
          <cell r="AL558">
            <v>0</v>
          </cell>
          <cell r="AM558">
            <v>0</v>
          </cell>
          <cell r="AN558">
            <v>0</v>
          </cell>
          <cell r="AO558">
            <v>0</v>
          </cell>
          <cell r="AP558">
            <v>-4254131.1709677419</v>
          </cell>
          <cell r="AQ558">
            <v>-13170635.817096774</v>
          </cell>
          <cell r="AR558">
            <v>0</v>
          </cell>
          <cell r="AS558">
            <v>0</v>
          </cell>
          <cell r="AT558">
            <v>0</v>
          </cell>
          <cell r="AU558">
            <v>-4064.1</v>
          </cell>
          <cell r="AV558">
            <v>138332.33499999996</v>
          </cell>
          <cell r="AW558">
            <v>0</v>
          </cell>
          <cell r="AX558">
            <v>0</v>
          </cell>
          <cell r="AY558">
            <v>0</v>
          </cell>
          <cell r="AZ558">
            <v>0</v>
          </cell>
          <cell r="BA558">
            <v>0</v>
          </cell>
          <cell r="BB558">
            <v>0</v>
          </cell>
          <cell r="BC558">
            <v>0</v>
          </cell>
          <cell r="BD558">
            <v>0</v>
          </cell>
          <cell r="BE558">
            <v>0</v>
          </cell>
          <cell r="BF558">
            <v>0</v>
          </cell>
          <cell r="BG558">
            <v>-65749930.54999999</v>
          </cell>
          <cell r="BI558">
            <v>-75323087.91306451</v>
          </cell>
          <cell r="BJ558">
            <v>-7801.23</v>
          </cell>
          <cell r="BK558">
            <v>0</v>
          </cell>
          <cell r="BL558">
            <v>0</v>
          </cell>
          <cell r="BM558">
            <v>0</v>
          </cell>
          <cell r="BN558">
            <v>0</v>
          </cell>
          <cell r="BO558">
            <v>0</v>
          </cell>
          <cell r="BP558">
            <v>-75330889.143064514</v>
          </cell>
          <cell r="BQ558"/>
          <cell r="BR558">
            <v>0</v>
          </cell>
        </row>
        <row r="559">
          <cell r="E559" t="str">
            <v>REP41000 FX hedge</v>
          </cell>
          <cell r="F559" t="str">
            <v>REP41000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36981959.789999999</v>
          </cell>
          <cell r="BI559">
            <v>36981959.789999999</v>
          </cell>
          <cell r="BJ559">
            <v>0</v>
          </cell>
          <cell r="BK559">
            <v>0</v>
          </cell>
          <cell r="BL559">
            <v>0</v>
          </cell>
          <cell r="BM559">
            <v>0</v>
          </cell>
          <cell r="BN559">
            <v>0</v>
          </cell>
          <cell r="BO559">
            <v>0</v>
          </cell>
          <cell r="BP559">
            <v>36981959.789999999</v>
          </cell>
          <cell r="BQ559"/>
          <cell r="BR559">
            <v>0</v>
          </cell>
        </row>
        <row r="560">
          <cell r="E560" t="str">
            <v>REP41100 Tax paid</v>
          </cell>
          <cell r="F560" t="str">
            <v>REP41100</v>
          </cell>
          <cell r="G560">
            <v>0</v>
          </cell>
          <cell r="H560">
            <v>0</v>
          </cell>
          <cell r="I560">
            <v>0</v>
          </cell>
          <cell r="J560">
            <v>329195.04799999995</v>
          </cell>
          <cell r="K560">
            <v>0</v>
          </cell>
          <cell r="L560">
            <v>61133105.292999998</v>
          </cell>
          <cell r="M560">
            <v>0</v>
          </cell>
          <cell r="N560">
            <v>0</v>
          </cell>
          <cell r="O560">
            <v>0</v>
          </cell>
          <cell r="P560">
            <v>-555279</v>
          </cell>
          <cell r="Q560">
            <v>0</v>
          </cell>
          <cell r="R560">
            <v>-1762366.3089999999</v>
          </cell>
          <cell r="S560">
            <v>0</v>
          </cell>
          <cell r="T560">
            <v>0</v>
          </cell>
          <cell r="U560">
            <v>0</v>
          </cell>
          <cell r="V560">
            <v>0</v>
          </cell>
          <cell r="W560">
            <v>0</v>
          </cell>
          <cell r="X560">
            <v>-0.28600000000005821</v>
          </cell>
          <cell r="Y560">
            <v>-199683.864</v>
          </cell>
          <cell r="Z560">
            <v>0</v>
          </cell>
          <cell r="AA560">
            <v>-9414.0999999998603</v>
          </cell>
          <cell r="AB560">
            <v>0</v>
          </cell>
          <cell r="AC560">
            <v>0</v>
          </cell>
          <cell r="AD560">
            <v>0</v>
          </cell>
          <cell r="AE560">
            <v>3281256.3280000007</v>
          </cell>
          <cell r="AF560">
            <v>-241887.15599999987</v>
          </cell>
          <cell r="AG560">
            <v>20087901.684</v>
          </cell>
          <cell r="AH560">
            <v>-4472666.9000000004</v>
          </cell>
          <cell r="AI560">
            <v>-2817363.3830000004</v>
          </cell>
          <cell r="AJ560">
            <v>-2984945.7069999999</v>
          </cell>
          <cell r="AK560">
            <v>0</v>
          </cell>
          <cell r="AL560">
            <v>0</v>
          </cell>
          <cell r="AM560">
            <v>0</v>
          </cell>
          <cell r="AN560">
            <v>0</v>
          </cell>
          <cell r="AO560">
            <v>0</v>
          </cell>
          <cell r="AP560">
            <v>-1609738.478993969</v>
          </cell>
          <cell r="AQ560">
            <v>-1962442.2910007704</v>
          </cell>
          <cell r="AR560">
            <v>0</v>
          </cell>
          <cell r="AS560">
            <v>0</v>
          </cell>
          <cell r="AT560">
            <v>0</v>
          </cell>
          <cell r="AU560">
            <v>-107.64600000006612</v>
          </cell>
          <cell r="AV560">
            <v>0</v>
          </cell>
          <cell r="AW560">
            <v>0</v>
          </cell>
          <cell r="AX560">
            <v>0</v>
          </cell>
          <cell r="AY560">
            <v>0</v>
          </cell>
          <cell r="AZ560">
            <v>0</v>
          </cell>
          <cell r="BA560">
            <v>194122.63348387275</v>
          </cell>
          <cell r="BB560">
            <v>0</v>
          </cell>
          <cell r="BC560">
            <v>0</v>
          </cell>
          <cell r="BD560">
            <v>0</v>
          </cell>
          <cell r="BE560">
            <v>0</v>
          </cell>
          <cell r="BF560">
            <v>0</v>
          </cell>
          <cell r="BG560">
            <v>-140701.16999999294</v>
          </cell>
          <cell r="BI560">
            <v>68268984.695489138</v>
          </cell>
          <cell r="BJ560">
            <v>-1588180.0559999989</v>
          </cell>
          <cell r="BK560">
            <v>0</v>
          </cell>
          <cell r="BL560">
            <v>-82817866.708999991</v>
          </cell>
          <cell r="BM560">
            <v>0</v>
          </cell>
          <cell r="BN560">
            <v>0</v>
          </cell>
          <cell r="BO560">
            <v>1449689.32</v>
          </cell>
          <cell r="BP560">
            <v>-14687372.749510854</v>
          </cell>
          <cell r="BQ560">
            <v>0</v>
          </cell>
          <cell r="BR560">
            <v>2.0489096641540527E-8</v>
          </cell>
        </row>
        <row r="561">
          <cell r="E561" t="str">
            <v>REP41150 Net tax payments</v>
          </cell>
          <cell r="F561" t="str">
            <v>REP41150</v>
          </cell>
          <cell r="G561">
            <v>0</v>
          </cell>
          <cell r="H561">
            <v>0</v>
          </cell>
          <cell r="I561">
            <v>0</v>
          </cell>
          <cell r="J561">
            <v>329195.04799999995</v>
          </cell>
          <cell r="K561">
            <v>0</v>
          </cell>
          <cell r="L561">
            <v>61133105.292999998</v>
          </cell>
          <cell r="M561">
            <v>0</v>
          </cell>
          <cell r="N561">
            <v>0</v>
          </cell>
          <cell r="O561">
            <v>0</v>
          </cell>
          <cell r="P561">
            <v>-555279</v>
          </cell>
          <cell r="Q561">
            <v>0</v>
          </cell>
          <cell r="R561">
            <v>-1762366.3089999999</v>
          </cell>
          <cell r="S561">
            <v>0</v>
          </cell>
          <cell r="T561">
            <v>0</v>
          </cell>
          <cell r="U561">
            <v>0</v>
          </cell>
          <cell r="V561">
            <v>0</v>
          </cell>
          <cell r="W561">
            <v>0</v>
          </cell>
          <cell r="X561">
            <v>-0.28600000000005821</v>
          </cell>
          <cell r="Y561">
            <v>-199683.864</v>
          </cell>
          <cell r="Z561">
            <v>0</v>
          </cell>
          <cell r="AA561">
            <v>-9414.0999999998603</v>
          </cell>
          <cell r="AB561">
            <v>0</v>
          </cell>
          <cell r="AC561">
            <v>0</v>
          </cell>
          <cell r="AD561">
            <v>0</v>
          </cell>
          <cell r="AE561">
            <v>3281256.3280000007</v>
          </cell>
          <cell r="AF561">
            <v>-241887.15599999987</v>
          </cell>
          <cell r="AG561">
            <v>20087901.684</v>
          </cell>
          <cell r="AH561">
            <v>-4472666.9000000004</v>
          </cell>
          <cell r="AI561">
            <v>-2817363.3830000004</v>
          </cell>
          <cell r="AJ561">
            <v>-2984945.7069999999</v>
          </cell>
          <cell r="AK561">
            <v>0</v>
          </cell>
          <cell r="AL561">
            <v>0</v>
          </cell>
          <cell r="AM561">
            <v>0</v>
          </cell>
          <cell r="AN561">
            <v>0</v>
          </cell>
          <cell r="AO561">
            <v>0</v>
          </cell>
          <cell r="AP561">
            <v>-1609738.478993969</v>
          </cell>
          <cell r="AQ561">
            <v>-1962442.2910007704</v>
          </cell>
          <cell r="AR561">
            <v>0</v>
          </cell>
          <cell r="AS561">
            <v>0</v>
          </cell>
          <cell r="AT561">
            <v>0</v>
          </cell>
          <cell r="AU561">
            <v>-107.64600000006612</v>
          </cell>
          <cell r="AV561">
            <v>0</v>
          </cell>
          <cell r="AW561">
            <v>0</v>
          </cell>
          <cell r="AX561">
            <v>0</v>
          </cell>
          <cell r="AY561">
            <v>0</v>
          </cell>
          <cell r="AZ561">
            <v>0</v>
          </cell>
          <cell r="BA561">
            <v>194122.63348387275</v>
          </cell>
          <cell r="BB561">
            <v>0</v>
          </cell>
          <cell r="BC561">
            <v>0</v>
          </cell>
          <cell r="BD561">
            <v>0</v>
          </cell>
          <cell r="BE561">
            <v>0</v>
          </cell>
          <cell r="BF561">
            <v>0</v>
          </cell>
          <cell r="BG561">
            <v>-140701.16999999294</v>
          </cell>
          <cell r="BI561">
            <v>68268984.695489138</v>
          </cell>
          <cell r="BJ561">
            <v>-1588180.0559999989</v>
          </cell>
          <cell r="BK561">
            <v>0</v>
          </cell>
          <cell r="BL561">
            <v>-82817866.708999991</v>
          </cell>
          <cell r="BM561">
            <v>0</v>
          </cell>
          <cell r="BN561">
            <v>0</v>
          </cell>
          <cell r="BO561">
            <v>1449689.32</v>
          </cell>
          <cell r="BP561">
            <v>-14687372.749510854</v>
          </cell>
          <cell r="BQ561">
            <v>0</v>
          </cell>
          <cell r="BR561">
            <v>2.0489096641540527E-8</v>
          </cell>
        </row>
        <row r="562">
          <cell r="E562" t="str">
            <v>REP41200 Cash flow from operating activities</v>
          </cell>
          <cell r="F562" t="str">
            <v>REP41200</v>
          </cell>
          <cell r="G562">
            <v>1.4901161193847656E-8</v>
          </cell>
          <cell r="H562">
            <v>0</v>
          </cell>
          <cell r="I562">
            <v>0</v>
          </cell>
          <cell r="J562">
            <v>-1399848.9920000001</v>
          </cell>
          <cell r="K562">
            <v>0</v>
          </cell>
          <cell r="L562">
            <v>91564656.863000005</v>
          </cell>
          <cell r="M562">
            <v>0</v>
          </cell>
          <cell r="N562">
            <v>0</v>
          </cell>
          <cell r="O562">
            <v>0</v>
          </cell>
          <cell r="P562">
            <v>-555279</v>
          </cell>
          <cell r="Q562">
            <v>0</v>
          </cell>
          <cell r="R562">
            <v>-2827867.2790000001</v>
          </cell>
          <cell r="S562">
            <v>0</v>
          </cell>
          <cell r="T562">
            <v>13610001.480000012</v>
          </cell>
          <cell r="U562">
            <v>0</v>
          </cell>
          <cell r="V562">
            <v>0</v>
          </cell>
          <cell r="W562">
            <v>0</v>
          </cell>
          <cell r="X562">
            <v>-5613.1259999999966</v>
          </cell>
          <cell r="Y562">
            <v>-126800.47399999999</v>
          </cell>
          <cell r="Z562">
            <v>0</v>
          </cell>
          <cell r="AA562">
            <v>-542165.1</v>
          </cell>
          <cell r="AB562">
            <v>0</v>
          </cell>
          <cell r="AC562">
            <v>0</v>
          </cell>
          <cell r="AD562">
            <v>-317318.94</v>
          </cell>
          <cell r="AE562">
            <v>15615419.108000003</v>
          </cell>
          <cell r="AF562">
            <v>1409511.5740000005</v>
          </cell>
          <cell r="AG562">
            <v>31468009.553999998</v>
          </cell>
          <cell r="AH562">
            <v>2992965.1</v>
          </cell>
          <cell r="AI562">
            <v>-26991228.773000002</v>
          </cell>
          <cell r="AJ562">
            <v>-5115076.1970000006</v>
          </cell>
          <cell r="AK562">
            <v>0</v>
          </cell>
          <cell r="AL562">
            <v>0</v>
          </cell>
          <cell r="AM562">
            <v>0</v>
          </cell>
          <cell r="AN562">
            <v>0</v>
          </cell>
          <cell r="AO562">
            <v>0</v>
          </cell>
          <cell r="AP562">
            <v>10836319.465287002</v>
          </cell>
          <cell r="AQ562">
            <v>43802225.085130841</v>
          </cell>
          <cell r="AR562">
            <v>0</v>
          </cell>
          <cell r="AS562">
            <v>0</v>
          </cell>
          <cell r="AT562">
            <v>0</v>
          </cell>
          <cell r="AU562">
            <v>1259431.3939999999</v>
          </cell>
          <cell r="AV562">
            <v>-2016731.52</v>
          </cell>
          <cell r="AW562">
            <v>0</v>
          </cell>
          <cell r="AX562">
            <v>0</v>
          </cell>
          <cell r="AY562">
            <v>0</v>
          </cell>
          <cell r="AZ562">
            <v>0</v>
          </cell>
          <cell r="BA562">
            <v>6434324.6618709695</v>
          </cell>
          <cell r="BB562">
            <v>0</v>
          </cell>
          <cell r="BC562">
            <v>0</v>
          </cell>
          <cell r="BD562">
            <v>0</v>
          </cell>
          <cell r="BE562">
            <v>0</v>
          </cell>
          <cell r="BF562">
            <v>0</v>
          </cell>
          <cell r="BG562">
            <v>48020596.179999985</v>
          </cell>
          <cell r="BI562">
            <v>227115531.06428877</v>
          </cell>
          <cell r="BJ562">
            <v>954412.24400000041</v>
          </cell>
          <cell r="BK562">
            <v>0</v>
          </cell>
          <cell r="BL562">
            <v>-82860393.78899999</v>
          </cell>
          <cell r="BM562">
            <v>0</v>
          </cell>
          <cell r="BN562">
            <v>0</v>
          </cell>
          <cell r="BO562">
            <v>1449689.32</v>
          </cell>
          <cell r="BP562">
            <v>146659238.83928877</v>
          </cell>
          <cell r="BQ562">
            <v>0</v>
          </cell>
          <cell r="BR562">
            <v>2.384185791015625E-7</v>
          </cell>
          <cell r="BT562">
            <v>109677279.0492887</v>
          </cell>
        </row>
        <row r="563">
          <cell r="E563" t="str">
            <v>REP41300 Payments for property plant and equipme</v>
          </cell>
          <cell r="F563" t="str">
            <v>REP41300</v>
          </cell>
          <cell r="G563">
            <v>0</v>
          </cell>
          <cell r="H563">
            <v>0</v>
          </cell>
          <cell r="I563">
            <v>0</v>
          </cell>
          <cell r="J563">
            <v>-20527</v>
          </cell>
          <cell r="K563">
            <v>0</v>
          </cell>
          <cell r="L563">
            <v>-6588485.0199999996</v>
          </cell>
          <cell r="M563">
            <v>0</v>
          </cell>
          <cell r="N563">
            <v>0</v>
          </cell>
          <cell r="O563">
            <v>0</v>
          </cell>
          <cell r="P563">
            <v>0</v>
          </cell>
          <cell r="Q563">
            <v>0</v>
          </cell>
          <cell r="R563">
            <v>0</v>
          </cell>
          <cell r="S563">
            <v>0</v>
          </cell>
          <cell r="T563">
            <v>-194220.03</v>
          </cell>
          <cell r="U563">
            <v>0</v>
          </cell>
          <cell r="V563">
            <v>0</v>
          </cell>
          <cell r="W563">
            <v>0</v>
          </cell>
          <cell r="X563">
            <v>0</v>
          </cell>
          <cell r="Y563">
            <v>0</v>
          </cell>
          <cell r="Z563">
            <v>0</v>
          </cell>
          <cell r="AA563">
            <v>0</v>
          </cell>
          <cell r="AB563">
            <v>0</v>
          </cell>
          <cell r="AC563">
            <v>0</v>
          </cell>
          <cell r="AD563">
            <v>-3422017.16</v>
          </cell>
          <cell r="AE563">
            <v>-551796</v>
          </cell>
          <cell r="AF563">
            <v>-97223634</v>
          </cell>
          <cell r="AG563">
            <v>-706189</v>
          </cell>
          <cell r="AH563">
            <v>0</v>
          </cell>
          <cell r="AI563">
            <v>0</v>
          </cell>
          <cell r="AJ563">
            <v>-19919.47</v>
          </cell>
          <cell r="AK563">
            <v>0</v>
          </cell>
          <cell r="AL563">
            <v>0</v>
          </cell>
          <cell r="AM563">
            <v>0</v>
          </cell>
          <cell r="AN563">
            <v>0</v>
          </cell>
          <cell r="AO563">
            <v>0</v>
          </cell>
          <cell r="AP563">
            <v>-2183439.2861290276</v>
          </cell>
          <cell r="AQ563">
            <v>-5263131.0767741799</v>
          </cell>
          <cell r="AR563">
            <v>0</v>
          </cell>
          <cell r="AS563">
            <v>0</v>
          </cell>
          <cell r="AT563">
            <v>0</v>
          </cell>
          <cell r="AU563">
            <v>0</v>
          </cell>
          <cell r="AV563">
            <v>2016730</v>
          </cell>
          <cell r="AW563">
            <v>0</v>
          </cell>
          <cell r="AX563">
            <v>0</v>
          </cell>
          <cell r="AY563">
            <v>0</v>
          </cell>
          <cell r="AZ563">
            <v>0</v>
          </cell>
          <cell r="BA563">
            <v>-494008.78999999166</v>
          </cell>
          <cell r="BB563">
            <v>0</v>
          </cell>
          <cell r="BC563">
            <v>0</v>
          </cell>
          <cell r="BD563">
            <v>0</v>
          </cell>
          <cell r="BE563">
            <v>0</v>
          </cell>
          <cell r="BF563">
            <v>0</v>
          </cell>
          <cell r="BG563">
            <v>-1166852.01</v>
          </cell>
          <cell r="BI563">
            <v>-115817488.84290321</v>
          </cell>
          <cell r="BJ563">
            <v>-167597.94</v>
          </cell>
          <cell r="BK563">
            <v>0</v>
          </cell>
          <cell r="BL563">
            <v>0</v>
          </cell>
          <cell r="BM563">
            <v>0</v>
          </cell>
          <cell r="BN563">
            <v>0</v>
          </cell>
          <cell r="BO563">
            <v>0</v>
          </cell>
          <cell r="BP563">
            <v>-115985086.78290321</v>
          </cell>
          <cell r="BQ563"/>
          <cell r="BR563">
            <v>0</v>
          </cell>
        </row>
        <row r="564">
          <cell r="E564" t="str">
            <v>REP41450 Payments for purchase of intangibles</v>
          </cell>
          <cell r="F564" t="str">
            <v>REP41450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321627</v>
          </cell>
          <cell r="AQ564">
            <v>969787</v>
          </cell>
          <cell r="AR564">
            <v>0</v>
          </cell>
          <cell r="AS564">
            <v>0</v>
          </cell>
          <cell r="AT564">
            <v>0</v>
          </cell>
          <cell r="AU564">
            <v>0</v>
          </cell>
          <cell r="AV564">
            <v>-145998</v>
          </cell>
          <cell r="AW564">
            <v>0</v>
          </cell>
          <cell r="AX564">
            <v>0</v>
          </cell>
          <cell r="AY564">
            <v>0</v>
          </cell>
          <cell r="AZ564">
            <v>0</v>
          </cell>
          <cell r="BA564">
            <v>0</v>
          </cell>
          <cell r="BB564">
            <v>0</v>
          </cell>
          <cell r="BC564">
            <v>0</v>
          </cell>
          <cell r="BD564">
            <v>0</v>
          </cell>
          <cell r="BE564">
            <v>0</v>
          </cell>
          <cell r="BF564">
            <v>0</v>
          </cell>
          <cell r="BG564">
            <v>0</v>
          </cell>
          <cell r="BI564">
            <v>1145416</v>
          </cell>
          <cell r="BJ564">
            <v>0</v>
          </cell>
          <cell r="BK564">
            <v>0</v>
          </cell>
          <cell r="BL564">
            <v>0</v>
          </cell>
          <cell r="BM564">
            <v>0</v>
          </cell>
          <cell r="BN564">
            <v>0</v>
          </cell>
          <cell r="BO564">
            <v>0</v>
          </cell>
          <cell r="BP564">
            <v>1145416</v>
          </cell>
          <cell r="BQ564"/>
          <cell r="BR564">
            <v>0</v>
          </cell>
        </row>
        <row r="565">
          <cell r="E565" t="str">
            <v>REP41470 Acquisition of Inter-entities</v>
          </cell>
          <cell r="F565" t="str">
            <v>REP41470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100</v>
          </cell>
          <cell r="AP565">
            <v>24341309</v>
          </cell>
          <cell r="AQ565">
            <v>81667043</v>
          </cell>
          <cell r="AR565">
            <v>0</v>
          </cell>
          <cell r="AS565">
            <v>0</v>
          </cell>
          <cell r="AT565">
            <v>0</v>
          </cell>
          <cell r="AU565">
            <v>14668</v>
          </cell>
          <cell r="AV565">
            <v>0</v>
          </cell>
          <cell r="AW565">
            <v>0</v>
          </cell>
          <cell r="AX565">
            <v>0</v>
          </cell>
          <cell r="AY565">
            <v>0</v>
          </cell>
          <cell r="AZ565">
            <v>0</v>
          </cell>
          <cell r="BA565">
            <v>10400069</v>
          </cell>
          <cell r="BB565">
            <v>0</v>
          </cell>
          <cell r="BC565">
            <v>0</v>
          </cell>
          <cell r="BD565">
            <v>0</v>
          </cell>
          <cell r="BE565">
            <v>0</v>
          </cell>
          <cell r="BF565">
            <v>0</v>
          </cell>
          <cell r="BG565">
            <v>0</v>
          </cell>
          <cell r="BI565">
            <v>116423189</v>
          </cell>
          <cell r="BJ565">
            <v>0</v>
          </cell>
          <cell r="BK565">
            <v>0</v>
          </cell>
          <cell r="BL565">
            <v>0</v>
          </cell>
          <cell r="BM565">
            <v>0</v>
          </cell>
          <cell r="BN565">
            <v>0</v>
          </cell>
          <cell r="BO565">
            <v>0</v>
          </cell>
          <cell r="BP565">
            <v>116423189</v>
          </cell>
          <cell r="BQ565"/>
          <cell r="BR565">
            <v>0</v>
          </cell>
        </row>
        <row r="566">
          <cell r="E566" t="str">
            <v>REP41600 Proceeds from sale of plant &amp; equipment</v>
          </cell>
          <cell r="F566" t="str">
            <v>REP41600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74495.429999999993</v>
          </cell>
          <cell r="U566">
            <v>0</v>
          </cell>
          <cell r="V566">
            <v>0</v>
          </cell>
          <cell r="W566">
            <v>0</v>
          </cell>
          <cell r="X566">
            <v>0</v>
          </cell>
          <cell r="Y566">
            <v>0</v>
          </cell>
          <cell r="Z566">
            <v>0</v>
          </cell>
          <cell r="AA566">
            <v>0</v>
          </cell>
          <cell r="AB566">
            <v>0</v>
          </cell>
          <cell r="AC566">
            <v>0</v>
          </cell>
          <cell r="AD566">
            <v>0</v>
          </cell>
          <cell r="AE566">
            <v>14592.86</v>
          </cell>
          <cell r="AF566">
            <v>0</v>
          </cell>
          <cell r="AG566">
            <v>0</v>
          </cell>
          <cell r="AH566">
            <v>0</v>
          </cell>
          <cell r="AI566">
            <v>0</v>
          </cell>
          <cell r="AJ566">
            <v>0</v>
          </cell>
          <cell r="AK566">
            <v>0</v>
          </cell>
          <cell r="AL566">
            <v>0</v>
          </cell>
          <cell r="AM566">
            <v>0</v>
          </cell>
          <cell r="AN566">
            <v>0</v>
          </cell>
          <cell r="AO566">
            <v>0</v>
          </cell>
          <cell r="AP566">
            <v>1020.26</v>
          </cell>
          <cell r="AQ566">
            <v>2506.9200000000128</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I566">
            <v>92615.47</v>
          </cell>
          <cell r="BJ566">
            <v>0</v>
          </cell>
          <cell r="BK566">
            <v>0</v>
          </cell>
          <cell r="BL566">
            <v>0</v>
          </cell>
          <cell r="BM566">
            <v>0</v>
          </cell>
          <cell r="BN566">
            <v>0</v>
          </cell>
          <cell r="BO566">
            <v>0</v>
          </cell>
          <cell r="BP566">
            <v>92615.47</v>
          </cell>
          <cell r="BQ566"/>
          <cell r="BR566">
            <v>0</v>
          </cell>
        </row>
        <row r="567">
          <cell r="E567" t="str">
            <v>REP42100 Payments for investments</v>
          </cell>
          <cell r="F567" t="str">
            <v>REP42100</v>
          </cell>
          <cell r="G567">
            <v>0</v>
          </cell>
          <cell r="H567">
            <v>0</v>
          </cell>
          <cell r="I567">
            <v>0</v>
          </cell>
          <cell r="J567">
            <v>0</v>
          </cell>
          <cell r="K567">
            <v>0</v>
          </cell>
          <cell r="L567">
            <v>0</v>
          </cell>
          <cell r="M567">
            <v>-0.41000000014901161</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-209212996.47</v>
          </cell>
          <cell r="AJ567">
            <v>0</v>
          </cell>
          <cell r="AK567">
            <v>0</v>
          </cell>
          <cell r="AL567">
            <v>0</v>
          </cell>
          <cell r="AM567">
            <v>0</v>
          </cell>
          <cell r="AN567">
            <v>0</v>
          </cell>
          <cell r="AO567">
            <v>0</v>
          </cell>
          <cell r="AP567">
            <v>0</v>
          </cell>
          <cell r="AQ567">
            <v>0</v>
          </cell>
          <cell r="AR567">
            <v>0</v>
          </cell>
          <cell r="AS567">
            <v>0</v>
          </cell>
          <cell r="AT567">
            <v>0</v>
          </cell>
          <cell r="AU567">
            <v>-5443.7800000011921</v>
          </cell>
          <cell r="AV567">
            <v>146000</v>
          </cell>
          <cell r="AW567">
            <v>0</v>
          </cell>
          <cell r="AX567">
            <v>0</v>
          </cell>
          <cell r="AY567">
            <v>0</v>
          </cell>
          <cell r="AZ567">
            <v>0</v>
          </cell>
          <cell r="BA567">
            <v>0</v>
          </cell>
          <cell r="BB567">
            <v>0</v>
          </cell>
          <cell r="BC567">
            <v>0</v>
          </cell>
          <cell r="BD567">
            <v>0</v>
          </cell>
          <cell r="BE567">
            <v>0</v>
          </cell>
          <cell r="BF567">
            <v>0</v>
          </cell>
          <cell r="BG567">
            <v>0</v>
          </cell>
          <cell r="BI567">
            <v>-209072440.66</v>
          </cell>
          <cell r="BJ567">
            <v>0</v>
          </cell>
          <cell r="BK567">
            <v>0</v>
          </cell>
          <cell r="BL567">
            <v>0</v>
          </cell>
          <cell r="BM567">
            <v>0</v>
          </cell>
          <cell r="BN567">
            <v>0</v>
          </cell>
          <cell r="BO567">
            <v>0.42000001668930054</v>
          </cell>
          <cell r="BP567">
            <v>-209072440.23999998</v>
          </cell>
          <cell r="BQ567">
            <v>0</v>
          </cell>
          <cell r="BR567">
            <v>0</v>
          </cell>
        </row>
        <row r="568">
          <cell r="E568" t="str">
            <v>REP42300 Proceeds on sale of investments</v>
          </cell>
          <cell r="F568" t="str">
            <v>REP42300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I568">
            <v>0</v>
          </cell>
          <cell r="BJ568">
            <v>0</v>
          </cell>
          <cell r="BK568">
            <v>0</v>
          </cell>
          <cell r="BL568">
            <v>0</v>
          </cell>
          <cell r="BM568">
            <v>0</v>
          </cell>
          <cell r="BN568">
            <v>0</v>
          </cell>
          <cell r="BO568">
            <v>0</v>
          </cell>
          <cell r="BP568">
            <v>0</v>
          </cell>
          <cell r="BQ568"/>
          <cell r="BR568">
            <v>0</v>
          </cell>
        </row>
        <row r="569">
          <cell r="E569" t="str">
            <v>REP42400 Cash flow from investing activities</v>
          </cell>
          <cell r="F569" t="str">
            <v>REP42400</v>
          </cell>
          <cell r="G569">
            <v>0</v>
          </cell>
          <cell r="H569">
            <v>0</v>
          </cell>
          <cell r="I569">
            <v>0</v>
          </cell>
          <cell r="J569">
            <v>-20527</v>
          </cell>
          <cell r="K569">
            <v>0</v>
          </cell>
          <cell r="L569">
            <v>-6588485.0199999996</v>
          </cell>
          <cell r="M569">
            <v>-0.41000000014901161</v>
          </cell>
          <cell r="N569">
            <v>0</v>
          </cell>
          <cell r="O569">
            <v>0</v>
          </cell>
          <cell r="P569">
            <v>0</v>
          </cell>
          <cell r="Q569">
            <v>0</v>
          </cell>
          <cell r="R569">
            <v>0</v>
          </cell>
          <cell r="S569">
            <v>0</v>
          </cell>
          <cell r="T569">
            <v>-119724.6</v>
          </cell>
          <cell r="U569">
            <v>0</v>
          </cell>
          <cell r="V569">
            <v>0</v>
          </cell>
          <cell r="W569">
            <v>0</v>
          </cell>
          <cell r="X569">
            <v>0</v>
          </cell>
          <cell r="Y569">
            <v>0</v>
          </cell>
          <cell r="Z569">
            <v>0</v>
          </cell>
          <cell r="AA569">
            <v>0</v>
          </cell>
          <cell r="AB569">
            <v>0</v>
          </cell>
          <cell r="AC569">
            <v>0</v>
          </cell>
          <cell r="AD569">
            <v>-3422017.16</v>
          </cell>
          <cell r="AE569">
            <v>-537203.14</v>
          </cell>
          <cell r="AF569">
            <v>-97223634</v>
          </cell>
          <cell r="AG569">
            <v>-706189</v>
          </cell>
          <cell r="AH569">
            <v>0</v>
          </cell>
          <cell r="AI569">
            <v>-209212996.47</v>
          </cell>
          <cell r="AJ569">
            <v>-19919.47</v>
          </cell>
          <cell r="AK569">
            <v>0</v>
          </cell>
          <cell r="AL569">
            <v>0</v>
          </cell>
          <cell r="AM569">
            <v>0</v>
          </cell>
          <cell r="AN569">
            <v>0</v>
          </cell>
          <cell r="AO569">
            <v>100</v>
          </cell>
          <cell r="AP569">
            <v>22480516.973870974</v>
          </cell>
          <cell r="AQ569">
            <v>77376205.843225822</v>
          </cell>
          <cell r="AR569">
            <v>0</v>
          </cell>
          <cell r="AS569">
            <v>0</v>
          </cell>
          <cell r="AT569">
            <v>0</v>
          </cell>
          <cell r="AU569">
            <v>9224.2199999988079</v>
          </cell>
          <cell r="AV569">
            <v>2016732</v>
          </cell>
          <cell r="AW569">
            <v>0</v>
          </cell>
          <cell r="AX569">
            <v>0</v>
          </cell>
          <cell r="AY569">
            <v>0</v>
          </cell>
          <cell r="AZ569">
            <v>0</v>
          </cell>
          <cell r="BA569">
            <v>9906060.2100000083</v>
          </cell>
          <cell r="BB569">
            <v>0</v>
          </cell>
          <cell r="BC569">
            <v>0</v>
          </cell>
          <cell r="BD569">
            <v>0</v>
          </cell>
          <cell r="BE569">
            <v>0</v>
          </cell>
          <cell r="BF569">
            <v>0</v>
          </cell>
          <cell r="BG569">
            <v>-1166852.01</v>
          </cell>
          <cell r="BI569">
            <v>-207228709.03290319</v>
          </cell>
          <cell r="BJ569">
            <v>-167597.94</v>
          </cell>
          <cell r="BK569">
            <v>0</v>
          </cell>
          <cell r="BL569">
            <v>0</v>
          </cell>
          <cell r="BM569">
            <v>0</v>
          </cell>
          <cell r="BN569">
            <v>0</v>
          </cell>
          <cell r="BO569">
            <v>0.42000001668930054</v>
          </cell>
          <cell r="BP569">
            <v>-207396306.55290318</v>
          </cell>
          <cell r="BQ569">
            <v>0</v>
          </cell>
          <cell r="BR569">
            <v>0</v>
          </cell>
        </row>
        <row r="570">
          <cell r="E570" t="str">
            <v>REP42500 Net cash flow</v>
          </cell>
          <cell r="F570" t="str">
            <v>REP42500</v>
          </cell>
          <cell r="G570">
            <v>1.4901161193847656E-8</v>
          </cell>
          <cell r="H570">
            <v>0</v>
          </cell>
          <cell r="I570">
            <v>0</v>
          </cell>
          <cell r="J570">
            <v>-1420375.9920000001</v>
          </cell>
          <cell r="K570">
            <v>0</v>
          </cell>
          <cell r="L570">
            <v>84976171.84300001</v>
          </cell>
          <cell r="M570">
            <v>-0.41000000014901161</v>
          </cell>
          <cell r="N570">
            <v>0</v>
          </cell>
          <cell r="O570">
            <v>0</v>
          </cell>
          <cell r="P570">
            <v>-555279</v>
          </cell>
          <cell r="Q570">
            <v>0</v>
          </cell>
          <cell r="R570">
            <v>-2827867.2790000001</v>
          </cell>
          <cell r="S570">
            <v>0</v>
          </cell>
          <cell r="T570">
            <v>13490276.880000012</v>
          </cell>
          <cell r="U570">
            <v>0</v>
          </cell>
          <cell r="V570">
            <v>0</v>
          </cell>
          <cell r="W570">
            <v>0</v>
          </cell>
          <cell r="X570">
            <v>-5613.1259999999966</v>
          </cell>
          <cell r="Y570">
            <v>-126800.47399999999</v>
          </cell>
          <cell r="Z570">
            <v>0</v>
          </cell>
          <cell r="AA570">
            <v>-542165.1</v>
          </cell>
          <cell r="AB570">
            <v>0</v>
          </cell>
          <cell r="AC570">
            <v>0</v>
          </cell>
          <cell r="AD570">
            <v>-3739336.1</v>
          </cell>
          <cell r="AE570">
            <v>15078215.968000002</v>
          </cell>
          <cell r="AF570">
            <v>-95814122.425999999</v>
          </cell>
          <cell r="AG570">
            <v>30761820.553999998</v>
          </cell>
          <cell r="AH570">
            <v>2992965.1</v>
          </cell>
          <cell r="AI570">
            <v>-236204225.243</v>
          </cell>
          <cell r="AJ570">
            <v>-5134995.6670000004</v>
          </cell>
          <cell r="AK570">
            <v>0</v>
          </cell>
          <cell r="AL570">
            <v>0</v>
          </cell>
          <cell r="AM570">
            <v>0</v>
          </cell>
          <cell r="AN570">
            <v>0</v>
          </cell>
          <cell r="AO570">
            <v>100</v>
          </cell>
          <cell r="AP570">
            <v>33316836.439157974</v>
          </cell>
          <cell r="AQ570">
            <v>121178430.92835666</v>
          </cell>
          <cell r="AR570">
            <v>0</v>
          </cell>
          <cell r="AS570">
            <v>0</v>
          </cell>
          <cell r="AT570">
            <v>0</v>
          </cell>
          <cell r="AU570">
            <v>1268655.6139999987</v>
          </cell>
          <cell r="AV570">
            <v>0.47999999998137355</v>
          </cell>
          <cell r="AW570">
            <v>0</v>
          </cell>
          <cell r="AX570">
            <v>0</v>
          </cell>
          <cell r="AY570">
            <v>0</v>
          </cell>
          <cell r="AZ570">
            <v>0</v>
          </cell>
          <cell r="BA570">
            <v>16340384.871870978</v>
          </cell>
          <cell r="BB570">
            <v>0</v>
          </cell>
          <cell r="BC570">
            <v>0</v>
          </cell>
          <cell r="BD570">
            <v>0</v>
          </cell>
          <cell r="BE570">
            <v>0</v>
          </cell>
          <cell r="BF570">
            <v>0</v>
          </cell>
          <cell r="BG570">
            <v>46853744.169999987</v>
          </cell>
          <cell r="BI570">
            <v>19886822.031385645</v>
          </cell>
          <cell r="BJ570">
            <v>786814.30400000047</v>
          </cell>
          <cell r="BK570">
            <v>0</v>
          </cell>
          <cell r="BL570">
            <v>-82860393.78899999</v>
          </cell>
          <cell r="BM570">
            <v>0</v>
          </cell>
          <cell r="BN570">
            <v>0</v>
          </cell>
          <cell r="BO570">
            <v>1449689.7400000168</v>
          </cell>
          <cell r="BP570">
            <v>-60737067.713614322</v>
          </cell>
          <cell r="BQ570">
            <v>-7.4505805969238281E-9</v>
          </cell>
          <cell r="BR570">
            <v>6.7055225372314453E-8</v>
          </cell>
        </row>
        <row r="571">
          <cell r="E571" t="str">
            <v>REP42600 Proceed from issue of shares</v>
          </cell>
          <cell r="F571" t="str">
            <v>REP42600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I571">
            <v>0</v>
          </cell>
          <cell r="BJ571">
            <v>0</v>
          </cell>
          <cell r="BK571">
            <v>0</v>
          </cell>
          <cell r="BL571">
            <v>72700241.24999994</v>
          </cell>
          <cell r="BM571">
            <v>0</v>
          </cell>
          <cell r="BN571">
            <v>0</v>
          </cell>
          <cell r="BO571">
            <v>0</v>
          </cell>
          <cell r="BP571">
            <v>72700241.24999994</v>
          </cell>
          <cell r="BQ571"/>
          <cell r="BR571">
            <v>0</v>
          </cell>
        </row>
        <row r="572">
          <cell r="E572" t="str">
            <v>REP42700 Repayment of borrowings</v>
          </cell>
          <cell r="F572" t="str">
            <v>REP42700</v>
          </cell>
          <cell r="G572">
            <v>0</v>
          </cell>
          <cell r="H572">
            <v>0</v>
          </cell>
          <cell r="I572">
            <v>0</v>
          </cell>
          <cell r="J572">
            <v>1420377.36</v>
          </cell>
          <cell r="K572">
            <v>0</v>
          </cell>
          <cell r="L572">
            <v>-21190198.969999969</v>
          </cell>
          <cell r="M572">
            <v>0.27000001072883606</v>
          </cell>
          <cell r="N572">
            <v>0</v>
          </cell>
          <cell r="O572">
            <v>0</v>
          </cell>
          <cell r="P572">
            <v>555279</v>
          </cell>
          <cell r="Q572">
            <v>0</v>
          </cell>
          <cell r="R572">
            <v>-6053446.629999999</v>
          </cell>
          <cell r="S572">
            <v>0</v>
          </cell>
          <cell r="T572">
            <v>-814773.18</v>
          </cell>
          <cell r="U572">
            <v>0</v>
          </cell>
          <cell r="V572">
            <v>0</v>
          </cell>
          <cell r="W572">
            <v>0</v>
          </cell>
          <cell r="X572">
            <v>-0.02</v>
          </cell>
          <cell r="Y572">
            <v>126800.77</v>
          </cell>
          <cell r="Z572">
            <v>0</v>
          </cell>
          <cell r="AA572">
            <v>-3898493.69</v>
          </cell>
          <cell r="AB572">
            <v>0</v>
          </cell>
          <cell r="AC572">
            <v>0</v>
          </cell>
          <cell r="AD572">
            <v>3739336.27</v>
          </cell>
          <cell r="AE572">
            <v>-15078214</v>
          </cell>
          <cell r="AF572">
            <v>95868874.280000001</v>
          </cell>
          <cell r="AG572">
            <v>-30896176</v>
          </cell>
          <cell r="AH572">
            <v>-2992965</v>
          </cell>
          <cell r="AI572">
            <v>200854624.16000003</v>
          </cell>
          <cell r="AJ572">
            <v>5134995.7399999946</v>
          </cell>
          <cell r="AK572">
            <v>0</v>
          </cell>
          <cell r="AL572">
            <v>0</v>
          </cell>
          <cell r="AM572">
            <v>0</v>
          </cell>
          <cell r="AN572">
            <v>0</v>
          </cell>
          <cell r="AO572">
            <v>-100</v>
          </cell>
          <cell r="AP572">
            <v>-14067270.530000001</v>
          </cell>
          <cell r="AQ572">
            <v>-71052744.969999999</v>
          </cell>
          <cell r="AR572">
            <v>0</v>
          </cell>
          <cell r="AS572">
            <v>0</v>
          </cell>
          <cell r="AT572">
            <v>0</v>
          </cell>
          <cell r="AU572">
            <v>-28922400</v>
          </cell>
          <cell r="AV572">
            <v>0</v>
          </cell>
          <cell r="AW572">
            <v>0</v>
          </cell>
          <cell r="AX572">
            <v>0</v>
          </cell>
          <cell r="AY572">
            <v>0</v>
          </cell>
          <cell r="AZ572">
            <v>0</v>
          </cell>
          <cell r="BA572">
            <v>-15811863.57</v>
          </cell>
          <cell r="BB572">
            <v>0</v>
          </cell>
          <cell r="BC572">
            <v>0</v>
          </cell>
          <cell r="BD572">
            <v>0</v>
          </cell>
          <cell r="BE572">
            <v>0</v>
          </cell>
          <cell r="BF572">
            <v>0</v>
          </cell>
          <cell r="BG572">
            <v>-75018945.290000319</v>
          </cell>
          <cell r="BI572">
            <v>21902695.999999762</v>
          </cell>
          <cell r="BJ572">
            <v>-217510.18999999948</v>
          </cell>
          <cell r="BK572">
            <v>0</v>
          </cell>
          <cell r="BL572">
            <v>10189670.329999972</v>
          </cell>
          <cell r="BM572">
            <v>0</v>
          </cell>
          <cell r="BN572">
            <v>0</v>
          </cell>
          <cell r="BO572">
            <v>-1449689</v>
          </cell>
          <cell r="BP572">
            <v>30425167.139999736</v>
          </cell>
          <cell r="BQ572">
            <v>-3.7252902984619141E-9</v>
          </cell>
          <cell r="BR572">
            <v>0</v>
          </cell>
          <cell r="BS572" t="str">
            <v>OPENING DEBT</v>
          </cell>
          <cell r="BV572">
            <v>758000000</v>
          </cell>
        </row>
        <row r="573">
          <cell r="E573" t="str">
            <v>REP42900 Dividends earned inter-entity</v>
          </cell>
          <cell r="F573" t="str">
            <v>REP42900</v>
          </cell>
          <cell r="G573">
            <v>-63785972</v>
          </cell>
          <cell r="H573">
            <v>0</v>
          </cell>
          <cell r="I573">
            <v>0</v>
          </cell>
          <cell r="J573">
            <v>0</v>
          </cell>
          <cell r="K573">
            <v>-95041098</v>
          </cell>
          <cell r="L573">
            <v>0</v>
          </cell>
          <cell r="M573">
            <v>31255126</v>
          </cell>
          <cell r="N573">
            <v>31255126</v>
          </cell>
          <cell r="O573">
            <v>32530846</v>
          </cell>
          <cell r="P573">
            <v>0</v>
          </cell>
          <cell r="Q573">
            <v>-45852819</v>
          </cell>
          <cell r="R573">
            <v>41412161</v>
          </cell>
          <cell r="S573">
            <v>0</v>
          </cell>
          <cell r="T573">
            <v>0</v>
          </cell>
          <cell r="U573">
            <v>0</v>
          </cell>
          <cell r="V573">
            <v>0</v>
          </cell>
          <cell r="W573">
            <v>0</v>
          </cell>
          <cell r="X573">
            <v>0</v>
          </cell>
          <cell r="Y573">
            <v>0</v>
          </cell>
          <cell r="Z573">
            <v>0</v>
          </cell>
          <cell r="AA573">
            <v>4440658</v>
          </cell>
          <cell r="AB573">
            <v>0</v>
          </cell>
          <cell r="AC573">
            <v>0</v>
          </cell>
          <cell r="AD573">
            <v>0</v>
          </cell>
          <cell r="AE573">
            <v>0</v>
          </cell>
          <cell r="AF573">
            <v>0</v>
          </cell>
          <cell r="AG573">
            <v>0</v>
          </cell>
          <cell r="AH573">
            <v>0</v>
          </cell>
          <cell r="AI573">
            <v>35349600</v>
          </cell>
          <cell r="AJ573">
            <v>0</v>
          </cell>
          <cell r="AK573">
            <v>-35349600</v>
          </cell>
          <cell r="AL573">
            <v>0</v>
          </cell>
          <cell r="AM573">
            <v>0</v>
          </cell>
          <cell r="AN573">
            <v>0</v>
          </cell>
          <cell r="AO573">
            <v>64272000</v>
          </cell>
          <cell r="AP573">
            <v>0</v>
          </cell>
          <cell r="AQ573">
            <v>0</v>
          </cell>
          <cell r="AR573">
            <v>47185000</v>
          </cell>
          <cell r="AS573">
            <v>17087000</v>
          </cell>
          <cell r="AT573">
            <v>0</v>
          </cell>
          <cell r="AU573">
            <v>28922400</v>
          </cell>
          <cell r="AV573">
            <v>0</v>
          </cell>
          <cell r="AW573">
            <v>-157466400</v>
          </cell>
          <cell r="AX573">
            <v>0</v>
          </cell>
          <cell r="AY573">
            <v>0</v>
          </cell>
          <cell r="AZ573">
            <v>0</v>
          </cell>
          <cell r="BA573">
            <v>0</v>
          </cell>
          <cell r="BB573">
            <v>0</v>
          </cell>
          <cell r="BC573">
            <v>0</v>
          </cell>
          <cell r="BD573">
            <v>0</v>
          </cell>
          <cell r="BE573">
            <v>0</v>
          </cell>
          <cell r="BF573">
            <v>0</v>
          </cell>
          <cell r="BG573">
            <v>63785972</v>
          </cell>
          <cell r="BI573">
            <v>0</v>
          </cell>
          <cell r="BJ573">
            <v>0</v>
          </cell>
          <cell r="BK573">
            <v>0</v>
          </cell>
          <cell r="BL573">
            <v>63785972.259999998</v>
          </cell>
          <cell r="BM573">
            <v>-63785972.259999998</v>
          </cell>
          <cell r="BN573">
            <v>0</v>
          </cell>
          <cell r="BO573">
            <v>0</v>
          </cell>
          <cell r="BP573">
            <v>0</v>
          </cell>
          <cell r="BQ573"/>
          <cell r="BR573">
            <v>0</v>
          </cell>
          <cell r="BS573" t="str">
            <v>CL (376098163+250000000+102000000)</v>
          </cell>
          <cell r="BV573">
            <v>728098163</v>
          </cell>
        </row>
        <row r="574">
          <cell r="E574" t="str">
            <v>REP43000 Dividends paid external</v>
          </cell>
          <cell r="F574" t="str">
            <v>REP43000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-489183</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I574">
            <v>-489183</v>
          </cell>
          <cell r="BJ574">
            <v>0</v>
          </cell>
          <cell r="BK574">
            <v>0</v>
          </cell>
          <cell r="BL574">
            <v>-63785972.259999998</v>
          </cell>
          <cell r="BM574">
            <v>0</v>
          </cell>
          <cell r="BN574">
            <v>0</v>
          </cell>
          <cell r="BO574">
            <v>0</v>
          </cell>
          <cell r="BP574">
            <v>-64275155.259999998</v>
          </cell>
          <cell r="BQ574"/>
          <cell r="BR574">
            <v>0</v>
          </cell>
          <cell r="BS574">
            <v>-63066</v>
          </cell>
          <cell r="BT574" t="str">
            <v>amadeus external repayments</v>
          </cell>
          <cell r="BV574">
            <v>29901837</v>
          </cell>
        </row>
        <row r="575">
          <cell r="E575" t="str">
            <v>REP43100 Dividends paid inter-entity</v>
          </cell>
          <cell r="F575" t="str">
            <v>REP43100</v>
          </cell>
          <cell r="G575">
            <v>63785972</v>
          </cell>
          <cell r="H575">
            <v>0</v>
          </cell>
          <cell r="I575">
            <v>0</v>
          </cell>
          <cell r="J575">
            <v>0</v>
          </cell>
          <cell r="K575">
            <v>95041098</v>
          </cell>
          <cell r="L575">
            <v>-63785972</v>
          </cell>
          <cell r="M575">
            <v>-31255126</v>
          </cell>
          <cell r="N575">
            <v>-31255126</v>
          </cell>
          <cell r="O575">
            <v>-32530846</v>
          </cell>
          <cell r="P575">
            <v>0</v>
          </cell>
          <cell r="Q575">
            <v>45852819</v>
          </cell>
          <cell r="R575">
            <v>-32530846</v>
          </cell>
          <cell r="S575">
            <v>0</v>
          </cell>
          <cell r="T575">
            <v>-13321972</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35349600</v>
          </cell>
          <cell r="AL575">
            <v>0</v>
          </cell>
          <cell r="AM575">
            <v>0</v>
          </cell>
          <cell r="AN575">
            <v>0</v>
          </cell>
          <cell r="AO575">
            <v>-64272000</v>
          </cell>
          <cell r="AP575">
            <v>-17087000</v>
          </cell>
          <cell r="AQ575">
            <v>-47185000</v>
          </cell>
          <cell r="AR575">
            <v>-47185000</v>
          </cell>
          <cell r="AS575">
            <v>-17087000</v>
          </cell>
          <cell r="AT575">
            <v>0</v>
          </cell>
          <cell r="AU575">
            <v>0</v>
          </cell>
          <cell r="AV575">
            <v>0</v>
          </cell>
          <cell r="AW575">
            <v>157466400</v>
          </cell>
          <cell r="AX575">
            <v>0</v>
          </cell>
          <cell r="AY575">
            <v>0</v>
          </cell>
          <cell r="AZ575">
            <v>0</v>
          </cell>
          <cell r="BA575">
            <v>0</v>
          </cell>
          <cell r="BB575">
            <v>0</v>
          </cell>
          <cell r="BC575">
            <v>0</v>
          </cell>
          <cell r="BD575">
            <v>0</v>
          </cell>
          <cell r="BE575">
            <v>0</v>
          </cell>
          <cell r="BF575">
            <v>0</v>
          </cell>
          <cell r="BG575">
            <v>-63785973</v>
          </cell>
          <cell r="BI575">
            <v>-63785972</v>
          </cell>
          <cell r="BJ575">
            <v>0</v>
          </cell>
          <cell r="BK575">
            <v>0</v>
          </cell>
          <cell r="BL575">
            <v>0</v>
          </cell>
          <cell r="BM575">
            <v>63785972.259999998</v>
          </cell>
          <cell r="BN575">
            <v>0</v>
          </cell>
          <cell r="BO575">
            <v>0</v>
          </cell>
          <cell r="BP575">
            <v>0.25999999791383743</v>
          </cell>
          <cell r="BQ575"/>
          <cell r="BR575">
            <v>-7.4505805969238281E-9</v>
          </cell>
          <cell r="BS575">
            <v>-138552.91</v>
          </cell>
          <cell r="BV575">
            <v>30094610.18</v>
          </cell>
        </row>
        <row r="576">
          <cell r="E576" t="str">
            <v>REP43200 Cash flow from financing activities</v>
          </cell>
          <cell r="F576" t="str">
            <v>REP43200</v>
          </cell>
          <cell r="G576">
            <v>0</v>
          </cell>
          <cell r="H576">
            <v>0</v>
          </cell>
          <cell r="I576">
            <v>0</v>
          </cell>
          <cell r="J576">
            <v>1420377.36</v>
          </cell>
          <cell r="K576">
            <v>0</v>
          </cell>
          <cell r="L576">
            <v>-84976170.969999969</v>
          </cell>
          <cell r="M576">
            <v>0.27000001072883606</v>
          </cell>
          <cell r="N576">
            <v>0</v>
          </cell>
          <cell r="O576">
            <v>0</v>
          </cell>
          <cell r="P576">
            <v>555279</v>
          </cell>
          <cell r="Q576">
            <v>0</v>
          </cell>
          <cell r="R576">
            <v>2827868.37</v>
          </cell>
          <cell r="S576">
            <v>0</v>
          </cell>
          <cell r="T576">
            <v>-14625928.18</v>
          </cell>
          <cell r="U576">
            <v>0</v>
          </cell>
          <cell r="V576">
            <v>0</v>
          </cell>
          <cell r="W576">
            <v>0</v>
          </cell>
          <cell r="X576">
            <v>-0.02</v>
          </cell>
          <cell r="Y576">
            <v>126800.77</v>
          </cell>
          <cell r="Z576">
            <v>0</v>
          </cell>
          <cell r="AA576">
            <v>542164.31000000238</v>
          </cell>
          <cell r="AB576">
            <v>0</v>
          </cell>
          <cell r="AC576">
            <v>0</v>
          </cell>
          <cell r="AD576">
            <v>3739336.27</v>
          </cell>
          <cell r="AE576">
            <v>-15078214</v>
          </cell>
          <cell r="AF576">
            <v>95868874.280000001</v>
          </cell>
          <cell r="AG576">
            <v>-30896176</v>
          </cell>
          <cell r="AH576">
            <v>-2992965</v>
          </cell>
          <cell r="AI576">
            <v>236204224.16000003</v>
          </cell>
          <cell r="AJ576">
            <v>5134995.7399999946</v>
          </cell>
          <cell r="AK576">
            <v>0</v>
          </cell>
          <cell r="AL576">
            <v>0</v>
          </cell>
          <cell r="AM576">
            <v>0</v>
          </cell>
          <cell r="AN576">
            <v>0</v>
          </cell>
          <cell r="AO576">
            <v>-100</v>
          </cell>
          <cell r="AP576">
            <v>-31154270.530000001</v>
          </cell>
          <cell r="AQ576">
            <v>-118237744.97</v>
          </cell>
          <cell r="AR576">
            <v>0</v>
          </cell>
          <cell r="AS576">
            <v>0</v>
          </cell>
          <cell r="AT576">
            <v>0</v>
          </cell>
          <cell r="AU576">
            <v>0</v>
          </cell>
          <cell r="AV576">
            <v>0</v>
          </cell>
          <cell r="AW576">
            <v>0</v>
          </cell>
          <cell r="AX576">
            <v>0</v>
          </cell>
          <cell r="AY576">
            <v>0</v>
          </cell>
          <cell r="AZ576">
            <v>0</v>
          </cell>
          <cell r="BA576">
            <v>-15811863.57</v>
          </cell>
          <cell r="BB576">
            <v>0</v>
          </cell>
          <cell r="BC576">
            <v>0</v>
          </cell>
          <cell r="BD576">
            <v>0</v>
          </cell>
          <cell r="BE576">
            <v>0</v>
          </cell>
          <cell r="BF576">
            <v>0</v>
          </cell>
          <cell r="BG576">
            <v>-75018946.290000319</v>
          </cell>
          <cell r="BI576">
            <v>-42372459.000000246</v>
          </cell>
          <cell r="BJ576">
            <v>-217510.18999999948</v>
          </cell>
          <cell r="BK576">
            <v>0</v>
          </cell>
          <cell r="BL576">
            <v>82889911.579999924</v>
          </cell>
          <cell r="BM576">
            <v>0</v>
          </cell>
          <cell r="BN576">
            <v>0</v>
          </cell>
          <cell r="BO576">
            <v>-1449689</v>
          </cell>
          <cell r="BP576">
            <v>38850253.38999968</v>
          </cell>
          <cell r="BQ576">
            <v>0</v>
          </cell>
          <cell r="BR576">
            <v>0</v>
          </cell>
          <cell r="BS576">
            <v>8845.7299999999814</v>
          </cell>
        </row>
        <row r="577">
          <cell r="E577" t="str">
            <v>REP43400 Net cash increase(decrease)</v>
          </cell>
          <cell r="F577" t="str">
            <v>REP43400</v>
          </cell>
          <cell r="G577">
            <v>1.4901161193847656E-8</v>
          </cell>
          <cell r="H577">
            <v>0</v>
          </cell>
          <cell r="I577">
            <v>0</v>
          </cell>
          <cell r="J577">
            <v>1.3679999993182719</v>
          </cell>
          <cell r="K577">
            <v>0</v>
          </cell>
          <cell r="L577">
            <v>0.87300004065036774</v>
          </cell>
          <cell r="M577">
            <v>-0.13999998942017555</v>
          </cell>
          <cell r="N577">
            <v>0</v>
          </cell>
          <cell r="O577">
            <v>0</v>
          </cell>
          <cell r="P577">
            <v>0</v>
          </cell>
          <cell r="Q577">
            <v>0</v>
          </cell>
          <cell r="R577">
            <v>1.091000004671514</v>
          </cell>
          <cell r="S577">
            <v>0</v>
          </cell>
          <cell r="T577">
            <v>-1135651.2999999877</v>
          </cell>
          <cell r="U577">
            <v>0</v>
          </cell>
          <cell r="V577">
            <v>0</v>
          </cell>
          <cell r="W577">
            <v>0</v>
          </cell>
          <cell r="X577">
            <v>-5613.145999999997</v>
          </cell>
          <cell r="Y577">
            <v>0.29600000003119931</v>
          </cell>
          <cell r="Z577">
            <v>0</v>
          </cell>
          <cell r="AA577">
            <v>-0.78999999747611582</v>
          </cell>
          <cell r="AB577">
            <v>0</v>
          </cell>
          <cell r="AC577">
            <v>0</v>
          </cell>
          <cell r="AD577">
            <v>0.16999999945983291</v>
          </cell>
          <cell r="AE577">
            <v>1.9680000022053719</v>
          </cell>
          <cell r="AF577">
            <v>54751.854000002146</v>
          </cell>
          <cell r="AG577">
            <v>-134355.44600000232</v>
          </cell>
          <cell r="AH577">
            <v>0.10000000055879354</v>
          </cell>
          <cell r="AI577">
            <v>-1.082999974489212</v>
          </cell>
          <cell r="AJ577">
            <v>7.2999994270503521E-2</v>
          </cell>
          <cell r="AK577">
            <v>0</v>
          </cell>
          <cell r="AL577">
            <v>0</v>
          </cell>
          <cell r="AM577">
            <v>0</v>
          </cell>
          <cell r="AN577">
            <v>0</v>
          </cell>
          <cell r="AO577">
            <v>0</v>
          </cell>
          <cell r="AP577">
            <v>2162565.9091579728</v>
          </cell>
          <cell r="AQ577">
            <v>2940685.9583566636</v>
          </cell>
          <cell r="AR577">
            <v>0</v>
          </cell>
          <cell r="AS577">
            <v>0</v>
          </cell>
          <cell r="AT577">
            <v>0</v>
          </cell>
          <cell r="AU577">
            <v>1268655.6139999987</v>
          </cell>
          <cell r="AV577">
            <v>0.47999999998137355</v>
          </cell>
          <cell r="AW577">
            <v>0</v>
          </cell>
          <cell r="AX577">
            <v>0</v>
          </cell>
          <cell r="AY577">
            <v>0</v>
          </cell>
          <cell r="AZ577">
            <v>0</v>
          </cell>
          <cell r="BA577">
            <v>528521.30187097751</v>
          </cell>
          <cell r="BB577">
            <v>0</v>
          </cell>
          <cell r="BC577">
            <v>0</v>
          </cell>
          <cell r="BD577">
            <v>0</v>
          </cell>
          <cell r="BE577">
            <v>0</v>
          </cell>
          <cell r="BF577">
            <v>0</v>
          </cell>
          <cell r="BG577">
            <v>-28165202.120000333</v>
          </cell>
          <cell r="BI577">
            <v>-22485636.968614615</v>
          </cell>
          <cell r="BJ577">
            <v>569304.11400000099</v>
          </cell>
          <cell r="BK577">
            <v>0</v>
          </cell>
          <cell r="BL577">
            <v>29517.790999934077</v>
          </cell>
          <cell r="BM577">
            <v>0</v>
          </cell>
          <cell r="BN577">
            <v>0</v>
          </cell>
          <cell r="BO577">
            <v>0.74000001675449312</v>
          </cell>
          <cell r="BP577">
            <v>-21886814.323614664</v>
          </cell>
          <cell r="BQ577">
            <v>0</v>
          </cell>
          <cell r="BR577">
            <v>8.9406967163085938E-8</v>
          </cell>
          <cell r="BS577">
            <v>-192773.18</v>
          </cell>
        </row>
        <row r="578">
          <cell r="E578" t="str">
            <v>REP43500 Cash at beginning of period</v>
          </cell>
          <cell r="F578" t="str">
            <v>REP43500</v>
          </cell>
          <cell r="G578">
            <v>0</v>
          </cell>
          <cell r="H578">
            <v>0</v>
          </cell>
          <cell r="I578">
            <v>0</v>
          </cell>
          <cell r="J578">
            <v>2</v>
          </cell>
          <cell r="K578">
            <v>0</v>
          </cell>
          <cell r="L578">
            <v>0</v>
          </cell>
          <cell r="M578">
            <v>0</v>
          </cell>
          <cell r="N578">
            <v>0</v>
          </cell>
          <cell r="O578">
            <v>0</v>
          </cell>
          <cell r="P578">
            <v>0</v>
          </cell>
          <cell r="Q578">
            <v>0</v>
          </cell>
          <cell r="R578">
            <v>0</v>
          </cell>
          <cell r="S578">
            <v>0</v>
          </cell>
          <cell r="T578">
            <v>2742861.76</v>
          </cell>
          <cell r="U578">
            <v>0</v>
          </cell>
          <cell r="V578">
            <v>0</v>
          </cell>
          <cell r="W578">
            <v>2</v>
          </cell>
          <cell r="X578">
            <v>19022.919999999998</v>
          </cell>
          <cell r="Y578">
            <v>0</v>
          </cell>
          <cell r="Z578">
            <v>0</v>
          </cell>
          <cell r="AA578">
            <v>0</v>
          </cell>
          <cell r="AB578">
            <v>0</v>
          </cell>
          <cell r="AC578">
            <v>0</v>
          </cell>
          <cell r="AD578">
            <v>0</v>
          </cell>
          <cell r="AE578">
            <v>0</v>
          </cell>
          <cell r="AF578">
            <v>0</v>
          </cell>
          <cell r="AG578">
            <v>262110.01</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40872320.060000002</v>
          </cell>
          <cell r="BI578">
            <v>43896318.75</v>
          </cell>
          <cell r="BJ578">
            <v>220055.52</v>
          </cell>
          <cell r="BK578">
            <v>0</v>
          </cell>
          <cell r="BL578">
            <v>134176</v>
          </cell>
          <cell r="BM578">
            <v>0</v>
          </cell>
          <cell r="BN578">
            <v>0</v>
          </cell>
          <cell r="BO578">
            <v>0</v>
          </cell>
          <cell r="BP578">
            <v>44250550.270000003</v>
          </cell>
          <cell r="BQ578"/>
          <cell r="BR578">
            <v>0</v>
          </cell>
        </row>
        <row r="579">
          <cell r="E579" t="str">
            <v>REP43600 Cash at end of period</v>
          </cell>
          <cell r="F579" t="str">
            <v>REP43600</v>
          </cell>
          <cell r="G579">
            <v>1.4901161193847656E-8</v>
          </cell>
          <cell r="H579">
            <v>0</v>
          </cell>
          <cell r="I579">
            <v>0</v>
          </cell>
          <cell r="J579">
            <v>3.3679999993182719</v>
          </cell>
          <cell r="K579">
            <v>0</v>
          </cell>
          <cell r="L579">
            <v>0.87300004065036774</v>
          </cell>
          <cell r="M579">
            <v>-0.13999998942017555</v>
          </cell>
          <cell r="N579">
            <v>0</v>
          </cell>
          <cell r="O579">
            <v>0</v>
          </cell>
          <cell r="P579">
            <v>0</v>
          </cell>
          <cell r="Q579">
            <v>0</v>
          </cell>
          <cell r="R579">
            <v>1.091000004671514</v>
          </cell>
          <cell r="S579">
            <v>0</v>
          </cell>
          <cell r="T579">
            <v>1607210.4600000121</v>
          </cell>
          <cell r="U579">
            <v>0</v>
          </cell>
          <cell r="V579">
            <v>0</v>
          </cell>
          <cell r="W579">
            <v>2</v>
          </cell>
          <cell r="X579">
            <v>13409.774000000001</v>
          </cell>
          <cell r="Y579">
            <v>0.29600000003119931</v>
          </cell>
          <cell r="Z579">
            <v>0</v>
          </cell>
          <cell r="AA579">
            <v>-0.78999999747611582</v>
          </cell>
          <cell r="AB579">
            <v>0</v>
          </cell>
          <cell r="AC579">
            <v>0</v>
          </cell>
          <cell r="AD579">
            <v>0.16999999945983291</v>
          </cell>
          <cell r="AE579">
            <v>1.9680000022053719</v>
          </cell>
          <cell r="AF579">
            <v>54751.854000002146</v>
          </cell>
          <cell r="AG579">
            <v>127754.56399999768</v>
          </cell>
          <cell r="AH579">
            <v>0.10000000055879354</v>
          </cell>
          <cell r="AI579">
            <v>-1.082999974489212</v>
          </cell>
          <cell r="AJ579">
            <v>7.2999994270503521E-2</v>
          </cell>
          <cell r="AK579">
            <v>0</v>
          </cell>
          <cell r="AL579">
            <v>0</v>
          </cell>
          <cell r="AM579">
            <v>0</v>
          </cell>
          <cell r="AN579">
            <v>0</v>
          </cell>
          <cell r="AO579">
            <v>0</v>
          </cell>
          <cell r="AP579">
            <v>2162565.9091579728</v>
          </cell>
          <cell r="AQ579">
            <v>2940685.9583566636</v>
          </cell>
          <cell r="AR579">
            <v>0</v>
          </cell>
          <cell r="AS579">
            <v>0</v>
          </cell>
          <cell r="AT579">
            <v>0</v>
          </cell>
          <cell r="AU579">
            <v>1268655.6139999987</v>
          </cell>
          <cell r="AV579">
            <v>0.47999999998137355</v>
          </cell>
          <cell r="AW579">
            <v>0</v>
          </cell>
          <cell r="AX579">
            <v>0</v>
          </cell>
          <cell r="AY579">
            <v>0</v>
          </cell>
          <cell r="AZ579">
            <v>0</v>
          </cell>
          <cell r="BA579">
            <v>528521.30187097751</v>
          </cell>
          <cell r="BB579">
            <v>0</v>
          </cell>
          <cell r="BC579">
            <v>0</v>
          </cell>
          <cell r="BD579">
            <v>0</v>
          </cell>
          <cell r="BE579">
            <v>0</v>
          </cell>
          <cell r="BF579">
            <v>0</v>
          </cell>
          <cell r="BG579">
            <v>12707117.93999967</v>
          </cell>
          <cell r="BI579">
            <v>21410681.781385392</v>
          </cell>
          <cell r="BJ579">
            <v>789359.63400000101</v>
          </cell>
          <cell r="BK579">
            <v>0</v>
          </cell>
          <cell r="BL579">
            <v>163693.79099993408</v>
          </cell>
          <cell r="BM579">
            <v>0</v>
          </cell>
          <cell r="BN579">
            <v>0</v>
          </cell>
          <cell r="BO579">
            <v>0.74000001675449312</v>
          </cell>
          <cell r="BP579">
            <v>22363735.946385343</v>
          </cell>
          <cell r="BQ579">
            <v>0</v>
          </cell>
          <cell r="BR579">
            <v>8.5681676864624023E-8</v>
          </cell>
        </row>
        <row r="580">
          <cell r="E580" t="str">
            <v>REP43650 Cash at end of period (as per bal sheet)</v>
          </cell>
          <cell r="F580" t="str">
            <v>REP43650</v>
          </cell>
          <cell r="G580">
            <v>0</v>
          </cell>
          <cell r="H580">
            <v>0</v>
          </cell>
          <cell r="I580">
            <v>0</v>
          </cell>
          <cell r="J580">
            <v>2</v>
          </cell>
          <cell r="K580">
            <v>0</v>
          </cell>
          <cell r="L580">
            <v>0</v>
          </cell>
          <cell r="M580">
            <v>0</v>
          </cell>
          <cell r="N580">
            <v>0</v>
          </cell>
          <cell r="O580">
            <v>0</v>
          </cell>
          <cell r="P580">
            <v>0</v>
          </cell>
          <cell r="Q580">
            <v>0</v>
          </cell>
          <cell r="R580">
            <v>0</v>
          </cell>
          <cell r="S580">
            <v>0</v>
          </cell>
          <cell r="T580">
            <v>1607210.45</v>
          </cell>
          <cell r="U580">
            <v>0</v>
          </cell>
          <cell r="V580">
            <v>0</v>
          </cell>
          <cell r="W580">
            <v>2</v>
          </cell>
          <cell r="X580">
            <v>13409.48</v>
          </cell>
          <cell r="Y580">
            <v>0</v>
          </cell>
          <cell r="Z580">
            <v>0</v>
          </cell>
          <cell r="AA580">
            <v>0</v>
          </cell>
          <cell r="AB580">
            <v>0</v>
          </cell>
          <cell r="AC580">
            <v>0</v>
          </cell>
          <cell r="AD580">
            <v>0</v>
          </cell>
          <cell r="AE580">
            <v>0</v>
          </cell>
          <cell r="AF580">
            <v>54752</v>
          </cell>
          <cell r="AG580">
            <v>127754.54</v>
          </cell>
          <cell r="AH580">
            <v>0</v>
          </cell>
          <cell r="AI580">
            <v>0</v>
          </cell>
          <cell r="AJ580">
            <v>0</v>
          </cell>
          <cell r="AK580">
            <v>0</v>
          </cell>
          <cell r="AL580">
            <v>0</v>
          </cell>
          <cell r="AM580">
            <v>0</v>
          </cell>
          <cell r="AN580">
            <v>0</v>
          </cell>
          <cell r="AO580">
            <v>0</v>
          </cell>
          <cell r="AP580">
            <v>2162594.5299999998</v>
          </cell>
          <cell r="AQ580">
            <v>2940685.21</v>
          </cell>
          <cell r="AR580">
            <v>0</v>
          </cell>
          <cell r="AS580">
            <v>0</v>
          </cell>
          <cell r="AT580">
            <v>0</v>
          </cell>
          <cell r="AU580">
            <v>1268655.56</v>
          </cell>
          <cell r="AV580">
            <v>0</v>
          </cell>
          <cell r="AW580">
            <v>0</v>
          </cell>
          <cell r="AX580">
            <v>0</v>
          </cell>
          <cell r="AY580">
            <v>0</v>
          </cell>
          <cell r="AZ580">
            <v>0</v>
          </cell>
          <cell r="BA580">
            <v>528521</v>
          </cell>
          <cell r="BB580">
            <v>0</v>
          </cell>
          <cell r="BC580">
            <v>0</v>
          </cell>
          <cell r="BD580">
            <v>0</v>
          </cell>
          <cell r="BE580">
            <v>0</v>
          </cell>
          <cell r="BF580">
            <v>0</v>
          </cell>
          <cell r="BG580">
            <v>12707117.630000001</v>
          </cell>
          <cell r="BI580">
            <v>21410704.399999999</v>
          </cell>
          <cell r="BJ580">
            <v>789358.92</v>
          </cell>
          <cell r="BK580">
            <v>0</v>
          </cell>
          <cell r="BL580">
            <v>163698.06</v>
          </cell>
          <cell r="BM580">
            <v>0</v>
          </cell>
          <cell r="BN580">
            <v>0</v>
          </cell>
          <cell r="BO580">
            <v>0</v>
          </cell>
          <cell r="BP580">
            <v>22363761.379999999</v>
          </cell>
          <cell r="BQ580"/>
          <cell r="BR580">
            <v>0</v>
          </cell>
        </row>
        <row r="581">
          <cell r="BQ581"/>
        </row>
        <row r="582">
          <cell r="F582" t="str">
            <v>CHECK</v>
          </cell>
          <cell r="G582">
            <v>3.7252902984619141E-9</v>
          </cell>
          <cell r="H582">
            <v>0</v>
          </cell>
          <cell r="I582">
            <v>0</v>
          </cell>
          <cell r="J582">
            <v>4.6566128730773926E-10</v>
          </cell>
          <cell r="K582">
            <v>0</v>
          </cell>
          <cell r="L582">
            <v>0</v>
          </cell>
          <cell r="M582">
            <v>0</v>
          </cell>
          <cell r="N582">
            <v>0</v>
          </cell>
          <cell r="O582">
            <v>0</v>
          </cell>
          <cell r="P582">
            <v>0</v>
          </cell>
          <cell r="Q582">
            <v>0</v>
          </cell>
          <cell r="R582">
            <v>-3.0267983675003052E-9</v>
          </cell>
          <cell r="S582">
            <v>0</v>
          </cell>
          <cell r="T582">
            <v>-5.5879354476928711E-9</v>
          </cell>
          <cell r="U582">
            <v>0</v>
          </cell>
          <cell r="V582">
            <v>0</v>
          </cell>
          <cell r="W582">
            <v>0</v>
          </cell>
          <cell r="X582">
            <v>5.0931703299283981E-11</v>
          </cell>
          <cell r="Y582">
            <v>0</v>
          </cell>
          <cell r="Z582">
            <v>0</v>
          </cell>
          <cell r="AA582">
            <v>0</v>
          </cell>
          <cell r="AB582">
            <v>0</v>
          </cell>
          <cell r="AC582">
            <v>0</v>
          </cell>
          <cell r="AD582">
            <v>5.2386894822120667E-10</v>
          </cell>
          <cell r="AE582">
            <v>0</v>
          </cell>
          <cell r="AF582">
            <v>3.7834979593753815E-10</v>
          </cell>
          <cell r="AG582">
            <v>0</v>
          </cell>
          <cell r="AH582">
            <v>0</v>
          </cell>
          <cell r="AI582">
            <v>-3.4924596548080444E-8</v>
          </cell>
          <cell r="AJ582">
            <v>0</v>
          </cell>
          <cell r="AK582">
            <v>0</v>
          </cell>
          <cell r="AL582">
            <v>0</v>
          </cell>
          <cell r="AM582">
            <v>0</v>
          </cell>
          <cell r="AN582">
            <v>0</v>
          </cell>
          <cell r="AO582">
            <v>0</v>
          </cell>
          <cell r="AP582">
            <v>-7.4505805969238281E-9</v>
          </cell>
          <cell r="AQ582">
            <v>-2.7939677238464355E-8</v>
          </cell>
          <cell r="AR582">
            <v>0</v>
          </cell>
          <cell r="AS582">
            <v>0</v>
          </cell>
          <cell r="AT582">
            <v>0</v>
          </cell>
          <cell r="AU582">
            <v>-5.8207660913467407E-10</v>
          </cell>
          <cell r="AV582">
            <v>4.6566128730773926E-10</v>
          </cell>
          <cell r="AW582">
            <v>0</v>
          </cell>
          <cell r="AX582">
            <v>0</v>
          </cell>
          <cell r="AY582">
            <v>0</v>
          </cell>
          <cell r="AZ582">
            <v>0</v>
          </cell>
          <cell r="BA582">
            <v>2.7939677238464355E-9</v>
          </cell>
          <cell r="BB582">
            <v>0</v>
          </cell>
          <cell r="BC582">
            <v>0</v>
          </cell>
          <cell r="BD582">
            <v>0</v>
          </cell>
          <cell r="BE582">
            <v>0</v>
          </cell>
          <cell r="BF582">
            <v>0</v>
          </cell>
          <cell r="BG582">
            <v>2.0954757928848267E-8</v>
          </cell>
          <cell r="BI582">
            <v>0</v>
          </cell>
          <cell r="BJ582">
            <v>0</v>
          </cell>
          <cell r="BK582">
            <v>0</v>
          </cell>
          <cell r="BL582">
            <v>0</v>
          </cell>
          <cell r="BM582">
            <v>3.7252902984619141E-9</v>
          </cell>
          <cell r="BN582">
            <v>0</v>
          </cell>
          <cell r="BO582">
            <v>0</v>
          </cell>
          <cell r="BP582">
            <v>-1.7881393432617188E-7</v>
          </cell>
          <cell r="BQ582"/>
        </row>
        <row r="583">
          <cell r="BQ583"/>
        </row>
        <row r="584">
          <cell r="E584" t="str">
            <v>VALID10000 Net assets = capital &amp; reserves</v>
          </cell>
          <cell r="F584" t="str">
            <v>VALID10000</v>
          </cell>
          <cell r="G584">
            <v>-1.4901161193847656E-8</v>
          </cell>
          <cell r="H584">
            <v>0</v>
          </cell>
          <cell r="I584">
            <v>0</v>
          </cell>
          <cell r="J584">
            <v>-4.0949999950826168</v>
          </cell>
          <cell r="K584">
            <v>0</v>
          </cell>
          <cell r="L584">
            <v>-3.3929999470710754</v>
          </cell>
          <cell r="M584">
            <v>-0.18000000715255737</v>
          </cell>
          <cell r="N584">
            <v>0.34000000357627869</v>
          </cell>
          <cell r="O584">
            <v>-0.23999999463558197</v>
          </cell>
          <cell r="P584">
            <v>-0.17999999970197678</v>
          </cell>
          <cell r="Q584">
            <v>0</v>
          </cell>
          <cell r="R584">
            <v>-2.4209999926388264</v>
          </cell>
          <cell r="S584">
            <v>0</v>
          </cell>
          <cell r="T584">
            <v>-0.1100000012665987</v>
          </cell>
          <cell r="U584">
            <v>0</v>
          </cell>
          <cell r="V584">
            <v>0</v>
          </cell>
          <cell r="W584">
            <v>0</v>
          </cell>
          <cell r="X584">
            <v>-0.17399999916960951</v>
          </cell>
          <cell r="Y584">
            <v>-0.35200000018812716</v>
          </cell>
          <cell r="Z584">
            <v>0</v>
          </cell>
          <cell r="AA584">
            <v>-0.51999999582767487</v>
          </cell>
          <cell r="AB584">
            <v>0</v>
          </cell>
          <cell r="AC584">
            <v>0</v>
          </cell>
          <cell r="AD584">
            <v>-0.16999999806284904</v>
          </cell>
          <cell r="AE584">
            <v>-0.49300001561641693</v>
          </cell>
          <cell r="AF584">
            <v>0.44500000169500709</v>
          </cell>
          <cell r="AG584">
            <v>2.1560000032186508</v>
          </cell>
          <cell r="AH584">
            <v>0.33999999612569809</v>
          </cell>
          <cell r="AI584">
            <v>5.2999988198280334E-2</v>
          </cell>
          <cell r="AJ584">
            <v>-4.3019999898970127</v>
          </cell>
          <cell r="AK584">
            <v>0</v>
          </cell>
          <cell r="AL584">
            <v>0</v>
          </cell>
          <cell r="AM584">
            <v>0</v>
          </cell>
          <cell r="AN584">
            <v>0</v>
          </cell>
          <cell r="AO584">
            <v>0</v>
          </cell>
          <cell r="AP584">
            <v>-0.37915799021720886</v>
          </cell>
          <cell r="AQ584">
            <v>0.25164330005645752</v>
          </cell>
          <cell r="AR584">
            <v>0</v>
          </cell>
          <cell r="AS584">
            <v>0</v>
          </cell>
          <cell r="AT584">
            <v>0</v>
          </cell>
          <cell r="AU584">
            <v>-5.3999990224838257E-2</v>
          </cell>
          <cell r="AV584">
            <v>2.5199999809265137</v>
          </cell>
          <cell r="AW584">
            <v>0</v>
          </cell>
          <cell r="AX584">
            <v>0</v>
          </cell>
          <cell r="AY584">
            <v>0</v>
          </cell>
          <cell r="AZ584">
            <v>0</v>
          </cell>
          <cell r="BA584">
            <v>-0.30187097191810608</v>
          </cell>
          <cell r="BB584">
            <v>0</v>
          </cell>
          <cell r="BC584">
            <v>-4</v>
          </cell>
          <cell r="BD584">
            <v>0</v>
          </cell>
          <cell r="BE584">
            <v>0</v>
          </cell>
          <cell r="BF584">
            <v>0</v>
          </cell>
          <cell r="BG584">
            <v>-1.7319997400045395</v>
          </cell>
          <cell r="BI584">
            <v>-16.991385369779891</v>
          </cell>
          <cell r="BJ584">
            <v>0.37400000193156302</v>
          </cell>
          <cell r="BK584">
            <v>0</v>
          </cell>
          <cell r="BL584">
            <v>4.5670000910758972</v>
          </cell>
          <cell r="BM584">
            <v>7.4505805969238281E-9</v>
          </cell>
          <cell r="BN584">
            <v>0</v>
          </cell>
          <cell r="BO584">
            <v>-1.4901161193847656E-8</v>
          </cell>
          <cell r="BP584">
            <v>-12.050385284223012</v>
          </cell>
          <cell r="BQ584">
            <v>0</v>
          </cell>
          <cell r="BR584">
            <v>-7.8698212746530771E-7</v>
          </cell>
        </row>
        <row r="585">
          <cell r="E585" t="str">
            <v>VALID10050 Net cash flow</v>
          </cell>
          <cell r="F585" t="str">
            <v>VALID10050</v>
          </cell>
          <cell r="G585">
            <v>0</v>
          </cell>
          <cell r="H585">
            <v>0</v>
          </cell>
          <cell r="I585">
            <v>0</v>
          </cell>
          <cell r="J585">
            <v>2.3283064365386963E-10</v>
          </cell>
          <cell r="K585">
            <v>0</v>
          </cell>
          <cell r="L585">
            <v>-1.0430812835693359E-7</v>
          </cell>
          <cell r="M585">
            <v>0</v>
          </cell>
          <cell r="N585">
            <v>0</v>
          </cell>
          <cell r="O585">
            <v>0</v>
          </cell>
          <cell r="P585">
            <v>-0.16000000294297934</v>
          </cell>
          <cell r="Q585">
            <v>0</v>
          </cell>
          <cell r="R585">
            <v>9.3132257461547852E-10</v>
          </cell>
          <cell r="S585">
            <v>0</v>
          </cell>
          <cell r="T585">
            <v>-1.862645149230957E-9</v>
          </cell>
          <cell r="U585">
            <v>0</v>
          </cell>
          <cell r="V585">
            <v>0</v>
          </cell>
          <cell r="W585">
            <v>0</v>
          </cell>
          <cell r="X585">
            <v>0</v>
          </cell>
          <cell r="Y585">
            <v>0</v>
          </cell>
          <cell r="Z585">
            <v>0</v>
          </cell>
          <cell r="AA585">
            <v>2.3283064365386963E-10</v>
          </cell>
          <cell r="AB585">
            <v>0</v>
          </cell>
          <cell r="AC585">
            <v>0</v>
          </cell>
          <cell r="AD585">
            <v>0</v>
          </cell>
          <cell r="AE585">
            <v>3.3527612686157227E-8</v>
          </cell>
          <cell r="AF585">
            <v>-1.4901161193847656E-8</v>
          </cell>
          <cell r="AG585">
            <v>-7.4505805969238281E-9</v>
          </cell>
          <cell r="AH585">
            <v>0</v>
          </cell>
          <cell r="AI585">
            <v>0</v>
          </cell>
          <cell r="AJ585">
            <v>-9.3132257461547852E-10</v>
          </cell>
          <cell r="AK585">
            <v>0</v>
          </cell>
          <cell r="AL585">
            <v>0</v>
          </cell>
          <cell r="AM585">
            <v>0</v>
          </cell>
          <cell r="AN585">
            <v>0</v>
          </cell>
          <cell r="AO585">
            <v>0</v>
          </cell>
          <cell r="AP585">
            <v>1.862645149230957E-8</v>
          </cell>
          <cell r="AQ585">
            <v>4.4703483581542969E-8</v>
          </cell>
          <cell r="AR585">
            <v>0</v>
          </cell>
          <cell r="AS585">
            <v>0</v>
          </cell>
          <cell r="AT585">
            <v>0</v>
          </cell>
          <cell r="AU585">
            <v>-2.3283064365386963E-9</v>
          </cell>
          <cell r="AV585">
            <v>-1.0710209608078003E-8</v>
          </cell>
          <cell r="AW585">
            <v>0</v>
          </cell>
          <cell r="AX585">
            <v>0</v>
          </cell>
          <cell r="AY585">
            <v>0</v>
          </cell>
          <cell r="AZ585">
            <v>0</v>
          </cell>
          <cell r="BA585">
            <v>-5.5879354476928711E-9</v>
          </cell>
          <cell r="BB585">
            <v>0</v>
          </cell>
          <cell r="BC585">
            <v>0</v>
          </cell>
          <cell r="BD585">
            <v>0</v>
          </cell>
          <cell r="BE585">
            <v>0</v>
          </cell>
          <cell r="BF585">
            <v>0</v>
          </cell>
          <cell r="BG585">
            <v>0</v>
          </cell>
          <cell r="BI585">
            <v>-0.16000005276873708</v>
          </cell>
          <cell r="BJ585">
            <v>-3.3760443329811096E-9</v>
          </cell>
          <cell r="BK585">
            <v>0</v>
          </cell>
          <cell r="BL585">
            <v>-1.4901161193847656E-8</v>
          </cell>
          <cell r="BM585">
            <v>-7.4505805969238281E-9</v>
          </cell>
          <cell r="BN585">
            <v>0</v>
          </cell>
          <cell r="BO585">
            <v>-5.0000000512227416E-2</v>
          </cell>
          <cell r="BP585">
            <v>-0.21000007900875062</v>
          </cell>
          <cell r="BQ585">
            <v>0</v>
          </cell>
          <cell r="BR585">
            <v>3.0908267945051193E-7</v>
          </cell>
        </row>
        <row r="586">
          <cell r="E586" t="str">
            <v>VALID10060 Net cash flow=C/B net cash-O/B net cash</v>
          </cell>
          <cell r="F586" t="str">
            <v>VALID10060</v>
          </cell>
          <cell r="G586">
            <v>-1.4901161193847656E-8</v>
          </cell>
          <cell r="H586">
            <v>0</v>
          </cell>
          <cell r="I586">
            <v>0</v>
          </cell>
          <cell r="J586">
            <v>-1.3679999993182719</v>
          </cell>
          <cell r="K586">
            <v>0</v>
          </cell>
          <cell r="L586">
            <v>-0.87300004065036774</v>
          </cell>
          <cell r="M586">
            <v>0.13999998942017555</v>
          </cell>
          <cell r="N586">
            <v>0</v>
          </cell>
          <cell r="O586">
            <v>0</v>
          </cell>
          <cell r="P586">
            <v>0</v>
          </cell>
          <cell r="Q586">
            <v>0</v>
          </cell>
          <cell r="R586">
            <v>-1.091000004671514</v>
          </cell>
          <cell r="S586">
            <v>0</v>
          </cell>
          <cell r="T586">
            <v>-1.0000012116506696E-2</v>
          </cell>
          <cell r="U586">
            <v>0</v>
          </cell>
          <cell r="V586">
            <v>0</v>
          </cell>
          <cell r="W586">
            <v>0</v>
          </cell>
          <cell r="X586">
            <v>-0.29400000000168802</v>
          </cell>
          <cell r="Y586">
            <v>-0.29600000003119931</v>
          </cell>
          <cell r="Z586">
            <v>0</v>
          </cell>
          <cell r="AA586">
            <v>0.78999999747611582</v>
          </cell>
          <cell r="AB586">
            <v>0</v>
          </cell>
          <cell r="AC586">
            <v>0</v>
          </cell>
          <cell r="AD586">
            <v>-0.16999999945983291</v>
          </cell>
          <cell r="AE586">
            <v>-1.9680000022053719</v>
          </cell>
          <cell r="AF586">
            <v>0.14599999785423279</v>
          </cell>
          <cell r="AG586">
            <v>-2.3999997691134922E-2</v>
          </cell>
          <cell r="AH586">
            <v>-0.10000000055879354</v>
          </cell>
          <cell r="AI586">
            <v>1.082999974489212</v>
          </cell>
          <cell r="AJ586">
            <v>-7.2999994270503521E-2</v>
          </cell>
          <cell r="AK586">
            <v>0</v>
          </cell>
          <cell r="AL586">
            <v>0</v>
          </cell>
          <cell r="AM586">
            <v>0</v>
          </cell>
          <cell r="AN586">
            <v>0</v>
          </cell>
          <cell r="AO586">
            <v>0</v>
          </cell>
          <cell r="AP586">
            <v>28.62084202747792</v>
          </cell>
          <cell r="AQ586">
            <v>-0.74835666362196207</v>
          </cell>
          <cell r="AR586">
            <v>0</v>
          </cell>
          <cell r="AS586">
            <v>0</v>
          </cell>
          <cell r="AT586">
            <v>0</v>
          </cell>
          <cell r="AU586">
            <v>-5.3999998606741428E-2</v>
          </cell>
          <cell r="AV586">
            <v>-0.47999999998137355</v>
          </cell>
          <cell r="AW586">
            <v>0</v>
          </cell>
          <cell r="AX586">
            <v>0</v>
          </cell>
          <cell r="AY586">
            <v>0</v>
          </cell>
          <cell r="AZ586">
            <v>0</v>
          </cell>
          <cell r="BA586">
            <v>-0.30187097750604153</v>
          </cell>
          <cell r="BB586">
            <v>0</v>
          </cell>
          <cell r="BC586">
            <v>0</v>
          </cell>
          <cell r="BD586">
            <v>0</v>
          </cell>
          <cell r="BE586">
            <v>0</v>
          </cell>
          <cell r="BF586">
            <v>0</v>
          </cell>
          <cell r="BG586">
            <v>-0.30999966897070408</v>
          </cell>
          <cell r="BI586">
            <v>22.618614612154488</v>
          </cell>
          <cell r="BJ586">
            <v>-0.71400000096764416</v>
          </cell>
          <cell r="BK586">
            <v>0</v>
          </cell>
          <cell r="BL586">
            <v>4.2690000659204088</v>
          </cell>
          <cell r="BM586">
            <v>0</v>
          </cell>
          <cell r="BN586">
            <v>0</v>
          </cell>
          <cell r="BO586">
            <v>-0.74000001675449312</v>
          </cell>
          <cell r="BP586">
            <v>25.43361466035276</v>
          </cell>
          <cell r="BQ586">
            <v>0</v>
          </cell>
          <cell r="BR586">
            <v>-8.5979991126805544E-8</v>
          </cell>
        </row>
        <row r="587">
          <cell r="E587" t="str">
            <v>VALID10100 Pipelines EBIT reconciliation</v>
          </cell>
          <cell r="F587" t="str">
            <v>VALID10100</v>
          </cell>
          <cell r="G587">
            <v>-1.4901161193847656E-8</v>
          </cell>
          <cell r="H587">
            <v>0</v>
          </cell>
          <cell r="I587">
            <v>0</v>
          </cell>
          <cell r="J587">
            <v>468523.04</v>
          </cell>
          <cell r="K587">
            <v>0</v>
          </cell>
          <cell r="L587">
            <v>43499619.360000007</v>
          </cell>
          <cell r="M587">
            <v>0</v>
          </cell>
          <cell r="N587">
            <v>0</v>
          </cell>
          <cell r="O587">
            <v>0</v>
          </cell>
          <cell r="P587">
            <v>-1765165.71</v>
          </cell>
          <cell r="Q587">
            <v>0</v>
          </cell>
          <cell r="R587">
            <v>-735380.96999999881</v>
          </cell>
          <cell r="S587">
            <v>724269</v>
          </cell>
          <cell r="T587">
            <v>13287903.160000004</v>
          </cell>
          <cell r="U587">
            <v>0</v>
          </cell>
          <cell r="V587">
            <v>0</v>
          </cell>
          <cell r="W587">
            <v>0</v>
          </cell>
          <cell r="X587">
            <v>-74442.38</v>
          </cell>
          <cell r="Y587">
            <v>25637.88</v>
          </cell>
          <cell r="Z587">
            <v>-1164000</v>
          </cell>
          <cell r="AA587">
            <v>-691770</v>
          </cell>
          <cell r="AB587">
            <v>686214</v>
          </cell>
          <cell r="AC587">
            <v>0</v>
          </cell>
          <cell r="AD587">
            <v>0</v>
          </cell>
          <cell r="AE587">
            <v>18570939.239999998</v>
          </cell>
          <cell r="AF587">
            <v>3603638.52</v>
          </cell>
          <cell r="AG587">
            <v>16377344.559999999</v>
          </cell>
          <cell r="AH587">
            <v>0</v>
          </cell>
          <cell r="AI587">
            <v>-107864.23000000417</v>
          </cell>
          <cell r="AJ587">
            <v>0.34999999939464033</v>
          </cell>
          <cell r="AK587">
            <v>0</v>
          </cell>
          <cell r="AL587">
            <v>2805706</v>
          </cell>
          <cell r="AM587">
            <v>0</v>
          </cell>
          <cell r="AN587">
            <v>0</v>
          </cell>
          <cell r="AO587">
            <v>0</v>
          </cell>
          <cell r="AP587">
            <v>13896586.694603551</v>
          </cell>
          <cell r="AQ587">
            <v>38607519.408389673</v>
          </cell>
          <cell r="AR587">
            <v>0</v>
          </cell>
          <cell r="AS587">
            <v>0</v>
          </cell>
          <cell r="AT587">
            <v>0</v>
          </cell>
          <cell r="AU587">
            <v>1340573.51</v>
          </cell>
          <cell r="AV587">
            <v>-3467927.2067769635</v>
          </cell>
          <cell r="AW587">
            <v>0</v>
          </cell>
          <cell r="AX587">
            <v>0</v>
          </cell>
          <cell r="AY587">
            <v>0</v>
          </cell>
          <cell r="AZ587">
            <v>0</v>
          </cell>
          <cell r="BA587">
            <v>1491014.3083870923</v>
          </cell>
          <cell r="BB587">
            <v>0</v>
          </cell>
          <cell r="BC587">
            <v>714862.00850730704</v>
          </cell>
          <cell r="BD587">
            <v>0</v>
          </cell>
          <cell r="BE587">
            <v>0</v>
          </cell>
          <cell r="BF587">
            <v>0</v>
          </cell>
          <cell r="BG587">
            <v>-1290104.3500000089</v>
          </cell>
          <cell r="BI587">
            <v>146803696.19311059</v>
          </cell>
          <cell r="BJ587">
            <v>2126196.31</v>
          </cell>
          <cell r="BK587">
            <v>0</v>
          </cell>
          <cell r="BL587">
            <v>-24125.730000004172</v>
          </cell>
          <cell r="BM587">
            <v>-7.4505805969238281E-9</v>
          </cell>
          <cell r="BN587">
            <v>0</v>
          </cell>
          <cell r="BO587">
            <v>-7782851.0499999998</v>
          </cell>
          <cell r="BP587">
            <v>141122915.72311056</v>
          </cell>
          <cell r="BQ587">
            <v>0</v>
          </cell>
          <cell r="BR587">
            <v>0</v>
          </cell>
        </row>
        <row r="589">
          <cell r="BP589">
            <v>25.433614656329155</v>
          </cell>
        </row>
        <row r="592">
          <cell r="BP592">
            <v>-21886814.323614724</v>
          </cell>
        </row>
      </sheetData>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Mar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G11" t="str">
            <v>Ellen Grove Gate Station Upgrade - DN150 Cl.300 inlet; odouriser; E&amp;I  Total</v>
          </cell>
          <cell r="I11">
            <v>220000</v>
          </cell>
          <cell r="J11">
            <v>0</v>
          </cell>
          <cell r="K11">
            <v>0</v>
          </cell>
          <cell r="L11">
            <v>9501.57</v>
          </cell>
          <cell r="M11">
            <v>9501.57</v>
          </cell>
          <cell r="N11">
            <v>210498.43</v>
          </cell>
        </row>
        <row r="12">
          <cell r="G12" t="str">
            <v>Industrial and Commercial Meter Set Upgrades - Replace Large Diaphragm Meters</v>
          </cell>
          <cell r="I12">
            <v>150000</v>
          </cell>
          <cell r="J12">
            <v>0</v>
          </cell>
          <cell r="K12">
            <v>560.64</v>
          </cell>
          <cell r="L12">
            <v>24303.96</v>
          </cell>
          <cell r="M12">
            <v>24303.96</v>
          </cell>
          <cell r="N12">
            <v>125696.04</v>
          </cell>
        </row>
        <row r="13">
          <cell r="G13" t="str">
            <v>Industrial and Commercial Meter Set Upgrades - Replace Large Diaphragm Meters Total</v>
          </cell>
          <cell r="I13">
            <v>150000</v>
          </cell>
          <cell r="J13">
            <v>0</v>
          </cell>
          <cell r="K13">
            <v>560.64</v>
          </cell>
          <cell r="L13">
            <v>24303.96</v>
          </cell>
          <cell r="M13">
            <v>24303.96</v>
          </cell>
          <cell r="N13">
            <v>125696.04</v>
          </cell>
        </row>
        <row r="14">
          <cell r="G14" t="str">
            <v>Industrial and Commercial Meter Station &lt; 10TJ/Annum</v>
          </cell>
          <cell r="I14">
            <v>0</v>
          </cell>
          <cell r="J14">
            <v>82758.36</v>
          </cell>
          <cell r="K14">
            <v>29221.279999999999</v>
          </cell>
          <cell r="L14">
            <v>335453.62</v>
          </cell>
          <cell r="M14">
            <v>418211.98</v>
          </cell>
          <cell r="N14">
            <v>-418211.98</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0</v>
          </cell>
          <cell r="L16">
            <v>98644.24</v>
          </cell>
          <cell r="M16">
            <v>190979.11</v>
          </cell>
          <cell r="N16">
            <v>-190979.11</v>
          </cell>
        </row>
        <row r="17">
          <cell r="G17" t="str">
            <v>Industrial and Commercial Meter Station &lt; 10TJ/Annum Total</v>
          </cell>
          <cell r="I17">
            <v>0</v>
          </cell>
          <cell r="J17">
            <v>178790.45999999996</v>
          </cell>
          <cell r="K17">
            <v>29221.279999999999</v>
          </cell>
          <cell r="L17">
            <v>662359.69999999995</v>
          </cell>
          <cell r="M17">
            <v>841150.16</v>
          </cell>
          <cell r="N17">
            <v>-841150.16</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0</v>
          </cell>
          <cell r="L19">
            <v>1490416.42</v>
          </cell>
          <cell r="M19">
            <v>1996794.01</v>
          </cell>
          <cell r="N19">
            <v>-1996794.01</v>
          </cell>
        </row>
        <row r="20">
          <cell r="G20" t="str">
            <v>Mains Renewal - Block</v>
          </cell>
          <cell r="I20">
            <v>3260000</v>
          </cell>
          <cell r="J20">
            <v>0</v>
          </cell>
          <cell r="K20">
            <v>363892.36</v>
          </cell>
          <cell r="L20">
            <v>851559.94</v>
          </cell>
          <cell r="M20">
            <v>851559.94</v>
          </cell>
          <cell r="N20">
            <v>2408440.06</v>
          </cell>
        </row>
        <row r="21">
          <cell r="G21" t="str">
            <v>Mains Renewal - Block Total</v>
          </cell>
          <cell r="I21">
            <v>3260000</v>
          </cell>
          <cell r="J21">
            <v>506377.59</v>
          </cell>
          <cell r="K21">
            <v>363892.36</v>
          </cell>
          <cell r="L21">
            <v>2383638.0999999996</v>
          </cell>
          <cell r="M21">
            <v>2890015.69</v>
          </cell>
          <cell r="N21">
            <v>369984.31000000006</v>
          </cell>
        </row>
        <row r="22">
          <cell r="G22" t="str">
            <v>Mains Renewal - Piece</v>
          </cell>
          <cell r="I22">
            <v>0</v>
          </cell>
          <cell r="J22">
            <v>6809.55</v>
          </cell>
          <cell r="K22">
            <v>48192.03</v>
          </cell>
          <cell r="L22">
            <v>131571.87</v>
          </cell>
          <cell r="M22">
            <v>138381.42000000001</v>
          </cell>
          <cell r="N22">
            <v>-138381.42000000001</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46819</v>
          </cell>
          <cell r="J25">
            <v>32072.71</v>
          </cell>
          <cell r="K25">
            <v>0</v>
          </cell>
          <cell r="L25">
            <v>5167.3999999999996</v>
          </cell>
          <cell r="M25">
            <v>37240.11</v>
          </cell>
          <cell r="N25">
            <v>9578.89</v>
          </cell>
        </row>
        <row r="26">
          <cell r="G26" t="str">
            <v>Mains Renewal - Piece</v>
          </cell>
          <cell r="I26">
            <v>30000</v>
          </cell>
          <cell r="J26">
            <v>0</v>
          </cell>
          <cell r="K26">
            <v>0</v>
          </cell>
          <cell r="L26">
            <v>1014.1</v>
          </cell>
          <cell r="M26">
            <v>1014.1</v>
          </cell>
          <cell r="N26">
            <v>28985.9</v>
          </cell>
        </row>
        <row r="27">
          <cell r="G27" t="str">
            <v>Mains Renewal - Piece</v>
          </cell>
          <cell r="I27">
            <v>20000</v>
          </cell>
          <cell r="J27">
            <v>0</v>
          </cell>
          <cell r="K27">
            <v>0</v>
          </cell>
          <cell r="L27">
            <v>21158.560000000001</v>
          </cell>
          <cell r="M27">
            <v>21158.560000000001</v>
          </cell>
          <cell r="N27">
            <v>-1158.56</v>
          </cell>
        </row>
        <row r="28">
          <cell r="G28" t="str">
            <v>Mains Renewal - Piece</v>
          </cell>
          <cell r="I28">
            <v>30000</v>
          </cell>
          <cell r="J28">
            <v>0</v>
          </cell>
          <cell r="K28">
            <v>0</v>
          </cell>
          <cell r="L28">
            <v>33526.97</v>
          </cell>
          <cell r="M28">
            <v>33526.97</v>
          </cell>
          <cell r="N28">
            <v>-3526.97</v>
          </cell>
        </row>
        <row r="29">
          <cell r="G29" t="str">
            <v>Mains Renewal - Piece Total</v>
          </cell>
          <cell r="I29">
            <v>126819</v>
          </cell>
          <cell r="J29">
            <v>110403.47</v>
          </cell>
          <cell r="K29">
            <v>48192.03</v>
          </cell>
          <cell r="L29">
            <v>218641.74999999997</v>
          </cell>
          <cell r="M29">
            <v>329045.21999999997</v>
          </cell>
          <cell r="N29">
            <v>-202226.22000000003</v>
          </cell>
        </row>
        <row r="30">
          <cell r="G30" t="str">
            <v>Meter Change - Meters Domestic</v>
          </cell>
          <cell r="I30">
            <v>0</v>
          </cell>
          <cell r="J30">
            <v>98850.79</v>
          </cell>
          <cell r="K30">
            <v>15547.6</v>
          </cell>
          <cell r="L30">
            <v>257583.19</v>
          </cell>
          <cell r="M30">
            <v>356433.98</v>
          </cell>
          <cell r="N30">
            <v>-356433.98</v>
          </cell>
        </row>
        <row r="31">
          <cell r="G31" t="str">
            <v>Meter Change - Meters Domestic Total</v>
          </cell>
          <cell r="I31">
            <v>0</v>
          </cell>
          <cell r="J31">
            <v>98850.79</v>
          </cell>
          <cell r="K31">
            <v>15547.6</v>
          </cell>
          <cell r="L31">
            <v>257583.19</v>
          </cell>
          <cell r="M31">
            <v>356433.98</v>
          </cell>
          <cell r="N31">
            <v>-356433.98</v>
          </cell>
        </row>
        <row r="32">
          <cell r="G32" t="str">
            <v>Meter Change - Meters Industrial and Commercial &lt; 10TJ/annum</v>
          </cell>
          <cell r="I32">
            <v>0</v>
          </cell>
          <cell r="J32">
            <v>63697.3</v>
          </cell>
          <cell r="K32">
            <v>17373.68</v>
          </cell>
          <cell r="L32">
            <v>115410.49</v>
          </cell>
          <cell r="M32">
            <v>179107.79</v>
          </cell>
          <cell r="N32">
            <v>-179107.79</v>
          </cell>
        </row>
        <row r="33">
          <cell r="G33" t="str">
            <v>Meter Change - Meters Industrial and Commercial &lt; 10TJ/annum Total</v>
          </cell>
          <cell r="I33">
            <v>0</v>
          </cell>
          <cell r="J33">
            <v>63697.3</v>
          </cell>
          <cell r="K33">
            <v>17373.68</v>
          </cell>
          <cell r="L33">
            <v>115410.49</v>
          </cell>
          <cell r="M33">
            <v>179107.79</v>
          </cell>
          <cell r="N33">
            <v>-179107.79</v>
          </cell>
        </row>
        <row r="34">
          <cell r="G34" t="str">
            <v>Meter Change - Meters Industrial and Commercial &gt; 10TJ/annum</v>
          </cell>
          <cell r="I34">
            <v>0</v>
          </cell>
          <cell r="J34">
            <v>6962.99</v>
          </cell>
          <cell r="K34">
            <v>5943.43</v>
          </cell>
          <cell r="L34">
            <v>26161.54</v>
          </cell>
          <cell r="M34">
            <v>33124.53</v>
          </cell>
          <cell r="N34">
            <v>-33124.53</v>
          </cell>
        </row>
        <row r="35">
          <cell r="G35" t="str">
            <v>Meter Change - Meters Industrial and Commercial &gt; 10TJ/annum Total</v>
          </cell>
          <cell r="I35">
            <v>0</v>
          </cell>
          <cell r="J35">
            <v>6962.99</v>
          </cell>
          <cell r="K35">
            <v>5943.43</v>
          </cell>
          <cell r="L35">
            <v>26161.54</v>
          </cell>
          <cell r="M35">
            <v>33124.53</v>
          </cell>
          <cell r="N35">
            <v>-33124.53</v>
          </cell>
        </row>
        <row r="36">
          <cell r="G36" t="str">
            <v xml:space="preserve">Minor Network Augmentation </v>
          </cell>
          <cell r="I36">
            <v>0</v>
          </cell>
          <cell r="J36">
            <v>132201.82</v>
          </cell>
          <cell r="K36">
            <v>0</v>
          </cell>
          <cell r="L36">
            <v>0</v>
          </cell>
          <cell r="M36">
            <v>132201.82</v>
          </cell>
          <cell r="N36">
            <v>-132201.82</v>
          </cell>
        </row>
        <row r="37">
          <cell r="G37" t="str">
            <v xml:space="preserve">Minor Network Augmentation </v>
          </cell>
          <cell r="I37">
            <v>0</v>
          </cell>
          <cell r="J37">
            <v>2820</v>
          </cell>
          <cell r="K37">
            <v>149.04</v>
          </cell>
          <cell r="L37">
            <v>6102.15</v>
          </cell>
          <cell r="M37">
            <v>8922.15</v>
          </cell>
          <cell r="N37">
            <v>-8922.15</v>
          </cell>
        </row>
        <row r="38">
          <cell r="G38" t="str">
            <v xml:space="preserve">Minor Network Augmentation </v>
          </cell>
          <cell r="I38">
            <v>37840</v>
          </cell>
          <cell r="J38">
            <v>0</v>
          </cell>
          <cell r="K38">
            <v>13804.55</v>
          </cell>
          <cell r="L38">
            <v>13874.63</v>
          </cell>
          <cell r="M38">
            <v>13874.63</v>
          </cell>
          <cell r="N38">
            <v>23965.37</v>
          </cell>
        </row>
        <row r="39">
          <cell r="G39" t="str">
            <v>Minor Network Augmentation  Total</v>
          </cell>
          <cell r="I39">
            <v>37840</v>
          </cell>
          <cell r="J39">
            <v>135021.82</v>
          </cell>
          <cell r="K39">
            <v>13953.59</v>
          </cell>
          <cell r="L39">
            <v>19976.78</v>
          </cell>
          <cell r="M39">
            <v>154998.6</v>
          </cell>
          <cell r="N39">
            <v>-117158.6</v>
          </cell>
        </row>
        <row r="40">
          <cell r="G40" t="str">
            <v>Minor Network Augmentation Total</v>
          </cell>
          <cell r="I40">
            <v>702383</v>
          </cell>
          <cell r="J40">
            <v>241963.64</v>
          </cell>
          <cell r="K40">
            <v>16930.64</v>
          </cell>
          <cell r="L40">
            <v>445703.55</v>
          </cell>
          <cell r="M40">
            <v>687667.19</v>
          </cell>
          <cell r="N40">
            <v>14715.810000000056</v>
          </cell>
        </row>
        <row r="41">
          <cell r="G41" t="str">
            <v>Minor Network Augmentation Total Total</v>
          </cell>
          <cell r="I41">
            <v>702383</v>
          </cell>
          <cell r="J41">
            <v>241963.64</v>
          </cell>
          <cell r="K41">
            <v>16930.64</v>
          </cell>
          <cell r="L41">
            <v>445703.55</v>
          </cell>
          <cell r="M41">
            <v>687667.19</v>
          </cell>
          <cell r="N41">
            <v>14715.810000000056</v>
          </cell>
        </row>
        <row r="42">
          <cell r="G42" t="str">
            <v>Miscalleneous Items</v>
          </cell>
          <cell r="I42">
            <v>0</v>
          </cell>
          <cell r="J42">
            <v>41796.959999999897</v>
          </cell>
          <cell r="K42">
            <v>62</v>
          </cell>
          <cell r="L42">
            <v>47444.41</v>
          </cell>
          <cell r="M42">
            <v>89241.369999999893</v>
          </cell>
          <cell r="N42">
            <v>-89241.369999999893</v>
          </cell>
        </row>
        <row r="43">
          <cell r="G43" t="str">
            <v>Miscalleneous Items</v>
          </cell>
          <cell r="I43">
            <v>0</v>
          </cell>
          <cell r="J43">
            <v>32016.04</v>
          </cell>
          <cell r="K43">
            <v>0</v>
          </cell>
          <cell r="L43">
            <v>44616.37</v>
          </cell>
          <cell r="M43">
            <v>76632.41</v>
          </cell>
          <cell r="N43">
            <v>-76632.41</v>
          </cell>
        </row>
        <row r="44">
          <cell r="G44" t="str">
            <v>Miscalleneous Items</v>
          </cell>
          <cell r="I44">
            <v>83171</v>
          </cell>
          <cell r="J44">
            <v>75610</v>
          </cell>
          <cell r="K44">
            <v>0</v>
          </cell>
          <cell r="L44">
            <v>570</v>
          </cell>
          <cell r="M44">
            <v>76180</v>
          </cell>
          <cell r="N44">
            <v>6991</v>
          </cell>
        </row>
        <row r="45">
          <cell r="G45" t="str">
            <v>Miscalleneous Items</v>
          </cell>
          <cell r="I45">
            <v>0</v>
          </cell>
          <cell r="J45">
            <v>317570.59999999998</v>
          </cell>
          <cell r="K45">
            <v>53288.480000000003</v>
          </cell>
          <cell r="L45">
            <v>226059.15</v>
          </cell>
          <cell r="M45">
            <v>543629.75</v>
          </cell>
          <cell r="N45">
            <v>-543629.75</v>
          </cell>
        </row>
        <row r="46">
          <cell r="G46" t="str">
            <v>Miscalleneous Items Total</v>
          </cell>
          <cell r="I46">
            <v>83171</v>
          </cell>
          <cell r="J46">
            <v>466993.59999999986</v>
          </cell>
          <cell r="K46">
            <v>53350.48</v>
          </cell>
          <cell r="L46">
            <v>318689.93</v>
          </cell>
          <cell r="M46">
            <v>785683.52999999991</v>
          </cell>
          <cell r="N46">
            <v>-702512.52999999991</v>
          </cell>
        </row>
        <row r="47">
          <cell r="G47" t="str">
            <v>Mt Gravatt Gate Station - Upgrade of elactrical and instrumentation installations</v>
          </cell>
          <cell r="I47">
            <v>100000</v>
          </cell>
          <cell r="J47">
            <v>0</v>
          </cell>
          <cell r="K47">
            <v>20057.060000000001</v>
          </cell>
          <cell r="L47">
            <v>57627.62</v>
          </cell>
          <cell r="M47">
            <v>57627.62</v>
          </cell>
          <cell r="N47">
            <v>42372.38</v>
          </cell>
        </row>
        <row r="48">
          <cell r="G48" t="str">
            <v>Mt Gravatt Gate Station - Upgrade of elactrical and instrumentation installations Total</v>
          </cell>
          <cell r="I48">
            <v>100000</v>
          </cell>
          <cell r="J48">
            <v>0</v>
          </cell>
          <cell r="K48">
            <v>20057.060000000001</v>
          </cell>
          <cell r="L48">
            <v>57627.62</v>
          </cell>
          <cell r="M48">
            <v>57627.62</v>
          </cell>
          <cell r="N48">
            <v>42372.38</v>
          </cell>
        </row>
        <row r="49">
          <cell r="G49" t="str">
            <v>New Domestic Meter Set</v>
          </cell>
          <cell r="I49">
            <v>0</v>
          </cell>
          <cell r="J49">
            <v>57678.52</v>
          </cell>
          <cell r="K49">
            <v>7050</v>
          </cell>
          <cell r="L49">
            <v>37405.1</v>
          </cell>
          <cell r="M49">
            <v>95083.62</v>
          </cell>
          <cell r="N49">
            <v>-95083.62</v>
          </cell>
        </row>
        <row r="50">
          <cell r="G50" t="str">
            <v>New Domestic Meter Set Total</v>
          </cell>
          <cell r="I50">
            <v>0</v>
          </cell>
          <cell r="J50">
            <v>57678.52</v>
          </cell>
          <cell r="K50">
            <v>7050</v>
          </cell>
          <cell r="L50">
            <v>37405.1</v>
          </cell>
          <cell r="M50">
            <v>95083.62</v>
          </cell>
          <cell r="N50">
            <v>-95083.62</v>
          </cell>
        </row>
        <row r="51">
          <cell r="G51" t="str">
            <v>New Domestic Service - Estate</v>
          </cell>
          <cell r="I51">
            <v>0</v>
          </cell>
          <cell r="J51">
            <v>1.0000001022490299E-2</v>
          </cell>
          <cell r="K51">
            <v>288071.75</v>
          </cell>
          <cell r="L51">
            <v>2536339.98</v>
          </cell>
          <cell r="M51">
            <v>2536339.9900000002</v>
          </cell>
          <cell r="N51">
            <v>-2536339.9900000002</v>
          </cell>
        </row>
        <row r="52">
          <cell r="G52" t="str">
            <v>New Domestic Service - Estate</v>
          </cell>
          <cell r="I52">
            <v>0</v>
          </cell>
          <cell r="J52">
            <v>77616.52</v>
          </cell>
          <cell r="K52">
            <v>4850.12</v>
          </cell>
          <cell r="L52">
            <v>102703.76</v>
          </cell>
          <cell r="M52">
            <v>180320.28</v>
          </cell>
          <cell r="N52">
            <v>-180320.28</v>
          </cell>
        </row>
        <row r="53">
          <cell r="G53" t="str">
            <v>New Domestic Service - Estate Total</v>
          </cell>
          <cell r="I53">
            <v>0</v>
          </cell>
          <cell r="J53">
            <v>77616.530000001032</v>
          </cell>
          <cell r="K53">
            <v>292921.87</v>
          </cell>
          <cell r="L53">
            <v>2639043.7399999998</v>
          </cell>
          <cell r="M53">
            <v>2716660.27</v>
          </cell>
          <cell r="N53">
            <v>-2716660.27</v>
          </cell>
        </row>
        <row r="54">
          <cell r="G54" t="str">
            <v>New Domestic Service - Existing Domestic</v>
          </cell>
          <cell r="I54">
            <v>0</v>
          </cell>
          <cell r="J54">
            <v>57366.400000000001</v>
          </cell>
          <cell r="K54">
            <v>7622.31</v>
          </cell>
          <cell r="L54">
            <v>68761.11</v>
          </cell>
          <cell r="M54">
            <v>126127.51</v>
          </cell>
          <cell r="N54">
            <v>-126127.51</v>
          </cell>
        </row>
        <row r="55">
          <cell r="G55" t="str">
            <v>New Domestic Service - Existing Domestic</v>
          </cell>
          <cell r="I55">
            <v>260228</v>
          </cell>
          <cell r="J55">
            <v>0</v>
          </cell>
          <cell r="K55">
            <v>0</v>
          </cell>
          <cell r="L55">
            <v>346.73</v>
          </cell>
          <cell r="M55">
            <v>346.73</v>
          </cell>
          <cell r="N55">
            <v>259881.27</v>
          </cell>
        </row>
        <row r="56">
          <cell r="G56" t="str">
            <v>New Domestic Service - Existing Domestic Total</v>
          </cell>
          <cell r="I56">
            <v>260228</v>
          </cell>
          <cell r="J56">
            <v>57366.400000000001</v>
          </cell>
          <cell r="K56">
            <v>7622.31</v>
          </cell>
          <cell r="L56">
            <v>69107.839999999997</v>
          </cell>
          <cell r="M56">
            <v>126474.23999999999</v>
          </cell>
          <cell r="N56">
            <v>133753.76</v>
          </cell>
        </row>
        <row r="57">
          <cell r="G57" t="str">
            <v>New Industrial and Commercial Service &lt; 10TJ/Annum</v>
          </cell>
          <cell r="I57">
            <v>0</v>
          </cell>
          <cell r="J57">
            <v>0</v>
          </cell>
          <cell r="K57">
            <v>5573.89</v>
          </cell>
          <cell r="L57">
            <v>32972.46</v>
          </cell>
          <cell r="M57">
            <v>32972.46</v>
          </cell>
          <cell r="N57">
            <v>-32972.46</v>
          </cell>
        </row>
        <row r="58">
          <cell r="G58" t="str">
            <v>New Industrial and Commercial Service &lt; 10TJ/Annum</v>
          </cell>
          <cell r="I58">
            <v>0</v>
          </cell>
          <cell r="J58">
            <v>19022.88</v>
          </cell>
          <cell r="K58">
            <v>280.32</v>
          </cell>
          <cell r="L58">
            <v>588.53</v>
          </cell>
          <cell r="M58">
            <v>19611.41</v>
          </cell>
          <cell r="N58">
            <v>-19611.41</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0</v>
          </cell>
          <cell r="J60">
            <v>0</v>
          </cell>
          <cell r="K60">
            <v>0</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0</v>
          </cell>
          <cell r="J63">
            <v>65457.45</v>
          </cell>
          <cell r="K63">
            <v>0</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210.24</v>
          </cell>
          <cell r="L68">
            <v>-3420.56</v>
          </cell>
          <cell r="M68">
            <v>43372.800000000003</v>
          </cell>
          <cell r="N68">
            <v>-43372.800000000003</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62696</v>
          </cell>
          <cell r="J71">
            <v>13092.05</v>
          </cell>
          <cell r="K71">
            <v>0</v>
          </cell>
          <cell r="L71">
            <v>0</v>
          </cell>
          <cell r="M71">
            <v>13092.05</v>
          </cell>
          <cell r="N71">
            <v>49603.95</v>
          </cell>
        </row>
        <row r="72">
          <cell r="G72" t="str">
            <v>New Industrial and Commercial Service &lt; 10TJ/Annum</v>
          </cell>
          <cell r="I72">
            <v>146000</v>
          </cell>
          <cell r="J72">
            <v>1181.5</v>
          </cell>
          <cell r="K72">
            <v>0</v>
          </cell>
          <cell r="L72">
            <v>259728.79</v>
          </cell>
          <cell r="M72">
            <v>260910.29</v>
          </cell>
          <cell r="N72">
            <v>-114910.29</v>
          </cell>
        </row>
        <row r="73">
          <cell r="G73" t="str">
            <v>New Industrial and Commercial Service &lt; 10TJ/Annum</v>
          </cell>
          <cell r="I73">
            <v>48258</v>
          </cell>
          <cell r="J73">
            <v>1132.5</v>
          </cell>
          <cell r="K73">
            <v>289.92</v>
          </cell>
          <cell r="L73">
            <v>20688.240000000002</v>
          </cell>
          <cell r="M73">
            <v>21820.74</v>
          </cell>
          <cell r="N73">
            <v>26437.26</v>
          </cell>
        </row>
        <row r="74">
          <cell r="G74" t="str">
            <v>New Industrial and Commercial Service &lt; 10TJ/Annum</v>
          </cell>
          <cell r="I74">
            <v>56936</v>
          </cell>
          <cell r="J74">
            <v>50978.52</v>
          </cell>
          <cell r="K74">
            <v>0</v>
          </cell>
          <cell r="L74">
            <v>5903.05</v>
          </cell>
          <cell r="M74">
            <v>56881.57</v>
          </cell>
          <cell r="N74">
            <v>54.430000000000291</v>
          </cell>
        </row>
        <row r="75">
          <cell r="G75" t="str">
            <v>New Industrial and Commercial Service &lt; 10TJ/Annum</v>
          </cell>
          <cell r="I75">
            <v>55858</v>
          </cell>
          <cell r="J75">
            <v>5423.89</v>
          </cell>
          <cell r="K75">
            <v>0</v>
          </cell>
          <cell r="L75">
            <v>50573.96</v>
          </cell>
          <cell r="M75">
            <v>55997.85</v>
          </cell>
          <cell r="N75">
            <v>-139.84999999999854</v>
          </cell>
        </row>
        <row r="76">
          <cell r="G76" t="str">
            <v>New Industrial and Commercial Service &lt; 10TJ/Annum</v>
          </cell>
          <cell r="I76">
            <v>54000</v>
          </cell>
          <cell r="J76">
            <v>0</v>
          </cell>
          <cell r="K76">
            <v>0</v>
          </cell>
          <cell r="L76">
            <v>55049.05</v>
          </cell>
          <cell r="M76">
            <v>55049.05</v>
          </cell>
          <cell r="N76">
            <v>-1049.05</v>
          </cell>
        </row>
        <row r="77">
          <cell r="G77" t="str">
            <v>New Industrial and Commercial Service &lt; 10TJ/Annum</v>
          </cell>
          <cell r="I77">
            <v>160336</v>
          </cell>
          <cell r="J77">
            <v>0</v>
          </cell>
          <cell r="K77">
            <v>0</v>
          </cell>
          <cell r="L77">
            <v>45153.97</v>
          </cell>
          <cell r="M77">
            <v>45153.97</v>
          </cell>
          <cell r="N77">
            <v>115182.03</v>
          </cell>
        </row>
        <row r="78">
          <cell r="G78" t="str">
            <v>New Industrial and Commercial Service &lt; 10TJ/Annum</v>
          </cell>
          <cell r="I78">
            <v>49324</v>
          </cell>
          <cell r="J78">
            <v>0</v>
          </cell>
          <cell r="K78">
            <v>0</v>
          </cell>
          <cell r="L78">
            <v>26881.3</v>
          </cell>
          <cell r="M78">
            <v>26881.3</v>
          </cell>
          <cell r="N78">
            <v>22442.7</v>
          </cell>
        </row>
        <row r="79">
          <cell r="G79" t="str">
            <v>New Industrial and Commercial Service &lt; 10TJ/Annum</v>
          </cell>
          <cell r="I79">
            <v>77000</v>
          </cell>
          <cell r="J79">
            <v>0</v>
          </cell>
          <cell r="K79">
            <v>0</v>
          </cell>
          <cell r="L79">
            <v>44981.01</v>
          </cell>
          <cell r="M79">
            <v>44981.01</v>
          </cell>
          <cell r="N79">
            <v>32018.99</v>
          </cell>
        </row>
        <row r="80">
          <cell r="G80" t="str">
            <v>New Industrial and Commercial Service &lt; 10TJ/Annum Total</v>
          </cell>
          <cell r="I80">
            <v>710408</v>
          </cell>
          <cell r="J80">
            <v>511384.07</v>
          </cell>
          <cell r="K80">
            <v>6354.37</v>
          </cell>
          <cell r="L80">
            <v>619242.27</v>
          </cell>
          <cell r="M80">
            <v>1130626.3400000001</v>
          </cell>
          <cell r="N80">
            <v>-420218.33999999991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0</v>
          </cell>
          <cell r="J83">
            <v>29112.35</v>
          </cell>
          <cell r="K83">
            <v>420.48</v>
          </cell>
          <cell r="L83">
            <v>2804.24</v>
          </cell>
          <cell r="M83">
            <v>31916.59</v>
          </cell>
          <cell r="N83">
            <v>-31916.59</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0</v>
          </cell>
          <cell r="L86">
            <v>11835.28</v>
          </cell>
          <cell r="M86">
            <v>12346.28</v>
          </cell>
          <cell r="N86">
            <v>-12346.28</v>
          </cell>
        </row>
        <row r="87">
          <cell r="G87" t="str">
            <v>New Main - Estate</v>
          </cell>
          <cell r="I87">
            <v>0</v>
          </cell>
          <cell r="J87">
            <v>40945.949999999997</v>
          </cell>
          <cell r="K87">
            <v>0</v>
          </cell>
          <cell r="L87">
            <v>8591.44</v>
          </cell>
          <cell r="M87">
            <v>49537.39</v>
          </cell>
          <cell r="N87">
            <v>-49537.39</v>
          </cell>
        </row>
        <row r="88">
          <cell r="G88" t="str">
            <v>New Main - Estate</v>
          </cell>
          <cell r="I88">
            <v>0</v>
          </cell>
          <cell r="J88">
            <v>0</v>
          </cell>
          <cell r="K88">
            <v>0</v>
          </cell>
          <cell r="L88">
            <v>7143.51</v>
          </cell>
          <cell r="M88">
            <v>7143.51</v>
          </cell>
          <cell r="N88">
            <v>-7143.51</v>
          </cell>
        </row>
        <row r="89">
          <cell r="G89" t="str">
            <v>New Main - Estate</v>
          </cell>
          <cell r="I89">
            <v>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3302.45</v>
          </cell>
          <cell r="L92">
            <v>5200.74</v>
          </cell>
          <cell r="M92">
            <v>28121.1</v>
          </cell>
          <cell r="N92">
            <v>-28121.1</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59.62</v>
          </cell>
          <cell r="L95">
            <v>3228.68</v>
          </cell>
          <cell r="M95">
            <v>5794.01</v>
          </cell>
          <cell r="N95">
            <v>-5794.01</v>
          </cell>
        </row>
        <row r="96">
          <cell r="G96" t="str">
            <v>New Main - Estate</v>
          </cell>
          <cell r="I96">
            <v>0</v>
          </cell>
          <cell r="J96">
            <v>22918.94</v>
          </cell>
          <cell r="K96">
            <v>0</v>
          </cell>
          <cell r="L96">
            <v>0</v>
          </cell>
          <cell r="M96">
            <v>22918.94</v>
          </cell>
          <cell r="N96">
            <v>-22918.94</v>
          </cell>
        </row>
        <row r="97">
          <cell r="G97" t="str">
            <v>New Main - Estate</v>
          </cell>
          <cell r="I97">
            <v>0</v>
          </cell>
          <cell r="J97">
            <v>12757.18</v>
          </cell>
          <cell r="K97">
            <v>0</v>
          </cell>
          <cell r="L97">
            <v>0</v>
          </cell>
          <cell r="M97">
            <v>12757.18</v>
          </cell>
          <cell r="N97">
            <v>-12757.18</v>
          </cell>
        </row>
        <row r="98">
          <cell r="G98" t="str">
            <v>New Main - Estate</v>
          </cell>
          <cell r="I98">
            <v>0</v>
          </cell>
          <cell r="J98">
            <v>9950.86</v>
          </cell>
          <cell r="K98">
            <v>2797.55</v>
          </cell>
          <cell r="L98">
            <v>4340.3</v>
          </cell>
          <cell r="M98">
            <v>14291.16</v>
          </cell>
          <cell r="N98">
            <v>-14291.16</v>
          </cell>
        </row>
        <row r="99">
          <cell r="G99" t="str">
            <v>New Main - Estate</v>
          </cell>
          <cell r="I99">
            <v>0</v>
          </cell>
          <cell r="J99">
            <v>2086.12</v>
          </cell>
          <cell r="K99">
            <v>0</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107.34</v>
          </cell>
          <cell r="L101">
            <v>2430.44</v>
          </cell>
          <cell r="M101">
            <v>2696.8</v>
          </cell>
          <cell r="N101">
            <v>-2696.8</v>
          </cell>
        </row>
        <row r="102">
          <cell r="G102" t="str">
            <v>New Main - Estate</v>
          </cell>
          <cell r="I102">
            <v>0</v>
          </cell>
          <cell r="J102">
            <v>266.36</v>
          </cell>
          <cell r="K102">
            <v>107.34</v>
          </cell>
          <cell r="L102">
            <v>2130.9899999999998</v>
          </cell>
          <cell r="M102">
            <v>2397.35</v>
          </cell>
          <cell r="N102">
            <v>-2397.35</v>
          </cell>
        </row>
        <row r="103">
          <cell r="G103" t="str">
            <v>New Main - Estate</v>
          </cell>
          <cell r="I103">
            <v>0</v>
          </cell>
          <cell r="J103">
            <v>266.36</v>
          </cell>
          <cell r="K103">
            <v>55.89</v>
          </cell>
          <cell r="L103">
            <v>2370.06</v>
          </cell>
          <cell r="M103">
            <v>2636.42</v>
          </cell>
          <cell r="N103">
            <v>-2636.42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931.99</v>
          </cell>
          <cell r="L106">
            <v>931.99</v>
          </cell>
          <cell r="M106">
            <v>1198.3499999999999</v>
          </cell>
          <cell r="N106">
            <v>-1198.3499999999999</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2823.9</v>
          </cell>
          <cell r="L110">
            <v>18364.939999999999</v>
          </cell>
          <cell r="M110">
            <v>18437.939999999999</v>
          </cell>
          <cell r="N110">
            <v>-18437.939999999999</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66495.460000000006</v>
          </cell>
          <cell r="L112">
            <v>545743.01</v>
          </cell>
          <cell r="M112">
            <v>1248786.24</v>
          </cell>
          <cell r="N112">
            <v>-1248786.24</v>
          </cell>
        </row>
        <row r="113">
          <cell r="G113" t="str">
            <v>New Main - Estate</v>
          </cell>
          <cell r="I113">
            <v>0</v>
          </cell>
          <cell r="J113">
            <v>20686.53</v>
          </cell>
          <cell r="K113">
            <v>0</v>
          </cell>
          <cell r="L113">
            <v>19069.650000000001</v>
          </cell>
          <cell r="M113">
            <v>39756.18</v>
          </cell>
          <cell r="N113">
            <v>-39756.18</v>
          </cell>
        </row>
        <row r="114">
          <cell r="G114" t="str">
            <v>New Main - Estate</v>
          </cell>
          <cell r="I114">
            <v>0</v>
          </cell>
          <cell r="J114">
            <v>1916.53</v>
          </cell>
          <cell r="K114">
            <v>0</v>
          </cell>
          <cell r="L114">
            <v>0</v>
          </cell>
          <cell r="M114">
            <v>1916.53</v>
          </cell>
          <cell r="N114">
            <v>-1916.53</v>
          </cell>
        </row>
        <row r="115">
          <cell r="G115" t="str">
            <v>New Main - Estate</v>
          </cell>
          <cell r="I115">
            <v>0</v>
          </cell>
          <cell r="J115">
            <v>6998.97</v>
          </cell>
          <cell r="K115">
            <v>280.32</v>
          </cell>
          <cell r="L115">
            <v>14093.57</v>
          </cell>
          <cell r="M115">
            <v>21092.54</v>
          </cell>
          <cell r="N115">
            <v>-21092.54</v>
          </cell>
        </row>
        <row r="116">
          <cell r="G116" t="str">
            <v>New Main - Estate</v>
          </cell>
          <cell r="I116">
            <v>0</v>
          </cell>
          <cell r="J116">
            <v>0</v>
          </cell>
          <cell r="K116">
            <v>13046.41</v>
          </cell>
          <cell r="L116">
            <v>22074.18</v>
          </cell>
          <cell r="M116">
            <v>22074.18</v>
          </cell>
          <cell r="N116">
            <v>-22074.18</v>
          </cell>
        </row>
        <row r="117">
          <cell r="G117" t="str">
            <v>New Main - Estate</v>
          </cell>
          <cell r="I117">
            <v>0</v>
          </cell>
          <cell r="J117">
            <v>7435.63</v>
          </cell>
          <cell r="K117">
            <v>0</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145.02000000000001</v>
          </cell>
          <cell r="L119">
            <v>390.94</v>
          </cell>
          <cell r="M119">
            <v>390.94</v>
          </cell>
          <cell r="N119">
            <v>-390.94</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1118.1400000000001</v>
          </cell>
          <cell r="L123">
            <v>2292.77</v>
          </cell>
          <cell r="M123">
            <v>3028.77</v>
          </cell>
          <cell r="N123">
            <v>-3028.77</v>
          </cell>
        </row>
        <row r="124">
          <cell r="G124" t="str">
            <v>New Main - Estate</v>
          </cell>
          <cell r="I124">
            <v>0</v>
          </cell>
          <cell r="J124">
            <v>36722.400000000001</v>
          </cell>
          <cell r="K124">
            <v>0</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280.32</v>
          </cell>
          <cell r="L134">
            <v>280.32</v>
          </cell>
          <cell r="M134">
            <v>15292.32</v>
          </cell>
          <cell r="N134">
            <v>-15292.32</v>
          </cell>
        </row>
        <row r="135">
          <cell r="G135" t="str">
            <v>New Main - Estate</v>
          </cell>
          <cell r="I135">
            <v>0</v>
          </cell>
          <cell r="J135">
            <v>6458.15</v>
          </cell>
          <cell r="K135">
            <v>55.89</v>
          </cell>
          <cell r="L135">
            <v>647.36</v>
          </cell>
          <cell r="M135">
            <v>7105.51</v>
          </cell>
          <cell r="N135">
            <v>-7105.51</v>
          </cell>
        </row>
        <row r="136">
          <cell r="G136" t="str">
            <v>New Main - Estate</v>
          </cell>
          <cell r="I136">
            <v>0</v>
          </cell>
          <cell r="J136">
            <v>17715.23</v>
          </cell>
          <cell r="K136">
            <v>171.4</v>
          </cell>
          <cell r="L136">
            <v>171.4</v>
          </cell>
          <cell r="M136">
            <v>17886.63</v>
          </cell>
          <cell r="N136">
            <v>-17886.63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661.27</v>
          </cell>
          <cell r="L141">
            <v>1809.79</v>
          </cell>
          <cell r="M141">
            <v>2615.79</v>
          </cell>
          <cell r="N141">
            <v>-2615.79</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77.05</v>
          </cell>
          <cell r="L143">
            <v>77.05</v>
          </cell>
          <cell r="M143">
            <v>881.55</v>
          </cell>
          <cell r="N143">
            <v>-881.55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7222.12</v>
          </cell>
          <cell r="L148">
            <v>26888.09</v>
          </cell>
          <cell r="M148">
            <v>27545.09</v>
          </cell>
          <cell r="N148">
            <v>-27545.09</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269.73</v>
          </cell>
          <cell r="L154">
            <v>269.73</v>
          </cell>
          <cell r="M154">
            <v>452.23</v>
          </cell>
          <cell r="N154">
            <v>-452.23</v>
          </cell>
        </row>
        <row r="155">
          <cell r="G155" t="str">
            <v>New Main - Estate</v>
          </cell>
          <cell r="I155">
            <v>36234</v>
          </cell>
          <cell r="J155">
            <v>0</v>
          </cell>
          <cell r="K155">
            <v>352.53</v>
          </cell>
          <cell r="L155">
            <v>11712.77</v>
          </cell>
          <cell r="M155">
            <v>11712.77</v>
          </cell>
          <cell r="N155">
            <v>24521.23</v>
          </cell>
        </row>
        <row r="156">
          <cell r="G156" t="str">
            <v>New Main - Estate</v>
          </cell>
          <cell r="I156">
            <v>19687</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0</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707.76</v>
          </cell>
          <cell r="L161">
            <v>11353.49</v>
          </cell>
          <cell r="M161">
            <v>16555.25</v>
          </cell>
          <cell r="N161">
            <v>16069.75</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121117</v>
          </cell>
          <cell r="J169">
            <v>0</v>
          </cell>
          <cell r="K169">
            <v>140.16</v>
          </cell>
          <cell r="L169">
            <v>2260.2600000000002</v>
          </cell>
          <cell r="M169">
            <v>2260.2600000000002</v>
          </cell>
          <cell r="N169">
            <v>118856.74</v>
          </cell>
        </row>
        <row r="170">
          <cell r="G170" t="str">
            <v>New Main - Estate</v>
          </cell>
          <cell r="I170">
            <v>4708</v>
          </cell>
          <cell r="J170">
            <v>134</v>
          </cell>
          <cell r="K170">
            <v>0</v>
          </cell>
          <cell r="L170">
            <v>1833.7</v>
          </cell>
          <cell r="M170">
            <v>1967.7</v>
          </cell>
          <cell r="N170">
            <v>2740.3</v>
          </cell>
        </row>
        <row r="171">
          <cell r="G171" t="str">
            <v>New Main - Estate</v>
          </cell>
          <cell r="I171">
            <v>19687</v>
          </cell>
          <cell r="J171">
            <v>804</v>
          </cell>
          <cell r="K171">
            <v>0</v>
          </cell>
          <cell r="L171">
            <v>27071.49</v>
          </cell>
          <cell r="M171">
            <v>27875.49</v>
          </cell>
          <cell r="N171">
            <v>-8188.49</v>
          </cell>
        </row>
        <row r="172">
          <cell r="G172" t="str">
            <v>New Main - Estate</v>
          </cell>
          <cell r="I172">
            <v>14475</v>
          </cell>
          <cell r="J172">
            <v>0</v>
          </cell>
          <cell r="K172">
            <v>0</v>
          </cell>
          <cell r="L172">
            <v>6865.73</v>
          </cell>
          <cell r="M172">
            <v>6865.73</v>
          </cell>
          <cell r="N172">
            <v>7609.27</v>
          </cell>
        </row>
        <row r="173">
          <cell r="G173" t="str">
            <v>New Main - Estate</v>
          </cell>
          <cell r="I173">
            <v>6010</v>
          </cell>
          <cell r="J173">
            <v>0</v>
          </cell>
          <cell r="K173">
            <v>0</v>
          </cell>
          <cell r="L173">
            <v>11524.82</v>
          </cell>
          <cell r="M173">
            <v>11524.82</v>
          </cell>
          <cell r="N173">
            <v>-5514.82</v>
          </cell>
        </row>
        <row r="174">
          <cell r="G174" t="str">
            <v>New Main - Estate</v>
          </cell>
          <cell r="I174">
            <v>12456</v>
          </cell>
          <cell r="J174">
            <v>0</v>
          </cell>
          <cell r="K174">
            <v>0</v>
          </cell>
          <cell r="L174">
            <v>3089.7</v>
          </cell>
          <cell r="M174">
            <v>3089.7</v>
          </cell>
          <cell r="N174">
            <v>9366.2999999999993</v>
          </cell>
        </row>
        <row r="175">
          <cell r="G175" t="str">
            <v>New Main - Estate</v>
          </cell>
          <cell r="I175">
            <v>16538</v>
          </cell>
          <cell r="J175">
            <v>0</v>
          </cell>
          <cell r="K175">
            <v>0</v>
          </cell>
          <cell r="L175">
            <v>11026.8</v>
          </cell>
          <cell r="M175">
            <v>11026.8</v>
          </cell>
          <cell r="N175">
            <v>5511.2</v>
          </cell>
        </row>
        <row r="176">
          <cell r="G176" t="str">
            <v>New Main - Estate</v>
          </cell>
          <cell r="I176">
            <v>68357</v>
          </cell>
          <cell r="J176">
            <v>0</v>
          </cell>
          <cell r="K176">
            <v>0</v>
          </cell>
          <cell r="L176">
            <v>26035.59</v>
          </cell>
          <cell r="M176">
            <v>26035.59</v>
          </cell>
          <cell r="N176">
            <v>42321.41</v>
          </cell>
        </row>
        <row r="177">
          <cell r="G177" t="str">
            <v>New Main - Estate</v>
          </cell>
          <cell r="I177">
            <v>68357</v>
          </cell>
          <cell r="J177">
            <v>0</v>
          </cell>
          <cell r="K177">
            <v>0</v>
          </cell>
          <cell r="L177">
            <v>819.67</v>
          </cell>
          <cell r="M177">
            <v>819.67</v>
          </cell>
          <cell r="N177">
            <v>67537.33</v>
          </cell>
        </row>
        <row r="178">
          <cell r="G178" t="str">
            <v>New Main - Estate</v>
          </cell>
          <cell r="I178">
            <v>10283.9</v>
          </cell>
          <cell r="J178">
            <v>0</v>
          </cell>
          <cell r="K178">
            <v>70.08</v>
          </cell>
          <cell r="L178">
            <v>1542.17</v>
          </cell>
          <cell r="M178">
            <v>1542.17</v>
          </cell>
          <cell r="N178">
            <v>8741.73</v>
          </cell>
        </row>
        <row r="179">
          <cell r="G179" t="str">
            <v>New Main - Estate</v>
          </cell>
          <cell r="I179">
            <v>19687</v>
          </cell>
          <cell r="J179">
            <v>0</v>
          </cell>
          <cell r="K179">
            <v>37.26</v>
          </cell>
          <cell r="L179">
            <v>11401.98</v>
          </cell>
          <cell r="M179">
            <v>11401.98</v>
          </cell>
          <cell r="N179">
            <v>8285.02</v>
          </cell>
        </row>
        <row r="180">
          <cell r="G180" t="str">
            <v>New Main - Estate</v>
          </cell>
          <cell r="I180">
            <v>8714</v>
          </cell>
          <cell r="J180">
            <v>0</v>
          </cell>
          <cell r="K180">
            <v>0</v>
          </cell>
          <cell r="L180">
            <v>9915.25</v>
          </cell>
          <cell r="M180">
            <v>9915.25</v>
          </cell>
          <cell r="N180">
            <v>-1201.25</v>
          </cell>
        </row>
        <row r="181">
          <cell r="G181" t="str">
            <v>New Main - Estate</v>
          </cell>
          <cell r="I181">
            <v>125562</v>
          </cell>
          <cell r="J181">
            <v>0</v>
          </cell>
          <cell r="K181">
            <v>14526.1</v>
          </cell>
          <cell r="L181">
            <v>21719.599999999999</v>
          </cell>
          <cell r="M181">
            <v>21719.599999999999</v>
          </cell>
          <cell r="N181">
            <v>103842.4</v>
          </cell>
        </row>
        <row r="182">
          <cell r="G182" t="str">
            <v>New Main - Estate</v>
          </cell>
          <cell r="I182">
            <v>21849</v>
          </cell>
          <cell r="J182">
            <v>0</v>
          </cell>
          <cell r="K182">
            <v>0</v>
          </cell>
          <cell r="L182">
            <v>7884.61</v>
          </cell>
          <cell r="M182">
            <v>7884.61</v>
          </cell>
          <cell r="N182">
            <v>13964.39</v>
          </cell>
        </row>
        <row r="183">
          <cell r="G183" t="str">
            <v>New Main - Estate</v>
          </cell>
          <cell r="I183">
            <v>54787</v>
          </cell>
          <cell r="J183">
            <v>0</v>
          </cell>
          <cell r="K183">
            <v>2593.06</v>
          </cell>
          <cell r="L183">
            <v>6378.78</v>
          </cell>
          <cell r="M183">
            <v>6378.78</v>
          </cell>
          <cell r="N183">
            <v>48408.22</v>
          </cell>
        </row>
        <row r="184">
          <cell r="G184" t="str">
            <v>New Main - Estate</v>
          </cell>
          <cell r="I184">
            <v>79886</v>
          </cell>
          <cell r="J184">
            <v>0</v>
          </cell>
          <cell r="K184">
            <v>7937.65</v>
          </cell>
          <cell r="L184">
            <v>65649.100000000006</v>
          </cell>
          <cell r="M184">
            <v>65649.100000000006</v>
          </cell>
          <cell r="N184">
            <v>14236.9</v>
          </cell>
        </row>
        <row r="185">
          <cell r="G185" t="str">
            <v>New Main - Estate</v>
          </cell>
          <cell r="I185">
            <v>31024</v>
          </cell>
          <cell r="J185">
            <v>0</v>
          </cell>
          <cell r="K185">
            <v>19831.48</v>
          </cell>
          <cell r="L185">
            <v>37349.58</v>
          </cell>
          <cell r="M185">
            <v>37349.58</v>
          </cell>
          <cell r="N185">
            <v>-6325.58</v>
          </cell>
        </row>
        <row r="186">
          <cell r="G186" t="str">
            <v>New Main - Estate</v>
          </cell>
          <cell r="I186">
            <v>26362</v>
          </cell>
          <cell r="J186">
            <v>0</v>
          </cell>
          <cell r="K186">
            <v>0</v>
          </cell>
          <cell r="L186">
            <v>402.87</v>
          </cell>
          <cell r="M186">
            <v>402.87</v>
          </cell>
          <cell r="N186">
            <v>25959.13</v>
          </cell>
        </row>
        <row r="187">
          <cell r="G187" t="str">
            <v>New Main - Estate</v>
          </cell>
          <cell r="I187">
            <v>96254</v>
          </cell>
          <cell r="J187">
            <v>0</v>
          </cell>
          <cell r="K187">
            <v>97.36</v>
          </cell>
          <cell r="L187">
            <v>21169.47</v>
          </cell>
          <cell r="M187">
            <v>21169.47</v>
          </cell>
          <cell r="N187">
            <v>75084.53</v>
          </cell>
        </row>
        <row r="188">
          <cell r="G188" t="str">
            <v>New Main - Estate</v>
          </cell>
          <cell r="I188">
            <v>46138</v>
          </cell>
          <cell r="J188">
            <v>0</v>
          </cell>
          <cell r="K188">
            <v>403.02</v>
          </cell>
          <cell r="L188">
            <v>499.62</v>
          </cell>
          <cell r="M188">
            <v>499.62</v>
          </cell>
          <cell r="N188">
            <v>45638.38</v>
          </cell>
        </row>
        <row r="189">
          <cell r="G189" t="str">
            <v>New Main - Estate</v>
          </cell>
          <cell r="I189">
            <v>18287</v>
          </cell>
          <cell r="J189">
            <v>0</v>
          </cell>
          <cell r="K189">
            <v>280.32</v>
          </cell>
          <cell r="L189">
            <v>280.32</v>
          </cell>
          <cell r="M189">
            <v>280.32</v>
          </cell>
          <cell r="N189">
            <v>18006.68</v>
          </cell>
        </row>
        <row r="190">
          <cell r="G190" t="str">
            <v>New Main - Estate</v>
          </cell>
          <cell r="I190">
            <v>29425</v>
          </cell>
          <cell r="J190">
            <v>0</v>
          </cell>
          <cell r="K190">
            <v>1663.51</v>
          </cell>
          <cell r="L190">
            <v>1663.51</v>
          </cell>
          <cell r="M190">
            <v>1663.51</v>
          </cell>
          <cell r="N190">
            <v>27761.49</v>
          </cell>
        </row>
        <row r="191">
          <cell r="G191" t="str">
            <v>New Main - Estate Total</v>
          </cell>
          <cell r="I191">
            <v>1975458.5599999998</v>
          </cell>
          <cell r="J191">
            <v>1723437.9399999992</v>
          </cell>
          <cell r="K191">
            <v>149069.98000000001</v>
          </cell>
          <cell r="L191">
            <v>1380846.9800000007</v>
          </cell>
          <cell r="M191">
            <v>3104284.9199999985</v>
          </cell>
          <cell r="N191">
            <v>-1128826.3599999996</v>
          </cell>
        </row>
        <row r="192">
          <cell r="G192" t="str">
            <v>New Main - Existing Domestic</v>
          </cell>
          <cell r="I192">
            <v>0</v>
          </cell>
          <cell r="J192">
            <v>109.5</v>
          </cell>
          <cell r="K192">
            <v>4853.88</v>
          </cell>
          <cell r="L192">
            <v>20242.82</v>
          </cell>
          <cell r="M192">
            <v>20352.32</v>
          </cell>
          <cell r="N192">
            <v>-20352.32</v>
          </cell>
        </row>
        <row r="193">
          <cell r="G193" t="str">
            <v>New Main - Existing Domestic Total</v>
          </cell>
          <cell r="I193">
            <v>0</v>
          </cell>
          <cell r="J193">
            <v>109.5</v>
          </cell>
          <cell r="K193">
            <v>4853.88</v>
          </cell>
          <cell r="L193">
            <v>20242.82</v>
          </cell>
          <cell r="M193">
            <v>20352.32</v>
          </cell>
          <cell r="N193">
            <v>-20352.32</v>
          </cell>
        </row>
        <row r="194">
          <cell r="G194" t="str">
            <v>New Main - Industrial and Commercial &lt;10TJ/annum</v>
          </cell>
          <cell r="I194">
            <v>0</v>
          </cell>
          <cell r="J194">
            <v>4314</v>
          </cell>
          <cell r="K194">
            <v>1364.46</v>
          </cell>
          <cell r="L194">
            <v>8209.7099999999991</v>
          </cell>
          <cell r="M194">
            <v>12523.71</v>
          </cell>
          <cell r="N194">
            <v>-12523.71</v>
          </cell>
        </row>
        <row r="195">
          <cell r="G195" t="str">
            <v>New Main - Industrial and Commercial &lt;10TJ/annum Total</v>
          </cell>
          <cell r="I195">
            <v>0</v>
          </cell>
          <cell r="J195">
            <v>4314</v>
          </cell>
          <cell r="K195">
            <v>1364.46</v>
          </cell>
          <cell r="L195">
            <v>8209.7099999999991</v>
          </cell>
          <cell r="M195">
            <v>12523.71</v>
          </cell>
          <cell r="N195">
            <v>-12523.71</v>
          </cell>
        </row>
        <row r="196">
          <cell r="G196" t="str">
            <v>Oakey Gate Station - Upgrade of station including odouriser and E&amp;I installations</v>
          </cell>
          <cell r="I196">
            <v>450000</v>
          </cell>
          <cell r="J196">
            <v>0</v>
          </cell>
          <cell r="K196">
            <v>0</v>
          </cell>
          <cell r="L196">
            <v>0</v>
          </cell>
          <cell r="M196">
            <v>0</v>
          </cell>
          <cell r="N196">
            <v>450000</v>
          </cell>
        </row>
        <row r="197">
          <cell r="G197" t="str">
            <v>Oakey Gate Station - Upgrade of station including odouriser and E&amp;I installations Total</v>
          </cell>
          <cell r="I197">
            <v>450000</v>
          </cell>
          <cell r="J197">
            <v>0</v>
          </cell>
          <cell r="K197">
            <v>0</v>
          </cell>
          <cell r="L197">
            <v>0</v>
          </cell>
          <cell r="M197">
            <v>0</v>
          </cell>
          <cell r="N197">
            <v>450000</v>
          </cell>
        </row>
        <row r="198">
          <cell r="G198" t="str">
            <v>Other - record separately</v>
          </cell>
          <cell r="I198">
            <v>0</v>
          </cell>
          <cell r="J198">
            <v>176895.57</v>
          </cell>
          <cell r="K198">
            <v>0</v>
          </cell>
          <cell r="L198">
            <v>-203654.87</v>
          </cell>
          <cell r="M198">
            <v>-26759.3</v>
          </cell>
          <cell r="N198">
            <v>26759.3</v>
          </cell>
        </row>
        <row r="199">
          <cell r="G199" t="str">
            <v>Other - record separately Total</v>
          </cell>
          <cell r="I199">
            <v>0</v>
          </cell>
          <cell r="J199">
            <v>176895.57</v>
          </cell>
          <cell r="K199">
            <v>0</v>
          </cell>
          <cell r="L199">
            <v>-203654.87</v>
          </cell>
          <cell r="M199">
            <v>-26759.3</v>
          </cell>
          <cell r="N199">
            <v>26759.3</v>
          </cell>
        </row>
        <row r="200">
          <cell r="G200" t="str">
            <v>Relocation of DN150 Class 600 at creek crossing, Hotham Creek Road, Willowvale Total</v>
          </cell>
          <cell r="I200">
            <v>390000</v>
          </cell>
          <cell r="J200">
            <v>57098.5</v>
          </cell>
          <cell r="K200">
            <v>85007.62</v>
          </cell>
          <cell r="L200">
            <v>517946.77</v>
          </cell>
          <cell r="M200">
            <v>575045.27</v>
          </cell>
          <cell r="N200">
            <v>-185045.27</v>
          </cell>
        </row>
        <row r="201">
          <cell r="G201" t="str">
            <v>Relocation of DN150 Class 600 at creek crossing, Hotham Creek Road, Willowvale Total Total</v>
          </cell>
          <cell r="I201">
            <v>390000</v>
          </cell>
          <cell r="J201">
            <v>57098.5</v>
          </cell>
          <cell r="K201">
            <v>85007.62</v>
          </cell>
          <cell r="L201">
            <v>517946.77</v>
          </cell>
          <cell r="M201">
            <v>575045.27</v>
          </cell>
          <cell r="N201">
            <v>-185045.27</v>
          </cell>
        </row>
        <row r="202">
          <cell r="G202" t="str">
            <v>Replace existing district regulator stations</v>
          </cell>
          <cell r="I202">
            <v>0</v>
          </cell>
          <cell r="J202">
            <v>34246.36</v>
          </cell>
          <cell r="K202">
            <v>560.64</v>
          </cell>
          <cell r="L202">
            <v>116585.98</v>
          </cell>
          <cell r="M202">
            <v>150832.34</v>
          </cell>
          <cell r="N202">
            <v>-150832.34</v>
          </cell>
        </row>
        <row r="203">
          <cell r="G203" t="str">
            <v>Replace existing district regulator stations</v>
          </cell>
          <cell r="I203">
            <v>0</v>
          </cell>
          <cell r="J203">
            <v>8695.68</v>
          </cell>
          <cell r="K203">
            <v>6240</v>
          </cell>
          <cell r="L203">
            <v>75325.34</v>
          </cell>
          <cell r="M203">
            <v>84021.02</v>
          </cell>
          <cell r="N203">
            <v>-84021.02</v>
          </cell>
        </row>
        <row r="204">
          <cell r="G204" t="str">
            <v>Replace existing district regulator stations</v>
          </cell>
          <cell r="I204">
            <v>0</v>
          </cell>
          <cell r="J204">
            <v>0</v>
          </cell>
          <cell r="K204">
            <v>0</v>
          </cell>
          <cell r="L204">
            <v>13323.8</v>
          </cell>
          <cell r="M204">
            <v>13323.8</v>
          </cell>
          <cell r="N204">
            <v>-13323.8</v>
          </cell>
        </row>
        <row r="205">
          <cell r="G205" t="str">
            <v>Replace existing district regulator stations</v>
          </cell>
          <cell r="I205">
            <v>0</v>
          </cell>
          <cell r="J205">
            <v>83283</v>
          </cell>
          <cell r="K205">
            <v>11333.29</v>
          </cell>
          <cell r="L205">
            <v>-1017.1799999999899</v>
          </cell>
          <cell r="M205">
            <v>82265.820000000007</v>
          </cell>
          <cell r="N205">
            <v>-82265.820000000007</v>
          </cell>
        </row>
        <row r="206">
          <cell r="G206" t="str">
            <v>Replace existing district regulator stations</v>
          </cell>
          <cell r="I206">
            <v>0</v>
          </cell>
          <cell r="J206">
            <v>455385.24</v>
          </cell>
          <cell r="K206">
            <v>73292.789999999994</v>
          </cell>
          <cell r="L206">
            <v>721791.44</v>
          </cell>
          <cell r="M206">
            <v>1177176.68</v>
          </cell>
          <cell r="N206">
            <v>-1177176.68</v>
          </cell>
        </row>
        <row r="207">
          <cell r="G207" t="str">
            <v>Replace existing district regulator stations</v>
          </cell>
          <cell r="I207">
            <v>70000</v>
          </cell>
          <cell r="J207">
            <v>0</v>
          </cell>
          <cell r="K207">
            <v>9385.6</v>
          </cell>
          <cell r="L207">
            <v>30267.279999999999</v>
          </cell>
          <cell r="M207">
            <v>30267.279999999999</v>
          </cell>
          <cell r="N207">
            <v>39732.720000000001</v>
          </cell>
        </row>
        <row r="208">
          <cell r="G208" t="str">
            <v>Replace existing district regulator stations</v>
          </cell>
          <cell r="I208">
            <v>960000</v>
          </cell>
          <cell r="J208">
            <v>0</v>
          </cell>
          <cell r="K208">
            <v>877.92</v>
          </cell>
          <cell r="L208">
            <v>21872.639999999999</v>
          </cell>
          <cell r="M208">
            <v>21872.639999999999</v>
          </cell>
          <cell r="N208">
            <v>938127.35999999999</v>
          </cell>
        </row>
        <row r="209">
          <cell r="G209" t="str">
            <v>Replace existing district regulator stations Total</v>
          </cell>
          <cell r="I209">
            <v>1030000</v>
          </cell>
          <cell r="J209">
            <v>581610.28</v>
          </cell>
          <cell r="K209">
            <v>101690.24000000001</v>
          </cell>
          <cell r="L209">
            <v>978149.29999999993</v>
          </cell>
          <cell r="M209">
            <v>1559759.5799999998</v>
          </cell>
          <cell r="N209">
            <v>-529759.57999999996</v>
          </cell>
        </row>
        <row r="210">
          <cell r="G210" t="str">
            <v>SCADA - Integrate Elster units into historian</v>
          </cell>
          <cell r="I210">
            <v>0</v>
          </cell>
          <cell r="J210">
            <v>9485.7800000000007</v>
          </cell>
          <cell r="K210">
            <v>754.76</v>
          </cell>
          <cell r="L210">
            <v>19318.490000000002</v>
          </cell>
          <cell r="M210">
            <v>28804.27</v>
          </cell>
          <cell r="N210">
            <v>-28804.27</v>
          </cell>
        </row>
        <row r="211">
          <cell r="G211" t="str">
            <v>SCADA - Integrate Elster units into historian Total</v>
          </cell>
          <cell r="I211">
            <v>0</v>
          </cell>
          <cell r="J211">
            <v>9485.7800000000007</v>
          </cell>
          <cell r="K211">
            <v>754.76</v>
          </cell>
          <cell r="L211">
            <v>19318.490000000002</v>
          </cell>
          <cell r="M211">
            <v>28804.27</v>
          </cell>
          <cell r="N211">
            <v>-28804.27</v>
          </cell>
        </row>
        <row r="212">
          <cell r="G212" t="str">
            <v>SCADA - Replace existing database</v>
          </cell>
          <cell r="I212">
            <v>0</v>
          </cell>
          <cell r="J212">
            <v>28151.29</v>
          </cell>
          <cell r="K212">
            <v>15675</v>
          </cell>
          <cell r="L212">
            <v>48715.02</v>
          </cell>
          <cell r="M212">
            <v>76866.31</v>
          </cell>
          <cell r="N212">
            <v>-76866.31</v>
          </cell>
        </row>
        <row r="213">
          <cell r="G213" t="str">
            <v>SCADA - Replace existing database Total</v>
          </cell>
          <cell r="I213">
            <v>0</v>
          </cell>
          <cell r="J213">
            <v>28151.29</v>
          </cell>
          <cell r="K213">
            <v>15675</v>
          </cell>
          <cell r="L213">
            <v>48715.02</v>
          </cell>
          <cell r="M213">
            <v>76866.31</v>
          </cell>
          <cell r="N213">
            <v>-76866.31</v>
          </cell>
        </row>
        <row r="214">
          <cell r="G214" t="str">
            <v>SCADA - Replace existing servers</v>
          </cell>
          <cell r="I214">
            <v>0</v>
          </cell>
          <cell r="J214">
            <v>996.04</v>
          </cell>
          <cell r="K214">
            <v>0</v>
          </cell>
          <cell r="L214">
            <v>4922.74</v>
          </cell>
          <cell r="M214">
            <v>5918.78</v>
          </cell>
          <cell r="N214">
            <v>-5918.78</v>
          </cell>
        </row>
        <row r="215">
          <cell r="G215" t="str">
            <v>SCADA - Replace existing servers</v>
          </cell>
          <cell r="I215">
            <v>0</v>
          </cell>
          <cell r="J215">
            <v>33995.4</v>
          </cell>
          <cell r="K215">
            <v>0</v>
          </cell>
          <cell r="L215">
            <v>35410.730000000003</v>
          </cell>
          <cell r="M215">
            <v>69406.13</v>
          </cell>
          <cell r="N215">
            <v>-69406.13</v>
          </cell>
        </row>
        <row r="216">
          <cell r="G216" t="str">
            <v>SCADA - Replace existing servers Total</v>
          </cell>
          <cell r="I216">
            <v>0</v>
          </cell>
          <cell r="J216">
            <v>34991.440000000002</v>
          </cell>
          <cell r="K216">
            <v>0</v>
          </cell>
          <cell r="L216">
            <v>40333.47</v>
          </cell>
          <cell r="M216">
            <v>75324.91</v>
          </cell>
          <cell r="N216">
            <v>-75324.91</v>
          </cell>
        </row>
        <row r="217">
          <cell r="G217" t="str">
            <v>Service Renewal</v>
          </cell>
          <cell r="I217">
            <v>0</v>
          </cell>
          <cell r="J217">
            <v>85840.13</v>
          </cell>
          <cell r="K217">
            <v>46295.58</v>
          </cell>
          <cell r="L217">
            <v>206280.23</v>
          </cell>
          <cell r="M217">
            <v>292120.36</v>
          </cell>
          <cell r="N217">
            <v>-292120.36</v>
          </cell>
        </row>
        <row r="218">
          <cell r="G218" t="str">
            <v>Service Renewal</v>
          </cell>
          <cell r="I218">
            <v>40000</v>
          </cell>
          <cell r="J218">
            <v>0</v>
          </cell>
          <cell r="K218">
            <v>0</v>
          </cell>
          <cell r="L218">
            <v>841.5</v>
          </cell>
          <cell r="M218">
            <v>841.5</v>
          </cell>
          <cell r="N218">
            <v>39158.5</v>
          </cell>
        </row>
        <row r="219">
          <cell r="G219" t="str">
            <v>Service Renewal</v>
          </cell>
          <cell r="I219">
            <v>0</v>
          </cell>
          <cell r="J219">
            <v>0</v>
          </cell>
          <cell r="K219">
            <v>0</v>
          </cell>
          <cell r="L219">
            <v>48.68</v>
          </cell>
          <cell r="M219">
            <v>48.68</v>
          </cell>
          <cell r="N219">
            <v>-48.68</v>
          </cell>
        </row>
        <row r="220">
          <cell r="G220" t="str">
            <v>Service Renewal Total</v>
          </cell>
          <cell r="I220">
            <v>40000</v>
          </cell>
          <cell r="J220">
            <v>85840.13</v>
          </cell>
          <cell r="K220">
            <v>46295.58</v>
          </cell>
          <cell r="L220">
            <v>207170.41</v>
          </cell>
          <cell r="M220">
            <v>293010.53999999998</v>
          </cell>
          <cell r="N220">
            <v>-253010.53999999998</v>
          </cell>
        </row>
        <row r="221">
          <cell r="G221" t="str">
            <v>Telemetry - District regulator stations</v>
          </cell>
          <cell r="I221">
            <v>120000</v>
          </cell>
          <cell r="J221">
            <v>0</v>
          </cell>
          <cell r="K221">
            <v>963.42</v>
          </cell>
          <cell r="L221">
            <v>10377.65</v>
          </cell>
          <cell r="M221">
            <v>10377.65</v>
          </cell>
          <cell r="N221">
            <v>109622.35</v>
          </cell>
        </row>
        <row r="222">
          <cell r="G222" t="str">
            <v>Telemetry - District regulator stations Total</v>
          </cell>
          <cell r="I222">
            <v>120000</v>
          </cell>
          <cell r="J222">
            <v>0</v>
          </cell>
          <cell r="K222">
            <v>963.42</v>
          </cell>
          <cell r="L222">
            <v>10377.65</v>
          </cell>
          <cell r="M222">
            <v>10377.65</v>
          </cell>
          <cell r="N222">
            <v>109622.35</v>
          </cell>
        </row>
        <row r="223">
          <cell r="G223" t="str">
            <v>Telemetry - Fringe point monitors</v>
          </cell>
          <cell r="I223">
            <v>40000</v>
          </cell>
          <cell r="J223">
            <v>0</v>
          </cell>
          <cell r="K223">
            <v>1122.5</v>
          </cell>
          <cell r="L223">
            <v>12988.07</v>
          </cell>
          <cell r="M223">
            <v>12988.07</v>
          </cell>
          <cell r="N223">
            <v>27011.93</v>
          </cell>
        </row>
        <row r="224">
          <cell r="G224" t="str">
            <v>Telemetry - Fringe point monitors Total</v>
          </cell>
          <cell r="I224">
            <v>40000</v>
          </cell>
          <cell r="J224">
            <v>0</v>
          </cell>
          <cell r="K224">
            <v>1122.5</v>
          </cell>
          <cell r="L224">
            <v>12988.07</v>
          </cell>
          <cell r="M224">
            <v>12988.07</v>
          </cell>
          <cell r="N224">
            <v>27011.93</v>
          </cell>
        </row>
        <row r="225">
          <cell r="G225" t="str">
            <v>Tingalpa Gate Station Upgrade - Increase capacity; additional Class 300 outlet</v>
          </cell>
          <cell r="I225">
            <v>90000</v>
          </cell>
          <cell r="J225">
            <v>0</v>
          </cell>
          <cell r="K225">
            <v>5380.63</v>
          </cell>
          <cell r="L225">
            <v>5380.63</v>
          </cell>
          <cell r="M225">
            <v>5380.63</v>
          </cell>
          <cell r="N225">
            <v>84619.37</v>
          </cell>
        </row>
        <row r="226">
          <cell r="G226" t="str">
            <v>Tingalpa Gate Station Upgrade - Increase capacity; additional Class 300 outlet</v>
          </cell>
          <cell r="I226">
            <v>45000</v>
          </cell>
          <cell r="J226">
            <v>0</v>
          </cell>
          <cell r="K226">
            <v>18155</v>
          </cell>
          <cell r="L226">
            <v>18155</v>
          </cell>
          <cell r="M226">
            <v>18155</v>
          </cell>
          <cell r="N226">
            <v>26845</v>
          </cell>
        </row>
        <row r="227">
          <cell r="G227" t="str">
            <v>Tingalpa Gate Station Upgrade - Increase capacity; additional Class 300 outlet</v>
          </cell>
          <cell r="I227">
            <v>190000</v>
          </cell>
          <cell r="J227">
            <v>0</v>
          </cell>
          <cell r="K227">
            <v>0</v>
          </cell>
          <cell r="L227">
            <v>4271.68</v>
          </cell>
          <cell r="M227">
            <v>4271.68</v>
          </cell>
          <cell r="N227">
            <v>185728.32</v>
          </cell>
        </row>
        <row r="228">
          <cell r="G228" t="str">
            <v>Tingalpa Gate Station Upgrade - Increase capacity; additional Class 300 outlet</v>
          </cell>
          <cell r="I228">
            <v>90000</v>
          </cell>
          <cell r="J228">
            <v>0</v>
          </cell>
          <cell r="K228">
            <v>10869.27</v>
          </cell>
          <cell r="L228">
            <v>36051.99</v>
          </cell>
          <cell r="M228">
            <v>36051.99</v>
          </cell>
          <cell r="N228">
            <v>53948.01</v>
          </cell>
        </row>
        <row r="229">
          <cell r="G229" t="str">
            <v>Tingalpa Gate Station Upgrade - Increase capacity; additional Class 300 outlet</v>
          </cell>
          <cell r="I229">
            <v>85000</v>
          </cell>
          <cell r="J229">
            <v>0</v>
          </cell>
          <cell r="K229">
            <v>0</v>
          </cell>
          <cell r="L229">
            <v>0</v>
          </cell>
          <cell r="M229">
            <v>0</v>
          </cell>
          <cell r="N229">
            <v>85000</v>
          </cell>
        </row>
        <row r="230">
          <cell r="G230" t="str">
            <v>Tingalpa Gate Station Upgrade - Increase capacity; additional Class 300 outlet Total</v>
          </cell>
          <cell r="I230">
            <v>500000</v>
          </cell>
          <cell r="J230">
            <v>0</v>
          </cell>
          <cell r="K230">
            <v>34404.9</v>
          </cell>
          <cell r="L230">
            <v>63859.3</v>
          </cell>
          <cell r="M230">
            <v>63859.3</v>
          </cell>
          <cell r="N230">
            <v>436140.7</v>
          </cell>
        </row>
        <row r="231">
          <cell r="G231" t="str">
            <v>Upgrade existing district regulator stations</v>
          </cell>
          <cell r="I231">
            <v>150000</v>
          </cell>
          <cell r="J231">
            <v>0</v>
          </cell>
          <cell r="K231">
            <v>5382.36</v>
          </cell>
          <cell r="L231">
            <v>65050.17</v>
          </cell>
          <cell r="M231">
            <v>65050.17</v>
          </cell>
          <cell r="N231">
            <v>84949.83</v>
          </cell>
        </row>
        <row r="232">
          <cell r="G232" t="str">
            <v>Upgrade existing district regulator stations Total</v>
          </cell>
          <cell r="I232">
            <v>150000</v>
          </cell>
          <cell r="J232">
            <v>0</v>
          </cell>
          <cell r="K232">
            <v>5382.36</v>
          </cell>
          <cell r="L232">
            <v>65050.17</v>
          </cell>
          <cell r="M232">
            <v>65050.17</v>
          </cell>
          <cell r="N232">
            <v>84949.83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MAPS TUOS"/>
      <sheetName val="Term Sheets"/>
      <sheetName val="SE Vol &amp; Cost"/>
      <sheetName val="Sheet1 (2)"/>
      <sheetName val="Wholesale Vol"/>
      <sheetName val="Retail Vol"/>
      <sheetName val="ADL Vol &amp; Cost"/>
      <sheetName val="Recharge(Unit)"/>
      <sheetName val="SEAGAS TUOS"/>
      <sheetName val="Mildura TUOS"/>
      <sheetName val="EnvMDQ"/>
      <sheetName val="Demand customers"/>
      <sheetName val="volume customers"/>
      <sheetName val="MAP Balance"/>
      <sheetName val="Summ"/>
      <sheetName val="Summary ($)"/>
      <sheetName val="Summary (Unit)"/>
      <sheetName val="Old Vol"/>
      <sheetName val="Contract MDQ"/>
      <sheetName val="Cost($)"/>
      <sheetName val="Recharge($)"/>
      <sheetName val="SE Balance"/>
      <sheetName val="Input"/>
      <sheetName val="Profile"/>
      <sheetName val=" Rates"/>
      <sheetName val="P&amp;L 05_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
      <sheetName val="D-SA"/>
      <sheetName val="D-NSW"/>
      <sheetName val="D-QLD"/>
      <sheetName val="D-VIC"/>
      <sheetName val="Ref"/>
      <sheetName val="Input"/>
      <sheetName val="OE"/>
      <sheetName val="SUMMARY"/>
      <sheetName val="Sheet1"/>
      <sheetName val="G-DEMAND"/>
      <sheetName val="G-PIPE"/>
      <sheetName val="G-SWAP"/>
      <sheetName val="G-NSW"/>
      <sheetName val="G-ANP"/>
      <sheetName val="G-SE"/>
      <sheetName val="G-SA"/>
      <sheetName val="G-VIC"/>
      <sheetName val="G-AGL"/>
      <sheetName val="Mar 10 Life"/>
    </sheetNames>
    <sheetDataSet>
      <sheetData sheetId="0"/>
      <sheetData sheetId="1"/>
      <sheetData sheetId="2"/>
      <sheetData sheetId="3"/>
      <sheetData sheetId="4"/>
      <sheetData sheetId="5" refreshError="1">
        <row r="2">
          <cell r="B2" t="str">
            <v>1/01/2005</v>
          </cell>
          <cell r="D2">
            <v>40178</v>
          </cell>
        </row>
      </sheetData>
      <sheetData sheetId="6"/>
      <sheetData sheetId="7" refreshError="1">
        <row r="1">
          <cell r="W1" t="str">
            <v>NGASA</v>
          </cell>
          <cell r="X1" t="str">
            <v>180PJ</v>
          </cell>
          <cell r="Y1" t="str">
            <v>CAL T/G</v>
          </cell>
          <cell r="Z1" t="str">
            <v>Benaris T/G</v>
          </cell>
          <cell r="AA1" t="str">
            <v>OE Equity T/G</v>
          </cell>
          <cell r="AB1" t="str">
            <v>Labroke</v>
          </cell>
          <cell r="AC1" t="str">
            <v>Katnook</v>
          </cell>
          <cell r="AD1" t="str">
            <v>ANP (14.92)</v>
          </cell>
          <cell r="AE1" t="str">
            <v>CAL T/G</v>
          </cell>
          <cell r="AF1" t="str">
            <v>Benaris T/G</v>
          </cell>
          <cell r="AG1" t="str">
            <v>OE Equity T/G</v>
          </cell>
          <cell r="AH1" t="str">
            <v>180PJ</v>
          </cell>
          <cell r="AI1" t="str">
            <v>SWQ '04</v>
          </cell>
          <cell r="AJ1" t="str">
            <v>INP</v>
          </cell>
          <cell r="AK1" t="str">
            <v>NGASA</v>
          </cell>
          <cell r="AL1" t="str">
            <v>ANP (14.92)</v>
          </cell>
          <cell r="AM1" t="str">
            <v>ANP (4.75)</v>
          </cell>
          <cell r="AN1" t="str">
            <v>NGASA</v>
          </cell>
          <cell r="AO1" t="str">
            <v>180PJ</v>
          </cell>
          <cell r="AP1" t="str">
            <v>CAL T/G</v>
          </cell>
          <cell r="AQ1" t="str">
            <v>Benaris T/G</v>
          </cell>
          <cell r="AR1" t="str">
            <v>OE Equity T/G</v>
          </cell>
          <cell r="AS1" t="str">
            <v>180PJ</v>
          </cell>
          <cell r="AT1" t="str">
            <v>VIC Pool</v>
          </cell>
          <cell r="AU1" t="str">
            <v>ANP (14.92)</v>
          </cell>
          <cell r="AV1" t="str">
            <v>supply 1</v>
          </cell>
          <cell r="AW1" t="str">
            <v>YOLLA</v>
          </cell>
          <cell r="AX1" t="str">
            <v>CAL T/G</v>
          </cell>
          <cell r="AY1" t="str">
            <v>Benaris T/G</v>
          </cell>
          <cell r="AZ1" t="str">
            <v>OE Equity T/G</v>
          </cell>
          <cell r="BA1" t="str">
            <v>WUGS</v>
          </cell>
          <cell r="BB1" t="str">
            <v>GASCOR</v>
          </cell>
          <cell r="BC1" t="str">
            <v>WUGS</v>
          </cell>
          <cell r="BD1" t="str">
            <v>LNG1</v>
          </cell>
          <cell r="BE1" t="str">
            <v>OCA</v>
          </cell>
          <cell r="BF1" t="str">
            <v>Tipperary</v>
          </cell>
          <cell r="BG1" t="str">
            <v>New QLD</v>
          </cell>
          <cell r="BH1" t="str">
            <v>180PJ</v>
          </cell>
          <cell r="BI1" t="str">
            <v>OCA</v>
          </cell>
          <cell r="BJ1" t="str">
            <v>Tipperary</v>
          </cell>
          <cell r="BK1" t="str">
            <v>New QLD</v>
          </cell>
          <cell r="BL1" t="str">
            <v>GASCOR</v>
          </cell>
          <cell r="BM1" t="str">
            <v>OCA</v>
          </cell>
          <cell r="BN1" t="str">
            <v>Tipperary</v>
          </cell>
          <cell r="BO1" t="str">
            <v>Fairview</v>
          </cell>
          <cell r="BP1" t="str">
            <v>New QLD</v>
          </cell>
          <cell r="BQ1" t="str">
            <v>MAPS / SG Linepack</v>
          </cell>
          <cell r="BR1" t="str">
            <v>WUGS-SA</v>
          </cell>
          <cell r="BS1" t="str">
            <v>OCA</v>
          </cell>
          <cell r="BT1" t="str">
            <v>Tipperary</v>
          </cell>
          <cell r="BU1" t="str">
            <v>New QLD</v>
          </cell>
          <cell r="BV1" t="str">
            <v>SWAP Bank</v>
          </cell>
          <cell r="BW1" t="str">
            <v>SWAP Bank</v>
          </cell>
          <cell r="BX1" t="str">
            <v>SWAP Bank</v>
          </cell>
          <cell r="BY1" t="str">
            <v>SWAP Bank</v>
          </cell>
        </row>
        <row r="2">
          <cell r="CK2" t="str">
            <v>EAPL</v>
          </cell>
          <cell r="CL2" t="str">
            <v>SG-SE</v>
          </cell>
          <cell r="CM2" t="str">
            <v>SWAP</v>
          </cell>
          <cell r="CN2" t="str">
            <v>SWAP(B)</v>
          </cell>
          <cell r="CO2" t="str">
            <v>MAPS</v>
          </cell>
          <cell r="CP2" t="str">
            <v>MAPS</v>
          </cell>
          <cell r="CQ2" t="str">
            <v>MAPS</v>
          </cell>
          <cell r="CR2" t="str">
            <v>SG-SA</v>
          </cell>
          <cell r="CS2" t="str">
            <v>SG-VIC</v>
          </cell>
        </row>
        <row r="4">
          <cell r="B4">
            <v>2004</v>
          </cell>
        </row>
        <row r="6">
          <cell r="B6">
            <v>2004</v>
          </cell>
        </row>
        <row r="7">
          <cell r="B7">
            <v>2009</v>
          </cell>
        </row>
        <row r="12">
          <cell r="B12">
            <v>37987</v>
          </cell>
        </row>
        <row r="13">
          <cell r="B13">
            <v>38352</v>
          </cell>
        </row>
        <row r="15">
          <cell r="B15">
            <v>1</v>
          </cell>
        </row>
        <row r="16">
          <cell r="B16">
            <v>366</v>
          </cell>
        </row>
        <row r="19">
          <cell r="B19" t="str">
            <v>65:430</v>
          </cell>
        </row>
        <row r="21">
          <cell r="B21" t="str">
            <v>434:799</v>
          </cell>
        </row>
        <row r="22">
          <cell r="B22" t="str">
            <v>26:26</v>
          </cell>
        </row>
        <row r="45">
          <cell r="A45">
            <v>2004</v>
          </cell>
          <cell r="E45" t="str">
            <v>USED IN 2009:</v>
          </cell>
          <cell r="G45">
            <v>0</v>
          </cell>
          <cell r="H45">
            <v>692.98955289443165</v>
          </cell>
          <cell r="I45">
            <v>4025.7702636666672</v>
          </cell>
          <cell r="J45">
            <v>24910.958904109611</v>
          </cell>
          <cell r="K45">
            <v>3900.0000000000077</v>
          </cell>
          <cell r="L45">
            <v>124.29966783517128</v>
          </cell>
          <cell r="M45">
            <v>2769.647802</v>
          </cell>
          <cell r="N45">
            <v>2144.4480000000076</v>
          </cell>
          <cell r="O45">
            <v>8328.4433559603167</v>
          </cell>
          <cell r="P45">
            <v>6328.789875667967</v>
          </cell>
          <cell r="Q45">
            <v>9818.5660424288399</v>
          </cell>
          <cell r="R45">
            <v>7139.0891560606124</v>
          </cell>
          <cell r="S45">
            <v>38945.413389196845</v>
          </cell>
          <cell r="T45">
            <v>7908.2179999999908</v>
          </cell>
          <cell r="U45">
            <v>12084.63791050534</v>
          </cell>
          <cell r="W45">
            <v>0</v>
          </cell>
          <cell r="X45">
            <v>4314.534058286582</v>
          </cell>
          <cell r="Y45">
            <v>3251.9726027397269</v>
          </cell>
          <cell r="Z45">
            <v>8.8607305936091816</v>
          </cell>
          <cell r="AA45">
            <v>335.13440860215053</v>
          </cell>
          <cell r="AB45">
            <v>663.50377198041281</v>
          </cell>
          <cell r="AC45">
            <v>1770.0122704762202</v>
          </cell>
          <cell r="AD45">
            <v>0</v>
          </cell>
          <cell r="AE45">
            <v>346.49299395988567</v>
          </cell>
          <cell r="AF45">
            <v>1783.6972593092755</v>
          </cell>
          <cell r="AG45">
            <v>234.04116946754974</v>
          </cell>
          <cell r="AH45">
            <v>1160.1260262560554</v>
          </cell>
          <cell r="AI45">
            <v>0</v>
          </cell>
          <cell r="AJ45">
            <v>0</v>
          </cell>
          <cell r="AK45">
            <v>0</v>
          </cell>
          <cell r="AL45">
            <v>0</v>
          </cell>
          <cell r="AM45">
            <v>0</v>
          </cell>
          <cell r="AN45">
            <v>0</v>
          </cell>
          <cell r="AO45">
            <v>7112.1862722255437</v>
          </cell>
          <cell r="AP45">
            <v>1.5344033003875612</v>
          </cell>
          <cell r="AQ45">
            <v>5484.3200853342705</v>
          </cell>
          <cell r="AR45">
            <v>6055.9593015240589</v>
          </cell>
          <cell r="AS45">
            <v>8840.9652491617599</v>
          </cell>
          <cell r="AT45">
            <v>0</v>
          </cell>
          <cell r="AU45">
            <v>0</v>
          </cell>
          <cell r="AV45">
            <v>0</v>
          </cell>
          <cell r="AW45">
            <v>20000</v>
          </cell>
          <cell r="AX45">
            <v>0</v>
          </cell>
          <cell r="AY45">
            <v>23.121924762845381</v>
          </cell>
          <cell r="AZ45">
            <v>11224.865120406239</v>
          </cell>
          <cell r="BA45">
            <v>0</v>
          </cell>
          <cell r="BB45">
            <v>27690.282254533082</v>
          </cell>
          <cell r="BC45">
            <v>0</v>
          </cell>
          <cell r="BD45">
            <v>0</v>
          </cell>
          <cell r="BE45">
            <v>9972.6775956284273</v>
          </cell>
          <cell r="BF45">
            <v>12397.188560611508</v>
          </cell>
          <cell r="BG45">
            <v>0</v>
          </cell>
          <cell r="BH45">
            <v>572.18839407005817</v>
          </cell>
          <cell r="BI45">
            <v>0</v>
          </cell>
          <cell r="BJ45">
            <v>152.30755172584216</v>
          </cell>
          <cell r="BK45">
            <v>0</v>
          </cell>
          <cell r="BL45">
            <v>0</v>
          </cell>
          <cell r="BM45">
            <v>0</v>
          </cell>
          <cell r="BN45">
            <v>23.336784069744347</v>
          </cell>
          <cell r="BO45">
            <v>0</v>
          </cell>
          <cell r="BP45">
            <v>0</v>
          </cell>
          <cell r="BQ45">
            <v>0</v>
          </cell>
          <cell r="BR45">
            <v>0</v>
          </cell>
          <cell r="BS45">
            <v>0</v>
          </cell>
          <cell r="BT45">
            <v>331.96074110966288</v>
          </cell>
          <cell r="BU45">
            <v>0</v>
          </cell>
          <cell r="BV45">
            <v>-331.96074110966288</v>
          </cell>
          <cell r="BW45">
            <v>256.49668800139148</v>
          </cell>
          <cell r="BX45">
            <v>91.62121539744544</v>
          </cell>
          <cell r="BY45">
            <v>0</v>
          </cell>
          <cell r="CA45">
            <v>160.29699115123043</v>
          </cell>
          <cell r="CB45">
            <v>1712.4076657981764</v>
          </cell>
          <cell r="CC45">
            <v>304.03225806451638</v>
          </cell>
          <cell r="CD45">
            <v>240.6480046418267</v>
          </cell>
          <cell r="CE45">
            <v>2936.4603082459289</v>
          </cell>
          <cell r="CF45">
            <v>0</v>
          </cell>
          <cell r="CH45">
            <v>4809.1649651953376</v>
          </cell>
          <cell r="CJ45" t="str">
            <v>USED IN 2009:</v>
          </cell>
          <cell r="CK45">
            <v>4314.534058286582</v>
          </cell>
          <cell r="CL45">
            <v>2364.2314227367106</v>
          </cell>
          <cell r="CM45">
            <v>22877.471233145163</v>
          </cell>
          <cell r="CN45">
            <v>348.11790339883692</v>
          </cell>
          <cell r="CO45">
            <v>0</v>
          </cell>
          <cell r="CP45">
            <v>17097.741793506255</v>
          </cell>
          <cell r="CQ45">
            <v>15.535754137099723</v>
          </cell>
          <cell r="CR45">
            <v>11541.813790158716</v>
          </cell>
          <cell r="CS45">
            <v>0</v>
          </cell>
          <cell r="CU45" t="str">
            <v>USED IN 2009:</v>
          </cell>
          <cell r="CV45">
            <v>663.50377198041281</v>
          </cell>
          <cell r="CW45">
            <v>1770.0122704762202</v>
          </cell>
          <cell r="CX45">
            <v>0</v>
          </cell>
          <cell r="CY45">
            <v>0</v>
          </cell>
          <cell r="CZ45">
            <v>0</v>
          </cell>
          <cell r="DA45">
            <v>0</v>
          </cell>
          <cell r="DB45">
            <v>0</v>
          </cell>
          <cell r="DC45">
            <v>22000.000000000015</v>
          </cell>
          <cell r="DD45">
            <v>20000</v>
          </cell>
          <cell r="DE45">
            <v>3600.0000000000045</v>
          </cell>
          <cell r="DF45">
            <v>7300.0000000000027</v>
          </cell>
          <cell r="DG45">
            <v>17849.999999999894</v>
          </cell>
          <cell r="DH45">
            <v>27690.282254533082</v>
          </cell>
          <cell r="DI45">
            <v>0</v>
          </cell>
          <cell r="DJ45">
            <v>0</v>
          </cell>
          <cell r="DK45">
            <v>9972.6775956284273</v>
          </cell>
          <cell r="DL45">
            <v>12904.79363751675</v>
          </cell>
          <cell r="DM45">
            <v>0</v>
          </cell>
          <cell r="DN45">
            <v>0</v>
          </cell>
          <cell r="DO45">
            <v>0</v>
          </cell>
          <cell r="DP45">
            <v>16.157162289173634</v>
          </cell>
          <cell r="DR45">
            <v>23225.589136543978</v>
          </cell>
          <cell r="DS45">
            <v>4809.1649651953376</v>
          </cell>
          <cell r="DT45">
            <v>544.68026270634289</v>
          </cell>
          <cell r="FE45">
            <v>38271.90027662037</v>
          </cell>
        </row>
        <row r="46">
          <cell r="W46">
            <v>0</v>
          </cell>
        </row>
        <row r="48">
          <cell r="W48">
            <v>20500</v>
          </cell>
        </row>
        <row r="49">
          <cell r="W49">
            <v>67.3</v>
          </cell>
          <cell r="CK49">
            <v>20</v>
          </cell>
          <cell r="CL49">
            <v>0</v>
          </cell>
          <cell r="CM49">
            <v>0</v>
          </cell>
          <cell r="CN49">
            <v>0</v>
          </cell>
          <cell r="CO49">
            <v>131.4</v>
          </cell>
          <cell r="CP49">
            <v>0</v>
          </cell>
          <cell r="CQ49">
            <v>0</v>
          </cell>
          <cell r="CR49">
            <v>30</v>
          </cell>
          <cell r="CS49">
            <v>0</v>
          </cell>
        </row>
        <row r="50">
          <cell r="W50">
            <v>20</v>
          </cell>
        </row>
        <row r="51">
          <cell r="W51">
            <v>20</v>
          </cell>
        </row>
        <row r="52">
          <cell r="W52">
            <v>0.84005540224890141</v>
          </cell>
        </row>
        <row r="53">
          <cell r="W53">
            <v>0.84005540224890141</v>
          </cell>
        </row>
        <row r="55">
          <cell r="W55">
            <v>20462.119621790363</v>
          </cell>
        </row>
        <row r="56">
          <cell r="W56">
            <v>29.419621790364978</v>
          </cell>
        </row>
        <row r="57">
          <cell r="W57">
            <v>19.1599445977511</v>
          </cell>
        </row>
        <row r="58">
          <cell r="W58"/>
        </row>
        <row r="59">
          <cell r="W59">
            <v>0</v>
          </cell>
        </row>
        <row r="60">
          <cell r="W60">
            <v>0</v>
          </cell>
        </row>
        <row r="63">
          <cell r="A63">
            <v>37987</v>
          </cell>
          <cell r="B63">
            <v>1</v>
          </cell>
          <cell r="C63">
            <v>4</v>
          </cell>
          <cell r="D63">
            <v>1</v>
          </cell>
          <cell r="E63">
            <v>2004</v>
          </cell>
          <cell r="G63">
            <v>0</v>
          </cell>
          <cell r="H63">
            <v>4.9769369259993985E-2</v>
          </cell>
          <cell r="I63">
            <v>0.79028603298890743</v>
          </cell>
          <cell r="J63">
            <v>0</v>
          </cell>
          <cell r="K63">
            <v>0</v>
          </cell>
          <cell r="L63">
            <v>0.17856309639161499</v>
          </cell>
          <cell r="M63">
            <v>5.777035455719262</v>
          </cell>
          <cell r="N63">
            <v>16.333161290322579</v>
          </cell>
          <cell r="O63">
            <v>6.5991436519909668</v>
          </cell>
          <cell r="P63">
            <v>15.164844934652578</v>
          </cell>
          <cell r="Q63">
            <v>29.059193165187178</v>
          </cell>
          <cell r="R63">
            <v>6.2171410555553912</v>
          </cell>
          <cell r="S63">
            <v>69.663080568568063</v>
          </cell>
          <cell r="T63">
            <v>23.399026833721702</v>
          </cell>
          <cell r="U63">
            <v>9.7526767536142867</v>
          </cell>
          <cell r="W63">
            <v>0.84005540224890141</v>
          </cell>
          <cell r="X63">
            <v>0</v>
          </cell>
          <cell r="Y63">
            <v>0</v>
          </cell>
          <cell r="Z63">
            <v>0</v>
          </cell>
          <cell r="AA63">
            <v>0</v>
          </cell>
          <cell r="AB63">
            <v>16.333161290322579</v>
          </cell>
          <cell r="AC63">
            <v>5.9555985521108772</v>
          </cell>
          <cell r="AD63">
            <v>0</v>
          </cell>
          <cell r="AE63">
            <v>0</v>
          </cell>
          <cell r="AF63">
            <v>0</v>
          </cell>
          <cell r="AG63">
            <v>0</v>
          </cell>
          <cell r="AH63">
            <v>0</v>
          </cell>
          <cell r="AI63">
            <v>20</v>
          </cell>
          <cell r="AJ63">
            <v>0</v>
          </cell>
          <cell r="AK63">
            <v>35.00693913327023</v>
          </cell>
          <cell r="AL63">
            <v>0</v>
          </cell>
          <cell r="AM63">
            <v>0</v>
          </cell>
          <cell r="AN63">
            <v>31.453005464480867</v>
          </cell>
          <cell r="AO63">
            <v>0</v>
          </cell>
          <cell r="AP63">
            <v>0</v>
          </cell>
          <cell r="AQ63">
            <v>0</v>
          </cell>
          <cell r="AR63">
            <v>0</v>
          </cell>
          <cell r="AS63">
            <v>0</v>
          </cell>
          <cell r="AT63">
            <v>0</v>
          </cell>
          <cell r="AU63">
            <v>0</v>
          </cell>
          <cell r="AV63">
            <v>0</v>
          </cell>
          <cell r="AW63">
            <v>0</v>
          </cell>
          <cell r="AX63">
            <v>0</v>
          </cell>
          <cell r="AY63">
            <v>0</v>
          </cell>
          <cell r="AZ63">
            <v>0</v>
          </cell>
          <cell r="BA63">
            <v>0</v>
          </cell>
          <cell r="BB63">
            <v>102.81478415590405</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-29.419621790364978</v>
          </cell>
          <cell r="BR63">
            <v>0</v>
          </cell>
          <cell r="BS63">
            <v>0</v>
          </cell>
          <cell r="BT63">
            <v>0</v>
          </cell>
          <cell r="BU63">
            <v>0</v>
          </cell>
          <cell r="BV63">
            <v>0</v>
          </cell>
          <cell r="BW63">
            <v>0</v>
          </cell>
          <cell r="BX63">
            <v>0</v>
          </cell>
          <cell r="BY63">
            <v>0</v>
          </cell>
          <cell r="CA63">
            <v>0</v>
          </cell>
          <cell r="CB63">
            <v>0</v>
          </cell>
          <cell r="CC63">
            <v>0</v>
          </cell>
          <cell r="CD63">
            <v>0</v>
          </cell>
          <cell r="CE63">
            <v>0</v>
          </cell>
          <cell r="CF63">
            <v>0</v>
          </cell>
          <cell r="CH63">
            <v>0</v>
          </cell>
          <cell r="CJ63">
            <v>37987</v>
          </cell>
          <cell r="CK63">
            <v>0.84005540224890141</v>
          </cell>
          <cell r="CL63">
            <v>0</v>
          </cell>
          <cell r="CM63">
            <v>0</v>
          </cell>
          <cell r="CN63">
            <v>0</v>
          </cell>
          <cell r="CO63">
            <v>86.459944597751104</v>
          </cell>
          <cell r="CP63">
            <v>0</v>
          </cell>
          <cell r="CQ63">
            <v>0</v>
          </cell>
          <cell r="CR63">
            <v>0</v>
          </cell>
          <cell r="CS63">
            <v>0</v>
          </cell>
          <cell r="CU63">
            <v>37987</v>
          </cell>
          <cell r="CV63">
            <v>16.333161290322579</v>
          </cell>
          <cell r="CW63">
            <v>5.9555985521108772</v>
          </cell>
          <cell r="CX63">
            <v>20</v>
          </cell>
          <cell r="CY63">
            <v>0</v>
          </cell>
          <cell r="CZ63">
            <v>0</v>
          </cell>
          <cell r="DA63">
            <v>0</v>
          </cell>
          <cell r="DB63">
            <v>67.3</v>
          </cell>
          <cell r="DC63">
            <v>0</v>
          </cell>
          <cell r="DD63">
            <v>0</v>
          </cell>
          <cell r="DE63">
            <v>0</v>
          </cell>
          <cell r="DF63">
            <v>0</v>
          </cell>
          <cell r="DG63">
            <v>0</v>
          </cell>
          <cell r="DH63">
            <v>102.81478415590405</v>
          </cell>
          <cell r="DI63">
            <v>0</v>
          </cell>
          <cell r="DJ63">
            <v>0</v>
          </cell>
          <cell r="DK63">
            <v>0</v>
          </cell>
          <cell r="DL63">
            <v>0</v>
          </cell>
          <cell r="DM63">
            <v>0</v>
          </cell>
          <cell r="DN63">
            <v>0</v>
          </cell>
          <cell r="DO63">
            <v>-29.419621790364978</v>
          </cell>
          <cell r="DP63">
            <v>0</v>
          </cell>
          <cell r="DR63">
            <v>0</v>
          </cell>
          <cell r="DS63">
            <v>0</v>
          </cell>
          <cell r="DT63">
            <v>0</v>
          </cell>
          <cell r="DV63">
            <v>37987</v>
          </cell>
          <cell r="DW63">
            <v>0</v>
          </cell>
          <cell r="DY63">
            <v>49.7</v>
          </cell>
          <cell r="DZ63">
            <v>44.7</v>
          </cell>
          <cell r="EA63">
            <v>30</v>
          </cell>
          <cell r="EB63">
            <v>30</v>
          </cell>
          <cell r="ED63">
            <v>131.4</v>
          </cell>
          <cell r="EE63">
            <v>0</v>
          </cell>
          <cell r="EF63">
            <v>86.459944597751104</v>
          </cell>
          <cell r="EG63">
            <v>0</v>
          </cell>
          <cell r="EH63">
            <v>86.459944597751104</v>
          </cell>
          <cell r="EJ63">
            <v>161.4</v>
          </cell>
          <cell r="EK63">
            <v>30</v>
          </cell>
          <cell r="EL63">
            <v>30</v>
          </cell>
          <cell r="EN63">
            <v>131.4</v>
          </cell>
          <cell r="EO63">
            <v>131.4</v>
          </cell>
          <cell r="EP63">
            <v>131.4</v>
          </cell>
          <cell r="ER63">
            <v>200</v>
          </cell>
          <cell r="ET63">
            <v>0</v>
          </cell>
          <cell r="EU63">
            <v>0</v>
          </cell>
          <cell r="EV63">
            <v>0</v>
          </cell>
          <cell r="EW63">
            <v>0</v>
          </cell>
          <cell r="EX63">
            <v>0</v>
          </cell>
          <cell r="EZ63">
            <v>55.065824946889158</v>
          </cell>
          <cell r="FA63">
            <v>55.065824946889158</v>
          </cell>
          <cell r="FB63">
            <v>0</v>
          </cell>
          <cell r="FC63">
            <v>0</v>
          </cell>
          <cell r="FE63">
            <v>38271.90027662037</v>
          </cell>
        </row>
        <row r="65">
          <cell r="A65">
            <v>39814</v>
          </cell>
          <cell r="B65">
            <v>1</v>
          </cell>
          <cell r="C65">
            <v>4</v>
          </cell>
          <cell r="D65">
            <v>1</v>
          </cell>
          <cell r="E65">
            <v>2009</v>
          </cell>
          <cell r="G65">
            <v>0</v>
          </cell>
          <cell r="H65">
            <v>0.50946988103974078</v>
          </cell>
          <cell r="I65">
            <v>8.8095753065712259</v>
          </cell>
          <cell r="J65">
            <v>50.684931506849317</v>
          </cell>
          <cell r="K65">
            <v>10.483870967741936</v>
          </cell>
          <cell r="L65">
            <v>7.638172509324663E-2</v>
          </cell>
          <cell r="M65">
            <v>5.8933731127849587</v>
          </cell>
          <cell r="N65">
            <v>0</v>
          </cell>
          <cell r="O65">
            <v>5.0796546826360593</v>
          </cell>
          <cell r="P65">
            <v>11.11005975229542</v>
          </cell>
          <cell r="Q65">
            <v>26.924469700802685</v>
          </cell>
          <cell r="R65">
            <v>12.207581362329918</v>
          </cell>
          <cell r="S65">
            <v>59.72613012393299</v>
          </cell>
          <cell r="T65">
            <v>20.303217757342061</v>
          </cell>
          <cell r="U65">
            <v>15.319566088341029</v>
          </cell>
          <cell r="W65">
            <v>0</v>
          </cell>
          <cell r="X65">
            <v>9.3190451876109659</v>
          </cell>
          <cell r="Y65">
            <v>10.483870967741936</v>
          </cell>
          <cell r="Z65">
            <v>0</v>
          </cell>
          <cell r="AA65">
            <v>0</v>
          </cell>
          <cell r="AB65">
            <v>0</v>
          </cell>
          <cell r="AC65">
            <v>5</v>
          </cell>
          <cell r="AD65">
            <v>0</v>
          </cell>
          <cell r="AE65">
            <v>0.96975483787820504</v>
          </cell>
          <cell r="AF65">
            <v>0</v>
          </cell>
          <cell r="AG65">
            <v>0</v>
          </cell>
          <cell r="AH65">
            <v>5.5810206747569229</v>
          </cell>
          <cell r="AI65">
            <v>0</v>
          </cell>
          <cell r="AJ65">
            <v>0</v>
          </cell>
          <cell r="AK65">
            <v>0</v>
          </cell>
          <cell r="AL65">
            <v>0</v>
          </cell>
          <cell r="AM65">
            <v>0</v>
          </cell>
          <cell r="AN65">
            <v>0</v>
          </cell>
          <cell r="AO65">
            <v>30.875495637111861</v>
          </cell>
          <cell r="AP65">
            <v>0.38199063273602185</v>
          </cell>
          <cell r="AQ65">
            <v>18.483258553459279</v>
          </cell>
          <cell r="AR65">
            <v>11.1347508138047</v>
          </cell>
          <cell r="AS65">
            <v>14.017249186195301</v>
          </cell>
          <cell r="AT65">
            <v>0</v>
          </cell>
          <cell r="AU65">
            <v>0</v>
          </cell>
          <cell r="AV65">
            <v>0</v>
          </cell>
          <cell r="AW65">
            <v>67</v>
          </cell>
          <cell r="AX65">
            <v>0</v>
          </cell>
          <cell r="AY65">
            <v>5.5167414465407205</v>
          </cell>
          <cell r="AZ65">
            <v>22.832172523075357</v>
          </cell>
          <cell r="BA65">
            <v>0</v>
          </cell>
          <cell r="BB65">
            <v>0</v>
          </cell>
          <cell r="BC65">
            <v>0</v>
          </cell>
          <cell r="BD65">
            <v>0</v>
          </cell>
          <cell r="BE65">
            <v>27.3224043715847</v>
          </cell>
          <cell r="BF65">
            <v>23.362527135264617</v>
          </cell>
          <cell r="BG65">
            <v>0</v>
          </cell>
          <cell r="BH65">
            <v>0</v>
          </cell>
          <cell r="BI65">
            <v>0</v>
          </cell>
          <cell r="BJ65">
            <v>0</v>
          </cell>
          <cell r="BK65">
            <v>0</v>
          </cell>
          <cell r="BL65">
            <v>0</v>
          </cell>
          <cell r="BM65">
            <v>0</v>
          </cell>
          <cell r="BN65">
            <v>0</v>
          </cell>
          <cell r="BO65">
            <v>0</v>
          </cell>
          <cell r="BP65">
            <v>0</v>
          </cell>
          <cell r="BQ65">
            <v>-25.152000000000001</v>
          </cell>
          <cell r="BR65">
            <v>0</v>
          </cell>
          <cell r="BS65">
            <v>0</v>
          </cell>
          <cell r="BT65">
            <v>4.0647352988662675</v>
          </cell>
          <cell r="BU65">
            <v>0</v>
          </cell>
          <cell r="BV65">
            <v>-4.0647352988662675</v>
          </cell>
          <cell r="BW65">
            <v>0</v>
          </cell>
          <cell r="BX65">
            <v>0</v>
          </cell>
          <cell r="BY65">
            <v>0</v>
          </cell>
          <cell r="CA65">
            <v>0</v>
          </cell>
          <cell r="CB65">
            <v>0</v>
          </cell>
          <cell r="CC65">
            <v>0</v>
          </cell>
          <cell r="CD65">
            <v>0</v>
          </cell>
          <cell r="CE65">
            <v>0</v>
          </cell>
          <cell r="CF65">
            <v>0</v>
          </cell>
          <cell r="CH65">
            <v>0</v>
          </cell>
          <cell r="CJ65">
            <v>39814</v>
          </cell>
          <cell r="CK65">
            <v>9.3190451876109659</v>
          </cell>
          <cell r="CL65">
            <v>0.96975483787820504</v>
          </cell>
          <cell r="CM65">
            <v>54.749666805715584</v>
          </cell>
          <cell r="CN65">
            <v>0</v>
          </cell>
          <cell r="CO65">
            <v>0</v>
          </cell>
          <cell r="CP65">
            <v>50.473765498064083</v>
          </cell>
          <cell r="CQ65">
            <v>0</v>
          </cell>
          <cell r="CR65">
            <v>30</v>
          </cell>
          <cell r="CS65">
            <v>0</v>
          </cell>
          <cell r="CU65">
            <v>39814</v>
          </cell>
          <cell r="CV65">
            <v>0</v>
          </cell>
          <cell r="CW65">
            <v>5</v>
          </cell>
          <cell r="CX65">
            <v>0</v>
          </cell>
          <cell r="CY65">
            <v>0</v>
          </cell>
          <cell r="CZ65">
            <v>0</v>
          </cell>
          <cell r="DA65">
            <v>0</v>
          </cell>
          <cell r="DB65">
            <v>0</v>
          </cell>
          <cell r="DC65">
            <v>59.79281068567505</v>
          </cell>
          <cell r="DD65">
            <v>67</v>
          </cell>
          <cell r="DE65">
            <v>11.835616438356164</v>
          </cell>
          <cell r="DF65">
            <v>24</v>
          </cell>
          <cell r="DG65">
            <v>33.966923336880058</v>
          </cell>
          <cell r="DH65">
            <v>0</v>
          </cell>
          <cell r="DI65">
            <v>0</v>
          </cell>
          <cell r="DJ65">
            <v>0</v>
          </cell>
          <cell r="DK65">
            <v>27.3224043715847</v>
          </cell>
          <cell r="DL65">
            <v>27.427262434130885</v>
          </cell>
          <cell r="DM65">
            <v>0</v>
          </cell>
          <cell r="DN65">
            <v>0</v>
          </cell>
          <cell r="DO65">
            <v>-25.152000000000001</v>
          </cell>
          <cell r="DP65">
            <v>-4.0647352988662675</v>
          </cell>
          <cell r="DR65">
            <v>54.749666805715584</v>
          </cell>
          <cell r="DS65">
            <v>0</v>
          </cell>
          <cell r="DT65">
            <v>0</v>
          </cell>
          <cell r="DV65">
            <v>39814</v>
          </cell>
          <cell r="DW65">
            <v>0.64650322525213666</v>
          </cell>
          <cell r="DY65">
            <v>49.7</v>
          </cell>
          <cell r="DZ65">
            <v>44.7</v>
          </cell>
          <cell r="EA65">
            <v>30</v>
          </cell>
          <cell r="EB65">
            <v>30</v>
          </cell>
          <cell r="ED65">
            <v>60</v>
          </cell>
          <cell r="EE65">
            <v>20</v>
          </cell>
          <cell r="EF65">
            <v>50.473765498064083</v>
          </cell>
          <cell r="EG65">
            <v>0</v>
          </cell>
          <cell r="EH65">
            <v>50.473765498064083</v>
          </cell>
          <cell r="EJ65">
            <v>30</v>
          </cell>
          <cell r="EK65">
            <v>90</v>
          </cell>
          <cell r="EL65">
            <v>110</v>
          </cell>
          <cell r="EN65">
            <v>0</v>
          </cell>
          <cell r="EO65">
            <v>60</v>
          </cell>
          <cell r="EP65">
            <v>80</v>
          </cell>
          <cell r="ER65">
            <v>200</v>
          </cell>
          <cell r="ET65">
            <v>15</v>
          </cell>
          <cell r="EU65">
            <v>4.0647352988662675</v>
          </cell>
          <cell r="EV65">
            <v>0</v>
          </cell>
          <cell r="EW65">
            <v>35.684931506849317</v>
          </cell>
          <cell r="EX65">
            <v>15</v>
          </cell>
          <cell r="EZ65">
            <v>39.749666805715584</v>
          </cell>
          <cell r="FA65">
            <v>54.749666805715584</v>
          </cell>
          <cell r="FB65">
            <v>59</v>
          </cell>
          <cell r="FC65">
            <v>68.350684931506848</v>
          </cell>
          <cell r="FE65">
            <v>38271.593230555554</v>
          </cell>
        </row>
        <row r="66">
          <cell r="A66">
            <v>39815</v>
          </cell>
          <cell r="B66">
            <v>2</v>
          </cell>
          <cell r="C66">
            <v>5</v>
          </cell>
          <cell r="D66">
            <v>1</v>
          </cell>
          <cell r="E66">
            <v>2009</v>
          </cell>
          <cell r="G66">
            <v>0</v>
          </cell>
          <cell r="H66">
            <v>0.59661831108537688</v>
          </cell>
          <cell r="I66">
            <v>8.927837062534751</v>
          </cell>
          <cell r="J66">
            <v>50.684931506849317</v>
          </cell>
          <cell r="K66">
            <v>10.483870967741936</v>
          </cell>
          <cell r="L66">
            <v>8.9447359930126355E-2</v>
          </cell>
          <cell r="M66">
            <v>5.9724871028028765</v>
          </cell>
          <cell r="N66">
            <v>0</v>
          </cell>
          <cell r="O66">
            <v>5.9485655785309328</v>
          </cell>
          <cell r="P66">
            <v>11.259203738179288</v>
          </cell>
          <cell r="Q66">
            <v>26.638056006183636</v>
          </cell>
          <cell r="R66">
            <v>12.207581362329918</v>
          </cell>
          <cell r="S66">
            <v>46.230758437441835</v>
          </cell>
          <cell r="T66">
            <v>20.417219345070031</v>
          </cell>
          <cell r="U66">
            <v>17.632578487001322</v>
          </cell>
          <cell r="W66">
            <v>0</v>
          </cell>
          <cell r="X66">
            <v>9.5244553736201283</v>
          </cell>
          <cell r="Y66">
            <v>10.483870967741936</v>
          </cell>
          <cell r="Z66">
            <v>0</v>
          </cell>
          <cell r="AA66">
            <v>0</v>
          </cell>
          <cell r="AB66">
            <v>0</v>
          </cell>
          <cell r="AC66">
            <v>5</v>
          </cell>
          <cell r="AD66">
            <v>0</v>
          </cell>
          <cell r="AE66">
            <v>1.061934462733003</v>
          </cell>
          <cell r="AF66">
            <v>0</v>
          </cell>
          <cell r="AG66">
            <v>0</v>
          </cell>
          <cell r="AH66">
            <v>5.4319812600849051</v>
          </cell>
          <cell r="AI66">
            <v>0</v>
          </cell>
          <cell r="AJ66">
            <v>0</v>
          </cell>
          <cell r="AK66">
            <v>0</v>
          </cell>
          <cell r="AL66">
            <v>0</v>
          </cell>
          <cell r="AM66">
            <v>0</v>
          </cell>
          <cell r="AN66">
            <v>0</v>
          </cell>
          <cell r="AO66">
            <v>30.81334524031832</v>
          </cell>
          <cell r="AP66">
            <v>0.28981100788122482</v>
          </cell>
          <cell r="AQ66">
            <v>19.518269176939327</v>
          </cell>
          <cell r="AR66">
            <v>0</v>
          </cell>
          <cell r="AS66">
            <v>0</v>
          </cell>
          <cell r="AT66">
            <v>0</v>
          </cell>
          <cell r="AU66">
            <v>0</v>
          </cell>
          <cell r="AV66">
            <v>0</v>
          </cell>
          <cell r="AW66">
            <v>67</v>
          </cell>
          <cell r="AX66">
            <v>0</v>
          </cell>
          <cell r="AY66">
            <v>4.4817308230606727</v>
          </cell>
          <cell r="AZ66">
            <v>12.798825446452526</v>
          </cell>
          <cell r="BA66">
            <v>0</v>
          </cell>
          <cell r="BB66">
            <v>0</v>
          </cell>
          <cell r="BC66">
            <v>0</v>
          </cell>
          <cell r="BD66">
            <v>0</v>
          </cell>
          <cell r="BE66">
            <v>27.3224043715847</v>
          </cell>
          <cell r="BF66">
            <v>23.362527135264617</v>
          </cell>
          <cell r="BG66">
            <v>0</v>
          </cell>
          <cell r="BH66">
            <v>0</v>
          </cell>
          <cell r="BI66">
            <v>0</v>
          </cell>
          <cell r="BJ66">
            <v>0</v>
          </cell>
          <cell r="BK66">
            <v>0</v>
          </cell>
          <cell r="BL66">
            <v>0</v>
          </cell>
          <cell r="BM66">
            <v>0</v>
          </cell>
          <cell r="BN66">
            <v>0</v>
          </cell>
          <cell r="BO66">
            <v>0</v>
          </cell>
          <cell r="BP66">
            <v>0</v>
          </cell>
          <cell r="BQ66">
            <v>0</v>
          </cell>
          <cell r="BR66">
            <v>0</v>
          </cell>
          <cell r="BS66">
            <v>0</v>
          </cell>
          <cell r="BT66">
            <v>4.5983439271848852</v>
          </cell>
          <cell r="BU66">
            <v>0</v>
          </cell>
          <cell r="BV66">
            <v>-4.5983439271848852</v>
          </cell>
          <cell r="BW66">
            <v>0</v>
          </cell>
          <cell r="BX66">
            <v>0</v>
          </cell>
          <cell r="BY66">
            <v>0</v>
          </cell>
          <cell r="CA66">
            <v>0</v>
          </cell>
          <cell r="CB66">
            <v>0</v>
          </cell>
          <cell r="CC66">
            <v>0</v>
          </cell>
          <cell r="CD66">
            <v>0</v>
          </cell>
          <cell r="CE66">
            <v>0</v>
          </cell>
          <cell r="CF66">
            <v>0</v>
          </cell>
          <cell r="CH66">
            <v>0</v>
          </cell>
          <cell r="CJ66">
            <v>39815</v>
          </cell>
          <cell r="CK66">
            <v>9.5244553736201283</v>
          </cell>
          <cell r="CL66">
            <v>1.061934462733003</v>
          </cell>
          <cell r="CM66">
            <v>55.283275434034202</v>
          </cell>
          <cell r="CN66">
            <v>0</v>
          </cell>
          <cell r="CO66">
            <v>0</v>
          </cell>
          <cell r="CP66">
            <v>36.245326500403223</v>
          </cell>
          <cell r="CQ66">
            <v>0</v>
          </cell>
          <cell r="CR66">
            <v>19.808080184820554</v>
          </cell>
          <cell r="CS66">
            <v>0</v>
          </cell>
          <cell r="CU66">
            <v>39815</v>
          </cell>
          <cell r="CV66">
            <v>0</v>
          </cell>
          <cell r="CW66">
            <v>5</v>
          </cell>
          <cell r="CX66">
            <v>0</v>
          </cell>
          <cell r="CY66">
            <v>0</v>
          </cell>
          <cell r="CZ66">
            <v>0</v>
          </cell>
          <cell r="DA66">
            <v>0</v>
          </cell>
          <cell r="DB66">
            <v>0</v>
          </cell>
          <cell r="DC66">
            <v>45.769781874023352</v>
          </cell>
          <cell r="DD66">
            <v>67</v>
          </cell>
          <cell r="DE66">
            <v>11.835616438356164</v>
          </cell>
          <cell r="DF66">
            <v>24</v>
          </cell>
          <cell r="DG66">
            <v>12.798825446452526</v>
          </cell>
          <cell r="DH66">
            <v>0</v>
          </cell>
          <cell r="DI66">
            <v>0</v>
          </cell>
          <cell r="DJ66">
            <v>0</v>
          </cell>
          <cell r="DK66">
            <v>27.3224043715847</v>
          </cell>
          <cell r="DL66">
            <v>27.960871062449502</v>
          </cell>
          <cell r="DM66">
            <v>0</v>
          </cell>
          <cell r="DN66">
            <v>0</v>
          </cell>
          <cell r="DO66">
            <v>0</v>
          </cell>
          <cell r="DP66">
            <v>-4.5983439271848852</v>
          </cell>
          <cell r="DR66">
            <v>55.283275434034202</v>
          </cell>
          <cell r="DS66">
            <v>0</v>
          </cell>
          <cell r="DT66">
            <v>0</v>
          </cell>
          <cell r="DV66">
            <v>39815</v>
          </cell>
          <cell r="DW66">
            <v>0.70795630848866864</v>
          </cell>
          <cell r="DY66">
            <v>49.7</v>
          </cell>
          <cell r="DZ66">
            <v>44.7</v>
          </cell>
          <cell r="EA66">
            <v>30</v>
          </cell>
          <cell r="EB66">
            <v>30</v>
          </cell>
          <cell r="ED66">
            <v>60</v>
          </cell>
          <cell r="EE66">
            <v>20</v>
          </cell>
          <cell r="EF66">
            <v>36.245326500403223</v>
          </cell>
          <cell r="EG66">
            <v>0</v>
          </cell>
          <cell r="EH66">
            <v>36.245326500403223</v>
          </cell>
          <cell r="EJ66">
            <v>30</v>
          </cell>
          <cell r="EK66">
            <v>90</v>
          </cell>
          <cell r="EL66">
            <v>110</v>
          </cell>
          <cell r="EN66">
            <v>0</v>
          </cell>
          <cell r="EO66">
            <v>60</v>
          </cell>
          <cell r="EP66">
            <v>80</v>
          </cell>
          <cell r="ER66">
            <v>200</v>
          </cell>
          <cell r="ET66">
            <v>15</v>
          </cell>
          <cell r="EU66">
            <v>4.5983439271848852</v>
          </cell>
          <cell r="EV66">
            <v>0</v>
          </cell>
          <cell r="EW66">
            <v>35.684931506849317</v>
          </cell>
          <cell r="EX66">
            <v>15</v>
          </cell>
          <cell r="EZ66">
            <v>40.283275434034202</v>
          </cell>
          <cell r="FA66">
            <v>55.283275434034202</v>
          </cell>
          <cell r="FB66">
            <v>59</v>
          </cell>
          <cell r="FC66">
            <v>68.350684931506848</v>
          </cell>
          <cell r="FE66">
            <v>38271.593230787039</v>
          </cell>
        </row>
        <row r="67">
          <cell r="A67">
            <v>39816</v>
          </cell>
          <cell r="B67">
            <v>3</v>
          </cell>
          <cell r="C67">
            <v>6</v>
          </cell>
          <cell r="D67">
            <v>1</v>
          </cell>
          <cell r="E67">
            <v>2009</v>
          </cell>
          <cell r="G67">
            <v>0</v>
          </cell>
          <cell r="H67">
            <v>0.54280736112568306</v>
          </cell>
          <cell r="I67">
            <v>8.9041138882869504</v>
          </cell>
          <cell r="J67">
            <v>50.684931506849317</v>
          </cell>
          <cell r="K67">
            <v>10.483870967741936</v>
          </cell>
          <cell r="L67">
            <v>8.137981101351599E-2</v>
          </cell>
          <cell r="M67">
            <v>5.9566169260467277</v>
          </cell>
          <cell r="N67">
            <v>8.5097142857142849</v>
          </cell>
          <cell r="O67">
            <v>5.4120450615927966</v>
          </cell>
          <cell r="P67">
            <v>11.2292856236011</v>
          </cell>
          <cell r="Q67">
            <v>26.614010153118784</v>
          </cell>
          <cell r="R67">
            <v>12.207581362329918</v>
          </cell>
          <cell r="S67">
            <v>37.631280377161403</v>
          </cell>
          <cell r="T67">
            <v>20.373355672365747</v>
          </cell>
          <cell r="U67">
            <v>17.319009457585683</v>
          </cell>
          <cell r="W67">
            <v>0</v>
          </cell>
          <cell r="X67">
            <v>9.4469212494126342</v>
          </cell>
          <cell r="Y67">
            <v>10.483870967741936</v>
          </cell>
          <cell r="Z67">
            <v>0</v>
          </cell>
          <cell r="AA67">
            <v>0</v>
          </cell>
          <cell r="AB67">
            <v>2.729091930509624</v>
          </cell>
          <cell r="AC67">
            <v>5</v>
          </cell>
          <cell r="AD67">
            <v>0</v>
          </cell>
          <cell r="AE67">
            <v>1.3517454706142278</v>
          </cell>
          <cell r="AF67">
            <v>5.4668736216506773</v>
          </cell>
          <cell r="AG67">
            <v>0</v>
          </cell>
          <cell r="AH67">
            <v>5.4296713610925469</v>
          </cell>
          <cell r="AI67">
            <v>0</v>
          </cell>
          <cell r="AJ67">
            <v>0</v>
          </cell>
          <cell r="AK67">
            <v>0</v>
          </cell>
          <cell r="AL67">
            <v>0</v>
          </cell>
          <cell r="AM67">
            <v>0</v>
          </cell>
          <cell r="AN67">
            <v>0</v>
          </cell>
          <cell r="AO67">
            <v>30.918582738981979</v>
          </cell>
          <cell r="AP67">
            <v>0</v>
          </cell>
          <cell r="AQ67">
            <v>18.533126378349323</v>
          </cell>
          <cell r="AR67">
            <v>0.58154172221874489</v>
          </cell>
          <cell r="AS67">
            <v>0</v>
          </cell>
          <cell r="AT67">
            <v>0</v>
          </cell>
          <cell r="AU67">
            <v>0</v>
          </cell>
          <cell r="AV67">
            <v>0</v>
          </cell>
          <cell r="AW67">
            <v>67</v>
          </cell>
          <cell r="AX67">
            <v>0</v>
          </cell>
          <cell r="AY67">
            <v>0</v>
          </cell>
          <cell r="AZ67">
            <v>8.323645507112829</v>
          </cell>
          <cell r="BA67">
            <v>0</v>
          </cell>
          <cell r="BB67">
            <v>0</v>
          </cell>
          <cell r="BC67">
            <v>0</v>
          </cell>
          <cell r="BD67">
            <v>0</v>
          </cell>
          <cell r="BE67">
            <v>27.3224043715847</v>
          </cell>
          <cell r="BF67">
            <v>23.362527135264617</v>
          </cell>
          <cell r="BG67">
            <v>0</v>
          </cell>
          <cell r="BH67">
            <v>0</v>
          </cell>
          <cell r="BI67">
            <v>0</v>
          </cell>
          <cell r="BJ67">
            <v>0</v>
          </cell>
          <cell r="BK67">
            <v>0</v>
          </cell>
          <cell r="BL67">
            <v>0</v>
          </cell>
          <cell r="BM67">
            <v>0</v>
          </cell>
          <cell r="BN67">
            <v>0</v>
          </cell>
          <cell r="BO67">
            <v>0</v>
          </cell>
          <cell r="BP67">
            <v>0</v>
          </cell>
          <cell r="BQ67">
            <v>0</v>
          </cell>
          <cell r="BR67">
            <v>0</v>
          </cell>
          <cell r="BS67">
            <v>0</v>
          </cell>
          <cell r="BT67">
            <v>4.4913026409584589</v>
          </cell>
          <cell r="BU67">
            <v>0</v>
          </cell>
          <cell r="BV67">
            <v>-4.4913026409584589</v>
          </cell>
          <cell r="BW67">
            <v>0</v>
          </cell>
          <cell r="BX67">
            <v>0</v>
          </cell>
          <cell r="BY67">
            <v>0</v>
          </cell>
          <cell r="CA67">
            <v>0</v>
          </cell>
          <cell r="CB67">
            <v>0</v>
          </cell>
          <cell r="CC67">
            <v>0</v>
          </cell>
          <cell r="CD67">
            <v>0</v>
          </cell>
          <cell r="CE67">
            <v>0</v>
          </cell>
          <cell r="CF67">
            <v>0</v>
          </cell>
          <cell r="CH67">
            <v>0</v>
          </cell>
          <cell r="CJ67">
            <v>39816</v>
          </cell>
          <cell r="CK67">
            <v>9.4469212494126342</v>
          </cell>
          <cell r="CL67">
            <v>6.818619092264905</v>
          </cell>
          <cell r="CM67">
            <v>55.176234147807776</v>
          </cell>
          <cell r="CN67">
            <v>0</v>
          </cell>
          <cell r="CO67">
            <v>0</v>
          </cell>
          <cell r="CP67">
            <v>36.348254100074527</v>
          </cell>
          <cell r="CQ67">
            <v>0</v>
          </cell>
          <cell r="CR67">
            <v>19.114668100568068</v>
          </cell>
          <cell r="CS67">
            <v>0</v>
          </cell>
          <cell r="CU67">
            <v>39816</v>
          </cell>
          <cell r="CV67">
            <v>2.729091930509624</v>
          </cell>
          <cell r="CW67">
            <v>5</v>
          </cell>
          <cell r="CX67">
            <v>0</v>
          </cell>
          <cell r="CY67">
            <v>0</v>
          </cell>
          <cell r="CZ67">
            <v>0</v>
          </cell>
          <cell r="DA67">
            <v>0</v>
          </cell>
          <cell r="DB67">
            <v>0</v>
          </cell>
          <cell r="DC67">
            <v>45.79517534948716</v>
          </cell>
          <cell r="DD67">
            <v>67</v>
          </cell>
          <cell r="DE67">
            <v>11.835616438356164</v>
          </cell>
          <cell r="DF67">
            <v>24</v>
          </cell>
          <cell r="DG67">
            <v>8.9051872293315739</v>
          </cell>
          <cell r="DH67">
            <v>0</v>
          </cell>
          <cell r="DI67">
            <v>0</v>
          </cell>
          <cell r="DJ67">
            <v>0</v>
          </cell>
          <cell r="DK67">
            <v>27.3224043715847</v>
          </cell>
          <cell r="DL67">
            <v>27.853829776223076</v>
          </cell>
          <cell r="DM67">
            <v>0</v>
          </cell>
          <cell r="DN67">
            <v>0</v>
          </cell>
          <cell r="DO67">
            <v>0</v>
          </cell>
          <cell r="DP67">
            <v>-4.4913026409584589</v>
          </cell>
          <cell r="DR67">
            <v>55.176234147807776</v>
          </cell>
          <cell r="DS67">
            <v>0</v>
          </cell>
          <cell r="DT67">
            <v>0</v>
          </cell>
          <cell r="DV67">
            <v>39816</v>
          </cell>
          <cell r="DW67">
            <v>4.545746061509937</v>
          </cell>
          <cell r="DY67">
            <v>49.7</v>
          </cell>
          <cell r="DZ67">
            <v>44.7</v>
          </cell>
          <cell r="EA67">
            <v>30</v>
          </cell>
          <cell r="EB67">
            <v>30</v>
          </cell>
          <cell r="ED67">
            <v>60</v>
          </cell>
          <cell r="EE67">
            <v>20</v>
          </cell>
          <cell r="EF67">
            <v>36.348254100074527</v>
          </cell>
          <cell r="EG67">
            <v>0</v>
          </cell>
          <cell r="EH67">
            <v>36.348254100074527</v>
          </cell>
          <cell r="EJ67">
            <v>30</v>
          </cell>
          <cell r="EK67">
            <v>90</v>
          </cell>
          <cell r="EL67">
            <v>110</v>
          </cell>
          <cell r="EN67">
            <v>0</v>
          </cell>
          <cell r="EO67">
            <v>60</v>
          </cell>
          <cell r="EP67">
            <v>80</v>
          </cell>
          <cell r="ER67">
            <v>200</v>
          </cell>
          <cell r="ET67">
            <v>15</v>
          </cell>
          <cell r="EU67">
            <v>4.4913026409584589</v>
          </cell>
          <cell r="EV67">
            <v>0</v>
          </cell>
          <cell r="EW67">
            <v>35.684931506849317</v>
          </cell>
          <cell r="EX67">
            <v>15</v>
          </cell>
          <cell r="EZ67">
            <v>40.176234147807776</v>
          </cell>
          <cell r="FA67">
            <v>55.176234147807776</v>
          </cell>
          <cell r="FB67">
            <v>59</v>
          </cell>
          <cell r="FC67">
            <v>68.350684931506848</v>
          </cell>
          <cell r="FE67">
            <v>38271.593230902778</v>
          </cell>
        </row>
        <row r="68">
          <cell r="A68">
            <v>39817</v>
          </cell>
          <cell r="B68">
            <v>4</v>
          </cell>
          <cell r="C68">
            <v>7</v>
          </cell>
          <cell r="D68">
            <v>1</v>
          </cell>
          <cell r="E68">
            <v>2009</v>
          </cell>
          <cell r="G68">
            <v>0</v>
          </cell>
          <cell r="H68">
            <v>1.0802055701848181</v>
          </cell>
          <cell r="I68">
            <v>11.506915321111334</v>
          </cell>
          <cell r="J68">
            <v>50.684931506849317</v>
          </cell>
          <cell r="K68">
            <v>10.483870967741936</v>
          </cell>
          <cell r="L68">
            <v>0.16194866070917849</v>
          </cell>
          <cell r="M68">
            <v>7.6978223131762897</v>
          </cell>
          <cell r="N68">
            <v>8.5097142857142849</v>
          </cell>
          <cell r="O68">
            <v>10.770158329282769</v>
          </cell>
          <cell r="P68">
            <v>14.511768426202162</v>
          </cell>
          <cell r="Q68">
            <v>26.550012827366096</v>
          </cell>
          <cell r="R68">
            <v>12.207581362329918</v>
          </cell>
          <cell r="S68">
            <v>40.156010995694039</v>
          </cell>
          <cell r="T68">
            <v>20.887874784097907</v>
          </cell>
          <cell r="U68">
            <v>28.840314437247375</v>
          </cell>
          <cell r="W68">
            <v>0</v>
          </cell>
          <cell r="X68">
            <v>12.587120891296152</v>
          </cell>
          <cell r="Y68">
            <v>10.483870967741936</v>
          </cell>
          <cell r="Z68">
            <v>0</v>
          </cell>
          <cell r="AA68">
            <v>0</v>
          </cell>
          <cell r="AB68">
            <v>2.7277076085158871</v>
          </cell>
          <cell r="AC68">
            <v>5</v>
          </cell>
          <cell r="AD68">
            <v>0</v>
          </cell>
          <cell r="AE68">
            <v>1.3517454706142278</v>
          </cell>
          <cell r="AF68">
            <v>7.2900321804696375</v>
          </cell>
          <cell r="AG68">
            <v>0</v>
          </cell>
          <cell r="AH68">
            <v>4.5177557226905662</v>
          </cell>
          <cell r="AI68">
            <v>0</v>
          </cell>
          <cell r="AJ68">
            <v>0</v>
          </cell>
          <cell r="AK68">
            <v>0</v>
          </cell>
          <cell r="AL68">
            <v>0</v>
          </cell>
          <cell r="AM68">
            <v>0</v>
          </cell>
          <cell r="AN68">
            <v>0</v>
          </cell>
          <cell r="AO68">
            <v>28.710675552812901</v>
          </cell>
          <cell r="AP68">
            <v>0</v>
          </cell>
          <cell r="AQ68">
            <v>16.709967819530362</v>
          </cell>
          <cell r="AR68">
            <v>13.290032180469638</v>
          </cell>
          <cell r="AS68">
            <v>0.81108966967748586</v>
          </cell>
          <cell r="AT68">
            <v>0</v>
          </cell>
          <cell r="AU68">
            <v>0</v>
          </cell>
          <cell r="AV68">
            <v>0</v>
          </cell>
          <cell r="AW68">
            <v>67</v>
          </cell>
          <cell r="AX68">
            <v>0</v>
          </cell>
          <cell r="AY68">
            <v>0</v>
          </cell>
          <cell r="AZ68">
            <v>22.884200217039322</v>
          </cell>
          <cell r="BA68">
            <v>0</v>
          </cell>
          <cell r="BB68">
            <v>0</v>
          </cell>
          <cell r="BC68">
            <v>0</v>
          </cell>
          <cell r="BD68">
            <v>0</v>
          </cell>
          <cell r="BE68">
            <v>27.3224043715847</v>
          </cell>
          <cell r="BF68">
            <v>23.362527135264617</v>
          </cell>
          <cell r="BG68">
            <v>0</v>
          </cell>
          <cell r="BH68">
            <v>0</v>
          </cell>
          <cell r="BI68">
            <v>0</v>
          </cell>
          <cell r="BJ68">
            <v>0</v>
          </cell>
          <cell r="BK68">
            <v>0</v>
          </cell>
          <cell r="BL68">
            <v>0</v>
          </cell>
          <cell r="BM68">
            <v>0</v>
          </cell>
          <cell r="BN68">
            <v>0</v>
          </cell>
          <cell r="BO68">
            <v>0</v>
          </cell>
          <cell r="BP68">
            <v>0</v>
          </cell>
          <cell r="BQ68">
            <v>0</v>
          </cell>
          <cell r="BR68">
            <v>0</v>
          </cell>
          <cell r="BS68">
            <v>0</v>
          </cell>
          <cell r="BT68">
            <v>16.235397687065294</v>
          </cell>
          <cell r="BU68">
            <v>0</v>
          </cell>
          <cell r="BV68">
            <v>-16.235397687065294</v>
          </cell>
          <cell r="BW68">
            <v>0</v>
          </cell>
          <cell r="BX68">
            <v>0</v>
          </cell>
          <cell r="BY68">
            <v>0</v>
          </cell>
          <cell r="CA68">
            <v>0</v>
          </cell>
          <cell r="CB68">
            <v>0</v>
          </cell>
          <cell r="CC68">
            <v>0</v>
          </cell>
          <cell r="CD68">
            <v>0</v>
          </cell>
          <cell r="CE68">
            <v>0</v>
          </cell>
          <cell r="CF68">
            <v>0</v>
          </cell>
          <cell r="CH68">
            <v>0</v>
          </cell>
          <cell r="CJ68">
            <v>39817</v>
          </cell>
          <cell r="CK68">
            <v>12.587120891296152</v>
          </cell>
          <cell r="CL68">
            <v>8.6417776510838653</v>
          </cell>
          <cell r="CM68">
            <v>66.920329193914611</v>
          </cell>
          <cell r="CN68">
            <v>0</v>
          </cell>
          <cell r="CO68">
            <v>0</v>
          </cell>
          <cell r="CP68">
            <v>34.039520945180954</v>
          </cell>
          <cell r="CQ68">
            <v>0</v>
          </cell>
          <cell r="CR68">
            <v>30</v>
          </cell>
          <cell r="CS68">
            <v>0</v>
          </cell>
          <cell r="CU68">
            <v>39817</v>
          </cell>
          <cell r="CV68">
            <v>2.7277076085158871</v>
          </cell>
          <cell r="CW68">
            <v>5</v>
          </cell>
          <cell r="CX68">
            <v>0</v>
          </cell>
          <cell r="CY68">
            <v>0</v>
          </cell>
          <cell r="CZ68">
            <v>0</v>
          </cell>
          <cell r="DA68">
            <v>0</v>
          </cell>
          <cell r="DB68">
            <v>0</v>
          </cell>
          <cell r="DC68">
            <v>46.626641836477106</v>
          </cell>
          <cell r="DD68">
            <v>67</v>
          </cell>
          <cell r="DE68">
            <v>11.835616438356164</v>
          </cell>
          <cell r="DF68">
            <v>24</v>
          </cell>
          <cell r="DG68">
            <v>36.174232397508959</v>
          </cell>
          <cell r="DH68">
            <v>0</v>
          </cell>
          <cell r="DI68">
            <v>0</v>
          </cell>
          <cell r="DJ68">
            <v>0</v>
          </cell>
          <cell r="DK68">
            <v>27.3224043715847</v>
          </cell>
          <cell r="DL68">
            <v>39.597924822329915</v>
          </cell>
          <cell r="DM68">
            <v>0</v>
          </cell>
          <cell r="DN68">
            <v>0</v>
          </cell>
          <cell r="DO68">
            <v>0</v>
          </cell>
          <cell r="DP68">
            <v>-16.235397687065294</v>
          </cell>
          <cell r="DR68">
            <v>66.920329193914611</v>
          </cell>
          <cell r="DS68">
            <v>0</v>
          </cell>
          <cell r="DT68">
            <v>0</v>
          </cell>
          <cell r="DV68">
            <v>39817</v>
          </cell>
          <cell r="DW68">
            <v>5.7611851007225772</v>
          </cell>
          <cell r="DY68">
            <v>49.7</v>
          </cell>
          <cell r="DZ68">
            <v>44.7</v>
          </cell>
          <cell r="EA68">
            <v>30</v>
          </cell>
          <cell r="EB68">
            <v>30</v>
          </cell>
          <cell r="ED68">
            <v>60</v>
          </cell>
          <cell r="EE68">
            <v>20</v>
          </cell>
          <cell r="EF68">
            <v>34.039520945180954</v>
          </cell>
          <cell r="EG68">
            <v>0</v>
          </cell>
          <cell r="EH68">
            <v>34.039520945180954</v>
          </cell>
          <cell r="EJ68">
            <v>30</v>
          </cell>
          <cell r="EK68">
            <v>90</v>
          </cell>
          <cell r="EL68">
            <v>110</v>
          </cell>
          <cell r="EN68">
            <v>0</v>
          </cell>
          <cell r="EO68">
            <v>60</v>
          </cell>
          <cell r="EP68">
            <v>80</v>
          </cell>
          <cell r="ER68">
            <v>200</v>
          </cell>
          <cell r="ET68">
            <v>15</v>
          </cell>
          <cell r="EU68">
            <v>16.235397687065294</v>
          </cell>
          <cell r="EV68">
            <v>0</v>
          </cell>
          <cell r="EW68">
            <v>35.684931506849317</v>
          </cell>
          <cell r="EX68">
            <v>15</v>
          </cell>
          <cell r="EZ68">
            <v>51.920329193914611</v>
          </cell>
          <cell r="FA68">
            <v>66.920329193914611</v>
          </cell>
          <cell r="FB68">
            <v>59</v>
          </cell>
          <cell r="FC68">
            <v>68.350684931506848</v>
          </cell>
          <cell r="FE68">
            <v>38271.593231134262</v>
          </cell>
        </row>
        <row r="69">
          <cell r="A69">
            <v>39818</v>
          </cell>
          <cell r="B69">
            <v>5</v>
          </cell>
          <cell r="C69">
            <v>1</v>
          </cell>
          <cell r="D69">
            <v>1</v>
          </cell>
          <cell r="E69">
            <v>2009</v>
          </cell>
          <cell r="G69">
            <v>0</v>
          </cell>
          <cell r="H69">
            <v>1.1473245654591402</v>
          </cell>
          <cell r="I69">
            <v>11.536171649151433</v>
          </cell>
          <cell r="J69">
            <v>50.684931506849317</v>
          </cell>
          <cell r="K69">
            <v>10.483870967741936</v>
          </cell>
          <cell r="L69">
            <v>0.17201140403586063</v>
          </cell>
          <cell r="M69">
            <v>7.7173940236220506</v>
          </cell>
          <cell r="N69">
            <v>8.5097142857142849</v>
          </cell>
          <cell r="O69">
            <v>11.439366326315362</v>
          </cell>
          <cell r="P69">
            <v>14.548664592174635</v>
          </cell>
          <cell r="Q69">
            <v>26.554761511288646</v>
          </cell>
          <cell r="R69">
            <v>12.207581362329918</v>
          </cell>
          <cell r="S69">
            <v>40.156010995694039</v>
          </cell>
          <cell r="T69">
            <v>20.887874784097907</v>
          </cell>
          <cell r="U69">
            <v>28.840314437247375</v>
          </cell>
          <cell r="W69">
            <v>0</v>
          </cell>
          <cell r="X69">
            <v>12.683496214610573</v>
          </cell>
          <cell r="Y69">
            <v>10.483870967741936</v>
          </cell>
          <cell r="Z69">
            <v>0</v>
          </cell>
          <cell r="AA69">
            <v>0</v>
          </cell>
          <cell r="AB69">
            <v>2.7263239887144652</v>
          </cell>
          <cell r="AC69">
            <v>5</v>
          </cell>
          <cell r="AD69">
            <v>0</v>
          </cell>
          <cell r="AE69">
            <v>1.3517454706142278</v>
          </cell>
          <cell r="AF69">
            <v>7.3210502540435005</v>
          </cell>
          <cell r="AG69">
            <v>0</v>
          </cell>
          <cell r="AH69">
            <v>4.4787311364207003</v>
          </cell>
          <cell r="AI69">
            <v>0</v>
          </cell>
          <cell r="AJ69">
            <v>0</v>
          </cell>
          <cell r="AK69">
            <v>0</v>
          </cell>
          <cell r="AL69">
            <v>0</v>
          </cell>
          <cell r="AM69">
            <v>0</v>
          </cell>
          <cell r="AN69">
            <v>0</v>
          </cell>
          <cell r="AO69">
            <v>28.676782871469133</v>
          </cell>
          <cell r="AP69">
            <v>0</v>
          </cell>
          <cell r="AQ69">
            <v>16.678949745956501</v>
          </cell>
          <cell r="AR69">
            <v>13.321050254043499</v>
          </cell>
          <cell r="AS69">
            <v>1.5948597842187269</v>
          </cell>
          <cell r="AT69">
            <v>0</v>
          </cell>
          <cell r="AU69">
            <v>0</v>
          </cell>
          <cell r="AV69">
            <v>0</v>
          </cell>
          <cell r="AW69">
            <v>67</v>
          </cell>
          <cell r="AX69">
            <v>0</v>
          </cell>
          <cell r="AY69">
            <v>0</v>
          </cell>
          <cell r="AZ69">
            <v>22.884200217039322</v>
          </cell>
          <cell r="BA69">
            <v>0</v>
          </cell>
          <cell r="BB69">
            <v>0</v>
          </cell>
          <cell r="BC69">
            <v>0</v>
          </cell>
          <cell r="BD69">
            <v>0</v>
          </cell>
          <cell r="BE69">
            <v>27.3224043715847</v>
          </cell>
          <cell r="BF69">
            <v>23.362527135264617</v>
          </cell>
          <cell r="BG69">
            <v>0</v>
          </cell>
          <cell r="BH69">
            <v>0</v>
          </cell>
          <cell r="BI69">
            <v>0</v>
          </cell>
          <cell r="BJ69">
            <v>0</v>
          </cell>
          <cell r="BK69">
            <v>0</v>
          </cell>
          <cell r="BL69">
            <v>0</v>
          </cell>
          <cell r="BM69">
            <v>0</v>
          </cell>
          <cell r="BN69">
            <v>0</v>
          </cell>
          <cell r="BO69">
            <v>0</v>
          </cell>
          <cell r="BP69">
            <v>0</v>
          </cell>
          <cell r="BQ69">
            <v>0</v>
          </cell>
          <cell r="BR69">
            <v>0</v>
          </cell>
          <cell r="BS69">
            <v>0</v>
          </cell>
          <cell r="BT69">
            <v>16.367405105253233</v>
          </cell>
          <cell r="BU69">
            <v>0</v>
          </cell>
          <cell r="BV69">
            <v>-16.367405105253233</v>
          </cell>
          <cell r="BW69">
            <v>0</v>
          </cell>
          <cell r="BX69">
            <v>0</v>
          </cell>
          <cell r="BY69">
            <v>0</v>
          </cell>
          <cell r="CA69">
            <v>0</v>
          </cell>
          <cell r="CB69">
            <v>0</v>
          </cell>
          <cell r="CC69">
            <v>0</v>
          </cell>
          <cell r="CD69">
            <v>0</v>
          </cell>
          <cell r="CE69">
            <v>0</v>
          </cell>
          <cell r="CF69">
            <v>0</v>
          </cell>
          <cell r="CH69">
            <v>0</v>
          </cell>
          <cell r="CJ69">
            <v>39818</v>
          </cell>
          <cell r="CK69">
            <v>12.683496214610573</v>
          </cell>
          <cell r="CL69">
            <v>8.6727957246577283</v>
          </cell>
          <cell r="CM69">
            <v>67.05233661210255</v>
          </cell>
          <cell r="CN69">
            <v>0</v>
          </cell>
          <cell r="CO69">
            <v>0</v>
          </cell>
          <cell r="CP69">
            <v>34.750373792108562</v>
          </cell>
          <cell r="CQ69">
            <v>0</v>
          </cell>
          <cell r="CR69">
            <v>30</v>
          </cell>
          <cell r="CS69">
            <v>0</v>
          </cell>
          <cell r="CU69">
            <v>39818</v>
          </cell>
          <cell r="CV69">
            <v>2.7263239887144652</v>
          </cell>
          <cell r="CW69">
            <v>5</v>
          </cell>
          <cell r="CX69">
            <v>0</v>
          </cell>
          <cell r="CY69">
            <v>0</v>
          </cell>
          <cell r="CZ69">
            <v>0</v>
          </cell>
          <cell r="DA69">
            <v>0</v>
          </cell>
          <cell r="DB69">
            <v>0</v>
          </cell>
          <cell r="DC69">
            <v>47.433870006719133</v>
          </cell>
          <cell r="DD69">
            <v>67</v>
          </cell>
          <cell r="DE69">
            <v>11.835616438356164</v>
          </cell>
          <cell r="DF69">
            <v>24</v>
          </cell>
          <cell r="DG69">
            <v>36.20525047108282</v>
          </cell>
          <cell r="DH69">
            <v>0</v>
          </cell>
          <cell r="DI69">
            <v>0</v>
          </cell>
          <cell r="DJ69">
            <v>0</v>
          </cell>
          <cell r="DK69">
            <v>27.3224043715847</v>
          </cell>
          <cell r="DL69">
            <v>39.729932240517854</v>
          </cell>
          <cell r="DM69">
            <v>0</v>
          </cell>
          <cell r="DN69">
            <v>0</v>
          </cell>
          <cell r="DO69">
            <v>0</v>
          </cell>
          <cell r="DP69">
            <v>-16.367405105253233</v>
          </cell>
          <cell r="DR69">
            <v>67.05233661210255</v>
          </cell>
          <cell r="DS69">
            <v>0</v>
          </cell>
          <cell r="DT69">
            <v>0</v>
          </cell>
          <cell r="DV69">
            <v>39818</v>
          </cell>
          <cell r="DW69">
            <v>5.7818638164384852</v>
          </cell>
          <cell r="DY69">
            <v>49.7</v>
          </cell>
          <cell r="DZ69">
            <v>44.7</v>
          </cell>
          <cell r="EA69">
            <v>30</v>
          </cell>
          <cell r="EB69">
            <v>30</v>
          </cell>
          <cell r="ED69">
            <v>60</v>
          </cell>
          <cell r="EE69">
            <v>20</v>
          </cell>
          <cell r="EF69">
            <v>34.750373792108562</v>
          </cell>
          <cell r="EG69">
            <v>0</v>
          </cell>
          <cell r="EH69">
            <v>34.750373792108562</v>
          </cell>
          <cell r="EJ69">
            <v>30</v>
          </cell>
          <cell r="EK69">
            <v>90</v>
          </cell>
          <cell r="EL69">
            <v>110</v>
          </cell>
          <cell r="EN69">
            <v>0</v>
          </cell>
          <cell r="EO69">
            <v>60</v>
          </cell>
          <cell r="EP69">
            <v>80</v>
          </cell>
          <cell r="ER69">
            <v>200</v>
          </cell>
          <cell r="ET69">
            <v>15</v>
          </cell>
          <cell r="EU69">
            <v>16.367405105253233</v>
          </cell>
          <cell r="EV69">
            <v>0</v>
          </cell>
          <cell r="EW69">
            <v>35.68493150684931</v>
          </cell>
          <cell r="EX69">
            <v>15</v>
          </cell>
          <cell r="EZ69">
            <v>52.052336612102543</v>
          </cell>
          <cell r="FA69">
            <v>67.05233661210255</v>
          </cell>
          <cell r="FB69">
            <v>59</v>
          </cell>
          <cell r="FC69">
            <v>68.350684931506848</v>
          </cell>
          <cell r="FE69">
            <v>38271.593231365739</v>
          </cell>
        </row>
        <row r="70">
          <cell r="A70">
            <v>39819</v>
          </cell>
          <cell r="B70">
            <v>6</v>
          </cell>
          <cell r="C70">
            <v>2</v>
          </cell>
          <cell r="D70">
            <v>1</v>
          </cell>
          <cell r="E70">
            <v>2009</v>
          </cell>
          <cell r="G70">
            <v>0</v>
          </cell>
          <cell r="H70">
            <v>1.0994258600022038</v>
          </cell>
          <cell r="I70">
            <v>11.51516623920001</v>
          </cell>
          <cell r="J70">
            <v>50.684931506849317</v>
          </cell>
          <cell r="K70">
            <v>10.483870967741936</v>
          </cell>
          <cell r="L70">
            <v>0.16483024203062577</v>
          </cell>
          <cell r="M70">
            <v>7.7033419593711887</v>
          </cell>
          <cell r="N70">
            <v>8.5097142857142849</v>
          </cell>
          <cell r="O70">
            <v>10.96179367183384</v>
          </cell>
          <cell r="P70">
            <v>14.52217394403775</v>
          </cell>
          <cell r="Q70">
            <v>26.541772250450361</v>
          </cell>
          <cell r="R70">
            <v>12.207581362329918</v>
          </cell>
          <cell r="S70">
            <v>40.156010995694039</v>
          </cell>
          <cell r="T70">
            <v>20.887874784097907</v>
          </cell>
          <cell r="U70">
            <v>28.840314437247375</v>
          </cell>
          <cell r="W70">
            <v>0</v>
          </cell>
          <cell r="X70">
            <v>12.614592099202213</v>
          </cell>
          <cell r="Y70">
            <v>10.483870967741936</v>
          </cell>
          <cell r="Z70">
            <v>0</v>
          </cell>
          <cell r="AA70">
            <v>0</v>
          </cell>
          <cell r="AB70">
            <v>2.7249410707491757</v>
          </cell>
          <cell r="AC70">
            <v>5</v>
          </cell>
          <cell r="AD70">
            <v>0</v>
          </cell>
          <cell r="AE70">
            <v>1.3517454706142278</v>
          </cell>
          <cell r="AF70">
            <v>7.3011999457526962</v>
          </cell>
          <cell r="AG70">
            <v>0</v>
          </cell>
          <cell r="AH70">
            <v>4.4906436105271013</v>
          </cell>
          <cell r="AI70">
            <v>0</v>
          </cell>
          <cell r="AJ70">
            <v>0</v>
          </cell>
          <cell r="AK70">
            <v>0</v>
          </cell>
          <cell r="AL70">
            <v>0</v>
          </cell>
          <cell r="AM70">
            <v>0</v>
          </cell>
          <cell r="AN70">
            <v>0</v>
          </cell>
          <cell r="AO70">
            <v>28.755823144799329</v>
          </cell>
          <cell r="AP70">
            <v>0</v>
          </cell>
          <cell r="AQ70">
            <v>16.698800054247304</v>
          </cell>
          <cell r="AR70">
            <v>13.301199945752696</v>
          </cell>
          <cell r="AS70">
            <v>0.98685447332543674</v>
          </cell>
          <cell r="AT70">
            <v>0</v>
          </cell>
          <cell r="AU70">
            <v>0</v>
          </cell>
          <cell r="AV70">
            <v>0</v>
          </cell>
          <cell r="AW70">
            <v>67</v>
          </cell>
          <cell r="AX70">
            <v>0</v>
          </cell>
          <cell r="AY70">
            <v>0</v>
          </cell>
          <cell r="AZ70">
            <v>22.884200217039322</v>
          </cell>
          <cell r="BA70">
            <v>0</v>
          </cell>
          <cell r="BB70">
            <v>0</v>
          </cell>
          <cell r="BC70">
            <v>0</v>
          </cell>
          <cell r="BD70">
            <v>0</v>
          </cell>
          <cell r="BE70">
            <v>27.3224043715847</v>
          </cell>
          <cell r="BF70">
            <v>23.362527135264617</v>
          </cell>
          <cell r="BG70">
            <v>0</v>
          </cell>
          <cell r="BH70">
            <v>0</v>
          </cell>
          <cell r="BI70">
            <v>0</v>
          </cell>
          <cell r="BJ70">
            <v>0</v>
          </cell>
          <cell r="BK70">
            <v>0</v>
          </cell>
          <cell r="BL70">
            <v>0</v>
          </cell>
          <cell r="BM70">
            <v>0</v>
          </cell>
          <cell r="BN70">
            <v>0</v>
          </cell>
          <cell r="BO70">
            <v>0</v>
          </cell>
          <cell r="BP70">
            <v>0</v>
          </cell>
          <cell r="BQ70">
            <v>0</v>
          </cell>
          <cell r="BR70">
            <v>0</v>
          </cell>
          <cell r="BS70">
            <v>0</v>
          </cell>
          <cell r="BT70">
            <v>16.272626637775495</v>
          </cell>
          <cell r="BU70">
            <v>0</v>
          </cell>
          <cell r="BV70">
            <v>-16.272626637775495</v>
          </cell>
          <cell r="BW70">
            <v>0</v>
          </cell>
          <cell r="BX70">
            <v>0</v>
          </cell>
          <cell r="BY70">
            <v>0</v>
          </cell>
          <cell r="CA70">
            <v>0</v>
          </cell>
          <cell r="CB70">
            <v>0</v>
          </cell>
          <cell r="CC70">
            <v>0</v>
          </cell>
          <cell r="CD70">
            <v>0</v>
          </cell>
          <cell r="CE70">
            <v>0</v>
          </cell>
          <cell r="CF70">
            <v>0</v>
          </cell>
          <cell r="CH70">
            <v>0</v>
          </cell>
          <cell r="CJ70">
            <v>39819</v>
          </cell>
          <cell r="CK70">
            <v>12.614592099202213</v>
          </cell>
          <cell r="CL70">
            <v>8.6529454163669239</v>
          </cell>
          <cell r="CM70">
            <v>66.957558144624812</v>
          </cell>
          <cell r="CN70">
            <v>0</v>
          </cell>
          <cell r="CO70">
            <v>0</v>
          </cell>
          <cell r="CP70">
            <v>34.233321228651867</v>
          </cell>
          <cell r="CQ70">
            <v>0</v>
          </cell>
          <cell r="CR70">
            <v>30</v>
          </cell>
          <cell r="CS70">
            <v>0</v>
          </cell>
          <cell r="CU70">
            <v>39819</v>
          </cell>
          <cell r="CV70">
            <v>2.7249410707491757</v>
          </cell>
          <cell r="CW70">
            <v>5</v>
          </cell>
          <cell r="CX70">
            <v>0</v>
          </cell>
          <cell r="CY70">
            <v>0</v>
          </cell>
          <cell r="CZ70">
            <v>0</v>
          </cell>
          <cell r="DA70">
            <v>0</v>
          </cell>
          <cell r="DB70">
            <v>0</v>
          </cell>
          <cell r="DC70">
            <v>46.84791332785408</v>
          </cell>
          <cell r="DD70">
            <v>67</v>
          </cell>
          <cell r="DE70">
            <v>11.835616438356164</v>
          </cell>
          <cell r="DF70">
            <v>24</v>
          </cell>
          <cell r="DG70">
            <v>36.185400162792021</v>
          </cell>
          <cell r="DH70">
            <v>0</v>
          </cell>
          <cell r="DI70">
            <v>0</v>
          </cell>
          <cell r="DJ70">
            <v>0</v>
          </cell>
          <cell r="DK70">
            <v>27.3224043715847</v>
          </cell>
          <cell r="DL70">
            <v>39.635153773040116</v>
          </cell>
          <cell r="DM70">
            <v>0</v>
          </cell>
          <cell r="DN70">
            <v>0</v>
          </cell>
          <cell r="DO70">
            <v>0</v>
          </cell>
          <cell r="DP70">
            <v>-16.272626637775495</v>
          </cell>
          <cell r="DR70">
            <v>66.957558144624812</v>
          </cell>
          <cell r="DS70">
            <v>0</v>
          </cell>
          <cell r="DT70">
            <v>0</v>
          </cell>
          <cell r="DV70">
            <v>39819</v>
          </cell>
          <cell r="DW70">
            <v>5.768630277577949</v>
          </cell>
          <cell r="DY70">
            <v>49.7</v>
          </cell>
          <cell r="DZ70">
            <v>44.7</v>
          </cell>
          <cell r="EA70">
            <v>30</v>
          </cell>
          <cell r="EB70">
            <v>30</v>
          </cell>
          <cell r="ED70">
            <v>60</v>
          </cell>
          <cell r="EE70">
            <v>20</v>
          </cell>
          <cell r="EF70">
            <v>34.233321228651867</v>
          </cell>
          <cell r="EG70">
            <v>0</v>
          </cell>
          <cell r="EH70">
            <v>34.233321228651867</v>
          </cell>
          <cell r="EJ70">
            <v>30</v>
          </cell>
          <cell r="EK70">
            <v>90</v>
          </cell>
          <cell r="EL70">
            <v>110</v>
          </cell>
          <cell r="EN70">
            <v>0</v>
          </cell>
          <cell r="EO70">
            <v>60</v>
          </cell>
          <cell r="EP70">
            <v>80</v>
          </cell>
          <cell r="ER70">
            <v>200</v>
          </cell>
          <cell r="ET70">
            <v>15</v>
          </cell>
          <cell r="EU70">
            <v>16.272626637775495</v>
          </cell>
          <cell r="EV70">
            <v>0</v>
          </cell>
          <cell r="EW70">
            <v>35.684931506849317</v>
          </cell>
          <cell r="EX70">
            <v>15</v>
          </cell>
          <cell r="EZ70">
            <v>51.957558144624812</v>
          </cell>
          <cell r="FA70">
            <v>66.957558144624812</v>
          </cell>
          <cell r="FB70">
            <v>59</v>
          </cell>
          <cell r="FC70">
            <v>68.350684931506848</v>
          </cell>
          <cell r="FE70">
            <v>38271.593231712963</v>
          </cell>
        </row>
        <row r="71">
          <cell r="A71">
            <v>39820</v>
          </cell>
          <cell r="B71">
            <v>7</v>
          </cell>
          <cell r="C71">
            <v>3</v>
          </cell>
          <cell r="D71">
            <v>1</v>
          </cell>
          <cell r="E71">
            <v>2009</v>
          </cell>
          <cell r="G71">
            <v>0</v>
          </cell>
          <cell r="H71">
            <v>0.98571142566981662</v>
          </cell>
          <cell r="I71">
            <v>10.986761163336126</v>
          </cell>
          <cell r="J71">
            <v>50.684931506849317</v>
          </cell>
          <cell r="K71">
            <v>10.483870967741936</v>
          </cell>
          <cell r="L71">
            <v>0.14778172751474425</v>
          </cell>
          <cell r="M71">
            <v>7.3498529251798983</v>
          </cell>
          <cell r="N71">
            <v>8.5097142857142849</v>
          </cell>
          <cell r="O71">
            <v>9.8280072001763283</v>
          </cell>
          <cell r="P71">
            <v>13.855784048728616</v>
          </cell>
          <cell r="Q71">
            <v>26.367772732607477</v>
          </cell>
          <cell r="R71">
            <v>12.207581362329918</v>
          </cell>
          <cell r="S71">
            <v>34.076773904619863</v>
          </cell>
          <cell r="T71">
            <v>20.977588343791805</v>
          </cell>
          <cell r="U71">
            <v>24.565144018625151</v>
          </cell>
          <cell r="W71">
            <v>0</v>
          </cell>
          <cell r="X71">
            <v>11.972472589005942</v>
          </cell>
          <cell r="Y71">
            <v>10.483870967741936</v>
          </cell>
          <cell r="Z71">
            <v>0</v>
          </cell>
          <cell r="AA71">
            <v>0</v>
          </cell>
          <cell r="AB71">
            <v>2.7235588542640139</v>
          </cell>
          <cell r="AC71">
            <v>5</v>
          </cell>
          <cell r="AD71">
            <v>0</v>
          </cell>
          <cell r="AE71">
            <v>1.3517454706142278</v>
          </cell>
          <cell r="AF71">
            <v>6.9320446135306852</v>
          </cell>
          <cell r="AG71">
            <v>0</v>
          </cell>
          <cell r="AH71">
            <v>4.7678971924824118</v>
          </cell>
          <cell r="AI71">
            <v>0</v>
          </cell>
          <cell r="AJ71">
            <v>0</v>
          </cell>
          <cell r="AK71">
            <v>0</v>
          </cell>
          <cell r="AL71">
            <v>0</v>
          </cell>
          <cell r="AM71">
            <v>0</v>
          </cell>
          <cell r="AN71">
            <v>0</v>
          </cell>
          <cell r="AO71">
            <v>29.144852362552378</v>
          </cell>
          <cell r="AP71">
            <v>0</v>
          </cell>
          <cell r="AQ71">
            <v>17.067955386469315</v>
          </cell>
          <cell r="AR71">
            <v>11.278440402338234</v>
          </cell>
          <cell r="AS71">
            <v>0</v>
          </cell>
          <cell r="AT71">
            <v>0</v>
          </cell>
          <cell r="AU71">
            <v>0</v>
          </cell>
          <cell r="AV71">
            <v>0</v>
          </cell>
          <cell r="AW71">
            <v>67</v>
          </cell>
          <cell r="AX71">
            <v>0</v>
          </cell>
          <cell r="AY71">
            <v>0</v>
          </cell>
          <cell r="AZ71">
            <v>12.619506267036812</v>
          </cell>
          <cell r="BA71">
            <v>0</v>
          </cell>
          <cell r="BB71">
            <v>0</v>
          </cell>
          <cell r="BC71">
            <v>0</v>
          </cell>
          <cell r="BD71">
            <v>0</v>
          </cell>
          <cell r="BE71">
            <v>27.3224043715847</v>
          </cell>
          <cell r="BF71">
            <v>23.362527135264617</v>
          </cell>
          <cell r="BG71">
            <v>0</v>
          </cell>
          <cell r="BH71">
            <v>0</v>
          </cell>
          <cell r="BI71">
            <v>0</v>
          </cell>
          <cell r="BJ71">
            <v>0</v>
          </cell>
          <cell r="BK71">
            <v>0</v>
          </cell>
          <cell r="BL71">
            <v>0</v>
          </cell>
          <cell r="BM71">
            <v>0</v>
          </cell>
          <cell r="BN71">
            <v>0</v>
          </cell>
          <cell r="BO71">
            <v>0</v>
          </cell>
          <cell r="BP71">
            <v>0</v>
          </cell>
          <cell r="BQ71">
            <v>0</v>
          </cell>
          <cell r="BR71">
            <v>0</v>
          </cell>
          <cell r="BS71">
            <v>0</v>
          </cell>
          <cell r="BT71">
            <v>13.888411170728979</v>
          </cell>
          <cell r="BU71">
            <v>0</v>
          </cell>
          <cell r="BV71">
            <v>-13.888411170728979</v>
          </cell>
          <cell r="BW71">
            <v>0</v>
          </cell>
          <cell r="BX71">
            <v>0</v>
          </cell>
          <cell r="BY71">
            <v>0</v>
          </cell>
          <cell r="CA71">
            <v>0</v>
          </cell>
          <cell r="CB71">
            <v>0</v>
          </cell>
          <cell r="CC71">
            <v>0</v>
          </cell>
          <cell r="CD71">
            <v>0</v>
          </cell>
          <cell r="CE71">
            <v>0</v>
          </cell>
          <cell r="CF71">
            <v>0</v>
          </cell>
          <cell r="CH71">
            <v>0</v>
          </cell>
          <cell r="CJ71">
            <v>39820</v>
          </cell>
          <cell r="CK71">
            <v>11.972472589005942</v>
          </cell>
          <cell r="CL71">
            <v>8.283790084144913</v>
          </cell>
          <cell r="CM71">
            <v>64.573342677578296</v>
          </cell>
          <cell r="CN71">
            <v>0</v>
          </cell>
          <cell r="CO71">
            <v>0</v>
          </cell>
          <cell r="CP71">
            <v>33.912749555034793</v>
          </cell>
          <cell r="CQ71">
            <v>0</v>
          </cell>
          <cell r="CR71">
            <v>28.346395788807548</v>
          </cell>
          <cell r="CS71">
            <v>0</v>
          </cell>
          <cell r="CU71">
            <v>39820</v>
          </cell>
          <cell r="CV71">
            <v>2.7235588542640139</v>
          </cell>
          <cell r="CW71">
            <v>5</v>
          </cell>
          <cell r="CX71">
            <v>0</v>
          </cell>
          <cell r="CY71">
            <v>0</v>
          </cell>
          <cell r="CZ71">
            <v>0</v>
          </cell>
          <cell r="DA71">
            <v>0</v>
          </cell>
          <cell r="DB71">
            <v>0</v>
          </cell>
          <cell r="DC71">
            <v>45.885222144040732</v>
          </cell>
          <cell r="DD71">
            <v>67</v>
          </cell>
          <cell r="DE71">
            <v>11.835616438356164</v>
          </cell>
          <cell r="DF71">
            <v>24</v>
          </cell>
          <cell r="DG71">
            <v>23.897946669375045</v>
          </cell>
          <cell r="DH71">
            <v>0</v>
          </cell>
          <cell r="DI71">
            <v>0</v>
          </cell>
          <cell r="DJ71">
            <v>0</v>
          </cell>
          <cell r="DK71">
            <v>27.3224043715847</v>
          </cell>
          <cell r="DL71">
            <v>37.2509383059936</v>
          </cell>
          <cell r="DM71">
            <v>0</v>
          </cell>
          <cell r="DN71">
            <v>0</v>
          </cell>
          <cell r="DO71">
            <v>0</v>
          </cell>
          <cell r="DP71">
            <v>-13.888411170728979</v>
          </cell>
          <cell r="DR71">
            <v>64.573342677578296</v>
          </cell>
          <cell r="DS71">
            <v>0</v>
          </cell>
          <cell r="DT71">
            <v>0</v>
          </cell>
          <cell r="DV71">
            <v>39820</v>
          </cell>
          <cell r="DW71">
            <v>5.5225267227632751</v>
          </cell>
          <cell r="DY71">
            <v>49.7</v>
          </cell>
          <cell r="DZ71">
            <v>44.7</v>
          </cell>
          <cell r="EA71">
            <v>30</v>
          </cell>
          <cell r="EB71">
            <v>30</v>
          </cell>
          <cell r="ED71">
            <v>60</v>
          </cell>
          <cell r="EE71">
            <v>20</v>
          </cell>
          <cell r="EF71">
            <v>33.912749555034793</v>
          </cell>
          <cell r="EG71">
            <v>0</v>
          </cell>
          <cell r="EH71">
            <v>33.912749555034793</v>
          </cell>
          <cell r="EJ71">
            <v>30</v>
          </cell>
          <cell r="EK71">
            <v>90</v>
          </cell>
          <cell r="EL71">
            <v>110</v>
          </cell>
          <cell r="EN71">
            <v>0</v>
          </cell>
          <cell r="EO71">
            <v>60</v>
          </cell>
          <cell r="EP71">
            <v>80</v>
          </cell>
          <cell r="ER71">
            <v>200</v>
          </cell>
          <cell r="ET71">
            <v>15</v>
          </cell>
          <cell r="EU71">
            <v>13.888411170728979</v>
          </cell>
          <cell r="EV71">
            <v>0</v>
          </cell>
          <cell r="EW71">
            <v>35.684931506849317</v>
          </cell>
          <cell r="EX71">
            <v>15</v>
          </cell>
          <cell r="EZ71">
            <v>49.573342677578296</v>
          </cell>
          <cell r="FA71">
            <v>64.573342677578296</v>
          </cell>
          <cell r="FB71">
            <v>59</v>
          </cell>
          <cell r="FC71">
            <v>68.350684931506848</v>
          </cell>
          <cell r="FE71">
            <v>38271.593231828701</v>
          </cell>
        </row>
        <row r="72">
          <cell r="A72">
            <v>39821</v>
          </cell>
          <cell r="B72">
            <v>8</v>
          </cell>
          <cell r="C72">
            <v>4</v>
          </cell>
          <cell r="D72">
            <v>1</v>
          </cell>
          <cell r="E72">
            <v>2009</v>
          </cell>
          <cell r="G72">
            <v>0</v>
          </cell>
          <cell r="H72">
            <v>0.55592066301554954</v>
          </cell>
          <cell r="I72">
            <v>8.8295680655547244</v>
          </cell>
          <cell r="J72">
            <v>50.684931506849317</v>
          </cell>
          <cell r="K72">
            <v>10.483870967741936</v>
          </cell>
          <cell r="L72">
            <v>8.3345808724651332E-2</v>
          </cell>
          <cell r="M72">
            <v>5.906747740294624</v>
          </cell>
          <cell r="N72">
            <v>0</v>
          </cell>
          <cell r="O72">
            <v>5.5427908580150271</v>
          </cell>
          <cell r="P72">
            <v>11.13527331131389</v>
          </cell>
          <cell r="Q72">
            <v>26.908508094082897</v>
          </cell>
          <cell r="R72">
            <v>12.207581362329918</v>
          </cell>
          <cell r="S72">
            <v>31.335571240203201</v>
          </cell>
          <cell r="T72">
            <v>20.158404993818714</v>
          </cell>
          <cell r="U72">
            <v>14.284340469840119</v>
          </cell>
          <cell r="W72">
            <v>0</v>
          </cell>
          <cell r="X72">
            <v>9.3854887285702731</v>
          </cell>
          <cell r="Y72">
            <v>10.483870967741936</v>
          </cell>
          <cell r="Z72">
            <v>0</v>
          </cell>
          <cell r="AA72">
            <v>0</v>
          </cell>
          <cell r="AB72">
            <v>0</v>
          </cell>
          <cell r="AC72">
            <v>5</v>
          </cell>
          <cell r="AD72">
            <v>0</v>
          </cell>
          <cell r="AE72">
            <v>0.99009354901927527</v>
          </cell>
          <cell r="AF72">
            <v>0</v>
          </cell>
          <cell r="AG72">
            <v>0</v>
          </cell>
          <cell r="AH72">
            <v>5.5220608131688529</v>
          </cell>
          <cell r="AI72">
            <v>0</v>
          </cell>
          <cell r="AJ72">
            <v>0</v>
          </cell>
          <cell r="AK72">
            <v>0</v>
          </cell>
          <cell r="AL72">
            <v>0</v>
          </cell>
          <cell r="AM72">
            <v>0</v>
          </cell>
          <cell r="AN72">
            <v>0</v>
          </cell>
          <cell r="AO72">
            <v>31.007402492303296</v>
          </cell>
          <cell r="AP72">
            <v>0.36165192159495341</v>
          </cell>
          <cell r="AQ72">
            <v>18.903038398674624</v>
          </cell>
          <cell r="AR72">
            <v>0</v>
          </cell>
          <cell r="AS72">
            <v>0</v>
          </cell>
          <cell r="AT72">
            <v>0</v>
          </cell>
          <cell r="AU72">
            <v>0</v>
          </cell>
          <cell r="AV72">
            <v>0</v>
          </cell>
          <cell r="AW72">
            <v>65.778316703862032</v>
          </cell>
          <cell r="AX72">
            <v>0</v>
          </cell>
          <cell r="AY72">
            <v>0</v>
          </cell>
          <cell r="AZ72">
            <v>0</v>
          </cell>
          <cell r="BA72">
            <v>0</v>
          </cell>
          <cell r="BB72">
            <v>0</v>
          </cell>
          <cell r="BC72">
            <v>0</v>
          </cell>
          <cell r="BD72">
            <v>0</v>
          </cell>
          <cell r="BE72">
            <v>27.3224043715847</v>
          </cell>
          <cell r="BF72">
            <v>23.362527135264617</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4.1549445859732401</v>
          </cell>
          <cell r="BU72">
            <v>0</v>
          </cell>
          <cell r="BV72">
            <v>-4.1549445859732401</v>
          </cell>
          <cell r="BW72">
            <v>0</v>
          </cell>
          <cell r="BX72">
            <v>0</v>
          </cell>
          <cell r="BY72">
            <v>0</v>
          </cell>
          <cell r="CA72">
            <v>0</v>
          </cell>
          <cell r="CB72">
            <v>0</v>
          </cell>
          <cell r="CC72">
            <v>0</v>
          </cell>
          <cell r="CD72">
            <v>0</v>
          </cell>
          <cell r="CE72">
            <v>0</v>
          </cell>
          <cell r="CF72">
            <v>0</v>
          </cell>
          <cell r="CH72">
            <v>0</v>
          </cell>
          <cell r="CJ72">
            <v>39821</v>
          </cell>
          <cell r="CK72">
            <v>9.3854887285702731</v>
          </cell>
          <cell r="CL72">
            <v>0.99009354901927527</v>
          </cell>
          <cell r="CM72">
            <v>54.839876092822557</v>
          </cell>
          <cell r="CN72">
            <v>0</v>
          </cell>
          <cell r="CO72">
            <v>0</v>
          </cell>
          <cell r="CP72">
            <v>36.529463305472149</v>
          </cell>
          <cell r="CQ72">
            <v>0</v>
          </cell>
          <cell r="CR72">
            <v>19.26469032026958</v>
          </cell>
          <cell r="CS72">
            <v>0</v>
          </cell>
          <cell r="CU72">
            <v>39821</v>
          </cell>
          <cell r="CV72">
            <v>0</v>
          </cell>
          <cell r="CW72">
            <v>5</v>
          </cell>
          <cell r="CX72">
            <v>0</v>
          </cell>
          <cell r="CY72">
            <v>0</v>
          </cell>
          <cell r="CZ72">
            <v>0</v>
          </cell>
          <cell r="DA72">
            <v>0</v>
          </cell>
          <cell r="DB72">
            <v>0</v>
          </cell>
          <cell r="DC72">
            <v>45.914952034042422</v>
          </cell>
          <cell r="DD72">
            <v>65.778316703862032</v>
          </cell>
          <cell r="DE72">
            <v>11.835616438356164</v>
          </cell>
          <cell r="DF72">
            <v>18.903038398674624</v>
          </cell>
          <cell r="DG72">
            <v>0</v>
          </cell>
          <cell r="DH72">
            <v>0</v>
          </cell>
          <cell r="DI72">
            <v>0</v>
          </cell>
          <cell r="DJ72">
            <v>0</v>
          </cell>
          <cell r="DK72">
            <v>27.3224043715847</v>
          </cell>
          <cell r="DL72">
            <v>27.517471721237857</v>
          </cell>
          <cell r="DM72">
            <v>0</v>
          </cell>
          <cell r="DN72">
            <v>0</v>
          </cell>
          <cell r="DO72">
            <v>0</v>
          </cell>
          <cell r="DP72">
            <v>-4.1549445859732401</v>
          </cell>
          <cell r="DR72">
            <v>54.839876092822557</v>
          </cell>
          <cell r="DS72">
            <v>0</v>
          </cell>
          <cell r="DT72">
            <v>0</v>
          </cell>
          <cell r="DV72">
            <v>39821</v>
          </cell>
          <cell r="DW72">
            <v>0.66006236601285018</v>
          </cell>
          <cell r="DY72">
            <v>49.7</v>
          </cell>
          <cell r="DZ72">
            <v>44.7</v>
          </cell>
          <cell r="EA72">
            <v>30</v>
          </cell>
          <cell r="EB72">
            <v>30</v>
          </cell>
          <cell r="ED72">
            <v>60</v>
          </cell>
          <cell r="EE72">
            <v>20</v>
          </cell>
          <cell r="EF72">
            <v>36.529463305472149</v>
          </cell>
          <cell r="EG72">
            <v>0</v>
          </cell>
          <cell r="EH72">
            <v>36.529463305472149</v>
          </cell>
          <cell r="EJ72">
            <v>30</v>
          </cell>
          <cell r="EK72">
            <v>90</v>
          </cell>
          <cell r="EL72">
            <v>110</v>
          </cell>
          <cell r="EN72">
            <v>0</v>
          </cell>
          <cell r="EO72">
            <v>60</v>
          </cell>
          <cell r="EP72">
            <v>80</v>
          </cell>
          <cell r="ER72">
            <v>200</v>
          </cell>
          <cell r="ET72">
            <v>15</v>
          </cell>
          <cell r="EU72">
            <v>4.1549445859732401</v>
          </cell>
          <cell r="EV72">
            <v>0</v>
          </cell>
          <cell r="EW72">
            <v>35.684931506849317</v>
          </cell>
          <cell r="EX72">
            <v>15</v>
          </cell>
          <cell r="EZ72">
            <v>39.839876092822557</v>
          </cell>
          <cell r="FA72">
            <v>54.839876092822557</v>
          </cell>
          <cell r="FB72">
            <v>59</v>
          </cell>
          <cell r="FC72">
            <v>68.350684931506848</v>
          </cell>
          <cell r="FE72">
            <v>38271.593232060186</v>
          </cell>
        </row>
        <row r="73">
          <cell r="A73">
            <v>39822</v>
          </cell>
          <cell r="B73">
            <v>9</v>
          </cell>
          <cell r="C73">
            <v>5</v>
          </cell>
          <cell r="D73">
            <v>1</v>
          </cell>
          <cell r="E73">
            <v>2009</v>
          </cell>
          <cell r="G73">
            <v>0</v>
          </cell>
          <cell r="H73">
            <v>0.53216239025622714</v>
          </cell>
          <cell r="I73">
            <v>8.8995322143532345</v>
          </cell>
          <cell r="J73">
            <v>50.684931506849317</v>
          </cell>
          <cell r="K73">
            <v>10.483870967741936</v>
          </cell>
          <cell r="L73">
            <v>7.9783875181319103E-2</v>
          </cell>
          <cell r="M73">
            <v>5.9535519072424297</v>
          </cell>
          <cell r="N73">
            <v>0</v>
          </cell>
          <cell r="O73">
            <v>5.3059096880684518</v>
          </cell>
          <cell r="P73">
            <v>11.223507516326038</v>
          </cell>
          <cell r="Q73">
            <v>26.6176680213254</v>
          </cell>
          <cell r="R73">
            <v>12.207581362329918</v>
          </cell>
          <cell r="S73">
            <v>37.631280377161403</v>
          </cell>
          <cell r="T73">
            <v>20.373355672365747</v>
          </cell>
          <cell r="U73">
            <v>17.319009457585683</v>
          </cell>
          <cell r="W73">
            <v>0</v>
          </cell>
          <cell r="X73">
            <v>9.4316946046094614</v>
          </cell>
          <cell r="Y73">
            <v>10.483870967741936</v>
          </cell>
          <cell r="Z73">
            <v>0</v>
          </cell>
          <cell r="AA73">
            <v>0</v>
          </cell>
          <cell r="AB73">
            <v>0</v>
          </cell>
          <cell r="AC73">
            <v>5</v>
          </cell>
          <cell r="AD73">
            <v>0</v>
          </cell>
          <cell r="AE73">
            <v>1.033335782423749</v>
          </cell>
          <cell r="AF73">
            <v>0</v>
          </cell>
          <cell r="AG73">
            <v>0</v>
          </cell>
          <cell r="AH73">
            <v>5.4431829960398126</v>
          </cell>
          <cell r="AI73">
            <v>0</v>
          </cell>
          <cell r="AJ73">
            <v>0</v>
          </cell>
          <cell r="AK73">
            <v>0</v>
          </cell>
          <cell r="AL73">
            <v>0</v>
          </cell>
          <cell r="AM73">
            <v>0</v>
          </cell>
          <cell r="AN73">
            <v>0</v>
          </cell>
          <cell r="AO73">
            <v>31.065870310030913</v>
          </cell>
          <cell r="AP73">
            <v>0.31840968819047966</v>
          </cell>
          <cell r="AQ73">
            <v>18.527203593788606</v>
          </cell>
          <cell r="AR73">
            <v>0</v>
          </cell>
          <cell r="AS73">
            <v>0</v>
          </cell>
          <cell r="AT73">
            <v>0</v>
          </cell>
          <cell r="AU73">
            <v>0</v>
          </cell>
          <cell r="AV73">
            <v>0</v>
          </cell>
          <cell r="AW73">
            <v>67</v>
          </cell>
          <cell r="AX73">
            <v>0</v>
          </cell>
          <cell r="AY73">
            <v>5.4727964062113941</v>
          </cell>
          <cell r="AZ73">
            <v>2.8508491009014421</v>
          </cell>
          <cell r="BA73">
            <v>0</v>
          </cell>
          <cell r="BB73">
            <v>0</v>
          </cell>
          <cell r="BC73">
            <v>0</v>
          </cell>
          <cell r="BD73">
            <v>0</v>
          </cell>
          <cell r="BE73">
            <v>27.3224043715847</v>
          </cell>
          <cell r="BF73">
            <v>23.362527135264617</v>
          </cell>
          <cell r="BG73">
            <v>0</v>
          </cell>
          <cell r="BH73">
            <v>0</v>
          </cell>
          <cell r="BI73">
            <v>0</v>
          </cell>
          <cell r="BJ73">
            <v>0</v>
          </cell>
          <cell r="BK73">
            <v>0</v>
          </cell>
          <cell r="BL73">
            <v>0</v>
          </cell>
          <cell r="BM73">
            <v>0</v>
          </cell>
          <cell r="BN73">
            <v>0</v>
          </cell>
          <cell r="BO73">
            <v>0</v>
          </cell>
          <cell r="BP73">
            <v>0</v>
          </cell>
          <cell r="BQ73">
            <v>0</v>
          </cell>
          <cell r="BR73">
            <v>0</v>
          </cell>
          <cell r="BS73">
            <v>0</v>
          </cell>
          <cell r="BT73">
            <v>4.4706296793297753</v>
          </cell>
          <cell r="BU73">
            <v>0</v>
          </cell>
          <cell r="BV73">
            <v>-4.4706296793297753</v>
          </cell>
          <cell r="BW73">
            <v>0</v>
          </cell>
          <cell r="BX73">
            <v>0</v>
          </cell>
          <cell r="BY73">
            <v>0</v>
          </cell>
          <cell r="CA73">
            <v>0</v>
          </cell>
          <cell r="CB73">
            <v>0</v>
          </cell>
          <cell r="CC73">
            <v>0</v>
          </cell>
          <cell r="CD73">
            <v>0</v>
          </cell>
          <cell r="CE73">
            <v>0</v>
          </cell>
          <cell r="CF73">
            <v>0</v>
          </cell>
          <cell r="CH73">
            <v>0</v>
          </cell>
          <cell r="CJ73">
            <v>39822</v>
          </cell>
          <cell r="CK73">
            <v>9.4316946046094614</v>
          </cell>
          <cell r="CL73">
            <v>1.033335782423749</v>
          </cell>
          <cell r="CM73">
            <v>55.155561186179092</v>
          </cell>
          <cell r="CN73">
            <v>0</v>
          </cell>
          <cell r="CO73">
            <v>0</v>
          </cell>
          <cell r="CP73">
            <v>36.509053306070726</v>
          </cell>
          <cell r="CQ73">
            <v>0</v>
          </cell>
          <cell r="CR73">
            <v>18.845613281979084</v>
          </cell>
          <cell r="CS73">
            <v>0</v>
          </cell>
          <cell r="CU73">
            <v>39822</v>
          </cell>
          <cell r="CV73">
            <v>0</v>
          </cell>
          <cell r="CW73">
            <v>5</v>
          </cell>
          <cell r="CX73">
            <v>0</v>
          </cell>
          <cell r="CY73">
            <v>0</v>
          </cell>
          <cell r="CZ73">
            <v>0</v>
          </cell>
          <cell r="DA73">
            <v>0</v>
          </cell>
          <cell r="DB73">
            <v>0</v>
          </cell>
          <cell r="DC73">
            <v>45.940747910680187</v>
          </cell>
          <cell r="DD73">
            <v>67</v>
          </cell>
          <cell r="DE73">
            <v>11.835616438356164</v>
          </cell>
          <cell r="DF73">
            <v>24</v>
          </cell>
          <cell r="DG73">
            <v>2.8508491009014421</v>
          </cell>
          <cell r="DH73">
            <v>0</v>
          </cell>
          <cell r="DI73">
            <v>0</v>
          </cell>
          <cell r="DJ73">
            <v>0</v>
          </cell>
          <cell r="DK73">
            <v>27.3224043715847</v>
          </cell>
          <cell r="DL73">
            <v>27.833156814594393</v>
          </cell>
          <cell r="DM73">
            <v>0</v>
          </cell>
          <cell r="DN73">
            <v>0</v>
          </cell>
          <cell r="DO73">
            <v>0</v>
          </cell>
          <cell r="DP73">
            <v>-4.4706296793297753</v>
          </cell>
          <cell r="DR73">
            <v>55.155561186179092</v>
          </cell>
          <cell r="DS73">
            <v>0</v>
          </cell>
          <cell r="DT73">
            <v>0</v>
          </cell>
          <cell r="DV73">
            <v>39822</v>
          </cell>
          <cell r="DW73">
            <v>0.68889052161583264</v>
          </cell>
          <cell r="DY73">
            <v>49.7</v>
          </cell>
          <cell r="DZ73">
            <v>44.7</v>
          </cell>
          <cell r="EA73">
            <v>30</v>
          </cell>
          <cell r="EB73">
            <v>30</v>
          </cell>
          <cell r="ED73">
            <v>60</v>
          </cell>
          <cell r="EE73">
            <v>20</v>
          </cell>
          <cell r="EF73">
            <v>36.509053306070726</v>
          </cell>
          <cell r="EG73">
            <v>0</v>
          </cell>
          <cell r="EH73">
            <v>36.509053306070726</v>
          </cell>
          <cell r="EJ73">
            <v>30</v>
          </cell>
          <cell r="EK73">
            <v>90</v>
          </cell>
          <cell r="EL73">
            <v>110</v>
          </cell>
          <cell r="EN73">
            <v>0</v>
          </cell>
          <cell r="EO73">
            <v>60</v>
          </cell>
          <cell r="EP73">
            <v>80</v>
          </cell>
          <cell r="ER73">
            <v>200</v>
          </cell>
          <cell r="ET73">
            <v>15</v>
          </cell>
          <cell r="EU73">
            <v>4.4706296793297753</v>
          </cell>
          <cell r="EV73">
            <v>0</v>
          </cell>
          <cell r="EW73">
            <v>35.684931506849317</v>
          </cell>
          <cell r="EX73">
            <v>15</v>
          </cell>
          <cell r="EZ73">
            <v>40.155561186179092</v>
          </cell>
          <cell r="FA73">
            <v>55.155561186179092</v>
          </cell>
          <cell r="FB73">
            <v>59</v>
          </cell>
          <cell r="FC73">
            <v>68.350684931506848</v>
          </cell>
          <cell r="FE73">
            <v>38271.593232175925</v>
          </cell>
        </row>
        <row r="74">
          <cell r="A74">
            <v>39823</v>
          </cell>
          <cell r="B74">
            <v>10</v>
          </cell>
          <cell r="C74">
            <v>6</v>
          </cell>
          <cell r="D74">
            <v>1</v>
          </cell>
          <cell r="E74">
            <v>2009</v>
          </cell>
          <cell r="G74">
            <v>0</v>
          </cell>
          <cell r="H74">
            <v>1.0064467052115589</v>
          </cell>
          <cell r="I74">
            <v>11.474822780540586</v>
          </cell>
          <cell r="J74">
            <v>50.684931506849317</v>
          </cell>
          <cell r="K74">
            <v>10.483870967741936</v>
          </cell>
          <cell r="L74">
            <v>0.1508904420445546</v>
          </cell>
          <cell r="M74">
            <v>7.6763532514861614</v>
          </cell>
          <cell r="N74">
            <v>8.5097142857142849</v>
          </cell>
          <cell r="O74">
            <v>10.034747703864245</v>
          </cell>
          <cell r="P74">
            <v>14.471295414628266</v>
          </cell>
          <cell r="Q74">
            <v>26.549181785205999</v>
          </cell>
          <cell r="R74">
            <v>12.207581362329918</v>
          </cell>
          <cell r="S74">
            <v>40.156010995694039</v>
          </cell>
          <cell r="T74">
            <v>20.887874784097907</v>
          </cell>
          <cell r="U74">
            <v>28.840314437247375</v>
          </cell>
          <cell r="W74">
            <v>0</v>
          </cell>
          <cell r="X74">
            <v>12.481269485752145</v>
          </cell>
          <cell r="Y74">
            <v>10.483870967741936</v>
          </cell>
          <cell r="Z74">
            <v>0</v>
          </cell>
          <cell r="AA74">
            <v>0</v>
          </cell>
          <cell r="AB74">
            <v>2.7221773389031547</v>
          </cell>
          <cell r="AC74">
            <v>5</v>
          </cell>
          <cell r="AD74">
            <v>0</v>
          </cell>
          <cell r="AE74">
            <v>1.3517454706142278</v>
          </cell>
          <cell r="AF74">
            <v>7.2630351697276172</v>
          </cell>
          <cell r="AG74">
            <v>0</v>
          </cell>
          <cell r="AH74">
            <v>4.5679241252771359</v>
          </cell>
          <cell r="AI74">
            <v>0</v>
          </cell>
          <cell r="AJ74">
            <v>0</v>
          </cell>
          <cell r="AK74">
            <v>0</v>
          </cell>
          <cell r="AL74">
            <v>0</v>
          </cell>
          <cell r="AM74">
            <v>0</v>
          </cell>
          <cell r="AN74">
            <v>0</v>
          </cell>
          <cell r="AO74">
            <v>28.912477605195377</v>
          </cell>
          <cell r="AP74">
            <v>0</v>
          </cell>
          <cell r="AQ74">
            <v>16.736964830272385</v>
          </cell>
          <cell r="AR74">
            <v>13.045439705283528</v>
          </cell>
          <cell r="AS74">
            <v>0</v>
          </cell>
          <cell r="AT74">
            <v>0</v>
          </cell>
          <cell r="AU74">
            <v>0</v>
          </cell>
          <cell r="AV74">
            <v>0</v>
          </cell>
          <cell r="AW74">
            <v>67</v>
          </cell>
          <cell r="AX74">
            <v>0</v>
          </cell>
          <cell r="AY74">
            <v>0</v>
          </cell>
          <cell r="AZ74">
            <v>22.884200217039322</v>
          </cell>
          <cell r="BA74">
            <v>0</v>
          </cell>
          <cell r="BB74">
            <v>0</v>
          </cell>
          <cell r="BC74">
            <v>0</v>
          </cell>
          <cell r="BD74">
            <v>0</v>
          </cell>
          <cell r="BE74">
            <v>27.3224043715847</v>
          </cell>
          <cell r="BF74">
            <v>23.362527135264617</v>
          </cell>
          <cell r="BG74">
            <v>0</v>
          </cell>
          <cell r="BH74">
            <v>0</v>
          </cell>
          <cell r="BI74">
            <v>0</v>
          </cell>
          <cell r="BJ74">
            <v>0</v>
          </cell>
          <cell r="BK74">
            <v>0</v>
          </cell>
          <cell r="BL74">
            <v>0</v>
          </cell>
          <cell r="BM74">
            <v>0</v>
          </cell>
          <cell r="BN74">
            <v>0</v>
          </cell>
          <cell r="BO74">
            <v>0</v>
          </cell>
          <cell r="BP74">
            <v>0</v>
          </cell>
          <cell r="BQ74">
            <v>0</v>
          </cell>
          <cell r="BR74">
            <v>0</v>
          </cell>
          <cell r="BS74">
            <v>0</v>
          </cell>
          <cell r="BT74">
            <v>16.090593000091964</v>
          </cell>
          <cell r="BU74">
            <v>0</v>
          </cell>
          <cell r="BV74">
            <v>-16.090593000091964</v>
          </cell>
          <cell r="BW74">
            <v>0</v>
          </cell>
          <cell r="BX74">
            <v>0</v>
          </cell>
          <cell r="BY74">
            <v>0</v>
          </cell>
          <cell r="CA74">
            <v>0</v>
          </cell>
          <cell r="CB74">
            <v>0</v>
          </cell>
          <cell r="CC74">
            <v>0</v>
          </cell>
          <cell r="CD74">
            <v>0</v>
          </cell>
          <cell r="CE74">
            <v>0</v>
          </cell>
          <cell r="CF74">
            <v>0</v>
          </cell>
          <cell r="CH74">
            <v>0</v>
          </cell>
          <cell r="CJ74">
            <v>39823</v>
          </cell>
          <cell r="CK74">
            <v>12.481269485752145</v>
          </cell>
          <cell r="CL74">
            <v>8.614780640341845</v>
          </cell>
          <cell r="CM74">
            <v>66.775524506941281</v>
          </cell>
          <cell r="CN74">
            <v>0</v>
          </cell>
          <cell r="CO74">
            <v>0</v>
          </cell>
          <cell r="CP74">
            <v>33.480401730472515</v>
          </cell>
          <cell r="CQ74">
            <v>0</v>
          </cell>
          <cell r="CR74">
            <v>29.782404535555912</v>
          </cell>
          <cell r="CS74">
            <v>0</v>
          </cell>
          <cell r="CU74">
            <v>39823</v>
          </cell>
          <cell r="CV74">
            <v>2.7221773389031547</v>
          </cell>
          <cell r="CW74">
            <v>5</v>
          </cell>
          <cell r="CX74">
            <v>0</v>
          </cell>
          <cell r="CY74">
            <v>0</v>
          </cell>
          <cell r="CZ74">
            <v>0</v>
          </cell>
          <cell r="DA74">
            <v>0</v>
          </cell>
          <cell r="DB74">
            <v>0</v>
          </cell>
          <cell r="DC74">
            <v>45.961671216224659</v>
          </cell>
          <cell r="DD74">
            <v>67</v>
          </cell>
          <cell r="DE74">
            <v>11.835616438356164</v>
          </cell>
          <cell r="DF74">
            <v>24</v>
          </cell>
          <cell r="DG74">
            <v>35.929639922322849</v>
          </cell>
          <cell r="DH74">
            <v>0</v>
          </cell>
          <cell r="DI74">
            <v>0</v>
          </cell>
          <cell r="DJ74">
            <v>0</v>
          </cell>
          <cell r="DK74">
            <v>27.3224043715847</v>
          </cell>
          <cell r="DL74">
            <v>39.453120135356585</v>
          </cell>
          <cell r="DM74">
            <v>0</v>
          </cell>
          <cell r="DN74">
            <v>0</v>
          </cell>
          <cell r="DO74">
            <v>0</v>
          </cell>
          <cell r="DP74">
            <v>-16.090593000091964</v>
          </cell>
          <cell r="DR74">
            <v>66.775524506941281</v>
          </cell>
          <cell r="DS74">
            <v>0</v>
          </cell>
          <cell r="DT74">
            <v>0</v>
          </cell>
          <cell r="DV74">
            <v>39823</v>
          </cell>
          <cell r="DW74">
            <v>5.7431870935612297</v>
          </cell>
          <cell r="DY74">
            <v>49.7</v>
          </cell>
          <cell r="DZ74">
            <v>44.7</v>
          </cell>
          <cell r="EA74">
            <v>30</v>
          </cell>
          <cell r="EB74">
            <v>30</v>
          </cell>
          <cell r="ED74">
            <v>60</v>
          </cell>
          <cell r="EE74">
            <v>20</v>
          </cell>
          <cell r="EF74">
            <v>33.480401730472515</v>
          </cell>
          <cell r="EG74">
            <v>0</v>
          </cell>
          <cell r="EH74">
            <v>33.480401730472515</v>
          </cell>
          <cell r="EJ74">
            <v>30</v>
          </cell>
          <cell r="EK74">
            <v>90</v>
          </cell>
          <cell r="EL74">
            <v>110</v>
          </cell>
          <cell r="EN74">
            <v>0</v>
          </cell>
          <cell r="EO74">
            <v>60</v>
          </cell>
          <cell r="EP74">
            <v>80</v>
          </cell>
          <cell r="ER74">
            <v>200</v>
          </cell>
          <cell r="ET74">
            <v>15</v>
          </cell>
          <cell r="EU74">
            <v>16.090593000091964</v>
          </cell>
          <cell r="EV74">
            <v>0</v>
          </cell>
          <cell r="EW74">
            <v>35.684931506849317</v>
          </cell>
          <cell r="EX74">
            <v>15</v>
          </cell>
          <cell r="EZ74">
            <v>51.775524506941281</v>
          </cell>
          <cell r="FA74">
            <v>66.775524506941281</v>
          </cell>
          <cell r="FB74">
            <v>59</v>
          </cell>
          <cell r="FC74">
            <v>68.350684931506848</v>
          </cell>
          <cell r="FE74">
            <v>38271.593232407409</v>
          </cell>
        </row>
        <row r="75">
          <cell r="A75">
            <v>39824</v>
          </cell>
          <cell r="B75">
            <v>11</v>
          </cell>
          <cell r="C75">
            <v>7</v>
          </cell>
          <cell r="D75">
            <v>1</v>
          </cell>
          <cell r="E75">
            <v>2009</v>
          </cell>
          <cell r="G75">
            <v>0</v>
          </cell>
          <cell r="H75">
            <v>1.2593857500392098</v>
          </cell>
          <cell r="I75">
            <v>12.076280522271675</v>
          </cell>
          <cell r="J75">
            <v>50.684931506849317</v>
          </cell>
          <cell r="K75">
            <v>10.483870967741936</v>
          </cell>
          <cell r="L75">
            <v>0.18881205685708358</v>
          </cell>
          <cell r="M75">
            <v>8.0787125889391689</v>
          </cell>
          <cell r="N75">
            <v>8.5097142857142849</v>
          </cell>
          <cell r="O75">
            <v>12.556669119234519</v>
          </cell>
          <cell r="P75">
            <v>15.229814550519944</v>
          </cell>
          <cell r="Q75">
            <v>26.548481286068967</v>
          </cell>
          <cell r="R75">
            <v>12.207581362329918</v>
          </cell>
          <cell r="S75">
            <v>43.637438344097887</v>
          </cell>
          <cell r="T75">
            <v>21.75071493013402</v>
          </cell>
          <cell r="U75">
            <v>37.142909654078231</v>
          </cell>
          <cell r="W75">
            <v>0</v>
          </cell>
          <cell r="X75">
            <v>13.335666272310885</v>
          </cell>
          <cell r="Y75">
            <v>10.483870967741936</v>
          </cell>
          <cell r="Z75">
            <v>0</v>
          </cell>
          <cell r="AA75">
            <v>0</v>
          </cell>
          <cell r="AB75">
            <v>2.7207965243109582</v>
          </cell>
          <cell r="AC75">
            <v>5</v>
          </cell>
          <cell r="AD75">
            <v>0</v>
          </cell>
          <cell r="AE75">
            <v>1.3517454706142278</v>
          </cell>
          <cell r="AF75">
            <v>7.7046969365853535</v>
          </cell>
          <cell r="AG75">
            <v>0</v>
          </cell>
          <cell r="AH75">
            <v>4.0493412455158264</v>
          </cell>
          <cell r="AI75">
            <v>0</v>
          </cell>
          <cell r="AJ75">
            <v>0</v>
          </cell>
          <cell r="AK75">
            <v>0</v>
          </cell>
          <cell r="AL75">
            <v>0</v>
          </cell>
          <cell r="AM75">
            <v>0</v>
          </cell>
          <cell r="AN75">
            <v>0</v>
          </cell>
          <cell r="AO75">
            <v>28.601800833941066</v>
          </cell>
          <cell r="AP75">
            <v>0</v>
          </cell>
          <cell r="AQ75">
            <v>16.295303063414647</v>
          </cell>
          <cell r="AR75">
            <v>13.704696936585353</v>
          </cell>
          <cell r="AS75">
            <v>3.8914042386964525</v>
          </cell>
          <cell r="AT75">
            <v>0</v>
          </cell>
          <cell r="AU75">
            <v>0</v>
          </cell>
          <cell r="AV75">
            <v>0</v>
          </cell>
          <cell r="AW75">
            <v>67</v>
          </cell>
          <cell r="AX75">
            <v>0</v>
          </cell>
          <cell r="AY75">
            <v>0</v>
          </cell>
          <cell r="AZ75">
            <v>35.531062928310149</v>
          </cell>
          <cell r="BA75">
            <v>0</v>
          </cell>
          <cell r="BB75">
            <v>0</v>
          </cell>
          <cell r="BC75">
            <v>0</v>
          </cell>
          <cell r="BD75">
            <v>0</v>
          </cell>
          <cell r="BE75">
            <v>27.3224043715847</v>
          </cell>
          <cell r="BF75">
            <v>23.362527135264617</v>
          </cell>
          <cell r="BG75">
            <v>0</v>
          </cell>
          <cell r="BH75">
            <v>0</v>
          </cell>
          <cell r="BI75">
            <v>0</v>
          </cell>
          <cell r="BJ75">
            <v>0</v>
          </cell>
          <cell r="BK75">
            <v>0</v>
          </cell>
          <cell r="BL75">
            <v>0</v>
          </cell>
          <cell r="BM75">
            <v>0</v>
          </cell>
          <cell r="BN75">
            <v>0</v>
          </cell>
          <cell r="BO75">
            <v>0</v>
          </cell>
          <cell r="BP75">
            <v>0</v>
          </cell>
          <cell r="BQ75">
            <v>0</v>
          </cell>
          <cell r="BR75">
            <v>0</v>
          </cell>
          <cell r="BS75">
            <v>0</v>
          </cell>
          <cell r="BT75">
            <v>17.665753424657531</v>
          </cell>
          <cell r="BU75">
            <v>0</v>
          </cell>
          <cell r="BV75">
            <v>-17.665753424657531</v>
          </cell>
          <cell r="BW75">
            <v>0</v>
          </cell>
          <cell r="BX75">
            <v>0</v>
          </cell>
          <cell r="BY75">
            <v>0</v>
          </cell>
          <cell r="CA75">
            <v>0</v>
          </cell>
          <cell r="CB75">
            <v>0</v>
          </cell>
          <cell r="CC75">
            <v>0</v>
          </cell>
          <cell r="CD75">
            <v>0</v>
          </cell>
          <cell r="CE75">
            <v>0</v>
          </cell>
          <cell r="CF75">
            <v>0</v>
          </cell>
          <cell r="CH75">
            <v>0</v>
          </cell>
          <cell r="CJ75">
            <v>39824</v>
          </cell>
          <cell r="CK75">
            <v>13.335666272310885</v>
          </cell>
          <cell r="CL75">
            <v>9.0564424071995813</v>
          </cell>
          <cell r="CM75">
            <v>68.350684931506848</v>
          </cell>
          <cell r="CN75">
            <v>0</v>
          </cell>
          <cell r="CO75">
            <v>0</v>
          </cell>
          <cell r="CP75">
            <v>36.542546318153342</v>
          </cell>
          <cell r="CQ75">
            <v>0</v>
          </cell>
          <cell r="CR75">
            <v>30</v>
          </cell>
          <cell r="CS75">
            <v>0</v>
          </cell>
          <cell r="CU75">
            <v>39824</v>
          </cell>
          <cell r="CV75">
            <v>2.7207965243109582</v>
          </cell>
          <cell r="CW75">
            <v>5</v>
          </cell>
          <cell r="CX75">
            <v>0</v>
          </cell>
          <cell r="CY75">
            <v>0</v>
          </cell>
          <cell r="CZ75">
            <v>0</v>
          </cell>
          <cell r="DA75">
            <v>0</v>
          </cell>
          <cell r="DB75">
            <v>0</v>
          </cell>
          <cell r="DC75">
            <v>49.87821259046423</v>
          </cell>
          <cell r="DD75">
            <v>67</v>
          </cell>
          <cell r="DE75">
            <v>11.835616438356164</v>
          </cell>
          <cell r="DF75">
            <v>24</v>
          </cell>
          <cell r="DG75">
            <v>49.235759864895499</v>
          </cell>
          <cell r="DH75">
            <v>0</v>
          </cell>
          <cell r="DI75">
            <v>0</v>
          </cell>
          <cell r="DJ75">
            <v>0</v>
          </cell>
          <cell r="DK75">
            <v>27.3224043715847</v>
          </cell>
          <cell r="DL75">
            <v>41.028280559922152</v>
          </cell>
          <cell r="DM75">
            <v>0</v>
          </cell>
          <cell r="DN75">
            <v>0</v>
          </cell>
          <cell r="DO75">
            <v>0</v>
          </cell>
          <cell r="DP75">
            <v>-17.665753424657531</v>
          </cell>
          <cell r="DR75">
            <v>68.350684931506848</v>
          </cell>
          <cell r="DS75">
            <v>0</v>
          </cell>
          <cell r="DT75">
            <v>0</v>
          </cell>
          <cell r="DV75">
            <v>39824</v>
          </cell>
          <cell r="DW75">
            <v>6.0376282714663878</v>
          </cell>
          <cell r="DY75">
            <v>49.7</v>
          </cell>
          <cell r="DZ75">
            <v>44.7</v>
          </cell>
          <cell r="EA75">
            <v>30</v>
          </cell>
          <cell r="EB75">
            <v>30</v>
          </cell>
          <cell r="ED75">
            <v>60</v>
          </cell>
          <cell r="EE75">
            <v>20</v>
          </cell>
          <cell r="EF75">
            <v>36.542546318153342</v>
          </cell>
          <cell r="EG75">
            <v>0</v>
          </cell>
          <cell r="EH75">
            <v>36.542546318153342</v>
          </cell>
          <cell r="EJ75">
            <v>30</v>
          </cell>
          <cell r="EK75">
            <v>90</v>
          </cell>
          <cell r="EL75">
            <v>110</v>
          </cell>
          <cell r="EN75">
            <v>0</v>
          </cell>
          <cell r="EO75">
            <v>60</v>
          </cell>
          <cell r="EP75">
            <v>80</v>
          </cell>
          <cell r="ER75">
            <v>200</v>
          </cell>
          <cell r="ET75">
            <v>15</v>
          </cell>
          <cell r="EU75">
            <v>17.665753424657531</v>
          </cell>
          <cell r="EV75">
            <v>0</v>
          </cell>
          <cell r="EW75">
            <v>36.823607334264665</v>
          </cell>
          <cell r="EX75">
            <v>13.861324172584652</v>
          </cell>
          <cell r="EZ75">
            <v>54.489360758922196</v>
          </cell>
          <cell r="FA75">
            <v>69.489360758922203</v>
          </cell>
          <cell r="FB75">
            <v>59</v>
          </cell>
          <cell r="FC75">
            <v>68.350684931506848</v>
          </cell>
          <cell r="FE75">
            <v>38271.593232754632</v>
          </cell>
        </row>
        <row r="76">
          <cell r="A76">
            <v>39825</v>
          </cell>
          <cell r="B76">
            <v>12</v>
          </cell>
          <cell r="C76">
            <v>1</v>
          </cell>
          <cell r="D76">
            <v>1</v>
          </cell>
          <cell r="E76">
            <v>2009</v>
          </cell>
          <cell r="G76">
            <v>0</v>
          </cell>
          <cell r="H76">
            <v>1.2593857500392098</v>
          </cell>
          <cell r="I76">
            <v>12.076280522271675</v>
          </cell>
          <cell r="J76">
            <v>50.684931506849317</v>
          </cell>
          <cell r="K76">
            <v>10.483870967741936</v>
          </cell>
          <cell r="L76">
            <v>0.18881205685708358</v>
          </cell>
          <cell r="M76">
            <v>8.0787125889391689</v>
          </cell>
          <cell r="N76">
            <v>8.5097142857142849</v>
          </cell>
          <cell r="O76">
            <v>12.556669119234519</v>
          </cell>
          <cell r="P76">
            <v>15.229814550519944</v>
          </cell>
          <cell r="Q76">
            <v>26.548481286068967</v>
          </cell>
          <cell r="R76">
            <v>12.207581362329918</v>
          </cell>
          <cell r="S76">
            <v>55.544169541001267</v>
          </cell>
          <cell r="T76">
            <v>21.81144803004285</v>
          </cell>
          <cell r="U76">
            <v>37.57707346248084</v>
          </cell>
          <cell r="W76">
            <v>0</v>
          </cell>
          <cell r="X76">
            <v>13.335666272310885</v>
          </cell>
          <cell r="Y76">
            <v>10.483870967741936</v>
          </cell>
          <cell r="Z76">
            <v>0</v>
          </cell>
          <cell r="AA76">
            <v>0</v>
          </cell>
          <cell r="AB76">
            <v>2.7194164101319593</v>
          </cell>
          <cell r="AC76">
            <v>5</v>
          </cell>
          <cell r="AD76">
            <v>0</v>
          </cell>
          <cell r="AE76">
            <v>1.3517454706142278</v>
          </cell>
          <cell r="AF76">
            <v>7.7060770507643515</v>
          </cell>
          <cell r="AG76">
            <v>0</v>
          </cell>
          <cell r="AH76">
            <v>4.0493412455158264</v>
          </cell>
          <cell r="AI76">
            <v>0</v>
          </cell>
          <cell r="AJ76">
            <v>0</v>
          </cell>
          <cell r="AK76">
            <v>0</v>
          </cell>
          <cell r="AL76">
            <v>0</v>
          </cell>
          <cell r="AM76">
            <v>0</v>
          </cell>
          <cell r="AN76">
            <v>0</v>
          </cell>
          <cell r="AO76">
            <v>28.618987947724673</v>
          </cell>
          <cell r="AP76">
            <v>0</v>
          </cell>
          <cell r="AQ76">
            <v>16.29392294923565</v>
          </cell>
          <cell r="AR76">
            <v>13.70607705076435</v>
          </cell>
          <cell r="AS76">
            <v>3.8742171249128461</v>
          </cell>
          <cell r="AT76">
            <v>0</v>
          </cell>
          <cell r="AU76">
            <v>0</v>
          </cell>
          <cell r="AV76">
            <v>0</v>
          </cell>
          <cell r="AW76">
            <v>67</v>
          </cell>
          <cell r="AX76">
            <v>0</v>
          </cell>
          <cell r="AY76">
            <v>0</v>
          </cell>
          <cell r="AZ76">
            <v>44.978854456084974</v>
          </cell>
          <cell r="BA76">
            <v>0</v>
          </cell>
          <cell r="BB76">
            <v>2.9538365774399864</v>
          </cell>
          <cell r="BC76">
            <v>0</v>
          </cell>
          <cell r="BD76">
            <v>0</v>
          </cell>
          <cell r="BE76">
            <v>27.3224043715847</v>
          </cell>
          <cell r="BF76">
            <v>23.362527135264617</v>
          </cell>
          <cell r="BG76">
            <v>0</v>
          </cell>
          <cell r="BH76">
            <v>0</v>
          </cell>
          <cell r="BI76">
            <v>0</v>
          </cell>
          <cell r="BJ76">
            <v>0</v>
          </cell>
          <cell r="BK76">
            <v>0</v>
          </cell>
          <cell r="BL76">
            <v>0</v>
          </cell>
          <cell r="BM76">
            <v>0</v>
          </cell>
          <cell r="BN76">
            <v>0</v>
          </cell>
          <cell r="BO76">
            <v>0</v>
          </cell>
          <cell r="BP76">
            <v>0</v>
          </cell>
          <cell r="BQ76">
            <v>0</v>
          </cell>
          <cell r="BR76">
            <v>0</v>
          </cell>
          <cell r="BS76">
            <v>0</v>
          </cell>
          <cell r="BT76">
            <v>17.665753424657531</v>
          </cell>
          <cell r="BU76">
            <v>0</v>
          </cell>
          <cell r="BV76">
            <v>-17.665753424657531</v>
          </cell>
          <cell r="BW76">
            <v>0</v>
          </cell>
          <cell r="BX76">
            <v>0</v>
          </cell>
          <cell r="BY76">
            <v>0</v>
          </cell>
          <cell r="CA76">
            <v>0</v>
          </cell>
          <cell r="CB76">
            <v>0</v>
          </cell>
          <cell r="CC76">
            <v>0</v>
          </cell>
          <cell r="CD76">
            <v>0</v>
          </cell>
          <cell r="CE76">
            <v>0</v>
          </cell>
          <cell r="CF76">
            <v>0</v>
          </cell>
          <cell r="CH76">
            <v>0</v>
          </cell>
          <cell r="CJ76">
            <v>39825</v>
          </cell>
          <cell r="CK76">
            <v>13.335666272310885</v>
          </cell>
          <cell r="CL76">
            <v>9.0578225213785792</v>
          </cell>
          <cell r="CM76">
            <v>68.350684931506848</v>
          </cell>
          <cell r="CN76">
            <v>0</v>
          </cell>
          <cell r="CO76">
            <v>0</v>
          </cell>
          <cell r="CP76">
            <v>36.542546318153342</v>
          </cell>
          <cell r="CQ76">
            <v>0</v>
          </cell>
          <cell r="CR76">
            <v>30</v>
          </cell>
          <cell r="CS76">
            <v>0</v>
          </cell>
          <cell r="CU76">
            <v>39825</v>
          </cell>
          <cell r="CV76">
            <v>2.7194164101319593</v>
          </cell>
          <cell r="CW76">
            <v>5</v>
          </cell>
          <cell r="CX76">
            <v>0</v>
          </cell>
          <cell r="CY76">
            <v>0</v>
          </cell>
          <cell r="CZ76">
            <v>0</v>
          </cell>
          <cell r="DA76">
            <v>0</v>
          </cell>
          <cell r="DB76">
            <v>0</v>
          </cell>
          <cell r="DC76">
            <v>49.87821259046423</v>
          </cell>
          <cell r="DD76">
            <v>67</v>
          </cell>
          <cell r="DE76">
            <v>11.835616438356164</v>
          </cell>
          <cell r="DF76">
            <v>24</v>
          </cell>
          <cell r="DG76">
            <v>58.684931506849324</v>
          </cell>
          <cell r="DH76">
            <v>2.9538365774399864</v>
          </cell>
          <cell r="DI76">
            <v>0</v>
          </cell>
          <cell r="DJ76">
            <v>0</v>
          </cell>
          <cell r="DK76">
            <v>27.3224043715847</v>
          </cell>
          <cell r="DL76">
            <v>41.028280559922152</v>
          </cell>
          <cell r="DM76">
            <v>0</v>
          </cell>
          <cell r="DN76">
            <v>0</v>
          </cell>
          <cell r="DO76">
            <v>0</v>
          </cell>
          <cell r="DP76">
            <v>-17.665753424657531</v>
          </cell>
          <cell r="DR76">
            <v>68.350684931506848</v>
          </cell>
          <cell r="DS76">
            <v>0</v>
          </cell>
          <cell r="DT76">
            <v>0</v>
          </cell>
          <cell r="DV76">
            <v>39825</v>
          </cell>
          <cell r="DW76">
            <v>6.0385483475857198</v>
          </cell>
          <cell r="DY76">
            <v>49.7</v>
          </cell>
          <cell r="DZ76">
            <v>44.7</v>
          </cell>
          <cell r="EA76">
            <v>30</v>
          </cell>
          <cell r="EB76">
            <v>30</v>
          </cell>
          <cell r="ED76">
            <v>60</v>
          </cell>
          <cell r="EE76">
            <v>20</v>
          </cell>
          <cell r="EF76">
            <v>36.542546318153342</v>
          </cell>
          <cell r="EG76">
            <v>0</v>
          </cell>
          <cell r="EH76">
            <v>36.542546318153342</v>
          </cell>
          <cell r="EJ76">
            <v>30</v>
          </cell>
          <cell r="EK76">
            <v>90</v>
          </cell>
          <cell r="EL76">
            <v>110</v>
          </cell>
          <cell r="EN76">
            <v>0</v>
          </cell>
          <cell r="EO76">
            <v>60</v>
          </cell>
          <cell r="EP76">
            <v>80</v>
          </cell>
          <cell r="ER76">
            <v>200</v>
          </cell>
          <cell r="ET76">
            <v>15</v>
          </cell>
          <cell r="EU76">
            <v>17.665753424657531</v>
          </cell>
          <cell r="EV76">
            <v>0</v>
          </cell>
          <cell r="EW76">
            <v>36.823607334264665</v>
          </cell>
          <cell r="EX76">
            <v>13.861324172584652</v>
          </cell>
          <cell r="EZ76">
            <v>54.489360758922196</v>
          </cell>
          <cell r="FA76">
            <v>69.489360758922203</v>
          </cell>
          <cell r="FB76">
            <v>59</v>
          </cell>
          <cell r="FC76">
            <v>68.350684931506848</v>
          </cell>
          <cell r="FE76">
            <v>38271.59323298611</v>
          </cell>
        </row>
        <row r="77">
          <cell r="A77">
            <v>39826</v>
          </cell>
          <cell r="B77">
            <v>13</v>
          </cell>
          <cell r="C77">
            <v>2</v>
          </cell>
          <cell r="D77">
            <v>1</v>
          </cell>
          <cell r="E77">
            <v>2009</v>
          </cell>
          <cell r="G77">
            <v>0</v>
          </cell>
          <cell r="H77">
            <v>1.2593857500392098</v>
          </cell>
          <cell r="I77">
            <v>12.076280522271675</v>
          </cell>
          <cell r="J77">
            <v>50.684931506849317</v>
          </cell>
          <cell r="K77">
            <v>10.483870967741936</v>
          </cell>
          <cell r="L77">
            <v>0.18881205685708358</v>
          </cell>
          <cell r="M77">
            <v>8.0787125889391689</v>
          </cell>
          <cell r="N77">
            <v>8.5097142857142849</v>
          </cell>
          <cell r="O77">
            <v>12.556669119234519</v>
          </cell>
          <cell r="P77">
            <v>15.229814550519944</v>
          </cell>
          <cell r="Q77">
            <v>26.548481286068967</v>
          </cell>
          <cell r="R77">
            <v>12.207581362329918</v>
          </cell>
          <cell r="S77">
            <v>43.637438344097887</v>
          </cell>
          <cell r="T77">
            <v>21.75071493013402</v>
          </cell>
          <cell r="U77">
            <v>37.142909654078231</v>
          </cell>
          <cell r="W77">
            <v>0</v>
          </cell>
          <cell r="X77">
            <v>13.335666272310885</v>
          </cell>
          <cell r="Y77">
            <v>10.483870967741936</v>
          </cell>
          <cell r="Z77">
            <v>0</v>
          </cell>
          <cell r="AA77">
            <v>0</v>
          </cell>
          <cell r="AB77">
            <v>2.7180369960108779</v>
          </cell>
          <cell r="AC77">
            <v>5</v>
          </cell>
          <cell r="AD77">
            <v>0</v>
          </cell>
          <cell r="AE77">
            <v>1.3517454706142278</v>
          </cell>
          <cell r="AF77">
            <v>7.707456464885432</v>
          </cell>
          <cell r="AG77">
            <v>0</v>
          </cell>
          <cell r="AH77">
            <v>4.0493412455158264</v>
          </cell>
          <cell r="AI77">
            <v>0</v>
          </cell>
          <cell r="AJ77">
            <v>0</v>
          </cell>
          <cell r="AK77">
            <v>0</v>
          </cell>
          <cell r="AL77">
            <v>0</v>
          </cell>
          <cell r="AM77">
            <v>0</v>
          </cell>
          <cell r="AN77">
            <v>0</v>
          </cell>
          <cell r="AO77">
            <v>28.636272438923481</v>
          </cell>
          <cell r="AP77">
            <v>0</v>
          </cell>
          <cell r="AQ77">
            <v>16.292543535114568</v>
          </cell>
          <cell r="AR77">
            <v>13.707456464885432</v>
          </cell>
          <cell r="AS77">
            <v>3.8569326337140382</v>
          </cell>
          <cell r="AT77">
            <v>0</v>
          </cell>
          <cell r="AU77">
            <v>0</v>
          </cell>
          <cell r="AV77">
            <v>0</v>
          </cell>
          <cell r="AW77">
            <v>67</v>
          </cell>
          <cell r="AX77">
            <v>0</v>
          </cell>
          <cell r="AY77">
            <v>0</v>
          </cell>
          <cell r="AZ77">
            <v>35.531062928310149</v>
          </cell>
          <cell r="BA77">
            <v>0</v>
          </cell>
          <cell r="BB77">
            <v>0</v>
          </cell>
          <cell r="BC77">
            <v>0</v>
          </cell>
          <cell r="BD77">
            <v>0</v>
          </cell>
          <cell r="BE77">
            <v>27.3224043715847</v>
          </cell>
          <cell r="BF77">
            <v>23.362527135264617</v>
          </cell>
          <cell r="BG77">
            <v>0</v>
          </cell>
          <cell r="BH77">
            <v>0</v>
          </cell>
          <cell r="BI77">
            <v>0</v>
          </cell>
          <cell r="BJ77">
            <v>0</v>
          </cell>
          <cell r="BK77">
            <v>0</v>
          </cell>
          <cell r="BL77">
            <v>0</v>
          </cell>
          <cell r="BM77">
            <v>0</v>
          </cell>
          <cell r="BN77">
            <v>0</v>
          </cell>
          <cell r="BO77">
            <v>0</v>
          </cell>
          <cell r="BP77">
            <v>0</v>
          </cell>
          <cell r="BQ77">
            <v>0</v>
          </cell>
          <cell r="BR77">
            <v>0</v>
          </cell>
          <cell r="BS77">
            <v>0</v>
          </cell>
          <cell r="BT77">
            <v>17.665753424657531</v>
          </cell>
          <cell r="BU77">
            <v>0</v>
          </cell>
          <cell r="BV77">
            <v>-17.665753424657531</v>
          </cell>
          <cell r="BW77">
            <v>0</v>
          </cell>
          <cell r="BX77">
            <v>0</v>
          </cell>
          <cell r="BY77">
            <v>0</v>
          </cell>
          <cell r="CA77">
            <v>0</v>
          </cell>
          <cell r="CB77">
            <v>0</v>
          </cell>
          <cell r="CC77">
            <v>0</v>
          </cell>
          <cell r="CD77">
            <v>0</v>
          </cell>
          <cell r="CE77">
            <v>0</v>
          </cell>
          <cell r="CF77">
            <v>0</v>
          </cell>
          <cell r="CH77">
            <v>0</v>
          </cell>
          <cell r="CJ77">
            <v>39826</v>
          </cell>
          <cell r="CK77">
            <v>13.335666272310885</v>
          </cell>
          <cell r="CL77">
            <v>9.0592019354996598</v>
          </cell>
          <cell r="CM77">
            <v>68.350684931506848</v>
          </cell>
          <cell r="CN77">
            <v>0</v>
          </cell>
          <cell r="CO77">
            <v>0</v>
          </cell>
          <cell r="CP77">
            <v>36.542546318153342</v>
          </cell>
          <cell r="CQ77">
            <v>0</v>
          </cell>
          <cell r="CR77">
            <v>30</v>
          </cell>
          <cell r="CS77">
            <v>0</v>
          </cell>
          <cell r="CU77">
            <v>39826</v>
          </cell>
          <cell r="CV77">
            <v>2.7180369960108779</v>
          </cell>
          <cell r="CW77">
            <v>5</v>
          </cell>
          <cell r="CX77">
            <v>0</v>
          </cell>
          <cell r="CY77">
            <v>0</v>
          </cell>
          <cell r="CZ77">
            <v>0</v>
          </cell>
          <cell r="DA77">
            <v>0</v>
          </cell>
          <cell r="DB77">
            <v>0</v>
          </cell>
          <cell r="DC77">
            <v>49.87821259046423</v>
          </cell>
          <cell r="DD77">
            <v>67</v>
          </cell>
          <cell r="DE77">
            <v>11.835616438356164</v>
          </cell>
          <cell r="DF77">
            <v>24</v>
          </cell>
          <cell r="DG77">
            <v>49.238519393195581</v>
          </cell>
          <cell r="DH77">
            <v>0</v>
          </cell>
          <cell r="DI77">
            <v>0</v>
          </cell>
          <cell r="DJ77">
            <v>0</v>
          </cell>
          <cell r="DK77">
            <v>27.3224043715847</v>
          </cell>
          <cell r="DL77">
            <v>41.028280559922152</v>
          </cell>
          <cell r="DM77">
            <v>0</v>
          </cell>
          <cell r="DN77">
            <v>0</v>
          </cell>
          <cell r="DO77">
            <v>0</v>
          </cell>
          <cell r="DP77">
            <v>-17.665753424657531</v>
          </cell>
          <cell r="DR77">
            <v>68.350684931506848</v>
          </cell>
          <cell r="DS77">
            <v>0</v>
          </cell>
          <cell r="DT77">
            <v>0</v>
          </cell>
          <cell r="DV77">
            <v>39826</v>
          </cell>
          <cell r="DW77">
            <v>6.0394679569997729</v>
          </cell>
          <cell r="DY77">
            <v>49.7</v>
          </cell>
          <cell r="DZ77">
            <v>44.7</v>
          </cell>
          <cell r="EA77">
            <v>30</v>
          </cell>
          <cell r="EB77">
            <v>30</v>
          </cell>
          <cell r="ED77">
            <v>60</v>
          </cell>
          <cell r="EE77">
            <v>20</v>
          </cell>
          <cell r="EF77">
            <v>36.542546318153342</v>
          </cell>
          <cell r="EG77">
            <v>0</v>
          </cell>
          <cell r="EH77">
            <v>36.542546318153342</v>
          </cell>
          <cell r="EJ77">
            <v>30</v>
          </cell>
          <cell r="EK77">
            <v>90</v>
          </cell>
          <cell r="EL77">
            <v>110</v>
          </cell>
          <cell r="EN77">
            <v>0</v>
          </cell>
          <cell r="EO77">
            <v>60</v>
          </cell>
          <cell r="EP77">
            <v>80</v>
          </cell>
          <cell r="ER77">
            <v>200</v>
          </cell>
          <cell r="ET77">
            <v>15</v>
          </cell>
          <cell r="EU77">
            <v>17.665753424657531</v>
          </cell>
          <cell r="EV77">
            <v>0</v>
          </cell>
          <cell r="EW77">
            <v>36.823607334264665</v>
          </cell>
          <cell r="EX77">
            <v>13.861324172584652</v>
          </cell>
          <cell r="EZ77">
            <v>54.489360758922196</v>
          </cell>
          <cell r="FA77">
            <v>69.489360758922203</v>
          </cell>
          <cell r="FB77">
            <v>59</v>
          </cell>
          <cell r="FC77">
            <v>68.350684931506848</v>
          </cell>
          <cell r="FE77">
            <v>38271.593233101848</v>
          </cell>
        </row>
        <row r="78">
          <cell r="A78">
            <v>39827</v>
          </cell>
          <cell r="B78">
            <v>14</v>
          </cell>
          <cell r="C78">
            <v>3</v>
          </cell>
          <cell r="D78">
            <v>1</v>
          </cell>
          <cell r="E78">
            <v>2009</v>
          </cell>
          <cell r="G78">
            <v>0</v>
          </cell>
          <cell r="H78">
            <v>1.1767160945297228</v>
          </cell>
          <cell r="I78">
            <v>11.561561893089214</v>
          </cell>
          <cell r="J78">
            <v>50.684931506849317</v>
          </cell>
          <cell r="K78">
            <v>10.483870967741936</v>
          </cell>
          <cell r="L78">
            <v>0.17641789748540035</v>
          </cell>
          <cell r="M78">
            <v>7.7343794259533469</v>
          </cell>
          <cell r="N78">
            <v>8.5097142857142849</v>
          </cell>
          <cell r="O78">
            <v>11.732413715041316</v>
          </cell>
          <cell r="P78">
            <v>14.580685105928991</v>
          </cell>
          <cell r="Q78">
            <v>26.388354375763498</v>
          </cell>
          <cell r="R78">
            <v>12.207581362329918</v>
          </cell>
          <cell r="S78">
            <v>37.558201253023718</v>
          </cell>
          <cell r="T78">
            <v>21.840428489827914</v>
          </cell>
          <cell r="U78">
            <v>32.867739235456007</v>
          </cell>
          <cell r="W78">
            <v>0</v>
          </cell>
          <cell r="X78">
            <v>12.738277987618938</v>
          </cell>
          <cell r="Y78">
            <v>10.483870967741936</v>
          </cell>
          <cell r="Z78">
            <v>0</v>
          </cell>
          <cell r="AA78">
            <v>0</v>
          </cell>
          <cell r="AB78">
            <v>2.7166582815926104</v>
          </cell>
          <cell r="AC78">
            <v>5</v>
          </cell>
          <cell r="AD78">
            <v>0</v>
          </cell>
          <cell r="AE78">
            <v>1.3517454706142278</v>
          </cell>
          <cell r="AF78">
            <v>7.3521078569461942</v>
          </cell>
          <cell r="AG78">
            <v>0</v>
          </cell>
          <cell r="AH78">
            <v>4.3279274615051886</v>
          </cell>
          <cell r="AI78">
            <v>0</v>
          </cell>
          <cell r="AJ78">
            <v>0</v>
          </cell>
          <cell r="AK78">
            <v>0</v>
          </cell>
          <cell r="AL78">
            <v>0</v>
          </cell>
          <cell r="AM78">
            <v>0</v>
          </cell>
          <cell r="AN78">
            <v>0</v>
          </cell>
          <cell r="AO78">
            <v>28.973181756317373</v>
          </cell>
          <cell r="AP78">
            <v>0</v>
          </cell>
          <cell r="AQ78">
            <v>16.647892143053806</v>
          </cell>
          <cell r="AR78">
            <v>13.352107856946194</v>
          </cell>
          <cell r="AS78">
            <v>1.6079253412411703</v>
          </cell>
          <cell r="AT78">
            <v>0</v>
          </cell>
          <cell r="AU78">
            <v>0</v>
          </cell>
          <cell r="AV78">
            <v>0</v>
          </cell>
          <cell r="AW78">
            <v>67</v>
          </cell>
          <cell r="AX78">
            <v>0</v>
          </cell>
          <cell r="AY78">
            <v>0</v>
          </cell>
          <cell r="AZ78">
            <v>25.266368978307639</v>
          </cell>
          <cell r="BA78">
            <v>0</v>
          </cell>
          <cell r="BB78">
            <v>0</v>
          </cell>
          <cell r="BC78">
            <v>0</v>
          </cell>
          <cell r="BD78">
            <v>0</v>
          </cell>
          <cell r="BE78">
            <v>27.3224043715847</v>
          </cell>
          <cell r="BF78">
            <v>23.362527135264617</v>
          </cell>
          <cell r="BG78">
            <v>0</v>
          </cell>
          <cell r="BH78">
            <v>0</v>
          </cell>
          <cell r="BI78">
            <v>0</v>
          </cell>
          <cell r="BJ78">
            <v>0</v>
          </cell>
          <cell r="BK78">
            <v>0</v>
          </cell>
          <cell r="BL78">
            <v>0</v>
          </cell>
          <cell r="BM78">
            <v>0</v>
          </cell>
          <cell r="BN78">
            <v>0</v>
          </cell>
          <cell r="BO78">
            <v>0</v>
          </cell>
          <cell r="BP78">
            <v>0</v>
          </cell>
          <cell r="BQ78">
            <v>0</v>
          </cell>
          <cell r="BR78">
            <v>0</v>
          </cell>
          <cell r="BS78">
            <v>0</v>
          </cell>
          <cell r="BT78">
            <v>16.481968373233904</v>
          </cell>
          <cell r="BU78">
            <v>0</v>
          </cell>
          <cell r="BV78">
            <v>-16.481968373233904</v>
          </cell>
          <cell r="BW78">
            <v>0</v>
          </cell>
          <cell r="BX78">
            <v>0</v>
          </cell>
          <cell r="BY78">
            <v>0</v>
          </cell>
          <cell r="CA78">
            <v>0</v>
          </cell>
          <cell r="CB78">
            <v>0</v>
          </cell>
          <cell r="CC78">
            <v>0</v>
          </cell>
          <cell r="CD78">
            <v>0</v>
          </cell>
          <cell r="CE78">
            <v>0</v>
          </cell>
          <cell r="CF78">
            <v>0</v>
          </cell>
          <cell r="CH78">
            <v>0</v>
          </cell>
          <cell r="CJ78">
            <v>39827</v>
          </cell>
          <cell r="CK78">
            <v>12.738277987618938</v>
          </cell>
          <cell r="CL78">
            <v>8.703853327560422</v>
          </cell>
          <cell r="CM78">
            <v>67.166899880083221</v>
          </cell>
          <cell r="CN78">
            <v>0</v>
          </cell>
          <cell r="CO78">
            <v>0</v>
          </cell>
          <cell r="CP78">
            <v>34.909034559063734</v>
          </cell>
          <cell r="CQ78">
            <v>0</v>
          </cell>
          <cell r="CR78">
            <v>30</v>
          </cell>
          <cell r="CS78">
            <v>0</v>
          </cell>
          <cell r="CU78">
            <v>39827</v>
          </cell>
          <cell r="CV78">
            <v>2.7166582815926104</v>
          </cell>
          <cell r="CW78">
            <v>5</v>
          </cell>
          <cell r="CX78">
            <v>0</v>
          </cell>
          <cell r="CY78">
            <v>0</v>
          </cell>
          <cell r="CZ78">
            <v>0</v>
          </cell>
          <cell r="DA78">
            <v>0</v>
          </cell>
          <cell r="DB78">
            <v>0</v>
          </cell>
          <cell r="DC78">
            <v>47.64731254668267</v>
          </cell>
          <cell r="DD78">
            <v>67</v>
          </cell>
          <cell r="DE78">
            <v>11.835616438356164</v>
          </cell>
          <cell r="DF78">
            <v>24</v>
          </cell>
          <cell r="DG78">
            <v>38.61847683525383</v>
          </cell>
          <cell r="DH78">
            <v>0</v>
          </cell>
          <cell r="DI78">
            <v>0</v>
          </cell>
          <cell r="DJ78">
            <v>0</v>
          </cell>
          <cell r="DK78">
            <v>27.3224043715847</v>
          </cell>
          <cell r="DL78">
            <v>39.844495508498525</v>
          </cell>
          <cell r="DM78">
            <v>0</v>
          </cell>
          <cell r="DN78">
            <v>0</v>
          </cell>
          <cell r="DO78">
            <v>0</v>
          </cell>
          <cell r="DP78">
            <v>-16.481968373233904</v>
          </cell>
          <cell r="DR78">
            <v>67.166899880083221</v>
          </cell>
          <cell r="DS78">
            <v>0</v>
          </cell>
          <cell r="DT78">
            <v>0</v>
          </cell>
          <cell r="DV78">
            <v>39827</v>
          </cell>
          <cell r="DW78">
            <v>5.802568885040281</v>
          </cell>
          <cell r="DY78">
            <v>49.7</v>
          </cell>
          <cell r="DZ78">
            <v>44.7</v>
          </cell>
          <cell r="EA78">
            <v>30</v>
          </cell>
          <cell r="EB78">
            <v>30</v>
          </cell>
          <cell r="ED78">
            <v>60</v>
          </cell>
          <cell r="EE78">
            <v>20</v>
          </cell>
          <cell r="EF78">
            <v>34.909034559063734</v>
          </cell>
          <cell r="EG78">
            <v>0</v>
          </cell>
          <cell r="EH78">
            <v>34.909034559063734</v>
          </cell>
          <cell r="EJ78">
            <v>30</v>
          </cell>
          <cell r="EK78">
            <v>90</v>
          </cell>
          <cell r="EL78">
            <v>110</v>
          </cell>
          <cell r="EN78">
            <v>0</v>
          </cell>
          <cell r="EO78">
            <v>60</v>
          </cell>
          <cell r="EP78">
            <v>80</v>
          </cell>
          <cell r="ER78">
            <v>200</v>
          </cell>
          <cell r="ET78">
            <v>15</v>
          </cell>
          <cell r="EU78">
            <v>16.481968373233904</v>
          </cell>
          <cell r="EV78">
            <v>0</v>
          </cell>
          <cell r="EW78">
            <v>35.684931506849317</v>
          </cell>
          <cell r="EX78">
            <v>15</v>
          </cell>
          <cell r="EZ78">
            <v>52.166899880083221</v>
          </cell>
          <cell r="FA78">
            <v>67.166899880083221</v>
          </cell>
          <cell r="FB78">
            <v>59</v>
          </cell>
          <cell r="FC78">
            <v>68.350684931506848</v>
          </cell>
          <cell r="FE78">
            <v>38271.593233333333</v>
          </cell>
        </row>
        <row r="79">
          <cell r="A79">
            <v>39828</v>
          </cell>
          <cell r="B79">
            <v>15</v>
          </cell>
          <cell r="C79">
            <v>4</v>
          </cell>
          <cell r="D79">
            <v>1</v>
          </cell>
          <cell r="E79">
            <v>2009</v>
          </cell>
          <cell r="G79">
            <v>0</v>
          </cell>
          <cell r="H79">
            <v>0.76240892586739151</v>
          </cell>
          <cell r="I79">
            <v>9.4110330483023148</v>
          </cell>
          <cell r="J79">
            <v>50.684931506849317</v>
          </cell>
          <cell r="K79">
            <v>10.483870967741936</v>
          </cell>
          <cell r="L79">
            <v>0.1143033399057756</v>
          </cell>
          <cell r="M79">
            <v>6.2957324502379652</v>
          </cell>
          <cell r="N79">
            <v>0</v>
          </cell>
          <cell r="O79">
            <v>7.6015760980063325</v>
          </cell>
          <cell r="P79">
            <v>11.868578888187098</v>
          </cell>
          <cell r="Q79">
            <v>26.923769201665657</v>
          </cell>
          <cell r="R79">
            <v>12.207581362329918</v>
          </cell>
          <cell r="S79">
            <v>34.816998588607056</v>
          </cell>
          <cell r="T79">
            <v>21.021245139854823</v>
          </cell>
          <cell r="U79">
            <v>22.58693568667098</v>
          </cell>
          <cell r="W79">
            <v>0</v>
          </cell>
          <cell r="X79">
            <v>10.173441974169707</v>
          </cell>
          <cell r="Y79">
            <v>10.483870967741936</v>
          </cell>
          <cell r="Z79">
            <v>0</v>
          </cell>
          <cell r="AA79">
            <v>0</v>
          </cell>
          <cell r="AB79">
            <v>0</v>
          </cell>
          <cell r="AC79">
            <v>5</v>
          </cell>
          <cell r="AD79">
            <v>0</v>
          </cell>
          <cell r="AE79">
            <v>1.3517454706142278</v>
          </cell>
          <cell r="AF79">
            <v>5.8290319529513468E-2</v>
          </cell>
          <cell r="AG79">
            <v>0</v>
          </cell>
          <cell r="AH79">
            <v>5.0624377949956116</v>
          </cell>
          <cell r="AI79">
            <v>0</v>
          </cell>
          <cell r="AJ79">
            <v>0</v>
          </cell>
          <cell r="AK79">
            <v>0</v>
          </cell>
          <cell r="AL79">
            <v>0</v>
          </cell>
          <cell r="AM79">
            <v>0</v>
          </cell>
          <cell r="AN79">
            <v>0</v>
          </cell>
          <cell r="AO79">
            <v>30.830247600698005</v>
          </cell>
          <cell r="AP79">
            <v>0</v>
          </cell>
          <cell r="AQ79">
            <v>22.708820154495385</v>
          </cell>
          <cell r="AR79">
            <v>0</v>
          </cell>
          <cell r="AS79">
            <v>0</v>
          </cell>
          <cell r="AT79">
            <v>0</v>
          </cell>
          <cell r="AU79">
            <v>0</v>
          </cell>
          <cell r="AV79">
            <v>0</v>
          </cell>
          <cell r="AW79">
            <v>67</v>
          </cell>
          <cell r="AX79">
            <v>0</v>
          </cell>
          <cell r="AY79">
            <v>1.2328895259751036</v>
          </cell>
          <cell r="AZ79">
            <v>10.192289889157749</v>
          </cell>
          <cell r="BA79">
            <v>0</v>
          </cell>
          <cell r="BB79">
            <v>0</v>
          </cell>
          <cell r="BC79">
            <v>0</v>
          </cell>
          <cell r="BD79">
            <v>0</v>
          </cell>
          <cell r="BE79">
            <v>27.3224043715847</v>
          </cell>
          <cell r="BF79">
            <v>23.362527135264617</v>
          </cell>
          <cell r="BG79">
            <v>0</v>
          </cell>
          <cell r="BH79">
            <v>0</v>
          </cell>
          <cell r="BI79">
            <v>0</v>
          </cell>
          <cell r="BJ79">
            <v>0</v>
          </cell>
          <cell r="BK79">
            <v>0</v>
          </cell>
          <cell r="BL79">
            <v>0</v>
          </cell>
          <cell r="BM79">
            <v>0</v>
          </cell>
          <cell r="BN79">
            <v>0</v>
          </cell>
          <cell r="BO79">
            <v>0</v>
          </cell>
          <cell r="BP79">
            <v>0</v>
          </cell>
          <cell r="BQ79">
            <v>0</v>
          </cell>
          <cell r="BR79">
            <v>0</v>
          </cell>
          <cell r="BS79">
            <v>0</v>
          </cell>
          <cell r="BT79">
            <v>6.7785715508471895</v>
          </cell>
          <cell r="BU79">
            <v>0</v>
          </cell>
          <cell r="BV79">
            <v>-6.7785715508471895</v>
          </cell>
          <cell r="BW79">
            <v>0</v>
          </cell>
          <cell r="BX79">
            <v>0</v>
          </cell>
          <cell r="BY79">
            <v>0</v>
          </cell>
          <cell r="CA79">
            <v>0</v>
          </cell>
          <cell r="CB79">
            <v>0</v>
          </cell>
          <cell r="CC79">
            <v>0</v>
          </cell>
          <cell r="CD79">
            <v>0</v>
          </cell>
          <cell r="CE79">
            <v>0</v>
          </cell>
          <cell r="CF79">
            <v>0</v>
          </cell>
          <cell r="CH79">
            <v>0</v>
          </cell>
          <cell r="CJ79">
            <v>39828</v>
          </cell>
          <cell r="CK79">
            <v>10.173441974169707</v>
          </cell>
          <cell r="CL79">
            <v>1.4100357901437413</v>
          </cell>
          <cell r="CM79">
            <v>57.463503057696506</v>
          </cell>
          <cell r="CN79">
            <v>0</v>
          </cell>
          <cell r="CO79">
            <v>0</v>
          </cell>
          <cell r="CP79">
            <v>35.892685395693618</v>
          </cell>
          <cell r="CQ79">
            <v>0</v>
          </cell>
          <cell r="CR79">
            <v>22.708820154495385</v>
          </cell>
          <cell r="CS79">
            <v>0</v>
          </cell>
          <cell r="CU79">
            <v>39828</v>
          </cell>
          <cell r="CV79">
            <v>0</v>
          </cell>
          <cell r="CW79">
            <v>5</v>
          </cell>
          <cell r="CX79">
            <v>0</v>
          </cell>
          <cell r="CY79">
            <v>0</v>
          </cell>
          <cell r="CZ79">
            <v>0</v>
          </cell>
          <cell r="DA79">
            <v>0</v>
          </cell>
          <cell r="DB79">
            <v>0</v>
          </cell>
          <cell r="DC79">
            <v>46.066127369863324</v>
          </cell>
          <cell r="DD79">
            <v>67</v>
          </cell>
          <cell r="DE79">
            <v>11.835616438356164</v>
          </cell>
          <cell r="DF79">
            <v>24</v>
          </cell>
          <cell r="DG79">
            <v>10.192289889157749</v>
          </cell>
          <cell r="DH79">
            <v>0</v>
          </cell>
          <cell r="DI79">
            <v>0</v>
          </cell>
          <cell r="DJ79">
            <v>0</v>
          </cell>
          <cell r="DK79">
            <v>27.3224043715847</v>
          </cell>
          <cell r="DL79">
            <v>30.141098686111807</v>
          </cell>
          <cell r="DM79">
            <v>0</v>
          </cell>
          <cell r="DN79">
            <v>0</v>
          </cell>
          <cell r="DO79">
            <v>0</v>
          </cell>
          <cell r="DP79">
            <v>-6.7785715508471895</v>
          </cell>
          <cell r="DR79">
            <v>57.463503057696506</v>
          </cell>
          <cell r="DS79">
            <v>0</v>
          </cell>
          <cell r="DT79">
            <v>0</v>
          </cell>
          <cell r="DV79">
            <v>39828</v>
          </cell>
          <cell r="DW79">
            <v>0.9400238600958275</v>
          </cell>
          <cell r="DY79">
            <v>49.7</v>
          </cell>
          <cell r="DZ79">
            <v>44.7</v>
          </cell>
          <cell r="EA79">
            <v>30</v>
          </cell>
          <cell r="EB79">
            <v>30</v>
          </cell>
          <cell r="ED79">
            <v>60</v>
          </cell>
          <cell r="EE79">
            <v>20</v>
          </cell>
          <cell r="EF79">
            <v>35.892685395693618</v>
          </cell>
          <cell r="EG79">
            <v>0</v>
          </cell>
          <cell r="EH79">
            <v>35.892685395693618</v>
          </cell>
          <cell r="EJ79">
            <v>30</v>
          </cell>
          <cell r="EK79">
            <v>90</v>
          </cell>
          <cell r="EL79">
            <v>110</v>
          </cell>
          <cell r="EN79">
            <v>0</v>
          </cell>
          <cell r="EO79">
            <v>60</v>
          </cell>
          <cell r="EP79">
            <v>80</v>
          </cell>
          <cell r="ER79">
            <v>200</v>
          </cell>
          <cell r="ET79">
            <v>15</v>
          </cell>
          <cell r="EU79">
            <v>6.7785715508471895</v>
          </cell>
          <cell r="EV79">
            <v>0</v>
          </cell>
          <cell r="EW79">
            <v>35.684931506849317</v>
          </cell>
          <cell r="EX79">
            <v>15</v>
          </cell>
          <cell r="EZ79">
            <v>42.463503057696506</v>
          </cell>
          <cell r="FA79">
            <v>57.463503057696506</v>
          </cell>
          <cell r="FB79">
            <v>59</v>
          </cell>
          <cell r="FC79">
            <v>68.350684931506848</v>
          </cell>
          <cell r="FE79">
            <v>38271.593233449072</v>
          </cell>
        </row>
        <row r="80">
          <cell r="A80">
            <v>39829</v>
          </cell>
          <cell r="B80">
            <v>16</v>
          </cell>
          <cell r="C80">
            <v>5</v>
          </cell>
          <cell r="D80">
            <v>1</v>
          </cell>
          <cell r="E80">
            <v>2009</v>
          </cell>
          <cell r="G80">
            <v>0</v>
          </cell>
          <cell r="H80">
            <v>0.77058556571643766</v>
          </cell>
          <cell r="I80">
            <v>9.4947422189019797</v>
          </cell>
          <cell r="J80">
            <v>50.684931506849317</v>
          </cell>
          <cell r="K80">
            <v>10.483870967741936</v>
          </cell>
          <cell r="L80">
            <v>0.11552921385903411</v>
          </cell>
          <cell r="M80">
            <v>6.3517316735986658</v>
          </cell>
          <cell r="N80">
            <v>0</v>
          </cell>
          <cell r="O80">
            <v>7.6831010486327989</v>
          </cell>
          <cell r="P80">
            <v>11.974147415024444</v>
          </cell>
          <cell r="Q80">
            <v>26.621955524288307</v>
          </cell>
          <cell r="R80">
            <v>12.207581362329918</v>
          </cell>
          <cell r="S80">
            <v>41.112707725565258</v>
          </cell>
          <cell r="T80">
            <v>21.236195818401857</v>
          </cell>
          <cell r="U80">
            <v>25.621604674416542</v>
          </cell>
          <cell r="W80">
            <v>0</v>
          </cell>
          <cell r="X80">
            <v>10.265327784618417</v>
          </cell>
          <cell r="Y80">
            <v>10.483870967741936</v>
          </cell>
          <cell r="Z80">
            <v>0</v>
          </cell>
          <cell r="AA80">
            <v>0</v>
          </cell>
          <cell r="AB80">
            <v>0</v>
          </cell>
          <cell r="AC80">
            <v>5</v>
          </cell>
          <cell r="AD80">
            <v>0</v>
          </cell>
          <cell r="AE80">
            <v>1.3517454706142278</v>
          </cell>
          <cell r="AF80">
            <v>0.115515416843472</v>
          </cell>
          <cell r="AG80">
            <v>0</v>
          </cell>
          <cell r="AH80">
            <v>4.943025073024776</v>
          </cell>
          <cell r="AI80">
            <v>0</v>
          </cell>
          <cell r="AJ80">
            <v>0</v>
          </cell>
          <cell r="AK80">
            <v>0</v>
          </cell>
          <cell r="AL80">
            <v>0</v>
          </cell>
          <cell r="AM80">
            <v>0</v>
          </cell>
          <cell r="AN80">
            <v>0</v>
          </cell>
          <cell r="AO80">
            <v>30.88416093222925</v>
          </cell>
          <cell r="AP80">
            <v>0</v>
          </cell>
          <cell r="AQ80">
            <v>22.659599345021441</v>
          </cell>
          <cell r="AR80">
            <v>0</v>
          </cell>
          <cell r="AS80">
            <v>0</v>
          </cell>
          <cell r="AT80">
            <v>0</v>
          </cell>
          <cell r="AU80">
            <v>0</v>
          </cell>
          <cell r="AV80">
            <v>0</v>
          </cell>
          <cell r="AW80">
            <v>67</v>
          </cell>
          <cell r="AX80">
            <v>0</v>
          </cell>
          <cell r="AY80">
            <v>1.2248852381350872</v>
          </cell>
          <cell r="AZ80">
            <v>19.745622980248569</v>
          </cell>
          <cell r="BA80">
            <v>0</v>
          </cell>
          <cell r="BB80">
            <v>0</v>
          </cell>
          <cell r="BC80">
            <v>0</v>
          </cell>
          <cell r="BD80">
            <v>0</v>
          </cell>
          <cell r="BE80">
            <v>27.3224043715847</v>
          </cell>
          <cell r="BF80">
            <v>23.362527135264617</v>
          </cell>
          <cell r="BG80">
            <v>0</v>
          </cell>
          <cell r="BH80">
            <v>0</v>
          </cell>
          <cell r="BI80">
            <v>0</v>
          </cell>
          <cell r="BJ80">
            <v>0</v>
          </cell>
          <cell r="BK80">
            <v>0</v>
          </cell>
          <cell r="BL80">
            <v>0</v>
          </cell>
          <cell r="BM80">
            <v>0</v>
          </cell>
          <cell r="BN80">
            <v>0</v>
          </cell>
          <cell r="BO80">
            <v>0</v>
          </cell>
          <cell r="BP80">
            <v>0</v>
          </cell>
          <cell r="BQ80">
            <v>0</v>
          </cell>
          <cell r="BR80">
            <v>0</v>
          </cell>
          <cell r="BS80">
            <v>0</v>
          </cell>
          <cell r="BT80">
            <v>7.1562755290897684</v>
          </cell>
          <cell r="BU80">
            <v>0</v>
          </cell>
          <cell r="BV80">
            <v>-7.1562755290897684</v>
          </cell>
          <cell r="BW80">
            <v>0</v>
          </cell>
          <cell r="BX80">
            <v>0</v>
          </cell>
          <cell r="BY80">
            <v>0</v>
          </cell>
          <cell r="CA80">
            <v>0</v>
          </cell>
          <cell r="CB80">
            <v>0</v>
          </cell>
          <cell r="CC80">
            <v>0</v>
          </cell>
          <cell r="CD80">
            <v>0</v>
          </cell>
          <cell r="CE80">
            <v>0</v>
          </cell>
          <cell r="CF80">
            <v>0</v>
          </cell>
          <cell r="CH80">
            <v>0</v>
          </cell>
          <cell r="CJ80">
            <v>39829</v>
          </cell>
          <cell r="CK80">
            <v>10.265327784618417</v>
          </cell>
          <cell r="CL80">
            <v>1.4672608874576998</v>
          </cell>
          <cell r="CM80">
            <v>57.841207035939085</v>
          </cell>
          <cell r="CN80">
            <v>0</v>
          </cell>
          <cell r="CO80">
            <v>0</v>
          </cell>
          <cell r="CP80">
            <v>35.827186005254028</v>
          </cell>
          <cell r="CQ80">
            <v>0</v>
          </cell>
          <cell r="CR80">
            <v>22.659599345021441</v>
          </cell>
          <cell r="CS80">
            <v>0</v>
          </cell>
          <cell r="CU80">
            <v>39829</v>
          </cell>
          <cell r="CV80">
            <v>0</v>
          </cell>
          <cell r="CW80">
            <v>5</v>
          </cell>
          <cell r="CX80">
            <v>0</v>
          </cell>
          <cell r="CY80">
            <v>0</v>
          </cell>
          <cell r="CZ80">
            <v>0</v>
          </cell>
          <cell r="DA80">
            <v>0</v>
          </cell>
          <cell r="DB80">
            <v>0</v>
          </cell>
          <cell r="DC80">
            <v>46.092513789872442</v>
          </cell>
          <cell r="DD80">
            <v>67</v>
          </cell>
          <cell r="DE80">
            <v>11.835616438356164</v>
          </cell>
          <cell r="DF80">
            <v>24</v>
          </cell>
          <cell r="DG80">
            <v>19.745622980248569</v>
          </cell>
          <cell r="DH80">
            <v>0</v>
          </cell>
          <cell r="DI80">
            <v>0</v>
          </cell>
          <cell r="DJ80">
            <v>0</v>
          </cell>
          <cell r="DK80">
            <v>27.3224043715847</v>
          </cell>
          <cell r="DL80">
            <v>30.518802664354386</v>
          </cell>
          <cell r="DM80">
            <v>0</v>
          </cell>
          <cell r="DN80">
            <v>0</v>
          </cell>
          <cell r="DO80">
            <v>0</v>
          </cell>
          <cell r="DP80">
            <v>-7.1562755290897684</v>
          </cell>
          <cell r="DR80">
            <v>57.841207035939085</v>
          </cell>
          <cell r="DS80">
            <v>0</v>
          </cell>
          <cell r="DT80">
            <v>0</v>
          </cell>
          <cell r="DV80">
            <v>39829</v>
          </cell>
          <cell r="DW80">
            <v>0.97817392497179989</v>
          </cell>
          <cell r="DY80">
            <v>49.7</v>
          </cell>
          <cell r="DZ80">
            <v>44.7</v>
          </cell>
          <cell r="EA80">
            <v>30</v>
          </cell>
          <cell r="EB80">
            <v>30</v>
          </cell>
          <cell r="ED80">
            <v>60</v>
          </cell>
          <cell r="EE80">
            <v>20</v>
          </cell>
          <cell r="EF80">
            <v>35.827186005254028</v>
          </cell>
          <cell r="EG80">
            <v>0</v>
          </cell>
          <cell r="EH80">
            <v>35.827186005254028</v>
          </cell>
          <cell r="EJ80">
            <v>30</v>
          </cell>
          <cell r="EK80">
            <v>90</v>
          </cell>
          <cell r="EL80">
            <v>110</v>
          </cell>
          <cell r="EN80">
            <v>0</v>
          </cell>
          <cell r="EO80">
            <v>60</v>
          </cell>
          <cell r="EP80">
            <v>80</v>
          </cell>
          <cell r="ER80">
            <v>200</v>
          </cell>
          <cell r="ET80">
            <v>15</v>
          </cell>
          <cell r="EU80">
            <v>7.1562755290897684</v>
          </cell>
          <cell r="EV80">
            <v>0</v>
          </cell>
          <cell r="EW80">
            <v>35.684931506849317</v>
          </cell>
          <cell r="EX80">
            <v>15</v>
          </cell>
          <cell r="EZ80">
            <v>42.841207035939085</v>
          </cell>
          <cell r="FA80">
            <v>57.841207035939085</v>
          </cell>
          <cell r="FB80">
            <v>59</v>
          </cell>
          <cell r="FC80">
            <v>68.350684931506848</v>
          </cell>
          <cell r="FE80">
            <v>38271.593233796295</v>
          </cell>
        </row>
        <row r="81">
          <cell r="A81">
            <v>39830</v>
          </cell>
          <cell r="B81">
            <v>17</v>
          </cell>
          <cell r="C81">
            <v>6</v>
          </cell>
          <cell r="D81">
            <v>1</v>
          </cell>
          <cell r="E81">
            <v>2009</v>
          </cell>
          <cell r="G81">
            <v>0</v>
          </cell>
          <cell r="H81">
            <v>1.2593857500392098</v>
          </cell>
          <cell r="I81">
            <v>12.076280522271675</v>
          </cell>
          <cell r="J81">
            <v>50.684931506849317</v>
          </cell>
          <cell r="K81">
            <v>10.483870967741936</v>
          </cell>
          <cell r="L81">
            <v>0.18881205685708358</v>
          </cell>
          <cell r="M81">
            <v>8.0787125889391689</v>
          </cell>
          <cell r="N81">
            <v>8.5097142857142849</v>
          </cell>
          <cell r="O81">
            <v>12.556669119234519</v>
          </cell>
          <cell r="P81">
            <v>15.229814550519944</v>
          </cell>
          <cell r="Q81">
            <v>26.548481286068967</v>
          </cell>
          <cell r="R81">
            <v>12.207581362329918</v>
          </cell>
          <cell r="S81">
            <v>46.602549580395007</v>
          </cell>
          <cell r="T81">
            <v>21.765839181616379</v>
          </cell>
          <cell r="U81">
            <v>37.25102866385506</v>
          </cell>
          <cell r="W81">
            <v>0</v>
          </cell>
          <cell r="X81">
            <v>13.335666272310885</v>
          </cell>
          <cell r="Y81">
            <v>10.483870967741936</v>
          </cell>
          <cell r="Z81">
            <v>0</v>
          </cell>
          <cell r="AA81">
            <v>0</v>
          </cell>
          <cell r="AB81">
            <v>2.7152802665222389</v>
          </cell>
          <cell r="AC81">
            <v>5</v>
          </cell>
          <cell r="AD81">
            <v>0</v>
          </cell>
          <cell r="AE81">
            <v>1.3517454706142278</v>
          </cell>
          <cell r="AF81">
            <v>7.7102131943740719</v>
          </cell>
          <cell r="AG81">
            <v>0</v>
          </cell>
          <cell r="AH81">
            <v>4.0493412455158264</v>
          </cell>
          <cell r="AI81">
            <v>0</v>
          </cell>
          <cell r="AJ81">
            <v>0</v>
          </cell>
          <cell r="AK81">
            <v>0</v>
          </cell>
          <cell r="AL81">
            <v>0</v>
          </cell>
          <cell r="AM81">
            <v>0</v>
          </cell>
          <cell r="AN81">
            <v>0</v>
          </cell>
          <cell r="AO81">
            <v>28.728930853793099</v>
          </cell>
          <cell r="AP81">
            <v>0</v>
          </cell>
          <cell r="AQ81">
            <v>16.28978680562593</v>
          </cell>
          <cell r="AR81">
            <v>13.71021319437407</v>
          </cell>
          <cell r="AS81">
            <v>3.7642742188444203</v>
          </cell>
          <cell r="AT81">
            <v>0</v>
          </cell>
          <cell r="AU81">
            <v>0</v>
          </cell>
          <cell r="AV81">
            <v>0</v>
          </cell>
          <cell r="AW81">
            <v>67</v>
          </cell>
          <cell r="AX81">
            <v>0</v>
          </cell>
          <cell r="AY81">
            <v>0</v>
          </cell>
          <cell r="AZ81">
            <v>38.619417425866459</v>
          </cell>
          <cell r="BA81">
            <v>0</v>
          </cell>
          <cell r="BB81">
            <v>0</v>
          </cell>
          <cell r="BC81">
            <v>0</v>
          </cell>
          <cell r="BD81">
            <v>0</v>
          </cell>
          <cell r="BE81">
            <v>27.3224043715847</v>
          </cell>
          <cell r="BF81">
            <v>23.362527135264617</v>
          </cell>
          <cell r="BG81">
            <v>0</v>
          </cell>
          <cell r="BH81">
            <v>0</v>
          </cell>
          <cell r="BI81">
            <v>0</v>
          </cell>
          <cell r="BJ81">
            <v>0</v>
          </cell>
          <cell r="BK81">
            <v>0</v>
          </cell>
          <cell r="BL81">
            <v>0</v>
          </cell>
          <cell r="BM81">
            <v>0</v>
          </cell>
          <cell r="BN81">
            <v>0</v>
          </cell>
          <cell r="BO81">
            <v>0</v>
          </cell>
          <cell r="BP81">
            <v>0</v>
          </cell>
          <cell r="BQ81">
            <v>0</v>
          </cell>
          <cell r="BR81">
            <v>0</v>
          </cell>
          <cell r="BS81">
            <v>0</v>
          </cell>
          <cell r="BT81">
            <v>7.5231657502735629</v>
          </cell>
          <cell r="BU81">
            <v>0</v>
          </cell>
          <cell r="BV81">
            <v>-7.5231657502735629</v>
          </cell>
          <cell r="BW81">
            <v>0</v>
          </cell>
          <cell r="BX81">
            <v>0</v>
          </cell>
          <cell r="BY81">
            <v>0</v>
          </cell>
          <cell r="CA81">
            <v>0</v>
          </cell>
          <cell r="CB81">
            <v>0</v>
          </cell>
          <cell r="CC81">
            <v>0</v>
          </cell>
          <cell r="CD81">
            <v>0</v>
          </cell>
          <cell r="CE81">
            <v>0</v>
          </cell>
          <cell r="CF81">
            <v>0</v>
          </cell>
          <cell r="CH81">
            <v>0</v>
          </cell>
          <cell r="CJ81">
            <v>39830</v>
          </cell>
          <cell r="CK81">
            <v>13.335666272310885</v>
          </cell>
          <cell r="CL81">
            <v>9.0619586649882997</v>
          </cell>
          <cell r="CM81">
            <v>58.20809725712288</v>
          </cell>
          <cell r="CN81">
            <v>0</v>
          </cell>
          <cell r="CO81">
            <v>0</v>
          </cell>
          <cell r="CP81">
            <v>36.542546318153342</v>
          </cell>
          <cell r="CQ81">
            <v>0</v>
          </cell>
          <cell r="CR81">
            <v>30</v>
          </cell>
          <cell r="CS81">
            <v>0</v>
          </cell>
          <cell r="CU81">
            <v>39830</v>
          </cell>
          <cell r="CV81">
            <v>2.7152802665222389</v>
          </cell>
          <cell r="CW81">
            <v>5</v>
          </cell>
          <cell r="CX81">
            <v>0</v>
          </cell>
          <cell r="CY81">
            <v>0</v>
          </cell>
          <cell r="CZ81">
            <v>0</v>
          </cell>
          <cell r="DA81">
            <v>0</v>
          </cell>
          <cell r="DB81">
            <v>0</v>
          </cell>
          <cell r="DC81">
            <v>49.87821259046423</v>
          </cell>
          <cell r="DD81">
            <v>67</v>
          </cell>
          <cell r="DE81">
            <v>11.835616438356164</v>
          </cell>
          <cell r="DF81">
            <v>24</v>
          </cell>
          <cell r="DG81">
            <v>52.329630620240529</v>
          </cell>
          <cell r="DH81">
            <v>0</v>
          </cell>
          <cell r="DI81">
            <v>0</v>
          </cell>
          <cell r="DJ81">
            <v>0</v>
          </cell>
          <cell r="DK81">
            <v>27.3224043715847</v>
          </cell>
          <cell r="DL81">
            <v>30.88569288553818</v>
          </cell>
          <cell r="DM81">
            <v>0</v>
          </cell>
          <cell r="DN81">
            <v>0</v>
          </cell>
          <cell r="DO81">
            <v>0</v>
          </cell>
          <cell r="DP81">
            <v>-7.5231657502735629</v>
          </cell>
          <cell r="DR81">
            <v>58.20809725712288</v>
          </cell>
          <cell r="DS81">
            <v>0</v>
          </cell>
          <cell r="DT81">
            <v>0</v>
          </cell>
          <cell r="DV81">
            <v>39830</v>
          </cell>
          <cell r="DW81">
            <v>6.0413057766588665</v>
          </cell>
          <cell r="DY81">
            <v>49.7</v>
          </cell>
          <cell r="DZ81">
            <v>44.7</v>
          </cell>
          <cell r="EA81">
            <v>30</v>
          </cell>
          <cell r="EB81">
            <v>30</v>
          </cell>
          <cell r="ED81">
            <v>60</v>
          </cell>
          <cell r="EE81">
            <v>20</v>
          </cell>
          <cell r="EF81">
            <v>36.542546318153342</v>
          </cell>
          <cell r="EG81">
            <v>0</v>
          </cell>
          <cell r="EH81">
            <v>36.542546318153342</v>
          </cell>
          <cell r="EJ81">
            <v>30</v>
          </cell>
          <cell r="EK81">
            <v>90</v>
          </cell>
          <cell r="EL81">
            <v>110</v>
          </cell>
          <cell r="EN81">
            <v>0</v>
          </cell>
          <cell r="EO81">
            <v>60</v>
          </cell>
          <cell r="EP81">
            <v>80</v>
          </cell>
          <cell r="ER81">
            <v>200</v>
          </cell>
          <cell r="ET81">
            <v>15</v>
          </cell>
          <cell r="EU81">
            <v>7.5231657502735629</v>
          </cell>
          <cell r="EV81">
            <v>0</v>
          </cell>
          <cell r="EW81">
            <v>46.966195008648633</v>
          </cell>
          <cell r="EX81">
            <v>3.7187364982006841</v>
          </cell>
          <cell r="EZ81">
            <v>54.489360758922196</v>
          </cell>
          <cell r="FA81">
            <v>69.489360758922203</v>
          </cell>
          <cell r="FB81">
            <v>59</v>
          </cell>
          <cell r="FC81">
            <v>68.350684931506848</v>
          </cell>
          <cell r="FE81">
            <v>38271.59323402778</v>
          </cell>
        </row>
        <row r="82">
          <cell r="A82">
            <v>39831</v>
          </cell>
          <cell r="B82">
            <v>18</v>
          </cell>
          <cell r="C82">
            <v>7</v>
          </cell>
          <cell r="D82">
            <v>1</v>
          </cell>
          <cell r="E82">
            <v>2009</v>
          </cell>
          <cell r="G82">
            <v>0</v>
          </cell>
          <cell r="H82">
            <v>1.2593857500392098</v>
          </cell>
          <cell r="I82">
            <v>12.076280522271675</v>
          </cell>
          <cell r="J82">
            <v>50.684931506849317</v>
          </cell>
          <cell r="K82">
            <v>10.483870967741936</v>
          </cell>
          <cell r="L82">
            <v>0.18881205685708358</v>
          </cell>
          <cell r="M82">
            <v>8.0787125889391689</v>
          </cell>
          <cell r="N82">
            <v>8.5097142857142849</v>
          </cell>
          <cell r="O82">
            <v>12.556669119234519</v>
          </cell>
          <cell r="P82">
            <v>15.229814550519944</v>
          </cell>
          <cell r="Q82">
            <v>26.548481286068967</v>
          </cell>
          <cell r="R82">
            <v>12.207581362329918</v>
          </cell>
          <cell r="S82">
            <v>43.637438344097887</v>
          </cell>
          <cell r="T82">
            <v>21.75071493013402</v>
          </cell>
          <cell r="U82">
            <v>37.142909654078231</v>
          </cell>
          <cell r="W82">
            <v>0</v>
          </cell>
          <cell r="X82">
            <v>13.335666272310885</v>
          </cell>
          <cell r="Y82">
            <v>10.483870967741936</v>
          </cell>
          <cell r="Z82">
            <v>0</v>
          </cell>
          <cell r="AA82">
            <v>0</v>
          </cell>
          <cell r="AB82">
            <v>2.7139029504450169</v>
          </cell>
          <cell r="AC82">
            <v>5</v>
          </cell>
          <cell r="AD82">
            <v>0</v>
          </cell>
          <cell r="AE82">
            <v>1.3517454706142278</v>
          </cell>
          <cell r="AF82">
            <v>7.7115905104512947</v>
          </cell>
          <cell r="AG82">
            <v>0</v>
          </cell>
          <cell r="AH82">
            <v>4.0493412455158264</v>
          </cell>
          <cell r="AI82">
            <v>0</v>
          </cell>
          <cell r="AJ82">
            <v>0</v>
          </cell>
          <cell r="AK82">
            <v>0</v>
          </cell>
          <cell r="AL82">
            <v>0</v>
          </cell>
          <cell r="AM82">
            <v>0</v>
          </cell>
          <cell r="AN82">
            <v>0</v>
          </cell>
          <cell r="AO82">
            <v>28.746779613273691</v>
          </cell>
          <cell r="AP82">
            <v>0</v>
          </cell>
          <cell r="AQ82">
            <v>16.288409489548705</v>
          </cell>
          <cell r="AR82">
            <v>13.711590510451295</v>
          </cell>
          <cell r="AS82">
            <v>3.7464254593638202</v>
          </cell>
          <cell r="AT82">
            <v>0</v>
          </cell>
          <cell r="AU82">
            <v>0</v>
          </cell>
          <cell r="AV82">
            <v>0</v>
          </cell>
          <cell r="AW82">
            <v>67</v>
          </cell>
          <cell r="AX82">
            <v>0</v>
          </cell>
          <cell r="AY82">
            <v>0</v>
          </cell>
          <cell r="AZ82">
            <v>35.531062928310149</v>
          </cell>
          <cell r="BA82">
            <v>0</v>
          </cell>
          <cell r="BB82">
            <v>0</v>
          </cell>
          <cell r="BC82">
            <v>0</v>
          </cell>
          <cell r="BD82">
            <v>0</v>
          </cell>
          <cell r="BE82">
            <v>27.3224043715847</v>
          </cell>
          <cell r="BF82">
            <v>23.362527135264617</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H82">
            <v>0</v>
          </cell>
          <cell r="CJ82">
            <v>39831</v>
          </cell>
          <cell r="CK82">
            <v>13.335666272310885</v>
          </cell>
          <cell r="CL82">
            <v>9.0633359810655225</v>
          </cell>
          <cell r="CM82">
            <v>50.684931506849317</v>
          </cell>
          <cell r="CN82">
            <v>0</v>
          </cell>
          <cell r="CO82">
            <v>0</v>
          </cell>
          <cell r="CP82">
            <v>36.542546318153342</v>
          </cell>
          <cell r="CQ82">
            <v>0</v>
          </cell>
          <cell r="CR82">
            <v>30</v>
          </cell>
          <cell r="CS82">
            <v>0</v>
          </cell>
          <cell r="CU82">
            <v>39831</v>
          </cell>
          <cell r="CV82">
            <v>2.7139029504450169</v>
          </cell>
          <cell r="CW82">
            <v>5</v>
          </cell>
          <cell r="CX82">
            <v>0</v>
          </cell>
          <cell r="CY82">
            <v>0</v>
          </cell>
          <cell r="CZ82">
            <v>0</v>
          </cell>
          <cell r="DA82">
            <v>0</v>
          </cell>
          <cell r="DB82">
            <v>0</v>
          </cell>
          <cell r="DC82">
            <v>49.878212590464223</v>
          </cell>
          <cell r="DD82">
            <v>67</v>
          </cell>
          <cell r="DE82">
            <v>11.835616438356164</v>
          </cell>
          <cell r="DF82">
            <v>24</v>
          </cell>
          <cell r="DG82">
            <v>49.242653438761444</v>
          </cell>
          <cell r="DH82">
            <v>0</v>
          </cell>
          <cell r="DI82">
            <v>0</v>
          </cell>
          <cell r="DJ82">
            <v>0</v>
          </cell>
          <cell r="DK82">
            <v>27.3224043715847</v>
          </cell>
          <cell r="DL82">
            <v>23.362527135264617</v>
          </cell>
          <cell r="DM82">
            <v>0</v>
          </cell>
          <cell r="DN82">
            <v>0</v>
          </cell>
          <cell r="DO82">
            <v>0</v>
          </cell>
          <cell r="DP82">
            <v>0</v>
          </cell>
          <cell r="DR82">
            <v>50.684931506849317</v>
          </cell>
          <cell r="DS82">
            <v>0</v>
          </cell>
          <cell r="DT82">
            <v>0</v>
          </cell>
          <cell r="DV82">
            <v>39831</v>
          </cell>
          <cell r="DW82">
            <v>6.0422239873770147</v>
          </cell>
          <cell r="DY82">
            <v>49.7</v>
          </cell>
          <cell r="DZ82">
            <v>44.7</v>
          </cell>
          <cell r="EA82">
            <v>30</v>
          </cell>
          <cell r="EB82">
            <v>30</v>
          </cell>
          <cell r="ED82">
            <v>60</v>
          </cell>
          <cell r="EE82">
            <v>20</v>
          </cell>
          <cell r="EF82">
            <v>36.542546318153342</v>
          </cell>
          <cell r="EG82">
            <v>0</v>
          </cell>
          <cell r="EH82">
            <v>36.542546318153342</v>
          </cell>
          <cell r="EJ82">
            <v>30</v>
          </cell>
          <cell r="EK82">
            <v>90</v>
          </cell>
          <cell r="EL82">
            <v>110</v>
          </cell>
          <cell r="EN82">
            <v>0</v>
          </cell>
          <cell r="EO82">
            <v>60</v>
          </cell>
          <cell r="EP82">
            <v>80</v>
          </cell>
          <cell r="ER82">
            <v>200</v>
          </cell>
          <cell r="ET82">
            <v>15</v>
          </cell>
          <cell r="EU82">
            <v>0</v>
          </cell>
          <cell r="EV82">
            <v>0</v>
          </cell>
          <cell r="EW82">
            <v>50.684931506849317</v>
          </cell>
          <cell r="EX82">
            <v>0</v>
          </cell>
          <cell r="EZ82">
            <v>54.489360758922196</v>
          </cell>
          <cell r="FA82">
            <v>69.489360758922203</v>
          </cell>
          <cell r="FB82">
            <v>59</v>
          </cell>
          <cell r="FC82">
            <v>68.350684931506848</v>
          </cell>
          <cell r="FE82">
            <v>38271.593234259257</v>
          </cell>
        </row>
        <row r="83">
          <cell r="A83">
            <v>39832</v>
          </cell>
          <cell r="B83">
            <v>19</v>
          </cell>
          <cell r="C83">
            <v>1</v>
          </cell>
          <cell r="D83">
            <v>1</v>
          </cell>
          <cell r="E83">
            <v>2009</v>
          </cell>
          <cell r="G83">
            <v>0</v>
          </cell>
          <cell r="H83">
            <v>1.2593857500392098</v>
          </cell>
          <cell r="I83">
            <v>12.076280522271675</v>
          </cell>
          <cell r="J83">
            <v>50.684931506849317</v>
          </cell>
          <cell r="K83">
            <v>10.483870967741936</v>
          </cell>
          <cell r="L83">
            <v>0.18881205685708358</v>
          </cell>
          <cell r="M83">
            <v>8.0787125889391689</v>
          </cell>
          <cell r="N83">
            <v>8.5097142857142849</v>
          </cell>
          <cell r="O83">
            <v>12.556669119234519</v>
          </cell>
          <cell r="P83">
            <v>15.229814550519944</v>
          </cell>
          <cell r="Q83">
            <v>26.548481286068967</v>
          </cell>
          <cell r="R83">
            <v>12.207581362329918</v>
          </cell>
          <cell r="S83">
            <v>43.637438344097887</v>
          </cell>
          <cell r="T83">
            <v>21.75071493013402</v>
          </cell>
          <cell r="U83">
            <v>37.142909654078231</v>
          </cell>
          <cell r="W83">
            <v>0</v>
          </cell>
          <cell r="X83">
            <v>13.335666272310885</v>
          </cell>
          <cell r="Y83">
            <v>10.483870967741936</v>
          </cell>
          <cell r="Z83">
            <v>0</v>
          </cell>
          <cell r="AA83">
            <v>0</v>
          </cell>
          <cell r="AB83">
            <v>2.7125263330063851</v>
          </cell>
          <cell r="AC83">
            <v>5</v>
          </cell>
          <cell r="AD83">
            <v>0</v>
          </cell>
          <cell r="AE83">
            <v>1.3517454706142278</v>
          </cell>
          <cell r="AF83">
            <v>7.7129671278899252</v>
          </cell>
          <cell r="AG83">
            <v>0</v>
          </cell>
          <cell r="AH83">
            <v>4.0493412455158264</v>
          </cell>
          <cell r="AI83">
            <v>0</v>
          </cell>
          <cell r="AJ83">
            <v>0</v>
          </cell>
          <cell r="AK83">
            <v>0</v>
          </cell>
          <cell r="AL83">
            <v>0</v>
          </cell>
          <cell r="AM83">
            <v>0</v>
          </cell>
          <cell r="AN83">
            <v>0</v>
          </cell>
          <cell r="AO83">
            <v>28.764731247448697</v>
          </cell>
          <cell r="AP83">
            <v>0</v>
          </cell>
          <cell r="AQ83">
            <v>16.287032872110075</v>
          </cell>
          <cell r="AR83">
            <v>13.712967127889925</v>
          </cell>
          <cell r="AS83">
            <v>3.7284738251888143</v>
          </cell>
          <cell r="AT83">
            <v>0</v>
          </cell>
          <cell r="AU83">
            <v>0</v>
          </cell>
          <cell r="AV83">
            <v>0</v>
          </cell>
          <cell r="AW83">
            <v>67</v>
          </cell>
          <cell r="AX83">
            <v>0</v>
          </cell>
          <cell r="AY83">
            <v>0</v>
          </cell>
          <cell r="AZ83">
            <v>35.531062928310149</v>
          </cell>
          <cell r="BA83">
            <v>0</v>
          </cell>
          <cell r="BB83">
            <v>0</v>
          </cell>
          <cell r="BC83">
            <v>0</v>
          </cell>
          <cell r="BD83">
            <v>0</v>
          </cell>
          <cell r="BE83">
            <v>27.3224043715847</v>
          </cell>
          <cell r="BF83">
            <v>23.362527135264617</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H83">
            <v>0</v>
          </cell>
          <cell r="CJ83">
            <v>39832</v>
          </cell>
          <cell r="CK83">
            <v>13.335666272310885</v>
          </cell>
          <cell r="CL83">
            <v>9.064712598504153</v>
          </cell>
          <cell r="CM83">
            <v>50.684931506849317</v>
          </cell>
          <cell r="CN83">
            <v>0</v>
          </cell>
          <cell r="CO83">
            <v>0</v>
          </cell>
          <cell r="CP83">
            <v>36.542546318153342</v>
          </cell>
          <cell r="CQ83">
            <v>0</v>
          </cell>
          <cell r="CR83">
            <v>30</v>
          </cell>
          <cell r="CS83">
            <v>0</v>
          </cell>
          <cell r="CU83">
            <v>39832</v>
          </cell>
          <cell r="CV83">
            <v>2.7125263330063851</v>
          </cell>
          <cell r="CW83">
            <v>5</v>
          </cell>
          <cell r="CX83">
            <v>0</v>
          </cell>
          <cell r="CY83">
            <v>0</v>
          </cell>
          <cell r="CZ83">
            <v>0</v>
          </cell>
          <cell r="DA83">
            <v>0</v>
          </cell>
          <cell r="DB83">
            <v>0</v>
          </cell>
          <cell r="DC83">
            <v>49.878212590464223</v>
          </cell>
          <cell r="DD83">
            <v>67</v>
          </cell>
          <cell r="DE83">
            <v>11.835616438356164</v>
          </cell>
          <cell r="DF83">
            <v>24</v>
          </cell>
          <cell r="DG83">
            <v>49.244030056200074</v>
          </cell>
          <cell r="DH83">
            <v>0</v>
          </cell>
          <cell r="DI83">
            <v>0</v>
          </cell>
          <cell r="DJ83">
            <v>0</v>
          </cell>
          <cell r="DK83">
            <v>27.3224043715847</v>
          </cell>
          <cell r="DL83">
            <v>23.362527135264617</v>
          </cell>
          <cell r="DM83">
            <v>0</v>
          </cell>
          <cell r="DN83">
            <v>0</v>
          </cell>
          <cell r="DO83">
            <v>0</v>
          </cell>
          <cell r="DP83">
            <v>0</v>
          </cell>
          <cell r="DR83">
            <v>50.684931506849317</v>
          </cell>
          <cell r="DS83">
            <v>0</v>
          </cell>
          <cell r="DT83">
            <v>0</v>
          </cell>
          <cell r="DV83">
            <v>39832</v>
          </cell>
          <cell r="DW83">
            <v>6.0431417323361023</v>
          </cell>
          <cell r="DY83">
            <v>49.7</v>
          </cell>
          <cell r="DZ83">
            <v>44.7</v>
          </cell>
          <cell r="EA83">
            <v>30</v>
          </cell>
          <cell r="EB83">
            <v>30</v>
          </cell>
          <cell r="ED83">
            <v>60</v>
          </cell>
          <cell r="EE83">
            <v>20</v>
          </cell>
          <cell r="EF83">
            <v>36.542546318153342</v>
          </cell>
          <cell r="EG83">
            <v>0</v>
          </cell>
          <cell r="EH83">
            <v>36.542546318153342</v>
          </cell>
          <cell r="EJ83">
            <v>30</v>
          </cell>
          <cell r="EK83">
            <v>90</v>
          </cell>
          <cell r="EL83">
            <v>110</v>
          </cell>
          <cell r="EN83">
            <v>0</v>
          </cell>
          <cell r="EO83">
            <v>60</v>
          </cell>
          <cell r="EP83">
            <v>80</v>
          </cell>
          <cell r="ER83">
            <v>200</v>
          </cell>
          <cell r="ET83">
            <v>15</v>
          </cell>
          <cell r="EU83">
            <v>0</v>
          </cell>
          <cell r="EV83">
            <v>0</v>
          </cell>
          <cell r="EW83">
            <v>50.684931506849317</v>
          </cell>
          <cell r="EX83">
            <v>0</v>
          </cell>
          <cell r="EZ83">
            <v>54.489360758922196</v>
          </cell>
          <cell r="FA83">
            <v>69.489360758922203</v>
          </cell>
          <cell r="FB83">
            <v>59</v>
          </cell>
          <cell r="FC83">
            <v>68.350684931506848</v>
          </cell>
          <cell r="FE83">
            <v>38271.593234375003</v>
          </cell>
        </row>
        <row r="84">
          <cell r="A84">
            <v>39833</v>
          </cell>
          <cell r="B84">
            <v>20</v>
          </cell>
          <cell r="C84">
            <v>2</v>
          </cell>
          <cell r="D84">
            <v>1</v>
          </cell>
          <cell r="E84">
            <v>2009</v>
          </cell>
          <cell r="G84">
            <v>0</v>
          </cell>
          <cell r="H84">
            <v>1.2593857500392098</v>
          </cell>
          <cell r="I84">
            <v>12.076280522271675</v>
          </cell>
          <cell r="J84">
            <v>50.684931506849317</v>
          </cell>
          <cell r="K84">
            <v>10.483870967741936</v>
          </cell>
          <cell r="L84">
            <v>0.18881205685708358</v>
          </cell>
          <cell r="M84">
            <v>8.0787125889391689</v>
          </cell>
          <cell r="N84">
            <v>8.5097142857142849</v>
          </cell>
          <cell r="O84">
            <v>12.556669119234519</v>
          </cell>
          <cell r="P84">
            <v>15.229814550519944</v>
          </cell>
          <cell r="Q84">
            <v>26.548481286068967</v>
          </cell>
          <cell r="R84">
            <v>12.207581362329918</v>
          </cell>
          <cell r="S84">
            <v>43.637438344097887</v>
          </cell>
          <cell r="T84">
            <v>21.75071493013402</v>
          </cell>
          <cell r="U84">
            <v>37.142909654078231</v>
          </cell>
          <cell r="W84">
            <v>0</v>
          </cell>
          <cell r="X84">
            <v>13.335666272310885</v>
          </cell>
          <cell r="Y84">
            <v>10.483870967741936</v>
          </cell>
          <cell r="Z84">
            <v>0</v>
          </cell>
          <cell r="AA84">
            <v>0</v>
          </cell>
          <cell r="AB84">
            <v>2.7111504138519615</v>
          </cell>
          <cell r="AC84">
            <v>5</v>
          </cell>
          <cell r="AD84">
            <v>0</v>
          </cell>
          <cell r="AE84">
            <v>1.3517454706142278</v>
          </cell>
          <cell r="AF84">
            <v>7.7143430470443484</v>
          </cell>
          <cell r="AG84">
            <v>0</v>
          </cell>
          <cell r="AH84">
            <v>4.0493412455158264</v>
          </cell>
          <cell r="AI84">
            <v>0</v>
          </cell>
          <cell r="AJ84">
            <v>0</v>
          </cell>
          <cell r="AK84">
            <v>0</v>
          </cell>
          <cell r="AL84">
            <v>0</v>
          </cell>
          <cell r="AM84">
            <v>0</v>
          </cell>
          <cell r="AN84">
            <v>0</v>
          </cell>
          <cell r="AO84">
            <v>28.782786648295247</v>
          </cell>
          <cell r="AP84">
            <v>0</v>
          </cell>
          <cell r="AQ84">
            <v>16.285656952955652</v>
          </cell>
          <cell r="AR84">
            <v>13.714343047044348</v>
          </cell>
          <cell r="AS84">
            <v>3.7104184243422651</v>
          </cell>
          <cell r="AT84">
            <v>0</v>
          </cell>
          <cell r="AU84">
            <v>0</v>
          </cell>
          <cell r="AV84">
            <v>0</v>
          </cell>
          <cell r="AW84">
            <v>67</v>
          </cell>
          <cell r="AX84">
            <v>0</v>
          </cell>
          <cell r="AY84">
            <v>0</v>
          </cell>
          <cell r="AZ84">
            <v>35.531062928310149</v>
          </cell>
          <cell r="BA84">
            <v>0</v>
          </cell>
          <cell r="BB84">
            <v>0</v>
          </cell>
          <cell r="BC84">
            <v>0</v>
          </cell>
          <cell r="BD84">
            <v>0</v>
          </cell>
          <cell r="BE84">
            <v>27.3224043715847</v>
          </cell>
          <cell r="BF84">
            <v>23.362527135264617</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H84">
            <v>0</v>
          </cell>
          <cell r="CJ84">
            <v>39833</v>
          </cell>
          <cell r="CK84">
            <v>13.335666272310885</v>
          </cell>
          <cell r="CL84">
            <v>9.0660885176585762</v>
          </cell>
          <cell r="CM84">
            <v>50.684931506849317</v>
          </cell>
          <cell r="CN84">
            <v>0</v>
          </cell>
          <cell r="CO84">
            <v>0</v>
          </cell>
          <cell r="CP84">
            <v>36.542546318153342</v>
          </cell>
          <cell r="CQ84">
            <v>0</v>
          </cell>
          <cell r="CR84">
            <v>30</v>
          </cell>
          <cell r="CS84">
            <v>0</v>
          </cell>
          <cell r="CU84">
            <v>39833</v>
          </cell>
          <cell r="CV84">
            <v>2.7111504138519615</v>
          </cell>
          <cell r="CW84">
            <v>5</v>
          </cell>
          <cell r="CX84">
            <v>0</v>
          </cell>
          <cell r="CY84">
            <v>0</v>
          </cell>
          <cell r="CZ84">
            <v>0</v>
          </cell>
          <cell r="DA84">
            <v>0</v>
          </cell>
          <cell r="DB84">
            <v>0</v>
          </cell>
          <cell r="DC84">
            <v>49.878212590464223</v>
          </cell>
          <cell r="DD84">
            <v>67</v>
          </cell>
          <cell r="DE84">
            <v>11.835616438356164</v>
          </cell>
          <cell r="DF84">
            <v>24</v>
          </cell>
          <cell r="DG84">
            <v>49.245405975354501</v>
          </cell>
          <cell r="DH84">
            <v>0</v>
          </cell>
          <cell r="DI84">
            <v>0</v>
          </cell>
          <cell r="DJ84">
            <v>0</v>
          </cell>
          <cell r="DK84">
            <v>27.3224043715847</v>
          </cell>
          <cell r="DL84">
            <v>23.362527135264617</v>
          </cell>
          <cell r="DM84">
            <v>0</v>
          </cell>
          <cell r="DN84">
            <v>0</v>
          </cell>
          <cell r="DO84">
            <v>0</v>
          </cell>
          <cell r="DP84">
            <v>0</v>
          </cell>
          <cell r="DR84">
            <v>50.684931506849317</v>
          </cell>
          <cell r="DS84">
            <v>0</v>
          </cell>
          <cell r="DT84">
            <v>0</v>
          </cell>
          <cell r="DV84">
            <v>39833</v>
          </cell>
          <cell r="DW84">
            <v>6.0440590117723838</v>
          </cell>
          <cell r="DY84">
            <v>49.7</v>
          </cell>
          <cell r="DZ84">
            <v>44.7</v>
          </cell>
          <cell r="EA84">
            <v>30</v>
          </cell>
          <cell r="EB84">
            <v>30</v>
          </cell>
          <cell r="ED84">
            <v>60</v>
          </cell>
          <cell r="EE84">
            <v>20</v>
          </cell>
          <cell r="EF84">
            <v>36.542546318153342</v>
          </cell>
          <cell r="EG84">
            <v>0</v>
          </cell>
          <cell r="EH84">
            <v>36.542546318153342</v>
          </cell>
          <cell r="EJ84">
            <v>30</v>
          </cell>
          <cell r="EK84">
            <v>90</v>
          </cell>
          <cell r="EL84">
            <v>110</v>
          </cell>
          <cell r="EN84">
            <v>0</v>
          </cell>
          <cell r="EO84">
            <v>60</v>
          </cell>
          <cell r="EP84">
            <v>80</v>
          </cell>
          <cell r="ER84">
            <v>200</v>
          </cell>
          <cell r="ET84">
            <v>15</v>
          </cell>
          <cell r="EU84">
            <v>0</v>
          </cell>
          <cell r="EV84">
            <v>0</v>
          </cell>
          <cell r="EW84">
            <v>50.684931506849317</v>
          </cell>
          <cell r="EX84">
            <v>0</v>
          </cell>
          <cell r="EZ84">
            <v>54.489360758922196</v>
          </cell>
          <cell r="FA84">
            <v>69.489360758922203</v>
          </cell>
          <cell r="FB84">
            <v>59</v>
          </cell>
          <cell r="FC84">
            <v>68.350684931506848</v>
          </cell>
          <cell r="FE84">
            <v>38271.593234722219</v>
          </cell>
        </row>
        <row r="85">
          <cell r="A85">
            <v>39834</v>
          </cell>
          <cell r="B85">
            <v>21</v>
          </cell>
          <cell r="C85">
            <v>3</v>
          </cell>
          <cell r="D85">
            <v>1</v>
          </cell>
          <cell r="E85">
            <v>2009</v>
          </cell>
          <cell r="G85">
            <v>0</v>
          </cell>
          <cell r="H85">
            <v>1.2480944433612557</v>
          </cell>
          <cell r="I85">
            <v>11.592792114475783</v>
          </cell>
          <cell r="J85">
            <v>50.684931506849317</v>
          </cell>
          <cell r="K85">
            <v>10.483870967741936</v>
          </cell>
          <cell r="L85">
            <v>0.1871192198225195</v>
          </cell>
          <cell r="M85">
            <v>7.7552716188935253</v>
          </cell>
          <cell r="N85">
            <v>8.5097142857142849</v>
          </cell>
          <cell r="O85">
            <v>12.444089473264684</v>
          </cell>
          <cell r="P85">
            <v>14.620070616990278</v>
          </cell>
          <cell r="Q85">
            <v>26.402273590948887</v>
          </cell>
          <cell r="R85">
            <v>12.207581362329918</v>
          </cell>
          <cell r="S85">
            <v>37.558201253023718</v>
          </cell>
          <cell r="T85">
            <v>21.840428489827914</v>
          </cell>
          <cell r="U85">
            <v>32.867739235456007</v>
          </cell>
          <cell r="W85">
            <v>0</v>
          </cell>
          <cell r="X85">
            <v>12.840886557837038</v>
          </cell>
          <cell r="Y85">
            <v>10.483870967741936</v>
          </cell>
          <cell r="Z85">
            <v>0</v>
          </cell>
          <cell r="AA85">
            <v>0</v>
          </cell>
          <cell r="AB85">
            <v>2.7097751926275442</v>
          </cell>
          <cell r="AC85">
            <v>5</v>
          </cell>
          <cell r="AD85">
            <v>0</v>
          </cell>
          <cell r="AE85">
            <v>1.3517454706142278</v>
          </cell>
          <cell r="AF85">
            <v>7.3905844611885563</v>
          </cell>
          <cell r="AG85">
            <v>0</v>
          </cell>
          <cell r="AH85">
            <v>4.3011494892560478</v>
          </cell>
          <cell r="AI85">
            <v>0</v>
          </cell>
          <cell r="AJ85">
            <v>0</v>
          </cell>
          <cell r="AK85">
            <v>0</v>
          </cell>
          <cell r="AL85">
            <v>0</v>
          </cell>
          <cell r="AM85">
            <v>0</v>
          </cell>
          <cell r="AN85">
            <v>0</v>
          </cell>
          <cell r="AO85">
            <v>29.044481600971878</v>
          </cell>
          <cell r="AP85">
            <v>0</v>
          </cell>
          <cell r="AQ85">
            <v>16.609415538811444</v>
          </cell>
          <cell r="AR85">
            <v>13.390584461188556</v>
          </cell>
          <cell r="AS85">
            <v>2.3283839533058455</v>
          </cell>
          <cell r="AT85">
            <v>0</v>
          </cell>
          <cell r="AU85">
            <v>0</v>
          </cell>
          <cell r="AV85">
            <v>0</v>
          </cell>
          <cell r="AW85">
            <v>67</v>
          </cell>
          <cell r="AX85">
            <v>0</v>
          </cell>
          <cell r="AY85">
            <v>0</v>
          </cell>
          <cell r="AZ85">
            <v>25.266368978307639</v>
          </cell>
          <cell r="BA85">
            <v>0</v>
          </cell>
          <cell r="BB85">
            <v>0</v>
          </cell>
          <cell r="BC85">
            <v>0</v>
          </cell>
          <cell r="BD85">
            <v>0</v>
          </cell>
          <cell r="BE85">
            <v>27.3224043715847</v>
          </cell>
          <cell r="BF85">
            <v>23.362527135264617</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H85">
            <v>0</v>
          </cell>
          <cell r="CJ85">
            <v>39834</v>
          </cell>
          <cell r="CK85">
            <v>12.840886557837038</v>
          </cell>
          <cell r="CL85">
            <v>8.7423299318027841</v>
          </cell>
          <cell r="CM85">
            <v>50.684931506849317</v>
          </cell>
          <cell r="CN85">
            <v>0</v>
          </cell>
          <cell r="CO85">
            <v>0</v>
          </cell>
          <cell r="CP85">
            <v>35.674015043533771</v>
          </cell>
          <cell r="CQ85">
            <v>0</v>
          </cell>
          <cell r="CR85">
            <v>30</v>
          </cell>
          <cell r="CS85">
            <v>0</v>
          </cell>
          <cell r="CU85">
            <v>39834</v>
          </cell>
          <cell r="CV85">
            <v>2.7097751926275442</v>
          </cell>
          <cell r="CW85">
            <v>5</v>
          </cell>
          <cell r="CX85">
            <v>0</v>
          </cell>
          <cell r="CY85">
            <v>0</v>
          </cell>
          <cell r="CZ85">
            <v>0</v>
          </cell>
          <cell r="DA85">
            <v>0</v>
          </cell>
          <cell r="DB85">
            <v>0</v>
          </cell>
          <cell r="DC85">
            <v>48.514901601370809</v>
          </cell>
          <cell r="DD85">
            <v>67</v>
          </cell>
          <cell r="DE85">
            <v>11.835616438356164</v>
          </cell>
          <cell r="DF85">
            <v>24</v>
          </cell>
          <cell r="DG85">
            <v>38.656953439496192</v>
          </cell>
          <cell r="DH85">
            <v>0</v>
          </cell>
          <cell r="DI85">
            <v>0</v>
          </cell>
          <cell r="DJ85">
            <v>0</v>
          </cell>
          <cell r="DK85">
            <v>27.3224043715847</v>
          </cell>
          <cell r="DL85">
            <v>23.362527135264617</v>
          </cell>
          <cell r="DM85">
            <v>0</v>
          </cell>
          <cell r="DN85">
            <v>0</v>
          </cell>
          <cell r="DO85">
            <v>0</v>
          </cell>
          <cell r="DP85">
            <v>0</v>
          </cell>
          <cell r="DR85">
            <v>50.684931506849317</v>
          </cell>
          <cell r="DS85">
            <v>0</v>
          </cell>
          <cell r="DT85">
            <v>0</v>
          </cell>
          <cell r="DV85">
            <v>39834</v>
          </cell>
          <cell r="DW85">
            <v>5.8282199545351894</v>
          </cell>
          <cell r="DY85">
            <v>49.7</v>
          </cell>
          <cell r="DZ85">
            <v>44.7</v>
          </cell>
          <cell r="EA85">
            <v>30</v>
          </cell>
          <cell r="EB85">
            <v>30</v>
          </cell>
          <cell r="ED85">
            <v>60</v>
          </cell>
          <cell r="EE85">
            <v>20</v>
          </cell>
          <cell r="EF85">
            <v>35.674015043533771</v>
          </cell>
          <cell r="EG85">
            <v>0</v>
          </cell>
          <cell r="EH85">
            <v>35.674015043533771</v>
          </cell>
          <cell r="EJ85">
            <v>30</v>
          </cell>
          <cell r="EK85">
            <v>90</v>
          </cell>
          <cell r="EL85">
            <v>110</v>
          </cell>
          <cell r="EN85">
            <v>0</v>
          </cell>
          <cell r="EO85">
            <v>60</v>
          </cell>
          <cell r="EP85">
            <v>80</v>
          </cell>
          <cell r="ER85">
            <v>200</v>
          </cell>
          <cell r="ET85">
            <v>15</v>
          </cell>
          <cell r="EU85">
            <v>0</v>
          </cell>
          <cell r="EV85">
            <v>0</v>
          </cell>
          <cell r="EW85">
            <v>50.684931506849317</v>
          </cell>
          <cell r="EX85">
            <v>0</v>
          </cell>
          <cell r="EZ85">
            <v>52.307813698421185</v>
          </cell>
          <cell r="FA85">
            <v>67.307813698421185</v>
          </cell>
          <cell r="FB85">
            <v>59</v>
          </cell>
          <cell r="FC85">
            <v>68.350684931506848</v>
          </cell>
          <cell r="FE85">
            <v>38271.593234953703</v>
          </cell>
        </row>
        <row r="86">
          <cell r="A86">
            <v>39835</v>
          </cell>
          <cell r="B86">
            <v>22</v>
          </cell>
          <cell r="C86">
            <v>4</v>
          </cell>
          <cell r="D86">
            <v>1</v>
          </cell>
          <cell r="E86">
            <v>2009</v>
          </cell>
          <cell r="G86">
            <v>0</v>
          </cell>
          <cell r="H86">
            <v>0.7851504545430481</v>
          </cell>
          <cell r="I86">
            <v>9.4208211698879865</v>
          </cell>
          <cell r="J86">
            <v>50.684931506849317</v>
          </cell>
          <cell r="K86">
            <v>10.483870967741936</v>
          </cell>
          <cell r="L86">
            <v>0.11771283918365086</v>
          </cell>
          <cell r="M86">
            <v>6.3022804449562377</v>
          </cell>
          <cell r="N86">
            <v>0</v>
          </cell>
          <cell r="O86">
            <v>7.828319850535622</v>
          </cell>
          <cell r="P86">
            <v>11.880923026456555</v>
          </cell>
          <cell r="Q86">
            <v>26.915954665042431</v>
          </cell>
          <cell r="R86">
            <v>12.207581362329918</v>
          </cell>
          <cell r="S86">
            <v>34.816998588607056</v>
          </cell>
          <cell r="T86">
            <v>21.021245139854823</v>
          </cell>
          <cell r="U86">
            <v>22.58693568667098</v>
          </cell>
          <cell r="W86">
            <v>0</v>
          </cell>
          <cell r="X86">
            <v>10.205971624431035</v>
          </cell>
          <cell r="Y86">
            <v>10.483870967741936</v>
          </cell>
          <cell r="Z86">
            <v>0</v>
          </cell>
          <cell r="AA86">
            <v>0</v>
          </cell>
          <cell r="AB86">
            <v>0</v>
          </cell>
          <cell r="AC86">
            <v>5</v>
          </cell>
          <cell r="AD86">
            <v>0</v>
          </cell>
          <cell r="AE86">
            <v>1.3517454706142278</v>
          </cell>
          <cell r="AF86">
            <v>6.8247813525660561E-2</v>
          </cell>
          <cell r="AG86">
            <v>0</v>
          </cell>
          <cell r="AH86">
            <v>5.0335720294264519</v>
          </cell>
          <cell r="AI86">
            <v>0</v>
          </cell>
          <cell r="AJ86">
            <v>0</v>
          </cell>
          <cell r="AK86">
            <v>0</v>
          </cell>
          <cell r="AL86">
            <v>0</v>
          </cell>
          <cell r="AM86">
            <v>0</v>
          </cell>
          <cell r="AN86">
            <v>0</v>
          </cell>
          <cell r="AO86">
            <v>30.972836175258514</v>
          </cell>
          <cell r="AP86">
            <v>0</v>
          </cell>
          <cell r="AQ86">
            <v>22.826370699679565</v>
          </cell>
          <cell r="AR86">
            <v>0</v>
          </cell>
          <cell r="AS86">
            <v>0</v>
          </cell>
          <cell r="AT86">
            <v>0</v>
          </cell>
          <cell r="AU86">
            <v>0</v>
          </cell>
          <cell r="AV86">
            <v>0</v>
          </cell>
          <cell r="AW86">
            <v>67</v>
          </cell>
          <cell r="AX86">
            <v>0</v>
          </cell>
          <cell r="AY86">
            <v>1.1053814867947764</v>
          </cell>
          <cell r="AZ86">
            <v>10.319797928338076</v>
          </cell>
          <cell r="BA86">
            <v>0</v>
          </cell>
          <cell r="BB86">
            <v>0</v>
          </cell>
          <cell r="BC86">
            <v>0</v>
          </cell>
          <cell r="BD86">
            <v>0</v>
          </cell>
          <cell r="BE86">
            <v>27.3224043715847</v>
          </cell>
          <cell r="BF86">
            <v>23.362527135264617</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H86">
            <v>0</v>
          </cell>
          <cell r="CJ86">
            <v>39835</v>
          </cell>
          <cell r="CK86">
            <v>10.205971624431035</v>
          </cell>
          <cell r="CL86">
            <v>1.4199932841398883</v>
          </cell>
          <cell r="CM86">
            <v>50.684931506849317</v>
          </cell>
          <cell r="CN86">
            <v>0</v>
          </cell>
          <cell r="CO86">
            <v>0</v>
          </cell>
          <cell r="CP86">
            <v>36.006408204684966</v>
          </cell>
          <cell r="CQ86">
            <v>0</v>
          </cell>
          <cell r="CR86">
            <v>22.826370699679565</v>
          </cell>
          <cell r="CS86">
            <v>0</v>
          </cell>
          <cell r="CU86">
            <v>39835</v>
          </cell>
          <cell r="CV86">
            <v>0</v>
          </cell>
          <cell r="CW86">
            <v>5</v>
          </cell>
          <cell r="CX86">
            <v>0</v>
          </cell>
          <cell r="CY86">
            <v>0</v>
          </cell>
          <cell r="CZ86">
            <v>0</v>
          </cell>
          <cell r="DA86">
            <v>0</v>
          </cell>
          <cell r="DB86">
            <v>0</v>
          </cell>
          <cell r="DC86">
            <v>46.212379829116003</v>
          </cell>
          <cell r="DD86">
            <v>67</v>
          </cell>
          <cell r="DE86">
            <v>11.835616438356164</v>
          </cell>
          <cell r="DF86">
            <v>24</v>
          </cell>
          <cell r="DG86">
            <v>10.319797928338076</v>
          </cell>
          <cell r="DH86">
            <v>0</v>
          </cell>
          <cell r="DI86">
            <v>0</v>
          </cell>
          <cell r="DJ86">
            <v>0</v>
          </cell>
          <cell r="DK86">
            <v>27.3224043715847</v>
          </cell>
          <cell r="DL86">
            <v>23.362527135264617</v>
          </cell>
          <cell r="DM86">
            <v>0</v>
          </cell>
          <cell r="DN86">
            <v>0</v>
          </cell>
          <cell r="DO86">
            <v>0</v>
          </cell>
          <cell r="DP86">
            <v>0</v>
          </cell>
          <cell r="DR86">
            <v>50.684931506849317</v>
          </cell>
          <cell r="DS86">
            <v>0</v>
          </cell>
          <cell r="DT86">
            <v>0</v>
          </cell>
          <cell r="DV86">
            <v>39835</v>
          </cell>
          <cell r="DW86">
            <v>0.94666218942659219</v>
          </cell>
          <cell r="DY86">
            <v>49.7</v>
          </cell>
          <cell r="DZ86">
            <v>44.7</v>
          </cell>
          <cell r="EA86">
            <v>30</v>
          </cell>
          <cell r="EB86">
            <v>30</v>
          </cell>
          <cell r="ED86">
            <v>60</v>
          </cell>
          <cell r="EE86">
            <v>20</v>
          </cell>
          <cell r="EF86">
            <v>36.006408204684966</v>
          </cell>
          <cell r="EG86">
            <v>0</v>
          </cell>
          <cell r="EH86">
            <v>36.006408204684966</v>
          </cell>
          <cell r="EJ86">
            <v>30</v>
          </cell>
          <cell r="EK86">
            <v>90</v>
          </cell>
          <cell r="EL86">
            <v>110</v>
          </cell>
          <cell r="EN86">
            <v>0</v>
          </cell>
          <cell r="EO86">
            <v>60</v>
          </cell>
          <cell r="EP86">
            <v>80</v>
          </cell>
          <cell r="ER86">
            <v>200</v>
          </cell>
          <cell r="ET86">
            <v>15</v>
          </cell>
          <cell r="EU86">
            <v>0</v>
          </cell>
          <cell r="EV86">
            <v>0</v>
          </cell>
          <cell r="EW86">
            <v>42.507668021175967</v>
          </cell>
          <cell r="EX86">
            <v>8.1772634856733504</v>
          </cell>
          <cell r="EZ86">
            <v>42.507668021175967</v>
          </cell>
          <cell r="FA86">
            <v>57.507668021175967</v>
          </cell>
          <cell r="FB86">
            <v>59</v>
          </cell>
          <cell r="FC86">
            <v>68.350684931506848</v>
          </cell>
          <cell r="FE86">
            <v>38271.593235069442</v>
          </cell>
        </row>
        <row r="87">
          <cell r="A87">
            <v>39836</v>
          </cell>
          <cell r="B87">
            <v>23</v>
          </cell>
          <cell r="C87">
            <v>5</v>
          </cell>
          <cell r="D87">
            <v>1</v>
          </cell>
          <cell r="E87">
            <v>2009</v>
          </cell>
          <cell r="G87">
            <v>0</v>
          </cell>
          <cell r="H87">
            <v>0.79332709439209437</v>
          </cell>
          <cell r="I87">
            <v>9.5045303404876496</v>
          </cell>
          <cell r="J87">
            <v>50.684931506849317</v>
          </cell>
          <cell r="K87">
            <v>10.483870967741936</v>
          </cell>
          <cell r="L87">
            <v>0.11893871313690939</v>
          </cell>
          <cell r="M87">
            <v>6.3582796683169391</v>
          </cell>
          <cell r="N87">
            <v>0</v>
          </cell>
          <cell r="O87">
            <v>7.9098448011620883</v>
          </cell>
          <cell r="P87">
            <v>11.9864915532939</v>
          </cell>
          <cell r="Q87">
            <v>26.614140987665078</v>
          </cell>
          <cell r="R87">
            <v>12.207581362329918</v>
          </cell>
          <cell r="S87">
            <v>41.112707725565258</v>
          </cell>
          <cell r="T87">
            <v>21.236195818401857</v>
          </cell>
          <cell r="U87">
            <v>25.621604674416542</v>
          </cell>
          <cell r="W87">
            <v>0</v>
          </cell>
          <cell r="X87">
            <v>10.297857434879743</v>
          </cell>
          <cell r="Y87">
            <v>10.483870967741936</v>
          </cell>
          <cell r="Z87">
            <v>0</v>
          </cell>
          <cell r="AA87">
            <v>0</v>
          </cell>
          <cell r="AB87">
            <v>0</v>
          </cell>
          <cell r="AC87">
            <v>5</v>
          </cell>
          <cell r="AD87">
            <v>0</v>
          </cell>
          <cell r="AE87">
            <v>1.3517454706142278</v>
          </cell>
          <cell r="AF87">
            <v>0.12547291083962087</v>
          </cell>
          <cell r="AG87">
            <v>0</v>
          </cell>
          <cell r="AH87">
            <v>4.914159307455618</v>
          </cell>
          <cell r="AI87">
            <v>0</v>
          </cell>
          <cell r="AJ87">
            <v>0</v>
          </cell>
          <cell r="AK87">
            <v>0</v>
          </cell>
          <cell r="AL87">
            <v>0</v>
          </cell>
          <cell r="AM87">
            <v>0</v>
          </cell>
          <cell r="AN87">
            <v>0</v>
          </cell>
          <cell r="AO87">
            <v>31.027373283559189</v>
          </cell>
          <cell r="AP87">
            <v>0</v>
          </cell>
          <cell r="AQ87">
            <v>22.776526113436177</v>
          </cell>
          <cell r="AR87">
            <v>0</v>
          </cell>
          <cell r="AS87">
            <v>0</v>
          </cell>
          <cell r="AT87">
            <v>0</v>
          </cell>
          <cell r="AU87">
            <v>0</v>
          </cell>
          <cell r="AV87">
            <v>0</v>
          </cell>
          <cell r="AW87">
            <v>67</v>
          </cell>
          <cell r="AX87">
            <v>0</v>
          </cell>
          <cell r="AY87">
            <v>1.0980009757242044</v>
          </cell>
          <cell r="AZ87">
            <v>19.872507242659452</v>
          </cell>
          <cell r="BA87">
            <v>0</v>
          </cell>
          <cell r="BB87">
            <v>0</v>
          </cell>
          <cell r="BC87">
            <v>0</v>
          </cell>
          <cell r="BD87">
            <v>0</v>
          </cell>
          <cell r="BE87">
            <v>27.3224043715847</v>
          </cell>
          <cell r="BF87">
            <v>23.362527135264617</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H87">
            <v>0</v>
          </cell>
          <cell r="CJ87">
            <v>39836</v>
          </cell>
          <cell r="CK87">
            <v>10.297857434879743</v>
          </cell>
          <cell r="CL87">
            <v>1.4772183814538487</v>
          </cell>
          <cell r="CM87">
            <v>50.684931506849317</v>
          </cell>
          <cell r="CN87">
            <v>0</v>
          </cell>
          <cell r="CO87">
            <v>0</v>
          </cell>
          <cell r="CP87">
            <v>35.941532591014806</v>
          </cell>
          <cell r="CQ87">
            <v>0</v>
          </cell>
          <cell r="CR87">
            <v>22.776526113436177</v>
          </cell>
          <cell r="CS87">
            <v>0</v>
          </cell>
          <cell r="CU87">
            <v>39836</v>
          </cell>
          <cell r="CV87">
            <v>0</v>
          </cell>
          <cell r="CW87">
            <v>5</v>
          </cell>
          <cell r="CX87">
            <v>0</v>
          </cell>
          <cell r="CY87">
            <v>0</v>
          </cell>
          <cell r="CZ87">
            <v>0</v>
          </cell>
          <cell r="DA87">
            <v>0</v>
          </cell>
          <cell r="DB87">
            <v>0</v>
          </cell>
          <cell r="DC87">
            <v>46.239390025894551</v>
          </cell>
          <cell r="DD87">
            <v>67</v>
          </cell>
          <cell r="DE87">
            <v>11.835616438356164</v>
          </cell>
          <cell r="DF87">
            <v>24</v>
          </cell>
          <cell r="DG87">
            <v>19.872507242659452</v>
          </cell>
          <cell r="DH87">
            <v>0</v>
          </cell>
          <cell r="DI87">
            <v>0</v>
          </cell>
          <cell r="DJ87">
            <v>0</v>
          </cell>
          <cell r="DK87">
            <v>27.3224043715847</v>
          </cell>
          <cell r="DL87">
            <v>23.362527135264617</v>
          </cell>
          <cell r="DM87">
            <v>0</v>
          </cell>
          <cell r="DN87">
            <v>0</v>
          </cell>
          <cell r="DO87">
            <v>0</v>
          </cell>
          <cell r="DP87">
            <v>0</v>
          </cell>
          <cell r="DR87">
            <v>50.684931506849317</v>
          </cell>
          <cell r="DS87">
            <v>0</v>
          </cell>
          <cell r="DT87">
            <v>0</v>
          </cell>
          <cell r="DV87">
            <v>39836</v>
          </cell>
          <cell r="DW87">
            <v>0.9848122543025658</v>
          </cell>
          <cell r="DY87">
            <v>49.7</v>
          </cell>
          <cell r="DZ87">
            <v>44.7</v>
          </cell>
          <cell r="EA87">
            <v>30</v>
          </cell>
          <cell r="EB87">
            <v>30</v>
          </cell>
          <cell r="ED87">
            <v>60</v>
          </cell>
          <cell r="EE87">
            <v>20</v>
          </cell>
          <cell r="EF87">
            <v>35.941532591014806</v>
          </cell>
          <cell r="EG87">
            <v>0</v>
          </cell>
          <cell r="EH87">
            <v>35.941532591014806</v>
          </cell>
          <cell r="EJ87">
            <v>30</v>
          </cell>
          <cell r="EK87">
            <v>90</v>
          </cell>
          <cell r="EL87">
            <v>110</v>
          </cell>
          <cell r="EN87">
            <v>0</v>
          </cell>
          <cell r="EO87">
            <v>60</v>
          </cell>
          <cell r="EP87">
            <v>80</v>
          </cell>
          <cell r="ER87">
            <v>200</v>
          </cell>
          <cell r="ET87">
            <v>15</v>
          </cell>
          <cell r="EU87">
            <v>0</v>
          </cell>
          <cell r="EV87">
            <v>0</v>
          </cell>
          <cell r="EW87">
            <v>42.885371999418538</v>
          </cell>
          <cell r="EX87">
            <v>7.7995595074307786</v>
          </cell>
          <cell r="EZ87">
            <v>42.885371999418538</v>
          </cell>
          <cell r="FA87">
            <v>57.885371999418538</v>
          </cell>
          <cell r="FB87">
            <v>59</v>
          </cell>
          <cell r="FC87">
            <v>68.350684931506848</v>
          </cell>
          <cell r="FE87">
            <v>38271.593235300927</v>
          </cell>
        </row>
        <row r="88">
          <cell r="A88">
            <v>39837</v>
          </cell>
          <cell r="B88">
            <v>24</v>
          </cell>
          <cell r="C88">
            <v>6</v>
          </cell>
          <cell r="D88">
            <v>1</v>
          </cell>
          <cell r="E88">
            <v>2009</v>
          </cell>
          <cell r="G88">
            <v>0</v>
          </cell>
          <cell r="H88">
            <v>1.3519869392733881</v>
          </cell>
          <cell r="I88">
            <v>12.116634392448454</v>
          </cell>
          <cell r="J88">
            <v>50.684931506849317</v>
          </cell>
          <cell r="K88">
            <v>10.483870967741936</v>
          </cell>
          <cell r="L88">
            <v>0.20269519076277756</v>
          </cell>
          <cell r="M88">
            <v>8.1057082618542111</v>
          </cell>
          <cell r="N88">
            <v>8.5097142857142849</v>
          </cell>
          <cell r="O88">
            <v>13.47994659257817</v>
          </cell>
          <cell r="P88">
            <v>15.280706210253639</v>
          </cell>
          <cell r="Q88">
            <v>26.554289811116547</v>
          </cell>
          <cell r="R88">
            <v>12.207581362329918</v>
          </cell>
          <cell r="S88">
            <v>43.637438344097887</v>
          </cell>
          <cell r="T88">
            <v>21.75071493013402</v>
          </cell>
          <cell r="U88">
            <v>37.142909654078231</v>
          </cell>
          <cell r="W88">
            <v>0</v>
          </cell>
          <cell r="X88">
            <v>13.468621331721842</v>
          </cell>
          <cell r="Y88">
            <v>10.483870967741936</v>
          </cell>
          <cell r="Z88">
            <v>0</v>
          </cell>
          <cell r="AA88">
            <v>0</v>
          </cell>
          <cell r="AB88">
            <v>2.7084006689791096</v>
          </cell>
          <cell r="AC88">
            <v>5</v>
          </cell>
          <cell r="AD88">
            <v>0</v>
          </cell>
          <cell r="AE88">
            <v>1.3517454706142278</v>
          </cell>
          <cell r="AF88">
            <v>7.757971598737937</v>
          </cell>
          <cell r="AG88">
            <v>0</v>
          </cell>
          <cell r="AH88">
            <v>3.9942672517879352</v>
          </cell>
          <cell r="AI88">
            <v>0</v>
          </cell>
          <cell r="AJ88">
            <v>0</v>
          </cell>
          <cell r="AK88">
            <v>0</v>
          </cell>
          <cell r="AL88">
            <v>0</v>
          </cell>
          <cell r="AM88">
            <v>0</v>
          </cell>
          <cell r="AN88">
            <v>0</v>
          </cell>
          <cell r="AO88">
            <v>28.798276824057982</v>
          </cell>
          <cell r="AP88">
            <v>0</v>
          </cell>
          <cell r="AQ88">
            <v>16.242028401262061</v>
          </cell>
          <cell r="AR88">
            <v>13.757971598737939</v>
          </cell>
          <cell r="AS88">
            <v>4.7299799004323617</v>
          </cell>
          <cell r="AT88">
            <v>0</v>
          </cell>
          <cell r="AU88">
            <v>0</v>
          </cell>
          <cell r="AV88">
            <v>0</v>
          </cell>
          <cell r="AW88">
            <v>67</v>
          </cell>
          <cell r="AX88">
            <v>0</v>
          </cell>
          <cell r="AY88">
            <v>0</v>
          </cell>
          <cell r="AZ88">
            <v>35.531062928310149</v>
          </cell>
          <cell r="BA88">
            <v>0</v>
          </cell>
          <cell r="BB88">
            <v>0</v>
          </cell>
          <cell r="BC88">
            <v>0</v>
          </cell>
          <cell r="BD88">
            <v>0</v>
          </cell>
          <cell r="BE88">
            <v>27.3224043715847</v>
          </cell>
          <cell r="BF88">
            <v>23.362527135264617</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H88">
            <v>0</v>
          </cell>
          <cell r="CJ88">
            <v>39837</v>
          </cell>
          <cell r="CK88">
            <v>13.468621331721842</v>
          </cell>
          <cell r="CL88">
            <v>9.1097170693521647</v>
          </cell>
          <cell r="CM88">
            <v>50.684931506849317</v>
          </cell>
          <cell r="CN88">
            <v>0</v>
          </cell>
          <cell r="CO88">
            <v>0</v>
          </cell>
          <cell r="CP88">
            <v>37.522523976278279</v>
          </cell>
          <cell r="CQ88">
            <v>0</v>
          </cell>
          <cell r="CR88">
            <v>30</v>
          </cell>
          <cell r="CS88">
            <v>0</v>
          </cell>
          <cell r="CU88">
            <v>39837</v>
          </cell>
          <cell r="CV88">
            <v>2.7084006689791096</v>
          </cell>
          <cell r="CW88">
            <v>5</v>
          </cell>
          <cell r="CX88">
            <v>0</v>
          </cell>
          <cell r="CY88">
            <v>0</v>
          </cell>
          <cell r="CZ88">
            <v>0</v>
          </cell>
          <cell r="DA88">
            <v>0</v>
          </cell>
          <cell r="DB88">
            <v>0</v>
          </cell>
          <cell r="DC88">
            <v>50.991145308000121</v>
          </cell>
          <cell r="DD88">
            <v>67</v>
          </cell>
          <cell r="DE88">
            <v>11.835616438356164</v>
          </cell>
          <cell r="DF88">
            <v>24</v>
          </cell>
          <cell r="DG88">
            <v>49.289034527048088</v>
          </cell>
          <cell r="DH88">
            <v>0</v>
          </cell>
          <cell r="DI88">
            <v>0</v>
          </cell>
          <cell r="DJ88">
            <v>0</v>
          </cell>
          <cell r="DK88">
            <v>27.3224043715847</v>
          </cell>
          <cell r="DL88">
            <v>23.362527135264617</v>
          </cell>
          <cell r="DM88">
            <v>0</v>
          </cell>
          <cell r="DN88">
            <v>0</v>
          </cell>
          <cell r="DO88">
            <v>0</v>
          </cell>
          <cell r="DP88">
            <v>0</v>
          </cell>
          <cell r="DR88">
            <v>50.684931506849317</v>
          </cell>
          <cell r="DS88">
            <v>0</v>
          </cell>
          <cell r="DT88">
            <v>0</v>
          </cell>
          <cell r="DV88">
            <v>39837</v>
          </cell>
          <cell r="DW88">
            <v>6.0731447129014429</v>
          </cell>
          <cell r="DY88">
            <v>49.7</v>
          </cell>
          <cell r="DZ88">
            <v>44.7</v>
          </cell>
          <cell r="EA88">
            <v>30</v>
          </cell>
          <cell r="EB88">
            <v>30</v>
          </cell>
          <cell r="ED88">
            <v>60</v>
          </cell>
          <cell r="EE88">
            <v>20</v>
          </cell>
          <cell r="EF88">
            <v>37.522523976278279</v>
          </cell>
          <cell r="EG88">
            <v>0</v>
          </cell>
          <cell r="EH88">
            <v>37.522523976278279</v>
          </cell>
          <cell r="EJ88">
            <v>30</v>
          </cell>
          <cell r="EK88">
            <v>90</v>
          </cell>
          <cell r="EL88">
            <v>110</v>
          </cell>
          <cell r="EN88">
            <v>0</v>
          </cell>
          <cell r="EO88">
            <v>60</v>
          </cell>
          <cell r="EP88">
            <v>80</v>
          </cell>
          <cell r="ER88">
            <v>200</v>
          </cell>
          <cell r="ET88">
            <v>15</v>
          </cell>
          <cell r="EU88">
            <v>0</v>
          </cell>
          <cell r="EV88">
            <v>0</v>
          </cell>
          <cell r="EW88">
            <v>50.684931506849317</v>
          </cell>
          <cell r="EX88">
            <v>0</v>
          </cell>
          <cell r="EZ88">
            <v>54.671441374391996</v>
          </cell>
          <cell r="FA88">
            <v>69.671441374392003</v>
          </cell>
          <cell r="FB88">
            <v>59</v>
          </cell>
          <cell r="FC88">
            <v>68.350684931506848</v>
          </cell>
          <cell r="FE88">
            <v>38271.593235416665</v>
          </cell>
        </row>
        <row r="89">
          <cell r="A89">
            <v>39838</v>
          </cell>
          <cell r="B89">
            <v>25</v>
          </cell>
          <cell r="C89">
            <v>7</v>
          </cell>
          <cell r="D89">
            <v>1</v>
          </cell>
          <cell r="E89">
            <v>2009</v>
          </cell>
          <cell r="G89">
            <v>0</v>
          </cell>
          <cell r="H89">
            <v>1.6233482778301713</v>
          </cell>
          <cell r="I89">
            <v>12.235366764929504</v>
          </cell>
          <cell r="J89">
            <v>50.684931506849317</v>
          </cell>
          <cell r="K89">
            <v>10.483870967741936</v>
          </cell>
          <cell r="L89">
            <v>0.2433787481897236</v>
          </cell>
          <cell r="M89">
            <v>8.1851370818876852</v>
          </cell>
          <cell r="N89">
            <v>8.5097142857142849</v>
          </cell>
          <cell r="O89">
            <v>16.185546953630389</v>
          </cell>
          <cell r="P89">
            <v>15.430443706885546</v>
          </cell>
          <cell r="Q89">
            <v>26.60746755696352</v>
          </cell>
          <cell r="R89">
            <v>12.207581362329918</v>
          </cell>
          <cell r="S89">
            <v>43.637438344097887</v>
          </cell>
          <cell r="T89">
            <v>21.75071493013402</v>
          </cell>
          <cell r="U89">
            <v>37.142909654078231</v>
          </cell>
          <cell r="W89">
            <v>0</v>
          </cell>
          <cell r="X89">
            <v>13.858715042759675</v>
          </cell>
          <cell r="Y89">
            <v>10.483870967741936</v>
          </cell>
          <cell r="Z89">
            <v>0</v>
          </cell>
          <cell r="AA89">
            <v>0</v>
          </cell>
          <cell r="AB89">
            <v>2.7070268425528168</v>
          </cell>
          <cell r="AC89">
            <v>5</v>
          </cell>
          <cell r="AD89">
            <v>0</v>
          </cell>
          <cell r="AE89">
            <v>1.3517454706142278</v>
          </cell>
          <cell r="AF89">
            <v>7.8794578026246498</v>
          </cell>
          <cell r="AG89">
            <v>0</v>
          </cell>
          <cell r="AH89">
            <v>3.8928972248299178</v>
          </cell>
          <cell r="AI89">
            <v>0</v>
          </cell>
          <cell r="AJ89">
            <v>0</v>
          </cell>
          <cell r="AK89">
            <v>0</v>
          </cell>
          <cell r="AL89">
            <v>0</v>
          </cell>
          <cell r="AM89">
            <v>0</v>
          </cell>
          <cell r="AN89">
            <v>0</v>
          </cell>
          <cell r="AO89">
            <v>28.524911703655306</v>
          </cell>
          <cell r="AP89">
            <v>0</v>
          </cell>
          <cell r="AQ89">
            <v>16.12054219737535</v>
          </cell>
          <cell r="AR89">
            <v>13.87945780262465</v>
          </cell>
          <cell r="AS89">
            <v>8.0132306513241573</v>
          </cell>
          <cell r="AT89">
            <v>0</v>
          </cell>
          <cell r="AU89">
            <v>0</v>
          </cell>
          <cell r="AV89">
            <v>0</v>
          </cell>
          <cell r="AW89">
            <v>67</v>
          </cell>
          <cell r="AX89">
            <v>0</v>
          </cell>
          <cell r="AY89">
            <v>0</v>
          </cell>
          <cell r="AZ89">
            <v>35.531062928310149</v>
          </cell>
          <cell r="BA89">
            <v>0</v>
          </cell>
          <cell r="BB89">
            <v>0</v>
          </cell>
          <cell r="BC89">
            <v>0</v>
          </cell>
          <cell r="BD89">
            <v>0</v>
          </cell>
          <cell r="BE89">
            <v>27.3224043715847</v>
          </cell>
          <cell r="BF89">
            <v>23.362527135264617</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H89">
            <v>0</v>
          </cell>
          <cell r="CJ89">
            <v>39838</v>
          </cell>
          <cell r="CK89">
            <v>13.858715042759675</v>
          </cell>
          <cell r="CL89">
            <v>9.2312032732388776</v>
          </cell>
          <cell r="CM89">
            <v>50.684931506849317</v>
          </cell>
          <cell r="CN89">
            <v>0</v>
          </cell>
          <cell r="CO89">
            <v>0</v>
          </cell>
          <cell r="CP89">
            <v>40.431039579809379</v>
          </cell>
          <cell r="CQ89">
            <v>0</v>
          </cell>
          <cell r="CR89">
            <v>30</v>
          </cell>
          <cell r="CS89">
            <v>0</v>
          </cell>
          <cell r="CU89">
            <v>39838</v>
          </cell>
          <cell r="CV89">
            <v>2.7070268425528168</v>
          </cell>
          <cell r="CW89">
            <v>5</v>
          </cell>
          <cell r="CX89">
            <v>0</v>
          </cell>
          <cell r="CY89">
            <v>0</v>
          </cell>
          <cell r="CZ89">
            <v>0</v>
          </cell>
          <cell r="DA89">
            <v>0</v>
          </cell>
          <cell r="DB89">
            <v>0</v>
          </cell>
          <cell r="DC89">
            <v>54.289754622569056</v>
          </cell>
          <cell r="DD89">
            <v>67</v>
          </cell>
          <cell r="DE89">
            <v>11.835616438356164</v>
          </cell>
          <cell r="DF89">
            <v>24</v>
          </cell>
          <cell r="DG89">
            <v>49.410520730934799</v>
          </cell>
          <cell r="DH89">
            <v>0</v>
          </cell>
          <cell r="DI89">
            <v>0</v>
          </cell>
          <cell r="DJ89">
            <v>0</v>
          </cell>
          <cell r="DK89">
            <v>27.3224043715847</v>
          </cell>
          <cell r="DL89">
            <v>23.362527135264617</v>
          </cell>
          <cell r="DM89">
            <v>0</v>
          </cell>
          <cell r="DN89">
            <v>0</v>
          </cell>
          <cell r="DO89">
            <v>0</v>
          </cell>
          <cell r="DP89">
            <v>0</v>
          </cell>
          <cell r="DR89">
            <v>50.684931506849317</v>
          </cell>
          <cell r="DS89">
            <v>0</v>
          </cell>
          <cell r="DT89">
            <v>0</v>
          </cell>
          <cell r="DV89">
            <v>39838</v>
          </cell>
          <cell r="DW89">
            <v>6.1541355154925848</v>
          </cell>
          <cell r="DY89">
            <v>49.7</v>
          </cell>
          <cell r="DZ89">
            <v>44.7</v>
          </cell>
          <cell r="EA89">
            <v>30</v>
          </cell>
          <cell r="EB89">
            <v>30</v>
          </cell>
          <cell r="ED89">
            <v>60</v>
          </cell>
          <cell r="EE89">
            <v>20</v>
          </cell>
          <cell r="EF89">
            <v>40.431039579809379</v>
          </cell>
          <cell r="EG89">
            <v>0</v>
          </cell>
          <cell r="EH89">
            <v>40.431039579809379</v>
          </cell>
          <cell r="EJ89">
            <v>30</v>
          </cell>
          <cell r="EK89">
            <v>90</v>
          </cell>
          <cell r="EL89">
            <v>110</v>
          </cell>
          <cell r="EN89">
            <v>0</v>
          </cell>
          <cell r="EO89">
            <v>60</v>
          </cell>
          <cell r="EP89">
            <v>80</v>
          </cell>
          <cell r="ER89">
            <v>200</v>
          </cell>
          <cell r="ET89">
            <v>15</v>
          </cell>
          <cell r="EU89">
            <v>0</v>
          </cell>
          <cell r="EV89">
            <v>0</v>
          </cell>
          <cell r="EW89">
            <v>50.684931506849317</v>
          </cell>
          <cell r="EX89">
            <v>0</v>
          </cell>
          <cell r="EZ89">
            <v>55.207173470541214</v>
          </cell>
          <cell r="FA89">
            <v>70.207173470541221</v>
          </cell>
          <cell r="FB89">
            <v>59</v>
          </cell>
          <cell r="FC89">
            <v>68.350684931506848</v>
          </cell>
          <cell r="FE89">
            <v>38271.593235879627</v>
          </cell>
        </row>
        <row r="90">
          <cell r="A90">
            <v>39839</v>
          </cell>
          <cell r="B90">
            <v>26</v>
          </cell>
          <cell r="C90">
            <v>1</v>
          </cell>
          <cell r="D90">
            <v>1</v>
          </cell>
          <cell r="E90">
            <v>2009</v>
          </cell>
          <cell r="G90">
            <v>0</v>
          </cell>
          <cell r="H90">
            <v>0.90171225233564711</v>
          </cell>
          <cell r="I90">
            <v>9.5511801114491526</v>
          </cell>
          <cell r="J90">
            <v>50.684931506849317</v>
          </cell>
          <cell r="K90">
            <v>10.483870967741936</v>
          </cell>
          <cell r="L90">
            <v>0.13518824161018686</v>
          </cell>
          <cell r="M90">
            <v>6.3894871325061624</v>
          </cell>
          <cell r="N90">
            <v>8.5097142857142849</v>
          </cell>
          <cell r="O90">
            <v>8.990495877046337</v>
          </cell>
          <cell r="P90">
            <v>12.045323191003673</v>
          </cell>
          <cell r="Q90">
            <v>26.57689723865224</v>
          </cell>
          <cell r="R90">
            <v>12.207581362329918</v>
          </cell>
          <cell r="S90">
            <v>41.112707725565258</v>
          </cell>
          <cell r="T90">
            <v>21.236195818401857</v>
          </cell>
          <cell r="U90">
            <v>25.621604674416542</v>
          </cell>
          <cell r="W90">
            <v>0</v>
          </cell>
          <cell r="X90">
            <v>10.4528923637848</v>
          </cell>
          <cell r="Y90">
            <v>10.483870967741936</v>
          </cell>
          <cell r="Z90">
            <v>0</v>
          </cell>
          <cell r="AA90">
            <v>0</v>
          </cell>
          <cell r="AB90">
            <v>2.7056537129949989</v>
          </cell>
          <cell r="AC90">
            <v>5</v>
          </cell>
          <cell r="AD90">
            <v>0</v>
          </cell>
          <cell r="AE90">
            <v>1.3517454706142278</v>
          </cell>
          <cell r="AF90">
            <v>5.9769904762214061</v>
          </cell>
          <cell r="AG90">
            <v>0</v>
          </cell>
          <cell r="AH90">
            <v>4.7765862970834547</v>
          </cell>
          <cell r="AI90">
            <v>0</v>
          </cell>
          <cell r="AJ90">
            <v>0</v>
          </cell>
          <cell r="AK90">
            <v>0</v>
          </cell>
          <cell r="AL90">
            <v>0</v>
          </cell>
          <cell r="AM90">
            <v>0</v>
          </cell>
          <cell r="AN90">
            <v>0</v>
          </cell>
          <cell r="AO90">
            <v>31.061346566725369</v>
          </cell>
          <cell r="AP90">
            <v>0</v>
          </cell>
          <cell r="AQ90">
            <v>18.023009523778594</v>
          </cell>
          <cell r="AR90">
            <v>5.9593552814447577</v>
          </cell>
          <cell r="AS90">
            <v>0</v>
          </cell>
          <cell r="AT90">
            <v>0</v>
          </cell>
          <cell r="AU90">
            <v>0</v>
          </cell>
          <cell r="AV90">
            <v>0</v>
          </cell>
          <cell r="AW90">
            <v>67</v>
          </cell>
          <cell r="AX90">
            <v>0</v>
          </cell>
          <cell r="AY90">
            <v>0</v>
          </cell>
          <cell r="AZ90">
            <v>20.970508218383657</v>
          </cell>
          <cell r="BA90">
            <v>0</v>
          </cell>
          <cell r="BB90">
            <v>0</v>
          </cell>
          <cell r="BC90">
            <v>0</v>
          </cell>
          <cell r="BD90">
            <v>0</v>
          </cell>
          <cell r="BE90">
            <v>27.3224043715847</v>
          </cell>
          <cell r="BF90">
            <v>23.362527135264617</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H90">
            <v>0</v>
          </cell>
          <cell r="CJ90">
            <v>39839</v>
          </cell>
          <cell r="CK90">
            <v>10.4528923637848</v>
          </cell>
          <cell r="CL90">
            <v>7.3287359468356339</v>
          </cell>
          <cell r="CM90">
            <v>50.684931506849317</v>
          </cell>
          <cell r="CN90">
            <v>0</v>
          </cell>
          <cell r="CO90">
            <v>0</v>
          </cell>
          <cell r="CP90">
            <v>35.837932863808824</v>
          </cell>
          <cell r="CQ90">
            <v>0</v>
          </cell>
          <cell r="CR90">
            <v>23.982364805223352</v>
          </cell>
          <cell r="CS90">
            <v>0</v>
          </cell>
          <cell r="CU90">
            <v>39839</v>
          </cell>
          <cell r="CV90">
            <v>2.7056537129949989</v>
          </cell>
          <cell r="CW90">
            <v>5</v>
          </cell>
          <cell r="CX90">
            <v>0</v>
          </cell>
          <cell r="CY90">
            <v>0</v>
          </cell>
          <cell r="CZ90">
            <v>0</v>
          </cell>
          <cell r="DA90">
            <v>0</v>
          </cell>
          <cell r="DB90">
            <v>0</v>
          </cell>
          <cell r="DC90">
            <v>46.290825227593622</v>
          </cell>
          <cell r="DD90">
            <v>67</v>
          </cell>
          <cell r="DE90">
            <v>11.835616438356164</v>
          </cell>
          <cell r="DF90">
            <v>24</v>
          </cell>
          <cell r="DG90">
            <v>26.929863499828414</v>
          </cell>
          <cell r="DH90">
            <v>0</v>
          </cell>
          <cell r="DI90">
            <v>0</v>
          </cell>
          <cell r="DJ90">
            <v>0</v>
          </cell>
          <cell r="DK90">
            <v>27.3224043715847</v>
          </cell>
          <cell r="DL90">
            <v>23.362527135264617</v>
          </cell>
          <cell r="DM90">
            <v>0</v>
          </cell>
          <cell r="DN90">
            <v>0</v>
          </cell>
          <cell r="DO90">
            <v>0</v>
          </cell>
          <cell r="DP90">
            <v>0</v>
          </cell>
          <cell r="DR90">
            <v>50.684931506849317</v>
          </cell>
          <cell r="DS90">
            <v>0</v>
          </cell>
          <cell r="DT90">
            <v>0</v>
          </cell>
          <cell r="DV90">
            <v>39839</v>
          </cell>
          <cell r="DW90">
            <v>4.8858239645570896</v>
          </cell>
          <cell r="DY90">
            <v>49.7</v>
          </cell>
          <cell r="DZ90">
            <v>44.7</v>
          </cell>
          <cell r="EA90">
            <v>30</v>
          </cell>
          <cell r="EB90">
            <v>30</v>
          </cell>
          <cell r="ED90">
            <v>60</v>
          </cell>
          <cell r="EE90">
            <v>20</v>
          </cell>
          <cell r="EF90">
            <v>35.837932863808824</v>
          </cell>
          <cell r="EG90">
            <v>0</v>
          </cell>
          <cell r="EH90">
            <v>35.837932863808824</v>
          </cell>
          <cell r="EJ90">
            <v>30</v>
          </cell>
          <cell r="EK90">
            <v>90</v>
          </cell>
          <cell r="EL90">
            <v>110</v>
          </cell>
          <cell r="EN90">
            <v>0</v>
          </cell>
          <cell r="EO90">
            <v>60</v>
          </cell>
          <cell r="EP90">
            <v>80</v>
          </cell>
          <cell r="ER90">
            <v>200</v>
          </cell>
          <cell r="ET90">
            <v>15</v>
          </cell>
          <cell r="EU90">
            <v>0</v>
          </cell>
          <cell r="EV90">
            <v>0</v>
          </cell>
          <cell r="EW90">
            <v>43.095860336001515</v>
          </cell>
          <cell r="EX90">
            <v>7.5890711708478023</v>
          </cell>
          <cell r="EZ90">
            <v>43.095860336001515</v>
          </cell>
          <cell r="FA90">
            <v>58.095860336001515</v>
          </cell>
          <cell r="FB90">
            <v>59</v>
          </cell>
          <cell r="FC90">
            <v>68.350684931506848</v>
          </cell>
          <cell r="FE90">
            <v>38271.593235995373</v>
          </cell>
        </row>
        <row r="91">
          <cell r="A91">
            <v>39840</v>
          </cell>
          <cell r="B91">
            <v>27</v>
          </cell>
          <cell r="C91">
            <v>2</v>
          </cell>
          <cell r="D91">
            <v>1</v>
          </cell>
          <cell r="E91">
            <v>2009</v>
          </cell>
          <cell r="G91">
            <v>0</v>
          </cell>
          <cell r="H91">
            <v>1.3965871897504647</v>
          </cell>
          <cell r="I91">
            <v>12.135376306000683</v>
          </cell>
          <cell r="J91">
            <v>50.684931506849317</v>
          </cell>
          <cell r="K91">
            <v>10.483870967741936</v>
          </cell>
          <cell r="L91">
            <v>0.20938183544543798</v>
          </cell>
          <cell r="M91">
            <v>8.1182461068202976</v>
          </cell>
          <cell r="N91">
            <v>8.5097142857142849</v>
          </cell>
          <cell r="O91">
            <v>13.924632097284091</v>
          </cell>
          <cell r="P91">
            <v>15.304342284887372</v>
          </cell>
          <cell r="Q91">
            <v>26.504607614491235</v>
          </cell>
          <cell r="R91">
            <v>12.207581362329918</v>
          </cell>
          <cell r="S91">
            <v>43.637438344097887</v>
          </cell>
          <cell r="T91">
            <v>21.75071493013402</v>
          </cell>
          <cell r="U91">
            <v>37.142909654078231</v>
          </cell>
          <cell r="W91">
            <v>0</v>
          </cell>
          <cell r="X91">
            <v>13.531963495751148</v>
          </cell>
          <cell r="Y91">
            <v>10.483870967741936</v>
          </cell>
          <cell r="Z91">
            <v>0</v>
          </cell>
          <cell r="AA91">
            <v>0</v>
          </cell>
          <cell r="AB91">
            <v>2.704281279952176</v>
          </cell>
          <cell r="AC91">
            <v>5</v>
          </cell>
          <cell r="AD91">
            <v>0</v>
          </cell>
          <cell r="AE91">
            <v>1.3517454706142278</v>
          </cell>
          <cell r="AF91">
            <v>7.7813154774136173</v>
          </cell>
          <cell r="AG91">
            <v>0</v>
          </cell>
          <cell r="AH91">
            <v>3.880623493212882</v>
          </cell>
          <cell r="AI91">
            <v>0</v>
          </cell>
          <cell r="AJ91">
            <v>0</v>
          </cell>
          <cell r="AK91">
            <v>0</v>
          </cell>
          <cell r="AL91">
            <v>0</v>
          </cell>
          <cell r="AM91">
            <v>0</v>
          </cell>
          <cell r="AN91">
            <v>0</v>
          </cell>
          <cell r="AO91">
            <v>28.900396581942395</v>
          </cell>
          <cell r="AP91">
            <v>0</v>
          </cell>
          <cell r="AQ91">
            <v>16.218684522586383</v>
          </cell>
          <cell r="AR91">
            <v>13.781315477413617</v>
          </cell>
          <cell r="AS91">
            <v>5.1601432838373427</v>
          </cell>
          <cell r="AT91">
            <v>0</v>
          </cell>
          <cell r="AU91">
            <v>0</v>
          </cell>
          <cell r="AV91">
            <v>0</v>
          </cell>
          <cell r="AW91">
            <v>67</v>
          </cell>
          <cell r="AX91">
            <v>0</v>
          </cell>
          <cell r="AY91">
            <v>0</v>
          </cell>
          <cell r="AZ91">
            <v>35.531062928310149</v>
          </cell>
          <cell r="BA91">
            <v>0</v>
          </cell>
          <cell r="BB91">
            <v>0</v>
          </cell>
          <cell r="BC91">
            <v>0</v>
          </cell>
          <cell r="BD91">
            <v>0</v>
          </cell>
          <cell r="BE91">
            <v>27.3224043715847</v>
          </cell>
          <cell r="BF91">
            <v>23.362527135264617</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H91">
            <v>0</v>
          </cell>
          <cell r="CJ91">
            <v>39840</v>
          </cell>
          <cell r="CK91">
            <v>13.531963495751148</v>
          </cell>
          <cell r="CL91">
            <v>9.1330609480278451</v>
          </cell>
          <cell r="CM91">
            <v>50.684931506849317</v>
          </cell>
          <cell r="CN91">
            <v>0</v>
          </cell>
          <cell r="CO91">
            <v>0</v>
          </cell>
          <cell r="CP91">
            <v>37.941163358992618</v>
          </cell>
          <cell r="CQ91">
            <v>0</v>
          </cell>
          <cell r="CR91">
            <v>30</v>
          </cell>
          <cell r="CS91">
            <v>0</v>
          </cell>
          <cell r="CU91">
            <v>39840</v>
          </cell>
          <cell r="CV91">
            <v>2.704281279952176</v>
          </cell>
          <cell r="CW91">
            <v>5</v>
          </cell>
          <cell r="CX91">
            <v>0</v>
          </cell>
          <cell r="CY91">
            <v>0</v>
          </cell>
          <cell r="CZ91">
            <v>0</v>
          </cell>
          <cell r="DA91">
            <v>0</v>
          </cell>
          <cell r="DB91">
            <v>0</v>
          </cell>
          <cell r="DC91">
            <v>51.473126854743768</v>
          </cell>
          <cell r="DD91">
            <v>67</v>
          </cell>
          <cell r="DE91">
            <v>11.835616438356164</v>
          </cell>
          <cell r="DF91">
            <v>24</v>
          </cell>
          <cell r="DG91">
            <v>49.312378405723763</v>
          </cell>
          <cell r="DH91">
            <v>0</v>
          </cell>
          <cell r="DI91">
            <v>0</v>
          </cell>
          <cell r="DJ91">
            <v>0</v>
          </cell>
          <cell r="DK91">
            <v>27.3224043715847</v>
          </cell>
          <cell r="DL91">
            <v>23.362527135264617</v>
          </cell>
          <cell r="DM91">
            <v>0</v>
          </cell>
          <cell r="DN91">
            <v>0</v>
          </cell>
          <cell r="DO91">
            <v>0</v>
          </cell>
          <cell r="DP91">
            <v>0</v>
          </cell>
          <cell r="DR91">
            <v>50.684931506849317</v>
          </cell>
          <cell r="DS91">
            <v>0</v>
          </cell>
          <cell r="DT91">
            <v>0</v>
          </cell>
          <cell r="DV91">
            <v>39840</v>
          </cell>
          <cell r="DW91">
            <v>6.0887072986852298</v>
          </cell>
          <cell r="DY91">
            <v>49.7</v>
          </cell>
          <cell r="DZ91">
            <v>44.7</v>
          </cell>
          <cell r="EA91">
            <v>30</v>
          </cell>
          <cell r="EB91">
            <v>30</v>
          </cell>
          <cell r="ED91">
            <v>60</v>
          </cell>
          <cell r="EE91">
            <v>20</v>
          </cell>
          <cell r="EF91">
            <v>37.941163358992618</v>
          </cell>
          <cell r="EG91">
            <v>0</v>
          </cell>
          <cell r="EH91">
            <v>37.941163358992618</v>
          </cell>
          <cell r="EJ91">
            <v>30</v>
          </cell>
          <cell r="EK91">
            <v>90</v>
          </cell>
          <cell r="EL91">
            <v>110</v>
          </cell>
          <cell r="EN91">
            <v>0</v>
          </cell>
          <cell r="EO91">
            <v>60</v>
          </cell>
          <cell r="EP91">
            <v>80</v>
          </cell>
          <cell r="ER91">
            <v>200</v>
          </cell>
          <cell r="ET91">
            <v>15</v>
          </cell>
          <cell r="EU91">
            <v>0</v>
          </cell>
          <cell r="EV91">
            <v>0</v>
          </cell>
          <cell r="EW91">
            <v>50.684931506849317</v>
          </cell>
          <cell r="EX91">
            <v>0</v>
          </cell>
          <cell r="EZ91">
            <v>54.756006724375091</v>
          </cell>
          <cell r="FA91">
            <v>69.756006724375084</v>
          </cell>
          <cell r="FB91">
            <v>59</v>
          </cell>
          <cell r="FC91">
            <v>68.350684931506848</v>
          </cell>
          <cell r="FE91">
            <v>38271.59323622685</v>
          </cell>
        </row>
        <row r="92">
          <cell r="A92">
            <v>39841</v>
          </cell>
          <cell r="B92">
            <v>28</v>
          </cell>
          <cell r="C92">
            <v>3</v>
          </cell>
          <cell r="D92">
            <v>1</v>
          </cell>
          <cell r="E92">
            <v>2009</v>
          </cell>
          <cell r="G92">
            <v>0</v>
          </cell>
          <cell r="H92">
            <v>1.2875205640345158</v>
          </cell>
          <cell r="I92">
            <v>11.609252953581107</v>
          </cell>
          <cell r="J92">
            <v>50.684931506849317</v>
          </cell>
          <cell r="K92">
            <v>10.483870967741936</v>
          </cell>
          <cell r="L92">
            <v>0.19303013864781352</v>
          </cell>
          <cell r="M92">
            <v>7.7662834853253662</v>
          </cell>
          <cell r="N92">
            <v>8.5097142857142849</v>
          </cell>
          <cell r="O92">
            <v>12.837186466726555</v>
          </cell>
          <cell r="P92">
            <v>14.640829949837647</v>
          </cell>
          <cell r="Q92">
            <v>26.350279293067338</v>
          </cell>
          <cell r="R92">
            <v>12.207581362329918</v>
          </cell>
          <cell r="S92">
            <v>37.558201253023718</v>
          </cell>
          <cell r="T92">
            <v>21.840428489827914</v>
          </cell>
          <cell r="U92">
            <v>32.867739235456007</v>
          </cell>
          <cell r="W92">
            <v>0</v>
          </cell>
          <cell r="X92">
            <v>12.896773517615623</v>
          </cell>
          <cell r="Y92">
            <v>10.483870967741936</v>
          </cell>
          <cell r="Z92">
            <v>0</v>
          </cell>
          <cell r="AA92">
            <v>0</v>
          </cell>
          <cell r="AB92">
            <v>2.7029095430710401</v>
          </cell>
          <cell r="AC92">
            <v>5</v>
          </cell>
          <cell r="AD92">
            <v>0</v>
          </cell>
          <cell r="AE92">
            <v>1.3517454706142278</v>
          </cell>
          <cell r="AF92">
            <v>7.4143728960021971</v>
          </cell>
          <cell r="AG92">
            <v>0</v>
          </cell>
          <cell r="AH92">
            <v>4.1872836250086518</v>
          </cell>
          <cell r="AI92">
            <v>0</v>
          </cell>
          <cell r="AJ92">
            <v>0</v>
          </cell>
          <cell r="AK92">
            <v>0</v>
          </cell>
          <cell r="AL92">
            <v>0</v>
          </cell>
          <cell r="AM92">
            <v>0</v>
          </cell>
          <cell r="AN92">
            <v>0</v>
          </cell>
          <cell r="AO92">
            <v>29.244894789122938</v>
          </cell>
          <cell r="AP92">
            <v>0</v>
          </cell>
          <cell r="AQ92">
            <v>16.585627103997801</v>
          </cell>
          <cell r="AR92">
            <v>13.414372896002199</v>
          </cell>
          <cell r="AS92">
            <v>2.6036986578298738</v>
          </cell>
          <cell r="AT92">
            <v>0</v>
          </cell>
          <cell r="AU92">
            <v>0</v>
          </cell>
          <cell r="AV92">
            <v>0</v>
          </cell>
          <cell r="AW92">
            <v>67</v>
          </cell>
          <cell r="AX92">
            <v>0</v>
          </cell>
          <cell r="AY92">
            <v>0</v>
          </cell>
          <cell r="AZ92">
            <v>25.266368978307639</v>
          </cell>
          <cell r="BA92">
            <v>0</v>
          </cell>
          <cell r="BB92">
            <v>0</v>
          </cell>
          <cell r="BC92">
            <v>0</v>
          </cell>
          <cell r="BD92">
            <v>0</v>
          </cell>
          <cell r="BE92">
            <v>27.3224043715847</v>
          </cell>
          <cell r="BF92">
            <v>23.362527135264617</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H92">
            <v>0</v>
          </cell>
          <cell r="CJ92">
            <v>39841</v>
          </cell>
          <cell r="CK92">
            <v>12.896773517615623</v>
          </cell>
          <cell r="CL92">
            <v>8.7661183666164249</v>
          </cell>
          <cell r="CM92">
            <v>50.684931506849317</v>
          </cell>
          <cell r="CN92">
            <v>0</v>
          </cell>
          <cell r="CO92">
            <v>0</v>
          </cell>
          <cell r="CP92">
            <v>36.035877071961465</v>
          </cell>
          <cell r="CQ92">
            <v>0</v>
          </cell>
          <cell r="CR92">
            <v>30</v>
          </cell>
          <cell r="CS92">
            <v>0</v>
          </cell>
          <cell r="CU92">
            <v>39841</v>
          </cell>
          <cell r="CV92">
            <v>2.7029095430710401</v>
          </cell>
          <cell r="CW92">
            <v>5</v>
          </cell>
          <cell r="CX92">
            <v>0</v>
          </cell>
          <cell r="CY92">
            <v>0</v>
          </cell>
          <cell r="CZ92">
            <v>0</v>
          </cell>
          <cell r="DA92">
            <v>0</v>
          </cell>
          <cell r="DB92">
            <v>0</v>
          </cell>
          <cell r="DC92">
            <v>48.932650589577086</v>
          </cell>
          <cell r="DD92">
            <v>67</v>
          </cell>
          <cell r="DE92">
            <v>11.835616438356164</v>
          </cell>
          <cell r="DF92">
            <v>24</v>
          </cell>
          <cell r="DG92">
            <v>38.680741874309838</v>
          </cell>
          <cell r="DH92">
            <v>0</v>
          </cell>
          <cell r="DI92">
            <v>0</v>
          </cell>
          <cell r="DJ92">
            <v>0</v>
          </cell>
          <cell r="DK92">
            <v>27.3224043715847</v>
          </cell>
          <cell r="DL92">
            <v>23.362527135264617</v>
          </cell>
          <cell r="DM92">
            <v>0</v>
          </cell>
          <cell r="DN92">
            <v>0</v>
          </cell>
          <cell r="DO92">
            <v>0</v>
          </cell>
          <cell r="DP92">
            <v>0</v>
          </cell>
          <cell r="DR92">
            <v>50.684931506849317</v>
          </cell>
          <cell r="DS92">
            <v>0</v>
          </cell>
          <cell r="DT92">
            <v>0</v>
          </cell>
          <cell r="DV92">
            <v>39841</v>
          </cell>
          <cell r="DW92">
            <v>5.8440789110776166</v>
          </cell>
          <cell r="DY92">
            <v>49.7</v>
          </cell>
          <cell r="DZ92">
            <v>44.7</v>
          </cell>
          <cell r="EA92">
            <v>30</v>
          </cell>
          <cell r="EB92">
            <v>30</v>
          </cell>
          <cell r="ED92">
            <v>60</v>
          </cell>
          <cell r="EE92">
            <v>20</v>
          </cell>
          <cell r="EF92">
            <v>36.035877071961465</v>
          </cell>
          <cell r="EG92">
            <v>0</v>
          </cell>
          <cell r="EH92">
            <v>36.035877071961465</v>
          </cell>
          <cell r="EJ92">
            <v>30</v>
          </cell>
          <cell r="EK92">
            <v>90</v>
          </cell>
          <cell r="EL92">
            <v>110</v>
          </cell>
          <cell r="EN92">
            <v>0</v>
          </cell>
          <cell r="EO92">
            <v>60</v>
          </cell>
          <cell r="EP92">
            <v>80</v>
          </cell>
          <cell r="ER92">
            <v>200</v>
          </cell>
          <cell r="ET92">
            <v>15</v>
          </cell>
          <cell r="EU92">
            <v>0</v>
          </cell>
          <cell r="EV92">
            <v>0</v>
          </cell>
          <cell r="EW92">
            <v>50.684931506849317</v>
          </cell>
          <cell r="EX92">
            <v>0</v>
          </cell>
          <cell r="EZ92">
            <v>52.382086617036357</v>
          </cell>
          <cell r="FA92">
            <v>67.38208661703635</v>
          </cell>
          <cell r="FB92">
            <v>59</v>
          </cell>
          <cell r="FC92">
            <v>68.350684931506848</v>
          </cell>
          <cell r="FE92">
            <v>38271.593236342589</v>
          </cell>
        </row>
        <row r="93">
          <cell r="A93">
            <v>39842</v>
          </cell>
          <cell r="B93">
            <v>29</v>
          </cell>
          <cell r="C93">
            <v>4</v>
          </cell>
          <cell r="D93">
            <v>1</v>
          </cell>
          <cell r="E93">
            <v>2009</v>
          </cell>
          <cell r="G93">
            <v>0</v>
          </cell>
          <cell r="H93">
            <v>0.76434437511638398</v>
          </cell>
          <cell r="I93">
            <v>9.4118660799266234</v>
          </cell>
          <cell r="J93">
            <v>50.684931506849317</v>
          </cell>
          <cell r="K93">
            <v>10.483870967741936</v>
          </cell>
          <cell r="L93">
            <v>0.11459351005708419</v>
          </cell>
          <cell r="M93">
            <v>6.2962897263841979</v>
          </cell>
          <cell r="N93">
            <v>0</v>
          </cell>
          <cell r="O93">
            <v>7.6208734386471271</v>
          </cell>
          <cell r="P93">
            <v>11.869629453146194</v>
          </cell>
          <cell r="Q93">
            <v>26.923104134719001</v>
          </cell>
          <cell r="R93">
            <v>12.207581362329918</v>
          </cell>
          <cell r="S93">
            <v>34.816998588607056</v>
          </cell>
          <cell r="T93">
            <v>21.021245139854823</v>
          </cell>
          <cell r="U93">
            <v>22.58693568667098</v>
          </cell>
          <cell r="W93">
            <v>0</v>
          </cell>
          <cell r="X93">
            <v>10.176210455043007</v>
          </cell>
          <cell r="Y93">
            <v>10.483870967741936</v>
          </cell>
          <cell r="Z93">
            <v>0</v>
          </cell>
          <cell r="AA93">
            <v>0</v>
          </cell>
          <cell r="AB93">
            <v>0</v>
          </cell>
          <cell r="AC93">
            <v>5</v>
          </cell>
          <cell r="AD93">
            <v>0</v>
          </cell>
          <cell r="AE93">
            <v>1.3517454706142278</v>
          </cell>
          <cell r="AF93">
            <v>5.913776582705399E-2</v>
          </cell>
          <cell r="AG93">
            <v>0</v>
          </cell>
          <cell r="AH93">
            <v>5.0599811340961107</v>
          </cell>
          <cell r="AI93">
            <v>0</v>
          </cell>
          <cell r="AJ93">
            <v>0</v>
          </cell>
          <cell r="AK93">
            <v>0</v>
          </cell>
          <cell r="AL93">
            <v>0</v>
          </cell>
          <cell r="AM93">
            <v>0</v>
          </cell>
          <cell r="AN93">
            <v>0</v>
          </cell>
          <cell r="AO93">
            <v>31.118461007008321</v>
          </cell>
          <cell r="AP93">
            <v>0</v>
          </cell>
          <cell r="AQ93">
            <v>22.442746247737809</v>
          </cell>
          <cell r="AR93">
            <v>0</v>
          </cell>
          <cell r="AS93">
            <v>0</v>
          </cell>
          <cell r="AT93">
            <v>0</v>
          </cell>
          <cell r="AU93">
            <v>0</v>
          </cell>
          <cell r="AV93">
            <v>0</v>
          </cell>
          <cell r="AW93">
            <v>67</v>
          </cell>
          <cell r="AX93">
            <v>0</v>
          </cell>
          <cell r="AY93">
            <v>1.4981159864351383</v>
          </cell>
          <cell r="AZ93">
            <v>9.9270634286977213</v>
          </cell>
          <cell r="BA93">
            <v>0</v>
          </cell>
          <cell r="BB93">
            <v>0</v>
          </cell>
          <cell r="BC93">
            <v>0</v>
          </cell>
          <cell r="BD93">
            <v>0</v>
          </cell>
          <cell r="BE93">
            <v>27.3224043715847</v>
          </cell>
          <cell r="BF93">
            <v>23.362527135264617</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H93">
            <v>0</v>
          </cell>
          <cell r="CJ93">
            <v>39842</v>
          </cell>
          <cell r="CK93">
            <v>10.176210455043007</v>
          </cell>
          <cell r="CL93">
            <v>1.4108832364412818</v>
          </cell>
          <cell r="CM93">
            <v>50.684931506849317</v>
          </cell>
          <cell r="CN93">
            <v>0</v>
          </cell>
          <cell r="CO93">
            <v>0</v>
          </cell>
          <cell r="CP93">
            <v>36.178442141104433</v>
          </cell>
          <cell r="CQ93">
            <v>0</v>
          </cell>
          <cell r="CR93">
            <v>22.442746247737809</v>
          </cell>
          <cell r="CS93">
            <v>0</v>
          </cell>
          <cell r="CU93">
            <v>39842</v>
          </cell>
          <cell r="CV93">
            <v>0</v>
          </cell>
          <cell r="CW93">
            <v>5</v>
          </cell>
          <cell r="CX93">
            <v>0</v>
          </cell>
          <cell r="CY93">
            <v>0</v>
          </cell>
          <cell r="CZ93">
            <v>0</v>
          </cell>
          <cell r="DA93">
            <v>0</v>
          </cell>
          <cell r="DB93">
            <v>0</v>
          </cell>
          <cell r="DC93">
            <v>46.354652596147439</v>
          </cell>
          <cell r="DD93">
            <v>67</v>
          </cell>
          <cell r="DE93">
            <v>11.835616438356164</v>
          </cell>
          <cell r="DF93">
            <v>24</v>
          </cell>
          <cell r="DG93">
            <v>9.9270634286977213</v>
          </cell>
          <cell r="DH93">
            <v>0</v>
          </cell>
          <cell r="DI93">
            <v>0</v>
          </cell>
          <cell r="DJ93">
            <v>0</v>
          </cell>
          <cell r="DK93">
            <v>27.3224043715847</v>
          </cell>
          <cell r="DL93">
            <v>23.362527135264617</v>
          </cell>
          <cell r="DM93">
            <v>0</v>
          </cell>
          <cell r="DN93">
            <v>0</v>
          </cell>
          <cell r="DO93">
            <v>0</v>
          </cell>
          <cell r="DP93">
            <v>0</v>
          </cell>
          <cell r="DR93">
            <v>50.684931506849317</v>
          </cell>
          <cell r="DS93">
            <v>0</v>
          </cell>
          <cell r="DT93">
            <v>0</v>
          </cell>
          <cell r="DV93">
            <v>39842</v>
          </cell>
          <cell r="DW93">
            <v>0.94058882429418789</v>
          </cell>
          <cell r="DY93">
            <v>49.7</v>
          </cell>
          <cell r="DZ93">
            <v>44.7</v>
          </cell>
          <cell r="EA93">
            <v>30</v>
          </cell>
          <cell r="EB93">
            <v>30</v>
          </cell>
          <cell r="ED93">
            <v>60</v>
          </cell>
          <cell r="EE93">
            <v>20</v>
          </cell>
          <cell r="EF93">
            <v>36.178442141104433</v>
          </cell>
          <cell r="EG93">
            <v>0</v>
          </cell>
          <cell r="EH93">
            <v>36.178442141104433</v>
          </cell>
          <cell r="EJ93">
            <v>30</v>
          </cell>
          <cell r="EK93">
            <v>90</v>
          </cell>
          <cell r="EL93">
            <v>110</v>
          </cell>
          <cell r="EN93">
            <v>0</v>
          </cell>
          <cell r="EO93">
            <v>60</v>
          </cell>
          <cell r="EP93">
            <v>80</v>
          </cell>
          <cell r="ER93">
            <v>200</v>
          </cell>
          <cell r="ET93">
            <v>15</v>
          </cell>
          <cell r="EU93">
            <v>0</v>
          </cell>
          <cell r="EV93">
            <v>0</v>
          </cell>
          <cell r="EW93">
            <v>42.467261777992618</v>
          </cell>
          <cell r="EX93">
            <v>8.2176697288566984</v>
          </cell>
          <cell r="EZ93">
            <v>42.467261777992618</v>
          </cell>
          <cell r="FA93">
            <v>57.467261777992618</v>
          </cell>
          <cell r="FB93">
            <v>59</v>
          </cell>
          <cell r="FC93">
            <v>68.350684931506848</v>
          </cell>
          <cell r="FE93">
            <v>38271.593236689812</v>
          </cell>
        </row>
        <row r="94">
          <cell r="A94">
            <v>39843</v>
          </cell>
          <cell r="B94">
            <v>30</v>
          </cell>
          <cell r="C94">
            <v>5</v>
          </cell>
          <cell r="D94">
            <v>1</v>
          </cell>
          <cell r="E94">
            <v>2009</v>
          </cell>
          <cell r="G94">
            <v>0</v>
          </cell>
          <cell r="H94">
            <v>0.77252101496542991</v>
          </cell>
          <cell r="I94">
            <v>9.4955752505262918</v>
          </cell>
          <cell r="J94">
            <v>50.684931506849317</v>
          </cell>
          <cell r="K94">
            <v>10.483870967741936</v>
          </cell>
          <cell r="L94">
            <v>0.11581938401034267</v>
          </cell>
          <cell r="M94">
            <v>6.3522889497449002</v>
          </cell>
          <cell r="N94">
            <v>0</v>
          </cell>
          <cell r="O94">
            <v>7.7023983892735917</v>
          </cell>
          <cell r="P94">
            <v>11.975197979983543</v>
          </cell>
          <cell r="Q94">
            <v>26.621290457341644</v>
          </cell>
          <cell r="R94">
            <v>12.207581362329918</v>
          </cell>
          <cell r="S94">
            <v>41.112707725565258</v>
          </cell>
          <cell r="T94">
            <v>21.236195818401857</v>
          </cell>
          <cell r="U94">
            <v>25.621604674416542</v>
          </cell>
          <cell r="W94">
            <v>0</v>
          </cell>
          <cell r="X94">
            <v>10.268096265491721</v>
          </cell>
          <cell r="Y94">
            <v>10.483870967741936</v>
          </cell>
          <cell r="Z94">
            <v>0</v>
          </cell>
          <cell r="AA94">
            <v>0</v>
          </cell>
          <cell r="AB94">
            <v>0</v>
          </cell>
          <cell r="AC94">
            <v>5</v>
          </cell>
          <cell r="AD94">
            <v>0</v>
          </cell>
          <cell r="AE94">
            <v>1.3517454706142278</v>
          </cell>
          <cell r="AF94">
            <v>0.11636286314101518</v>
          </cell>
          <cell r="AG94">
            <v>0</v>
          </cell>
          <cell r="AH94">
            <v>4.9405684121252715</v>
          </cell>
          <cell r="AI94">
            <v>0</v>
          </cell>
          <cell r="AJ94">
            <v>0</v>
          </cell>
          <cell r="AK94">
            <v>0</v>
          </cell>
          <cell r="AL94">
            <v>0</v>
          </cell>
          <cell r="AM94">
            <v>0</v>
          </cell>
          <cell r="AN94">
            <v>0</v>
          </cell>
          <cell r="AO94">
            <v>31.173645513912717</v>
          </cell>
          <cell r="AP94">
            <v>0</v>
          </cell>
          <cell r="AQ94">
            <v>22.392254262890702</v>
          </cell>
          <cell r="AR94">
            <v>0</v>
          </cell>
          <cell r="AS94">
            <v>0</v>
          </cell>
          <cell r="AT94">
            <v>0</v>
          </cell>
          <cell r="AU94">
            <v>0</v>
          </cell>
          <cell r="AV94">
            <v>0</v>
          </cell>
          <cell r="AW94">
            <v>67</v>
          </cell>
          <cell r="AX94">
            <v>0</v>
          </cell>
          <cell r="AY94">
            <v>1.4913828739682842</v>
          </cell>
          <cell r="AZ94">
            <v>19.479125344415365</v>
          </cell>
          <cell r="BA94">
            <v>0</v>
          </cell>
          <cell r="BB94">
            <v>0</v>
          </cell>
          <cell r="BC94">
            <v>0</v>
          </cell>
          <cell r="BD94">
            <v>0</v>
          </cell>
          <cell r="BE94">
            <v>27.3224043715847</v>
          </cell>
          <cell r="BF94">
            <v>23.362527135264617</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H94">
            <v>0</v>
          </cell>
          <cell r="CJ94">
            <v>39843</v>
          </cell>
          <cell r="CK94">
            <v>10.268096265491721</v>
          </cell>
          <cell r="CL94">
            <v>1.468108333755243</v>
          </cell>
          <cell r="CM94">
            <v>50.684931506849317</v>
          </cell>
          <cell r="CN94">
            <v>0</v>
          </cell>
          <cell r="CO94">
            <v>0</v>
          </cell>
          <cell r="CP94">
            <v>36.114213926037991</v>
          </cell>
          <cell r="CQ94">
            <v>0</v>
          </cell>
          <cell r="CR94">
            <v>22.392254262890702</v>
          </cell>
          <cell r="CS94">
            <v>0</v>
          </cell>
          <cell r="CU94">
            <v>39843</v>
          </cell>
          <cell r="CV94">
            <v>0</v>
          </cell>
          <cell r="CW94">
            <v>5</v>
          </cell>
          <cell r="CX94">
            <v>0</v>
          </cell>
          <cell r="CY94">
            <v>0</v>
          </cell>
          <cell r="CZ94">
            <v>0</v>
          </cell>
          <cell r="DA94">
            <v>0</v>
          </cell>
          <cell r="DB94">
            <v>0</v>
          </cell>
          <cell r="DC94">
            <v>46.382310191529712</v>
          </cell>
          <cell r="DD94">
            <v>67</v>
          </cell>
          <cell r="DE94">
            <v>11.835616438356164</v>
          </cell>
          <cell r="DF94">
            <v>24</v>
          </cell>
          <cell r="DG94">
            <v>19.479125344415365</v>
          </cell>
          <cell r="DH94">
            <v>0</v>
          </cell>
          <cell r="DI94">
            <v>0</v>
          </cell>
          <cell r="DJ94">
            <v>0</v>
          </cell>
          <cell r="DK94">
            <v>27.3224043715847</v>
          </cell>
          <cell r="DL94">
            <v>23.362527135264617</v>
          </cell>
          <cell r="DM94">
            <v>0</v>
          </cell>
          <cell r="DN94">
            <v>0</v>
          </cell>
          <cell r="DO94">
            <v>0</v>
          </cell>
          <cell r="DP94">
            <v>0</v>
          </cell>
          <cell r="DR94">
            <v>50.684931506849317</v>
          </cell>
          <cell r="DS94">
            <v>0</v>
          </cell>
          <cell r="DT94">
            <v>0</v>
          </cell>
          <cell r="DV94">
            <v>39843</v>
          </cell>
          <cell r="DW94">
            <v>0.97873888917016194</v>
          </cell>
          <cell r="DY94">
            <v>49.7</v>
          </cell>
          <cell r="DZ94">
            <v>44.7</v>
          </cell>
          <cell r="EA94">
            <v>30</v>
          </cell>
          <cell r="EB94">
            <v>30</v>
          </cell>
          <cell r="ED94">
            <v>60</v>
          </cell>
          <cell r="EE94">
            <v>20</v>
          </cell>
          <cell r="EF94">
            <v>36.114213926037991</v>
          </cell>
          <cell r="EG94">
            <v>0</v>
          </cell>
          <cell r="EH94">
            <v>36.114213926037991</v>
          </cell>
          <cell r="EJ94">
            <v>30</v>
          </cell>
          <cell r="EK94">
            <v>90</v>
          </cell>
          <cell r="EL94">
            <v>110</v>
          </cell>
          <cell r="EN94">
            <v>0</v>
          </cell>
          <cell r="EO94">
            <v>60</v>
          </cell>
          <cell r="EP94">
            <v>80</v>
          </cell>
          <cell r="ER94">
            <v>200</v>
          </cell>
          <cell r="ET94">
            <v>15</v>
          </cell>
          <cell r="EU94">
            <v>0</v>
          </cell>
          <cell r="EV94">
            <v>0</v>
          </cell>
          <cell r="EW94">
            <v>42.844965756235197</v>
          </cell>
          <cell r="EX94">
            <v>7.8399657506141196</v>
          </cell>
          <cell r="EZ94">
            <v>42.844965756235197</v>
          </cell>
          <cell r="FA94">
            <v>57.844965756235197</v>
          </cell>
          <cell r="FB94">
            <v>59</v>
          </cell>
          <cell r="FC94">
            <v>68.350684931506848</v>
          </cell>
          <cell r="FE94">
            <v>38271.593236921297</v>
          </cell>
        </row>
        <row r="95">
          <cell r="A95">
            <v>39844</v>
          </cell>
          <cell r="B95">
            <v>31</v>
          </cell>
          <cell r="C95">
            <v>6</v>
          </cell>
          <cell r="D95">
            <v>1</v>
          </cell>
          <cell r="E95">
            <v>2009</v>
          </cell>
          <cell r="G95">
            <v>0</v>
          </cell>
          <cell r="H95">
            <v>1.2593857500392098</v>
          </cell>
          <cell r="I95">
            <v>12.076280522271675</v>
          </cell>
          <cell r="J95">
            <v>50.684931506849317</v>
          </cell>
          <cell r="K95">
            <v>10.483870967741936</v>
          </cell>
          <cell r="L95">
            <v>0.18881205685708358</v>
          </cell>
          <cell r="M95">
            <v>8.0787125889391689</v>
          </cell>
          <cell r="N95">
            <v>8.5097142857142849</v>
          </cell>
          <cell r="O95">
            <v>12.556669119234519</v>
          </cell>
          <cell r="P95">
            <v>15.229814550519944</v>
          </cell>
          <cell r="Q95">
            <v>26.548481286068967</v>
          </cell>
          <cell r="R95">
            <v>12.207581362329918</v>
          </cell>
          <cell r="S95">
            <v>43.637438344097887</v>
          </cell>
          <cell r="T95">
            <v>21.75071493013402</v>
          </cell>
          <cell r="U95">
            <v>37.142909654078231</v>
          </cell>
          <cell r="W95">
            <v>0</v>
          </cell>
          <cell r="X95">
            <v>13.335666272310885</v>
          </cell>
          <cell r="Y95">
            <v>10.483870967741936</v>
          </cell>
          <cell r="Z95">
            <v>0</v>
          </cell>
          <cell r="AA95">
            <v>0</v>
          </cell>
          <cell r="AB95">
            <v>2.7015385019984688</v>
          </cell>
          <cell r="AC95">
            <v>5</v>
          </cell>
          <cell r="AD95">
            <v>0</v>
          </cell>
          <cell r="AE95">
            <v>1.3517454706142278</v>
          </cell>
          <cell r="AF95">
            <v>7.723954958897842</v>
          </cell>
          <cell r="AG95">
            <v>0</v>
          </cell>
          <cell r="AH95">
            <v>4.0493412455158264</v>
          </cell>
          <cell r="AI95">
            <v>0</v>
          </cell>
          <cell r="AJ95">
            <v>0</v>
          </cell>
          <cell r="AK95">
            <v>0</v>
          </cell>
          <cell r="AL95">
            <v>0</v>
          </cell>
          <cell r="AM95">
            <v>0</v>
          </cell>
          <cell r="AN95">
            <v>0</v>
          </cell>
          <cell r="AO95">
            <v>29.019796368527292</v>
          </cell>
          <cell r="AP95">
            <v>0</v>
          </cell>
          <cell r="AQ95">
            <v>16.276045041102158</v>
          </cell>
          <cell r="AR95">
            <v>13.723954958897842</v>
          </cell>
          <cell r="AS95">
            <v>3.4734087041102271</v>
          </cell>
          <cell r="AT95">
            <v>0</v>
          </cell>
          <cell r="AU95">
            <v>0</v>
          </cell>
          <cell r="AV95">
            <v>0</v>
          </cell>
          <cell r="AW95">
            <v>67</v>
          </cell>
          <cell r="AX95">
            <v>0</v>
          </cell>
          <cell r="AY95">
            <v>0</v>
          </cell>
          <cell r="AZ95">
            <v>35.531062928310149</v>
          </cell>
          <cell r="BA95">
            <v>0</v>
          </cell>
          <cell r="BB95">
            <v>0</v>
          </cell>
          <cell r="BC95">
            <v>0</v>
          </cell>
          <cell r="BD95">
            <v>0</v>
          </cell>
          <cell r="BE95">
            <v>27.3224043715847</v>
          </cell>
          <cell r="BF95">
            <v>23.362527135264617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H95">
            <v>0</v>
          </cell>
          <cell r="CJ95">
            <v>39844</v>
          </cell>
          <cell r="CK95">
            <v>13.335666272310885</v>
          </cell>
          <cell r="CL95">
            <v>9.0757004295120698</v>
          </cell>
          <cell r="CM95">
            <v>50.684931506849317</v>
          </cell>
          <cell r="CN95">
            <v>0</v>
          </cell>
          <cell r="CO95">
            <v>0</v>
          </cell>
          <cell r="CP95">
            <v>36.542546318153342</v>
          </cell>
          <cell r="CQ95">
            <v>0</v>
          </cell>
          <cell r="CR95">
            <v>30</v>
          </cell>
          <cell r="CS95">
            <v>0</v>
          </cell>
          <cell r="CU95">
            <v>39844</v>
          </cell>
          <cell r="CV95">
            <v>2.7015385019984688</v>
          </cell>
          <cell r="CW95">
            <v>5</v>
          </cell>
          <cell r="CX95">
            <v>0</v>
          </cell>
          <cell r="CY95">
            <v>0</v>
          </cell>
          <cell r="CZ95">
            <v>0</v>
          </cell>
          <cell r="DA95">
            <v>0</v>
          </cell>
          <cell r="DB95">
            <v>0</v>
          </cell>
          <cell r="DC95">
            <v>49.87821259046423</v>
          </cell>
          <cell r="DD95">
            <v>67</v>
          </cell>
          <cell r="DE95">
            <v>11.835616438356164</v>
          </cell>
          <cell r="DF95">
            <v>24</v>
          </cell>
          <cell r="DG95">
            <v>49.255017887207991</v>
          </cell>
          <cell r="DH95">
            <v>0</v>
          </cell>
          <cell r="DI95">
            <v>0</v>
          </cell>
          <cell r="DJ95">
            <v>0</v>
          </cell>
          <cell r="DK95">
            <v>27.3224043715847</v>
          </cell>
          <cell r="DL95">
            <v>23.362527135264617</v>
          </cell>
          <cell r="DM95">
            <v>0</v>
          </cell>
          <cell r="DN95">
            <v>0</v>
          </cell>
          <cell r="DO95">
            <v>0</v>
          </cell>
          <cell r="DP95">
            <v>0</v>
          </cell>
          <cell r="DR95">
            <v>50.684931506849317</v>
          </cell>
          <cell r="DS95">
            <v>0</v>
          </cell>
          <cell r="DT95">
            <v>0</v>
          </cell>
          <cell r="DV95">
            <v>39844</v>
          </cell>
          <cell r="DW95">
            <v>6.0504669530080468</v>
          </cell>
          <cell r="DY95">
            <v>49.7</v>
          </cell>
          <cell r="DZ95">
            <v>44.7</v>
          </cell>
          <cell r="EA95">
            <v>30</v>
          </cell>
          <cell r="EB95">
            <v>30</v>
          </cell>
          <cell r="ED95">
            <v>60</v>
          </cell>
          <cell r="EE95">
            <v>20</v>
          </cell>
          <cell r="EF95">
            <v>36.542546318153342</v>
          </cell>
          <cell r="EG95">
            <v>0</v>
          </cell>
          <cell r="EH95">
            <v>36.542546318153342</v>
          </cell>
          <cell r="EJ95">
            <v>30</v>
          </cell>
          <cell r="EK95">
            <v>90</v>
          </cell>
          <cell r="EL95">
            <v>110</v>
          </cell>
          <cell r="EN95">
            <v>0</v>
          </cell>
          <cell r="EO95">
            <v>60</v>
          </cell>
          <cell r="EP95">
            <v>80</v>
          </cell>
          <cell r="ER95">
            <v>200</v>
          </cell>
          <cell r="ET95">
            <v>15</v>
          </cell>
          <cell r="EU95">
            <v>0</v>
          </cell>
          <cell r="EV95">
            <v>0</v>
          </cell>
          <cell r="EW95">
            <v>50.684931506849317</v>
          </cell>
          <cell r="EX95">
            <v>0</v>
          </cell>
          <cell r="EZ95">
            <v>54.489360758922196</v>
          </cell>
          <cell r="FA95">
            <v>69.489360758922203</v>
          </cell>
          <cell r="FB95">
            <v>59</v>
          </cell>
          <cell r="FC95">
            <v>68.350684931506848</v>
          </cell>
          <cell r="FE95">
            <v>38271.593237152774</v>
          </cell>
        </row>
        <row r="96">
          <cell r="A96">
            <v>39845</v>
          </cell>
          <cell r="B96">
            <v>1</v>
          </cell>
          <cell r="C96">
            <v>7</v>
          </cell>
          <cell r="D96">
            <v>2</v>
          </cell>
          <cell r="E96">
            <v>2009</v>
          </cell>
          <cell r="G96">
            <v>0</v>
          </cell>
          <cell r="H96">
            <v>0.98336938783304073</v>
          </cell>
          <cell r="I96">
            <v>13.810147928252238</v>
          </cell>
          <cell r="J96">
            <v>50.684931506849317</v>
          </cell>
          <cell r="K96">
            <v>11.607142857142858</v>
          </cell>
          <cell r="L96">
            <v>0.18763211884147873</v>
          </cell>
          <cell r="M96">
            <v>8.7293826881452876</v>
          </cell>
          <cell r="N96">
            <v>8.9352</v>
          </cell>
          <cell r="O96">
            <v>12.37237372506903</v>
          </cell>
          <cell r="P96">
            <v>17.691651277585205</v>
          </cell>
          <cell r="Q96">
            <v>29.426072220474808</v>
          </cell>
          <cell r="R96">
            <v>16.257122205705755</v>
          </cell>
          <cell r="S96">
            <v>41.431061620534756</v>
          </cell>
          <cell r="T96">
            <v>23.569362579356572</v>
          </cell>
          <cell r="U96">
            <v>36.849729215333475</v>
          </cell>
          <cell r="W96">
            <v>0</v>
          </cell>
          <cell r="X96">
            <v>14.793517316085278</v>
          </cell>
          <cell r="Y96">
            <v>11.607142857142858</v>
          </cell>
          <cell r="Z96">
            <v>0</v>
          </cell>
          <cell r="AA96">
            <v>0</v>
          </cell>
          <cell r="AB96">
            <v>2.7001681563815128</v>
          </cell>
          <cell r="AC96">
            <v>5</v>
          </cell>
          <cell r="AD96">
            <v>0</v>
          </cell>
          <cell r="AE96">
            <v>0.22847358121330608</v>
          </cell>
          <cell r="AF96">
            <v>9.9235730693919457</v>
          </cell>
          <cell r="AG96">
            <v>0</v>
          </cell>
          <cell r="AH96">
            <v>3.333053779855959</v>
          </cell>
          <cell r="AI96">
            <v>0</v>
          </cell>
          <cell r="AJ96">
            <v>0</v>
          </cell>
          <cell r="AK96">
            <v>0</v>
          </cell>
          <cell r="AL96">
            <v>0</v>
          </cell>
          <cell r="AM96">
            <v>0</v>
          </cell>
          <cell r="AN96">
            <v>0</v>
          </cell>
          <cell r="AO96">
            <v>28.295924356135792</v>
          </cell>
          <cell r="AP96">
            <v>0</v>
          </cell>
          <cell r="AQ96">
            <v>14.076426930608054</v>
          </cell>
          <cell r="AR96">
            <v>15.923573069391946</v>
          </cell>
          <cell r="AS96">
            <v>14.118241292843038</v>
          </cell>
          <cell r="AT96">
            <v>0</v>
          </cell>
          <cell r="AU96">
            <v>0</v>
          </cell>
          <cell r="AV96">
            <v>0</v>
          </cell>
          <cell r="AW96">
            <v>67</v>
          </cell>
          <cell r="AX96">
            <v>0</v>
          </cell>
          <cell r="AY96">
            <v>0</v>
          </cell>
          <cell r="AZ96">
            <v>34.85015341522481</v>
          </cell>
          <cell r="BA96">
            <v>0</v>
          </cell>
          <cell r="BB96">
            <v>0</v>
          </cell>
          <cell r="BC96">
            <v>0</v>
          </cell>
          <cell r="BD96">
            <v>0</v>
          </cell>
          <cell r="BE96">
            <v>27.3224043715847</v>
          </cell>
          <cell r="BF96">
            <v>23.362527135264617</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H96">
            <v>0</v>
          </cell>
          <cell r="CJ96">
            <v>39845</v>
          </cell>
          <cell r="CK96">
            <v>14.793517316085278</v>
          </cell>
          <cell r="CL96">
            <v>10.152046650605252</v>
          </cell>
          <cell r="CM96">
            <v>50.684931506849317</v>
          </cell>
          <cell r="CN96">
            <v>0</v>
          </cell>
          <cell r="CO96">
            <v>0</v>
          </cell>
          <cell r="CP96">
            <v>45.747219428834789</v>
          </cell>
          <cell r="CQ96">
            <v>0</v>
          </cell>
          <cell r="CR96">
            <v>30</v>
          </cell>
          <cell r="CS96">
            <v>0</v>
          </cell>
          <cell r="CU96">
            <v>39845</v>
          </cell>
          <cell r="CV96">
            <v>2.7001681563815128</v>
          </cell>
          <cell r="CW96">
            <v>5</v>
          </cell>
          <cell r="CX96">
            <v>0</v>
          </cell>
          <cell r="CY96">
            <v>0</v>
          </cell>
          <cell r="CZ96">
            <v>0</v>
          </cell>
          <cell r="DA96">
            <v>0</v>
          </cell>
          <cell r="DB96">
            <v>0</v>
          </cell>
          <cell r="DC96">
            <v>60.540736744920068</v>
          </cell>
          <cell r="DD96">
            <v>67</v>
          </cell>
          <cell r="DE96">
            <v>11.835616438356164</v>
          </cell>
          <cell r="DF96">
            <v>24</v>
          </cell>
          <cell r="DG96">
            <v>50.773726484616759</v>
          </cell>
          <cell r="DH96">
            <v>0</v>
          </cell>
          <cell r="DI96">
            <v>0</v>
          </cell>
          <cell r="DJ96">
            <v>0</v>
          </cell>
          <cell r="DK96">
            <v>27.3224043715847</v>
          </cell>
          <cell r="DL96">
            <v>23.362527135264617</v>
          </cell>
          <cell r="DM96">
            <v>0</v>
          </cell>
          <cell r="DN96">
            <v>0</v>
          </cell>
          <cell r="DO96">
            <v>0</v>
          </cell>
          <cell r="DP96">
            <v>0</v>
          </cell>
          <cell r="DR96">
            <v>50.684931506849317</v>
          </cell>
          <cell r="DS96">
            <v>0</v>
          </cell>
          <cell r="DT96">
            <v>0</v>
          </cell>
          <cell r="DV96">
            <v>39845</v>
          </cell>
          <cell r="DW96">
            <v>6.7680311004035012</v>
          </cell>
          <cell r="DY96">
            <v>49.7</v>
          </cell>
          <cell r="DZ96">
            <v>44.7</v>
          </cell>
          <cell r="EA96">
            <v>30</v>
          </cell>
          <cell r="EB96">
            <v>30</v>
          </cell>
          <cell r="ED96">
            <v>60</v>
          </cell>
          <cell r="EE96">
            <v>20</v>
          </cell>
          <cell r="EF96">
            <v>45.747219428834789</v>
          </cell>
          <cell r="EG96">
            <v>0</v>
          </cell>
          <cell r="EH96">
            <v>45.747219428834789</v>
          </cell>
          <cell r="EJ96">
            <v>30</v>
          </cell>
          <cell r="EK96">
            <v>90</v>
          </cell>
          <cell r="EL96">
            <v>110</v>
          </cell>
          <cell r="EN96">
            <v>0</v>
          </cell>
          <cell r="EO96">
            <v>60</v>
          </cell>
          <cell r="EP96">
            <v>80</v>
          </cell>
          <cell r="ER96">
            <v>200</v>
          </cell>
          <cell r="ET96">
            <v>15</v>
          </cell>
          <cell r="EU96">
            <v>0</v>
          </cell>
          <cell r="EV96">
            <v>0</v>
          </cell>
          <cell r="EW96">
            <v>50.684931506849317</v>
          </cell>
          <cell r="EX96">
            <v>0</v>
          </cell>
          <cell r="EZ96">
            <v>52.479978688667195</v>
          </cell>
          <cell r="FA96">
            <v>67.479978688667188</v>
          </cell>
          <cell r="FB96">
            <v>59</v>
          </cell>
          <cell r="FC96">
            <v>68.350684931506848</v>
          </cell>
          <cell r="FE96">
            <v>38271.59323726852</v>
          </cell>
        </row>
        <row r="97">
          <cell r="A97">
            <v>39846</v>
          </cell>
          <cell r="B97">
            <v>2</v>
          </cell>
          <cell r="C97">
            <v>1</v>
          </cell>
          <cell r="D97">
            <v>2</v>
          </cell>
          <cell r="E97">
            <v>2009</v>
          </cell>
          <cell r="G97">
            <v>0</v>
          </cell>
          <cell r="H97">
            <v>1.2320278202954094</v>
          </cell>
          <cell r="I97">
            <v>13.969721746727139</v>
          </cell>
          <cell r="J97">
            <v>50.684931506849317</v>
          </cell>
          <cell r="K97">
            <v>11.607142857142858</v>
          </cell>
          <cell r="L97">
            <v>0.23507747267085419</v>
          </cell>
          <cell r="M97">
            <v>8.8302491622564254</v>
          </cell>
          <cell r="N97">
            <v>8.9352</v>
          </cell>
          <cell r="O97">
            <v>15.500898056189044</v>
          </cell>
          <cell r="P97">
            <v>17.896075181236174</v>
          </cell>
          <cell r="Q97">
            <v>29.461641140238569</v>
          </cell>
          <cell r="R97">
            <v>16.257122205705755</v>
          </cell>
          <cell r="S97">
            <v>41.431061620534756</v>
          </cell>
          <cell r="T97">
            <v>23.569362579356572</v>
          </cell>
          <cell r="U97">
            <v>36.849729215333475</v>
          </cell>
          <cell r="W97">
            <v>0</v>
          </cell>
          <cell r="X97">
            <v>15.201749567022548</v>
          </cell>
          <cell r="Y97">
            <v>11.607142857142858</v>
          </cell>
          <cell r="Z97">
            <v>0</v>
          </cell>
          <cell r="AA97">
            <v>0</v>
          </cell>
          <cell r="AB97">
            <v>2.6987985058674067</v>
          </cell>
          <cell r="AC97">
            <v>5</v>
          </cell>
          <cell r="AD97">
            <v>0</v>
          </cell>
          <cell r="AE97">
            <v>0.22847358121330608</v>
          </cell>
          <cell r="AF97">
            <v>10.073254547846567</v>
          </cell>
          <cell r="AG97">
            <v>0</v>
          </cell>
          <cell r="AH97">
            <v>3.263104188679927</v>
          </cell>
          <cell r="AI97">
            <v>0</v>
          </cell>
          <cell r="AJ97">
            <v>0</v>
          </cell>
          <cell r="AK97">
            <v>0</v>
          </cell>
          <cell r="AL97">
            <v>0</v>
          </cell>
          <cell r="AM97">
            <v>0</v>
          </cell>
          <cell r="AN97">
            <v>0</v>
          </cell>
          <cell r="AO97">
            <v>27.950792687150329</v>
          </cell>
          <cell r="AP97">
            <v>0</v>
          </cell>
          <cell r="AQ97">
            <v>13.926745452153433</v>
          </cell>
          <cell r="AR97">
            <v>16.073254547846567</v>
          </cell>
          <cell r="AS97">
            <v>17.901839707539281</v>
          </cell>
          <cell r="AT97">
            <v>0</v>
          </cell>
          <cell r="AU97">
            <v>0</v>
          </cell>
          <cell r="AV97">
            <v>0</v>
          </cell>
          <cell r="AW97">
            <v>67</v>
          </cell>
          <cell r="AX97">
            <v>0</v>
          </cell>
          <cell r="AY97">
            <v>0</v>
          </cell>
          <cell r="AZ97">
            <v>34.85015341522481</v>
          </cell>
          <cell r="BA97">
            <v>0</v>
          </cell>
          <cell r="BB97">
            <v>0</v>
          </cell>
          <cell r="BC97">
            <v>0</v>
          </cell>
          <cell r="BD97">
            <v>0</v>
          </cell>
          <cell r="BE97">
            <v>27.3224043715847</v>
          </cell>
          <cell r="BF97">
            <v>23.362527135264617</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H97">
            <v>0</v>
          </cell>
          <cell r="CJ97">
            <v>39846</v>
          </cell>
          <cell r="CK97">
            <v>15.201749567022548</v>
          </cell>
          <cell r="CL97">
            <v>10.301728129059873</v>
          </cell>
          <cell r="CM97">
            <v>50.684931506849317</v>
          </cell>
          <cell r="CN97">
            <v>0</v>
          </cell>
          <cell r="CO97">
            <v>0</v>
          </cell>
          <cell r="CP97">
            <v>49.115736583369539</v>
          </cell>
          <cell r="CQ97">
            <v>0</v>
          </cell>
          <cell r="CR97">
            <v>30</v>
          </cell>
          <cell r="CS97">
            <v>0</v>
          </cell>
          <cell r="CU97">
            <v>39846</v>
          </cell>
          <cell r="CV97">
            <v>2.6987985058674067</v>
          </cell>
          <cell r="CW97">
            <v>5</v>
          </cell>
          <cell r="CX97">
            <v>0</v>
          </cell>
          <cell r="CY97">
            <v>0</v>
          </cell>
          <cell r="CZ97">
            <v>0</v>
          </cell>
          <cell r="DA97">
            <v>0</v>
          </cell>
          <cell r="DB97">
            <v>0</v>
          </cell>
          <cell r="DC97">
            <v>64.317486150392085</v>
          </cell>
          <cell r="DD97">
            <v>67</v>
          </cell>
          <cell r="DE97">
            <v>11.835616438356164</v>
          </cell>
          <cell r="DF97">
            <v>24</v>
          </cell>
          <cell r="DG97">
            <v>50.923407963071377</v>
          </cell>
          <cell r="DH97">
            <v>0</v>
          </cell>
          <cell r="DI97">
            <v>0</v>
          </cell>
          <cell r="DJ97">
            <v>0</v>
          </cell>
          <cell r="DK97">
            <v>27.3224043715847</v>
          </cell>
          <cell r="DL97">
            <v>23.362527135264617</v>
          </cell>
          <cell r="DM97">
            <v>0</v>
          </cell>
          <cell r="DN97">
            <v>0</v>
          </cell>
          <cell r="DO97">
            <v>0</v>
          </cell>
          <cell r="DP97">
            <v>0</v>
          </cell>
          <cell r="DR97">
            <v>50.684931506849317</v>
          </cell>
          <cell r="DS97">
            <v>0</v>
          </cell>
          <cell r="DT97">
            <v>0</v>
          </cell>
          <cell r="DV97">
            <v>39846</v>
          </cell>
          <cell r="DW97">
            <v>6.8678187527065822</v>
          </cell>
          <cell r="DY97">
            <v>49.7</v>
          </cell>
          <cell r="DZ97">
            <v>44.7</v>
          </cell>
          <cell r="EA97">
            <v>30</v>
          </cell>
          <cell r="EB97">
            <v>30</v>
          </cell>
          <cell r="ED97">
            <v>60</v>
          </cell>
          <cell r="EE97">
            <v>20</v>
          </cell>
          <cell r="EF97">
            <v>49.115736583369539</v>
          </cell>
          <cell r="EG97">
            <v>0</v>
          </cell>
          <cell r="EH97">
            <v>49.115736583369539</v>
          </cell>
          <cell r="EJ97">
            <v>30</v>
          </cell>
          <cell r="EK97">
            <v>90</v>
          </cell>
          <cell r="EL97">
            <v>110</v>
          </cell>
          <cell r="EN97">
            <v>0</v>
          </cell>
          <cell r="EO97">
            <v>60</v>
          </cell>
          <cell r="EP97">
            <v>80</v>
          </cell>
          <cell r="ER97">
            <v>200</v>
          </cell>
          <cell r="ET97">
            <v>15</v>
          </cell>
          <cell r="EU97">
            <v>0</v>
          </cell>
          <cell r="EV97">
            <v>0</v>
          </cell>
          <cell r="EW97">
            <v>50.684931506849317</v>
          </cell>
          <cell r="EX97">
            <v>0</v>
          </cell>
          <cell r="EZ97">
            <v>53.086375566987371</v>
          </cell>
          <cell r="FA97">
            <v>68.086375566987371</v>
          </cell>
          <cell r="FB97">
            <v>59</v>
          </cell>
          <cell r="FC97">
            <v>68.350684931506848</v>
          </cell>
          <cell r="FE97">
            <v>38271.593237499997</v>
          </cell>
        </row>
        <row r="98">
          <cell r="A98">
            <v>39847</v>
          </cell>
          <cell r="B98">
            <v>3</v>
          </cell>
          <cell r="C98">
            <v>2</v>
          </cell>
          <cell r="D98">
            <v>2</v>
          </cell>
          <cell r="E98">
            <v>2009</v>
          </cell>
          <cell r="G98">
            <v>0</v>
          </cell>
          <cell r="H98">
            <v>1.0625932203626034</v>
          </cell>
          <cell r="I98">
            <v>13.860161276469944</v>
          </cell>
          <cell r="J98">
            <v>50.684931506849317</v>
          </cell>
          <cell r="K98">
            <v>11.607142857142858</v>
          </cell>
          <cell r="L98">
            <v>0.20274844821290727</v>
          </cell>
          <cell r="M98">
            <v>8.7609960827574245</v>
          </cell>
          <cell r="N98">
            <v>8.9352</v>
          </cell>
          <cell r="O98">
            <v>13.369137378804455</v>
          </cell>
          <cell r="P98">
            <v>17.755721461372445</v>
          </cell>
          <cell r="Q98">
            <v>29.401410059683965</v>
          </cell>
          <cell r="R98">
            <v>16.257122205705755</v>
          </cell>
          <cell r="S98">
            <v>41.431061620534756</v>
          </cell>
          <cell r="T98">
            <v>23.569362579356572</v>
          </cell>
          <cell r="U98">
            <v>36.849729215333475</v>
          </cell>
          <cell r="W98">
            <v>0</v>
          </cell>
          <cell r="X98">
            <v>14.922754496832546</v>
          </cell>
          <cell r="Y98">
            <v>11.607142857142858</v>
          </cell>
          <cell r="Z98">
            <v>0</v>
          </cell>
          <cell r="AA98">
            <v>0</v>
          </cell>
          <cell r="AB98">
            <v>2.6974295501035606</v>
          </cell>
          <cell r="AC98">
            <v>5</v>
          </cell>
          <cell r="AD98">
            <v>0</v>
          </cell>
          <cell r="AE98">
            <v>0.22847358121330608</v>
          </cell>
          <cell r="AF98">
            <v>9.9730413996534661</v>
          </cell>
          <cell r="AG98">
            <v>0</v>
          </cell>
          <cell r="AH98">
            <v>3.2303371018057163</v>
          </cell>
          <cell r="AI98">
            <v>0</v>
          </cell>
          <cell r="AJ98">
            <v>0</v>
          </cell>
          <cell r="AK98">
            <v>0</v>
          </cell>
          <cell r="AL98">
            <v>0</v>
          </cell>
          <cell r="AM98">
            <v>0</v>
          </cell>
          <cell r="AN98">
            <v>0</v>
          </cell>
          <cell r="AO98">
            <v>28.248130347974161</v>
          </cell>
          <cell r="AP98">
            <v>0</v>
          </cell>
          <cell r="AQ98">
            <v>14.026958600346534</v>
          </cell>
          <cell r="AR98">
            <v>15.973041399653466</v>
          </cell>
          <cell r="AS98">
            <v>15.304923655786745</v>
          </cell>
          <cell r="AT98">
            <v>0</v>
          </cell>
          <cell r="AU98">
            <v>0</v>
          </cell>
          <cell r="AV98">
            <v>0</v>
          </cell>
          <cell r="AW98">
            <v>67</v>
          </cell>
          <cell r="AX98">
            <v>0</v>
          </cell>
          <cell r="AY98">
            <v>0</v>
          </cell>
          <cell r="AZ98">
            <v>34.85015341522481</v>
          </cell>
          <cell r="BA98">
            <v>0</v>
          </cell>
          <cell r="BB98">
            <v>0</v>
          </cell>
          <cell r="BC98">
            <v>0</v>
          </cell>
          <cell r="BD98">
            <v>0</v>
          </cell>
          <cell r="BE98">
            <v>27.3224043715847</v>
          </cell>
          <cell r="BF98">
            <v>23.362527135264617</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H98">
            <v>0</v>
          </cell>
          <cell r="CJ98">
            <v>39847</v>
          </cell>
          <cell r="CK98">
            <v>14.922754496832546</v>
          </cell>
          <cell r="CL98">
            <v>10.201514980866772</v>
          </cell>
          <cell r="CM98">
            <v>50.684931506849317</v>
          </cell>
          <cell r="CN98">
            <v>0</v>
          </cell>
          <cell r="CO98">
            <v>0</v>
          </cell>
          <cell r="CP98">
            <v>46.783391105566622</v>
          </cell>
          <cell r="CQ98">
            <v>0</v>
          </cell>
          <cell r="CR98">
            <v>30</v>
          </cell>
          <cell r="CS98">
            <v>0</v>
          </cell>
          <cell r="CU98">
            <v>39847</v>
          </cell>
          <cell r="CV98">
            <v>2.6974295501035606</v>
          </cell>
          <cell r="CW98">
            <v>5</v>
          </cell>
          <cell r="CX98">
            <v>0</v>
          </cell>
          <cell r="CY98">
            <v>0</v>
          </cell>
          <cell r="CZ98">
            <v>0</v>
          </cell>
          <cell r="DA98">
            <v>0</v>
          </cell>
          <cell r="DB98">
            <v>0</v>
          </cell>
          <cell r="DC98">
            <v>61.706145602399168</v>
          </cell>
          <cell r="DD98">
            <v>67</v>
          </cell>
          <cell r="DE98">
            <v>11.835616438356164</v>
          </cell>
          <cell r="DF98">
            <v>24</v>
          </cell>
          <cell r="DG98">
            <v>50.823194814878278</v>
          </cell>
          <cell r="DH98">
            <v>0</v>
          </cell>
          <cell r="DI98">
            <v>0</v>
          </cell>
          <cell r="DJ98">
            <v>0</v>
          </cell>
          <cell r="DK98">
            <v>27.3224043715847</v>
          </cell>
          <cell r="DL98">
            <v>23.362527135264617</v>
          </cell>
          <cell r="DM98">
            <v>0</v>
          </cell>
          <cell r="DN98">
            <v>0</v>
          </cell>
          <cell r="DO98">
            <v>0</v>
          </cell>
          <cell r="DP98">
            <v>0</v>
          </cell>
          <cell r="DR98">
            <v>50.684931506849317</v>
          </cell>
          <cell r="DS98">
            <v>0</v>
          </cell>
          <cell r="DT98">
            <v>0</v>
          </cell>
          <cell r="DV98">
            <v>39847</v>
          </cell>
          <cell r="DW98">
            <v>6.8010099872445151</v>
          </cell>
          <cell r="DY98">
            <v>49.7</v>
          </cell>
          <cell r="DZ98">
            <v>44.7</v>
          </cell>
          <cell r="EA98">
            <v>30</v>
          </cell>
          <cell r="EB98">
            <v>30</v>
          </cell>
          <cell r="ED98">
            <v>60</v>
          </cell>
          <cell r="EE98">
            <v>20</v>
          </cell>
          <cell r="EF98">
            <v>46.783391105566622</v>
          </cell>
          <cell r="EG98">
            <v>0</v>
          </cell>
          <cell r="EH98">
            <v>46.783391105566622</v>
          </cell>
          <cell r="EJ98">
            <v>30</v>
          </cell>
          <cell r="EK98">
            <v>90</v>
          </cell>
          <cell r="EL98">
            <v>110</v>
          </cell>
          <cell r="EN98">
            <v>0</v>
          </cell>
          <cell r="EO98">
            <v>60</v>
          </cell>
          <cell r="EP98">
            <v>80</v>
          </cell>
          <cell r="ER98">
            <v>200</v>
          </cell>
          <cell r="ET98">
            <v>15</v>
          </cell>
          <cell r="EU98">
            <v>0</v>
          </cell>
          <cell r="EV98">
            <v>0</v>
          </cell>
          <cell r="EW98">
            <v>50.684931506849317</v>
          </cell>
          <cell r="EX98">
            <v>0</v>
          </cell>
          <cell r="EZ98">
            <v>52.670034541960739</v>
          </cell>
          <cell r="FA98">
            <v>67.670034541960746</v>
          </cell>
          <cell r="FB98">
            <v>59</v>
          </cell>
          <cell r="FC98">
            <v>68.350684931506848</v>
          </cell>
          <cell r="FE98">
            <v>38271.593237847221</v>
          </cell>
        </row>
        <row r="99">
          <cell r="A99">
            <v>39848</v>
          </cell>
          <cell r="B99">
            <v>4</v>
          </cell>
          <cell r="C99">
            <v>3</v>
          </cell>
          <cell r="D99">
            <v>2</v>
          </cell>
          <cell r="E99">
            <v>2009</v>
          </cell>
          <cell r="G99">
            <v>0</v>
          </cell>
          <cell r="H99">
            <v>0.99807713637536888</v>
          </cell>
          <cell r="I99">
            <v>13.271541262441001</v>
          </cell>
          <cell r="J99">
            <v>50.684931506849317</v>
          </cell>
          <cell r="K99">
            <v>11.607142857142858</v>
          </cell>
          <cell r="L99">
            <v>0.1904384356299908</v>
          </cell>
          <cell r="M99">
            <v>8.3889298755701454</v>
          </cell>
          <cell r="N99">
            <v>8.9352</v>
          </cell>
          <cell r="O99">
            <v>12.557420935071175</v>
          </cell>
          <cell r="P99">
            <v>17.001662918530666</v>
          </cell>
          <cell r="Q99">
            <v>29.142299537471388</v>
          </cell>
          <cell r="R99">
            <v>16.257122205705755</v>
          </cell>
          <cell r="S99">
            <v>35.66191505796526</v>
          </cell>
          <cell r="T99">
            <v>23.785631031681977</v>
          </cell>
          <cell r="U99">
            <v>32.64297244746497</v>
          </cell>
          <cell r="W99">
            <v>0</v>
          </cell>
          <cell r="X99">
            <v>14.26961839881637</v>
          </cell>
          <cell r="Y99">
            <v>11.607142857142858</v>
          </cell>
          <cell r="Z99">
            <v>0</v>
          </cell>
          <cell r="AA99">
            <v>0</v>
          </cell>
          <cell r="AB99">
            <v>2.6960612887375652</v>
          </cell>
          <cell r="AC99">
            <v>5</v>
          </cell>
          <cell r="AD99">
            <v>0</v>
          </cell>
          <cell r="AE99">
            <v>0.22847358121330608</v>
          </cell>
          <cell r="AF99">
            <v>9.5900334412492647</v>
          </cell>
          <cell r="AG99">
            <v>0</v>
          </cell>
          <cell r="AH99">
            <v>3.4750331687890075</v>
          </cell>
          <cell r="AI99">
            <v>0</v>
          </cell>
          <cell r="AJ99">
            <v>0</v>
          </cell>
          <cell r="AK99">
            <v>0</v>
          </cell>
          <cell r="AL99">
            <v>0</v>
          </cell>
          <cell r="AM99">
            <v>0</v>
          </cell>
          <cell r="AN99">
            <v>0</v>
          </cell>
          <cell r="AO99">
            <v>28.648603785319782</v>
          </cell>
          <cell r="AP99">
            <v>0</v>
          </cell>
          <cell r="AQ99">
            <v>14.409966558750735</v>
          </cell>
          <cell r="AR99">
            <v>15.590033441249265</v>
          </cell>
          <cell r="AS99">
            <v>12.834868642670202</v>
          </cell>
          <cell r="AT99">
            <v>0</v>
          </cell>
          <cell r="AU99">
            <v>0</v>
          </cell>
          <cell r="AV99">
            <v>0</v>
          </cell>
          <cell r="AW99">
            <v>67</v>
          </cell>
          <cell r="AX99">
            <v>0</v>
          </cell>
          <cell r="AY99">
            <v>0</v>
          </cell>
          <cell r="AZ99">
            <v>25.090518537112203</v>
          </cell>
          <cell r="BA99">
            <v>0</v>
          </cell>
          <cell r="BB99">
            <v>0</v>
          </cell>
          <cell r="BC99">
            <v>0</v>
          </cell>
          <cell r="BD99">
            <v>0</v>
          </cell>
          <cell r="BE99">
            <v>27.3224043715847</v>
          </cell>
          <cell r="BF99">
            <v>23.362527135264617</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H99">
            <v>0</v>
          </cell>
          <cell r="CJ99">
            <v>39848</v>
          </cell>
          <cell r="CK99">
            <v>14.26961839881637</v>
          </cell>
          <cell r="CL99">
            <v>9.8185070224625708</v>
          </cell>
          <cell r="CM99">
            <v>50.684931506849317</v>
          </cell>
          <cell r="CN99">
            <v>0</v>
          </cell>
          <cell r="CO99">
            <v>0</v>
          </cell>
          <cell r="CP99">
            <v>44.958505596778991</v>
          </cell>
          <cell r="CQ99">
            <v>0</v>
          </cell>
          <cell r="CR99">
            <v>30</v>
          </cell>
          <cell r="CS99">
            <v>0</v>
          </cell>
          <cell r="CU99">
            <v>39848</v>
          </cell>
          <cell r="CV99">
            <v>2.6960612887375652</v>
          </cell>
          <cell r="CW99">
            <v>5</v>
          </cell>
          <cell r="CX99">
            <v>0</v>
          </cell>
          <cell r="CY99">
            <v>0</v>
          </cell>
          <cell r="CZ99">
            <v>0</v>
          </cell>
          <cell r="DA99">
            <v>0</v>
          </cell>
          <cell r="DB99">
            <v>0</v>
          </cell>
          <cell r="DC99">
            <v>59.228123995595361</v>
          </cell>
          <cell r="DD99">
            <v>67</v>
          </cell>
          <cell r="DE99">
            <v>11.835616438356164</v>
          </cell>
          <cell r="DF99">
            <v>24</v>
          </cell>
          <cell r="DG99">
            <v>40.680551978361464</v>
          </cell>
          <cell r="DH99">
            <v>0</v>
          </cell>
          <cell r="DI99">
            <v>0</v>
          </cell>
          <cell r="DJ99">
            <v>0</v>
          </cell>
          <cell r="DK99">
            <v>27.3224043715847</v>
          </cell>
          <cell r="DL99">
            <v>23.362527135264617</v>
          </cell>
          <cell r="DM99">
            <v>0</v>
          </cell>
          <cell r="DN99">
            <v>0</v>
          </cell>
          <cell r="DO99">
            <v>0</v>
          </cell>
          <cell r="DP99">
            <v>0</v>
          </cell>
          <cell r="DR99">
            <v>50.684931506849317</v>
          </cell>
          <cell r="DS99">
            <v>0</v>
          </cell>
          <cell r="DT99">
            <v>0</v>
          </cell>
          <cell r="DV99">
            <v>39848</v>
          </cell>
          <cell r="DW99">
            <v>6.5456713483083808</v>
          </cell>
          <cell r="DY99">
            <v>49.7</v>
          </cell>
          <cell r="DZ99">
            <v>44.7</v>
          </cell>
          <cell r="EA99">
            <v>30</v>
          </cell>
          <cell r="EB99">
            <v>30</v>
          </cell>
          <cell r="ED99">
            <v>60</v>
          </cell>
          <cell r="EE99">
            <v>20</v>
          </cell>
          <cell r="EF99">
            <v>44.958505596778991</v>
          </cell>
          <cell r="EG99">
            <v>0</v>
          </cell>
          <cell r="EH99">
            <v>44.958505596778991</v>
          </cell>
          <cell r="EJ99">
            <v>30</v>
          </cell>
          <cell r="EK99">
            <v>90</v>
          </cell>
          <cell r="EL99">
            <v>110</v>
          </cell>
          <cell r="EN99">
            <v>0</v>
          </cell>
          <cell r="EO99">
            <v>60</v>
          </cell>
          <cell r="EP99">
            <v>80</v>
          </cell>
          <cell r="ER99">
            <v>200</v>
          </cell>
          <cell r="ET99">
            <v>15</v>
          </cell>
          <cell r="EU99">
            <v>0</v>
          </cell>
          <cell r="EV99">
            <v>0</v>
          </cell>
          <cell r="EW99">
            <v>50.433218111575755</v>
          </cell>
          <cell r="EX99">
            <v>0.25171339527356196</v>
          </cell>
          <cell r="EZ99">
            <v>50.433218111575755</v>
          </cell>
          <cell r="FA99">
            <v>65.433218111575755</v>
          </cell>
          <cell r="FB99">
            <v>59</v>
          </cell>
          <cell r="FC99">
            <v>68.350684931506848</v>
          </cell>
          <cell r="FE99">
            <v>38271.593237962959</v>
          </cell>
        </row>
        <row r="100">
          <cell r="A100">
            <v>39849</v>
          </cell>
          <cell r="B100">
            <v>5</v>
          </cell>
          <cell r="C100">
            <v>4</v>
          </cell>
          <cell r="D100">
            <v>2</v>
          </cell>
          <cell r="E100">
            <v>2009</v>
          </cell>
          <cell r="G100">
            <v>0</v>
          </cell>
          <cell r="H100">
            <v>0.67480251870503105</v>
          </cell>
          <cell r="I100">
            <v>10.812247491009646</v>
          </cell>
          <cell r="J100">
            <v>50.684931506849317</v>
          </cell>
          <cell r="K100">
            <v>11.607142857142858</v>
          </cell>
          <cell r="L100">
            <v>0.12875591608886705</v>
          </cell>
          <cell r="M100">
            <v>6.8344123870588298</v>
          </cell>
          <cell r="N100">
            <v>0</v>
          </cell>
          <cell r="O100">
            <v>8.4901045887082578</v>
          </cell>
          <cell r="P100">
            <v>13.851155913150077</v>
          </cell>
          <cell r="Q100">
            <v>29.794893815628559</v>
          </cell>
          <cell r="R100">
            <v>16.257122205705755</v>
          </cell>
          <cell r="S100">
            <v>33.052050415125898</v>
          </cell>
          <cell r="T100">
            <v>23.227030095662197</v>
          </cell>
          <cell r="U100">
            <v>22.526688025307159</v>
          </cell>
          <cell r="W100">
            <v>0</v>
          </cell>
          <cell r="X100">
            <v>11.487050009714677</v>
          </cell>
          <cell r="Y100">
            <v>11.607142857142858</v>
          </cell>
          <cell r="Z100">
            <v>0</v>
          </cell>
          <cell r="AA100">
            <v>0</v>
          </cell>
          <cell r="AB100">
            <v>0</v>
          </cell>
          <cell r="AC100">
            <v>5</v>
          </cell>
          <cell r="AD100">
            <v>0</v>
          </cell>
          <cell r="AE100">
            <v>0.22847358121330608</v>
          </cell>
          <cell r="AF100">
            <v>1.7346947219343907</v>
          </cell>
          <cell r="AG100">
            <v>0</v>
          </cell>
          <cell r="AH100">
            <v>4.2071859262860176</v>
          </cell>
          <cell r="AI100">
            <v>0</v>
          </cell>
          <cell r="AJ100">
            <v>0</v>
          </cell>
          <cell r="AK100">
            <v>0</v>
          </cell>
          <cell r="AL100">
            <v>0</v>
          </cell>
          <cell r="AM100">
            <v>0</v>
          </cell>
          <cell r="AN100">
            <v>0</v>
          </cell>
          <cell r="AO100">
            <v>30.70099241286912</v>
          </cell>
          <cell r="AP100">
            <v>0</v>
          </cell>
          <cell r="AQ100">
            <v>22.265305278065611</v>
          </cell>
          <cell r="AR100">
            <v>7.7346947219343889</v>
          </cell>
          <cell r="AS100">
            <v>3.4850981840375113</v>
          </cell>
          <cell r="AT100">
            <v>0</v>
          </cell>
          <cell r="AU100">
            <v>0</v>
          </cell>
          <cell r="AV100">
            <v>0</v>
          </cell>
          <cell r="AW100">
            <v>67</v>
          </cell>
          <cell r="AX100">
            <v>0</v>
          </cell>
          <cell r="AY100">
            <v>0</v>
          </cell>
          <cell r="AZ100">
            <v>11.805768536095258</v>
          </cell>
          <cell r="BA100">
            <v>0</v>
          </cell>
          <cell r="BB100">
            <v>0</v>
          </cell>
          <cell r="BC100">
            <v>0</v>
          </cell>
          <cell r="BD100">
            <v>0</v>
          </cell>
          <cell r="BE100">
            <v>27.3224043715847</v>
          </cell>
          <cell r="BF100">
            <v>23.362527135264617</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H100">
            <v>0</v>
          </cell>
          <cell r="CJ100">
            <v>39849</v>
          </cell>
          <cell r="CK100">
            <v>11.487050009714677</v>
          </cell>
          <cell r="CL100">
            <v>1.9631683031476967</v>
          </cell>
          <cell r="CM100">
            <v>50.684931506849317</v>
          </cell>
          <cell r="CN100">
            <v>0</v>
          </cell>
          <cell r="CO100">
            <v>0</v>
          </cell>
          <cell r="CP100">
            <v>38.393276523192647</v>
          </cell>
          <cell r="CQ100">
            <v>0</v>
          </cell>
          <cell r="CR100">
            <v>30</v>
          </cell>
          <cell r="CS100">
            <v>0</v>
          </cell>
          <cell r="CU100">
            <v>39849</v>
          </cell>
          <cell r="CV100">
            <v>0</v>
          </cell>
          <cell r="CW100">
            <v>5</v>
          </cell>
          <cell r="CX100">
            <v>0</v>
          </cell>
          <cell r="CY100">
            <v>0</v>
          </cell>
          <cell r="CZ100">
            <v>0</v>
          </cell>
          <cell r="DA100">
            <v>0</v>
          </cell>
          <cell r="DB100">
            <v>0</v>
          </cell>
          <cell r="DC100">
            <v>49.880326532907326</v>
          </cell>
          <cell r="DD100">
            <v>67</v>
          </cell>
          <cell r="DE100">
            <v>11.835616438356164</v>
          </cell>
          <cell r="DF100">
            <v>24</v>
          </cell>
          <cell r="DG100">
            <v>19.540463258029646</v>
          </cell>
          <cell r="DH100">
            <v>0</v>
          </cell>
          <cell r="DI100">
            <v>0</v>
          </cell>
          <cell r="DJ100">
            <v>0</v>
          </cell>
          <cell r="DK100">
            <v>27.3224043715847</v>
          </cell>
          <cell r="DL100">
            <v>23.362527135264617</v>
          </cell>
          <cell r="DM100">
            <v>0</v>
          </cell>
          <cell r="DN100">
            <v>0</v>
          </cell>
          <cell r="DO100">
            <v>0</v>
          </cell>
          <cell r="DP100">
            <v>0</v>
          </cell>
          <cell r="DR100">
            <v>50.684931506849317</v>
          </cell>
          <cell r="DS100">
            <v>0</v>
          </cell>
          <cell r="DT100">
            <v>0</v>
          </cell>
          <cell r="DV100">
            <v>39849</v>
          </cell>
          <cell r="DW100">
            <v>1.3087788687651312</v>
          </cell>
          <cell r="DY100">
            <v>49.7</v>
          </cell>
          <cell r="DZ100">
            <v>44.7</v>
          </cell>
          <cell r="EA100">
            <v>30</v>
          </cell>
          <cell r="EB100">
            <v>30</v>
          </cell>
          <cell r="ED100">
            <v>60</v>
          </cell>
          <cell r="EE100">
            <v>20</v>
          </cell>
          <cell r="EF100">
            <v>38.393276523192647</v>
          </cell>
          <cell r="EG100">
            <v>0</v>
          </cell>
          <cell r="EH100">
            <v>38.393276523192647</v>
          </cell>
          <cell r="EJ100">
            <v>30</v>
          </cell>
          <cell r="EK100">
            <v>90</v>
          </cell>
          <cell r="EL100">
            <v>110</v>
          </cell>
          <cell r="EN100">
            <v>0</v>
          </cell>
          <cell r="EO100">
            <v>60</v>
          </cell>
          <cell r="EP100">
            <v>80</v>
          </cell>
          <cell r="ER100">
            <v>200</v>
          </cell>
          <cell r="ET100">
            <v>15</v>
          </cell>
          <cell r="EU100">
            <v>0</v>
          </cell>
          <cell r="EV100">
            <v>0</v>
          </cell>
          <cell r="EW100">
            <v>41.087649520680628</v>
          </cell>
          <cell r="EX100">
            <v>9.5972819861686887</v>
          </cell>
          <cell r="EZ100">
            <v>41.087649520680628</v>
          </cell>
          <cell r="FA100">
            <v>56.087649520680628</v>
          </cell>
          <cell r="FB100">
            <v>59</v>
          </cell>
          <cell r="FC100">
            <v>68.350684931506848</v>
          </cell>
          <cell r="FE100">
            <v>38271.593238194444</v>
          </cell>
        </row>
        <row r="101">
          <cell r="A101">
            <v>39850</v>
          </cell>
          <cell r="B101">
            <v>6</v>
          </cell>
          <cell r="C101">
            <v>5</v>
          </cell>
          <cell r="D101">
            <v>2</v>
          </cell>
          <cell r="E101">
            <v>2009</v>
          </cell>
          <cell r="G101">
            <v>0</v>
          </cell>
          <cell r="H101">
            <v>0.60196394179794444</v>
          </cell>
          <cell r="I101">
            <v>10.857961964516576</v>
          </cell>
          <cell r="J101">
            <v>50.684931506849317</v>
          </cell>
          <cell r="K101">
            <v>11.607142857142858</v>
          </cell>
          <cell r="L101">
            <v>0.11485792751247763</v>
          </cell>
          <cell r="M101">
            <v>6.8633084666448205</v>
          </cell>
          <cell r="N101">
            <v>0</v>
          </cell>
          <cell r="O101">
            <v>7.5736777543499922</v>
          </cell>
          <cell r="P101">
            <v>13.909718973287072</v>
          </cell>
          <cell r="Q101">
            <v>29.492266995489494</v>
          </cell>
          <cell r="R101">
            <v>16.257122205705755</v>
          </cell>
          <cell r="S101">
            <v>39.025929122813508</v>
          </cell>
          <cell r="T101">
            <v>23.398822502952093</v>
          </cell>
          <cell r="U101">
            <v>25.512794554962994</v>
          </cell>
          <cell r="W101">
            <v>0</v>
          </cell>
          <cell r="X101">
            <v>11.45992590631452</v>
          </cell>
          <cell r="Y101">
            <v>11.607142857142858</v>
          </cell>
          <cell r="Z101">
            <v>0</v>
          </cell>
          <cell r="AA101">
            <v>0</v>
          </cell>
          <cell r="AB101">
            <v>0</v>
          </cell>
          <cell r="AC101">
            <v>5</v>
          </cell>
          <cell r="AD101">
            <v>0</v>
          </cell>
          <cell r="AE101">
            <v>0.22847358121330608</v>
          </cell>
          <cell r="AF101">
            <v>1.7496928129439917</v>
          </cell>
          <cell r="AG101">
            <v>0</v>
          </cell>
          <cell r="AH101">
            <v>4.2065428535994958</v>
          </cell>
          <cell r="AI101">
            <v>0</v>
          </cell>
          <cell r="AJ101">
            <v>0</v>
          </cell>
          <cell r="AK101">
            <v>0</v>
          </cell>
          <cell r="AL101">
            <v>0</v>
          </cell>
          <cell r="AM101">
            <v>0</v>
          </cell>
          <cell r="AN101">
            <v>0</v>
          </cell>
          <cell r="AO101">
            <v>30.748556491276197</v>
          </cell>
          <cell r="AP101">
            <v>0</v>
          </cell>
          <cell r="AQ101">
            <v>22.250307187056009</v>
          </cell>
          <cell r="AR101">
            <v>7.7496928129439908</v>
          </cell>
          <cell r="AS101">
            <v>2.2776865839566227</v>
          </cell>
          <cell r="AT101">
            <v>0</v>
          </cell>
          <cell r="AU101">
            <v>0</v>
          </cell>
          <cell r="AV101">
            <v>0</v>
          </cell>
          <cell r="AW101">
            <v>67</v>
          </cell>
          <cell r="AX101">
            <v>0</v>
          </cell>
          <cell r="AY101">
            <v>0</v>
          </cell>
          <cell r="AZ101">
            <v>20.937546180728589</v>
          </cell>
          <cell r="BA101">
            <v>0</v>
          </cell>
          <cell r="BB101">
            <v>0</v>
          </cell>
          <cell r="BC101">
            <v>0</v>
          </cell>
          <cell r="BD101">
            <v>0</v>
          </cell>
          <cell r="BE101">
            <v>27.3224043715847</v>
          </cell>
          <cell r="BF101">
            <v>23.362527135264617</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H101">
            <v>0</v>
          </cell>
          <cell r="CJ101">
            <v>39850</v>
          </cell>
          <cell r="CK101">
            <v>11.45992590631452</v>
          </cell>
          <cell r="CL101">
            <v>1.9781663941572978</v>
          </cell>
          <cell r="CM101">
            <v>50.684931506849317</v>
          </cell>
          <cell r="CN101">
            <v>0</v>
          </cell>
          <cell r="CO101">
            <v>0</v>
          </cell>
          <cell r="CP101">
            <v>37.232785928832314</v>
          </cell>
          <cell r="CQ101">
            <v>0</v>
          </cell>
          <cell r="CR101">
            <v>30</v>
          </cell>
          <cell r="CS101">
            <v>0</v>
          </cell>
          <cell r="CU101">
            <v>39850</v>
          </cell>
          <cell r="CV101">
            <v>0</v>
          </cell>
          <cell r="CW101">
            <v>5</v>
          </cell>
          <cell r="CX101">
            <v>0</v>
          </cell>
          <cell r="CY101">
            <v>0</v>
          </cell>
          <cell r="CZ101">
            <v>0</v>
          </cell>
          <cell r="DA101">
            <v>0</v>
          </cell>
          <cell r="DB101">
            <v>0</v>
          </cell>
          <cell r="DC101">
            <v>48.692711835146838</v>
          </cell>
          <cell r="DD101">
            <v>67</v>
          </cell>
          <cell r="DE101">
            <v>11.835616438356164</v>
          </cell>
          <cell r="DF101">
            <v>24</v>
          </cell>
          <cell r="DG101">
            <v>28.68723899367258</v>
          </cell>
          <cell r="DH101">
            <v>0</v>
          </cell>
          <cell r="DI101">
            <v>0</v>
          </cell>
          <cell r="DJ101">
            <v>0</v>
          </cell>
          <cell r="DK101">
            <v>27.3224043715847</v>
          </cell>
          <cell r="DL101">
            <v>23.362527135264617</v>
          </cell>
          <cell r="DM101">
            <v>0</v>
          </cell>
          <cell r="DN101">
            <v>0</v>
          </cell>
          <cell r="DO101">
            <v>0</v>
          </cell>
          <cell r="DP101">
            <v>0</v>
          </cell>
          <cell r="DR101">
            <v>50.684931506849317</v>
          </cell>
          <cell r="DS101">
            <v>0</v>
          </cell>
          <cell r="DT101">
            <v>0</v>
          </cell>
          <cell r="DV101">
            <v>39850</v>
          </cell>
          <cell r="DW101">
            <v>1.3187775961048651</v>
          </cell>
          <cell r="DY101">
            <v>49.7</v>
          </cell>
          <cell r="DZ101">
            <v>44.7</v>
          </cell>
          <cell r="EA101">
            <v>30</v>
          </cell>
          <cell r="EB101">
            <v>30</v>
          </cell>
          <cell r="ED101">
            <v>60</v>
          </cell>
          <cell r="EE101">
            <v>20</v>
          </cell>
          <cell r="EF101">
            <v>37.232785928832314</v>
          </cell>
          <cell r="EG101">
            <v>0</v>
          </cell>
          <cell r="EH101">
            <v>37.232785928832314</v>
          </cell>
          <cell r="EJ101">
            <v>30</v>
          </cell>
          <cell r="EK101">
            <v>90</v>
          </cell>
          <cell r="EL101">
            <v>110</v>
          </cell>
          <cell r="EN101">
            <v>0</v>
          </cell>
          <cell r="EO101">
            <v>60</v>
          </cell>
          <cell r="EP101">
            <v>80</v>
          </cell>
          <cell r="ER101">
            <v>200</v>
          </cell>
          <cell r="ET101">
            <v>15</v>
          </cell>
          <cell r="EU101">
            <v>0</v>
          </cell>
          <cell r="EV101">
            <v>0</v>
          </cell>
          <cell r="EW101">
            <v>41.261369209120701</v>
          </cell>
          <cell r="EX101">
            <v>9.4235622977286155</v>
          </cell>
          <cell r="EZ101">
            <v>41.261369209120701</v>
          </cell>
          <cell r="FA101">
            <v>56.261369209120701</v>
          </cell>
          <cell r="FB101">
            <v>59</v>
          </cell>
          <cell r="FC101">
            <v>68.350684931506848</v>
          </cell>
          <cell r="FE101">
            <v>38271.593238541667</v>
          </cell>
        </row>
        <row r="102">
          <cell r="A102">
            <v>39851</v>
          </cell>
          <cell r="B102">
            <v>7</v>
          </cell>
          <cell r="C102">
            <v>6</v>
          </cell>
          <cell r="D102">
            <v>2</v>
          </cell>
          <cell r="E102">
            <v>2009</v>
          </cell>
          <cell r="G102">
            <v>0</v>
          </cell>
          <cell r="H102">
            <v>0.98336938783304073</v>
          </cell>
          <cell r="I102">
            <v>13.810147928252238</v>
          </cell>
          <cell r="J102">
            <v>50.684931506849317</v>
          </cell>
          <cell r="K102">
            <v>11.607142857142858</v>
          </cell>
          <cell r="L102">
            <v>0.18763211884147873</v>
          </cell>
          <cell r="M102">
            <v>8.7293826881452876</v>
          </cell>
          <cell r="N102">
            <v>8.9352</v>
          </cell>
          <cell r="O102">
            <v>12.37237372506903</v>
          </cell>
          <cell r="P102">
            <v>17.691651277585205</v>
          </cell>
          <cell r="Q102">
            <v>29.426072220474808</v>
          </cell>
          <cell r="R102">
            <v>16.257122205705755</v>
          </cell>
          <cell r="S102">
            <v>41.431061620534756</v>
          </cell>
          <cell r="T102">
            <v>23.569362579356572</v>
          </cell>
          <cell r="U102">
            <v>36.849729215333475</v>
          </cell>
          <cell r="W102">
            <v>0</v>
          </cell>
          <cell r="X102">
            <v>14.793517316085278</v>
          </cell>
          <cell r="Y102">
            <v>11.607142857142858</v>
          </cell>
          <cell r="Z102">
            <v>0</v>
          </cell>
          <cell r="AA102">
            <v>0</v>
          </cell>
          <cell r="AB102">
            <v>2.6946937214171909</v>
          </cell>
          <cell r="AC102">
            <v>5</v>
          </cell>
          <cell r="AD102">
            <v>0</v>
          </cell>
          <cell r="AE102">
            <v>0.22847358121330608</v>
          </cell>
          <cell r="AF102">
            <v>9.9290475043562694</v>
          </cell>
          <cell r="AG102">
            <v>0</v>
          </cell>
          <cell r="AH102">
            <v>3.333053779855959</v>
          </cell>
          <cell r="AI102">
            <v>0</v>
          </cell>
          <cell r="AJ102">
            <v>0</v>
          </cell>
          <cell r="AK102">
            <v>0</v>
          </cell>
          <cell r="AL102">
            <v>0</v>
          </cell>
          <cell r="AM102">
            <v>0</v>
          </cell>
          <cell r="AN102">
            <v>0</v>
          </cell>
          <cell r="AO102">
            <v>28.305200417182668</v>
          </cell>
          <cell r="AP102">
            <v>0</v>
          </cell>
          <cell r="AQ102">
            <v>14.070952495643731</v>
          </cell>
          <cell r="AR102">
            <v>15.929047504356269</v>
          </cell>
          <cell r="AS102">
            <v>14.108965231796169</v>
          </cell>
          <cell r="AT102">
            <v>0</v>
          </cell>
          <cell r="AU102">
            <v>0</v>
          </cell>
          <cell r="AV102">
            <v>0</v>
          </cell>
          <cell r="AW102">
            <v>67</v>
          </cell>
          <cell r="AX102">
            <v>0</v>
          </cell>
          <cell r="AY102">
            <v>0</v>
          </cell>
          <cell r="AZ102">
            <v>34.85015341522481</v>
          </cell>
          <cell r="BA102">
            <v>0</v>
          </cell>
          <cell r="BB102">
            <v>0</v>
          </cell>
          <cell r="BC102">
            <v>0</v>
          </cell>
          <cell r="BD102">
            <v>0</v>
          </cell>
          <cell r="BE102">
            <v>27.3224043715847</v>
          </cell>
          <cell r="BF102">
            <v>23.362527135264617</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CA102">
            <v>0</v>
          </cell>
          <cell r="CB102">
            <v>0</v>
          </cell>
          <cell r="CC102">
            <v>0</v>
          </cell>
          <cell r="CD102">
            <v>0</v>
          </cell>
          <cell r="CE102">
            <v>0</v>
          </cell>
          <cell r="CF102">
            <v>0</v>
          </cell>
          <cell r="CH102">
            <v>0</v>
          </cell>
          <cell r="CJ102">
            <v>39851</v>
          </cell>
          <cell r="CK102">
            <v>14.793517316085278</v>
          </cell>
          <cell r="CL102">
            <v>10.157521085569575</v>
          </cell>
          <cell r="CM102">
            <v>50.684931506849317</v>
          </cell>
          <cell r="CN102">
            <v>0</v>
          </cell>
          <cell r="CO102">
            <v>0</v>
          </cell>
          <cell r="CP102">
            <v>45.747219428834796</v>
          </cell>
          <cell r="CQ102">
            <v>0</v>
          </cell>
          <cell r="CR102">
            <v>30</v>
          </cell>
          <cell r="CS102">
            <v>0</v>
          </cell>
          <cell r="CU102">
            <v>39851</v>
          </cell>
          <cell r="CV102">
            <v>2.6946937214171909</v>
          </cell>
          <cell r="CW102">
            <v>5</v>
          </cell>
          <cell r="CX102">
            <v>0</v>
          </cell>
          <cell r="CY102">
            <v>0</v>
          </cell>
          <cell r="CZ102">
            <v>0</v>
          </cell>
          <cell r="DA102">
            <v>0</v>
          </cell>
          <cell r="DB102">
            <v>0</v>
          </cell>
          <cell r="DC102">
            <v>60.540736744920075</v>
          </cell>
          <cell r="DD102">
            <v>67</v>
          </cell>
          <cell r="DE102">
            <v>11.835616438356164</v>
          </cell>
          <cell r="DF102">
            <v>24</v>
          </cell>
          <cell r="DG102">
            <v>50.779200919581079</v>
          </cell>
          <cell r="DH102">
            <v>0</v>
          </cell>
          <cell r="DI102">
            <v>0</v>
          </cell>
          <cell r="DJ102">
            <v>0</v>
          </cell>
          <cell r="DK102">
            <v>27.3224043715847</v>
          </cell>
          <cell r="DL102">
            <v>23.362527135264617</v>
          </cell>
          <cell r="DM102">
            <v>0</v>
          </cell>
          <cell r="DN102">
            <v>0</v>
          </cell>
          <cell r="DO102">
            <v>0</v>
          </cell>
          <cell r="DP102">
            <v>0</v>
          </cell>
          <cell r="DR102">
            <v>50.684931506849317</v>
          </cell>
          <cell r="DS102">
            <v>0</v>
          </cell>
          <cell r="DT102">
            <v>0</v>
          </cell>
          <cell r="DV102">
            <v>39851</v>
          </cell>
          <cell r="DW102">
            <v>6.7716807237130503</v>
          </cell>
          <cell r="DY102">
            <v>49.7</v>
          </cell>
          <cell r="DZ102">
            <v>44.7</v>
          </cell>
          <cell r="EA102">
            <v>30</v>
          </cell>
          <cell r="EB102">
            <v>30</v>
          </cell>
          <cell r="ED102">
            <v>60</v>
          </cell>
          <cell r="EE102">
            <v>20</v>
          </cell>
          <cell r="EF102">
            <v>45.747219428834796</v>
          </cell>
          <cell r="EG102">
            <v>0</v>
          </cell>
          <cell r="EH102">
            <v>45.747219428834796</v>
          </cell>
          <cell r="EJ102">
            <v>30</v>
          </cell>
          <cell r="EK102">
            <v>90</v>
          </cell>
          <cell r="EL102">
            <v>110</v>
          </cell>
          <cell r="EN102">
            <v>0</v>
          </cell>
          <cell r="EO102">
            <v>60</v>
          </cell>
          <cell r="EP102">
            <v>80</v>
          </cell>
          <cell r="ER102">
            <v>200</v>
          </cell>
          <cell r="ET102">
            <v>15</v>
          </cell>
          <cell r="EU102">
            <v>0</v>
          </cell>
          <cell r="EV102">
            <v>0</v>
          </cell>
          <cell r="EW102">
            <v>50.684931506849317</v>
          </cell>
          <cell r="EX102">
            <v>0</v>
          </cell>
          <cell r="EZ102">
            <v>52.479978688667195</v>
          </cell>
          <cell r="FA102">
            <v>67.479978688667188</v>
          </cell>
          <cell r="FB102">
            <v>59</v>
          </cell>
          <cell r="FC102">
            <v>68.350684931506848</v>
          </cell>
          <cell r="FE102">
            <v>38271.593238773145</v>
          </cell>
        </row>
        <row r="103">
          <cell r="A103">
            <v>39852</v>
          </cell>
          <cell r="B103">
            <v>8</v>
          </cell>
          <cell r="C103">
            <v>7</v>
          </cell>
          <cell r="D103">
            <v>2</v>
          </cell>
          <cell r="E103">
            <v>2009</v>
          </cell>
          <cell r="G103">
            <v>0</v>
          </cell>
          <cell r="H103">
            <v>0.98336938783304073</v>
          </cell>
          <cell r="I103">
            <v>13.810147928252238</v>
          </cell>
          <cell r="J103">
            <v>50.684931506849317</v>
          </cell>
          <cell r="K103">
            <v>11.607142857142858</v>
          </cell>
          <cell r="L103">
            <v>0.18763211884147873</v>
          </cell>
          <cell r="M103">
            <v>8.7293826881452876</v>
          </cell>
          <cell r="N103">
            <v>8.9352</v>
          </cell>
          <cell r="O103">
            <v>12.37237372506903</v>
          </cell>
          <cell r="P103">
            <v>17.691651277585205</v>
          </cell>
          <cell r="Q103">
            <v>29.426072220474808</v>
          </cell>
          <cell r="R103">
            <v>16.257122205705755</v>
          </cell>
          <cell r="S103">
            <v>41.431061620534756</v>
          </cell>
          <cell r="T103">
            <v>23.569362579356572</v>
          </cell>
          <cell r="U103">
            <v>36.849729215333475</v>
          </cell>
          <cell r="W103">
            <v>0</v>
          </cell>
          <cell r="X103">
            <v>14.793517316085278</v>
          </cell>
          <cell r="Y103">
            <v>11.607142857142858</v>
          </cell>
          <cell r="Z103">
            <v>0</v>
          </cell>
          <cell r="AA103">
            <v>0</v>
          </cell>
          <cell r="AB103">
            <v>2.6933268477903862</v>
          </cell>
          <cell r="AC103">
            <v>5</v>
          </cell>
          <cell r="AD103">
            <v>0</v>
          </cell>
          <cell r="AE103">
            <v>0.22847358121330608</v>
          </cell>
          <cell r="AF103">
            <v>9.9304143779830731</v>
          </cell>
          <cell r="AG103">
            <v>0</v>
          </cell>
          <cell r="AH103">
            <v>3.333053779855959</v>
          </cell>
          <cell r="AI103">
            <v>0</v>
          </cell>
          <cell r="AJ103">
            <v>0</v>
          </cell>
          <cell r="AK103">
            <v>0</v>
          </cell>
          <cell r="AL103">
            <v>0</v>
          </cell>
          <cell r="AM103">
            <v>0</v>
          </cell>
          <cell r="AN103">
            <v>0</v>
          </cell>
          <cell r="AO103">
            <v>28.299081708060918</v>
          </cell>
          <cell r="AP103">
            <v>0</v>
          </cell>
          <cell r="AQ103">
            <v>14.069585622016927</v>
          </cell>
          <cell r="AR103">
            <v>15.930414377983073</v>
          </cell>
          <cell r="AS103">
            <v>14.115083940917927</v>
          </cell>
          <cell r="AT103">
            <v>0</v>
          </cell>
          <cell r="AU103">
            <v>0</v>
          </cell>
          <cell r="AV103">
            <v>0</v>
          </cell>
          <cell r="AW103">
            <v>67</v>
          </cell>
          <cell r="AX103">
            <v>0</v>
          </cell>
          <cell r="AY103">
            <v>0</v>
          </cell>
          <cell r="AZ103">
            <v>34.85015341522481</v>
          </cell>
          <cell r="BA103">
            <v>0</v>
          </cell>
          <cell r="BB103">
            <v>0</v>
          </cell>
          <cell r="BC103">
            <v>0</v>
          </cell>
          <cell r="BD103">
            <v>0</v>
          </cell>
          <cell r="BE103">
            <v>27.3224043715847</v>
          </cell>
          <cell r="BF103">
            <v>23.362527135264617</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CA103">
            <v>0</v>
          </cell>
          <cell r="CB103">
            <v>0</v>
          </cell>
          <cell r="CC103">
            <v>0</v>
          </cell>
          <cell r="CD103">
            <v>0</v>
          </cell>
          <cell r="CE103">
            <v>0</v>
          </cell>
          <cell r="CF103">
            <v>0</v>
          </cell>
          <cell r="CH103">
            <v>0</v>
          </cell>
          <cell r="CJ103">
            <v>39852</v>
          </cell>
          <cell r="CK103">
            <v>14.793517316085278</v>
          </cell>
          <cell r="CL103">
            <v>10.158887959196379</v>
          </cell>
          <cell r="CM103">
            <v>50.684931506849317</v>
          </cell>
          <cell r="CN103">
            <v>0</v>
          </cell>
          <cell r="CO103">
            <v>0</v>
          </cell>
          <cell r="CP103">
            <v>45.747219428834804</v>
          </cell>
          <cell r="CQ103">
            <v>0</v>
          </cell>
          <cell r="CR103">
            <v>30</v>
          </cell>
          <cell r="CS103">
            <v>0</v>
          </cell>
          <cell r="CU103">
            <v>39852</v>
          </cell>
          <cell r="CV103">
            <v>2.6933268477903862</v>
          </cell>
          <cell r="CW103">
            <v>5</v>
          </cell>
          <cell r="CX103">
            <v>0</v>
          </cell>
          <cell r="CY103">
            <v>0</v>
          </cell>
          <cell r="CZ103">
            <v>0</v>
          </cell>
          <cell r="DA103">
            <v>0</v>
          </cell>
          <cell r="DB103">
            <v>0</v>
          </cell>
          <cell r="DC103">
            <v>60.540736744920082</v>
          </cell>
          <cell r="DD103">
            <v>67</v>
          </cell>
          <cell r="DE103">
            <v>11.835616438356164</v>
          </cell>
          <cell r="DF103">
            <v>24</v>
          </cell>
          <cell r="DG103">
            <v>50.780567793207879</v>
          </cell>
          <cell r="DH103">
            <v>0</v>
          </cell>
          <cell r="DI103">
            <v>0</v>
          </cell>
          <cell r="DJ103">
            <v>0</v>
          </cell>
          <cell r="DK103">
            <v>27.3224043715847</v>
          </cell>
          <cell r="DL103">
            <v>23.362527135264617</v>
          </cell>
          <cell r="DM103">
            <v>0</v>
          </cell>
          <cell r="DN103">
            <v>0</v>
          </cell>
          <cell r="DO103">
            <v>0</v>
          </cell>
          <cell r="DP103">
            <v>0</v>
          </cell>
          <cell r="DR103">
            <v>50.684931506849317</v>
          </cell>
          <cell r="DS103">
            <v>0</v>
          </cell>
          <cell r="DT103">
            <v>0</v>
          </cell>
          <cell r="DV103">
            <v>39852</v>
          </cell>
          <cell r="DW103">
            <v>6.7725919727975858</v>
          </cell>
          <cell r="DY103">
            <v>49.7</v>
          </cell>
          <cell r="DZ103">
            <v>44.7</v>
          </cell>
          <cell r="EA103">
            <v>30</v>
          </cell>
          <cell r="EB103">
            <v>30</v>
          </cell>
          <cell r="ED103">
            <v>60</v>
          </cell>
          <cell r="EE103">
            <v>20</v>
          </cell>
          <cell r="EF103">
            <v>45.747219428834804</v>
          </cell>
          <cell r="EG103">
            <v>0</v>
          </cell>
          <cell r="EH103">
            <v>45.747219428834804</v>
          </cell>
          <cell r="EJ103">
            <v>30</v>
          </cell>
          <cell r="EK103">
            <v>90</v>
          </cell>
          <cell r="EL103">
            <v>110</v>
          </cell>
          <cell r="EN103">
            <v>0</v>
          </cell>
          <cell r="EO103">
            <v>60</v>
          </cell>
          <cell r="EP103">
            <v>80</v>
          </cell>
          <cell r="ER103">
            <v>200</v>
          </cell>
          <cell r="ET103">
            <v>15</v>
          </cell>
          <cell r="EU103">
            <v>0</v>
          </cell>
          <cell r="EV103">
            <v>0</v>
          </cell>
          <cell r="EW103">
            <v>50.684931506849317</v>
          </cell>
          <cell r="EX103">
            <v>0</v>
          </cell>
          <cell r="EZ103">
            <v>52.479978688667195</v>
          </cell>
          <cell r="FA103">
            <v>67.479978688667188</v>
          </cell>
          <cell r="FB103">
            <v>59</v>
          </cell>
          <cell r="FC103">
            <v>68.350684931506848</v>
          </cell>
          <cell r="FE103">
            <v>38271.59323888889</v>
          </cell>
        </row>
        <row r="104">
          <cell r="A104">
            <v>39853</v>
          </cell>
          <cell r="B104">
            <v>9</v>
          </cell>
          <cell r="C104">
            <v>1</v>
          </cell>
          <cell r="D104">
            <v>2</v>
          </cell>
          <cell r="E104">
            <v>2009</v>
          </cell>
          <cell r="G104">
            <v>0</v>
          </cell>
          <cell r="H104">
            <v>0.98336938783304073</v>
          </cell>
          <cell r="I104">
            <v>13.810147928252238</v>
          </cell>
          <cell r="J104">
            <v>50.684931506849317</v>
          </cell>
          <cell r="K104">
            <v>11.607142857142858</v>
          </cell>
          <cell r="L104">
            <v>0.18763211884147873</v>
          </cell>
          <cell r="M104">
            <v>8.7293826881452876</v>
          </cell>
          <cell r="N104">
            <v>8.9352</v>
          </cell>
          <cell r="O104">
            <v>12.37237372506903</v>
          </cell>
          <cell r="P104">
            <v>17.691651277585205</v>
          </cell>
          <cell r="Q104">
            <v>29.426072220474808</v>
          </cell>
          <cell r="R104">
            <v>16.257122205705755</v>
          </cell>
          <cell r="S104">
            <v>41.431061620534756</v>
          </cell>
          <cell r="T104">
            <v>23.569362579356572</v>
          </cell>
          <cell r="U104">
            <v>36.849729215333475</v>
          </cell>
          <cell r="W104">
            <v>0</v>
          </cell>
          <cell r="X104">
            <v>14.793517316085278</v>
          </cell>
          <cell r="Y104">
            <v>11.607142857142858</v>
          </cell>
          <cell r="Z104">
            <v>0</v>
          </cell>
          <cell r="AA104">
            <v>0</v>
          </cell>
          <cell r="AB104">
            <v>2.6919606675052745</v>
          </cell>
          <cell r="AC104">
            <v>5</v>
          </cell>
          <cell r="AD104">
            <v>0</v>
          </cell>
          <cell r="AE104">
            <v>0.22847358121330608</v>
          </cell>
          <cell r="AF104">
            <v>9.9317805582681853</v>
          </cell>
          <cell r="AG104">
            <v>0</v>
          </cell>
          <cell r="AH104">
            <v>3.333053779855959</v>
          </cell>
          <cell r="AI104">
            <v>0</v>
          </cell>
          <cell r="AJ104">
            <v>0</v>
          </cell>
          <cell r="AK104">
            <v>0</v>
          </cell>
          <cell r="AL104">
            <v>0</v>
          </cell>
          <cell r="AM104">
            <v>0</v>
          </cell>
          <cell r="AN104">
            <v>0</v>
          </cell>
          <cell r="AO104">
            <v>28.292925460846398</v>
          </cell>
          <cell r="AP104">
            <v>0</v>
          </cell>
          <cell r="AQ104">
            <v>14.068219441731815</v>
          </cell>
          <cell r="AR104">
            <v>15.931780558268185</v>
          </cell>
          <cell r="AS104">
            <v>14.12124018813244</v>
          </cell>
          <cell r="AT104">
            <v>0</v>
          </cell>
          <cell r="AU104">
            <v>0</v>
          </cell>
          <cell r="AV104">
            <v>0</v>
          </cell>
          <cell r="AW104">
            <v>67</v>
          </cell>
          <cell r="AX104">
            <v>0</v>
          </cell>
          <cell r="AY104">
            <v>0</v>
          </cell>
          <cell r="AZ104">
            <v>34.85015341522481</v>
          </cell>
          <cell r="BA104">
            <v>0</v>
          </cell>
          <cell r="BB104">
            <v>0</v>
          </cell>
          <cell r="BC104">
            <v>0</v>
          </cell>
          <cell r="BD104">
            <v>0</v>
          </cell>
          <cell r="BE104">
            <v>27.3224043715847</v>
          </cell>
          <cell r="BF104">
            <v>23.362527135264617</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CA104">
            <v>0</v>
          </cell>
          <cell r="CB104">
            <v>0</v>
          </cell>
          <cell r="CC104">
            <v>0</v>
          </cell>
          <cell r="CD104">
            <v>0</v>
          </cell>
          <cell r="CE104">
            <v>0</v>
          </cell>
          <cell r="CF104">
            <v>0</v>
          </cell>
          <cell r="CH104">
            <v>0</v>
          </cell>
          <cell r="CJ104">
            <v>39853</v>
          </cell>
          <cell r="CK104">
            <v>14.793517316085278</v>
          </cell>
          <cell r="CL104">
            <v>10.160254139481491</v>
          </cell>
          <cell r="CM104">
            <v>50.684931506849317</v>
          </cell>
          <cell r="CN104">
            <v>0</v>
          </cell>
          <cell r="CO104">
            <v>0</v>
          </cell>
          <cell r="CP104">
            <v>45.747219428834796</v>
          </cell>
          <cell r="CQ104">
            <v>0</v>
          </cell>
          <cell r="CR104">
            <v>30</v>
          </cell>
          <cell r="CS104">
            <v>0</v>
          </cell>
          <cell r="CU104">
            <v>39853</v>
          </cell>
          <cell r="CV104">
            <v>2.6919606675052745</v>
          </cell>
          <cell r="CW104">
            <v>5</v>
          </cell>
          <cell r="CX104">
            <v>0</v>
          </cell>
          <cell r="CY104">
            <v>0</v>
          </cell>
          <cell r="CZ104">
            <v>0</v>
          </cell>
          <cell r="DA104">
            <v>0</v>
          </cell>
          <cell r="DB104">
            <v>0</v>
          </cell>
          <cell r="DC104">
            <v>60.540736744920075</v>
          </cell>
          <cell r="DD104">
            <v>67</v>
          </cell>
          <cell r="DE104">
            <v>11.835616438356164</v>
          </cell>
          <cell r="DF104">
            <v>24</v>
          </cell>
          <cell r="DG104">
            <v>50.781933973492997</v>
          </cell>
          <cell r="DH104">
            <v>0</v>
          </cell>
          <cell r="DI104">
            <v>0</v>
          </cell>
          <cell r="DJ104">
            <v>0</v>
          </cell>
          <cell r="DK104">
            <v>27.3224043715847</v>
          </cell>
          <cell r="DL104">
            <v>23.362527135264617</v>
          </cell>
          <cell r="DM104">
            <v>0</v>
          </cell>
          <cell r="DN104">
            <v>0</v>
          </cell>
          <cell r="DO104">
            <v>0</v>
          </cell>
          <cell r="DP104">
            <v>0</v>
          </cell>
          <cell r="DR104">
            <v>50.684931506849317</v>
          </cell>
          <cell r="DS104">
            <v>0</v>
          </cell>
          <cell r="DT104">
            <v>0</v>
          </cell>
          <cell r="DV104">
            <v>39853</v>
          </cell>
          <cell r="DW104">
            <v>6.7735027596543276</v>
          </cell>
          <cell r="DY104">
            <v>49.7</v>
          </cell>
          <cell r="DZ104">
            <v>44.7</v>
          </cell>
          <cell r="EA104">
            <v>30</v>
          </cell>
          <cell r="EB104">
            <v>30</v>
          </cell>
          <cell r="ED104">
            <v>60</v>
          </cell>
          <cell r="EE104">
            <v>20</v>
          </cell>
          <cell r="EF104">
            <v>45.747219428834796</v>
          </cell>
          <cell r="EG104">
            <v>0</v>
          </cell>
          <cell r="EH104">
            <v>45.747219428834796</v>
          </cell>
          <cell r="EJ104">
            <v>30</v>
          </cell>
          <cell r="EK104">
            <v>90</v>
          </cell>
          <cell r="EL104">
            <v>110</v>
          </cell>
          <cell r="EN104">
            <v>0</v>
          </cell>
          <cell r="EO104">
            <v>60</v>
          </cell>
          <cell r="EP104">
            <v>80</v>
          </cell>
          <cell r="ER104">
            <v>200</v>
          </cell>
          <cell r="ET104">
            <v>15</v>
          </cell>
          <cell r="EU104">
            <v>0</v>
          </cell>
          <cell r="EV104">
            <v>0</v>
          </cell>
          <cell r="EW104">
            <v>50.684931506849317</v>
          </cell>
          <cell r="EX104">
            <v>0</v>
          </cell>
          <cell r="EZ104">
            <v>52.479978688667195</v>
          </cell>
          <cell r="FA104">
            <v>67.479978688667188</v>
          </cell>
          <cell r="FB104">
            <v>59</v>
          </cell>
          <cell r="FC104">
            <v>68.350684931506848</v>
          </cell>
          <cell r="FE104">
            <v>38271.593239120368</v>
          </cell>
        </row>
        <row r="105">
          <cell r="A105">
            <v>39854</v>
          </cell>
          <cell r="B105">
            <v>10</v>
          </cell>
          <cell r="C105">
            <v>2</v>
          </cell>
          <cell r="D105">
            <v>2</v>
          </cell>
          <cell r="E105">
            <v>2009</v>
          </cell>
          <cell r="G105">
            <v>0</v>
          </cell>
          <cell r="H105">
            <v>0.98336938783304073</v>
          </cell>
          <cell r="I105">
            <v>13.810147928252238</v>
          </cell>
          <cell r="J105">
            <v>50.684931506849317</v>
          </cell>
          <cell r="K105">
            <v>11.607142857142858</v>
          </cell>
          <cell r="L105">
            <v>0.18763211884147873</v>
          </cell>
          <cell r="M105">
            <v>8.7293826881452876</v>
          </cell>
          <cell r="N105">
            <v>8.9352</v>
          </cell>
          <cell r="O105">
            <v>12.37237372506903</v>
          </cell>
          <cell r="P105">
            <v>17.691651277585205</v>
          </cell>
          <cell r="Q105">
            <v>29.426072220474808</v>
          </cell>
          <cell r="R105">
            <v>16.257122205705755</v>
          </cell>
          <cell r="S105">
            <v>41.431061620534756</v>
          </cell>
          <cell r="T105">
            <v>23.569362579356572</v>
          </cell>
          <cell r="U105">
            <v>36.849729215333475</v>
          </cell>
          <cell r="W105">
            <v>0</v>
          </cell>
          <cell r="X105">
            <v>14.793517316085278</v>
          </cell>
          <cell r="Y105">
            <v>11.607142857142858</v>
          </cell>
          <cell r="Z105">
            <v>0</v>
          </cell>
          <cell r="AA105">
            <v>0</v>
          </cell>
          <cell r="AB105">
            <v>2.6905951802101642</v>
          </cell>
          <cell r="AC105">
            <v>5</v>
          </cell>
          <cell r="AD105">
            <v>0</v>
          </cell>
          <cell r="AE105">
            <v>0.22847358121330608</v>
          </cell>
          <cell r="AF105">
            <v>9.9331460455632943</v>
          </cell>
          <cell r="AG105">
            <v>0</v>
          </cell>
          <cell r="AH105">
            <v>3.333053779855959</v>
          </cell>
          <cell r="AI105">
            <v>0</v>
          </cell>
          <cell r="AJ105">
            <v>0</v>
          </cell>
          <cell r="AK105">
            <v>0</v>
          </cell>
          <cell r="AL105">
            <v>0</v>
          </cell>
          <cell r="AM105">
            <v>0</v>
          </cell>
          <cell r="AN105">
            <v>0</v>
          </cell>
          <cell r="AO105">
            <v>28.286731329033628</v>
          </cell>
          <cell r="AP105">
            <v>0</v>
          </cell>
          <cell r="AQ105">
            <v>14.066853954436706</v>
          </cell>
          <cell r="AR105">
            <v>15.933146045563294</v>
          </cell>
          <cell r="AS105">
            <v>14.127434319945209</v>
          </cell>
          <cell r="AT105">
            <v>0</v>
          </cell>
          <cell r="AU105">
            <v>0</v>
          </cell>
          <cell r="AV105">
            <v>0</v>
          </cell>
          <cell r="AW105">
            <v>67</v>
          </cell>
          <cell r="AX105">
            <v>0</v>
          </cell>
          <cell r="AY105">
            <v>0</v>
          </cell>
          <cell r="AZ105">
            <v>34.85015341522481</v>
          </cell>
          <cell r="BA105">
            <v>0</v>
          </cell>
          <cell r="BB105">
            <v>0</v>
          </cell>
          <cell r="BC105">
            <v>0</v>
          </cell>
          <cell r="BD105">
            <v>0</v>
          </cell>
          <cell r="BE105">
            <v>27.3224043715847</v>
          </cell>
          <cell r="BF105">
            <v>23.362527135264617</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CA105">
            <v>0</v>
          </cell>
          <cell r="CB105">
            <v>0</v>
          </cell>
          <cell r="CC105">
            <v>0</v>
          </cell>
          <cell r="CD105">
            <v>0</v>
          </cell>
          <cell r="CE105">
            <v>0</v>
          </cell>
          <cell r="CF105">
            <v>0</v>
          </cell>
          <cell r="CH105">
            <v>0</v>
          </cell>
          <cell r="CJ105">
            <v>39854</v>
          </cell>
          <cell r="CK105">
            <v>14.793517316085278</v>
          </cell>
          <cell r="CL105">
            <v>10.1616196267766</v>
          </cell>
          <cell r="CM105">
            <v>50.684931506849317</v>
          </cell>
          <cell r="CN105">
            <v>0</v>
          </cell>
          <cell r="CO105">
            <v>0</v>
          </cell>
          <cell r="CP105">
            <v>45.747219428834796</v>
          </cell>
          <cell r="CQ105">
            <v>0</v>
          </cell>
          <cell r="CR105">
            <v>30</v>
          </cell>
          <cell r="CS105">
            <v>0</v>
          </cell>
          <cell r="CU105">
            <v>39854</v>
          </cell>
          <cell r="CV105">
            <v>2.6905951802101642</v>
          </cell>
          <cell r="CW105">
            <v>5</v>
          </cell>
          <cell r="CX105">
            <v>0</v>
          </cell>
          <cell r="CY105">
            <v>0</v>
          </cell>
          <cell r="CZ105">
            <v>0</v>
          </cell>
          <cell r="DA105">
            <v>0</v>
          </cell>
          <cell r="DB105">
            <v>0</v>
          </cell>
          <cell r="DC105">
            <v>60.540736744920075</v>
          </cell>
          <cell r="DD105">
            <v>67</v>
          </cell>
          <cell r="DE105">
            <v>11.835616438356164</v>
          </cell>
          <cell r="DF105">
            <v>24</v>
          </cell>
          <cell r="DG105">
            <v>50.783299460788101</v>
          </cell>
          <cell r="DH105">
            <v>0</v>
          </cell>
          <cell r="DI105">
            <v>0</v>
          </cell>
          <cell r="DJ105">
            <v>0</v>
          </cell>
          <cell r="DK105">
            <v>27.3224043715847</v>
          </cell>
          <cell r="DL105">
            <v>23.362527135264617</v>
          </cell>
          <cell r="DM105">
            <v>0</v>
          </cell>
          <cell r="DN105">
            <v>0</v>
          </cell>
          <cell r="DO105">
            <v>0</v>
          </cell>
          <cell r="DP105">
            <v>0</v>
          </cell>
          <cell r="DR105">
            <v>50.684931506849317</v>
          </cell>
          <cell r="DS105">
            <v>0</v>
          </cell>
          <cell r="DT105">
            <v>0</v>
          </cell>
          <cell r="DV105">
            <v>39854</v>
          </cell>
          <cell r="DW105">
            <v>6.7744130845177333</v>
          </cell>
          <cell r="DY105">
            <v>49.7</v>
          </cell>
          <cell r="DZ105">
            <v>44.7</v>
          </cell>
          <cell r="EA105">
            <v>30</v>
          </cell>
          <cell r="EB105">
            <v>30</v>
          </cell>
          <cell r="ED105">
            <v>60</v>
          </cell>
          <cell r="EE105">
            <v>20</v>
          </cell>
          <cell r="EF105">
            <v>45.747219428834796</v>
          </cell>
          <cell r="EG105">
            <v>0</v>
          </cell>
          <cell r="EH105">
            <v>45.747219428834796</v>
          </cell>
          <cell r="EJ105">
            <v>30</v>
          </cell>
          <cell r="EK105">
            <v>90</v>
          </cell>
          <cell r="EL105">
            <v>110</v>
          </cell>
          <cell r="EN105">
            <v>0</v>
          </cell>
          <cell r="EO105">
            <v>60</v>
          </cell>
          <cell r="EP105">
            <v>80</v>
          </cell>
          <cell r="ER105">
            <v>200</v>
          </cell>
          <cell r="ET105">
            <v>15</v>
          </cell>
          <cell r="EU105">
            <v>0</v>
          </cell>
          <cell r="EV105">
            <v>0</v>
          </cell>
          <cell r="EW105">
            <v>50.684931506849317</v>
          </cell>
          <cell r="EX105">
            <v>0</v>
          </cell>
          <cell r="EZ105">
            <v>52.479978688667195</v>
          </cell>
          <cell r="FA105">
            <v>67.479978688667188</v>
          </cell>
          <cell r="FB105">
            <v>59</v>
          </cell>
          <cell r="FC105">
            <v>68.350684931506848</v>
          </cell>
          <cell r="FE105">
            <v>38271.593239467591</v>
          </cell>
        </row>
        <row r="106">
          <cell r="A106">
            <v>39855</v>
          </cell>
          <cell r="B106">
            <v>11</v>
          </cell>
          <cell r="C106">
            <v>3</v>
          </cell>
          <cell r="D106">
            <v>2</v>
          </cell>
          <cell r="E106">
            <v>2009</v>
          </cell>
          <cell r="G106">
            <v>0</v>
          </cell>
          <cell r="H106">
            <v>0.91885330384580655</v>
          </cell>
          <cell r="I106">
            <v>13.221527914223294</v>
          </cell>
          <cell r="J106">
            <v>50.684931506849317</v>
          </cell>
          <cell r="K106">
            <v>11.607142857142858</v>
          </cell>
          <cell r="L106">
            <v>0.17532210625856232</v>
          </cell>
          <cell r="M106">
            <v>8.3573164809580067</v>
          </cell>
          <cell r="N106">
            <v>8.9352</v>
          </cell>
          <cell r="O106">
            <v>11.560657281335754</v>
          </cell>
          <cell r="P106">
            <v>16.937592734743422</v>
          </cell>
          <cell r="Q106">
            <v>29.166961698262231</v>
          </cell>
          <cell r="R106">
            <v>16.257122205705755</v>
          </cell>
          <cell r="S106">
            <v>35.66191505796526</v>
          </cell>
          <cell r="T106">
            <v>23.785631031681977</v>
          </cell>
          <cell r="U106">
            <v>32.64297244746497</v>
          </cell>
          <cell r="W106">
            <v>0</v>
          </cell>
          <cell r="X106">
            <v>14.1403812180691</v>
          </cell>
          <cell r="Y106">
            <v>11.607142857142858</v>
          </cell>
          <cell r="Z106">
            <v>0</v>
          </cell>
          <cell r="AA106">
            <v>0</v>
          </cell>
          <cell r="AB106">
            <v>2.6892303855535347</v>
          </cell>
          <cell r="AC106">
            <v>5</v>
          </cell>
          <cell r="AD106">
            <v>0</v>
          </cell>
          <cell r="AE106">
            <v>0.22847358121330608</v>
          </cell>
          <cell r="AF106">
            <v>9.5501346204497288</v>
          </cell>
          <cell r="AG106">
            <v>0</v>
          </cell>
          <cell r="AH106">
            <v>3.5777498468392519</v>
          </cell>
          <cell r="AI106">
            <v>0</v>
          </cell>
          <cell r="AJ106">
            <v>0</v>
          </cell>
          <cell r="AK106">
            <v>0</v>
          </cell>
          <cell r="AL106">
            <v>0</v>
          </cell>
          <cell r="AM106">
            <v>0</v>
          </cell>
          <cell r="AN106">
            <v>0</v>
          </cell>
          <cell r="AO106">
            <v>28.689947486775981</v>
          </cell>
          <cell r="AP106">
            <v>0</v>
          </cell>
          <cell r="AQ106">
            <v>14.449865379550271</v>
          </cell>
          <cell r="AR106">
            <v>15.550134620449729</v>
          </cell>
          <cell r="AS106">
            <v>11.654636586431934</v>
          </cell>
          <cell r="AT106">
            <v>0</v>
          </cell>
          <cell r="AU106">
            <v>0</v>
          </cell>
          <cell r="AV106">
            <v>0</v>
          </cell>
          <cell r="AW106">
            <v>67</v>
          </cell>
          <cell r="AX106">
            <v>0</v>
          </cell>
          <cell r="AY106">
            <v>0</v>
          </cell>
          <cell r="AZ106">
            <v>25.090518537112203</v>
          </cell>
          <cell r="BA106">
            <v>0</v>
          </cell>
          <cell r="BB106">
            <v>0</v>
          </cell>
          <cell r="BC106">
            <v>0</v>
          </cell>
          <cell r="BD106">
            <v>0</v>
          </cell>
          <cell r="BE106">
            <v>27.3224043715847</v>
          </cell>
          <cell r="BF106">
            <v>23.362527135264617</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0</v>
          </cell>
          <cell r="CB106">
            <v>0</v>
          </cell>
          <cell r="CC106">
            <v>0</v>
          </cell>
          <cell r="CD106">
            <v>0</v>
          </cell>
          <cell r="CE106">
            <v>0</v>
          </cell>
          <cell r="CF106">
            <v>0</v>
          </cell>
          <cell r="CH106">
            <v>0</v>
          </cell>
          <cell r="CJ106">
            <v>39855</v>
          </cell>
          <cell r="CK106">
            <v>14.1403812180691</v>
          </cell>
          <cell r="CL106">
            <v>9.7786082016630349</v>
          </cell>
          <cell r="CM106">
            <v>50.684931506849317</v>
          </cell>
          <cell r="CN106">
            <v>0</v>
          </cell>
          <cell r="CO106">
            <v>0</v>
          </cell>
          <cell r="CP106">
            <v>43.922333920047166</v>
          </cell>
          <cell r="CQ106">
            <v>0</v>
          </cell>
          <cell r="CR106">
            <v>30</v>
          </cell>
          <cell r="CS106">
            <v>0</v>
          </cell>
          <cell r="CU106">
            <v>39855</v>
          </cell>
          <cell r="CV106">
            <v>2.6892303855535347</v>
          </cell>
          <cell r="CW106">
            <v>5</v>
          </cell>
          <cell r="CX106">
            <v>0</v>
          </cell>
          <cell r="CY106">
            <v>0</v>
          </cell>
          <cell r="CZ106">
            <v>0</v>
          </cell>
          <cell r="DA106">
            <v>0</v>
          </cell>
          <cell r="DB106">
            <v>0</v>
          </cell>
          <cell r="DC106">
            <v>58.062715138116268</v>
          </cell>
          <cell r="DD106">
            <v>67</v>
          </cell>
          <cell r="DE106">
            <v>11.835616438356164</v>
          </cell>
          <cell r="DF106">
            <v>24</v>
          </cell>
          <cell r="DG106">
            <v>40.640653157561928</v>
          </cell>
          <cell r="DH106">
            <v>0</v>
          </cell>
          <cell r="DI106">
            <v>0</v>
          </cell>
          <cell r="DJ106">
            <v>0</v>
          </cell>
          <cell r="DK106">
            <v>27.3224043715847</v>
          </cell>
          <cell r="DL106">
            <v>23.362527135264617</v>
          </cell>
          <cell r="DM106">
            <v>0</v>
          </cell>
          <cell r="DN106">
            <v>0</v>
          </cell>
          <cell r="DO106">
            <v>0</v>
          </cell>
          <cell r="DP106">
            <v>0</v>
          </cell>
          <cell r="DR106">
            <v>50.684931506849317</v>
          </cell>
          <cell r="DS106">
            <v>0</v>
          </cell>
          <cell r="DT106">
            <v>0</v>
          </cell>
          <cell r="DV106">
            <v>39855</v>
          </cell>
          <cell r="DW106">
            <v>6.5190721344420233</v>
          </cell>
          <cell r="DY106">
            <v>49.7</v>
          </cell>
          <cell r="DZ106">
            <v>44.7</v>
          </cell>
          <cell r="EA106">
            <v>30</v>
          </cell>
          <cell r="EB106">
            <v>30</v>
          </cell>
          <cell r="ED106">
            <v>60</v>
          </cell>
          <cell r="EE106">
            <v>20</v>
          </cell>
          <cell r="EF106">
            <v>43.922333920047166</v>
          </cell>
          <cell r="EG106">
            <v>0</v>
          </cell>
          <cell r="EH106">
            <v>43.922333920047166</v>
          </cell>
          <cell r="EJ106">
            <v>30</v>
          </cell>
          <cell r="EK106">
            <v>90</v>
          </cell>
          <cell r="EL106">
            <v>110</v>
          </cell>
          <cell r="EN106">
            <v>0</v>
          </cell>
          <cell r="EO106">
            <v>60</v>
          </cell>
          <cell r="EP106">
            <v>80</v>
          </cell>
          <cell r="ER106">
            <v>200</v>
          </cell>
          <cell r="ET106">
            <v>15</v>
          </cell>
          <cell r="EU106">
            <v>0</v>
          </cell>
          <cell r="EV106">
            <v>0</v>
          </cell>
          <cell r="EW106">
            <v>50.243162258282204</v>
          </cell>
          <cell r="EX106">
            <v>0.44176924856711253</v>
          </cell>
          <cell r="EZ106">
            <v>50.243162258282204</v>
          </cell>
          <cell r="FA106">
            <v>65.243162258282211</v>
          </cell>
          <cell r="FB106">
            <v>59</v>
          </cell>
          <cell r="FC106">
            <v>68.350684931506848</v>
          </cell>
          <cell r="FE106">
            <v>38271.59323958333</v>
          </cell>
        </row>
        <row r="107">
          <cell r="A107">
            <v>39856</v>
          </cell>
          <cell r="B107">
            <v>12</v>
          </cell>
          <cell r="C107">
            <v>4</v>
          </cell>
          <cell r="D107">
            <v>2</v>
          </cell>
          <cell r="E107">
            <v>2009</v>
          </cell>
          <cell r="G107">
            <v>0</v>
          </cell>
          <cell r="H107">
            <v>0.5955786861754685</v>
          </cell>
          <cell r="I107">
            <v>10.762234142791943</v>
          </cell>
          <cell r="J107">
            <v>50.684931506849317</v>
          </cell>
          <cell r="K107">
            <v>11.607142857142858</v>
          </cell>
          <cell r="L107">
            <v>0.11363958671743854</v>
          </cell>
          <cell r="M107">
            <v>6.8027989924466947</v>
          </cell>
          <cell r="N107">
            <v>0</v>
          </cell>
          <cell r="O107">
            <v>7.4933409349728333</v>
          </cell>
          <cell r="P107">
            <v>13.78708572936284</v>
          </cell>
          <cell r="Q107">
            <v>29.819555976419409</v>
          </cell>
          <cell r="R107">
            <v>16.257122205705755</v>
          </cell>
          <cell r="S107">
            <v>33.052050415125898</v>
          </cell>
          <cell r="T107">
            <v>23.227030095662197</v>
          </cell>
          <cell r="U107">
            <v>22.526688025307159</v>
          </cell>
          <cell r="W107">
            <v>0</v>
          </cell>
          <cell r="X107">
            <v>11.357812828967411</v>
          </cell>
          <cell r="Y107">
            <v>11.607142857142858</v>
          </cell>
          <cell r="Z107">
            <v>0</v>
          </cell>
          <cell r="AA107">
            <v>0</v>
          </cell>
          <cell r="AB107">
            <v>0</v>
          </cell>
          <cell r="AC107">
            <v>5</v>
          </cell>
          <cell r="AD107">
            <v>0</v>
          </cell>
          <cell r="AE107">
            <v>0.22847358121330608</v>
          </cell>
          <cell r="AF107">
            <v>1.6879649979508269</v>
          </cell>
          <cell r="AG107">
            <v>0</v>
          </cell>
          <cell r="AH107">
            <v>4.309902604336262</v>
          </cell>
          <cell r="AI107">
            <v>0</v>
          </cell>
          <cell r="AJ107">
            <v>0</v>
          </cell>
          <cell r="AK107">
            <v>0</v>
          </cell>
          <cell r="AL107">
            <v>0</v>
          </cell>
          <cell r="AM107">
            <v>0</v>
          </cell>
          <cell r="AN107">
            <v>0</v>
          </cell>
          <cell r="AO107">
            <v>30.745311226574078</v>
          </cell>
          <cell r="AP107">
            <v>0</v>
          </cell>
          <cell r="AQ107">
            <v>22.312035002049171</v>
          </cell>
          <cell r="AR107">
            <v>7.6879649979508287</v>
          </cell>
          <cell r="AS107">
            <v>2.3018910155504955</v>
          </cell>
          <cell r="AT107">
            <v>0</v>
          </cell>
          <cell r="AU107">
            <v>0</v>
          </cell>
          <cell r="AV107">
            <v>0</v>
          </cell>
          <cell r="AW107">
            <v>67</v>
          </cell>
          <cell r="AX107">
            <v>0</v>
          </cell>
          <cell r="AY107">
            <v>0</v>
          </cell>
          <cell r="AZ107">
            <v>11.805768536095258</v>
          </cell>
          <cell r="BA107">
            <v>0</v>
          </cell>
          <cell r="BB107">
            <v>0</v>
          </cell>
          <cell r="BC107">
            <v>0</v>
          </cell>
          <cell r="BD107">
            <v>0</v>
          </cell>
          <cell r="BE107">
            <v>27.3224043715847</v>
          </cell>
          <cell r="BF107">
            <v>23.362527135264617</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CA107">
            <v>0</v>
          </cell>
          <cell r="CB107">
            <v>0</v>
          </cell>
          <cell r="CC107">
            <v>0</v>
          </cell>
          <cell r="CD107">
            <v>0</v>
          </cell>
          <cell r="CE107">
            <v>0</v>
          </cell>
          <cell r="CF107">
            <v>0</v>
          </cell>
          <cell r="CH107">
            <v>0</v>
          </cell>
          <cell r="CJ107">
            <v>39856</v>
          </cell>
          <cell r="CK107">
            <v>11.357812828967411</v>
          </cell>
          <cell r="CL107">
            <v>1.916438579164133</v>
          </cell>
          <cell r="CM107">
            <v>50.684931506849317</v>
          </cell>
          <cell r="CN107">
            <v>0</v>
          </cell>
          <cell r="CO107">
            <v>0</v>
          </cell>
          <cell r="CP107">
            <v>37.357104846460835</v>
          </cell>
          <cell r="CQ107">
            <v>0</v>
          </cell>
          <cell r="CR107">
            <v>30</v>
          </cell>
          <cell r="CS107">
            <v>0</v>
          </cell>
          <cell r="CU107">
            <v>39856</v>
          </cell>
          <cell r="CV107">
            <v>0</v>
          </cell>
          <cell r="CW107">
            <v>5</v>
          </cell>
          <cell r="CX107">
            <v>0</v>
          </cell>
          <cell r="CY107">
            <v>0</v>
          </cell>
          <cell r="CZ107">
            <v>0</v>
          </cell>
          <cell r="DA107">
            <v>0</v>
          </cell>
          <cell r="DB107">
            <v>0</v>
          </cell>
          <cell r="DC107">
            <v>48.714917675428246</v>
          </cell>
          <cell r="DD107">
            <v>67</v>
          </cell>
          <cell r="DE107">
            <v>11.835616438356164</v>
          </cell>
          <cell r="DF107">
            <v>24</v>
          </cell>
          <cell r="DG107">
            <v>19.493733534046086</v>
          </cell>
          <cell r="DH107">
            <v>0</v>
          </cell>
          <cell r="DI107">
            <v>0</v>
          </cell>
          <cell r="DJ107">
            <v>0</v>
          </cell>
          <cell r="DK107">
            <v>27.3224043715847</v>
          </cell>
          <cell r="DL107">
            <v>23.362527135264617</v>
          </cell>
          <cell r="DM107">
            <v>0</v>
          </cell>
          <cell r="DN107">
            <v>0</v>
          </cell>
          <cell r="DO107">
            <v>0</v>
          </cell>
          <cell r="DP107">
            <v>0</v>
          </cell>
          <cell r="DR107">
            <v>50.684931506849317</v>
          </cell>
          <cell r="DS107">
            <v>0</v>
          </cell>
          <cell r="DT107">
            <v>0</v>
          </cell>
          <cell r="DV107">
            <v>39856</v>
          </cell>
          <cell r="DW107">
            <v>1.2776257194427554</v>
          </cell>
          <cell r="DY107">
            <v>49.7</v>
          </cell>
          <cell r="DZ107">
            <v>44.7</v>
          </cell>
          <cell r="EA107">
            <v>30</v>
          </cell>
          <cell r="EB107">
            <v>30</v>
          </cell>
          <cell r="ED107">
            <v>60</v>
          </cell>
          <cell r="EE107">
            <v>20</v>
          </cell>
          <cell r="EF107">
            <v>37.357104846460835</v>
          </cell>
          <cell r="EG107">
            <v>0</v>
          </cell>
          <cell r="EH107">
            <v>37.357104846460835</v>
          </cell>
          <cell r="EJ107">
            <v>30</v>
          </cell>
          <cell r="EK107">
            <v>90</v>
          </cell>
          <cell r="EL107">
            <v>110</v>
          </cell>
          <cell r="EN107">
            <v>0</v>
          </cell>
          <cell r="EO107">
            <v>60</v>
          </cell>
          <cell r="EP107">
            <v>80</v>
          </cell>
          <cell r="ER107">
            <v>200</v>
          </cell>
          <cell r="ET107">
            <v>15</v>
          </cell>
          <cell r="EU107">
            <v>0</v>
          </cell>
          <cell r="EV107">
            <v>0</v>
          </cell>
          <cell r="EW107">
            <v>40.897593667387092</v>
          </cell>
          <cell r="EX107">
            <v>9.787337839462225</v>
          </cell>
          <cell r="EZ107">
            <v>40.897593667387092</v>
          </cell>
          <cell r="FA107">
            <v>55.897593667387092</v>
          </cell>
          <cell r="FB107">
            <v>59</v>
          </cell>
          <cell r="FC107">
            <v>68.350684931506848</v>
          </cell>
          <cell r="FE107">
            <v>38271.593239814814</v>
          </cell>
        </row>
        <row r="108">
          <cell r="A108">
            <v>39857</v>
          </cell>
          <cell r="B108">
            <v>13</v>
          </cell>
          <cell r="C108">
            <v>5</v>
          </cell>
          <cell r="D108">
            <v>2</v>
          </cell>
          <cell r="E108">
            <v>2009</v>
          </cell>
          <cell r="G108">
            <v>0</v>
          </cell>
          <cell r="H108">
            <v>0.60196394179794444</v>
          </cell>
          <cell r="I108">
            <v>10.857961964516576</v>
          </cell>
          <cell r="J108">
            <v>50.684931506849317</v>
          </cell>
          <cell r="K108">
            <v>11.607142857142858</v>
          </cell>
          <cell r="L108">
            <v>0.11485792751247763</v>
          </cell>
          <cell r="M108">
            <v>6.8633084666448205</v>
          </cell>
          <cell r="N108">
            <v>0</v>
          </cell>
          <cell r="O108">
            <v>7.5736777543499922</v>
          </cell>
          <cell r="P108">
            <v>13.909718973287072</v>
          </cell>
          <cell r="Q108">
            <v>29.492266995489494</v>
          </cell>
          <cell r="R108">
            <v>16.257122205705755</v>
          </cell>
          <cell r="S108">
            <v>39.025929122813508</v>
          </cell>
          <cell r="T108">
            <v>23.398822502952093</v>
          </cell>
          <cell r="U108">
            <v>25.512794554962994</v>
          </cell>
          <cell r="W108">
            <v>0</v>
          </cell>
          <cell r="X108">
            <v>11.45992590631452</v>
          </cell>
          <cell r="Y108">
            <v>11.607142857142858</v>
          </cell>
          <cell r="Z108">
            <v>0</v>
          </cell>
          <cell r="AA108">
            <v>0</v>
          </cell>
          <cell r="AB108">
            <v>0</v>
          </cell>
          <cell r="AC108">
            <v>5</v>
          </cell>
          <cell r="AD108">
            <v>0</v>
          </cell>
          <cell r="AE108">
            <v>0.22847358121330608</v>
          </cell>
          <cell r="AF108">
            <v>1.7496928129439917</v>
          </cell>
          <cell r="AG108">
            <v>0</v>
          </cell>
          <cell r="AH108">
            <v>4.2065428535994958</v>
          </cell>
          <cell r="AI108">
            <v>0</v>
          </cell>
          <cell r="AJ108">
            <v>0</v>
          </cell>
          <cell r="AK108">
            <v>0</v>
          </cell>
          <cell r="AL108">
            <v>0</v>
          </cell>
          <cell r="AM108">
            <v>0</v>
          </cell>
          <cell r="AN108">
            <v>0</v>
          </cell>
          <cell r="AO108">
            <v>30.769669980268844</v>
          </cell>
          <cell r="AP108">
            <v>0</v>
          </cell>
          <cell r="AQ108">
            <v>22.250307187056009</v>
          </cell>
          <cell r="AR108">
            <v>7.7496928129439908</v>
          </cell>
          <cell r="AS108">
            <v>2.2565730949639686</v>
          </cell>
          <cell r="AT108">
            <v>0</v>
          </cell>
          <cell r="AU108">
            <v>0</v>
          </cell>
          <cell r="AV108">
            <v>0</v>
          </cell>
          <cell r="AW108">
            <v>67</v>
          </cell>
          <cell r="AX108">
            <v>0</v>
          </cell>
          <cell r="AY108">
            <v>0</v>
          </cell>
          <cell r="AZ108">
            <v>20.937546180728589</v>
          </cell>
          <cell r="BA108">
            <v>0</v>
          </cell>
          <cell r="BB108">
            <v>0</v>
          </cell>
          <cell r="BC108">
            <v>0</v>
          </cell>
          <cell r="BD108">
            <v>0</v>
          </cell>
          <cell r="BE108">
            <v>27.3224043715847</v>
          </cell>
          <cell r="BF108">
            <v>23.362527135264617</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CA108">
            <v>0</v>
          </cell>
          <cell r="CB108">
            <v>0</v>
          </cell>
          <cell r="CC108">
            <v>0</v>
          </cell>
          <cell r="CD108">
            <v>0</v>
          </cell>
          <cell r="CE108">
            <v>0</v>
          </cell>
          <cell r="CF108">
            <v>0</v>
          </cell>
          <cell r="CH108">
            <v>0</v>
          </cell>
          <cell r="CJ108">
            <v>39857</v>
          </cell>
          <cell r="CK108">
            <v>11.45992590631452</v>
          </cell>
          <cell r="CL108">
            <v>1.9781663941572978</v>
          </cell>
          <cell r="CM108">
            <v>50.684931506849317</v>
          </cell>
          <cell r="CN108">
            <v>0</v>
          </cell>
          <cell r="CO108">
            <v>0</v>
          </cell>
          <cell r="CP108">
            <v>37.232785928832307</v>
          </cell>
          <cell r="CQ108">
            <v>0</v>
          </cell>
          <cell r="CR108">
            <v>30</v>
          </cell>
          <cell r="CS108">
            <v>0</v>
          </cell>
          <cell r="CU108">
            <v>39857</v>
          </cell>
          <cell r="CV108">
            <v>0</v>
          </cell>
          <cell r="CW108">
            <v>5</v>
          </cell>
          <cell r="CX108">
            <v>0</v>
          </cell>
          <cell r="CY108">
            <v>0</v>
          </cell>
          <cell r="CZ108">
            <v>0</v>
          </cell>
          <cell r="DA108">
            <v>0</v>
          </cell>
          <cell r="DB108">
            <v>0</v>
          </cell>
          <cell r="DC108">
            <v>48.692711835146831</v>
          </cell>
          <cell r="DD108">
            <v>67</v>
          </cell>
          <cell r="DE108">
            <v>11.835616438356164</v>
          </cell>
          <cell r="DF108">
            <v>24</v>
          </cell>
          <cell r="DG108">
            <v>28.68723899367258</v>
          </cell>
          <cell r="DH108">
            <v>0</v>
          </cell>
          <cell r="DI108">
            <v>0</v>
          </cell>
          <cell r="DJ108">
            <v>0</v>
          </cell>
          <cell r="DK108">
            <v>27.3224043715847</v>
          </cell>
          <cell r="DL108">
            <v>23.362527135264617</v>
          </cell>
          <cell r="DM108">
            <v>0</v>
          </cell>
          <cell r="DN108">
            <v>0</v>
          </cell>
          <cell r="DO108">
            <v>0</v>
          </cell>
          <cell r="DP108">
            <v>0</v>
          </cell>
          <cell r="DR108">
            <v>50.684931506849317</v>
          </cell>
          <cell r="DS108">
            <v>0</v>
          </cell>
          <cell r="DT108">
            <v>0</v>
          </cell>
          <cell r="DV108">
            <v>39857</v>
          </cell>
          <cell r="DW108">
            <v>1.3187775961048651</v>
          </cell>
          <cell r="DY108">
            <v>49.7</v>
          </cell>
          <cell r="DZ108">
            <v>44.7</v>
          </cell>
          <cell r="EA108">
            <v>30</v>
          </cell>
          <cell r="EB108">
            <v>30</v>
          </cell>
          <cell r="ED108">
            <v>60</v>
          </cell>
          <cell r="EE108">
            <v>20</v>
          </cell>
          <cell r="EF108">
            <v>37.232785928832307</v>
          </cell>
          <cell r="EG108">
            <v>0</v>
          </cell>
          <cell r="EH108">
            <v>37.232785928832307</v>
          </cell>
          <cell r="EJ108">
            <v>30</v>
          </cell>
          <cell r="EK108">
            <v>90</v>
          </cell>
          <cell r="EL108">
            <v>110</v>
          </cell>
          <cell r="EN108">
            <v>0</v>
          </cell>
          <cell r="EO108">
            <v>60</v>
          </cell>
          <cell r="EP108">
            <v>80</v>
          </cell>
          <cell r="ER108">
            <v>200</v>
          </cell>
          <cell r="ET108">
            <v>15</v>
          </cell>
          <cell r="EU108">
            <v>0</v>
          </cell>
          <cell r="EV108">
            <v>0</v>
          </cell>
          <cell r="EW108">
            <v>41.261369209120701</v>
          </cell>
          <cell r="EX108">
            <v>9.4235622977286155</v>
          </cell>
          <cell r="EZ108">
            <v>41.261369209120701</v>
          </cell>
          <cell r="FA108">
            <v>56.261369209120701</v>
          </cell>
          <cell r="FB108">
            <v>59</v>
          </cell>
          <cell r="FC108">
            <v>68.350684931506848</v>
          </cell>
          <cell r="FE108">
            <v>38271.593240046299</v>
          </cell>
        </row>
        <row r="109">
          <cell r="A109">
            <v>39858</v>
          </cell>
          <cell r="B109">
            <v>14</v>
          </cell>
          <cell r="C109">
            <v>6</v>
          </cell>
          <cell r="D109">
            <v>2</v>
          </cell>
          <cell r="E109">
            <v>2009</v>
          </cell>
          <cell r="G109">
            <v>0</v>
          </cell>
          <cell r="H109">
            <v>0.98336938783304073</v>
          </cell>
          <cell r="I109">
            <v>13.810147928252238</v>
          </cell>
          <cell r="J109">
            <v>50.684931506849317</v>
          </cell>
          <cell r="K109">
            <v>11.607142857142858</v>
          </cell>
          <cell r="L109">
            <v>0.18763211884147873</v>
          </cell>
          <cell r="M109">
            <v>8.7293826881452876</v>
          </cell>
          <cell r="N109">
            <v>8.9352</v>
          </cell>
          <cell r="O109">
            <v>12.37237372506903</v>
          </cell>
          <cell r="P109">
            <v>17.691651277585205</v>
          </cell>
          <cell r="Q109">
            <v>29.426072220474808</v>
          </cell>
          <cell r="R109">
            <v>16.257122205705755</v>
          </cell>
          <cell r="S109">
            <v>41.431061620534756</v>
          </cell>
          <cell r="T109">
            <v>23.569362579356572</v>
          </cell>
          <cell r="U109">
            <v>36.849729215333475</v>
          </cell>
          <cell r="W109">
            <v>0</v>
          </cell>
          <cell r="X109">
            <v>14.793517316085278</v>
          </cell>
          <cell r="Y109">
            <v>11.607142857142858</v>
          </cell>
          <cell r="Z109">
            <v>0</v>
          </cell>
          <cell r="AA109">
            <v>0</v>
          </cell>
          <cell r="AB109">
            <v>2.6878662831840519</v>
          </cell>
          <cell r="AC109">
            <v>5</v>
          </cell>
          <cell r="AD109">
            <v>0</v>
          </cell>
          <cell r="AE109">
            <v>0.22847358121330608</v>
          </cell>
          <cell r="AF109">
            <v>9.9358749425894075</v>
          </cell>
          <cell r="AG109">
            <v>0</v>
          </cell>
          <cell r="AH109">
            <v>3.333053779855959</v>
          </cell>
          <cell r="AI109">
            <v>0</v>
          </cell>
          <cell r="AJ109">
            <v>0</v>
          </cell>
          <cell r="AK109">
            <v>0</v>
          </cell>
          <cell r="AL109">
            <v>0</v>
          </cell>
          <cell r="AM109">
            <v>0</v>
          </cell>
          <cell r="AN109">
            <v>0</v>
          </cell>
          <cell r="AO109">
            <v>28.326744863566375</v>
          </cell>
          <cell r="AP109">
            <v>0</v>
          </cell>
          <cell r="AQ109">
            <v>14.064125057410592</v>
          </cell>
          <cell r="AR109">
            <v>15.935874942589408</v>
          </cell>
          <cell r="AS109">
            <v>14.087420785412462</v>
          </cell>
          <cell r="AT109">
            <v>0</v>
          </cell>
          <cell r="AU109">
            <v>0</v>
          </cell>
          <cell r="AV109">
            <v>0</v>
          </cell>
          <cell r="AW109">
            <v>67</v>
          </cell>
          <cell r="AX109">
            <v>0</v>
          </cell>
          <cell r="AY109">
            <v>0</v>
          </cell>
          <cell r="AZ109">
            <v>34.85015341522481</v>
          </cell>
          <cell r="BA109">
            <v>0</v>
          </cell>
          <cell r="BB109">
            <v>0</v>
          </cell>
          <cell r="BC109">
            <v>0</v>
          </cell>
          <cell r="BD109">
            <v>0</v>
          </cell>
          <cell r="BE109">
            <v>27.3224043715847</v>
          </cell>
          <cell r="BF109">
            <v>23.362527135264617</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CA109">
            <v>0</v>
          </cell>
          <cell r="CB109">
            <v>0</v>
          </cell>
          <cell r="CC109">
            <v>0</v>
          </cell>
          <cell r="CD109">
            <v>0</v>
          </cell>
          <cell r="CE109">
            <v>0</v>
          </cell>
          <cell r="CF109">
            <v>0</v>
          </cell>
          <cell r="CH109">
            <v>0</v>
          </cell>
          <cell r="CJ109">
            <v>39858</v>
          </cell>
          <cell r="CK109">
            <v>14.793517316085278</v>
          </cell>
          <cell r="CL109">
            <v>10.164348523802714</v>
          </cell>
          <cell r="CM109">
            <v>50.684931506849317</v>
          </cell>
          <cell r="CN109">
            <v>0</v>
          </cell>
          <cell r="CO109">
            <v>0</v>
          </cell>
          <cell r="CP109">
            <v>45.747219428834796</v>
          </cell>
          <cell r="CQ109">
            <v>0</v>
          </cell>
          <cell r="CR109">
            <v>30</v>
          </cell>
          <cell r="CS109">
            <v>0</v>
          </cell>
          <cell r="CU109">
            <v>39858</v>
          </cell>
          <cell r="CV109">
            <v>2.6878662831840519</v>
          </cell>
          <cell r="CW109">
            <v>5</v>
          </cell>
          <cell r="CX109">
            <v>0</v>
          </cell>
          <cell r="CY109">
            <v>0</v>
          </cell>
          <cell r="CZ109">
            <v>0</v>
          </cell>
          <cell r="DA109">
            <v>0</v>
          </cell>
          <cell r="DB109">
            <v>0</v>
          </cell>
          <cell r="DC109">
            <v>60.540736744920075</v>
          </cell>
          <cell r="DD109">
            <v>67</v>
          </cell>
          <cell r="DE109">
            <v>11.835616438356164</v>
          </cell>
          <cell r="DF109">
            <v>24</v>
          </cell>
          <cell r="DG109">
            <v>50.786028357814217</v>
          </cell>
          <cell r="DH109">
            <v>0</v>
          </cell>
          <cell r="DI109">
            <v>0</v>
          </cell>
          <cell r="DJ109">
            <v>0</v>
          </cell>
          <cell r="DK109">
            <v>27.3224043715847</v>
          </cell>
          <cell r="DL109">
            <v>23.362527135264617</v>
          </cell>
          <cell r="DM109">
            <v>0</v>
          </cell>
          <cell r="DN109">
            <v>0</v>
          </cell>
          <cell r="DO109">
            <v>0</v>
          </cell>
          <cell r="DP109">
            <v>0</v>
          </cell>
          <cell r="DR109">
            <v>50.684931506849317</v>
          </cell>
          <cell r="DS109">
            <v>0</v>
          </cell>
          <cell r="DT109">
            <v>0</v>
          </cell>
          <cell r="DV109">
            <v>39858</v>
          </cell>
          <cell r="DW109">
            <v>6.7762323492018091</v>
          </cell>
          <cell r="DY109">
            <v>49.7</v>
          </cell>
          <cell r="DZ109">
            <v>44.7</v>
          </cell>
          <cell r="EA109">
            <v>30</v>
          </cell>
          <cell r="EB109">
            <v>30</v>
          </cell>
          <cell r="ED109">
            <v>60</v>
          </cell>
          <cell r="EE109">
            <v>20</v>
          </cell>
          <cell r="EF109">
            <v>45.747219428834796</v>
          </cell>
          <cell r="EG109">
            <v>0</v>
          </cell>
          <cell r="EH109">
            <v>45.747219428834796</v>
          </cell>
          <cell r="EJ109">
            <v>30</v>
          </cell>
          <cell r="EK109">
            <v>90</v>
          </cell>
          <cell r="EL109">
            <v>110</v>
          </cell>
          <cell r="EN109">
            <v>0</v>
          </cell>
          <cell r="EO109">
            <v>60</v>
          </cell>
          <cell r="EP109">
            <v>80</v>
          </cell>
          <cell r="ER109">
            <v>200</v>
          </cell>
          <cell r="ET109">
            <v>15</v>
          </cell>
          <cell r="EU109">
            <v>0</v>
          </cell>
          <cell r="EV109">
            <v>0</v>
          </cell>
          <cell r="EW109">
            <v>50.684931506849317</v>
          </cell>
          <cell r="EX109">
            <v>0</v>
          </cell>
          <cell r="EZ109">
            <v>52.479978688667195</v>
          </cell>
          <cell r="FA109">
            <v>67.479978688667188</v>
          </cell>
          <cell r="FB109">
            <v>59</v>
          </cell>
          <cell r="FC109">
            <v>68.350684931506848</v>
          </cell>
          <cell r="FE109">
            <v>38271.593240162038</v>
          </cell>
        </row>
        <row r="110">
          <cell r="A110">
            <v>39859</v>
          </cell>
          <cell r="B110">
            <v>15</v>
          </cell>
          <cell r="C110">
            <v>7</v>
          </cell>
          <cell r="D110">
            <v>2</v>
          </cell>
          <cell r="E110">
            <v>2009</v>
          </cell>
          <cell r="G110">
            <v>0</v>
          </cell>
          <cell r="H110">
            <v>0.98336938783304073</v>
          </cell>
          <cell r="I110">
            <v>13.810147928252238</v>
          </cell>
          <cell r="J110">
            <v>50.684931506849317</v>
          </cell>
          <cell r="K110">
            <v>11.607142857142858</v>
          </cell>
          <cell r="L110">
            <v>0.18763211884147873</v>
          </cell>
          <cell r="M110">
            <v>8.7293826881452876</v>
          </cell>
          <cell r="N110">
            <v>8.9352</v>
          </cell>
          <cell r="O110">
            <v>12.37237372506903</v>
          </cell>
          <cell r="P110">
            <v>17.691651277585205</v>
          </cell>
          <cell r="Q110">
            <v>29.426072220474808</v>
          </cell>
          <cell r="R110">
            <v>16.257122205705755</v>
          </cell>
          <cell r="S110">
            <v>41.431061620534756</v>
          </cell>
          <cell r="T110">
            <v>23.569362579356572</v>
          </cell>
          <cell r="U110">
            <v>36.849729215333475</v>
          </cell>
          <cell r="W110">
            <v>0</v>
          </cell>
          <cell r="X110">
            <v>14.793517316085278</v>
          </cell>
          <cell r="Y110">
            <v>11.607142857142858</v>
          </cell>
          <cell r="Z110">
            <v>0</v>
          </cell>
          <cell r="AA110">
            <v>0</v>
          </cell>
          <cell r="AB110">
            <v>2.6865028727505527</v>
          </cell>
          <cell r="AC110">
            <v>5</v>
          </cell>
          <cell r="AD110">
            <v>0</v>
          </cell>
          <cell r="AE110">
            <v>0.22847358121330608</v>
          </cell>
          <cell r="AF110">
            <v>9.9372383530229058</v>
          </cell>
          <cell r="AG110">
            <v>0</v>
          </cell>
          <cell r="AH110">
            <v>3.333053779855959</v>
          </cell>
          <cell r="AI110">
            <v>0</v>
          </cell>
          <cell r="AJ110">
            <v>0</v>
          </cell>
          <cell r="AK110">
            <v>0</v>
          </cell>
          <cell r="AL110">
            <v>0</v>
          </cell>
          <cell r="AM110">
            <v>0</v>
          </cell>
          <cell r="AN110">
            <v>0</v>
          </cell>
          <cell r="AO110">
            <v>28.32055963407754</v>
          </cell>
          <cell r="AP110">
            <v>0</v>
          </cell>
          <cell r="AQ110">
            <v>14.062761646977094</v>
          </cell>
          <cell r="AR110">
            <v>15.937238353022906</v>
          </cell>
          <cell r="AS110">
            <v>14.093606014901297</v>
          </cell>
          <cell r="AT110">
            <v>0</v>
          </cell>
          <cell r="AU110">
            <v>0</v>
          </cell>
          <cell r="AV110">
            <v>0</v>
          </cell>
          <cell r="AW110">
            <v>67</v>
          </cell>
          <cell r="AX110">
            <v>0</v>
          </cell>
          <cell r="AY110">
            <v>0</v>
          </cell>
          <cell r="AZ110">
            <v>34.85015341522481</v>
          </cell>
          <cell r="BA110">
            <v>0</v>
          </cell>
          <cell r="BB110">
            <v>0</v>
          </cell>
          <cell r="BC110">
            <v>0</v>
          </cell>
          <cell r="BD110">
            <v>0</v>
          </cell>
          <cell r="BE110">
            <v>27.3224043715847</v>
          </cell>
          <cell r="BF110">
            <v>23.362527135264617</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CA110">
            <v>0</v>
          </cell>
          <cell r="CB110">
            <v>0</v>
          </cell>
          <cell r="CC110">
            <v>0</v>
          </cell>
          <cell r="CD110">
            <v>0</v>
          </cell>
          <cell r="CE110">
            <v>0</v>
          </cell>
          <cell r="CF110">
            <v>0</v>
          </cell>
          <cell r="CH110">
            <v>0</v>
          </cell>
          <cell r="CJ110">
            <v>39859</v>
          </cell>
          <cell r="CK110">
            <v>14.793517316085278</v>
          </cell>
          <cell r="CL110">
            <v>10.165711934236212</v>
          </cell>
          <cell r="CM110">
            <v>50.684931506849317</v>
          </cell>
          <cell r="CN110">
            <v>0</v>
          </cell>
          <cell r="CO110">
            <v>0</v>
          </cell>
          <cell r="CP110">
            <v>45.747219428834796</v>
          </cell>
          <cell r="CQ110">
            <v>0</v>
          </cell>
          <cell r="CR110">
            <v>30</v>
          </cell>
          <cell r="CS110">
            <v>0</v>
          </cell>
          <cell r="CU110">
            <v>39859</v>
          </cell>
          <cell r="CV110">
            <v>2.6865028727505527</v>
          </cell>
          <cell r="CW110">
            <v>5</v>
          </cell>
          <cell r="CX110">
            <v>0</v>
          </cell>
          <cell r="CY110">
            <v>0</v>
          </cell>
          <cell r="CZ110">
            <v>0</v>
          </cell>
          <cell r="DA110">
            <v>0</v>
          </cell>
          <cell r="DB110">
            <v>0</v>
          </cell>
          <cell r="DC110">
            <v>60.540736744920075</v>
          </cell>
          <cell r="DD110">
            <v>67</v>
          </cell>
          <cell r="DE110">
            <v>11.835616438356164</v>
          </cell>
          <cell r="DF110">
            <v>24</v>
          </cell>
          <cell r="DG110">
            <v>50.787391768247716</v>
          </cell>
          <cell r="DH110">
            <v>0</v>
          </cell>
          <cell r="DI110">
            <v>0</v>
          </cell>
          <cell r="DJ110">
            <v>0</v>
          </cell>
          <cell r="DK110">
            <v>27.3224043715847</v>
          </cell>
          <cell r="DL110">
            <v>23.362527135264617</v>
          </cell>
          <cell r="DM110">
            <v>0</v>
          </cell>
          <cell r="DN110">
            <v>0</v>
          </cell>
          <cell r="DO110">
            <v>0</v>
          </cell>
          <cell r="DP110">
            <v>0</v>
          </cell>
          <cell r="DR110">
            <v>50.684931506849317</v>
          </cell>
          <cell r="DS110">
            <v>0</v>
          </cell>
          <cell r="DT110">
            <v>0</v>
          </cell>
          <cell r="DV110">
            <v>39859</v>
          </cell>
          <cell r="DW110">
            <v>6.7771412894908076</v>
          </cell>
          <cell r="DY110">
            <v>49.7</v>
          </cell>
          <cell r="DZ110">
            <v>44.7</v>
          </cell>
          <cell r="EA110">
            <v>30</v>
          </cell>
          <cell r="EB110">
            <v>30</v>
          </cell>
          <cell r="ED110">
            <v>60</v>
          </cell>
          <cell r="EE110">
            <v>20</v>
          </cell>
          <cell r="EF110">
            <v>45.747219428834796</v>
          </cell>
          <cell r="EG110">
            <v>0</v>
          </cell>
          <cell r="EH110">
            <v>45.747219428834796</v>
          </cell>
          <cell r="EJ110">
            <v>30</v>
          </cell>
          <cell r="EK110">
            <v>90</v>
          </cell>
          <cell r="EL110">
            <v>110</v>
          </cell>
          <cell r="EN110">
            <v>0</v>
          </cell>
          <cell r="EO110">
            <v>60</v>
          </cell>
          <cell r="EP110">
            <v>80</v>
          </cell>
          <cell r="ER110">
            <v>200</v>
          </cell>
          <cell r="ET110">
            <v>15</v>
          </cell>
          <cell r="EU110">
            <v>0</v>
          </cell>
          <cell r="EV110">
            <v>0</v>
          </cell>
          <cell r="EW110">
            <v>50.684931506849317</v>
          </cell>
          <cell r="EX110">
            <v>0</v>
          </cell>
          <cell r="EZ110">
            <v>52.479978688667195</v>
          </cell>
          <cell r="FA110">
            <v>67.479978688667188</v>
          </cell>
          <cell r="FB110">
            <v>59</v>
          </cell>
          <cell r="FC110">
            <v>68.350684931506848</v>
          </cell>
          <cell r="FE110">
            <v>38271.593240509261</v>
          </cell>
        </row>
        <row r="111">
          <cell r="A111">
            <v>39860</v>
          </cell>
          <cell r="B111">
            <v>16</v>
          </cell>
          <cell r="C111">
            <v>1</v>
          </cell>
          <cell r="D111">
            <v>2</v>
          </cell>
          <cell r="E111">
            <v>2009</v>
          </cell>
          <cell r="G111">
            <v>0</v>
          </cell>
          <cell r="H111">
            <v>0.98336938783304073</v>
          </cell>
          <cell r="I111">
            <v>13.810147928252238</v>
          </cell>
          <cell r="J111">
            <v>50.684931506849317</v>
          </cell>
          <cell r="K111">
            <v>11.607142857142858</v>
          </cell>
          <cell r="L111">
            <v>0.18763211884147873</v>
          </cell>
          <cell r="M111">
            <v>8.7293826881452876</v>
          </cell>
          <cell r="N111">
            <v>8.9352</v>
          </cell>
          <cell r="O111">
            <v>12.37237372506903</v>
          </cell>
          <cell r="P111">
            <v>17.691651277585205</v>
          </cell>
          <cell r="Q111">
            <v>29.426072220474808</v>
          </cell>
          <cell r="R111">
            <v>16.257122205705755</v>
          </cell>
          <cell r="S111">
            <v>41.431061620534756</v>
          </cell>
          <cell r="T111">
            <v>23.569362579356572</v>
          </cell>
          <cell r="U111">
            <v>36.849729215333475</v>
          </cell>
          <cell r="W111">
            <v>0</v>
          </cell>
          <cell r="X111">
            <v>14.793517316085278</v>
          </cell>
          <cell r="Y111">
            <v>11.607142857142858</v>
          </cell>
          <cell r="Z111">
            <v>0</v>
          </cell>
          <cell r="AA111">
            <v>0</v>
          </cell>
          <cell r="AB111">
            <v>2.6851401539020552</v>
          </cell>
          <cell r="AC111">
            <v>5</v>
          </cell>
          <cell r="AD111">
            <v>0</v>
          </cell>
          <cell r="AE111">
            <v>0.22847358121330608</v>
          </cell>
          <cell r="AF111">
            <v>9.9386010718714033</v>
          </cell>
          <cell r="AG111">
            <v>0</v>
          </cell>
          <cell r="AH111">
            <v>3.333053779855959</v>
          </cell>
          <cell r="AI111">
            <v>0</v>
          </cell>
          <cell r="AJ111">
            <v>0</v>
          </cell>
          <cell r="AK111">
            <v>0</v>
          </cell>
          <cell r="AL111">
            <v>0</v>
          </cell>
          <cell r="AM111">
            <v>0</v>
          </cell>
          <cell r="AN111">
            <v>0</v>
          </cell>
          <cell r="AO111">
            <v>28.314335625720432</v>
          </cell>
          <cell r="AP111">
            <v>0</v>
          </cell>
          <cell r="AQ111">
            <v>14.061398928128597</v>
          </cell>
          <cell r="AR111">
            <v>15.938601071871403</v>
          </cell>
          <cell r="AS111">
            <v>14.099830023258406</v>
          </cell>
          <cell r="AT111">
            <v>0</v>
          </cell>
          <cell r="AU111">
            <v>0</v>
          </cell>
          <cell r="AV111">
            <v>0</v>
          </cell>
          <cell r="AW111">
            <v>67</v>
          </cell>
          <cell r="AX111">
            <v>0</v>
          </cell>
          <cell r="AY111">
            <v>0</v>
          </cell>
          <cell r="AZ111">
            <v>34.85015341522481</v>
          </cell>
          <cell r="BA111">
            <v>0</v>
          </cell>
          <cell r="BB111">
            <v>0</v>
          </cell>
          <cell r="BC111">
            <v>0</v>
          </cell>
          <cell r="BD111">
            <v>0</v>
          </cell>
          <cell r="BE111">
            <v>27.3224043715847</v>
          </cell>
          <cell r="BF111">
            <v>23.362527135264617</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CA111">
            <v>0</v>
          </cell>
          <cell r="CB111">
            <v>0</v>
          </cell>
          <cell r="CC111">
            <v>0</v>
          </cell>
          <cell r="CD111">
            <v>0</v>
          </cell>
          <cell r="CE111">
            <v>0</v>
          </cell>
          <cell r="CF111">
            <v>0</v>
          </cell>
          <cell r="CH111">
            <v>0</v>
          </cell>
          <cell r="CJ111">
            <v>39860</v>
          </cell>
          <cell r="CK111">
            <v>14.793517316085278</v>
          </cell>
          <cell r="CL111">
            <v>10.167074653084709</v>
          </cell>
          <cell r="CM111">
            <v>50.684931506849317</v>
          </cell>
          <cell r="CN111">
            <v>0</v>
          </cell>
          <cell r="CO111">
            <v>0</v>
          </cell>
          <cell r="CP111">
            <v>45.747219428834796</v>
          </cell>
          <cell r="CQ111">
            <v>0</v>
          </cell>
          <cell r="CR111">
            <v>30</v>
          </cell>
          <cell r="CS111">
            <v>0</v>
          </cell>
          <cell r="CU111">
            <v>39860</v>
          </cell>
          <cell r="CV111">
            <v>2.6851401539020552</v>
          </cell>
          <cell r="CW111">
            <v>5</v>
          </cell>
          <cell r="CX111">
            <v>0</v>
          </cell>
          <cell r="CY111">
            <v>0</v>
          </cell>
          <cell r="CZ111">
            <v>0</v>
          </cell>
          <cell r="DA111">
            <v>0</v>
          </cell>
          <cell r="DB111">
            <v>0</v>
          </cell>
          <cell r="DC111">
            <v>60.540736744920075</v>
          </cell>
          <cell r="DD111">
            <v>67</v>
          </cell>
          <cell r="DE111">
            <v>11.835616438356164</v>
          </cell>
          <cell r="DF111">
            <v>24</v>
          </cell>
          <cell r="DG111">
            <v>50.788754487096213</v>
          </cell>
          <cell r="DH111">
            <v>0</v>
          </cell>
          <cell r="DI111">
            <v>0</v>
          </cell>
          <cell r="DJ111">
            <v>0</v>
          </cell>
          <cell r="DK111">
            <v>27.3224043715847</v>
          </cell>
          <cell r="DL111">
            <v>23.362527135264617</v>
          </cell>
          <cell r="DM111">
            <v>0</v>
          </cell>
          <cell r="DN111">
            <v>0</v>
          </cell>
          <cell r="DO111">
            <v>0</v>
          </cell>
          <cell r="DP111">
            <v>0</v>
          </cell>
          <cell r="DR111">
            <v>50.684931506849317</v>
          </cell>
          <cell r="DS111">
            <v>0</v>
          </cell>
          <cell r="DT111">
            <v>0</v>
          </cell>
          <cell r="DV111">
            <v>39860</v>
          </cell>
          <cell r="DW111">
            <v>6.7780497687231396</v>
          </cell>
          <cell r="DY111">
            <v>49.7</v>
          </cell>
          <cell r="DZ111">
            <v>44.7</v>
          </cell>
          <cell r="EA111">
            <v>30</v>
          </cell>
          <cell r="EB111">
            <v>30</v>
          </cell>
          <cell r="ED111">
            <v>60</v>
          </cell>
          <cell r="EE111">
            <v>20</v>
          </cell>
          <cell r="EF111">
            <v>45.747219428834796</v>
          </cell>
          <cell r="EG111">
            <v>0</v>
          </cell>
          <cell r="EH111">
            <v>45.747219428834796</v>
          </cell>
          <cell r="EJ111">
            <v>30</v>
          </cell>
          <cell r="EK111">
            <v>90</v>
          </cell>
          <cell r="EL111">
            <v>110</v>
          </cell>
          <cell r="EN111">
            <v>0</v>
          </cell>
          <cell r="EO111">
            <v>60</v>
          </cell>
          <cell r="EP111">
            <v>80</v>
          </cell>
          <cell r="ER111">
            <v>200</v>
          </cell>
          <cell r="ET111">
            <v>15</v>
          </cell>
          <cell r="EU111">
            <v>0</v>
          </cell>
          <cell r="EV111">
            <v>0</v>
          </cell>
          <cell r="EW111">
            <v>50.684931506849317</v>
          </cell>
          <cell r="EX111">
            <v>0</v>
          </cell>
          <cell r="EZ111">
            <v>52.479978688667195</v>
          </cell>
          <cell r="FA111">
            <v>67.479978688667188</v>
          </cell>
          <cell r="FB111">
            <v>59</v>
          </cell>
          <cell r="FC111">
            <v>68.350684931506848</v>
          </cell>
          <cell r="FE111">
            <v>38271.593240740738</v>
          </cell>
        </row>
        <row r="112">
          <cell r="A112">
            <v>39861</v>
          </cell>
          <cell r="B112">
            <v>17</v>
          </cell>
          <cell r="C112">
            <v>2</v>
          </cell>
          <cell r="D112">
            <v>2</v>
          </cell>
          <cell r="E112">
            <v>2009</v>
          </cell>
          <cell r="G112">
            <v>0</v>
          </cell>
          <cell r="H112">
            <v>0.98336938783304073</v>
          </cell>
          <cell r="I112">
            <v>13.810147928252238</v>
          </cell>
          <cell r="J112">
            <v>50.684931506849317</v>
          </cell>
          <cell r="K112">
            <v>11.607142857142858</v>
          </cell>
          <cell r="L112">
            <v>0.18763211884147873</v>
          </cell>
          <cell r="M112">
            <v>8.7293826881452876</v>
          </cell>
          <cell r="N112">
            <v>8.9352</v>
          </cell>
          <cell r="O112">
            <v>12.37237372506903</v>
          </cell>
          <cell r="P112">
            <v>17.691651277585205</v>
          </cell>
          <cell r="Q112">
            <v>29.426072220474808</v>
          </cell>
          <cell r="R112">
            <v>16.257122205705755</v>
          </cell>
          <cell r="S112">
            <v>41.431061620534756</v>
          </cell>
          <cell r="T112">
            <v>23.569362579356572</v>
          </cell>
          <cell r="U112">
            <v>36.849729215333475</v>
          </cell>
          <cell r="W112">
            <v>0</v>
          </cell>
          <cell r="X112">
            <v>14.793517316085278</v>
          </cell>
          <cell r="Y112">
            <v>11.607142857142858</v>
          </cell>
          <cell r="Z112">
            <v>0</v>
          </cell>
          <cell r="AA112">
            <v>0</v>
          </cell>
          <cell r="AB112">
            <v>2.6837781262877578</v>
          </cell>
          <cell r="AC112">
            <v>5</v>
          </cell>
          <cell r="AD112">
            <v>0</v>
          </cell>
          <cell r="AE112">
            <v>0.22847358121330608</v>
          </cell>
          <cell r="AF112">
            <v>9.939963099485702</v>
          </cell>
          <cell r="AG112">
            <v>0</v>
          </cell>
          <cell r="AH112">
            <v>3.333053779855959</v>
          </cell>
          <cell r="AI112">
            <v>0</v>
          </cell>
          <cell r="AJ112">
            <v>0</v>
          </cell>
          <cell r="AK112">
            <v>0</v>
          </cell>
          <cell r="AL112">
            <v>0</v>
          </cell>
          <cell r="AM112">
            <v>0</v>
          </cell>
          <cell r="AN112">
            <v>0</v>
          </cell>
          <cell r="AO112">
            <v>28.308072472656669</v>
          </cell>
          <cell r="AP112">
            <v>0</v>
          </cell>
          <cell r="AQ112">
            <v>14.060036900514298</v>
          </cell>
          <cell r="AR112">
            <v>15.939963099485702</v>
          </cell>
          <cell r="AS112">
            <v>14.106093176322169</v>
          </cell>
          <cell r="AT112">
            <v>0</v>
          </cell>
          <cell r="AU112">
            <v>0</v>
          </cell>
          <cell r="AV112">
            <v>0</v>
          </cell>
          <cell r="AW112">
            <v>67</v>
          </cell>
          <cell r="AX112">
            <v>0</v>
          </cell>
          <cell r="AY112">
            <v>0</v>
          </cell>
          <cell r="AZ112">
            <v>34.85015341522481</v>
          </cell>
          <cell r="BA112">
            <v>0</v>
          </cell>
          <cell r="BB112">
            <v>0</v>
          </cell>
          <cell r="BC112">
            <v>0</v>
          </cell>
          <cell r="BD112">
            <v>0</v>
          </cell>
          <cell r="BE112">
            <v>27.3224043715847</v>
          </cell>
          <cell r="BF112">
            <v>23.362527135264617</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CA112">
            <v>0</v>
          </cell>
          <cell r="CB112">
            <v>0</v>
          </cell>
          <cell r="CC112">
            <v>0</v>
          </cell>
          <cell r="CD112">
            <v>0</v>
          </cell>
          <cell r="CE112">
            <v>0</v>
          </cell>
          <cell r="CF112">
            <v>0</v>
          </cell>
          <cell r="CH112">
            <v>0</v>
          </cell>
          <cell r="CJ112">
            <v>39861</v>
          </cell>
          <cell r="CK112">
            <v>14.793517316085278</v>
          </cell>
          <cell r="CL112">
            <v>10.168436680699008</v>
          </cell>
          <cell r="CM112">
            <v>50.684931506849317</v>
          </cell>
          <cell r="CN112">
            <v>0</v>
          </cell>
          <cell r="CO112">
            <v>0</v>
          </cell>
          <cell r="CP112">
            <v>45.747219428834796</v>
          </cell>
          <cell r="CQ112">
            <v>0</v>
          </cell>
          <cell r="CR112">
            <v>30</v>
          </cell>
          <cell r="CS112">
            <v>0</v>
          </cell>
          <cell r="CU112">
            <v>39861</v>
          </cell>
          <cell r="CV112">
            <v>2.6837781262877578</v>
          </cell>
          <cell r="CW112">
            <v>5</v>
          </cell>
          <cell r="CX112">
            <v>0</v>
          </cell>
          <cell r="CY112">
            <v>0</v>
          </cell>
          <cell r="CZ112">
            <v>0</v>
          </cell>
          <cell r="DA112">
            <v>0</v>
          </cell>
          <cell r="DB112">
            <v>0</v>
          </cell>
          <cell r="DC112">
            <v>60.540736744920075</v>
          </cell>
          <cell r="DD112">
            <v>67</v>
          </cell>
          <cell r="DE112">
            <v>11.835616438356164</v>
          </cell>
          <cell r="DF112">
            <v>24</v>
          </cell>
          <cell r="DG112">
            <v>50.790116514710512</v>
          </cell>
          <cell r="DH112">
            <v>0</v>
          </cell>
          <cell r="DI112">
            <v>0</v>
          </cell>
          <cell r="DJ112">
            <v>0</v>
          </cell>
          <cell r="DK112">
            <v>27.3224043715847</v>
          </cell>
          <cell r="DL112">
            <v>23.362527135264617</v>
          </cell>
          <cell r="DM112">
            <v>0</v>
          </cell>
          <cell r="DN112">
            <v>0</v>
          </cell>
          <cell r="DO112">
            <v>0</v>
          </cell>
          <cell r="DP112">
            <v>0</v>
          </cell>
          <cell r="DR112">
            <v>50.684931506849317</v>
          </cell>
          <cell r="DS112">
            <v>0</v>
          </cell>
          <cell r="DT112">
            <v>0</v>
          </cell>
          <cell r="DV112">
            <v>39861</v>
          </cell>
          <cell r="DW112">
            <v>6.7789577871326721</v>
          </cell>
          <cell r="DY112">
            <v>49.7</v>
          </cell>
          <cell r="DZ112">
            <v>44.7</v>
          </cell>
          <cell r="EA112">
            <v>30</v>
          </cell>
          <cell r="EB112">
            <v>30</v>
          </cell>
          <cell r="ED112">
            <v>60</v>
          </cell>
          <cell r="EE112">
            <v>20</v>
          </cell>
          <cell r="EF112">
            <v>45.747219428834796</v>
          </cell>
          <cell r="EG112">
            <v>0</v>
          </cell>
          <cell r="EH112">
            <v>45.747219428834796</v>
          </cell>
          <cell r="EJ112">
            <v>30</v>
          </cell>
          <cell r="EK112">
            <v>90</v>
          </cell>
          <cell r="EL112">
            <v>110</v>
          </cell>
          <cell r="EN112">
            <v>0</v>
          </cell>
          <cell r="EO112">
            <v>60</v>
          </cell>
          <cell r="EP112">
            <v>80</v>
          </cell>
          <cell r="ER112">
            <v>200</v>
          </cell>
          <cell r="ET112">
            <v>15</v>
          </cell>
          <cell r="EU112">
            <v>0</v>
          </cell>
          <cell r="EV112">
            <v>0</v>
          </cell>
          <cell r="EW112">
            <v>50.684931506849317</v>
          </cell>
          <cell r="EX112">
            <v>0</v>
          </cell>
          <cell r="EZ112">
            <v>52.479978688667195</v>
          </cell>
          <cell r="FA112">
            <v>67.479978688667188</v>
          </cell>
          <cell r="FB112">
            <v>59</v>
          </cell>
          <cell r="FC112">
            <v>68.350684931506848</v>
          </cell>
          <cell r="FE112">
            <v>38271.593240856484</v>
          </cell>
        </row>
        <row r="113">
          <cell r="A113">
            <v>39862</v>
          </cell>
          <cell r="B113">
            <v>18</v>
          </cell>
          <cell r="C113">
            <v>3</v>
          </cell>
          <cell r="D113">
            <v>2</v>
          </cell>
          <cell r="E113">
            <v>2009</v>
          </cell>
          <cell r="G113">
            <v>0</v>
          </cell>
          <cell r="H113">
            <v>0.91885330384580655</v>
          </cell>
          <cell r="I113">
            <v>13.221527914223294</v>
          </cell>
          <cell r="J113">
            <v>50.684931506849317</v>
          </cell>
          <cell r="K113">
            <v>11.607142857142858</v>
          </cell>
          <cell r="L113">
            <v>0.17532210625856232</v>
          </cell>
          <cell r="M113">
            <v>8.3573164809580067</v>
          </cell>
          <cell r="N113">
            <v>8.9352</v>
          </cell>
          <cell r="O113">
            <v>11.560657281335754</v>
          </cell>
          <cell r="P113">
            <v>16.937592734743422</v>
          </cell>
          <cell r="Q113">
            <v>29.166961698262231</v>
          </cell>
          <cell r="R113">
            <v>16.257122205705755</v>
          </cell>
          <cell r="S113">
            <v>35.66191505796526</v>
          </cell>
          <cell r="T113">
            <v>23.785631031681977</v>
          </cell>
          <cell r="U113">
            <v>32.64297244746497</v>
          </cell>
          <cell r="W113">
            <v>0</v>
          </cell>
          <cell r="X113">
            <v>14.1403812180691</v>
          </cell>
          <cell r="Y113">
            <v>11.607142857142858</v>
          </cell>
          <cell r="Z113">
            <v>0</v>
          </cell>
          <cell r="AA113">
            <v>0</v>
          </cell>
          <cell r="AB113">
            <v>2.6824167895570312</v>
          </cell>
          <cell r="AC113">
            <v>5</v>
          </cell>
          <cell r="AD113">
            <v>0</v>
          </cell>
          <cell r="AE113">
            <v>0.22847358121330608</v>
          </cell>
          <cell r="AF113">
            <v>9.5569482164462318</v>
          </cell>
          <cell r="AG113">
            <v>0</v>
          </cell>
          <cell r="AH113">
            <v>3.5777498468392519</v>
          </cell>
          <cell r="AI113">
            <v>0</v>
          </cell>
          <cell r="AJ113">
            <v>0</v>
          </cell>
          <cell r="AK113">
            <v>0</v>
          </cell>
          <cell r="AL113">
            <v>0</v>
          </cell>
          <cell r="AM113">
            <v>0</v>
          </cell>
          <cell r="AN113">
            <v>0</v>
          </cell>
          <cell r="AO113">
            <v>28.711240598949775</v>
          </cell>
          <cell r="AP113">
            <v>0</v>
          </cell>
          <cell r="AQ113">
            <v>14.443051783553768</v>
          </cell>
          <cell r="AR113">
            <v>15.556948216446232</v>
          </cell>
          <cell r="AS113">
            <v>11.63334347425814</v>
          </cell>
          <cell r="AT113">
            <v>0</v>
          </cell>
          <cell r="AU113">
            <v>0</v>
          </cell>
          <cell r="AV113">
            <v>0</v>
          </cell>
          <cell r="AW113">
            <v>67</v>
          </cell>
          <cell r="AX113">
            <v>0</v>
          </cell>
          <cell r="AY113">
            <v>0</v>
          </cell>
          <cell r="AZ113">
            <v>25.090518537112203</v>
          </cell>
          <cell r="BA113">
            <v>0</v>
          </cell>
          <cell r="BB113">
            <v>0</v>
          </cell>
          <cell r="BC113">
            <v>0</v>
          </cell>
          <cell r="BD113">
            <v>0</v>
          </cell>
          <cell r="BE113">
            <v>27.3224043715847</v>
          </cell>
          <cell r="BF113">
            <v>23.362527135264617</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CA113">
            <v>0</v>
          </cell>
          <cell r="CB113">
            <v>0</v>
          </cell>
          <cell r="CC113">
            <v>0</v>
          </cell>
          <cell r="CD113">
            <v>0</v>
          </cell>
          <cell r="CE113">
            <v>0</v>
          </cell>
          <cell r="CF113">
            <v>0</v>
          </cell>
          <cell r="CH113">
            <v>0</v>
          </cell>
          <cell r="CJ113">
            <v>39862</v>
          </cell>
          <cell r="CK113">
            <v>14.1403812180691</v>
          </cell>
          <cell r="CL113">
            <v>9.7854217976595379</v>
          </cell>
          <cell r="CM113">
            <v>50.684931506849317</v>
          </cell>
          <cell r="CN113">
            <v>0</v>
          </cell>
          <cell r="CO113">
            <v>0</v>
          </cell>
          <cell r="CP113">
            <v>43.922333920047166</v>
          </cell>
          <cell r="CQ113">
            <v>0</v>
          </cell>
          <cell r="CR113">
            <v>30</v>
          </cell>
          <cell r="CS113">
            <v>0</v>
          </cell>
          <cell r="CU113">
            <v>39862</v>
          </cell>
          <cell r="CV113">
            <v>2.6824167895570312</v>
          </cell>
          <cell r="CW113">
            <v>5</v>
          </cell>
          <cell r="CX113">
            <v>0</v>
          </cell>
          <cell r="CY113">
            <v>0</v>
          </cell>
          <cell r="CZ113">
            <v>0</v>
          </cell>
          <cell r="DA113">
            <v>0</v>
          </cell>
          <cell r="DB113">
            <v>0</v>
          </cell>
          <cell r="DC113">
            <v>58.062715138116268</v>
          </cell>
          <cell r="DD113">
            <v>67</v>
          </cell>
          <cell r="DE113">
            <v>11.835616438356164</v>
          </cell>
          <cell r="DF113">
            <v>24</v>
          </cell>
          <cell r="DG113">
            <v>40.647466753558433</v>
          </cell>
          <cell r="DH113">
            <v>0</v>
          </cell>
          <cell r="DI113">
            <v>0</v>
          </cell>
          <cell r="DJ113">
            <v>0</v>
          </cell>
          <cell r="DK113">
            <v>27.3224043715847</v>
          </cell>
          <cell r="DL113">
            <v>23.362527135264617</v>
          </cell>
          <cell r="DM113">
            <v>0</v>
          </cell>
          <cell r="DN113">
            <v>0</v>
          </cell>
          <cell r="DO113">
            <v>0</v>
          </cell>
          <cell r="DP113">
            <v>0</v>
          </cell>
          <cell r="DR113">
            <v>50.684931506849317</v>
          </cell>
          <cell r="DS113">
            <v>0</v>
          </cell>
          <cell r="DT113">
            <v>0</v>
          </cell>
          <cell r="DV113">
            <v>39862</v>
          </cell>
          <cell r="DW113">
            <v>6.523614531773025</v>
          </cell>
          <cell r="DY113">
            <v>49.7</v>
          </cell>
          <cell r="DZ113">
            <v>44.7</v>
          </cell>
          <cell r="EA113">
            <v>30</v>
          </cell>
          <cell r="EB113">
            <v>30</v>
          </cell>
          <cell r="ED113">
            <v>60</v>
          </cell>
          <cell r="EE113">
            <v>20</v>
          </cell>
          <cell r="EF113">
            <v>43.922333920047166</v>
          </cell>
          <cell r="EG113">
            <v>0</v>
          </cell>
          <cell r="EH113">
            <v>43.922333920047166</v>
          </cell>
          <cell r="EJ113">
            <v>30</v>
          </cell>
          <cell r="EK113">
            <v>90</v>
          </cell>
          <cell r="EL113">
            <v>110</v>
          </cell>
          <cell r="EN113">
            <v>0</v>
          </cell>
          <cell r="EO113">
            <v>60</v>
          </cell>
          <cell r="EP113">
            <v>80</v>
          </cell>
          <cell r="ER113">
            <v>200</v>
          </cell>
          <cell r="ET113">
            <v>15</v>
          </cell>
          <cell r="EU113">
            <v>0</v>
          </cell>
          <cell r="EV113">
            <v>0</v>
          </cell>
          <cell r="EW113">
            <v>50.243162258282204</v>
          </cell>
          <cell r="EX113">
            <v>0.44176924856711253</v>
          </cell>
          <cell r="EZ113">
            <v>50.243162258282204</v>
          </cell>
          <cell r="FA113">
            <v>65.243162258282211</v>
          </cell>
          <cell r="FB113">
            <v>59</v>
          </cell>
          <cell r="FC113">
            <v>68.350684931506848</v>
          </cell>
          <cell r="FE113">
            <v>38271.593241087961</v>
          </cell>
        </row>
        <row r="114">
          <cell r="A114">
            <v>39863</v>
          </cell>
          <cell r="B114">
            <v>19</v>
          </cell>
          <cell r="C114">
            <v>4</v>
          </cell>
          <cell r="D114">
            <v>2</v>
          </cell>
          <cell r="E114">
            <v>2009</v>
          </cell>
          <cell r="G114">
            <v>0</v>
          </cell>
          <cell r="H114">
            <v>0.5955786861754685</v>
          </cell>
          <cell r="I114">
            <v>10.762234142791943</v>
          </cell>
          <cell r="J114">
            <v>50.684931506849317</v>
          </cell>
          <cell r="K114">
            <v>11.607142857142858</v>
          </cell>
          <cell r="L114">
            <v>0.11363958671743854</v>
          </cell>
          <cell r="M114">
            <v>6.8027989924466947</v>
          </cell>
          <cell r="N114">
            <v>0</v>
          </cell>
          <cell r="O114">
            <v>7.4933409349728333</v>
          </cell>
          <cell r="P114">
            <v>13.78708572936284</v>
          </cell>
          <cell r="Q114">
            <v>29.819555976419409</v>
          </cell>
          <cell r="R114">
            <v>16.257122205705755</v>
          </cell>
          <cell r="S114">
            <v>33.052050415125898</v>
          </cell>
          <cell r="T114">
            <v>23.227030095662197</v>
          </cell>
          <cell r="U114">
            <v>22.526688025307159</v>
          </cell>
          <cell r="W114">
            <v>0</v>
          </cell>
          <cell r="X114">
            <v>11.357812828967411</v>
          </cell>
          <cell r="Y114">
            <v>11.607142857142858</v>
          </cell>
          <cell r="Z114">
            <v>0</v>
          </cell>
          <cell r="AA114">
            <v>0</v>
          </cell>
          <cell r="AB114">
            <v>0</v>
          </cell>
          <cell r="AC114">
            <v>5</v>
          </cell>
          <cell r="AD114">
            <v>0</v>
          </cell>
          <cell r="AE114">
            <v>0.22847358121330608</v>
          </cell>
          <cell r="AF114">
            <v>1.6879649979508269</v>
          </cell>
          <cell r="AG114">
            <v>0</v>
          </cell>
          <cell r="AH114">
            <v>4.309902604336262</v>
          </cell>
          <cell r="AI114">
            <v>0</v>
          </cell>
          <cell r="AJ114">
            <v>0</v>
          </cell>
          <cell r="AK114">
            <v>0</v>
          </cell>
          <cell r="AL114">
            <v>0</v>
          </cell>
          <cell r="AM114">
            <v>0</v>
          </cell>
          <cell r="AN114">
            <v>0</v>
          </cell>
          <cell r="AO114">
            <v>30.766781332005873</v>
          </cell>
          <cell r="AP114">
            <v>0</v>
          </cell>
          <cell r="AQ114">
            <v>22.312035002049171</v>
          </cell>
          <cell r="AR114">
            <v>7.6879649979508287</v>
          </cell>
          <cell r="AS114">
            <v>2.2804209101186927</v>
          </cell>
          <cell r="AT114">
            <v>0</v>
          </cell>
          <cell r="AU114">
            <v>0</v>
          </cell>
          <cell r="AV114">
            <v>0</v>
          </cell>
          <cell r="AW114">
            <v>67</v>
          </cell>
          <cell r="AX114">
            <v>0</v>
          </cell>
          <cell r="AY114">
            <v>0</v>
          </cell>
          <cell r="AZ114">
            <v>11.805768536095258</v>
          </cell>
          <cell r="BA114">
            <v>0</v>
          </cell>
          <cell r="BB114">
            <v>0</v>
          </cell>
          <cell r="BC114">
            <v>0</v>
          </cell>
          <cell r="BD114">
            <v>0</v>
          </cell>
          <cell r="BE114">
            <v>27.3224043715847</v>
          </cell>
          <cell r="BF114">
            <v>23.362527135264617</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CA114">
            <v>0</v>
          </cell>
          <cell r="CB114">
            <v>0</v>
          </cell>
          <cell r="CC114">
            <v>0</v>
          </cell>
          <cell r="CD114">
            <v>0</v>
          </cell>
          <cell r="CE114">
            <v>0</v>
          </cell>
          <cell r="CF114">
            <v>0</v>
          </cell>
          <cell r="CH114">
            <v>0</v>
          </cell>
          <cell r="CJ114">
            <v>39863</v>
          </cell>
          <cell r="CK114">
            <v>11.357812828967411</v>
          </cell>
          <cell r="CL114">
            <v>1.916438579164133</v>
          </cell>
          <cell r="CM114">
            <v>50.684931506849317</v>
          </cell>
          <cell r="CN114">
            <v>0</v>
          </cell>
          <cell r="CO114">
            <v>0</v>
          </cell>
          <cell r="CP114">
            <v>37.357104846460828</v>
          </cell>
          <cell r="CQ114">
            <v>0</v>
          </cell>
          <cell r="CR114">
            <v>30</v>
          </cell>
          <cell r="CS114">
            <v>0</v>
          </cell>
          <cell r="CU114">
            <v>39863</v>
          </cell>
          <cell r="CV114">
            <v>0</v>
          </cell>
          <cell r="CW114">
            <v>5</v>
          </cell>
          <cell r="CX114">
            <v>0</v>
          </cell>
          <cell r="CY114">
            <v>0</v>
          </cell>
          <cell r="CZ114">
            <v>0</v>
          </cell>
          <cell r="DA114">
            <v>0</v>
          </cell>
          <cell r="DB114">
            <v>0</v>
          </cell>
          <cell r="DC114">
            <v>48.714917675428239</v>
          </cell>
          <cell r="DD114">
            <v>67</v>
          </cell>
          <cell r="DE114">
            <v>11.835616438356164</v>
          </cell>
          <cell r="DF114">
            <v>24</v>
          </cell>
          <cell r="DG114">
            <v>19.493733534046086</v>
          </cell>
          <cell r="DH114">
            <v>0</v>
          </cell>
          <cell r="DI114">
            <v>0</v>
          </cell>
          <cell r="DJ114">
            <v>0</v>
          </cell>
          <cell r="DK114">
            <v>27.3224043715847</v>
          </cell>
          <cell r="DL114">
            <v>23.362527135264617</v>
          </cell>
          <cell r="DM114">
            <v>0</v>
          </cell>
          <cell r="DN114">
            <v>0</v>
          </cell>
          <cell r="DO114">
            <v>0</v>
          </cell>
          <cell r="DP114">
            <v>0</v>
          </cell>
          <cell r="DR114">
            <v>50.684931506849317</v>
          </cell>
          <cell r="DS114">
            <v>0</v>
          </cell>
          <cell r="DT114">
            <v>0</v>
          </cell>
          <cell r="DV114">
            <v>39863</v>
          </cell>
          <cell r="DW114">
            <v>1.2776257194427554</v>
          </cell>
          <cell r="DY114">
            <v>49.7</v>
          </cell>
          <cell r="DZ114">
            <v>44.7</v>
          </cell>
          <cell r="EA114">
            <v>30</v>
          </cell>
          <cell r="EB114">
            <v>30</v>
          </cell>
          <cell r="ED114">
            <v>60</v>
          </cell>
          <cell r="EE114">
            <v>20</v>
          </cell>
          <cell r="EF114">
            <v>37.357104846460828</v>
          </cell>
          <cell r="EG114">
            <v>0</v>
          </cell>
          <cell r="EH114">
            <v>37.357104846460828</v>
          </cell>
          <cell r="EJ114">
            <v>30</v>
          </cell>
          <cell r="EK114">
            <v>90</v>
          </cell>
          <cell r="EL114">
            <v>110</v>
          </cell>
          <cell r="EN114">
            <v>0</v>
          </cell>
          <cell r="EO114">
            <v>60</v>
          </cell>
          <cell r="EP114">
            <v>80</v>
          </cell>
          <cell r="ER114">
            <v>200</v>
          </cell>
          <cell r="ET114">
            <v>15</v>
          </cell>
          <cell r="EU114">
            <v>0</v>
          </cell>
          <cell r="EV114">
            <v>0</v>
          </cell>
          <cell r="EW114">
            <v>40.897593667387092</v>
          </cell>
          <cell r="EX114">
            <v>9.787337839462225</v>
          </cell>
          <cell r="EZ114">
            <v>40.897593667387092</v>
          </cell>
          <cell r="FA114">
            <v>55.897593667387092</v>
          </cell>
          <cell r="FB114">
            <v>59</v>
          </cell>
          <cell r="FC114">
            <v>68.350684931506848</v>
          </cell>
          <cell r="FE114">
            <v>38271.593241435185</v>
          </cell>
        </row>
        <row r="115">
          <cell r="A115">
            <v>39864</v>
          </cell>
          <cell r="B115">
            <v>20</v>
          </cell>
          <cell r="C115">
            <v>5</v>
          </cell>
          <cell r="D115">
            <v>2</v>
          </cell>
          <cell r="E115">
            <v>2009</v>
          </cell>
          <cell r="G115">
            <v>0</v>
          </cell>
          <cell r="H115">
            <v>0.64814336496952718</v>
          </cell>
          <cell r="I115">
            <v>10.887597102233343</v>
          </cell>
          <cell r="J115">
            <v>50.684931506849317</v>
          </cell>
          <cell r="K115">
            <v>11.607142857142858</v>
          </cell>
          <cell r="L115">
            <v>0.12366920750936164</v>
          </cell>
          <cell r="M115">
            <v>6.8820408118368883</v>
          </cell>
          <cell r="N115">
            <v>0</v>
          </cell>
          <cell r="O115">
            <v>8.1546894158437091</v>
          </cell>
          <cell r="P115">
            <v>13.947683412536534</v>
          </cell>
          <cell r="Q115">
            <v>29.498872652017052</v>
          </cell>
          <cell r="R115">
            <v>16.257122205705755</v>
          </cell>
          <cell r="S115">
            <v>39.025929122813508</v>
          </cell>
          <cell r="T115">
            <v>23.398822502952093</v>
          </cell>
          <cell r="U115">
            <v>25.512794554962994</v>
          </cell>
          <cell r="W115">
            <v>0</v>
          </cell>
          <cell r="X115">
            <v>11.535740467202871</v>
          </cell>
          <cell r="Y115">
            <v>11.607142857142858</v>
          </cell>
          <cell r="Z115">
            <v>0</v>
          </cell>
          <cell r="AA115">
            <v>0</v>
          </cell>
          <cell r="AB115">
            <v>0</v>
          </cell>
          <cell r="AC115">
            <v>5</v>
          </cell>
          <cell r="AD115">
            <v>0</v>
          </cell>
          <cell r="AE115">
            <v>0.22847358121330608</v>
          </cell>
          <cell r="AF115">
            <v>1.7772364381329435</v>
          </cell>
          <cell r="AG115">
            <v>0</v>
          </cell>
          <cell r="AH115">
            <v>4.1935522152382294</v>
          </cell>
          <cell r="AI115">
            <v>0</v>
          </cell>
          <cell r="AJ115">
            <v>0</v>
          </cell>
          <cell r="AK115">
            <v>0</v>
          </cell>
          <cell r="AL115">
            <v>0</v>
          </cell>
          <cell r="AM115">
            <v>0</v>
          </cell>
          <cell r="AN115">
            <v>0</v>
          </cell>
          <cell r="AO115">
            <v>30.728738371203868</v>
          </cell>
          <cell r="AP115">
            <v>0</v>
          </cell>
          <cell r="AQ115">
            <v>22.222763561867055</v>
          </cell>
          <cell r="AR115">
            <v>7.7772364381329453</v>
          </cell>
          <cell r="AS115">
            <v>2.9360770996609489</v>
          </cell>
          <cell r="AT115">
            <v>0</v>
          </cell>
          <cell r="AU115">
            <v>0</v>
          </cell>
          <cell r="AV115">
            <v>0</v>
          </cell>
          <cell r="AW115">
            <v>67</v>
          </cell>
          <cell r="AX115">
            <v>0</v>
          </cell>
          <cell r="AY115">
            <v>0</v>
          </cell>
          <cell r="AZ115">
            <v>20.937546180728589</v>
          </cell>
          <cell r="BA115">
            <v>0</v>
          </cell>
          <cell r="BB115">
            <v>0</v>
          </cell>
          <cell r="BC115">
            <v>0</v>
          </cell>
          <cell r="BD115">
            <v>0</v>
          </cell>
          <cell r="BE115">
            <v>27.3224043715847</v>
          </cell>
          <cell r="BF115">
            <v>23.362527135264617</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CA115">
            <v>0</v>
          </cell>
          <cell r="CB115">
            <v>0</v>
          </cell>
          <cell r="CC115">
            <v>0</v>
          </cell>
          <cell r="CD115">
            <v>0</v>
          </cell>
          <cell r="CE115">
            <v>0</v>
          </cell>
          <cell r="CF115">
            <v>0</v>
          </cell>
          <cell r="CH115">
            <v>0</v>
          </cell>
          <cell r="CJ115">
            <v>39864</v>
          </cell>
          <cell r="CK115">
            <v>11.535740467202871</v>
          </cell>
          <cell r="CL115">
            <v>2.0057100193462496</v>
          </cell>
          <cell r="CM115">
            <v>50.684931506849317</v>
          </cell>
          <cell r="CN115">
            <v>0</v>
          </cell>
          <cell r="CO115">
            <v>0</v>
          </cell>
          <cell r="CP115">
            <v>37.858367686103044</v>
          </cell>
          <cell r="CQ115">
            <v>0</v>
          </cell>
          <cell r="CR115">
            <v>30</v>
          </cell>
          <cell r="CS115">
            <v>0</v>
          </cell>
          <cell r="CU115">
            <v>39864</v>
          </cell>
          <cell r="CV115">
            <v>0</v>
          </cell>
          <cell r="CW115">
            <v>5</v>
          </cell>
          <cell r="CX115">
            <v>0</v>
          </cell>
          <cell r="CY115">
            <v>0</v>
          </cell>
          <cell r="CZ115">
            <v>0</v>
          </cell>
          <cell r="DA115">
            <v>0</v>
          </cell>
          <cell r="DB115">
            <v>0</v>
          </cell>
          <cell r="DC115">
            <v>49.394108153305915</v>
          </cell>
          <cell r="DD115">
            <v>67</v>
          </cell>
          <cell r="DE115">
            <v>11.835616438356164</v>
          </cell>
          <cell r="DF115">
            <v>24</v>
          </cell>
          <cell r="DG115">
            <v>28.714782618861534</v>
          </cell>
          <cell r="DH115">
            <v>0</v>
          </cell>
          <cell r="DI115">
            <v>0</v>
          </cell>
          <cell r="DJ115">
            <v>0</v>
          </cell>
          <cell r="DK115">
            <v>27.3224043715847</v>
          </cell>
          <cell r="DL115">
            <v>23.362527135264617</v>
          </cell>
          <cell r="DM115">
            <v>0</v>
          </cell>
          <cell r="DN115">
            <v>0</v>
          </cell>
          <cell r="DO115">
            <v>0</v>
          </cell>
          <cell r="DP115">
            <v>0</v>
          </cell>
          <cell r="DR115">
            <v>50.684931506849317</v>
          </cell>
          <cell r="DS115">
            <v>0</v>
          </cell>
          <cell r="DT115">
            <v>0</v>
          </cell>
          <cell r="DV115">
            <v>39864</v>
          </cell>
          <cell r="DW115">
            <v>1.3371400128974997</v>
          </cell>
          <cell r="DY115">
            <v>49.7</v>
          </cell>
          <cell r="DZ115">
            <v>44.7</v>
          </cell>
          <cell r="EA115">
            <v>30</v>
          </cell>
          <cell r="EB115">
            <v>30</v>
          </cell>
          <cell r="ED115">
            <v>60</v>
          </cell>
          <cell r="EE115">
            <v>20</v>
          </cell>
          <cell r="EF115">
            <v>37.858367686103044</v>
          </cell>
          <cell r="EG115">
            <v>0</v>
          </cell>
          <cell r="EH115">
            <v>37.858367686103044</v>
          </cell>
          <cell r="EJ115">
            <v>30</v>
          </cell>
          <cell r="EK115">
            <v>90</v>
          </cell>
          <cell r="EL115">
            <v>110</v>
          </cell>
          <cell r="EN115">
            <v>0</v>
          </cell>
          <cell r="EO115">
            <v>60</v>
          </cell>
          <cell r="EP115">
            <v>80</v>
          </cell>
          <cell r="ER115">
            <v>200</v>
          </cell>
          <cell r="ET115">
            <v>15</v>
          </cell>
          <cell r="EU115">
            <v>0</v>
          </cell>
          <cell r="EV115">
            <v>0</v>
          </cell>
          <cell r="EW115">
            <v>41.373985772237305</v>
          </cell>
          <cell r="EX115">
            <v>9.3109457346120124</v>
          </cell>
          <cell r="EZ115">
            <v>41.373985772237305</v>
          </cell>
          <cell r="FA115">
            <v>56.373985772237305</v>
          </cell>
          <cell r="FB115">
            <v>59</v>
          </cell>
          <cell r="FC115">
            <v>68.350684931506848</v>
          </cell>
          <cell r="FE115">
            <v>38271.593241666669</v>
          </cell>
        </row>
        <row r="116">
          <cell r="A116">
            <v>39865</v>
          </cell>
          <cell r="B116">
            <v>21</v>
          </cell>
          <cell r="C116">
            <v>6</v>
          </cell>
          <cell r="D116">
            <v>2</v>
          </cell>
          <cell r="E116">
            <v>2009</v>
          </cell>
          <cell r="G116">
            <v>0</v>
          </cell>
          <cell r="H116">
            <v>0.99808238530281679</v>
          </cell>
          <cell r="I116">
            <v>13.81943612149267</v>
          </cell>
          <cell r="J116">
            <v>50.684931506849317</v>
          </cell>
          <cell r="K116">
            <v>11.607142857142858</v>
          </cell>
          <cell r="L116">
            <v>0.19043943715331549</v>
          </cell>
          <cell r="M116">
            <v>8.7352537471446841</v>
          </cell>
          <cell r="N116">
            <v>8.9352</v>
          </cell>
          <cell r="O116">
            <v>12.557486975048466</v>
          </cell>
          <cell r="P116">
            <v>17.703550026002837</v>
          </cell>
          <cell r="Q116">
            <v>29.421492104899372</v>
          </cell>
          <cell r="R116">
            <v>16.257122205705755</v>
          </cell>
          <cell r="S116">
            <v>41.431061620534756</v>
          </cell>
          <cell r="T116">
            <v>23.569362579356572</v>
          </cell>
          <cell r="U116">
            <v>36.849729215333475</v>
          </cell>
          <cell r="W116">
            <v>0</v>
          </cell>
          <cell r="X116">
            <v>14.817518506795487</v>
          </cell>
          <cell r="Y116">
            <v>11.607142857142858</v>
          </cell>
          <cell r="Z116">
            <v>0</v>
          </cell>
          <cell r="AA116">
            <v>0</v>
          </cell>
          <cell r="AB116">
            <v>2.6810561433594313</v>
          </cell>
          <cell r="AC116">
            <v>5</v>
          </cell>
          <cell r="AD116">
            <v>0</v>
          </cell>
          <cell r="AE116">
            <v>0.22847358121330608</v>
          </cell>
          <cell r="AF116">
            <v>9.9513634597252629</v>
          </cell>
          <cell r="AG116">
            <v>0</v>
          </cell>
          <cell r="AH116">
            <v>3.3139778253609151</v>
          </cell>
          <cell r="AI116">
            <v>0</v>
          </cell>
          <cell r="AJ116">
            <v>0</v>
          </cell>
          <cell r="AK116">
            <v>0</v>
          </cell>
          <cell r="AL116">
            <v>0</v>
          </cell>
          <cell r="AM116">
            <v>0</v>
          </cell>
          <cell r="AN116">
            <v>0</v>
          </cell>
          <cell r="AO116">
            <v>28.342525108785466</v>
          </cell>
          <cell r="AP116">
            <v>0</v>
          </cell>
          <cell r="AQ116">
            <v>14.048636540274737</v>
          </cell>
          <cell r="AR116">
            <v>15.951363459725263</v>
          </cell>
          <cell r="AS116">
            <v>14.283148377510052</v>
          </cell>
          <cell r="AT116">
            <v>0</v>
          </cell>
          <cell r="AU116">
            <v>0</v>
          </cell>
          <cell r="AV116">
            <v>0</v>
          </cell>
          <cell r="AW116">
            <v>67</v>
          </cell>
          <cell r="AX116">
            <v>0</v>
          </cell>
          <cell r="AY116">
            <v>0</v>
          </cell>
          <cell r="AZ116">
            <v>34.85015341522481</v>
          </cell>
          <cell r="BA116">
            <v>0</v>
          </cell>
          <cell r="BB116">
            <v>0</v>
          </cell>
          <cell r="BC116">
            <v>0</v>
          </cell>
          <cell r="BD116">
            <v>0</v>
          </cell>
          <cell r="BE116">
            <v>27.3224043715847</v>
          </cell>
          <cell r="BF116">
            <v>23.362527135264617</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CA116">
            <v>0</v>
          </cell>
          <cell r="CB116">
            <v>0</v>
          </cell>
          <cell r="CC116">
            <v>0</v>
          </cell>
          <cell r="CD116">
            <v>0</v>
          </cell>
          <cell r="CE116">
            <v>0</v>
          </cell>
          <cell r="CF116">
            <v>0</v>
          </cell>
          <cell r="CH116">
            <v>0</v>
          </cell>
          <cell r="CJ116">
            <v>39865</v>
          </cell>
          <cell r="CK116">
            <v>14.817518506795487</v>
          </cell>
          <cell r="CL116">
            <v>10.179837040938569</v>
          </cell>
          <cell r="CM116">
            <v>50.684931506849317</v>
          </cell>
          <cell r="CN116">
            <v>0</v>
          </cell>
          <cell r="CO116">
            <v>0</v>
          </cell>
          <cell r="CP116">
            <v>45.939651311656434</v>
          </cell>
          <cell r="CQ116">
            <v>0</v>
          </cell>
          <cell r="CR116">
            <v>30</v>
          </cell>
          <cell r="CS116">
            <v>0</v>
          </cell>
          <cell r="CU116">
            <v>39865</v>
          </cell>
          <cell r="CV116">
            <v>2.6810561433594313</v>
          </cell>
          <cell r="CW116">
            <v>5</v>
          </cell>
          <cell r="CX116">
            <v>0</v>
          </cell>
          <cell r="CY116">
            <v>0</v>
          </cell>
          <cell r="CZ116">
            <v>0</v>
          </cell>
          <cell r="DA116">
            <v>0</v>
          </cell>
          <cell r="DB116">
            <v>0</v>
          </cell>
          <cell r="DC116">
            <v>60.757169818451921</v>
          </cell>
          <cell r="DD116">
            <v>67</v>
          </cell>
          <cell r="DE116">
            <v>11.835616438356164</v>
          </cell>
          <cell r="DF116">
            <v>24</v>
          </cell>
          <cell r="DG116">
            <v>50.801516874950075</v>
          </cell>
          <cell r="DH116">
            <v>0</v>
          </cell>
          <cell r="DI116">
            <v>0</v>
          </cell>
          <cell r="DJ116">
            <v>0</v>
          </cell>
          <cell r="DK116">
            <v>27.3224043715847</v>
          </cell>
          <cell r="DL116">
            <v>23.362527135264617</v>
          </cell>
          <cell r="DM116">
            <v>0</v>
          </cell>
          <cell r="DN116">
            <v>0</v>
          </cell>
          <cell r="DO116">
            <v>0</v>
          </cell>
          <cell r="DP116">
            <v>0</v>
          </cell>
          <cell r="DR116">
            <v>50.684931506849317</v>
          </cell>
          <cell r="DS116">
            <v>0</v>
          </cell>
          <cell r="DT116">
            <v>0</v>
          </cell>
          <cell r="DV116">
            <v>39865</v>
          </cell>
          <cell r="DW116">
            <v>6.7865580272923793</v>
          </cell>
          <cell r="DY116">
            <v>49.7</v>
          </cell>
          <cell r="DZ116">
            <v>44.7</v>
          </cell>
          <cell r="EA116">
            <v>30</v>
          </cell>
          <cell r="EB116">
            <v>30</v>
          </cell>
          <cell r="ED116">
            <v>60</v>
          </cell>
          <cell r="EE116">
            <v>20</v>
          </cell>
          <cell r="EF116">
            <v>45.939651311656434</v>
          </cell>
          <cell r="EG116">
            <v>0</v>
          </cell>
          <cell r="EH116">
            <v>45.939651311656434</v>
          </cell>
          <cell r="EJ116">
            <v>30</v>
          </cell>
          <cell r="EK116">
            <v>90</v>
          </cell>
          <cell r="EL116">
            <v>110</v>
          </cell>
          <cell r="EN116">
            <v>0</v>
          </cell>
          <cell r="EO116">
            <v>60</v>
          </cell>
          <cell r="EP116">
            <v>80</v>
          </cell>
          <cell r="ER116">
            <v>200</v>
          </cell>
          <cell r="ET116">
            <v>15</v>
          </cell>
          <cell r="EU116">
            <v>0</v>
          </cell>
          <cell r="EV116">
            <v>0</v>
          </cell>
          <cell r="EW116">
            <v>50.684931506849317</v>
          </cell>
          <cell r="EX116">
            <v>0</v>
          </cell>
          <cell r="EZ116">
            <v>52.515274775707432</v>
          </cell>
          <cell r="FA116">
            <v>67.515274775707439</v>
          </cell>
          <cell r="FB116">
            <v>59</v>
          </cell>
          <cell r="FC116">
            <v>68.350684931506848</v>
          </cell>
          <cell r="FE116">
            <v>38271.593241782408</v>
          </cell>
        </row>
        <row r="117">
          <cell r="A117">
            <v>39866</v>
          </cell>
          <cell r="B117">
            <v>22</v>
          </cell>
          <cell r="C117">
            <v>7</v>
          </cell>
          <cell r="D117">
            <v>2</v>
          </cell>
          <cell r="E117">
            <v>2009</v>
          </cell>
          <cell r="G117">
            <v>0</v>
          </cell>
          <cell r="H117">
            <v>0.99808238530281679</v>
          </cell>
          <cell r="I117">
            <v>13.81943612149267</v>
          </cell>
          <cell r="J117">
            <v>50.684931506849317</v>
          </cell>
          <cell r="K117">
            <v>11.607142857142858</v>
          </cell>
          <cell r="L117">
            <v>0.19043943715331549</v>
          </cell>
          <cell r="M117">
            <v>8.7352537471446841</v>
          </cell>
          <cell r="N117">
            <v>8.9352</v>
          </cell>
          <cell r="O117">
            <v>12.557486975048466</v>
          </cell>
          <cell r="P117">
            <v>17.703550026002837</v>
          </cell>
          <cell r="Q117">
            <v>29.421492104899372</v>
          </cell>
          <cell r="R117">
            <v>16.257122205705755</v>
          </cell>
          <cell r="S117">
            <v>41.431061620534756</v>
          </cell>
          <cell r="T117">
            <v>23.569362579356572</v>
          </cell>
          <cell r="U117">
            <v>36.849729215333475</v>
          </cell>
          <cell r="W117">
            <v>0</v>
          </cell>
          <cell r="X117">
            <v>14.817518506795487</v>
          </cell>
          <cell r="Y117">
            <v>11.607142857142858</v>
          </cell>
          <cell r="Z117">
            <v>0</v>
          </cell>
          <cell r="AA117">
            <v>0</v>
          </cell>
          <cell r="AB117">
            <v>2.6796961873446827</v>
          </cell>
          <cell r="AC117">
            <v>5</v>
          </cell>
          <cell r="AD117">
            <v>0</v>
          </cell>
          <cell r="AE117">
            <v>0.22847358121330608</v>
          </cell>
          <cell r="AF117">
            <v>9.9527234157400102</v>
          </cell>
          <cell r="AG117">
            <v>0</v>
          </cell>
          <cell r="AH117">
            <v>3.3139778253609151</v>
          </cell>
          <cell r="AI117">
            <v>0</v>
          </cell>
          <cell r="AJ117">
            <v>0</v>
          </cell>
          <cell r="AK117">
            <v>0</v>
          </cell>
          <cell r="AL117">
            <v>0</v>
          </cell>
          <cell r="AM117">
            <v>0</v>
          </cell>
          <cell r="AN117">
            <v>0</v>
          </cell>
          <cell r="AO117">
            <v>28.335714519603933</v>
          </cell>
          <cell r="AP117">
            <v>0</v>
          </cell>
          <cell r="AQ117">
            <v>14.04727658425999</v>
          </cell>
          <cell r="AR117">
            <v>15.95272341574001</v>
          </cell>
          <cell r="AS117">
            <v>14.289958966691586</v>
          </cell>
          <cell r="AT117">
            <v>0</v>
          </cell>
          <cell r="AU117">
            <v>0</v>
          </cell>
          <cell r="AV117">
            <v>0</v>
          </cell>
          <cell r="AW117">
            <v>67</v>
          </cell>
          <cell r="AX117">
            <v>0</v>
          </cell>
          <cell r="AY117">
            <v>0</v>
          </cell>
          <cell r="AZ117">
            <v>34.85015341522481</v>
          </cell>
          <cell r="BA117">
            <v>0</v>
          </cell>
          <cell r="BB117">
            <v>0</v>
          </cell>
          <cell r="BC117">
            <v>0</v>
          </cell>
          <cell r="BD117">
            <v>0</v>
          </cell>
          <cell r="BE117">
            <v>27.3224043715847</v>
          </cell>
          <cell r="BF117">
            <v>23.362527135264617</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A117">
            <v>0</v>
          </cell>
          <cell r="CB117">
            <v>0</v>
          </cell>
          <cell r="CC117">
            <v>0</v>
          </cell>
          <cell r="CD117">
            <v>0</v>
          </cell>
          <cell r="CE117">
            <v>0</v>
          </cell>
          <cell r="CF117">
            <v>0</v>
          </cell>
          <cell r="CH117">
            <v>0</v>
          </cell>
          <cell r="CJ117">
            <v>39866</v>
          </cell>
          <cell r="CK117">
            <v>14.817518506795487</v>
          </cell>
          <cell r="CL117">
            <v>10.181196996953316</v>
          </cell>
          <cell r="CM117">
            <v>50.684931506849317</v>
          </cell>
          <cell r="CN117">
            <v>0</v>
          </cell>
          <cell r="CO117">
            <v>0</v>
          </cell>
          <cell r="CP117">
            <v>45.939651311656434</v>
          </cell>
          <cell r="CQ117">
            <v>0</v>
          </cell>
          <cell r="CR117">
            <v>30</v>
          </cell>
          <cell r="CS117">
            <v>0</v>
          </cell>
          <cell r="CU117">
            <v>39866</v>
          </cell>
          <cell r="CV117">
            <v>2.6796961873446827</v>
          </cell>
          <cell r="CW117">
            <v>5</v>
          </cell>
          <cell r="CX117">
            <v>0</v>
          </cell>
          <cell r="CY117">
            <v>0</v>
          </cell>
          <cell r="CZ117">
            <v>0</v>
          </cell>
          <cell r="DA117">
            <v>0</v>
          </cell>
          <cell r="DB117">
            <v>0</v>
          </cell>
          <cell r="DC117">
            <v>60.757169818451921</v>
          </cell>
          <cell r="DD117">
            <v>67</v>
          </cell>
          <cell r="DE117">
            <v>11.835616438356164</v>
          </cell>
          <cell r="DF117">
            <v>24</v>
          </cell>
          <cell r="DG117">
            <v>50.80287683096482</v>
          </cell>
          <cell r="DH117">
            <v>0</v>
          </cell>
          <cell r="DI117">
            <v>0</v>
          </cell>
          <cell r="DJ117">
            <v>0</v>
          </cell>
          <cell r="DK117">
            <v>27.3224043715847</v>
          </cell>
          <cell r="DL117">
            <v>23.362527135264617</v>
          </cell>
          <cell r="DM117">
            <v>0</v>
          </cell>
          <cell r="DN117">
            <v>0</v>
          </cell>
          <cell r="DO117">
            <v>0</v>
          </cell>
          <cell r="DP117">
            <v>0</v>
          </cell>
          <cell r="DR117">
            <v>50.684931506849317</v>
          </cell>
          <cell r="DS117">
            <v>0</v>
          </cell>
          <cell r="DT117">
            <v>0</v>
          </cell>
          <cell r="DV117">
            <v>39866</v>
          </cell>
          <cell r="DW117">
            <v>6.7874646646355439</v>
          </cell>
          <cell r="DY117">
            <v>49.7</v>
          </cell>
          <cell r="DZ117">
            <v>44.7</v>
          </cell>
          <cell r="EA117">
            <v>30</v>
          </cell>
          <cell r="EB117">
            <v>30</v>
          </cell>
          <cell r="ED117">
            <v>60</v>
          </cell>
          <cell r="EE117">
            <v>20</v>
          </cell>
          <cell r="EF117">
            <v>45.939651311656434</v>
          </cell>
          <cell r="EG117">
            <v>0</v>
          </cell>
          <cell r="EH117">
            <v>45.939651311656434</v>
          </cell>
          <cell r="EJ117">
            <v>30</v>
          </cell>
          <cell r="EK117">
            <v>90</v>
          </cell>
          <cell r="EL117">
            <v>110</v>
          </cell>
          <cell r="EN117">
            <v>0</v>
          </cell>
          <cell r="EO117">
            <v>60</v>
          </cell>
          <cell r="EP117">
            <v>80</v>
          </cell>
          <cell r="ER117">
            <v>200</v>
          </cell>
          <cell r="ET117">
            <v>15</v>
          </cell>
          <cell r="EU117">
            <v>0</v>
          </cell>
          <cell r="EV117">
            <v>0</v>
          </cell>
          <cell r="EW117">
            <v>50.684931506849317</v>
          </cell>
          <cell r="EX117">
            <v>0</v>
          </cell>
          <cell r="EZ117">
            <v>52.515274775707432</v>
          </cell>
          <cell r="FA117">
            <v>67.515274775707439</v>
          </cell>
          <cell r="FB117">
            <v>59</v>
          </cell>
          <cell r="FC117">
            <v>68.350684931506848</v>
          </cell>
          <cell r="FE117">
            <v>38271.593242013892</v>
          </cell>
        </row>
        <row r="118">
          <cell r="A118">
            <v>39867</v>
          </cell>
          <cell r="B118">
            <v>23</v>
          </cell>
          <cell r="C118">
            <v>1</v>
          </cell>
          <cell r="D118">
            <v>2</v>
          </cell>
          <cell r="E118">
            <v>2009</v>
          </cell>
          <cell r="G118">
            <v>0</v>
          </cell>
          <cell r="H118">
            <v>0.99808238530281679</v>
          </cell>
          <cell r="I118">
            <v>13.81943612149267</v>
          </cell>
          <cell r="J118">
            <v>50.684931506849317</v>
          </cell>
          <cell r="K118">
            <v>11.607142857142858</v>
          </cell>
          <cell r="L118">
            <v>0.19043943715331549</v>
          </cell>
          <cell r="M118">
            <v>8.7352537471446841</v>
          </cell>
          <cell r="N118">
            <v>8.9352</v>
          </cell>
          <cell r="O118">
            <v>12.557486975048466</v>
          </cell>
          <cell r="P118">
            <v>17.703550026002837</v>
          </cell>
          <cell r="Q118">
            <v>29.421492104899372</v>
          </cell>
          <cell r="R118">
            <v>16.257122205705755</v>
          </cell>
          <cell r="S118">
            <v>41.431061620534756</v>
          </cell>
          <cell r="T118">
            <v>23.569362579356572</v>
          </cell>
          <cell r="U118">
            <v>36.849729215333475</v>
          </cell>
          <cell r="W118">
            <v>0</v>
          </cell>
          <cell r="X118">
            <v>14.817518506795487</v>
          </cell>
          <cell r="Y118">
            <v>11.607142857142858</v>
          </cell>
          <cell r="Z118">
            <v>0</v>
          </cell>
          <cell r="AA118">
            <v>0</v>
          </cell>
          <cell r="AB118">
            <v>2.6783369211626962</v>
          </cell>
          <cell r="AC118">
            <v>5</v>
          </cell>
          <cell r="AD118">
            <v>0</v>
          </cell>
          <cell r="AE118">
            <v>0.22847358121330608</v>
          </cell>
          <cell r="AF118">
            <v>9.9540826819219976</v>
          </cell>
          <cell r="AG118">
            <v>0</v>
          </cell>
          <cell r="AH118">
            <v>3.3139778253609151</v>
          </cell>
          <cell r="AI118">
            <v>0</v>
          </cell>
          <cell r="AJ118">
            <v>0</v>
          </cell>
          <cell r="AK118">
            <v>0</v>
          </cell>
          <cell r="AL118">
            <v>0</v>
          </cell>
          <cell r="AM118">
            <v>0</v>
          </cell>
          <cell r="AN118">
            <v>0</v>
          </cell>
          <cell r="AO118">
            <v>28.328860272799446</v>
          </cell>
          <cell r="AP118">
            <v>0</v>
          </cell>
          <cell r="AQ118">
            <v>14.045917318078002</v>
          </cell>
          <cell r="AR118">
            <v>15.954082681921998</v>
          </cell>
          <cell r="AS118">
            <v>14.296813213496073</v>
          </cell>
          <cell r="AT118">
            <v>0</v>
          </cell>
          <cell r="AU118">
            <v>0</v>
          </cell>
          <cell r="AV118">
            <v>0</v>
          </cell>
          <cell r="AW118">
            <v>67</v>
          </cell>
          <cell r="AX118">
            <v>0</v>
          </cell>
          <cell r="AY118">
            <v>0</v>
          </cell>
          <cell r="AZ118">
            <v>34.85015341522481</v>
          </cell>
          <cell r="BA118">
            <v>0</v>
          </cell>
          <cell r="BB118">
            <v>0</v>
          </cell>
          <cell r="BC118">
            <v>0</v>
          </cell>
          <cell r="BD118">
            <v>0</v>
          </cell>
          <cell r="BE118">
            <v>27.3224043715847</v>
          </cell>
          <cell r="BF118">
            <v>23.362527135264617</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CA118">
            <v>0</v>
          </cell>
          <cell r="CB118">
            <v>0</v>
          </cell>
          <cell r="CC118">
            <v>0</v>
          </cell>
          <cell r="CD118">
            <v>0</v>
          </cell>
          <cell r="CE118">
            <v>0</v>
          </cell>
          <cell r="CF118">
            <v>0</v>
          </cell>
          <cell r="CH118">
            <v>0</v>
          </cell>
          <cell r="CJ118">
            <v>39867</v>
          </cell>
          <cell r="CK118">
            <v>14.817518506795487</v>
          </cell>
          <cell r="CL118">
            <v>10.182556263135304</v>
          </cell>
          <cell r="CM118">
            <v>50.684931506849317</v>
          </cell>
          <cell r="CN118">
            <v>0</v>
          </cell>
          <cell r="CO118">
            <v>0</v>
          </cell>
          <cell r="CP118">
            <v>45.939651311656434</v>
          </cell>
          <cell r="CQ118">
            <v>0</v>
          </cell>
          <cell r="CR118">
            <v>30</v>
          </cell>
          <cell r="CS118">
            <v>0</v>
          </cell>
          <cell r="CU118">
            <v>39867</v>
          </cell>
          <cell r="CV118">
            <v>2.6783369211626962</v>
          </cell>
          <cell r="CW118">
            <v>5</v>
          </cell>
          <cell r="CX118">
            <v>0</v>
          </cell>
          <cell r="CY118">
            <v>0</v>
          </cell>
          <cell r="CZ118">
            <v>0</v>
          </cell>
          <cell r="DA118">
            <v>0</v>
          </cell>
          <cell r="DB118">
            <v>0</v>
          </cell>
          <cell r="DC118">
            <v>60.757169818451921</v>
          </cell>
          <cell r="DD118">
            <v>67</v>
          </cell>
          <cell r="DE118">
            <v>11.835616438356164</v>
          </cell>
          <cell r="DF118">
            <v>24</v>
          </cell>
          <cell r="DG118">
            <v>50.804236097146806</v>
          </cell>
          <cell r="DH118">
            <v>0</v>
          </cell>
          <cell r="DI118">
            <v>0</v>
          </cell>
          <cell r="DJ118">
            <v>0</v>
          </cell>
          <cell r="DK118">
            <v>27.3224043715847</v>
          </cell>
          <cell r="DL118">
            <v>23.362527135264617</v>
          </cell>
          <cell r="DM118">
            <v>0</v>
          </cell>
          <cell r="DN118">
            <v>0</v>
          </cell>
          <cell r="DO118">
            <v>0</v>
          </cell>
          <cell r="DP118">
            <v>0</v>
          </cell>
          <cell r="DR118">
            <v>50.684931506849317</v>
          </cell>
          <cell r="DS118">
            <v>0</v>
          </cell>
          <cell r="DT118">
            <v>0</v>
          </cell>
          <cell r="DV118">
            <v>39867</v>
          </cell>
          <cell r="DW118">
            <v>6.7883708420902025</v>
          </cell>
          <cell r="DY118">
            <v>49.7</v>
          </cell>
          <cell r="DZ118">
            <v>44.7</v>
          </cell>
          <cell r="EA118">
            <v>30</v>
          </cell>
          <cell r="EB118">
            <v>30</v>
          </cell>
          <cell r="ED118">
            <v>60</v>
          </cell>
          <cell r="EE118">
            <v>20</v>
          </cell>
          <cell r="EF118">
            <v>45.939651311656434</v>
          </cell>
          <cell r="EG118">
            <v>0</v>
          </cell>
          <cell r="EH118">
            <v>45.939651311656434</v>
          </cell>
          <cell r="EJ118">
            <v>30</v>
          </cell>
          <cell r="EK118">
            <v>90</v>
          </cell>
          <cell r="EL118">
            <v>110</v>
          </cell>
          <cell r="EN118">
            <v>0</v>
          </cell>
          <cell r="EO118">
            <v>60</v>
          </cell>
          <cell r="EP118">
            <v>80</v>
          </cell>
          <cell r="ER118">
            <v>200</v>
          </cell>
          <cell r="ET118">
            <v>15</v>
          </cell>
          <cell r="EU118">
            <v>0</v>
          </cell>
          <cell r="EV118">
            <v>0</v>
          </cell>
          <cell r="EW118">
            <v>50.684931506849317</v>
          </cell>
          <cell r="EX118">
            <v>0</v>
          </cell>
          <cell r="EZ118">
            <v>52.515274775707432</v>
          </cell>
          <cell r="FA118">
            <v>67.515274775707439</v>
          </cell>
          <cell r="FB118">
            <v>59</v>
          </cell>
          <cell r="FC118">
            <v>68.350684931506848</v>
          </cell>
          <cell r="FE118">
            <v>38271.593242129631</v>
          </cell>
        </row>
        <row r="119">
          <cell r="A119">
            <v>39868</v>
          </cell>
          <cell r="B119">
            <v>24</v>
          </cell>
          <cell r="C119">
            <v>2</v>
          </cell>
          <cell r="D119">
            <v>2</v>
          </cell>
          <cell r="E119">
            <v>2009</v>
          </cell>
          <cell r="G119">
            <v>0</v>
          </cell>
          <cell r="H119">
            <v>0.98336938783304073</v>
          </cell>
          <cell r="I119">
            <v>13.810147928252238</v>
          </cell>
          <cell r="J119">
            <v>50.684931506849317</v>
          </cell>
          <cell r="K119">
            <v>11.607142857142858</v>
          </cell>
          <cell r="L119">
            <v>0.18763211884147873</v>
          </cell>
          <cell r="M119">
            <v>8.7293826881452876</v>
          </cell>
          <cell r="N119">
            <v>8.9352</v>
          </cell>
          <cell r="O119">
            <v>12.37237372506903</v>
          </cell>
          <cell r="P119">
            <v>17.691651277585205</v>
          </cell>
          <cell r="Q119">
            <v>29.426072220474808</v>
          </cell>
          <cell r="R119">
            <v>16.257122205705755</v>
          </cell>
          <cell r="S119">
            <v>41.431061620534756</v>
          </cell>
          <cell r="T119">
            <v>23.569362579356572</v>
          </cell>
          <cell r="U119">
            <v>36.849729215333475</v>
          </cell>
          <cell r="W119">
            <v>0</v>
          </cell>
          <cell r="X119">
            <v>14.793517316085278</v>
          </cell>
          <cell r="Y119">
            <v>11.607142857142858</v>
          </cell>
          <cell r="Z119">
            <v>0</v>
          </cell>
          <cell r="AA119">
            <v>0</v>
          </cell>
          <cell r="AB119">
            <v>2.676978344463556</v>
          </cell>
          <cell r="AC119">
            <v>5</v>
          </cell>
          <cell r="AD119">
            <v>0</v>
          </cell>
          <cell r="AE119">
            <v>0.22847358121330608</v>
          </cell>
          <cell r="AF119">
            <v>9.9467628813099029</v>
          </cell>
          <cell r="AG119">
            <v>0</v>
          </cell>
          <cell r="AH119">
            <v>3.333053779855959</v>
          </cell>
          <cell r="AI119">
            <v>0</v>
          </cell>
          <cell r="AJ119">
            <v>0</v>
          </cell>
          <cell r="AK119">
            <v>0</v>
          </cell>
          <cell r="AL119">
            <v>0</v>
          </cell>
          <cell r="AM119">
            <v>0</v>
          </cell>
          <cell r="AN119">
            <v>0</v>
          </cell>
          <cell r="AO119">
            <v>28.326899852870447</v>
          </cell>
          <cell r="AP119">
            <v>0</v>
          </cell>
          <cell r="AQ119">
            <v>14.053237118690097</v>
          </cell>
          <cell r="AR119">
            <v>15.946762881309903</v>
          </cell>
          <cell r="AS119">
            <v>14.08726579610839</v>
          </cell>
          <cell r="AT119">
            <v>0</v>
          </cell>
          <cell r="AU119">
            <v>0</v>
          </cell>
          <cell r="AV119">
            <v>0</v>
          </cell>
          <cell r="AW119">
            <v>67</v>
          </cell>
          <cell r="AX119">
            <v>0</v>
          </cell>
          <cell r="AY119">
            <v>0</v>
          </cell>
          <cell r="AZ119">
            <v>34.85015341522481</v>
          </cell>
          <cell r="BA119">
            <v>0</v>
          </cell>
          <cell r="BB119">
            <v>0</v>
          </cell>
          <cell r="BC119">
            <v>0</v>
          </cell>
          <cell r="BD119">
            <v>0</v>
          </cell>
          <cell r="BE119">
            <v>27.3224043715847</v>
          </cell>
          <cell r="BF119">
            <v>23.362527135264617</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CA119">
            <v>0</v>
          </cell>
          <cell r="CB119">
            <v>0</v>
          </cell>
          <cell r="CC119">
            <v>0</v>
          </cell>
          <cell r="CD119">
            <v>0</v>
          </cell>
          <cell r="CE119">
            <v>0</v>
          </cell>
          <cell r="CF119">
            <v>0</v>
          </cell>
          <cell r="CH119">
            <v>0</v>
          </cell>
          <cell r="CJ119">
            <v>39868</v>
          </cell>
          <cell r="CK119">
            <v>14.793517316085278</v>
          </cell>
          <cell r="CL119">
            <v>10.175236462523209</v>
          </cell>
          <cell r="CM119">
            <v>50.684931506849317</v>
          </cell>
          <cell r="CN119">
            <v>0</v>
          </cell>
          <cell r="CO119">
            <v>0</v>
          </cell>
          <cell r="CP119">
            <v>45.747219428834796</v>
          </cell>
          <cell r="CQ119">
            <v>0</v>
          </cell>
          <cell r="CR119">
            <v>30</v>
          </cell>
          <cell r="CS119">
            <v>0</v>
          </cell>
          <cell r="CU119">
            <v>39868</v>
          </cell>
          <cell r="CV119">
            <v>2.676978344463556</v>
          </cell>
          <cell r="CW119">
            <v>5</v>
          </cell>
          <cell r="CX119">
            <v>0</v>
          </cell>
          <cell r="CY119">
            <v>0</v>
          </cell>
          <cell r="CZ119">
            <v>0</v>
          </cell>
          <cell r="DA119">
            <v>0</v>
          </cell>
          <cell r="DB119">
            <v>0</v>
          </cell>
          <cell r="DC119">
            <v>60.540736744920075</v>
          </cell>
          <cell r="DD119">
            <v>67</v>
          </cell>
          <cell r="DE119">
            <v>11.835616438356164</v>
          </cell>
          <cell r="DF119">
            <v>24</v>
          </cell>
          <cell r="DG119">
            <v>50.796916296534711</v>
          </cell>
          <cell r="DH119">
            <v>0</v>
          </cell>
          <cell r="DI119">
            <v>0</v>
          </cell>
          <cell r="DJ119">
            <v>0</v>
          </cell>
          <cell r="DK119">
            <v>27.3224043715847</v>
          </cell>
          <cell r="DL119">
            <v>23.362527135264617</v>
          </cell>
          <cell r="DM119">
            <v>0</v>
          </cell>
          <cell r="DN119">
            <v>0</v>
          </cell>
          <cell r="DO119">
            <v>0</v>
          </cell>
          <cell r="DP119">
            <v>0</v>
          </cell>
          <cell r="DR119">
            <v>50.684931506849317</v>
          </cell>
          <cell r="DS119">
            <v>0</v>
          </cell>
          <cell r="DT119">
            <v>0</v>
          </cell>
          <cell r="DV119">
            <v>39868</v>
          </cell>
          <cell r="DW119">
            <v>6.7834909750154724</v>
          </cell>
          <cell r="DY119">
            <v>49.7</v>
          </cell>
          <cell r="DZ119">
            <v>44.7</v>
          </cell>
          <cell r="EA119">
            <v>30</v>
          </cell>
          <cell r="EB119">
            <v>30</v>
          </cell>
          <cell r="ED119">
            <v>60</v>
          </cell>
          <cell r="EE119">
            <v>20</v>
          </cell>
          <cell r="EF119">
            <v>45.747219428834796</v>
          </cell>
          <cell r="EG119">
            <v>0</v>
          </cell>
          <cell r="EH119">
            <v>45.747219428834796</v>
          </cell>
          <cell r="EJ119">
            <v>30</v>
          </cell>
          <cell r="EK119">
            <v>90</v>
          </cell>
          <cell r="EL119">
            <v>110</v>
          </cell>
          <cell r="EN119">
            <v>0</v>
          </cell>
          <cell r="EO119">
            <v>60</v>
          </cell>
          <cell r="EP119">
            <v>80</v>
          </cell>
          <cell r="ER119">
            <v>200</v>
          </cell>
          <cell r="ET119">
            <v>15</v>
          </cell>
          <cell r="EU119">
            <v>0</v>
          </cell>
          <cell r="EV119">
            <v>0</v>
          </cell>
          <cell r="EW119">
            <v>50.684931506849317</v>
          </cell>
          <cell r="EX119">
            <v>0</v>
          </cell>
          <cell r="EZ119">
            <v>52.479978688667195</v>
          </cell>
          <cell r="FA119">
            <v>67.479978688667188</v>
          </cell>
          <cell r="FB119">
            <v>59</v>
          </cell>
          <cell r="FC119">
            <v>68.350684931506848</v>
          </cell>
          <cell r="FE119">
            <v>38271.593242476854</v>
          </cell>
        </row>
        <row r="120">
          <cell r="A120">
            <v>39869</v>
          </cell>
          <cell r="B120">
            <v>25</v>
          </cell>
          <cell r="C120">
            <v>3</v>
          </cell>
          <cell r="D120">
            <v>2</v>
          </cell>
          <cell r="E120">
            <v>2009</v>
          </cell>
          <cell r="G120">
            <v>0</v>
          </cell>
          <cell r="H120">
            <v>0.91885330384580655</v>
          </cell>
          <cell r="I120">
            <v>13.221527914223294</v>
          </cell>
          <cell r="J120">
            <v>50.684931506849317</v>
          </cell>
          <cell r="K120">
            <v>11.607142857142858</v>
          </cell>
          <cell r="L120">
            <v>0.17532210625856232</v>
          </cell>
          <cell r="M120">
            <v>8.3573164809580067</v>
          </cell>
          <cell r="N120">
            <v>8.9352</v>
          </cell>
          <cell r="O120">
            <v>11.560657281335754</v>
          </cell>
          <cell r="P120">
            <v>16.937592734743422</v>
          </cell>
          <cell r="Q120">
            <v>29.166961698262231</v>
          </cell>
          <cell r="R120">
            <v>16.257122205705755</v>
          </cell>
          <cell r="S120">
            <v>35.66191505796526</v>
          </cell>
          <cell r="T120">
            <v>23.785631031681977</v>
          </cell>
          <cell r="U120">
            <v>32.64297244746497</v>
          </cell>
          <cell r="W120">
            <v>0</v>
          </cell>
          <cell r="X120">
            <v>14.1403812180691</v>
          </cell>
          <cell r="Y120">
            <v>11.607142857142858</v>
          </cell>
          <cell r="Z120">
            <v>0</v>
          </cell>
          <cell r="AA120">
            <v>0</v>
          </cell>
          <cell r="AB120">
            <v>2.6756204568975237</v>
          </cell>
          <cell r="AC120">
            <v>5</v>
          </cell>
          <cell r="AD120">
            <v>0</v>
          </cell>
          <cell r="AE120">
            <v>0.22847358121330608</v>
          </cell>
          <cell r="AF120">
            <v>9.5637445491057385</v>
          </cell>
          <cell r="AG120">
            <v>0</v>
          </cell>
          <cell r="AH120">
            <v>3.5777498468392519</v>
          </cell>
          <cell r="AI120">
            <v>0</v>
          </cell>
          <cell r="AJ120">
            <v>0</v>
          </cell>
          <cell r="AK120">
            <v>0</v>
          </cell>
          <cell r="AL120">
            <v>0</v>
          </cell>
          <cell r="AM120">
            <v>0</v>
          </cell>
          <cell r="AN120">
            <v>0</v>
          </cell>
          <cell r="AO120">
            <v>28.730009669637855</v>
          </cell>
          <cell r="AP120">
            <v>0</v>
          </cell>
          <cell r="AQ120">
            <v>14.436255450894262</v>
          </cell>
          <cell r="AR120">
            <v>15.563744549105738</v>
          </cell>
          <cell r="AS120">
            <v>11.61457440357006</v>
          </cell>
          <cell r="AT120">
            <v>0</v>
          </cell>
          <cell r="AU120">
            <v>0</v>
          </cell>
          <cell r="AV120">
            <v>0</v>
          </cell>
          <cell r="AW120">
            <v>67</v>
          </cell>
          <cell r="AX120">
            <v>0</v>
          </cell>
          <cell r="AY120">
            <v>0</v>
          </cell>
          <cell r="AZ120">
            <v>25.090518537112203</v>
          </cell>
          <cell r="BA120">
            <v>0</v>
          </cell>
          <cell r="BB120">
            <v>0</v>
          </cell>
          <cell r="BC120">
            <v>0</v>
          </cell>
          <cell r="BD120">
            <v>0</v>
          </cell>
          <cell r="BE120">
            <v>27.3224043715847</v>
          </cell>
          <cell r="BF120">
            <v>23.362527135264617</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CA120">
            <v>0</v>
          </cell>
          <cell r="CB120">
            <v>0</v>
          </cell>
          <cell r="CC120">
            <v>0</v>
          </cell>
          <cell r="CD120">
            <v>0</v>
          </cell>
          <cell r="CE120">
            <v>0</v>
          </cell>
          <cell r="CF120">
            <v>0</v>
          </cell>
          <cell r="CH120">
            <v>0</v>
          </cell>
          <cell r="CJ120">
            <v>39869</v>
          </cell>
          <cell r="CK120">
            <v>14.1403812180691</v>
          </cell>
          <cell r="CL120">
            <v>9.7922181303190445</v>
          </cell>
          <cell r="CM120">
            <v>50.684931506849317</v>
          </cell>
          <cell r="CN120">
            <v>0</v>
          </cell>
          <cell r="CO120">
            <v>0</v>
          </cell>
          <cell r="CP120">
            <v>43.922333920047166</v>
          </cell>
          <cell r="CQ120">
            <v>0</v>
          </cell>
          <cell r="CR120">
            <v>30</v>
          </cell>
          <cell r="CS120">
            <v>0</v>
          </cell>
          <cell r="CU120">
            <v>39869</v>
          </cell>
          <cell r="CV120">
            <v>2.6756204568975237</v>
          </cell>
          <cell r="CW120">
            <v>5</v>
          </cell>
          <cell r="CX120">
            <v>0</v>
          </cell>
          <cell r="CY120">
            <v>0</v>
          </cell>
          <cell r="CZ120">
            <v>0</v>
          </cell>
          <cell r="DA120">
            <v>0</v>
          </cell>
          <cell r="DB120">
            <v>0</v>
          </cell>
          <cell r="DC120">
            <v>58.062715138116268</v>
          </cell>
          <cell r="DD120">
            <v>67</v>
          </cell>
          <cell r="DE120">
            <v>11.835616438356164</v>
          </cell>
          <cell r="DF120">
            <v>24</v>
          </cell>
          <cell r="DG120">
            <v>40.654263086217938</v>
          </cell>
          <cell r="DH120">
            <v>0</v>
          </cell>
          <cell r="DI120">
            <v>0</v>
          </cell>
          <cell r="DJ120">
            <v>0</v>
          </cell>
          <cell r="DK120">
            <v>27.3224043715847</v>
          </cell>
          <cell r="DL120">
            <v>23.362527135264617</v>
          </cell>
          <cell r="DM120">
            <v>0</v>
          </cell>
          <cell r="DN120">
            <v>0</v>
          </cell>
          <cell r="DO120">
            <v>0</v>
          </cell>
          <cell r="DP120">
            <v>0</v>
          </cell>
          <cell r="DR120">
            <v>50.684931506849317</v>
          </cell>
          <cell r="DS120">
            <v>0</v>
          </cell>
          <cell r="DT120">
            <v>0</v>
          </cell>
          <cell r="DV120">
            <v>39869</v>
          </cell>
          <cell r="DW120">
            <v>6.5281454202126961</v>
          </cell>
          <cell r="DY120">
            <v>49.7</v>
          </cell>
          <cell r="DZ120">
            <v>44.7</v>
          </cell>
          <cell r="EA120">
            <v>30</v>
          </cell>
          <cell r="EB120">
            <v>30</v>
          </cell>
          <cell r="ED120">
            <v>60</v>
          </cell>
          <cell r="EE120">
            <v>20</v>
          </cell>
          <cell r="EF120">
            <v>43.922333920047166</v>
          </cell>
          <cell r="EG120">
            <v>0</v>
          </cell>
          <cell r="EH120">
            <v>43.922333920047166</v>
          </cell>
          <cell r="EJ120">
            <v>30</v>
          </cell>
          <cell r="EK120">
            <v>90</v>
          </cell>
          <cell r="EL120">
            <v>110</v>
          </cell>
          <cell r="EN120">
            <v>0</v>
          </cell>
          <cell r="EO120">
            <v>60</v>
          </cell>
          <cell r="EP120">
            <v>80</v>
          </cell>
          <cell r="ER120">
            <v>200</v>
          </cell>
          <cell r="ET120">
            <v>15</v>
          </cell>
          <cell r="EU120">
            <v>0</v>
          </cell>
          <cell r="EV120">
            <v>0</v>
          </cell>
          <cell r="EW120">
            <v>50.243162258282204</v>
          </cell>
          <cell r="EX120">
            <v>0.44176924856711253</v>
          </cell>
          <cell r="EZ120">
            <v>50.243162258282204</v>
          </cell>
          <cell r="FA120">
            <v>65.243162258282211</v>
          </cell>
          <cell r="FB120">
            <v>59</v>
          </cell>
          <cell r="FC120">
            <v>68.350684931506848</v>
          </cell>
          <cell r="FE120">
            <v>38271.593242708332</v>
          </cell>
        </row>
        <row r="121">
          <cell r="A121">
            <v>39870</v>
          </cell>
          <cell r="B121">
            <v>26</v>
          </cell>
          <cell r="C121">
            <v>4</v>
          </cell>
          <cell r="D121">
            <v>2</v>
          </cell>
          <cell r="E121">
            <v>2009</v>
          </cell>
          <cell r="G121">
            <v>0</v>
          </cell>
          <cell r="H121">
            <v>0.6168922661008146</v>
          </cell>
          <cell r="I121">
            <v>10.775911898661219</v>
          </cell>
          <cell r="J121">
            <v>50.684931506849317</v>
          </cell>
          <cell r="K121">
            <v>11.607142857142858</v>
          </cell>
          <cell r="L121">
            <v>0.11770633133138504</v>
          </cell>
          <cell r="M121">
            <v>6.8114446902276482</v>
          </cell>
          <cell r="N121">
            <v>0</v>
          </cell>
          <cell r="O121">
            <v>7.761500163354552</v>
          </cell>
          <cell r="P121">
            <v>13.804607778247208</v>
          </cell>
          <cell r="Q121">
            <v>29.822604740970583</v>
          </cell>
          <cell r="R121">
            <v>16.257122205705755</v>
          </cell>
          <cell r="S121">
            <v>33.052050415125898</v>
          </cell>
          <cell r="T121">
            <v>23.227030095662197</v>
          </cell>
          <cell r="U121">
            <v>22.526688025307159</v>
          </cell>
          <cell r="W121">
            <v>0</v>
          </cell>
          <cell r="X121">
            <v>11.392804164762033</v>
          </cell>
          <cell r="Y121">
            <v>11.607142857142858</v>
          </cell>
          <cell r="Z121">
            <v>0</v>
          </cell>
          <cell r="AA121">
            <v>0</v>
          </cell>
          <cell r="AB121">
            <v>0</v>
          </cell>
          <cell r="AC121">
            <v>5</v>
          </cell>
          <cell r="AD121">
            <v>0</v>
          </cell>
          <cell r="AE121">
            <v>0.22847358121330608</v>
          </cell>
          <cell r="AF121">
            <v>1.7006774403457268</v>
          </cell>
          <cell r="AG121">
            <v>0</v>
          </cell>
          <cell r="AH121">
            <v>4.3039069250926012</v>
          </cell>
          <cell r="AI121">
            <v>0</v>
          </cell>
          <cell r="AJ121">
            <v>0</v>
          </cell>
          <cell r="AK121">
            <v>0</v>
          </cell>
          <cell r="AL121">
            <v>0</v>
          </cell>
          <cell r="AM121">
            <v>0</v>
          </cell>
          <cell r="AN121">
            <v>0</v>
          </cell>
          <cell r="AO121">
            <v>30.75665652043298</v>
          </cell>
          <cell r="AP121">
            <v>0</v>
          </cell>
          <cell r="AQ121">
            <v>22.299322559654271</v>
          </cell>
          <cell r="AR121">
            <v>7.7006774403457285</v>
          </cell>
          <cell r="AS121">
            <v>2.5852714427525143</v>
          </cell>
          <cell r="AT121">
            <v>0</v>
          </cell>
          <cell r="AU121">
            <v>0</v>
          </cell>
          <cell r="AV121">
            <v>0</v>
          </cell>
          <cell r="AW121">
            <v>67</v>
          </cell>
          <cell r="AX121">
            <v>0</v>
          </cell>
          <cell r="AY121">
            <v>0</v>
          </cell>
          <cell r="AZ121">
            <v>11.805768536095258</v>
          </cell>
          <cell r="BA121">
            <v>0</v>
          </cell>
          <cell r="BB121">
            <v>0</v>
          </cell>
          <cell r="BC121">
            <v>0</v>
          </cell>
          <cell r="BD121">
            <v>0</v>
          </cell>
          <cell r="BE121">
            <v>27.3224043715847</v>
          </cell>
          <cell r="BF121">
            <v>23.362527135264617</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CA121">
            <v>0</v>
          </cell>
          <cell r="CB121">
            <v>0</v>
          </cell>
          <cell r="CC121">
            <v>0</v>
          </cell>
          <cell r="CD121">
            <v>0</v>
          </cell>
          <cell r="CE121">
            <v>0</v>
          </cell>
          <cell r="CF121">
            <v>0</v>
          </cell>
          <cell r="CH121">
            <v>0</v>
          </cell>
          <cell r="CJ121">
            <v>39870</v>
          </cell>
          <cell r="CK121">
            <v>11.392804164762033</v>
          </cell>
          <cell r="CL121">
            <v>1.9291510215590328</v>
          </cell>
          <cell r="CM121">
            <v>50.684931506849317</v>
          </cell>
          <cell r="CN121">
            <v>0</v>
          </cell>
          <cell r="CO121">
            <v>0</v>
          </cell>
          <cell r="CP121">
            <v>37.645834888278095</v>
          </cell>
          <cell r="CQ121">
            <v>0</v>
          </cell>
          <cell r="CR121">
            <v>30</v>
          </cell>
          <cell r="CS121">
            <v>0</v>
          </cell>
          <cell r="CU121">
            <v>39870</v>
          </cell>
          <cell r="CV121">
            <v>0</v>
          </cell>
          <cell r="CW121">
            <v>5</v>
          </cell>
          <cell r="CX121">
            <v>0</v>
          </cell>
          <cell r="CY121">
            <v>0</v>
          </cell>
          <cell r="CZ121">
            <v>0</v>
          </cell>
          <cell r="DA121">
            <v>0</v>
          </cell>
          <cell r="DB121">
            <v>0</v>
          </cell>
          <cell r="DC121">
            <v>49.038639053040129</v>
          </cell>
          <cell r="DD121">
            <v>67</v>
          </cell>
          <cell r="DE121">
            <v>11.835616438356164</v>
          </cell>
          <cell r="DF121">
            <v>24</v>
          </cell>
          <cell r="DG121">
            <v>19.506445976440986</v>
          </cell>
          <cell r="DH121">
            <v>0</v>
          </cell>
          <cell r="DI121">
            <v>0</v>
          </cell>
          <cell r="DJ121">
            <v>0</v>
          </cell>
          <cell r="DK121">
            <v>27.3224043715847</v>
          </cell>
          <cell r="DL121">
            <v>23.362527135264617</v>
          </cell>
          <cell r="DM121">
            <v>0</v>
          </cell>
          <cell r="DN121">
            <v>0</v>
          </cell>
          <cell r="DO121">
            <v>0</v>
          </cell>
          <cell r="DP121">
            <v>0</v>
          </cell>
          <cell r="DR121">
            <v>50.684931506849317</v>
          </cell>
          <cell r="DS121">
            <v>0</v>
          </cell>
          <cell r="DT121">
            <v>0</v>
          </cell>
          <cell r="DV121">
            <v>39870</v>
          </cell>
          <cell r="DW121">
            <v>1.2861006810393552</v>
          </cell>
          <cell r="DY121">
            <v>49.7</v>
          </cell>
          <cell r="DZ121">
            <v>44.7</v>
          </cell>
          <cell r="EA121">
            <v>30</v>
          </cell>
          <cell r="EB121">
            <v>30</v>
          </cell>
          <cell r="ED121">
            <v>60</v>
          </cell>
          <cell r="EE121">
            <v>20</v>
          </cell>
          <cell r="EF121">
            <v>37.645834888278095</v>
          </cell>
          <cell r="EG121">
            <v>0</v>
          </cell>
          <cell r="EH121">
            <v>37.645834888278095</v>
          </cell>
          <cell r="EJ121">
            <v>30</v>
          </cell>
          <cell r="EK121">
            <v>90</v>
          </cell>
          <cell r="EL121">
            <v>110</v>
          </cell>
          <cell r="EN121">
            <v>0</v>
          </cell>
          <cell r="EO121">
            <v>60</v>
          </cell>
          <cell r="EP121">
            <v>80</v>
          </cell>
          <cell r="ER121">
            <v>200</v>
          </cell>
          <cell r="ET121">
            <v>15</v>
          </cell>
          <cell r="EU121">
            <v>0</v>
          </cell>
          <cell r="EV121">
            <v>0</v>
          </cell>
          <cell r="EW121">
            <v>40.949570542671673</v>
          </cell>
          <cell r="EX121">
            <v>9.7353609641776444</v>
          </cell>
          <cell r="EZ121">
            <v>40.949570542671673</v>
          </cell>
          <cell r="FA121">
            <v>55.949570542671673</v>
          </cell>
          <cell r="FB121">
            <v>59</v>
          </cell>
          <cell r="FC121">
            <v>68.350684931506848</v>
          </cell>
          <cell r="FE121">
            <v>38271.593242939816</v>
          </cell>
        </row>
        <row r="122">
          <cell r="A122">
            <v>39871</v>
          </cell>
          <cell r="B122">
            <v>27</v>
          </cell>
          <cell r="C122">
            <v>5</v>
          </cell>
          <cell r="D122">
            <v>2</v>
          </cell>
          <cell r="E122">
            <v>2009</v>
          </cell>
          <cell r="G122">
            <v>0</v>
          </cell>
          <cell r="H122">
            <v>0.77452684432300978</v>
          </cell>
          <cell r="I122">
            <v>10.96863136858517</v>
          </cell>
          <cell r="J122">
            <v>50.684931506849317</v>
          </cell>
          <cell r="K122">
            <v>11.607142857142858</v>
          </cell>
          <cell r="L122">
            <v>0.14778384877342182</v>
          </cell>
          <cell r="M122">
            <v>6.9332625022570937</v>
          </cell>
          <cell r="N122">
            <v>0</v>
          </cell>
          <cell r="O122">
            <v>9.7447975263692292</v>
          </cell>
          <cell r="P122">
            <v>14.051493305759951</v>
          </cell>
          <cell r="Q122">
            <v>29.513865709168975</v>
          </cell>
          <cell r="R122">
            <v>16.257122205705755</v>
          </cell>
          <cell r="S122">
            <v>74.054464892771989</v>
          </cell>
          <cell r="T122">
            <v>23.661253378728549</v>
          </cell>
          <cell r="U122">
            <v>26.837899298354607</v>
          </cell>
          <cell r="W122">
            <v>0</v>
          </cell>
          <cell r="X122">
            <v>11.743158212908179</v>
          </cell>
          <cell r="Y122">
            <v>11.607142857142858</v>
          </cell>
          <cell r="Z122">
            <v>0</v>
          </cell>
          <cell r="AA122">
            <v>0</v>
          </cell>
          <cell r="AB122">
            <v>0</v>
          </cell>
          <cell r="AC122">
            <v>5</v>
          </cell>
          <cell r="AD122">
            <v>0</v>
          </cell>
          <cell r="AE122">
            <v>0.22847358121330608</v>
          </cell>
          <cell r="AF122">
            <v>1.8525727698172094</v>
          </cell>
          <cell r="AG122">
            <v>0</v>
          </cell>
          <cell r="AH122">
            <v>4.1511055061254485</v>
          </cell>
          <cell r="AI122">
            <v>0</v>
          </cell>
          <cell r="AJ122">
            <v>0</v>
          </cell>
          <cell r="AK122">
            <v>0</v>
          </cell>
          <cell r="AL122">
            <v>0</v>
          </cell>
          <cell r="AM122">
            <v>0</v>
          </cell>
          <cell r="AN122">
            <v>0</v>
          </cell>
          <cell r="AO122">
            <v>30.582040301203708</v>
          </cell>
          <cell r="AP122">
            <v>0</v>
          </cell>
          <cell r="AQ122">
            <v>22.147427230182792</v>
          </cell>
          <cell r="AR122">
            <v>7.8525727698172076</v>
          </cell>
          <cell r="AS122">
            <v>4.8341329396747597</v>
          </cell>
          <cell r="AT122">
            <v>0</v>
          </cell>
          <cell r="AU122">
            <v>0</v>
          </cell>
          <cell r="AV122">
            <v>0</v>
          </cell>
          <cell r="AW122">
            <v>67</v>
          </cell>
          <cell r="AX122">
            <v>0</v>
          </cell>
          <cell r="AY122">
            <v>0</v>
          </cell>
          <cell r="AZ122">
            <v>50.832358737032116</v>
          </cell>
          <cell r="BA122">
            <v>0</v>
          </cell>
          <cell r="BB122">
            <v>6.7212588328230254</v>
          </cell>
          <cell r="BC122">
            <v>0</v>
          </cell>
          <cell r="BD122">
            <v>0</v>
          </cell>
          <cell r="BE122">
            <v>27.3224043715847</v>
          </cell>
          <cell r="BF122">
            <v>23.362527135264617</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A122">
            <v>0</v>
          </cell>
          <cell r="CB122">
            <v>0</v>
          </cell>
          <cell r="CC122">
            <v>0</v>
          </cell>
          <cell r="CD122">
            <v>0</v>
          </cell>
          <cell r="CE122">
            <v>0</v>
          </cell>
          <cell r="CF122">
            <v>0</v>
          </cell>
          <cell r="CH122">
            <v>0</v>
          </cell>
          <cell r="CJ122">
            <v>39871</v>
          </cell>
          <cell r="CK122">
            <v>11.743158212908179</v>
          </cell>
          <cell r="CL122">
            <v>2.0810463510305155</v>
          </cell>
          <cell r="CM122">
            <v>50.684931506849317</v>
          </cell>
          <cell r="CN122">
            <v>0</v>
          </cell>
          <cell r="CO122">
            <v>0</v>
          </cell>
          <cell r="CP122">
            <v>39.567278747003918</v>
          </cell>
          <cell r="CQ122">
            <v>0</v>
          </cell>
          <cell r="CR122">
            <v>30</v>
          </cell>
          <cell r="CS122">
            <v>0</v>
          </cell>
          <cell r="CU122">
            <v>39871</v>
          </cell>
          <cell r="CV122">
            <v>0</v>
          </cell>
          <cell r="CW122">
            <v>5</v>
          </cell>
          <cell r="CX122">
            <v>0</v>
          </cell>
          <cell r="CY122">
            <v>0</v>
          </cell>
          <cell r="CZ122">
            <v>0</v>
          </cell>
          <cell r="DA122">
            <v>0</v>
          </cell>
          <cell r="DB122">
            <v>0</v>
          </cell>
          <cell r="DC122">
            <v>51.310436959912096</v>
          </cell>
          <cell r="DD122">
            <v>67</v>
          </cell>
          <cell r="DE122">
            <v>11.835616438356164</v>
          </cell>
          <cell r="DF122">
            <v>24</v>
          </cell>
          <cell r="DG122">
            <v>58.684931506849324</v>
          </cell>
          <cell r="DH122">
            <v>6.7212588328230254</v>
          </cell>
          <cell r="DI122">
            <v>0</v>
          </cell>
          <cell r="DJ122">
            <v>0</v>
          </cell>
          <cell r="DK122">
            <v>27.3224043715847</v>
          </cell>
          <cell r="DL122">
            <v>23.362527135264617</v>
          </cell>
          <cell r="DM122">
            <v>0</v>
          </cell>
          <cell r="DN122">
            <v>0</v>
          </cell>
          <cell r="DO122">
            <v>0</v>
          </cell>
          <cell r="DP122">
            <v>0</v>
          </cell>
          <cell r="DR122">
            <v>50.684931506849317</v>
          </cell>
          <cell r="DS122">
            <v>0</v>
          </cell>
          <cell r="DT122">
            <v>0</v>
          </cell>
          <cell r="DV122">
            <v>39871</v>
          </cell>
          <cell r="DW122">
            <v>1.3873642340203436</v>
          </cell>
          <cell r="DY122">
            <v>49.7</v>
          </cell>
          <cell r="DZ122">
            <v>44.7</v>
          </cell>
          <cell r="EA122">
            <v>30</v>
          </cell>
          <cell r="EB122">
            <v>30</v>
          </cell>
          <cell r="ED122">
            <v>60</v>
          </cell>
          <cell r="EE122">
            <v>20</v>
          </cell>
          <cell r="EF122">
            <v>39.567278747003918</v>
          </cell>
          <cell r="EG122">
            <v>0</v>
          </cell>
          <cell r="EH122">
            <v>39.567278747003918</v>
          </cell>
          <cell r="EJ122">
            <v>30</v>
          </cell>
          <cell r="EK122">
            <v>90</v>
          </cell>
          <cell r="EL122">
            <v>110</v>
          </cell>
          <cell r="EN122">
            <v>0</v>
          </cell>
          <cell r="EO122">
            <v>60</v>
          </cell>
          <cell r="EP122">
            <v>80</v>
          </cell>
          <cell r="ER122">
            <v>200</v>
          </cell>
          <cell r="ET122">
            <v>15</v>
          </cell>
          <cell r="EU122">
            <v>0</v>
          </cell>
          <cell r="EV122">
            <v>0</v>
          </cell>
          <cell r="EW122">
            <v>41.681924296378355</v>
          </cell>
          <cell r="EX122">
            <v>9.0030072104709618</v>
          </cell>
          <cell r="EZ122">
            <v>41.681924296378355</v>
          </cell>
          <cell r="FA122">
            <v>56.681924296378355</v>
          </cell>
          <cell r="FB122">
            <v>59</v>
          </cell>
          <cell r="FC122">
            <v>68.350684931506848</v>
          </cell>
          <cell r="FE122">
            <v>38271.593243055555</v>
          </cell>
        </row>
        <row r="123">
          <cell r="A123">
            <v>39872</v>
          </cell>
          <cell r="B123">
            <v>28</v>
          </cell>
          <cell r="C123">
            <v>6</v>
          </cell>
          <cell r="D123">
            <v>2</v>
          </cell>
          <cell r="E123">
            <v>2009</v>
          </cell>
          <cell r="G123">
            <v>0</v>
          </cell>
          <cell r="H123">
            <v>1.0429758904029021</v>
          </cell>
          <cell r="I123">
            <v>13.847777018816034</v>
          </cell>
          <cell r="J123">
            <v>50.684931506849317</v>
          </cell>
          <cell r="K123">
            <v>11.607142857142858</v>
          </cell>
          <cell r="L123">
            <v>0.19900535713045828</v>
          </cell>
          <cell r="M123">
            <v>8.7531680040915614</v>
          </cell>
          <cell r="N123">
            <v>8.9352</v>
          </cell>
          <cell r="O123">
            <v>13.122319712165204</v>
          </cell>
          <cell r="P123">
            <v>17.739856463482273</v>
          </cell>
          <cell r="Q123">
            <v>29.407516880451219</v>
          </cell>
          <cell r="R123">
            <v>16.257122205705755</v>
          </cell>
          <cell r="S123">
            <v>41.431061620534756</v>
          </cell>
          <cell r="T123">
            <v>23.569362579356572</v>
          </cell>
          <cell r="U123">
            <v>36.849729215333475</v>
          </cell>
          <cell r="W123">
            <v>0</v>
          </cell>
          <cell r="X123">
            <v>14.890752909218936</v>
          </cell>
          <cell r="Y123">
            <v>11.607142857142858</v>
          </cell>
          <cell r="Z123">
            <v>0</v>
          </cell>
          <cell r="AA123">
            <v>0</v>
          </cell>
          <cell r="AB123">
            <v>2.6742632581150398</v>
          </cell>
          <cell r="AC123">
            <v>5</v>
          </cell>
          <cell r="AD123">
            <v>0</v>
          </cell>
          <cell r="AE123">
            <v>0.22847358121330608</v>
          </cell>
          <cell r="AF123">
            <v>9.9846365218936715</v>
          </cell>
          <cell r="AG123">
            <v>0</v>
          </cell>
          <cell r="AH123">
            <v>3.2557717077991128</v>
          </cell>
          <cell r="AI123">
            <v>0</v>
          </cell>
          <cell r="AJ123">
            <v>0</v>
          </cell>
          <cell r="AK123">
            <v>0</v>
          </cell>
          <cell r="AL123">
            <v>0</v>
          </cell>
          <cell r="AM123">
            <v>0</v>
          </cell>
          <cell r="AN123">
            <v>0</v>
          </cell>
          <cell r="AO123">
            <v>28.341590952841177</v>
          </cell>
          <cell r="AP123">
            <v>0</v>
          </cell>
          <cell r="AQ123">
            <v>14.015363478106329</v>
          </cell>
          <cell r="AR123">
            <v>15.984636521893671</v>
          </cell>
          <cell r="AS123">
            <v>14.929452601164158</v>
          </cell>
          <cell r="AT123">
            <v>0</v>
          </cell>
          <cell r="AU123">
            <v>0</v>
          </cell>
          <cell r="AV123">
            <v>0</v>
          </cell>
          <cell r="AW123">
            <v>67</v>
          </cell>
          <cell r="AX123">
            <v>0</v>
          </cell>
          <cell r="AY123">
            <v>0</v>
          </cell>
          <cell r="AZ123">
            <v>34.85015341522481</v>
          </cell>
          <cell r="BA123">
            <v>0</v>
          </cell>
          <cell r="BB123">
            <v>0</v>
          </cell>
          <cell r="BC123">
            <v>0</v>
          </cell>
          <cell r="BD123">
            <v>0</v>
          </cell>
          <cell r="BE123">
            <v>27.3224043715847</v>
          </cell>
          <cell r="BF123">
            <v>23.362527135264617</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CA123">
            <v>0</v>
          </cell>
          <cell r="CB123">
            <v>0</v>
          </cell>
          <cell r="CC123">
            <v>0</v>
          </cell>
          <cell r="CD123">
            <v>0</v>
          </cell>
          <cell r="CE123">
            <v>0</v>
          </cell>
          <cell r="CF123">
            <v>0</v>
          </cell>
          <cell r="CH123">
            <v>0</v>
          </cell>
          <cell r="CJ123">
            <v>39872</v>
          </cell>
          <cell r="CK123">
            <v>14.890752909218936</v>
          </cell>
          <cell r="CL123">
            <v>10.213110103106978</v>
          </cell>
          <cell r="CM123">
            <v>50.684931506849317</v>
          </cell>
          <cell r="CN123">
            <v>0</v>
          </cell>
          <cell r="CO123">
            <v>0</v>
          </cell>
          <cell r="CP123">
            <v>46.526815261804444</v>
          </cell>
          <cell r="CQ123">
            <v>0</v>
          </cell>
          <cell r="CR123">
            <v>30</v>
          </cell>
          <cell r="CS123">
            <v>0</v>
          </cell>
          <cell r="CU123">
            <v>39872</v>
          </cell>
          <cell r="CV123">
            <v>2.6742632581150398</v>
          </cell>
          <cell r="CW123">
            <v>5</v>
          </cell>
          <cell r="CX123">
            <v>0</v>
          </cell>
          <cell r="CY123">
            <v>0</v>
          </cell>
          <cell r="CZ123">
            <v>0</v>
          </cell>
          <cell r="DA123">
            <v>0</v>
          </cell>
          <cell r="DB123">
            <v>0</v>
          </cell>
          <cell r="DC123">
            <v>61.417568171023383</v>
          </cell>
          <cell r="DD123">
            <v>67</v>
          </cell>
          <cell r="DE123">
            <v>11.835616438356164</v>
          </cell>
          <cell r="DF123">
            <v>24</v>
          </cell>
          <cell r="DG123">
            <v>50.834789937118479</v>
          </cell>
          <cell r="DH123">
            <v>0</v>
          </cell>
          <cell r="DI123">
            <v>0</v>
          </cell>
          <cell r="DJ123">
            <v>0</v>
          </cell>
          <cell r="DK123">
            <v>27.3224043715847</v>
          </cell>
          <cell r="DL123">
            <v>23.362527135264617</v>
          </cell>
          <cell r="DM123">
            <v>0</v>
          </cell>
          <cell r="DN123">
            <v>0</v>
          </cell>
          <cell r="DO123">
            <v>0</v>
          </cell>
          <cell r="DP123">
            <v>0</v>
          </cell>
          <cell r="DR123">
            <v>50.684931506849317</v>
          </cell>
          <cell r="DS123">
            <v>0</v>
          </cell>
          <cell r="DT123">
            <v>0</v>
          </cell>
          <cell r="DV123">
            <v>39872</v>
          </cell>
          <cell r="DW123">
            <v>6.8087400687379853</v>
          </cell>
          <cell r="DY123">
            <v>49.7</v>
          </cell>
          <cell r="DZ123">
            <v>44.7</v>
          </cell>
          <cell r="EA123">
            <v>30</v>
          </cell>
          <cell r="EB123">
            <v>30</v>
          </cell>
          <cell r="ED123">
            <v>60</v>
          </cell>
          <cell r="EE123">
            <v>20</v>
          </cell>
          <cell r="EF123">
            <v>46.526815261804444</v>
          </cell>
          <cell r="EG123">
            <v>0</v>
          </cell>
          <cell r="EH123">
            <v>46.526815261804444</v>
          </cell>
          <cell r="EJ123">
            <v>30</v>
          </cell>
          <cell r="EK123">
            <v>90</v>
          </cell>
          <cell r="EL123">
            <v>110</v>
          </cell>
          <cell r="EN123">
            <v>0</v>
          </cell>
          <cell r="EO123">
            <v>60</v>
          </cell>
          <cell r="EP123">
            <v>80</v>
          </cell>
          <cell r="ER123">
            <v>200</v>
          </cell>
          <cell r="ET123">
            <v>15</v>
          </cell>
          <cell r="EU123">
            <v>0</v>
          </cell>
          <cell r="EV123">
            <v>0</v>
          </cell>
          <cell r="EW123">
            <v>50.684931506849317</v>
          </cell>
          <cell r="EX123">
            <v>0</v>
          </cell>
          <cell r="EZ123">
            <v>52.622973092573758</v>
          </cell>
          <cell r="FA123">
            <v>67.622973092573758</v>
          </cell>
          <cell r="FB123">
            <v>59</v>
          </cell>
          <cell r="FC123">
            <v>68.350684931506848</v>
          </cell>
          <cell r="FE123">
            <v>38271.593243402778</v>
          </cell>
        </row>
        <row r="124">
          <cell r="A124">
            <v>39873</v>
          </cell>
          <cell r="B124">
            <v>1</v>
          </cell>
          <cell r="C124">
            <v>7</v>
          </cell>
          <cell r="D124">
            <v>3</v>
          </cell>
          <cell r="E124">
            <v>2009</v>
          </cell>
          <cell r="G124">
            <v>0</v>
          </cell>
          <cell r="H124">
            <v>0.52724816123807616</v>
          </cell>
          <cell r="I124">
            <v>12.496648982383027</v>
          </cell>
          <cell r="J124">
            <v>50.684931506849317</v>
          </cell>
          <cell r="K124">
            <v>10.483870967741936</v>
          </cell>
          <cell r="L124">
            <v>0.1973460118163585</v>
          </cell>
          <cell r="M124">
            <v>7.9166768700469481</v>
          </cell>
          <cell r="N124">
            <v>7.7697391304347825</v>
          </cell>
          <cell r="O124">
            <v>12.834345503121462</v>
          </cell>
          <cell r="P124">
            <v>19.424103313069821</v>
          </cell>
          <cell r="Q124">
            <v>26.569480345953174</v>
          </cell>
          <cell r="R124">
            <v>20.288044470491361</v>
          </cell>
          <cell r="S124">
            <v>42.794166868965732</v>
          </cell>
          <cell r="T124">
            <v>21.283441496174166</v>
          </cell>
          <cell r="U124">
            <v>35.82468725070531</v>
          </cell>
          <cell r="W124">
            <v>0</v>
          </cell>
          <cell r="X124">
            <v>13.023897143621102</v>
          </cell>
          <cell r="Y124">
            <v>10.483870967741936</v>
          </cell>
          <cell r="Z124">
            <v>0</v>
          </cell>
          <cell r="AA124">
            <v>0</v>
          </cell>
          <cell r="AB124">
            <v>2.5899130434782607</v>
          </cell>
          <cell r="AC124">
            <v>5</v>
          </cell>
          <cell r="AD124">
            <v>0</v>
          </cell>
          <cell r="AE124">
            <v>1.3517454706142278</v>
          </cell>
          <cell r="AF124">
            <v>6.9421034982056007</v>
          </cell>
          <cell r="AG124">
            <v>0</v>
          </cell>
          <cell r="AH124">
            <v>4.8031671968342984</v>
          </cell>
          <cell r="AI124">
            <v>0</v>
          </cell>
          <cell r="AJ124">
            <v>0</v>
          </cell>
          <cell r="AK124">
            <v>0</v>
          </cell>
          <cell r="AL124">
            <v>0</v>
          </cell>
          <cell r="AM124">
            <v>0</v>
          </cell>
          <cell r="AN124">
            <v>0</v>
          </cell>
          <cell r="AO124">
            <v>28.6532395603002</v>
          </cell>
          <cell r="AP124">
            <v>0</v>
          </cell>
          <cell r="AQ124">
            <v>17.057896501794399</v>
          </cell>
          <cell r="AR124">
            <v>12.942103498205601</v>
          </cell>
          <cell r="AS124">
            <v>15.659566875501312</v>
          </cell>
          <cell r="AT124">
            <v>0</v>
          </cell>
          <cell r="AU124">
            <v>0</v>
          </cell>
          <cell r="AV124">
            <v>0</v>
          </cell>
          <cell r="AW124">
            <v>67</v>
          </cell>
          <cell r="AX124">
            <v>0</v>
          </cell>
          <cell r="AY124">
            <v>0</v>
          </cell>
          <cell r="AZ124">
            <v>32.902295615845205</v>
          </cell>
          <cell r="BA124">
            <v>0</v>
          </cell>
          <cell r="BB124">
            <v>0</v>
          </cell>
          <cell r="BC124">
            <v>0</v>
          </cell>
          <cell r="BD124">
            <v>0</v>
          </cell>
          <cell r="BE124">
            <v>27.3224043715847</v>
          </cell>
          <cell r="BF124">
            <v>23.362527135264617</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CA124">
            <v>0</v>
          </cell>
          <cell r="CB124">
            <v>0</v>
          </cell>
          <cell r="CC124">
            <v>0</v>
          </cell>
          <cell r="CD124">
            <v>0</v>
          </cell>
          <cell r="CE124">
            <v>0</v>
          </cell>
          <cell r="CF124">
            <v>0</v>
          </cell>
          <cell r="CH124">
            <v>0</v>
          </cell>
          <cell r="CJ124">
            <v>39873</v>
          </cell>
          <cell r="CK124">
            <v>13.023897143621102</v>
          </cell>
          <cell r="CL124">
            <v>8.2938489688198285</v>
          </cell>
          <cell r="CM124">
            <v>50.684931506849317</v>
          </cell>
          <cell r="CN124">
            <v>0</v>
          </cell>
          <cell r="CO124">
            <v>0</v>
          </cell>
          <cell r="CP124">
            <v>49.115973632635814</v>
          </cell>
          <cell r="CQ124">
            <v>0</v>
          </cell>
          <cell r="CR124">
            <v>30</v>
          </cell>
          <cell r="CS124">
            <v>0</v>
          </cell>
          <cell r="CU124">
            <v>39873</v>
          </cell>
          <cell r="CV124">
            <v>2.5899130434782607</v>
          </cell>
          <cell r="CW124">
            <v>5</v>
          </cell>
          <cell r="CX124">
            <v>0</v>
          </cell>
          <cell r="CY124">
            <v>0</v>
          </cell>
          <cell r="CZ124">
            <v>0</v>
          </cell>
          <cell r="DA124">
            <v>0</v>
          </cell>
          <cell r="DB124">
            <v>0</v>
          </cell>
          <cell r="DC124">
            <v>62.139870776256913</v>
          </cell>
          <cell r="DD124">
            <v>67</v>
          </cell>
          <cell r="DE124">
            <v>11.835616438356164</v>
          </cell>
          <cell r="DF124">
            <v>24</v>
          </cell>
          <cell r="DG124">
            <v>45.844399114050802</v>
          </cell>
          <cell r="DH124">
            <v>0</v>
          </cell>
          <cell r="DI124">
            <v>0</v>
          </cell>
          <cell r="DJ124">
            <v>0</v>
          </cell>
          <cell r="DK124">
            <v>27.3224043715847</v>
          </cell>
          <cell r="DL124">
            <v>23.362527135264617</v>
          </cell>
          <cell r="DM124">
            <v>0</v>
          </cell>
          <cell r="DN124">
            <v>0</v>
          </cell>
          <cell r="DO124">
            <v>0</v>
          </cell>
          <cell r="DP124">
            <v>0</v>
          </cell>
          <cell r="DR124">
            <v>50.684931506849317</v>
          </cell>
          <cell r="DS124">
            <v>0</v>
          </cell>
          <cell r="DT124">
            <v>0</v>
          </cell>
          <cell r="DV124">
            <v>39873</v>
          </cell>
          <cell r="DW124">
            <v>5.5292326458798859</v>
          </cell>
          <cell r="DY124">
            <v>49.7</v>
          </cell>
          <cell r="DZ124">
            <v>44.7</v>
          </cell>
          <cell r="EA124">
            <v>30</v>
          </cell>
          <cell r="EB124">
            <v>30</v>
          </cell>
          <cell r="ED124">
            <v>60</v>
          </cell>
          <cell r="EE124">
            <v>20</v>
          </cell>
          <cell r="EF124">
            <v>49.115973632635814</v>
          </cell>
          <cell r="EG124">
            <v>0</v>
          </cell>
          <cell r="EH124">
            <v>49.115973632635814</v>
          </cell>
          <cell r="EJ124">
            <v>30</v>
          </cell>
          <cell r="EK124">
            <v>90</v>
          </cell>
          <cell r="EL124">
            <v>110</v>
          </cell>
          <cell r="EN124">
            <v>0</v>
          </cell>
          <cell r="EO124">
            <v>60</v>
          </cell>
          <cell r="EP124">
            <v>80</v>
          </cell>
          <cell r="ER124">
            <v>200</v>
          </cell>
          <cell r="ET124">
            <v>15</v>
          </cell>
          <cell r="EU124">
            <v>0</v>
          </cell>
          <cell r="EV124">
            <v>0</v>
          </cell>
          <cell r="EW124">
            <v>50.684931506849317</v>
          </cell>
          <cell r="EX124">
            <v>0</v>
          </cell>
          <cell r="EZ124">
            <v>51.690664303886386</v>
          </cell>
          <cell r="FA124">
            <v>66.690664303886393</v>
          </cell>
          <cell r="FB124">
            <v>59</v>
          </cell>
          <cell r="FC124">
            <v>68.350684931506848</v>
          </cell>
          <cell r="FE124">
            <v>38271.593243634263</v>
          </cell>
        </row>
        <row r="125">
          <cell r="A125">
            <v>39874</v>
          </cell>
          <cell r="B125">
            <v>2</v>
          </cell>
          <cell r="C125">
            <v>1</v>
          </cell>
          <cell r="D125">
            <v>3</v>
          </cell>
          <cell r="E125">
            <v>2009</v>
          </cell>
          <cell r="G125">
            <v>0</v>
          </cell>
          <cell r="H125">
            <v>0.52381966196333007</v>
          </cell>
          <cell r="I125">
            <v>12.492780392874229</v>
          </cell>
          <cell r="J125">
            <v>50.684931506849317</v>
          </cell>
          <cell r="K125">
            <v>10.483870967741936</v>
          </cell>
          <cell r="L125">
            <v>0.19606274388272052</v>
          </cell>
          <cell r="M125">
            <v>7.9142261031951957</v>
          </cell>
          <cell r="N125">
            <v>7.7697391304347825</v>
          </cell>
          <cell r="O125">
            <v>12.75088851363483</v>
          </cell>
          <cell r="P125">
            <v>19.418090190479859</v>
          </cell>
          <cell r="Q125">
            <v>26.571220375639193</v>
          </cell>
          <cell r="R125">
            <v>20.288044470491361</v>
          </cell>
          <cell r="S125">
            <v>42.794166868965732</v>
          </cell>
          <cell r="T125">
            <v>21.283441496174166</v>
          </cell>
          <cell r="U125">
            <v>35.82468725070531</v>
          </cell>
          <cell r="W125">
            <v>0</v>
          </cell>
          <cell r="X125">
            <v>13.016600054837559</v>
          </cell>
          <cell r="Y125">
            <v>10.483870967741936</v>
          </cell>
          <cell r="Z125">
            <v>0</v>
          </cell>
          <cell r="AA125">
            <v>0</v>
          </cell>
          <cell r="AB125">
            <v>2.5899130434782607</v>
          </cell>
          <cell r="AC125">
            <v>5</v>
          </cell>
          <cell r="AD125">
            <v>0</v>
          </cell>
          <cell r="AE125">
            <v>1.3517454706142278</v>
          </cell>
          <cell r="AF125">
            <v>6.9383694634202104</v>
          </cell>
          <cell r="AG125">
            <v>0</v>
          </cell>
          <cell r="AH125">
            <v>4.8076826781032036</v>
          </cell>
          <cell r="AI125">
            <v>0</v>
          </cell>
          <cell r="AJ125">
            <v>0</v>
          </cell>
          <cell r="AK125">
            <v>0</v>
          </cell>
          <cell r="AL125">
            <v>0</v>
          </cell>
          <cell r="AM125">
            <v>0</v>
          </cell>
          <cell r="AN125">
            <v>0</v>
          </cell>
          <cell r="AO125">
            <v>28.64543307786651</v>
          </cell>
          <cell r="AP125">
            <v>0</v>
          </cell>
          <cell r="AQ125">
            <v>17.061630536579791</v>
          </cell>
          <cell r="AR125">
            <v>12.938369463420209</v>
          </cell>
          <cell r="AS125">
            <v>15.575127794275538</v>
          </cell>
          <cell r="AT125">
            <v>0</v>
          </cell>
          <cell r="AU125">
            <v>0</v>
          </cell>
          <cell r="AV125">
            <v>0</v>
          </cell>
          <cell r="AW125">
            <v>67</v>
          </cell>
          <cell r="AX125">
            <v>0</v>
          </cell>
          <cell r="AY125">
            <v>0</v>
          </cell>
          <cell r="AZ125">
            <v>32.902295615845205</v>
          </cell>
          <cell r="BA125">
            <v>0</v>
          </cell>
          <cell r="BB125">
            <v>0</v>
          </cell>
          <cell r="BC125">
            <v>0</v>
          </cell>
          <cell r="BD125">
            <v>0</v>
          </cell>
          <cell r="BE125">
            <v>27.3224043715847</v>
          </cell>
          <cell r="BF125">
            <v>23.362527135264617</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CA125">
            <v>0</v>
          </cell>
          <cell r="CB125">
            <v>0</v>
          </cell>
          <cell r="CC125">
            <v>0</v>
          </cell>
          <cell r="CD125">
            <v>0</v>
          </cell>
          <cell r="CE125">
            <v>0</v>
          </cell>
          <cell r="CF125">
            <v>0</v>
          </cell>
          <cell r="CH125">
            <v>0</v>
          </cell>
          <cell r="CJ125">
            <v>39874</v>
          </cell>
          <cell r="CK125">
            <v>13.016600054837559</v>
          </cell>
          <cell r="CL125">
            <v>8.2901149340344382</v>
          </cell>
          <cell r="CM125">
            <v>50.684931506849317</v>
          </cell>
          <cell r="CN125">
            <v>0</v>
          </cell>
          <cell r="CO125">
            <v>0</v>
          </cell>
          <cell r="CP125">
            <v>49.02824355024525</v>
          </cell>
          <cell r="CQ125">
            <v>0</v>
          </cell>
          <cell r="CR125">
            <v>30</v>
          </cell>
          <cell r="CS125">
            <v>0</v>
          </cell>
          <cell r="CU125">
            <v>39874</v>
          </cell>
          <cell r="CV125">
            <v>2.5899130434782607</v>
          </cell>
          <cell r="CW125">
            <v>5</v>
          </cell>
          <cell r="CX125">
            <v>0</v>
          </cell>
          <cell r="CY125">
            <v>0</v>
          </cell>
          <cell r="CZ125">
            <v>0</v>
          </cell>
          <cell r="DA125">
            <v>0</v>
          </cell>
          <cell r="DB125">
            <v>0</v>
          </cell>
          <cell r="DC125">
            <v>62.044843605082811</v>
          </cell>
          <cell r="DD125">
            <v>67</v>
          </cell>
          <cell r="DE125">
            <v>11.835616438356164</v>
          </cell>
          <cell r="DF125">
            <v>24</v>
          </cell>
          <cell r="DG125">
            <v>45.840665079265413</v>
          </cell>
          <cell r="DH125">
            <v>0</v>
          </cell>
          <cell r="DI125">
            <v>0</v>
          </cell>
          <cell r="DJ125">
            <v>0</v>
          </cell>
          <cell r="DK125">
            <v>27.3224043715847</v>
          </cell>
          <cell r="DL125">
            <v>23.362527135264617</v>
          </cell>
          <cell r="DM125">
            <v>0</v>
          </cell>
          <cell r="DN125">
            <v>0</v>
          </cell>
          <cell r="DO125">
            <v>0</v>
          </cell>
          <cell r="DP125">
            <v>0</v>
          </cell>
          <cell r="DR125">
            <v>50.684931506849317</v>
          </cell>
          <cell r="DS125">
            <v>0</v>
          </cell>
          <cell r="DT125">
            <v>0</v>
          </cell>
          <cell r="DV125">
            <v>39874</v>
          </cell>
          <cell r="DW125">
            <v>5.5267432893562924</v>
          </cell>
          <cell r="DY125">
            <v>49.7</v>
          </cell>
          <cell r="DZ125">
            <v>44.7</v>
          </cell>
          <cell r="EA125">
            <v>30</v>
          </cell>
          <cell r="EB125">
            <v>30</v>
          </cell>
          <cell r="ED125">
            <v>60</v>
          </cell>
          <cell r="EE125">
            <v>20</v>
          </cell>
          <cell r="EF125">
            <v>49.02824355024525</v>
          </cell>
          <cell r="EG125">
            <v>0</v>
          </cell>
          <cell r="EH125">
            <v>49.02824355024525</v>
          </cell>
          <cell r="EJ125">
            <v>30</v>
          </cell>
          <cell r="EK125">
            <v>90</v>
          </cell>
          <cell r="EL125">
            <v>110</v>
          </cell>
          <cell r="EN125">
            <v>0</v>
          </cell>
          <cell r="EO125">
            <v>60</v>
          </cell>
          <cell r="EP125">
            <v>80</v>
          </cell>
          <cell r="ER125">
            <v>200</v>
          </cell>
          <cell r="ET125">
            <v>15</v>
          </cell>
          <cell r="EU125">
            <v>0</v>
          </cell>
          <cell r="EV125">
            <v>0</v>
          </cell>
          <cell r="EW125">
            <v>50.684931506849317</v>
          </cell>
          <cell r="EX125">
            <v>0</v>
          </cell>
          <cell r="EZ125">
            <v>51.674662417147729</v>
          </cell>
          <cell r="FA125">
            <v>66.674662417147729</v>
          </cell>
          <cell r="FB125">
            <v>59</v>
          </cell>
          <cell r="FC125">
            <v>68.350684931506848</v>
          </cell>
          <cell r="FE125">
            <v>38271.593243750001</v>
          </cell>
        </row>
        <row r="126">
          <cell r="A126">
            <v>39875</v>
          </cell>
          <cell r="B126">
            <v>3</v>
          </cell>
          <cell r="C126">
            <v>2</v>
          </cell>
          <cell r="D126">
            <v>3</v>
          </cell>
          <cell r="E126">
            <v>2009</v>
          </cell>
          <cell r="G126">
            <v>0</v>
          </cell>
          <cell r="H126">
            <v>0.49715355649308235</v>
          </cell>
          <cell r="I126">
            <v>12.462691363361351</v>
          </cell>
          <cell r="J126">
            <v>50.684931506849317</v>
          </cell>
          <cell r="K126">
            <v>10.483870967741936</v>
          </cell>
          <cell r="L126">
            <v>0.186081771065536</v>
          </cell>
          <cell r="M126">
            <v>7.8951645832371202</v>
          </cell>
          <cell r="N126">
            <v>7.7697391304347825</v>
          </cell>
          <cell r="O126">
            <v>12.101778595405456</v>
          </cell>
          <cell r="P126">
            <v>19.371321459224621</v>
          </cell>
          <cell r="Q126">
            <v>26.584753939863759</v>
          </cell>
          <cell r="R126">
            <v>20.288044470491361</v>
          </cell>
          <cell r="S126">
            <v>42.794166868965732</v>
          </cell>
          <cell r="T126">
            <v>21.283441496174166</v>
          </cell>
          <cell r="U126">
            <v>35.82468725070531</v>
          </cell>
          <cell r="W126">
            <v>0</v>
          </cell>
          <cell r="X126">
            <v>12.959844919854433</v>
          </cell>
          <cell r="Y126">
            <v>10.483870967741936</v>
          </cell>
          <cell r="Z126">
            <v>0</v>
          </cell>
          <cell r="AA126">
            <v>0</v>
          </cell>
          <cell r="AB126">
            <v>2.5899130434782607</v>
          </cell>
          <cell r="AC126">
            <v>5</v>
          </cell>
          <cell r="AD126">
            <v>0</v>
          </cell>
          <cell r="AE126">
            <v>1.3517454706142278</v>
          </cell>
          <cell r="AF126">
            <v>6.9093269706449512</v>
          </cell>
          <cell r="AG126">
            <v>0</v>
          </cell>
          <cell r="AH126">
            <v>4.8428030879724773</v>
          </cell>
          <cell r="AI126">
            <v>0</v>
          </cell>
          <cell r="AJ126">
            <v>0</v>
          </cell>
          <cell r="AK126">
            <v>0</v>
          </cell>
          <cell r="AL126">
            <v>0</v>
          </cell>
          <cell r="AM126">
            <v>0</v>
          </cell>
          <cell r="AN126">
            <v>0</v>
          </cell>
          <cell r="AO126">
            <v>28.656709739516003</v>
          </cell>
          <cell r="AP126">
            <v>0</v>
          </cell>
          <cell r="AQ126">
            <v>17.090673029355049</v>
          </cell>
          <cell r="AR126">
            <v>12.909326970644951</v>
          </cell>
          <cell r="AS126">
            <v>14.846385637496709</v>
          </cell>
          <cell r="AT126">
            <v>0</v>
          </cell>
          <cell r="AU126">
            <v>0</v>
          </cell>
          <cell r="AV126">
            <v>0</v>
          </cell>
          <cell r="AW126">
            <v>67</v>
          </cell>
          <cell r="AX126">
            <v>0</v>
          </cell>
          <cell r="AY126">
            <v>0</v>
          </cell>
          <cell r="AZ126">
            <v>32.902295615845205</v>
          </cell>
          <cell r="BA126">
            <v>0</v>
          </cell>
          <cell r="BB126">
            <v>0</v>
          </cell>
          <cell r="BC126">
            <v>0</v>
          </cell>
          <cell r="BD126">
            <v>0</v>
          </cell>
          <cell r="BE126">
            <v>27.3224043715847</v>
          </cell>
          <cell r="BF126">
            <v>23.362527135264617</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CA126">
            <v>0</v>
          </cell>
          <cell r="CB126">
            <v>0</v>
          </cell>
          <cell r="CC126">
            <v>0</v>
          </cell>
          <cell r="CD126">
            <v>0</v>
          </cell>
          <cell r="CE126">
            <v>0</v>
          </cell>
          <cell r="CF126">
            <v>0</v>
          </cell>
          <cell r="CH126">
            <v>0</v>
          </cell>
          <cell r="CJ126">
            <v>39875</v>
          </cell>
          <cell r="CK126">
            <v>12.959844919854433</v>
          </cell>
          <cell r="CL126">
            <v>8.2610724412591789</v>
          </cell>
          <cell r="CM126">
            <v>50.684931506849317</v>
          </cell>
          <cell r="CN126">
            <v>0</v>
          </cell>
          <cell r="CO126">
            <v>0</v>
          </cell>
          <cell r="CP126">
            <v>48.34589846498519</v>
          </cell>
          <cell r="CQ126">
            <v>0</v>
          </cell>
          <cell r="CR126">
            <v>30</v>
          </cell>
          <cell r="CS126">
            <v>0</v>
          </cell>
          <cell r="CU126">
            <v>39875</v>
          </cell>
          <cell r="CV126">
            <v>2.5899130434782607</v>
          </cell>
          <cell r="CW126">
            <v>5</v>
          </cell>
          <cell r="CX126">
            <v>0</v>
          </cell>
          <cell r="CY126">
            <v>0</v>
          </cell>
          <cell r="CZ126">
            <v>0</v>
          </cell>
          <cell r="DA126">
            <v>0</v>
          </cell>
          <cell r="DB126">
            <v>0</v>
          </cell>
          <cell r="DC126">
            <v>61.305743384839623</v>
          </cell>
          <cell r="DD126">
            <v>67</v>
          </cell>
          <cell r="DE126">
            <v>11.835616438356164</v>
          </cell>
          <cell r="DF126">
            <v>24</v>
          </cell>
          <cell r="DG126">
            <v>45.811622586490159</v>
          </cell>
          <cell r="DH126">
            <v>0</v>
          </cell>
          <cell r="DI126">
            <v>0</v>
          </cell>
          <cell r="DJ126">
            <v>0</v>
          </cell>
          <cell r="DK126">
            <v>27.3224043715847</v>
          </cell>
          <cell r="DL126">
            <v>23.362527135264617</v>
          </cell>
          <cell r="DM126">
            <v>0</v>
          </cell>
          <cell r="DN126">
            <v>0</v>
          </cell>
          <cell r="DO126">
            <v>0</v>
          </cell>
          <cell r="DP126">
            <v>0</v>
          </cell>
          <cell r="DR126">
            <v>50.684931506849317</v>
          </cell>
          <cell r="DS126">
            <v>0</v>
          </cell>
          <cell r="DT126">
            <v>0</v>
          </cell>
          <cell r="DV126">
            <v>39875</v>
          </cell>
          <cell r="DW126">
            <v>5.5073816275061196</v>
          </cell>
          <cell r="DY126">
            <v>49.7</v>
          </cell>
          <cell r="DZ126">
            <v>44.7</v>
          </cell>
          <cell r="EA126">
            <v>30</v>
          </cell>
          <cell r="EB126">
            <v>30</v>
          </cell>
          <cell r="ED126">
            <v>60</v>
          </cell>
          <cell r="EE126">
            <v>20</v>
          </cell>
          <cell r="EF126">
            <v>48.34589846498519</v>
          </cell>
          <cell r="EG126">
            <v>0</v>
          </cell>
          <cell r="EH126">
            <v>48.34589846498519</v>
          </cell>
          <cell r="EJ126">
            <v>30</v>
          </cell>
          <cell r="EK126">
            <v>90</v>
          </cell>
          <cell r="EL126">
            <v>110</v>
          </cell>
          <cell r="EN126">
            <v>0</v>
          </cell>
          <cell r="EO126">
            <v>60</v>
          </cell>
          <cell r="EP126">
            <v>80</v>
          </cell>
          <cell r="ER126">
            <v>200</v>
          </cell>
          <cell r="ET126">
            <v>15</v>
          </cell>
          <cell r="EU126">
            <v>0</v>
          </cell>
          <cell r="EV126">
            <v>0</v>
          </cell>
          <cell r="EW126">
            <v>50.684931506849317</v>
          </cell>
          <cell r="EX126">
            <v>0</v>
          </cell>
          <cell r="EZ126">
            <v>51.550203298069292</v>
          </cell>
          <cell r="FA126">
            <v>66.550203298069292</v>
          </cell>
          <cell r="FB126">
            <v>59</v>
          </cell>
          <cell r="FC126">
            <v>68.350684931506848</v>
          </cell>
          <cell r="FE126">
            <v>38271.593243981479</v>
          </cell>
        </row>
        <row r="127">
          <cell r="A127">
            <v>39876</v>
          </cell>
          <cell r="B127">
            <v>4</v>
          </cell>
          <cell r="C127">
            <v>3</v>
          </cell>
          <cell r="D127">
            <v>3</v>
          </cell>
          <cell r="E127">
            <v>2009</v>
          </cell>
          <cell r="G127">
            <v>0</v>
          </cell>
          <cell r="H127">
            <v>0.46455265499739401</v>
          </cell>
          <cell r="I127">
            <v>11.931503022494063</v>
          </cell>
          <cell r="J127">
            <v>50.684931506849317</v>
          </cell>
          <cell r="K127">
            <v>10.483870967741936</v>
          </cell>
          <cell r="L127">
            <v>0.17387943758240987</v>
          </cell>
          <cell r="M127">
            <v>7.5586546550386924</v>
          </cell>
          <cell r="N127">
            <v>7.7697391304347825</v>
          </cell>
          <cell r="O127">
            <v>11.308203075812584</v>
          </cell>
          <cell r="P127">
            <v>18.545671540894528</v>
          </cell>
          <cell r="Q127">
            <v>26.338519194567191</v>
          </cell>
          <cell r="R127">
            <v>20.288044470491361</v>
          </cell>
          <cell r="S127">
            <v>36.840232941670415</v>
          </cell>
          <cell r="T127">
            <v>21.502197719092241</v>
          </cell>
          <cell r="U127">
            <v>31.967454434590806</v>
          </cell>
          <cell r="W127">
            <v>0</v>
          </cell>
          <cell r="X127">
            <v>12.396055677491457</v>
          </cell>
          <cell r="Y127">
            <v>10.483870967741936</v>
          </cell>
          <cell r="Z127">
            <v>0</v>
          </cell>
          <cell r="AA127">
            <v>0</v>
          </cell>
          <cell r="AB127">
            <v>2.5899130434782607</v>
          </cell>
          <cell r="AC127">
            <v>5</v>
          </cell>
          <cell r="AD127">
            <v>0</v>
          </cell>
          <cell r="AE127">
            <v>1.3517454706142278</v>
          </cell>
          <cell r="AF127">
            <v>6.5606147089633957</v>
          </cell>
          <cell r="AG127">
            <v>0</v>
          </cell>
          <cell r="AH127">
            <v>4.9612973252635868</v>
          </cell>
          <cell r="AI127">
            <v>0</v>
          </cell>
          <cell r="AJ127">
            <v>0</v>
          </cell>
          <cell r="AK127">
            <v>0</v>
          </cell>
          <cell r="AL127">
            <v>0</v>
          </cell>
          <cell r="AM127">
            <v>0</v>
          </cell>
          <cell r="AN127">
            <v>0</v>
          </cell>
          <cell r="AO127">
            <v>29.094648305787626</v>
          </cell>
          <cell r="AP127">
            <v>0</v>
          </cell>
          <cell r="AQ127">
            <v>17.439385291036604</v>
          </cell>
          <cell r="AR127">
            <v>12.560614708963396</v>
          </cell>
          <cell r="AS127">
            <v>12.424492650714441</v>
          </cell>
          <cell r="AT127">
            <v>0</v>
          </cell>
          <cell r="AU127">
            <v>0</v>
          </cell>
          <cell r="AV127">
            <v>0</v>
          </cell>
          <cell r="AW127">
            <v>67</v>
          </cell>
          <cell r="AX127">
            <v>0</v>
          </cell>
          <cell r="AY127">
            <v>0</v>
          </cell>
          <cell r="AZ127">
            <v>23.309885095353465</v>
          </cell>
          <cell r="BA127">
            <v>0</v>
          </cell>
          <cell r="BB127">
            <v>0</v>
          </cell>
          <cell r="BC127">
            <v>0</v>
          </cell>
          <cell r="BD127">
            <v>0</v>
          </cell>
          <cell r="BE127">
            <v>27.3224043715847</v>
          </cell>
          <cell r="BF127">
            <v>23.362527135264617</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0</v>
          </cell>
          <cell r="CB127">
            <v>0</v>
          </cell>
          <cell r="CC127">
            <v>0</v>
          </cell>
          <cell r="CD127">
            <v>0</v>
          </cell>
          <cell r="CE127">
            <v>0</v>
          </cell>
          <cell r="CF127">
            <v>0</v>
          </cell>
          <cell r="CH127">
            <v>0</v>
          </cell>
          <cell r="CJ127">
            <v>39876</v>
          </cell>
          <cell r="CK127">
            <v>12.396055677491457</v>
          </cell>
          <cell r="CL127">
            <v>7.9123601795776235</v>
          </cell>
          <cell r="CM127">
            <v>50.684931506849317</v>
          </cell>
          <cell r="CN127">
            <v>0</v>
          </cell>
          <cell r="CO127">
            <v>0</v>
          </cell>
          <cell r="CP127">
            <v>46.480438281765657</v>
          </cell>
          <cell r="CQ127">
            <v>0</v>
          </cell>
          <cell r="CR127">
            <v>30</v>
          </cell>
          <cell r="CS127">
            <v>0</v>
          </cell>
          <cell r="CU127">
            <v>39876</v>
          </cell>
          <cell r="CV127">
            <v>2.5899130434782607</v>
          </cell>
          <cell r="CW127">
            <v>5</v>
          </cell>
          <cell r="CX127">
            <v>0</v>
          </cell>
          <cell r="CY127">
            <v>0</v>
          </cell>
          <cell r="CZ127">
            <v>0</v>
          </cell>
          <cell r="DA127">
            <v>0</v>
          </cell>
          <cell r="DB127">
            <v>0</v>
          </cell>
          <cell r="DC127">
            <v>58.876493959257111</v>
          </cell>
          <cell r="DD127">
            <v>67</v>
          </cell>
          <cell r="DE127">
            <v>11.835616438356164</v>
          </cell>
          <cell r="DF127">
            <v>24</v>
          </cell>
          <cell r="DG127">
            <v>35.870499804316864</v>
          </cell>
          <cell r="DH127">
            <v>0</v>
          </cell>
          <cell r="DI127">
            <v>0</v>
          </cell>
          <cell r="DJ127">
            <v>0</v>
          </cell>
          <cell r="DK127">
            <v>27.3224043715847</v>
          </cell>
          <cell r="DL127">
            <v>23.362527135264617</v>
          </cell>
          <cell r="DM127">
            <v>0</v>
          </cell>
          <cell r="DN127">
            <v>0</v>
          </cell>
          <cell r="DO127">
            <v>0</v>
          </cell>
          <cell r="DP127">
            <v>0</v>
          </cell>
          <cell r="DR127">
            <v>50.684931506849317</v>
          </cell>
          <cell r="DS127">
            <v>0</v>
          </cell>
          <cell r="DT127">
            <v>0</v>
          </cell>
          <cell r="DV127">
            <v>39876</v>
          </cell>
          <cell r="DW127">
            <v>5.274906786385082</v>
          </cell>
          <cell r="DY127">
            <v>49.7</v>
          </cell>
          <cell r="DZ127">
            <v>44.7</v>
          </cell>
          <cell r="EA127">
            <v>30</v>
          </cell>
          <cell r="EB127">
            <v>30</v>
          </cell>
          <cell r="ED127">
            <v>60</v>
          </cell>
          <cell r="EE127">
            <v>20</v>
          </cell>
          <cell r="EF127">
            <v>46.480438281765657</v>
          </cell>
          <cell r="EG127">
            <v>0</v>
          </cell>
          <cell r="EH127">
            <v>46.480438281765657</v>
          </cell>
          <cell r="EJ127">
            <v>30</v>
          </cell>
          <cell r="EK127">
            <v>90</v>
          </cell>
          <cell r="EL127">
            <v>110</v>
          </cell>
          <cell r="EN127">
            <v>0</v>
          </cell>
          <cell r="EO127">
            <v>60</v>
          </cell>
          <cell r="EP127">
            <v>80</v>
          </cell>
          <cell r="ER127">
            <v>200</v>
          </cell>
          <cell r="ET127">
            <v>15</v>
          </cell>
          <cell r="EU127">
            <v>0</v>
          </cell>
          <cell r="EV127">
            <v>0</v>
          </cell>
          <cell r="EW127">
            <v>49.353016016213388</v>
          </cell>
          <cell r="EX127">
            <v>1.3319154906359287</v>
          </cell>
          <cell r="EZ127">
            <v>49.353016016213388</v>
          </cell>
          <cell r="FA127">
            <v>64.353016016213388</v>
          </cell>
          <cell r="FB127">
            <v>59</v>
          </cell>
          <cell r="FC127">
            <v>68.350684931506848</v>
          </cell>
          <cell r="FE127">
            <v>38271.593244328702</v>
          </cell>
        </row>
        <row r="128">
          <cell r="A128">
            <v>39877</v>
          </cell>
          <cell r="B128">
            <v>5</v>
          </cell>
          <cell r="C128">
            <v>4</v>
          </cell>
          <cell r="D128">
            <v>3</v>
          </cell>
          <cell r="E128">
            <v>2009</v>
          </cell>
          <cell r="G128">
            <v>0</v>
          </cell>
          <cell r="H128">
            <v>0.30122196815802843</v>
          </cell>
          <cell r="I128">
            <v>9.7121626211878205</v>
          </cell>
          <cell r="J128">
            <v>50.684931506849317</v>
          </cell>
          <cell r="K128">
            <v>10.483870967741936</v>
          </cell>
          <cell r="L128">
            <v>0.11274568307241377</v>
          </cell>
          <cell r="M128">
            <v>6.1526936772957299</v>
          </cell>
          <cell r="N128">
            <v>0</v>
          </cell>
          <cell r="O128">
            <v>7.3323855760678942</v>
          </cell>
          <cell r="P128">
            <v>15.09605098240608</v>
          </cell>
          <cell r="Q128">
            <v>26.936142384538325</v>
          </cell>
          <cell r="R128">
            <v>20.288044470491361</v>
          </cell>
          <cell r="S128">
            <v>34.145764765192943</v>
          </cell>
          <cell r="T128">
            <v>20.933502939633886</v>
          </cell>
          <cell r="U128">
            <v>22.691694887868451</v>
          </cell>
          <cell r="W128">
            <v>0</v>
          </cell>
          <cell r="X128">
            <v>10.013384589345849</v>
          </cell>
          <cell r="Y128">
            <v>10.483870967741936</v>
          </cell>
          <cell r="Z128">
            <v>0</v>
          </cell>
          <cell r="AA128">
            <v>0</v>
          </cell>
          <cell r="AB128">
            <v>0</v>
          </cell>
          <cell r="AC128">
            <v>5</v>
          </cell>
          <cell r="AD128">
            <v>0</v>
          </cell>
          <cell r="AE128">
            <v>1.265439360368144</v>
          </cell>
          <cell r="AF128">
            <v>0</v>
          </cell>
          <cell r="AG128">
            <v>0</v>
          </cell>
          <cell r="AH128">
            <v>5.204177913249465</v>
          </cell>
          <cell r="AI128">
            <v>0</v>
          </cell>
          <cell r="AJ128">
            <v>0</v>
          </cell>
          <cell r="AK128">
            <v>0</v>
          </cell>
          <cell r="AL128">
            <v>0</v>
          </cell>
          <cell r="AM128">
            <v>0</v>
          </cell>
          <cell r="AN128">
            <v>0</v>
          </cell>
          <cell r="AO128">
            <v>31.237957476613801</v>
          </cell>
          <cell r="AP128">
            <v>8.6306110246082923E-2</v>
          </cell>
          <cell r="AQ128">
            <v>24</v>
          </cell>
          <cell r="AR128">
            <v>5.9136938897539153</v>
          </cell>
          <cell r="AS128">
            <v>3.2104880236403943</v>
          </cell>
          <cell r="AT128">
            <v>0</v>
          </cell>
          <cell r="AU128">
            <v>0</v>
          </cell>
          <cell r="AV128">
            <v>0</v>
          </cell>
          <cell r="AW128">
            <v>67</v>
          </cell>
          <cell r="AX128">
            <v>0</v>
          </cell>
          <cell r="AY128">
            <v>0</v>
          </cell>
          <cell r="AZ128">
            <v>10.770962592695284</v>
          </cell>
          <cell r="BA128">
            <v>0</v>
          </cell>
          <cell r="BB128">
            <v>0</v>
          </cell>
          <cell r="BC128">
            <v>0</v>
          </cell>
          <cell r="BD128">
            <v>0</v>
          </cell>
          <cell r="BE128">
            <v>27.3224043715847</v>
          </cell>
          <cell r="BF128">
            <v>23.362527135264617</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CA128">
            <v>0</v>
          </cell>
          <cell r="CB128">
            <v>0</v>
          </cell>
          <cell r="CC128">
            <v>0</v>
          </cell>
          <cell r="CD128">
            <v>0</v>
          </cell>
          <cell r="CE128">
            <v>0</v>
          </cell>
          <cell r="CF128">
            <v>0</v>
          </cell>
          <cell r="CH128">
            <v>0</v>
          </cell>
          <cell r="CJ128">
            <v>39877</v>
          </cell>
          <cell r="CK128">
            <v>10.013384589345849</v>
          </cell>
          <cell r="CL128">
            <v>1.265439360368144</v>
          </cell>
          <cell r="CM128">
            <v>50.684931506849317</v>
          </cell>
          <cell r="CN128">
            <v>0</v>
          </cell>
          <cell r="CO128">
            <v>0</v>
          </cell>
          <cell r="CP128">
            <v>39.652623413503662</v>
          </cell>
          <cell r="CQ128">
            <v>0</v>
          </cell>
          <cell r="CR128">
            <v>30</v>
          </cell>
          <cell r="CS128">
            <v>0</v>
          </cell>
          <cell r="CU128">
            <v>39877</v>
          </cell>
          <cell r="CV128">
            <v>0</v>
          </cell>
          <cell r="CW128">
            <v>5</v>
          </cell>
          <cell r="CX128">
            <v>0</v>
          </cell>
          <cell r="CY128">
            <v>0</v>
          </cell>
          <cell r="CZ128">
            <v>0</v>
          </cell>
          <cell r="DA128">
            <v>0</v>
          </cell>
          <cell r="DB128">
            <v>0</v>
          </cell>
          <cell r="DC128">
            <v>49.666008002849509</v>
          </cell>
          <cell r="DD128">
            <v>67</v>
          </cell>
          <cell r="DE128">
            <v>11.835616438356164</v>
          </cell>
          <cell r="DF128">
            <v>24</v>
          </cell>
          <cell r="DG128">
            <v>16.684656482449199</v>
          </cell>
          <cell r="DH128">
            <v>0</v>
          </cell>
          <cell r="DI128">
            <v>0</v>
          </cell>
          <cell r="DJ128">
            <v>0</v>
          </cell>
          <cell r="DK128">
            <v>27.3224043715847</v>
          </cell>
          <cell r="DL128">
            <v>23.362527135264617</v>
          </cell>
          <cell r="DM128">
            <v>0</v>
          </cell>
          <cell r="DN128">
            <v>0</v>
          </cell>
          <cell r="DO128">
            <v>0</v>
          </cell>
          <cell r="DP128">
            <v>0</v>
          </cell>
          <cell r="DR128">
            <v>50.684931506849317</v>
          </cell>
          <cell r="DS128">
            <v>0</v>
          </cell>
          <cell r="DT128">
            <v>0</v>
          </cell>
          <cell r="DV128">
            <v>39877</v>
          </cell>
          <cell r="DW128">
            <v>0.84362624024542932</v>
          </cell>
          <cell r="DY128">
            <v>49.7</v>
          </cell>
          <cell r="DZ128">
            <v>44.7</v>
          </cell>
          <cell r="EA128">
            <v>30</v>
          </cell>
          <cell r="EB128">
            <v>30</v>
          </cell>
          <cell r="ED128">
            <v>60</v>
          </cell>
          <cell r="EE128">
            <v>20</v>
          </cell>
          <cell r="EF128">
            <v>39.652623413503662</v>
          </cell>
          <cell r="EG128">
            <v>0</v>
          </cell>
          <cell r="EH128">
            <v>39.652623413503662</v>
          </cell>
          <cell r="EJ128">
            <v>30</v>
          </cell>
          <cell r="EK128">
            <v>90</v>
          </cell>
          <cell r="EL128">
            <v>110</v>
          </cell>
          <cell r="EN128">
            <v>0</v>
          </cell>
          <cell r="EO128">
            <v>60</v>
          </cell>
          <cell r="EP128">
            <v>80</v>
          </cell>
          <cell r="ER128">
            <v>200</v>
          </cell>
          <cell r="ET128">
            <v>15</v>
          </cell>
          <cell r="EU128">
            <v>0</v>
          </cell>
          <cell r="EV128">
            <v>0</v>
          </cell>
          <cell r="EW128">
            <v>40.173020657321807</v>
          </cell>
          <cell r="EX128">
            <v>10.51191084952751</v>
          </cell>
          <cell r="EZ128">
            <v>40.173020657321807</v>
          </cell>
          <cell r="FA128">
            <v>55.173020657321807</v>
          </cell>
          <cell r="FB128">
            <v>59</v>
          </cell>
          <cell r="FC128">
            <v>68.350684931506848</v>
          </cell>
          <cell r="FE128">
            <v>38271.593244560187</v>
          </cell>
        </row>
        <row r="129">
          <cell r="A129">
            <v>39878</v>
          </cell>
          <cell r="B129">
            <v>6</v>
          </cell>
          <cell r="C129">
            <v>5</v>
          </cell>
          <cell r="D129">
            <v>3</v>
          </cell>
          <cell r="E129">
            <v>2009</v>
          </cell>
          <cell r="G129">
            <v>0</v>
          </cell>
          <cell r="H129">
            <v>0.30445041063438694</v>
          </cell>
          <cell r="I129">
            <v>9.7985502763555363</v>
          </cell>
          <cell r="J129">
            <v>50.684931506849317</v>
          </cell>
          <cell r="K129">
            <v>10.483870967741936</v>
          </cell>
          <cell r="L129">
            <v>0.11395407087521196</v>
          </cell>
          <cell r="M129">
            <v>6.2074206006883896</v>
          </cell>
          <cell r="N129">
            <v>0</v>
          </cell>
          <cell r="O129">
            <v>7.4109727561184435</v>
          </cell>
          <cell r="P129">
            <v>15.230327198479449</v>
          </cell>
          <cell r="Q129">
            <v>26.64180374786433</v>
          </cell>
          <cell r="R129">
            <v>20.288044470491361</v>
          </cell>
          <cell r="S129">
            <v>40.311622374626594</v>
          </cell>
          <cell r="T129">
            <v>21.103695133990179</v>
          </cell>
          <cell r="U129">
            <v>25.429696805777855</v>
          </cell>
          <cell r="W129">
            <v>0</v>
          </cell>
          <cell r="X129">
            <v>10.103000686989922</v>
          </cell>
          <cell r="Y129">
            <v>10.483870967741936</v>
          </cell>
          <cell r="Z129">
            <v>0</v>
          </cell>
          <cell r="AA129">
            <v>0</v>
          </cell>
          <cell r="AB129">
            <v>0</v>
          </cell>
          <cell r="AC129">
            <v>5</v>
          </cell>
          <cell r="AD129">
            <v>0</v>
          </cell>
          <cell r="AE129">
            <v>1.3213746715636017</v>
          </cell>
          <cell r="AF129">
            <v>0</v>
          </cell>
          <cell r="AG129">
            <v>0</v>
          </cell>
          <cell r="AH129">
            <v>5.1287285096510722</v>
          </cell>
          <cell r="AI129">
            <v>0</v>
          </cell>
          <cell r="AJ129">
            <v>0</v>
          </cell>
          <cell r="AK129">
            <v>0</v>
          </cell>
          <cell r="AL129">
            <v>0</v>
          </cell>
          <cell r="AM129">
            <v>0</v>
          </cell>
          <cell r="AN129">
            <v>0</v>
          </cell>
          <cell r="AO129">
            <v>31.246087726826243</v>
          </cell>
          <cell r="AP129">
            <v>3.0370799050626118E-2</v>
          </cell>
          <cell r="AQ129">
            <v>24</v>
          </cell>
          <cell r="AR129">
            <v>5.9696292009493739</v>
          </cell>
          <cell r="AS129">
            <v>3.1963319364762697</v>
          </cell>
          <cell r="AT129">
            <v>0</v>
          </cell>
          <cell r="AU129">
            <v>0</v>
          </cell>
          <cell r="AV129">
            <v>0</v>
          </cell>
          <cell r="AW129">
            <v>67</v>
          </cell>
          <cell r="AX129">
            <v>0</v>
          </cell>
          <cell r="AY129">
            <v>0</v>
          </cell>
          <cell r="AZ129">
            <v>19.845014314394632</v>
          </cell>
          <cell r="BA129">
            <v>0</v>
          </cell>
          <cell r="BB129">
            <v>0</v>
          </cell>
          <cell r="BC129">
            <v>0</v>
          </cell>
          <cell r="BD129">
            <v>0</v>
          </cell>
          <cell r="BE129">
            <v>27.3224043715847</v>
          </cell>
          <cell r="BF129">
            <v>23.362527135264617</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CA129">
            <v>0</v>
          </cell>
          <cell r="CB129">
            <v>0</v>
          </cell>
          <cell r="CC129">
            <v>0</v>
          </cell>
          <cell r="CD129">
            <v>0</v>
          </cell>
          <cell r="CE129">
            <v>0</v>
          </cell>
          <cell r="CF129">
            <v>0</v>
          </cell>
          <cell r="CH129">
            <v>0</v>
          </cell>
          <cell r="CJ129">
            <v>39878</v>
          </cell>
          <cell r="CK129">
            <v>10.103000686989922</v>
          </cell>
          <cell r="CL129">
            <v>1.3213746715636017</v>
          </cell>
          <cell r="CM129">
            <v>50.684931506849317</v>
          </cell>
          <cell r="CN129">
            <v>0</v>
          </cell>
          <cell r="CO129">
            <v>0</v>
          </cell>
          <cell r="CP129">
            <v>39.571148172953585</v>
          </cell>
          <cell r="CQ129">
            <v>0</v>
          </cell>
          <cell r="CR129">
            <v>30</v>
          </cell>
          <cell r="CS129">
            <v>0</v>
          </cell>
          <cell r="CU129">
            <v>39878</v>
          </cell>
          <cell r="CV129">
            <v>0</v>
          </cell>
          <cell r="CW129">
            <v>5</v>
          </cell>
          <cell r="CX129">
            <v>0</v>
          </cell>
          <cell r="CY129">
            <v>0</v>
          </cell>
          <cell r="CZ129">
            <v>0</v>
          </cell>
          <cell r="DA129">
            <v>0</v>
          </cell>
          <cell r="DB129">
            <v>0</v>
          </cell>
          <cell r="DC129">
            <v>49.674148859943507</v>
          </cell>
          <cell r="DD129">
            <v>67</v>
          </cell>
          <cell r="DE129">
            <v>11.835616438356164</v>
          </cell>
          <cell r="DF129">
            <v>24</v>
          </cell>
          <cell r="DG129">
            <v>25.814643515344006</v>
          </cell>
          <cell r="DH129">
            <v>0</v>
          </cell>
          <cell r="DI129">
            <v>0</v>
          </cell>
          <cell r="DJ129">
            <v>0</v>
          </cell>
          <cell r="DK129">
            <v>27.3224043715847</v>
          </cell>
          <cell r="DL129">
            <v>23.362527135264617</v>
          </cell>
          <cell r="DM129">
            <v>0</v>
          </cell>
          <cell r="DN129">
            <v>0</v>
          </cell>
          <cell r="DO129">
            <v>0</v>
          </cell>
          <cell r="DP129">
            <v>0</v>
          </cell>
          <cell r="DR129">
            <v>50.684931506849317</v>
          </cell>
          <cell r="DS129">
            <v>0</v>
          </cell>
          <cell r="DT129">
            <v>0</v>
          </cell>
          <cell r="DV129">
            <v>39878</v>
          </cell>
          <cell r="DW129">
            <v>0.88091644770906774</v>
          </cell>
          <cell r="DY129">
            <v>49.7</v>
          </cell>
          <cell r="DZ129">
            <v>44.7</v>
          </cell>
          <cell r="EA129">
            <v>30</v>
          </cell>
          <cell r="EB129">
            <v>30</v>
          </cell>
          <cell r="ED129">
            <v>60</v>
          </cell>
          <cell r="EE129">
            <v>20</v>
          </cell>
          <cell r="EF129">
            <v>39.571148172953585</v>
          </cell>
          <cell r="EG129">
            <v>0</v>
          </cell>
          <cell r="EH129">
            <v>39.571148172953585</v>
          </cell>
          <cell r="EJ129">
            <v>30</v>
          </cell>
          <cell r="EK129">
            <v>90</v>
          </cell>
          <cell r="EL129">
            <v>110</v>
          </cell>
          <cell r="EN129">
            <v>0</v>
          </cell>
          <cell r="EO129">
            <v>60</v>
          </cell>
          <cell r="EP129">
            <v>80</v>
          </cell>
          <cell r="ER129">
            <v>200</v>
          </cell>
          <cell r="ET129">
            <v>15</v>
          </cell>
          <cell r="EU129">
            <v>0</v>
          </cell>
          <cell r="EV129">
            <v>0</v>
          </cell>
          <cell r="EW129">
            <v>40.530351273678988</v>
          </cell>
          <cell r="EX129">
            <v>10.154580233170329</v>
          </cell>
          <cell r="EZ129">
            <v>40.530351273678988</v>
          </cell>
          <cell r="FA129">
            <v>55.530351273678988</v>
          </cell>
          <cell r="FB129">
            <v>59</v>
          </cell>
          <cell r="FC129">
            <v>68.350684931506848</v>
          </cell>
          <cell r="FE129">
            <v>38271.593244675925</v>
          </cell>
        </row>
        <row r="130">
          <cell r="A130">
            <v>39879</v>
          </cell>
          <cell r="B130">
            <v>7</v>
          </cell>
          <cell r="C130">
            <v>6</v>
          </cell>
          <cell r="D130">
            <v>3</v>
          </cell>
          <cell r="E130">
            <v>2009</v>
          </cell>
          <cell r="G130">
            <v>0</v>
          </cell>
          <cell r="H130">
            <v>0.49715355649308235</v>
          </cell>
          <cell r="I130">
            <v>12.462691363361351</v>
          </cell>
          <cell r="J130">
            <v>50.684931506849317</v>
          </cell>
          <cell r="K130">
            <v>10.483870967741936</v>
          </cell>
          <cell r="L130">
            <v>0.186081771065536</v>
          </cell>
          <cell r="M130">
            <v>7.8951645832371202</v>
          </cell>
          <cell r="N130">
            <v>7.7697391304347825</v>
          </cell>
          <cell r="O130">
            <v>12.101778595405456</v>
          </cell>
          <cell r="P130">
            <v>19.371321459224621</v>
          </cell>
          <cell r="Q130">
            <v>26.584753939863759</v>
          </cell>
          <cell r="R130">
            <v>20.288044470491361</v>
          </cell>
          <cell r="S130">
            <v>42.794166868965732</v>
          </cell>
          <cell r="T130">
            <v>21.283441496174166</v>
          </cell>
          <cell r="U130">
            <v>35.82468725070531</v>
          </cell>
          <cell r="W130">
            <v>0</v>
          </cell>
          <cell r="X130">
            <v>12.959844919854433</v>
          </cell>
          <cell r="Y130">
            <v>10.483870967741936</v>
          </cell>
          <cell r="Z130">
            <v>0</v>
          </cell>
          <cell r="AA130">
            <v>0</v>
          </cell>
          <cell r="AB130">
            <v>2.5899130434782607</v>
          </cell>
          <cell r="AC130">
            <v>5</v>
          </cell>
          <cell r="AD130">
            <v>0</v>
          </cell>
          <cell r="AE130">
            <v>1.3517454706142278</v>
          </cell>
          <cell r="AF130">
            <v>6.9093269706449512</v>
          </cell>
          <cell r="AG130">
            <v>0</v>
          </cell>
          <cell r="AH130">
            <v>4.8428030879724773</v>
          </cell>
          <cell r="AI130">
            <v>0</v>
          </cell>
          <cell r="AJ130">
            <v>0</v>
          </cell>
          <cell r="AK130">
            <v>0</v>
          </cell>
          <cell r="AL130">
            <v>0</v>
          </cell>
          <cell r="AM130">
            <v>0</v>
          </cell>
          <cell r="AN130">
            <v>0</v>
          </cell>
          <cell r="AO130">
            <v>28.690774791595537</v>
          </cell>
          <cell r="AP130">
            <v>0</v>
          </cell>
          <cell r="AQ130">
            <v>17.090673029355049</v>
          </cell>
          <cell r="AR130">
            <v>12.909326970644951</v>
          </cell>
          <cell r="AS130">
            <v>14.812320585417183</v>
          </cell>
          <cell r="AT130">
            <v>0</v>
          </cell>
          <cell r="AU130">
            <v>0</v>
          </cell>
          <cell r="AV130">
            <v>0</v>
          </cell>
          <cell r="AW130">
            <v>67</v>
          </cell>
          <cell r="AX130">
            <v>0</v>
          </cell>
          <cell r="AY130">
            <v>0</v>
          </cell>
          <cell r="AZ130">
            <v>32.902295615845205</v>
          </cell>
          <cell r="BA130">
            <v>0</v>
          </cell>
          <cell r="BB130">
            <v>0</v>
          </cell>
          <cell r="BC130">
            <v>0</v>
          </cell>
          <cell r="BD130">
            <v>0</v>
          </cell>
          <cell r="BE130">
            <v>27.3224043715847</v>
          </cell>
          <cell r="BF130">
            <v>23.362527135264617</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A130">
            <v>0</v>
          </cell>
          <cell r="CB130">
            <v>0</v>
          </cell>
          <cell r="CC130">
            <v>0</v>
          </cell>
          <cell r="CD130">
            <v>0</v>
          </cell>
          <cell r="CE130">
            <v>0</v>
          </cell>
          <cell r="CF130">
            <v>0</v>
          </cell>
          <cell r="CH130">
            <v>0</v>
          </cell>
          <cell r="CJ130">
            <v>39879</v>
          </cell>
          <cell r="CK130">
            <v>12.959844919854433</v>
          </cell>
          <cell r="CL130">
            <v>8.2610724412591789</v>
          </cell>
          <cell r="CM130">
            <v>50.684931506849317</v>
          </cell>
          <cell r="CN130">
            <v>0</v>
          </cell>
          <cell r="CO130">
            <v>0</v>
          </cell>
          <cell r="CP130">
            <v>48.345898464985197</v>
          </cell>
          <cell r="CQ130">
            <v>0</v>
          </cell>
          <cell r="CR130">
            <v>30</v>
          </cell>
          <cell r="CS130">
            <v>0</v>
          </cell>
          <cell r="CU130">
            <v>39879</v>
          </cell>
          <cell r="CV130">
            <v>2.5899130434782607</v>
          </cell>
          <cell r="CW130">
            <v>5</v>
          </cell>
          <cell r="CX130">
            <v>0</v>
          </cell>
          <cell r="CY130">
            <v>0</v>
          </cell>
          <cell r="CZ130">
            <v>0</v>
          </cell>
          <cell r="DA130">
            <v>0</v>
          </cell>
          <cell r="DB130">
            <v>0</v>
          </cell>
          <cell r="DC130">
            <v>61.30574338483963</v>
          </cell>
          <cell r="DD130">
            <v>67</v>
          </cell>
          <cell r="DE130">
            <v>11.835616438356164</v>
          </cell>
          <cell r="DF130">
            <v>24</v>
          </cell>
          <cell r="DG130">
            <v>45.811622586490159</v>
          </cell>
          <cell r="DH130">
            <v>0</v>
          </cell>
          <cell r="DI130">
            <v>0</v>
          </cell>
          <cell r="DJ130">
            <v>0</v>
          </cell>
          <cell r="DK130">
            <v>27.3224043715847</v>
          </cell>
          <cell r="DL130">
            <v>23.362527135264617</v>
          </cell>
          <cell r="DM130">
            <v>0</v>
          </cell>
          <cell r="DN130">
            <v>0</v>
          </cell>
          <cell r="DO130">
            <v>0</v>
          </cell>
          <cell r="DP130">
            <v>0</v>
          </cell>
          <cell r="DR130">
            <v>50.684931506849317</v>
          </cell>
          <cell r="DS130">
            <v>0</v>
          </cell>
          <cell r="DT130">
            <v>0</v>
          </cell>
          <cell r="DV130">
            <v>39879</v>
          </cell>
          <cell r="DW130">
            <v>5.5073816275061196</v>
          </cell>
          <cell r="DY130">
            <v>49.7</v>
          </cell>
          <cell r="DZ130">
            <v>44.7</v>
          </cell>
          <cell r="EA130">
            <v>30</v>
          </cell>
          <cell r="EB130">
            <v>30</v>
          </cell>
          <cell r="ED130">
            <v>60</v>
          </cell>
          <cell r="EE130">
            <v>20</v>
          </cell>
          <cell r="EF130">
            <v>48.345898464985197</v>
          </cell>
          <cell r="EG130">
            <v>0</v>
          </cell>
          <cell r="EH130">
            <v>48.345898464985197</v>
          </cell>
          <cell r="EJ130">
            <v>30</v>
          </cell>
          <cell r="EK130">
            <v>90</v>
          </cell>
          <cell r="EL130">
            <v>110</v>
          </cell>
          <cell r="EN130">
            <v>0</v>
          </cell>
          <cell r="EO130">
            <v>60</v>
          </cell>
          <cell r="EP130">
            <v>80</v>
          </cell>
          <cell r="ER130">
            <v>200</v>
          </cell>
          <cell r="ET130">
            <v>15</v>
          </cell>
          <cell r="EU130">
            <v>0</v>
          </cell>
          <cell r="EV130">
            <v>0</v>
          </cell>
          <cell r="EW130">
            <v>50.684931506849317</v>
          </cell>
          <cell r="EX130">
            <v>0</v>
          </cell>
          <cell r="EZ130">
            <v>51.550203298069292</v>
          </cell>
          <cell r="FA130">
            <v>66.550203298069292</v>
          </cell>
          <cell r="FB130">
            <v>59</v>
          </cell>
          <cell r="FC130">
            <v>68.350684931506848</v>
          </cell>
          <cell r="FE130">
            <v>38271.59324490741</v>
          </cell>
        </row>
        <row r="131">
          <cell r="A131">
            <v>39880</v>
          </cell>
          <cell r="B131">
            <v>8</v>
          </cell>
          <cell r="C131">
            <v>7</v>
          </cell>
          <cell r="D131">
            <v>3</v>
          </cell>
          <cell r="E131">
            <v>2009</v>
          </cell>
          <cell r="G131">
            <v>0</v>
          </cell>
          <cell r="H131">
            <v>0.49715355649308235</v>
          </cell>
          <cell r="I131">
            <v>12.462691363361351</v>
          </cell>
          <cell r="J131">
            <v>50.684931506849317</v>
          </cell>
          <cell r="K131">
            <v>10.483870967741936</v>
          </cell>
          <cell r="L131">
            <v>0.186081771065536</v>
          </cell>
          <cell r="M131">
            <v>7.8951645832371202</v>
          </cell>
          <cell r="N131">
            <v>7.7697391304347825</v>
          </cell>
          <cell r="O131">
            <v>12.101778595405456</v>
          </cell>
          <cell r="P131">
            <v>19.371321459224621</v>
          </cell>
          <cell r="Q131">
            <v>26.584753939863759</v>
          </cell>
          <cell r="R131">
            <v>20.288044470491361</v>
          </cell>
          <cell r="S131">
            <v>42.794166868965732</v>
          </cell>
          <cell r="T131">
            <v>21.283441496174166</v>
          </cell>
          <cell r="U131">
            <v>35.82468725070531</v>
          </cell>
          <cell r="W131">
            <v>0</v>
          </cell>
          <cell r="X131">
            <v>12.959844919854433</v>
          </cell>
          <cell r="Y131">
            <v>10.483870967741936</v>
          </cell>
          <cell r="Z131">
            <v>0</v>
          </cell>
          <cell r="AA131">
            <v>0</v>
          </cell>
          <cell r="AB131">
            <v>2.5899130434782607</v>
          </cell>
          <cell r="AC131">
            <v>5</v>
          </cell>
          <cell r="AD131">
            <v>0</v>
          </cell>
          <cell r="AE131">
            <v>1.3517454706142278</v>
          </cell>
          <cell r="AF131">
            <v>6.9093269706449512</v>
          </cell>
          <cell r="AG131">
            <v>0</v>
          </cell>
          <cell r="AH131">
            <v>4.8428030879724773</v>
          </cell>
          <cell r="AI131">
            <v>0</v>
          </cell>
          <cell r="AJ131">
            <v>0</v>
          </cell>
          <cell r="AK131">
            <v>0</v>
          </cell>
          <cell r="AL131">
            <v>0</v>
          </cell>
          <cell r="AM131">
            <v>0</v>
          </cell>
          <cell r="AN131">
            <v>0</v>
          </cell>
          <cell r="AO131">
            <v>28.682242444075634</v>
          </cell>
          <cell r="AP131">
            <v>0</v>
          </cell>
          <cell r="AQ131">
            <v>17.090673029355049</v>
          </cell>
          <cell r="AR131">
            <v>12.909326970644951</v>
          </cell>
          <cell r="AS131">
            <v>14.820852932937086</v>
          </cell>
          <cell r="AT131">
            <v>0</v>
          </cell>
          <cell r="AU131">
            <v>0</v>
          </cell>
          <cell r="AV131">
            <v>0</v>
          </cell>
          <cell r="AW131">
            <v>67</v>
          </cell>
          <cell r="AX131">
            <v>0</v>
          </cell>
          <cell r="AY131">
            <v>0</v>
          </cell>
          <cell r="AZ131">
            <v>32.902295615845205</v>
          </cell>
          <cell r="BA131">
            <v>0</v>
          </cell>
          <cell r="BB131">
            <v>0</v>
          </cell>
          <cell r="BC131">
            <v>0</v>
          </cell>
          <cell r="BD131">
            <v>0</v>
          </cell>
          <cell r="BE131">
            <v>27.3224043715847</v>
          </cell>
          <cell r="BF131">
            <v>23.362527135264617</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CA131">
            <v>0</v>
          </cell>
          <cell r="CB131">
            <v>0</v>
          </cell>
          <cell r="CC131">
            <v>0</v>
          </cell>
          <cell r="CD131">
            <v>0</v>
          </cell>
          <cell r="CE131">
            <v>0</v>
          </cell>
          <cell r="CF131">
            <v>0</v>
          </cell>
          <cell r="CH131">
            <v>0</v>
          </cell>
          <cell r="CJ131">
            <v>39880</v>
          </cell>
          <cell r="CK131">
            <v>12.959844919854433</v>
          </cell>
          <cell r="CL131">
            <v>8.2610724412591789</v>
          </cell>
          <cell r="CM131">
            <v>50.684931506849317</v>
          </cell>
          <cell r="CN131">
            <v>0</v>
          </cell>
          <cell r="CO131">
            <v>0</v>
          </cell>
          <cell r="CP131">
            <v>48.345898464985197</v>
          </cell>
          <cell r="CQ131">
            <v>0</v>
          </cell>
          <cell r="CR131">
            <v>30</v>
          </cell>
          <cell r="CS131">
            <v>0</v>
          </cell>
          <cell r="CU131">
            <v>39880</v>
          </cell>
          <cell r="CV131">
            <v>2.5899130434782607</v>
          </cell>
          <cell r="CW131">
            <v>5</v>
          </cell>
          <cell r="CX131">
            <v>0</v>
          </cell>
          <cell r="CY131">
            <v>0</v>
          </cell>
          <cell r="CZ131">
            <v>0</v>
          </cell>
          <cell r="DA131">
            <v>0</v>
          </cell>
          <cell r="DB131">
            <v>0</v>
          </cell>
          <cell r="DC131">
            <v>61.30574338483963</v>
          </cell>
          <cell r="DD131">
            <v>67</v>
          </cell>
          <cell r="DE131">
            <v>11.835616438356164</v>
          </cell>
          <cell r="DF131">
            <v>24</v>
          </cell>
          <cell r="DG131">
            <v>45.811622586490159</v>
          </cell>
          <cell r="DH131">
            <v>0</v>
          </cell>
          <cell r="DI131">
            <v>0</v>
          </cell>
          <cell r="DJ131">
            <v>0</v>
          </cell>
          <cell r="DK131">
            <v>27.3224043715847</v>
          </cell>
          <cell r="DL131">
            <v>23.362527135264617</v>
          </cell>
          <cell r="DM131">
            <v>0</v>
          </cell>
          <cell r="DN131">
            <v>0</v>
          </cell>
          <cell r="DO131">
            <v>0</v>
          </cell>
          <cell r="DP131">
            <v>0</v>
          </cell>
          <cell r="DR131">
            <v>50.684931506849317</v>
          </cell>
          <cell r="DS131">
            <v>0</v>
          </cell>
          <cell r="DT131">
            <v>0</v>
          </cell>
          <cell r="DV131">
            <v>39880</v>
          </cell>
          <cell r="DW131">
            <v>5.5073816275061196</v>
          </cell>
          <cell r="DY131">
            <v>49.7</v>
          </cell>
          <cell r="DZ131">
            <v>44.7</v>
          </cell>
          <cell r="EA131">
            <v>30</v>
          </cell>
          <cell r="EB131">
            <v>30</v>
          </cell>
          <cell r="ED131">
            <v>60</v>
          </cell>
          <cell r="EE131">
            <v>20</v>
          </cell>
          <cell r="EF131">
            <v>48.345898464985197</v>
          </cell>
          <cell r="EG131">
            <v>0</v>
          </cell>
          <cell r="EH131">
            <v>48.345898464985197</v>
          </cell>
          <cell r="EJ131">
            <v>30</v>
          </cell>
          <cell r="EK131">
            <v>90</v>
          </cell>
          <cell r="EL131">
            <v>110</v>
          </cell>
          <cell r="EN131">
            <v>0</v>
          </cell>
          <cell r="EO131">
            <v>60</v>
          </cell>
          <cell r="EP131">
            <v>80</v>
          </cell>
          <cell r="ER131">
            <v>200</v>
          </cell>
          <cell r="ET131">
            <v>15</v>
          </cell>
          <cell r="EU131">
            <v>0</v>
          </cell>
          <cell r="EV131">
            <v>0</v>
          </cell>
          <cell r="EW131">
            <v>50.684931506849317</v>
          </cell>
          <cell r="EX131">
            <v>0</v>
          </cell>
          <cell r="EZ131">
            <v>51.550203298069292</v>
          </cell>
          <cell r="FA131">
            <v>66.550203298069292</v>
          </cell>
          <cell r="FB131">
            <v>59</v>
          </cell>
          <cell r="FC131">
            <v>68.350684931506848</v>
          </cell>
          <cell r="FE131">
            <v>38271.593245023148</v>
          </cell>
        </row>
        <row r="132">
          <cell r="A132">
            <v>39881</v>
          </cell>
          <cell r="B132">
            <v>9</v>
          </cell>
          <cell r="C132">
            <v>1</v>
          </cell>
          <cell r="D132">
            <v>3</v>
          </cell>
          <cell r="E132">
            <v>2009</v>
          </cell>
          <cell r="G132">
            <v>0</v>
          </cell>
          <cell r="H132">
            <v>0.49715355649308235</v>
          </cell>
          <cell r="I132">
            <v>12.462691363361351</v>
          </cell>
          <cell r="J132">
            <v>50.684931506849317</v>
          </cell>
          <cell r="K132">
            <v>10.483870967741936</v>
          </cell>
          <cell r="L132">
            <v>0.186081771065536</v>
          </cell>
          <cell r="M132">
            <v>7.8951645832371202</v>
          </cell>
          <cell r="N132">
            <v>7.7697391304347825</v>
          </cell>
          <cell r="O132">
            <v>12.101778595405456</v>
          </cell>
          <cell r="P132">
            <v>19.371321459224621</v>
          </cell>
          <cell r="Q132">
            <v>26.584753939863759</v>
          </cell>
          <cell r="R132">
            <v>20.288044470491361</v>
          </cell>
          <cell r="S132">
            <v>42.794166868965732</v>
          </cell>
          <cell r="T132">
            <v>21.283441496174166</v>
          </cell>
          <cell r="U132">
            <v>35.82468725070531</v>
          </cell>
          <cell r="W132">
            <v>0</v>
          </cell>
          <cell r="X132">
            <v>12.959844919854433</v>
          </cell>
          <cell r="Y132">
            <v>10.483870967741936</v>
          </cell>
          <cell r="Z132">
            <v>0</v>
          </cell>
          <cell r="AA132">
            <v>0</v>
          </cell>
          <cell r="AB132">
            <v>2.5899130434782607</v>
          </cell>
          <cell r="AC132">
            <v>5</v>
          </cell>
          <cell r="AD132">
            <v>0</v>
          </cell>
          <cell r="AE132">
            <v>1.3517454706142278</v>
          </cell>
          <cell r="AF132">
            <v>6.9093269706449512</v>
          </cell>
          <cell r="AG132">
            <v>0</v>
          </cell>
          <cell r="AH132">
            <v>4.8428030879724773</v>
          </cell>
          <cell r="AI132">
            <v>0</v>
          </cell>
          <cell r="AJ132">
            <v>0</v>
          </cell>
          <cell r="AK132">
            <v>0</v>
          </cell>
          <cell r="AL132">
            <v>0</v>
          </cell>
          <cell r="AM132">
            <v>0</v>
          </cell>
          <cell r="AN132">
            <v>0</v>
          </cell>
          <cell r="AO132">
            <v>28.673652832478417</v>
          </cell>
          <cell r="AP132">
            <v>0</v>
          </cell>
          <cell r="AQ132">
            <v>17.090673029355049</v>
          </cell>
          <cell r="AR132">
            <v>12.909326970644951</v>
          </cell>
          <cell r="AS132">
            <v>14.829442544534302</v>
          </cell>
          <cell r="AT132">
            <v>0</v>
          </cell>
          <cell r="AU132">
            <v>0</v>
          </cell>
          <cell r="AV132">
            <v>0</v>
          </cell>
          <cell r="AW132">
            <v>67</v>
          </cell>
          <cell r="AX132">
            <v>0</v>
          </cell>
          <cell r="AY132">
            <v>0</v>
          </cell>
          <cell r="AZ132">
            <v>32.902295615845205</v>
          </cell>
          <cell r="BA132">
            <v>0</v>
          </cell>
          <cell r="BB132">
            <v>0</v>
          </cell>
          <cell r="BC132">
            <v>0</v>
          </cell>
          <cell r="BD132">
            <v>0</v>
          </cell>
          <cell r="BE132">
            <v>27.3224043715847</v>
          </cell>
          <cell r="BF132">
            <v>23.362527135264617</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CA132">
            <v>0</v>
          </cell>
          <cell r="CB132">
            <v>0</v>
          </cell>
          <cell r="CC132">
            <v>0</v>
          </cell>
          <cell r="CD132">
            <v>0</v>
          </cell>
          <cell r="CE132">
            <v>0</v>
          </cell>
          <cell r="CF132">
            <v>0</v>
          </cell>
          <cell r="CH132">
            <v>0</v>
          </cell>
          <cell r="CJ132">
            <v>39881</v>
          </cell>
          <cell r="CK132">
            <v>12.959844919854433</v>
          </cell>
          <cell r="CL132">
            <v>8.2610724412591789</v>
          </cell>
          <cell r="CM132">
            <v>50.684931506849317</v>
          </cell>
          <cell r="CN132">
            <v>0</v>
          </cell>
          <cell r="CO132">
            <v>0</v>
          </cell>
          <cell r="CP132">
            <v>48.345898464985197</v>
          </cell>
          <cell r="CQ132">
            <v>0</v>
          </cell>
          <cell r="CR132">
            <v>30</v>
          </cell>
          <cell r="CS132">
            <v>0</v>
          </cell>
          <cell r="CU132">
            <v>39881</v>
          </cell>
          <cell r="CV132">
            <v>2.5899130434782607</v>
          </cell>
          <cell r="CW132">
            <v>5</v>
          </cell>
          <cell r="CX132">
            <v>0</v>
          </cell>
          <cell r="CY132">
            <v>0</v>
          </cell>
          <cell r="CZ132">
            <v>0</v>
          </cell>
          <cell r="DA132">
            <v>0</v>
          </cell>
          <cell r="DB132">
            <v>0</v>
          </cell>
          <cell r="DC132">
            <v>61.30574338483963</v>
          </cell>
          <cell r="DD132">
            <v>67</v>
          </cell>
          <cell r="DE132">
            <v>11.835616438356164</v>
          </cell>
          <cell r="DF132">
            <v>24</v>
          </cell>
          <cell r="DG132">
            <v>45.811622586490159</v>
          </cell>
          <cell r="DH132">
            <v>0</v>
          </cell>
          <cell r="DI132">
            <v>0</v>
          </cell>
          <cell r="DJ132">
            <v>0</v>
          </cell>
          <cell r="DK132">
            <v>27.3224043715847</v>
          </cell>
          <cell r="DL132">
            <v>23.362527135264617</v>
          </cell>
          <cell r="DM132">
            <v>0</v>
          </cell>
          <cell r="DN132">
            <v>0</v>
          </cell>
          <cell r="DO132">
            <v>0</v>
          </cell>
          <cell r="DP132">
            <v>0</v>
          </cell>
          <cell r="DR132">
            <v>50.684931506849317</v>
          </cell>
          <cell r="DS132">
            <v>0</v>
          </cell>
          <cell r="DT132">
            <v>0</v>
          </cell>
          <cell r="DV132">
            <v>39881</v>
          </cell>
          <cell r="DW132">
            <v>5.5073816275061196</v>
          </cell>
          <cell r="DY132">
            <v>49.7</v>
          </cell>
          <cell r="DZ132">
            <v>44.7</v>
          </cell>
          <cell r="EA132">
            <v>30</v>
          </cell>
          <cell r="EB132">
            <v>30</v>
          </cell>
          <cell r="ED132">
            <v>60</v>
          </cell>
          <cell r="EE132">
            <v>20</v>
          </cell>
          <cell r="EF132">
            <v>48.345898464985197</v>
          </cell>
          <cell r="EG132">
            <v>0</v>
          </cell>
          <cell r="EH132">
            <v>48.345898464985197</v>
          </cell>
          <cell r="EJ132">
            <v>30</v>
          </cell>
          <cell r="EK132">
            <v>90</v>
          </cell>
          <cell r="EL132">
            <v>110</v>
          </cell>
          <cell r="EN132">
            <v>0</v>
          </cell>
          <cell r="EO132">
            <v>60</v>
          </cell>
          <cell r="EP132">
            <v>80</v>
          </cell>
          <cell r="ER132">
            <v>200</v>
          </cell>
          <cell r="ET132">
            <v>15</v>
          </cell>
          <cell r="EU132">
            <v>0</v>
          </cell>
          <cell r="EV132">
            <v>0</v>
          </cell>
          <cell r="EW132">
            <v>50.684931506849317</v>
          </cell>
          <cell r="EX132">
            <v>0</v>
          </cell>
          <cell r="EZ132">
            <v>51.550203298069292</v>
          </cell>
          <cell r="FA132">
            <v>66.550203298069292</v>
          </cell>
          <cell r="FB132">
            <v>59</v>
          </cell>
          <cell r="FC132">
            <v>68.350684931506848</v>
          </cell>
          <cell r="FE132">
            <v>38271.593245370372</v>
          </cell>
        </row>
        <row r="133">
          <cell r="A133">
            <v>39882</v>
          </cell>
          <cell r="B133">
            <v>10</v>
          </cell>
          <cell r="C133">
            <v>2</v>
          </cell>
          <cell r="D133">
            <v>3</v>
          </cell>
          <cell r="E133">
            <v>2009</v>
          </cell>
          <cell r="G133">
            <v>0</v>
          </cell>
          <cell r="H133">
            <v>0.49715355649308235</v>
          </cell>
          <cell r="I133">
            <v>12.462691363361351</v>
          </cell>
          <cell r="J133">
            <v>50.684931506849317</v>
          </cell>
          <cell r="K133">
            <v>10.483870967741936</v>
          </cell>
          <cell r="L133">
            <v>0.186081771065536</v>
          </cell>
          <cell r="M133">
            <v>7.8951645832371202</v>
          </cell>
          <cell r="N133">
            <v>7.7697391304347825</v>
          </cell>
          <cell r="O133">
            <v>12.101778595405456</v>
          </cell>
          <cell r="P133">
            <v>19.371321459224621</v>
          </cell>
          <cell r="Q133">
            <v>26.584753939863759</v>
          </cell>
          <cell r="R133">
            <v>20.288044470491361</v>
          </cell>
          <cell r="S133">
            <v>54.639615719905649</v>
          </cell>
          <cell r="T133">
            <v>21.368698493538474</v>
          </cell>
          <cell r="U133">
            <v>36.222600880333871</v>
          </cell>
          <cell r="W133">
            <v>0</v>
          </cell>
          <cell r="X133">
            <v>12.959844919854433</v>
          </cell>
          <cell r="Y133">
            <v>10.483870967741936</v>
          </cell>
          <cell r="Z133">
            <v>0</v>
          </cell>
          <cell r="AA133">
            <v>0</v>
          </cell>
          <cell r="AB133">
            <v>2.5899130434782607</v>
          </cell>
          <cell r="AC133">
            <v>5</v>
          </cell>
          <cell r="AD133">
            <v>0</v>
          </cell>
          <cell r="AE133">
            <v>1.3517454706142278</v>
          </cell>
          <cell r="AF133">
            <v>6.9093269706449512</v>
          </cell>
          <cell r="AG133">
            <v>0</v>
          </cell>
          <cell r="AH133">
            <v>4.8428030879724773</v>
          </cell>
          <cell r="AI133">
            <v>0</v>
          </cell>
          <cell r="AJ133">
            <v>0</v>
          </cell>
          <cell r="AK133">
            <v>0</v>
          </cell>
          <cell r="AL133">
            <v>0</v>
          </cell>
          <cell r="AM133">
            <v>0</v>
          </cell>
          <cell r="AN133">
            <v>0</v>
          </cell>
          <cell r="AO133">
            <v>28.665005378378879</v>
          </cell>
          <cell r="AP133">
            <v>0</v>
          </cell>
          <cell r="AQ133">
            <v>17.090673029355049</v>
          </cell>
          <cell r="AR133">
            <v>12.909326970644951</v>
          </cell>
          <cell r="AS133">
            <v>14.838089998633833</v>
          </cell>
          <cell r="AT133">
            <v>0</v>
          </cell>
          <cell r="AU133">
            <v>0</v>
          </cell>
          <cell r="AV133">
            <v>0</v>
          </cell>
          <cell r="AW133">
            <v>67</v>
          </cell>
          <cell r="AX133">
            <v>0</v>
          </cell>
          <cell r="AY133">
            <v>0</v>
          </cell>
          <cell r="AZ133">
            <v>45.230915093777995</v>
          </cell>
          <cell r="BA133">
            <v>0</v>
          </cell>
          <cell r="BB133">
            <v>0</v>
          </cell>
          <cell r="BC133">
            <v>0</v>
          </cell>
          <cell r="BD133">
            <v>0</v>
          </cell>
          <cell r="BE133">
            <v>27.3224043715847</v>
          </cell>
          <cell r="BF133">
            <v>23.362527135264617</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CA133">
            <v>0</v>
          </cell>
          <cell r="CB133">
            <v>0</v>
          </cell>
          <cell r="CC133">
            <v>0</v>
          </cell>
          <cell r="CD133">
            <v>0</v>
          </cell>
          <cell r="CE133">
            <v>0</v>
          </cell>
          <cell r="CF133">
            <v>0</v>
          </cell>
          <cell r="CH133">
            <v>0</v>
          </cell>
          <cell r="CJ133">
            <v>39882</v>
          </cell>
          <cell r="CK133">
            <v>12.959844919854433</v>
          </cell>
          <cell r="CL133">
            <v>8.2610724412591789</v>
          </cell>
          <cell r="CM133">
            <v>50.684931506849317</v>
          </cell>
          <cell r="CN133">
            <v>0</v>
          </cell>
          <cell r="CO133">
            <v>0</v>
          </cell>
          <cell r="CP133">
            <v>48.34589846498519</v>
          </cell>
          <cell r="CQ133">
            <v>0</v>
          </cell>
          <cell r="CR133">
            <v>30</v>
          </cell>
          <cell r="CS133">
            <v>0</v>
          </cell>
          <cell r="CU133">
            <v>39882</v>
          </cell>
          <cell r="CV133">
            <v>2.5899130434782607</v>
          </cell>
          <cell r="CW133">
            <v>5</v>
          </cell>
          <cell r="CX133">
            <v>0</v>
          </cell>
          <cell r="CY133">
            <v>0</v>
          </cell>
          <cell r="CZ133">
            <v>0</v>
          </cell>
          <cell r="DA133">
            <v>0</v>
          </cell>
          <cell r="DB133">
            <v>0</v>
          </cell>
          <cell r="DC133">
            <v>61.305743384839623</v>
          </cell>
          <cell r="DD133">
            <v>67</v>
          </cell>
          <cell r="DE133">
            <v>11.835616438356164</v>
          </cell>
          <cell r="DF133">
            <v>24</v>
          </cell>
          <cell r="DG133">
            <v>58.140242064422949</v>
          </cell>
          <cell r="DH133">
            <v>0</v>
          </cell>
          <cell r="DI133">
            <v>0</v>
          </cell>
          <cell r="DJ133">
            <v>0</v>
          </cell>
          <cell r="DK133">
            <v>27.3224043715847</v>
          </cell>
          <cell r="DL133">
            <v>23.362527135264617</v>
          </cell>
          <cell r="DM133">
            <v>0</v>
          </cell>
          <cell r="DN133">
            <v>0</v>
          </cell>
          <cell r="DO133">
            <v>0</v>
          </cell>
          <cell r="DP133">
            <v>0</v>
          </cell>
          <cell r="DR133">
            <v>50.684931506849317</v>
          </cell>
          <cell r="DS133">
            <v>0</v>
          </cell>
          <cell r="DT133">
            <v>0</v>
          </cell>
          <cell r="DV133">
            <v>39882</v>
          </cell>
          <cell r="DW133">
            <v>5.5073816275061196</v>
          </cell>
          <cell r="DY133">
            <v>49.7</v>
          </cell>
          <cell r="DZ133">
            <v>44.7</v>
          </cell>
          <cell r="EA133">
            <v>30</v>
          </cell>
          <cell r="EB133">
            <v>30</v>
          </cell>
          <cell r="ED133">
            <v>60</v>
          </cell>
          <cell r="EE133">
            <v>20</v>
          </cell>
          <cell r="EF133">
            <v>48.34589846498519</v>
          </cell>
          <cell r="EG133">
            <v>0</v>
          </cell>
          <cell r="EH133">
            <v>48.34589846498519</v>
          </cell>
          <cell r="EJ133">
            <v>30</v>
          </cell>
          <cell r="EK133">
            <v>90</v>
          </cell>
          <cell r="EL133">
            <v>110</v>
          </cell>
          <cell r="EN133">
            <v>0</v>
          </cell>
          <cell r="EO133">
            <v>60</v>
          </cell>
          <cell r="EP133">
            <v>80</v>
          </cell>
          <cell r="ER133">
            <v>200</v>
          </cell>
          <cell r="ET133">
            <v>15</v>
          </cell>
          <cell r="EU133">
            <v>0</v>
          </cell>
          <cell r="EV133">
            <v>0</v>
          </cell>
          <cell r="EW133">
            <v>50.684931506849317</v>
          </cell>
          <cell r="EX133">
            <v>0</v>
          </cell>
          <cell r="EZ133">
            <v>51.550203298069292</v>
          </cell>
          <cell r="FA133">
            <v>66.550203298069292</v>
          </cell>
          <cell r="FB133">
            <v>59</v>
          </cell>
          <cell r="FC133">
            <v>68.350684931506848</v>
          </cell>
          <cell r="FE133">
            <v>38271.593245601849</v>
          </cell>
        </row>
        <row r="134">
          <cell r="A134">
            <v>39883</v>
          </cell>
          <cell r="B134">
            <v>11</v>
          </cell>
          <cell r="C134">
            <v>3</v>
          </cell>
          <cell r="D134">
            <v>3</v>
          </cell>
          <cell r="E134">
            <v>2009</v>
          </cell>
          <cell r="G134">
            <v>0</v>
          </cell>
          <cell r="H134">
            <v>0.46455265499739401</v>
          </cell>
          <cell r="I134">
            <v>11.931503022494063</v>
          </cell>
          <cell r="J134">
            <v>50.684931506849317</v>
          </cell>
          <cell r="K134">
            <v>10.483870967741936</v>
          </cell>
          <cell r="L134">
            <v>0.17387943758240987</v>
          </cell>
          <cell r="M134">
            <v>7.5586546550386924</v>
          </cell>
          <cell r="N134">
            <v>7.7697391304347825</v>
          </cell>
          <cell r="O134">
            <v>11.308203075812584</v>
          </cell>
          <cell r="P134">
            <v>18.545671540894528</v>
          </cell>
          <cell r="Q134">
            <v>26.338519194567191</v>
          </cell>
          <cell r="R134">
            <v>20.288044470491361</v>
          </cell>
          <cell r="S134">
            <v>36.840232941670415</v>
          </cell>
          <cell r="T134">
            <v>21.502197719092241</v>
          </cell>
          <cell r="U134">
            <v>31.967454434590806</v>
          </cell>
          <cell r="W134">
            <v>0</v>
          </cell>
          <cell r="X134">
            <v>12.396055677491457</v>
          </cell>
          <cell r="Y134">
            <v>10.483870967741936</v>
          </cell>
          <cell r="Z134">
            <v>0</v>
          </cell>
          <cell r="AA134">
            <v>0</v>
          </cell>
          <cell r="AB134">
            <v>2.5899130434782607</v>
          </cell>
          <cell r="AC134">
            <v>5</v>
          </cell>
          <cell r="AD134">
            <v>0</v>
          </cell>
          <cell r="AE134">
            <v>1.3517454706142278</v>
          </cell>
          <cell r="AF134">
            <v>6.5606147089633957</v>
          </cell>
          <cell r="AG134">
            <v>0</v>
          </cell>
          <cell r="AH134">
            <v>4.9612973252635868</v>
          </cell>
          <cell r="AI134">
            <v>0</v>
          </cell>
          <cell r="AJ134">
            <v>0</v>
          </cell>
          <cell r="AK134">
            <v>0</v>
          </cell>
          <cell r="AL134">
            <v>0</v>
          </cell>
          <cell r="AM134">
            <v>0</v>
          </cell>
          <cell r="AN134">
            <v>0</v>
          </cell>
          <cell r="AO134">
            <v>29.102798000620989</v>
          </cell>
          <cell r="AP134">
            <v>0</v>
          </cell>
          <cell r="AQ134">
            <v>17.439385291036604</v>
          </cell>
          <cell r="AR134">
            <v>12.560614708963396</v>
          </cell>
          <cell r="AS134">
            <v>12.416342955881078</v>
          </cell>
          <cell r="AT134">
            <v>0</v>
          </cell>
          <cell r="AU134">
            <v>0</v>
          </cell>
          <cell r="AV134">
            <v>0</v>
          </cell>
          <cell r="AW134">
            <v>67</v>
          </cell>
          <cell r="AX134">
            <v>0</v>
          </cell>
          <cell r="AY134">
            <v>0</v>
          </cell>
          <cell r="AZ134">
            <v>23.309885095353465</v>
          </cell>
          <cell r="BA134">
            <v>0</v>
          </cell>
          <cell r="BB134">
            <v>0</v>
          </cell>
          <cell r="BC134">
            <v>0</v>
          </cell>
          <cell r="BD134">
            <v>0</v>
          </cell>
          <cell r="BE134">
            <v>27.3224043715847</v>
          </cell>
          <cell r="BF134">
            <v>23.362527135264617</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CA134">
            <v>0</v>
          </cell>
          <cell r="CB134">
            <v>0</v>
          </cell>
          <cell r="CC134">
            <v>0</v>
          </cell>
          <cell r="CD134">
            <v>0</v>
          </cell>
          <cell r="CE134">
            <v>0</v>
          </cell>
          <cell r="CF134">
            <v>0</v>
          </cell>
          <cell r="CH134">
            <v>0</v>
          </cell>
          <cell r="CJ134">
            <v>39883</v>
          </cell>
          <cell r="CK134">
            <v>12.396055677491457</v>
          </cell>
          <cell r="CL134">
            <v>7.9123601795776235</v>
          </cell>
          <cell r="CM134">
            <v>50.684931506849317</v>
          </cell>
          <cell r="CN134">
            <v>0</v>
          </cell>
          <cell r="CO134">
            <v>0</v>
          </cell>
          <cell r="CP134">
            <v>46.480438281765657</v>
          </cell>
          <cell r="CQ134">
            <v>0</v>
          </cell>
          <cell r="CR134">
            <v>30</v>
          </cell>
          <cell r="CS134">
            <v>0</v>
          </cell>
          <cell r="CU134">
            <v>39883</v>
          </cell>
          <cell r="CV134">
            <v>2.5899130434782607</v>
          </cell>
          <cell r="CW134">
            <v>5</v>
          </cell>
          <cell r="CX134">
            <v>0</v>
          </cell>
          <cell r="CY134">
            <v>0</v>
          </cell>
          <cell r="CZ134">
            <v>0</v>
          </cell>
          <cell r="DA134">
            <v>0</v>
          </cell>
          <cell r="DB134">
            <v>0</v>
          </cell>
          <cell r="DC134">
            <v>58.876493959257111</v>
          </cell>
          <cell r="DD134">
            <v>67</v>
          </cell>
          <cell r="DE134">
            <v>11.835616438356164</v>
          </cell>
          <cell r="DF134">
            <v>24</v>
          </cell>
          <cell r="DG134">
            <v>35.870499804316864</v>
          </cell>
          <cell r="DH134">
            <v>0</v>
          </cell>
          <cell r="DI134">
            <v>0</v>
          </cell>
          <cell r="DJ134">
            <v>0</v>
          </cell>
          <cell r="DK134">
            <v>27.3224043715847</v>
          </cell>
          <cell r="DL134">
            <v>23.362527135264617</v>
          </cell>
          <cell r="DM134">
            <v>0</v>
          </cell>
          <cell r="DN134">
            <v>0</v>
          </cell>
          <cell r="DO134">
            <v>0</v>
          </cell>
          <cell r="DP134">
            <v>0</v>
          </cell>
          <cell r="DR134">
            <v>50.684931506849317</v>
          </cell>
          <cell r="DS134">
            <v>0</v>
          </cell>
          <cell r="DT134">
            <v>0</v>
          </cell>
          <cell r="DV134">
            <v>39883</v>
          </cell>
          <cell r="DW134">
            <v>5.274906786385082</v>
          </cell>
          <cell r="DY134">
            <v>49.7</v>
          </cell>
          <cell r="DZ134">
            <v>44.7</v>
          </cell>
          <cell r="EA134">
            <v>30</v>
          </cell>
          <cell r="EB134">
            <v>30</v>
          </cell>
          <cell r="ED134">
            <v>60</v>
          </cell>
          <cell r="EE134">
            <v>20</v>
          </cell>
          <cell r="EF134">
            <v>46.480438281765657</v>
          </cell>
          <cell r="EG134">
            <v>0</v>
          </cell>
          <cell r="EH134">
            <v>46.480438281765657</v>
          </cell>
          <cell r="EJ134">
            <v>30</v>
          </cell>
          <cell r="EK134">
            <v>90</v>
          </cell>
          <cell r="EL134">
            <v>110</v>
          </cell>
          <cell r="EN134">
            <v>0</v>
          </cell>
          <cell r="EO134">
            <v>60</v>
          </cell>
          <cell r="EP134">
            <v>80</v>
          </cell>
          <cell r="ER134">
            <v>200</v>
          </cell>
          <cell r="ET134">
            <v>15</v>
          </cell>
          <cell r="EU134">
            <v>0</v>
          </cell>
          <cell r="EV134">
            <v>0</v>
          </cell>
          <cell r="EW134">
            <v>49.353016016213388</v>
          </cell>
          <cell r="EX134">
            <v>1.3319154906359287</v>
          </cell>
          <cell r="EZ134">
            <v>49.353016016213388</v>
          </cell>
          <cell r="FA134">
            <v>64.353016016213388</v>
          </cell>
          <cell r="FB134">
            <v>59</v>
          </cell>
          <cell r="FC134">
            <v>68.350684931506848</v>
          </cell>
          <cell r="FE134">
            <v>38271.593245833334</v>
          </cell>
        </row>
        <row r="135">
          <cell r="A135">
            <v>39884</v>
          </cell>
          <cell r="B135">
            <v>12</v>
          </cell>
          <cell r="C135">
            <v>4</v>
          </cell>
          <cell r="D135">
            <v>3</v>
          </cell>
          <cell r="E135">
            <v>2009</v>
          </cell>
          <cell r="G135">
            <v>0</v>
          </cell>
          <cell r="H135">
            <v>0.35861386577832299</v>
          </cell>
          <cell r="I135">
            <v>9.7779931107969809</v>
          </cell>
          <cell r="J135">
            <v>50.684931506849317</v>
          </cell>
          <cell r="K135">
            <v>10.483870967741936</v>
          </cell>
          <cell r="L135">
            <v>0.13422714652473233</v>
          </cell>
          <cell r="M135">
            <v>6.1943975544845182</v>
          </cell>
          <cell r="N135">
            <v>0</v>
          </cell>
          <cell r="O135">
            <v>8.7294268505390864</v>
          </cell>
          <cell r="P135">
            <v>15.198374271883193</v>
          </cell>
          <cell r="Q135">
            <v>26.948668088027159</v>
          </cell>
          <cell r="R135">
            <v>20.288044470491361</v>
          </cell>
          <cell r="S135">
            <v>48.280472347014197</v>
          </cell>
          <cell r="T135">
            <v>21.03523675674905</v>
          </cell>
          <cell r="U135">
            <v>23.166509550309414</v>
          </cell>
          <cell r="W135">
            <v>0</v>
          </cell>
          <cell r="X135">
            <v>10.136606976575305</v>
          </cell>
          <cell r="Y135">
            <v>10.483870967741936</v>
          </cell>
          <cell r="Z135">
            <v>0</v>
          </cell>
          <cell r="AA135">
            <v>0</v>
          </cell>
          <cell r="AB135">
            <v>0</v>
          </cell>
          <cell r="AC135">
            <v>5</v>
          </cell>
          <cell r="AD135">
            <v>0</v>
          </cell>
          <cell r="AE135">
            <v>1.3286247010092502</v>
          </cell>
          <cell r="AF135">
            <v>0</v>
          </cell>
          <cell r="AG135">
            <v>0</v>
          </cell>
          <cell r="AH135">
            <v>5.2288502801690164</v>
          </cell>
          <cell r="AI135">
            <v>0</v>
          </cell>
          <cell r="AJ135">
            <v>0</v>
          </cell>
          <cell r="AK135">
            <v>0</v>
          </cell>
          <cell r="AL135">
            <v>0</v>
          </cell>
          <cell r="AM135">
            <v>0</v>
          </cell>
          <cell r="AN135">
            <v>0</v>
          </cell>
          <cell r="AO135">
            <v>31.097922466742823</v>
          </cell>
          <cell r="AP135">
            <v>2.3120769604977554E-2</v>
          </cell>
          <cell r="AQ135">
            <v>24</v>
          </cell>
          <cell r="AR135">
            <v>5.9768792303950207</v>
          </cell>
          <cell r="AS135">
            <v>4.8377409340289574</v>
          </cell>
          <cell r="AT135">
            <v>0</v>
          </cell>
          <cell r="AU135">
            <v>0</v>
          </cell>
          <cell r="AV135">
            <v>0</v>
          </cell>
          <cell r="AW135">
            <v>67</v>
          </cell>
          <cell r="AX135">
            <v>0</v>
          </cell>
          <cell r="AY135">
            <v>0</v>
          </cell>
          <cell r="AZ135">
            <v>25.482218654072668</v>
          </cell>
          <cell r="BA135">
            <v>0</v>
          </cell>
          <cell r="BB135">
            <v>0</v>
          </cell>
          <cell r="BC135">
            <v>0</v>
          </cell>
          <cell r="BD135">
            <v>0</v>
          </cell>
          <cell r="BE135">
            <v>27.3224043715847</v>
          </cell>
          <cell r="BF135">
            <v>23.362527135264617</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CA135">
            <v>0</v>
          </cell>
          <cell r="CB135">
            <v>0</v>
          </cell>
          <cell r="CC135">
            <v>0</v>
          </cell>
          <cell r="CD135">
            <v>0</v>
          </cell>
          <cell r="CE135">
            <v>0</v>
          </cell>
          <cell r="CF135">
            <v>0</v>
          </cell>
          <cell r="CH135">
            <v>0</v>
          </cell>
          <cell r="CJ135">
            <v>39884</v>
          </cell>
          <cell r="CK135">
            <v>10.136606976575305</v>
          </cell>
          <cell r="CL135">
            <v>1.3286247010092502</v>
          </cell>
          <cell r="CM135">
            <v>50.684931506849317</v>
          </cell>
          <cell r="CN135">
            <v>0</v>
          </cell>
          <cell r="CO135">
            <v>0</v>
          </cell>
          <cell r="CP135">
            <v>41.1645136809408</v>
          </cell>
          <cell r="CQ135">
            <v>0</v>
          </cell>
          <cell r="CR135">
            <v>30</v>
          </cell>
          <cell r="CS135">
            <v>0</v>
          </cell>
          <cell r="CU135">
            <v>39884</v>
          </cell>
          <cell r="CV135">
            <v>0</v>
          </cell>
          <cell r="CW135">
            <v>5</v>
          </cell>
          <cell r="CX135">
            <v>0</v>
          </cell>
          <cell r="CY135">
            <v>0</v>
          </cell>
          <cell r="CZ135">
            <v>0</v>
          </cell>
          <cell r="DA135">
            <v>0</v>
          </cell>
          <cell r="DB135">
            <v>0</v>
          </cell>
          <cell r="DC135">
            <v>51.301120657516101</v>
          </cell>
          <cell r="DD135">
            <v>67</v>
          </cell>
          <cell r="DE135">
            <v>11.835616438356164</v>
          </cell>
          <cell r="DF135">
            <v>24</v>
          </cell>
          <cell r="DG135">
            <v>31.459097884467688</v>
          </cell>
          <cell r="DH135">
            <v>0</v>
          </cell>
          <cell r="DI135">
            <v>0</v>
          </cell>
          <cell r="DJ135">
            <v>0</v>
          </cell>
          <cell r="DK135">
            <v>27.3224043715847</v>
          </cell>
          <cell r="DL135">
            <v>23.362527135264617</v>
          </cell>
          <cell r="DM135">
            <v>0</v>
          </cell>
          <cell r="DN135">
            <v>0</v>
          </cell>
          <cell r="DO135">
            <v>0</v>
          </cell>
          <cell r="DP135">
            <v>0</v>
          </cell>
          <cell r="DR135">
            <v>50.684931506849317</v>
          </cell>
          <cell r="DS135">
            <v>0</v>
          </cell>
          <cell r="DT135">
            <v>0</v>
          </cell>
          <cell r="DV135">
            <v>39884</v>
          </cell>
          <cell r="DW135">
            <v>0.88574980067283349</v>
          </cell>
          <cell r="DY135">
            <v>49.7</v>
          </cell>
          <cell r="DZ135">
            <v>44.7</v>
          </cell>
          <cell r="EA135">
            <v>30</v>
          </cell>
          <cell r="EB135">
            <v>30</v>
          </cell>
          <cell r="ED135">
            <v>60</v>
          </cell>
          <cell r="EE135">
            <v>20</v>
          </cell>
          <cell r="EF135">
            <v>41.1645136809408</v>
          </cell>
          <cell r="EG135">
            <v>0</v>
          </cell>
          <cell r="EH135">
            <v>41.1645136809408</v>
          </cell>
          <cell r="EJ135">
            <v>30</v>
          </cell>
          <cell r="EK135">
            <v>90</v>
          </cell>
          <cell r="EL135">
            <v>110</v>
          </cell>
          <cell r="EN135">
            <v>0</v>
          </cell>
          <cell r="EO135">
            <v>60</v>
          </cell>
          <cell r="EP135">
            <v>80</v>
          </cell>
          <cell r="ER135">
            <v>200</v>
          </cell>
          <cell r="ET135">
            <v>15</v>
          </cell>
          <cell r="EU135">
            <v>0</v>
          </cell>
          <cell r="EV135">
            <v>0</v>
          </cell>
          <cell r="EW135">
            <v>40.445319394698899</v>
          </cell>
          <cell r="EX135">
            <v>10.239612112150418</v>
          </cell>
          <cell r="EZ135">
            <v>40.445319394698899</v>
          </cell>
          <cell r="FA135">
            <v>55.445319394698899</v>
          </cell>
          <cell r="FB135">
            <v>59</v>
          </cell>
          <cell r="FC135">
            <v>68.350684931506848</v>
          </cell>
          <cell r="FE135">
            <v>38271.593245949072</v>
          </cell>
        </row>
        <row r="136">
          <cell r="A136">
            <v>39885</v>
          </cell>
          <cell r="B136">
            <v>13</v>
          </cell>
          <cell r="C136">
            <v>5</v>
          </cell>
          <cell r="D136">
            <v>3</v>
          </cell>
          <cell r="E136">
            <v>2009</v>
          </cell>
          <cell r="G136">
            <v>0</v>
          </cell>
          <cell r="H136">
            <v>0.44349785800906927</v>
          </cell>
          <cell r="I136">
            <v>9.957701075621733</v>
          </cell>
          <cell r="J136">
            <v>50.684931506849317</v>
          </cell>
          <cell r="K136">
            <v>10.483870967741936</v>
          </cell>
          <cell r="L136">
            <v>0.16599874586886823</v>
          </cell>
          <cell r="M136">
            <v>6.3082432654824778</v>
          </cell>
          <cell r="N136">
            <v>0</v>
          </cell>
          <cell r="O136">
            <v>10.795684381746955</v>
          </cell>
          <cell r="P136">
            <v>15.477702440567329</v>
          </cell>
          <cell r="Q136">
            <v>26.658879757296667</v>
          </cell>
          <cell r="R136">
            <v>20.288044470491361</v>
          </cell>
          <cell r="S136">
            <v>78.805164026645386</v>
          </cell>
          <cell r="T136">
            <v>21.380750382842873</v>
          </cell>
          <cell r="U136">
            <v>26.722776119931261</v>
          </cell>
          <cell r="W136">
            <v>0</v>
          </cell>
          <cell r="X136">
            <v>10.401198933630802</v>
          </cell>
          <cell r="Y136">
            <v>10.483870967741936</v>
          </cell>
          <cell r="Z136">
            <v>0</v>
          </cell>
          <cell r="AA136">
            <v>0</v>
          </cell>
          <cell r="AB136">
            <v>0</v>
          </cell>
          <cell r="AC136">
            <v>5</v>
          </cell>
          <cell r="AD136">
            <v>0</v>
          </cell>
          <cell r="AE136">
            <v>1.3517454706142278</v>
          </cell>
          <cell r="AF136">
            <v>0.12249654073711813</v>
          </cell>
          <cell r="AG136">
            <v>0</v>
          </cell>
          <cell r="AH136">
            <v>5.1565607149434669</v>
          </cell>
          <cell r="AI136">
            <v>0</v>
          </cell>
          <cell r="AJ136">
            <v>0</v>
          </cell>
          <cell r="AK136">
            <v>0</v>
          </cell>
          <cell r="AL136">
            <v>0</v>
          </cell>
          <cell r="AM136">
            <v>0</v>
          </cell>
          <cell r="AN136">
            <v>0</v>
          </cell>
          <cell r="AO136">
            <v>30.923540623497942</v>
          </cell>
          <cell r="AP136">
            <v>0</v>
          </cell>
          <cell r="AQ136">
            <v>23.877503459262883</v>
          </cell>
          <cell r="AR136">
            <v>6.1224965407371172</v>
          </cell>
          <cell r="AS136">
            <v>7.1402097116609013</v>
          </cell>
          <cell r="AT136">
            <v>0</v>
          </cell>
          <cell r="AU136">
            <v>0</v>
          </cell>
          <cell r="AV136">
            <v>0</v>
          </cell>
          <cell r="AW136">
            <v>67</v>
          </cell>
          <cell r="AX136">
            <v>0</v>
          </cell>
          <cell r="AY136">
            <v>0</v>
          </cell>
          <cell r="AZ136">
            <v>52.562434966112207</v>
          </cell>
          <cell r="BA136">
            <v>0</v>
          </cell>
          <cell r="BB136">
            <v>7.3462555633073094</v>
          </cell>
          <cell r="BC136">
            <v>0</v>
          </cell>
          <cell r="BD136">
            <v>0</v>
          </cell>
          <cell r="BE136">
            <v>27.3224043715847</v>
          </cell>
          <cell r="BF136">
            <v>23.362527135264617</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CA136">
            <v>0</v>
          </cell>
          <cell r="CB136">
            <v>0</v>
          </cell>
          <cell r="CC136">
            <v>0</v>
          </cell>
          <cell r="CD136">
            <v>0</v>
          </cell>
          <cell r="CE136">
            <v>0</v>
          </cell>
          <cell r="CF136">
            <v>0</v>
          </cell>
          <cell r="CH136">
            <v>0</v>
          </cell>
          <cell r="CJ136">
            <v>39885</v>
          </cell>
          <cell r="CK136">
            <v>10.401198933630802</v>
          </cell>
          <cell r="CL136">
            <v>1.4742420113513459</v>
          </cell>
          <cell r="CM136">
            <v>50.684931506849317</v>
          </cell>
          <cell r="CN136">
            <v>0</v>
          </cell>
          <cell r="CO136">
            <v>0</v>
          </cell>
          <cell r="CP136">
            <v>43.22031105010231</v>
          </cell>
          <cell r="CQ136">
            <v>0</v>
          </cell>
          <cell r="CR136">
            <v>30</v>
          </cell>
          <cell r="CS136">
            <v>0</v>
          </cell>
          <cell r="CU136">
            <v>39885</v>
          </cell>
          <cell r="CV136">
            <v>0</v>
          </cell>
          <cell r="CW136">
            <v>5</v>
          </cell>
          <cell r="CX136">
            <v>0</v>
          </cell>
          <cell r="CY136">
            <v>0</v>
          </cell>
          <cell r="CZ136">
            <v>0</v>
          </cell>
          <cell r="DA136">
            <v>0</v>
          </cell>
          <cell r="DB136">
            <v>0</v>
          </cell>
          <cell r="DC136">
            <v>53.621509983733112</v>
          </cell>
          <cell r="DD136">
            <v>67</v>
          </cell>
          <cell r="DE136">
            <v>11.835616438356164</v>
          </cell>
          <cell r="DF136">
            <v>24</v>
          </cell>
          <cell r="DG136">
            <v>58.684931506849324</v>
          </cell>
          <cell r="DH136">
            <v>7.3462555633073094</v>
          </cell>
          <cell r="DI136">
            <v>0</v>
          </cell>
          <cell r="DJ136">
            <v>0</v>
          </cell>
          <cell r="DK136">
            <v>27.3224043715847</v>
          </cell>
          <cell r="DL136">
            <v>23.362527135264617</v>
          </cell>
          <cell r="DM136">
            <v>0</v>
          </cell>
          <cell r="DN136">
            <v>0</v>
          </cell>
          <cell r="DO136">
            <v>0</v>
          </cell>
          <cell r="DP136">
            <v>0</v>
          </cell>
          <cell r="DR136">
            <v>50.684931506849317</v>
          </cell>
          <cell r="DS136">
            <v>0</v>
          </cell>
          <cell r="DT136">
            <v>0</v>
          </cell>
          <cell r="DV136">
            <v>39885</v>
          </cell>
          <cell r="DW136">
            <v>0.98282800756756394</v>
          </cell>
          <cell r="DY136">
            <v>49.7</v>
          </cell>
          <cell r="DZ136">
            <v>44.7</v>
          </cell>
          <cell r="EA136">
            <v>30</v>
          </cell>
          <cell r="EB136">
            <v>30</v>
          </cell>
          <cell r="ED136">
            <v>60</v>
          </cell>
          <cell r="EE136">
            <v>20</v>
          </cell>
          <cell r="EF136">
            <v>43.22031105010231</v>
          </cell>
          <cell r="EG136">
            <v>0</v>
          </cell>
          <cell r="EH136">
            <v>43.22031105010231</v>
          </cell>
          <cell r="EJ136">
            <v>30</v>
          </cell>
          <cell r="EK136">
            <v>90</v>
          </cell>
          <cell r="EL136">
            <v>110</v>
          </cell>
          <cell r="EN136">
            <v>0</v>
          </cell>
          <cell r="EO136">
            <v>60</v>
          </cell>
          <cell r="EP136">
            <v>80</v>
          </cell>
          <cell r="ER136">
            <v>200</v>
          </cell>
          <cell r="ET136">
            <v>15</v>
          </cell>
          <cell r="EU136">
            <v>0</v>
          </cell>
          <cell r="EV136">
            <v>0</v>
          </cell>
          <cell r="EW136">
            <v>41.188656596182774</v>
          </cell>
          <cell r="EX136">
            <v>9.4962749106665427</v>
          </cell>
          <cell r="EZ136">
            <v>41.188656596182774</v>
          </cell>
          <cell r="FA136">
            <v>56.188656596182774</v>
          </cell>
          <cell r="FB136">
            <v>59</v>
          </cell>
          <cell r="FC136">
            <v>68.350684931506848</v>
          </cell>
          <cell r="FE136">
            <v>38271.593246296296</v>
          </cell>
        </row>
        <row r="137">
          <cell r="A137">
            <v>39886</v>
          </cell>
          <cell r="B137">
            <v>14</v>
          </cell>
          <cell r="C137">
            <v>6</v>
          </cell>
          <cell r="D137">
            <v>3</v>
          </cell>
          <cell r="E137">
            <v>2009</v>
          </cell>
          <cell r="G137">
            <v>0</v>
          </cell>
          <cell r="H137">
            <v>0.55391426670832333</v>
          </cell>
          <cell r="I137">
            <v>12.526738011895906</v>
          </cell>
          <cell r="J137">
            <v>50.684931506849317</v>
          </cell>
          <cell r="K137">
            <v>10.483870967741936</v>
          </cell>
          <cell r="L137">
            <v>0.20732698463354288</v>
          </cell>
          <cell r="M137">
            <v>7.9357383900050253</v>
          </cell>
          <cell r="N137">
            <v>7.7697391304347825</v>
          </cell>
          <cell r="O137">
            <v>13.483455421350829</v>
          </cell>
          <cell r="P137">
            <v>19.470872044325063</v>
          </cell>
          <cell r="Q137">
            <v>26.555946781728611</v>
          </cell>
          <cell r="R137">
            <v>20.288044470491361</v>
          </cell>
          <cell r="S137">
            <v>40.311622374626594</v>
          </cell>
          <cell r="T137">
            <v>21.103695133990179</v>
          </cell>
          <cell r="U137">
            <v>25.429696805777855</v>
          </cell>
          <cell r="W137">
            <v>0</v>
          </cell>
          <cell r="X137">
            <v>13.08065227860423</v>
          </cell>
          <cell r="Y137">
            <v>10.483870967741936</v>
          </cell>
          <cell r="Z137">
            <v>0</v>
          </cell>
          <cell r="AA137">
            <v>0</v>
          </cell>
          <cell r="AB137">
            <v>2.5899130434782607</v>
          </cell>
          <cell r="AC137">
            <v>5</v>
          </cell>
          <cell r="AD137">
            <v>0</v>
          </cell>
          <cell r="AE137">
            <v>1.3517454706142278</v>
          </cell>
          <cell r="AF137">
            <v>6.9711459909808635</v>
          </cell>
          <cell r="AG137">
            <v>0</v>
          </cell>
          <cell r="AH137">
            <v>4.7680467869650265</v>
          </cell>
          <cell r="AI137">
            <v>0</v>
          </cell>
          <cell r="AJ137">
            <v>0</v>
          </cell>
          <cell r="AK137">
            <v>0</v>
          </cell>
          <cell r="AL137">
            <v>0</v>
          </cell>
          <cell r="AM137">
            <v>0</v>
          </cell>
          <cell r="AN137">
            <v>0</v>
          </cell>
          <cell r="AO137">
            <v>28.638578478692331</v>
          </cell>
          <cell r="AP137">
            <v>0</v>
          </cell>
          <cell r="AQ137">
            <v>17.028854009019135</v>
          </cell>
          <cell r="AR137">
            <v>12.971145990980865</v>
          </cell>
          <cell r="AS137">
            <v>16.391693452238499</v>
          </cell>
          <cell r="AT137">
            <v>0</v>
          </cell>
          <cell r="AU137">
            <v>0</v>
          </cell>
          <cell r="AV137">
            <v>0</v>
          </cell>
          <cell r="AW137">
            <v>67</v>
          </cell>
          <cell r="AX137">
            <v>0</v>
          </cell>
          <cell r="AY137">
            <v>0</v>
          </cell>
          <cell r="AZ137">
            <v>19.845014314394632</v>
          </cell>
          <cell r="BA137">
            <v>0</v>
          </cell>
          <cell r="BB137">
            <v>0</v>
          </cell>
          <cell r="BC137">
            <v>0</v>
          </cell>
          <cell r="BD137">
            <v>0</v>
          </cell>
          <cell r="BE137">
            <v>27.3224043715847</v>
          </cell>
          <cell r="BF137">
            <v>23.362527135264617</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CA137">
            <v>0</v>
          </cell>
          <cell r="CB137">
            <v>0</v>
          </cell>
          <cell r="CC137">
            <v>0</v>
          </cell>
          <cell r="CD137">
            <v>0</v>
          </cell>
          <cell r="CE137">
            <v>0</v>
          </cell>
          <cell r="CF137">
            <v>0</v>
          </cell>
          <cell r="CH137">
            <v>0</v>
          </cell>
          <cell r="CJ137">
            <v>39886</v>
          </cell>
          <cell r="CK137">
            <v>13.08065227860423</v>
          </cell>
          <cell r="CL137">
            <v>8.3228914615950913</v>
          </cell>
          <cell r="CM137">
            <v>50.684931506849317</v>
          </cell>
          <cell r="CN137">
            <v>0</v>
          </cell>
          <cell r="CO137">
            <v>0</v>
          </cell>
          <cell r="CP137">
            <v>49.798318717895853</v>
          </cell>
          <cell r="CQ137">
            <v>0</v>
          </cell>
          <cell r="CR137">
            <v>30</v>
          </cell>
          <cell r="CS137">
            <v>0</v>
          </cell>
          <cell r="CU137">
            <v>39886</v>
          </cell>
          <cell r="CV137">
            <v>2.5899130434782607</v>
          </cell>
          <cell r="CW137">
            <v>5</v>
          </cell>
          <cell r="CX137">
            <v>0</v>
          </cell>
          <cell r="CY137">
            <v>0</v>
          </cell>
          <cell r="CZ137">
            <v>0</v>
          </cell>
          <cell r="DA137">
            <v>0</v>
          </cell>
          <cell r="DB137">
            <v>0</v>
          </cell>
          <cell r="DC137">
            <v>62.878970996500087</v>
          </cell>
          <cell r="DD137">
            <v>67</v>
          </cell>
          <cell r="DE137">
            <v>11.835616438356164</v>
          </cell>
          <cell r="DF137">
            <v>24</v>
          </cell>
          <cell r="DG137">
            <v>32.816160305375497</v>
          </cell>
          <cell r="DH137">
            <v>0</v>
          </cell>
          <cell r="DI137">
            <v>0</v>
          </cell>
          <cell r="DJ137">
            <v>0</v>
          </cell>
          <cell r="DK137">
            <v>27.3224043715847</v>
          </cell>
          <cell r="DL137">
            <v>23.362527135264617</v>
          </cell>
          <cell r="DM137">
            <v>0</v>
          </cell>
          <cell r="DN137">
            <v>0</v>
          </cell>
          <cell r="DO137">
            <v>0</v>
          </cell>
          <cell r="DP137">
            <v>0</v>
          </cell>
          <cell r="DR137">
            <v>50.684931506849317</v>
          </cell>
          <cell r="DS137">
            <v>0</v>
          </cell>
          <cell r="DT137">
            <v>0</v>
          </cell>
          <cell r="DV137">
            <v>39886</v>
          </cell>
          <cell r="DW137">
            <v>5.5485943077300606</v>
          </cell>
          <cell r="DY137">
            <v>49.7</v>
          </cell>
          <cell r="DZ137">
            <v>44.7</v>
          </cell>
          <cell r="EA137">
            <v>30</v>
          </cell>
          <cell r="EB137">
            <v>30</v>
          </cell>
          <cell r="ED137">
            <v>60</v>
          </cell>
          <cell r="EE137">
            <v>20</v>
          </cell>
          <cell r="EF137">
            <v>49.798318717895853</v>
          </cell>
          <cell r="EG137">
            <v>0</v>
          </cell>
          <cell r="EH137">
            <v>49.798318717895853</v>
          </cell>
          <cell r="EJ137">
            <v>30</v>
          </cell>
          <cell r="EK137">
            <v>90</v>
          </cell>
          <cell r="EL137">
            <v>110</v>
          </cell>
          <cell r="EN137">
            <v>0</v>
          </cell>
          <cell r="EO137">
            <v>60</v>
          </cell>
          <cell r="EP137">
            <v>80</v>
          </cell>
          <cell r="ER137">
            <v>200</v>
          </cell>
          <cell r="ET137">
            <v>15</v>
          </cell>
          <cell r="EU137">
            <v>0</v>
          </cell>
          <cell r="EV137">
            <v>0</v>
          </cell>
          <cell r="EW137">
            <v>50.684931506849317</v>
          </cell>
          <cell r="EX137">
            <v>0</v>
          </cell>
          <cell r="EZ137">
            <v>51.815123422964831</v>
          </cell>
          <cell r="FA137">
            <v>66.815123422964831</v>
          </cell>
          <cell r="FB137">
            <v>59</v>
          </cell>
          <cell r="FC137">
            <v>68.350684931506848</v>
          </cell>
          <cell r="FE137">
            <v>38271.59324652778</v>
          </cell>
        </row>
        <row r="138">
          <cell r="A138">
            <v>39887</v>
          </cell>
          <cell r="B138">
            <v>15</v>
          </cell>
          <cell r="C138">
            <v>7</v>
          </cell>
          <cell r="D138">
            <v>3</v>
          </cell>
          <cell r="E138">
            <v>2009</v>
          </cell>
          <cell r="G138">
            <v>0</v>
          </cell>
          <cell r="H138">
            <v>0.55391426670832333</v>
          </cell>
          <cell r="I138">
            <v>12.526738011895906</v>
          </cell>
          <cell r="J138">
            <v>50.684931506849317</v>
          </cell>
          <cell r="K138">
            <v>10.483870967741936</v>
          </cell>
          <cell r="L138">
            <v>0.20732698463354288</v>
          </cell>
          <cell r="M138">
            <v>7.9357383900050253</v>
          </cell>
          <cell r="N138">
            <v>7.7697391304347825</v>
          </cell>
          <cell r="O138">
            <v>13.483455421350829</v>
          </cell>
          <cell r="P138">
            <v>19.470872044325063</v>
          </cell>
          <cell r="Q138">
            <v>26.555946781728611</v>
          </cell>
          <cell r="R138">
            <v>20.288044470491361</v>
          </cell>
          <cell r="S138">
            <v>42.794166868965732</v>
          </cell>
          <cell r="T138">
            <v>21.283441496174166</v>
          </cell>
          <cell r="U138">
            <v>35.82468725070531</v>
          </cell>
          <cell r="W138">
            <v>0</v>
          </cell>
          <cell r="X138">
            <v>13.08065227860423</v>
          </cell>
          <cell r="Y138">
            <v>10.483870967741936</v>
          </cell>
          <cell r="Z138">
            <v>0</v>
          </cell>
          <cell r="AA138">
            <v>0</v>
          </cell>
          <cell r="AB138">
            <v>2.5899130434782607</v>
          </cell>
          <cell r="AC138">
            <v>5</v>
          </cell>
          <cell r="AD138">
            <v>0</v>
          </cell>
          <cell r="AE138">
            <v>1.3517454706142278</v>
          </cell>
          <cell r="AF138">
            <v>6.9711459909808635</v>
          </cell>
          <cell r="AG138">
            <v>0</v>
          </cell>
          <cell r="AH138">
            <v>4.7680467869650265</v>
          </cell>
          <cell r="AI138">
            <v>0</v>
          </cell>
          <cell r="AJ138">
            <v>0</v>
          </cell>
          <cell r="AK138">
            <v>0</v>
          </cell>
          <cell r="AL138">
            <v>0</v>
          </cell>
          <cell r="AM138">
            <v>0</v>
          </cell>
          <cell r="AN138">
            <v>0</v>
          </cell>
          <cell r="AO138">
            <v>28.625510330565838</v>
          </cell>
          <cell r="AP138">
            <v>0</v>
          </cell>
          <cell r="AQ138">
            <v>17.028854009019135</v>
          </cell>
          <cell r="AR138">
            <v>12.971145990980865</v>
          </cell>
          <cell r="AS138">
            <v>16.404761600364992</v>
          </cell>
          <cell r="AT138">
            <v>0</v>
          </cell>
          <cell r="AU138">
            <v>0</v>
          </cell>
          <cell r="AV138">
            <v>0</v>
          </cell>
          <cell r="AW138">
            <v>67</v>
          </cell>
          <cell r="AX138">
            <v>0</v>
          </cell>
          <cell r="AY138">
            <v>0</v>
          </cell>
          <cell r="AZ138">
            <v>32.902295615845205</v>
          </cell>
          <cell r="BA138">
            <v>0</v>
          </cell>
          <cell r="BB138">
            <v>0</v>
          </cell>
          <cell r="BC138">
            <v>0</v>
          </cell>
          <cell r="BD138">
            <v>0</v>
          </cell>
          <cell r="BE138">
            <v>27.3224043715847</v>
          </cell>
          <cell r="BF138">
            <v>23.362527135264617</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A138">
            <v>0</v>
          </cell>
          <cell r="CB138">
            <v>0</v>
          </cell>
          <cell r="CC138">
            <v>0</v>
          </cell>
          <cell r="CD138">
            <v>0</v>
          </cell>
          <cell r="CE138">
            <v>0</v>
          </cell>
          <cell r="CF138">
            <v>0</v>
          </cell>
          <cell r="CH138">
            <v>0</v>
          </cell>
          <cell r="CJ138">
            <v>39887</v>
          </cell>
          <cell r="CK138">
            <v>13.08065227860423</v>
          </cell>
          <cell r="CL138">
            <v>8.3228914615950913</v>
          </cell>
          <cell r="CM138">
            <v>50.684931506849317</v>
          </cell>
          <cell r="CN138">
            <v>0</v>
          </cell>
          <cell r="CO138">
            <v>0</v>
          </cell>
          <cell r="CP138">
            <v>49.798318717895853</v>
          </cell>
          <cell r="CQ138">
            <v>0</v>
          </cell>
          <cell r="CR138">
            <v>30</v>
          </cell>
          <cell r="CS138">
            <v>0</v>
          </cell>
          <cell r="CU138">
            <v>39887</v>
          </cell>
          <cell r="CV138">
            <v>2.5899130434782607</v>
          </cell>
          <cell r="CW138">
            <v>5</v>
          </cell>
          <cell r="CX138">
            <v>0</v>
          </cell>
          <cell r="CY138">
            <v>0</v>
          </cell>
          <cell r="CZ138">
            <v>0</v>
          </cell>
          <cell r="DA138">
            <v>0</v>
          </cell>
          <cell r="DB138">
            <v>0</v>
          </cell>
          <cell r="DC138">
            <v>62.878970996500087</v>
          </cell>
          <cell r="DD138">
            <v>67</v>
          </cell>
          <cell r="DE138">
            <v>11.835616438356164</v>
          </cell>
          <cell r="DF138">
            <v>24</v>
          </cell>
          <cell r="DG138">
            <v>45.87344160682607</v>
          </cell>
          <cell r="DH138">
            <v>0</v>
          </cell>
          <cell r="DI138">
            <v>0</v>
          </cell>
          <cell r="DJ138">
            <v>0</v>
          </cell>
          <cell r="DK138">
            <v>27.3224043715847</v>
          </cell>
          <cell r="DL138">
            <v>23.362527135264617</v>
          </cell>
          <cell r="DM138">
            <v>0</v>
          </cell>
          <cell r="DN138">
            <v>0</v>
          </cell>
          <cell r="DO138">
            <v>0</v>
          </cell>
          <cell r="DP138">
            <v>0</v>
          </cell>
          <cell r="DR138">
            <v>50.684931506849317</v>
          </cell>
          <cell r="DS138">
            <v>0</v>
          </cell>
          <cell r="DT138">
            <v>0</v>
          </cell>
          <cell r="DV138">
            <v>39887</v>
          </cell>
          <cell r="DW138">
            <v>5.5485943077300606</v>
          </cell>
          <cell r="DY138">
            <v>49.7</v>
          </cell>
          <cell r="DZ138">
            <v>44.7</v>
          </cell>
          <cell r="EA138">
            <v>30</v>
          </cell>
          <cell r="EB138">
            <v>30</v>
          </cell>
          <cell r="ED138">
            <v>60</v>
          </cell>
          <cell r="EE138">
            <v>20</v>
          </cell>
          <cell r="EF138">
            <v>49.798318717895853</v>
          </cell>
          <cell r="EG138">
            <v>0</v>
          </cell>
          <cell r="EH138">
            <v>49.798318717895853</v>
          </cell>
          <cell r="EJ138">
            <v>30</v>
          </cell>
          <cell r="EK138">
            <v>90</v>
          </cell>
          <cell r="EL138">
            <v>110</v>
          </cell>
          <cell r="EN138">
            <v>0</v>
          </cell>
          <cell r="EO138">
            <v>60</v>
          </cell>
          <cell r="EP138">
            <v>80</v>
          </cell>
          <cell r="ER138">
            <v>200</v>
          </cell>
          <cell r="ET138">
            <v>15</v>
          </cell>
          <cell r="EU138">
            <v>0</v>
          </cell>
          <cell r="EV138">
            <v>0</v>
          </cell>
          <cell r="EW138">
            <v>50.684931506849317</v>
          </cell>
          <cell r="EX138">
            <v>0</v>
          </cell>
          <cell r="EZ138">
            <v>51.815123422964831</v>
          </cell>
          <cell r="FA138">
            <v>66.815123422964831</v>
          </cell>
          <cell r="FB138">
            <v>59</v>
          </cell>
          <cell r="FC138">
            <v>68.350684931506848</v>
          </cell>
          <cell r="FE138">
            <v>38271.593246643519</v>
          </cell>
        </row>
        <row r="139">
          <cell r="A139">
            <v>39888</v>
          </cell>
          <cell r="B139">
            <v>16</v>
          </cell>
          <cell r="C139">
            <v>1</v>
          </cell>
          <cell r="D139">
            <v>3</v>
          </cell>
          <cell r="E139">
            <v>2009</v>
          </cell>
          <cell r="G139">
            <v>0</v>
          </cell>
          <cell r="H139">
            <v>0.60437964793398868</v>
          </cell>
          <cell r="I139">
            <v>12.584964975193287</v>
          </cell>
          <cell r="J139">
            <v>50.684931506849317</v>
          </cell>
          <cell r="K139">
            <v>10.483870967741936</v>
          </cell>
          <cell r="L139">
            <v>0.22621589208139681</v>
          </cell>
          <cell r="M139">
            <v>7.9726254030114143</v>
          </cell>
          <cell r="N139">
            <v>7.7697391304347825</v>
          </cell>
          <cell r="O139">
            <v>14.711890504132402</v>
          </cell>
          <cell r="P139">
            <v>19.561376831031406</v>
          </cell>
          <cell r="Q139">
            <v>26.580231689025027</v>
          </cell>
          <cell r="R139">
            <v>20.288044470491361</v>
          </cell>
          <cell r="S139">
            <v>44.633905374851963</v>
          </cell>
          <cell r="T139">
            <v>21.296682917661958</v>
          </cell>
          <cell r="U139">
            <v>35.88648795033744</v>
          </cell>
          <cell r="W139">
            <v>0</v>
          </cell>
          <cell r="X139">
            <v>13.189344623127276</v>
          </cell>
          <cell r="Y139">
            <v>10.483870967741936</v>
          </cell>
          <cell r="Z139">
            <v>0</v>
          </cell>
          <cell r="AA139">
            <v>0</v>
          </cell>
          <cell r="AB139">
            <v>2.5899130434782607</v>
          </cell>
          <cell r="AC139">
            <v>5</v>
          </cell>
          <cell r="AD139">
            <v>0</v>
          </cell>
          <cell r="AE139">
            <v>1.3517454706142278</v>
          </cell>
          <cell r="AF139">
            <v>7.0269219114351049</v>
          </cell>
          <cell r="AG139">
            <v>0</v>
          </cell>
          <cell r="AH139">
            <v>4.8216847932715758</v>
          </cell>
          <cell r="AI139">
            <v>0</v>
          </cell>
          <cell r="AJ139">
            <v>0</v>
          </cell>
          <cell r="AK139">
            <v>0</v>
          </cell>
          <cell r="AL139">
            <v>0</v>
          </cell>
          <cell r="AM139">
            <v>0</v>
          </cell>
          <cell r="AN139">
            <v>0</v>
          </cell>
          <cell r="AO139">
            <v>28.449575747152981</v>
          </cell>
          <cell r="AP139">
            <v>0</v>
          </cell>
          <cell r="AQ139">
            <v>16.973078088564897</v>
          </cell>
          <cell r="AR139">
            <v>13.026921911435103</v>
          </cell>
          <cell r="AS139">
            <v>17.870282954255636</v>
          </cell>
          <cell r="AT139">
            <v>0</v>
          </cell>
          <cell r="AU139">
            <v>0</v>
          </cell>
          <cell r="AV139">
            <v>0</v>
          </cell>
          <cell r="AW139">
            <v>67</v>
          </cell>
          <cell r="AX139">
            <v>0</v>
          </cell>
          <cell r="AY139">
            <v>0</v>
          </cell>
          <cell r="AZ139">
            <v>34.817076242851357</v>
          </cell>
          <cell r="BA139">
            <v>0</v>
          </cell>
          <cell r="BB139">
            <v>0</v>
          </cell>
          <cell r="BC139">
            <v>0</v>
          </cell>
          <cell r="BD139">
            <v>0</v>
          </cell>
          <cell r="BE139">
            <v>27.3224043715847</v>
          </cell>
          <cell r="BF139">
            <v>23.362527135264617</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CA139">
            <v>0</v>
          </cell>
          <cell r="CB139">
            <v>0</v>
          </cell>
          <cell r="CC139">
            <v>0</v>
          </cell>
          <cell r="CD139">
            <v>0</v>
          </cell>
          <cell r="CE139">
            <v>0</v>
          </cell>
          <cell r="CF139">
            <v>0</v>
          </cell>
          <cell r="CH139">
            <v>0</v>
          </cell>
          <cell r="CJ139">
            <v>39888</v>
          </cell>
          <cell r="CK139">
            <v>13.189344623127276</v>
          </cell>
          <cell r="CL139">
            <v>8.3786673820493327</v>
          </cell>
          <cell r="CM139">
            <v>50.684931506849317</v>
          </cell>
          <cell r="CN139">
            <v>0</v>
          </cell>
          <cell r="CO139">
            <v>0</v>
          </cell>
          <cell r="CP139">
            <v>51.141543494680192</v>
          </cell>
          <cell r="CQ139">
            <v>0</v>
          </cell>
          <cell r="CR139">
            <v>30</v>
          </cell>
          <cell r="CS139">
            <v>0</v>
          </cell>
          <cell r="CU139">
            <v>39888</v>
          </cell>
          <cell r="CV139">
            <v>2.5899130434782607</v>
          </cell>
          <cell r="CW139">
            <v>5</v>
          </cell>
          <cell r="CX139">
            <v>0</v>
          </cell>
          <cell r="CY139">
            <v>0</v>
          </cell>
          <cell r="CZ139">
            <v>0</v>
          </cell>
          <cell r="DA139">
            <v>0</v>
          </cell>
          <cell r="DB139">
            <v>0</v>
          </cell>
          <cell r="DC139">
            <v>64.330888117807461</v>
          </cell>
          <cell r="DD139">
            <v>67</v>
          </cell>
          <cell r="DE139">
            <v>11.835616438356164</v>
          </cell>
          <cell r="DF139">
            <v>24</v>
          </cell>
          <cell r="DG139">
            <v>47.84399815428646</v>
          </cell>
          <cell r="DH139">
            <v>0</v>
          </cell>
          <cell r="DI139">
            <v>0</v>
          </cell>
          <cell r="DJ139">
            <v>0</v>
          </cell>
          <cell r="DK139">
            <v>27.3224043715847</v>
          </cell>
          <cell r="DL139">
            <v>23.362527135264617</v>
          </cell>
          <cell r="DM139">
            <v>0</v>
          </cell>
          <cell r="DN139">
            <v>0</v>
          </cell>
          <cell r="DO139">
            <v>0</v>
          </cell>
          <cell r="DP139">
            <v>0</v>
          </cell>
          <cell r="DR139">
            <v>50.684931506849317</v>
          </cell>
          <cell r="DS139">
            <v>0</v>
          </cell>
          <cell r="DT139">
            <v>0</v>
          </cell>
          <cell r="DV139">
            <v>39888</v>
          </cell>
          <cell r="DW139">
            <v>5.5857782546995551</v>
          </cell>
          <cell r="DY139">
            <v>49.7</v>
          </cell>
          <cell r="DZ139">
            <v>44.7</v>
          </cell>
          <cell r="EA139">
            <v>30</v>
          </cell>
          <cell r="EB139">
            <v>30</v>
          </cell>
          <cell r="ED139">
            <v>60</v>
          </cell>
          <cell r="EE139">
            <v>20</v>
          </cell>
          <cell r="EF139">
            <v>51.141543494680192</v>
          </cell>
          <cell r="EG139">
            <v>0</v>
          </cell>
          <cell r="EH139">
            <v>51.141543494680192</v>
          </cell>
          <cell r="EJ139">
            <v>30</v>
          </cell>
          <cell r="EK139">
            <v>90</v>
          </cell>
          <cell r="EL139">
            <v>110</v>
          </cell>
          <cell r="EN139">
            <v>0</v>
          </cell>
          <cell r="EO139">
            <v>60</v>
          </cell>
          <cell r="EP139">
            <v>80</v>
          </cell>
          <cell r="ER139">
            <v>200</v>
          </cell>
          <cell r="ET139">
            <v>15</v>
          </cell>
          <cell r="EU139">
            <v>0</v>
          </cell>
          <cell r="EV139">
            <v>0</v>
          </cell>
          <cell r="EW139">
            <v>50.684931506849317</v>
          </cell>
          <cell r="EX139">
            <v>0</v>
          </cell>
          <cell r="EZ139">
            <v>52.055971222841634</v>
          </cell>
          <cell r="FA139">
            <v>67.055971222841634</v>
          </cell>
          <cell r="FB139">
            <v>59</v>
          </cell>
          <cell r="FC139">
            <v>68.350684931506848</v>
          </cell>
          <cell r="FE139">
            <v>38271.593246875003</v>
          </cell>
        </row>
        <row r="140">
          <cell r="A140">
            <v>39889</v>
          </cell>
          <cell r="B140">
            <v>17</v>
          </cell>
          <cell r="C140">
            <v>2</v>
          </cell>
          <cell r="D140">
            <v>3</v>
          </cell>
          <cell r="E140">
            <v>2009</v>
          </cell>
          <cell r="G140">
            <v>0</v>
          </cell>
          <cell r="H140">
            <v>0.5190578574150716</v>
          </cell>
          <cell r="I140">
            <v>12.487407351889786</v>
          </cell>
          <cell r="J140">
            <v>50.684931506849317</v>
          </cell>
          <cell r="K140">
            <v>10.483870967741936</v>
          </cell>
          <cell r="L140">
            <v>0.19428042730822329</v>
          </cell>
          <cell r="M140">
            <v>7.9108222603455394</v>
          </cell>
          <cell r="N140">
            <v>7.7697391304347825</v>
          </cell>
          <cell r="O140">
            <v>12.634976028236728</v>
          </cell>
          <cell r="P140">
            <v>19.409738631327141</v>
          </cell>
          <cell r="Q140">
            <v>26.573637083536433</v>
          </cell>
          <cell r="R140">
            <v>20.288044470491361</v>
          </cell>
          <cell r="S140">
            <v>42.794166868965732</v>
          </cell>
          <cell r="T140">
            <v>21.283441496174166</v>
          </cell>
          <cell r="U140">
            <v>35.82468725070531</v>
          </cell>
          <cell r="W140">
            <v>0</v>
          </cell>
          <cell r="X140">
            <v>13.006465209304858</v>
          </cell>
          <cell r="Y140">
            <v>10.483870967741936</v>
          </cell>
          <cell r="Z140">
            <v>0</v>
          </cell>
          <cell r="AA140">
            <v>0</v>
          </cell>
          <cell r="AB140">
            <v>2.5899130434782607</v>
          </cell>
          <cell r="AC140">
            <v>5</v>
          </cell>
          <cell r="AD140">
            <v>0</v>
          </cell>
          <cell r="AE140">
            <v>1.3517454706142278</v>
          </cell>
          <cell r="AF140">
            <v>6.9331833039960564</v>
          </cell>
          <cell r="AG140">
            <v>0</v>
          </cell>
          <cell r="AH140">
            <v>4.8139541798655738</v>
          </cell>
          <cell r="AI140">
            <v>0</v>
          </cell>
          <cell r="AJ140">
            <v>0</v>
          </cell>
          <cell r="AK140">
            <v>0</v>
          </cell>
          <cell r="AL140">
            <v>0</v>
          </cell>
          <cell r="AM140">
            <v>0</v>
          </cell>
          <cell r="AN140">
            <v>0</v>
          </cell>
          <cell r="AO140">
            <v>28.623456059523086</v>
          </cell>
          <cell r="AP140">
            <v>0</v>
          </cell>
          <cell r="AQ140">
            <v>17.066816696003944</v>
          </cell>
          <cell r="AR140">
            <v>12.933183303996056</v>
          </cell>
          <cell r="AS140">
            <v>15.468985974202994</v>
          </cell>
          <cell r="AT140">
            <v>0</v>
          </cell>
          <cell r="AU140">
            <v>0</v>
          </cell>
          <cell r="AV140">
            <v>0</v>
          </cell>
          <cell r="AW140">
            <v>67</v>
          </cell>
          <cell r="AX140">
            <v>0</v>
          </cell>
          <cell r="AY140">
            <v>0</v>
          </cell>
          <cell r="AZ140">
            <v>32.902295615845205</v>
          </cell>
          <cell r="BA140">
            <v>0</v>
          </cell>
          <cell r="BB140">
            <v>0</v>
          </cell>
          <cell r="BC140">
            <v>0</v>
          </cell>
          <cell r="BD140">
            <v>0</v>
          </cell>
          <cell r="BE140">
            <v>27.3224043715847</v>
          </cell>
          <cell r="BF140">
            <v>23.362527135264617</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CA140">
            <v>0</v>
          </cell>
          <cell r="CB140">
            <v>0</v>
          </cell>
          <cell r="CC140">
            <v>0</v>
          </cell>
          <cell r="CD140">
            <v>0</v>
          </cell>
          <cell r="CE140">
            <v>0</v>
          </cell>
          <cell r="CF140">
            <v>0</v>
          </cell>
          <cell r="CH140">
            <v>0</v>
          </cell>
          <cell r="CJ140">
            <v>39889</v>
          </cell>
          <cell r="CK140">
            <v>13.006465209304858</v>
          </cell>
          <cell r="CL140">
            <v>8.2849287746102842</v>
          </cell>
          <cell r="CM140">
            <v>50.684931506849317</v>
          </cell>
          <cell r="CN140">
            <v>0</v>
          </cell>
          <cell r="CO140">
            <v>0</v>
          </cell>
          <cell r="CP140">
            <v>48.906396213591655</v>
          </cell>
          <cell r="CQ140">
            <v>0</v>
          </cell>
          <cell r="CR140">
            <v>30</v>
          </cell>
          <cell r="CS140">
            <v>0</v>
          </cell>
          <cell r="CU140">
            <v>39889</v>
          </cell>
          <cell r="CV140">
            <v>2.5899130434782607</v>
          </cell>
          <cell r="CW140">
            <v>5</v>
          </cell>
          <cell r="CX140">
            <v>0</v>
          </cell>
          <cell r="CY140">
            <v>0</v>
          </cell>
          <cell r="CZ140">
            <v>0</v>
          </cell>
          <cell r="DA140">
            <v>0</v>
          </cell>
          <cell r="DB140">
            <v>0</v>
          </cell>
          <cell r="DC140">
            <v>61.912861422896512</v>
          </cell>
          <cell r="DD140">
            <v>67</v>
          </cell>
          <cell r="DE140">
            <v>11.835616438356164</v>
          </cell>
          <cell r="DF140">
            <v>24</v>
          </cell>
          <cell r="DG140">
            <v>45.835478919841265</v>
          </cell>
          <cell r="DH140">
            <v>0</v>
          </cell>
          <cell r="DI140">
            <v>0</v>
          </cell>
          <cell r="DJ140">
            <v>0</v>
          </cell>
          <cell r="DK140">
            <v>27.3224043715847</v>
          </cell>
          <cell r="DL140">
            <v>23.362527135264617</v>
          </cell>
          <cell r="DM140">
            <v>0</v>
          </cell>
          <cell r="DN140">
            <v>0</v>
          </cell>
          <cell r="DO140">
            <v>0</v>
          </cell>
          <cell r="DP140">
            <v>0</v>
          </cell>
          <cell r="DR140">
            <v>50.684931506849317</v>
          </cell>
          <cell r="DS140">
            <v>0</v>
          </cell>
          <cell r="DT140">
            <v>0</v>
          </cell>
          <cell r="DV140">
            <v>39889</v>
          </cell>
          <cell r="DW140">
            <v>5.5232858497401898</v>
          </cell>
          <cell r="DY140">
            <v>49.7</v>
          </cell>
          <cell r="DZ140">
            <v>44.7</v>
          </cell>
          <cell r="EA140">
            <v>30</v>
          </cell>
          <cell r="EB140">
            <v>30</v>
          </cell>
          <cell r="ED140">
            <v>60</v>
          </cell>
          <cell r="EE140">
            <v>20</v>
          </cell>
          <cell r="EF140">
            <v>48.906396213591655</v>
          </cell>
          <cell r="EG140">
            <v>0</v>
          </cell>
          <cell r="EH140">
            <v>48.906396213591655</v>
          </cell>
          <cell r="EJ140">
            <v>30</v>
          </cell>
          <cell r="EK140">
            <v>90</v>
          </cell>
          <cell r="EL140">
            <v>110</v>
          </cell>
          <cell r="EN140">
            <v>0</v>
          </cell>
          <cell r="EO140">
            <v>60</v>
          </cell>
          <cell r="EP140">
            <v>80</v>
          </cell>
          <cell r="ER140">
            <v>200</v>
          </cell>
          <cell r="ET140">
            <v>15</v>
          </cell>
          <cell r="EU140">
            <v>0</v>
          </cell>
          <cell r="EV140">
            <v>0</v>
          </cell>
          <cell r="EW140">
            <v>50.684931506849317</v>
          </cell>
          <cell r="EX140">
            <v>0</v>
          </cell>
          <cell r="EZ140">
            <v>51.652437574455149</v>
          </cell>
          <cell r="FA140">
            <v>66.652437574455149</v>
          </cell>
          <cell r="FB140">
            <v>59</v>
          </cell>
          <cell r="FC140">
            <v>68.350684931506848</v>
          </cell>
          <cell r="FE140">
            <v>38271.593247222219</v>
          </cell>
        </row>
        <row r="141">
          <cell r="A141">
            <v>39890</v>
          </cell>
          <cell r="B141">
            <v>18</v>
          </cell>
          <cell r="C141">
            <v>3</v>
          </cell>
          <cell r="D141">
            <v>3</v>
          </cell>
          <cell r="E141">
            <v>2009</v>
          </cell>
          <cell r="G141">
            <v>0</v>
          </cell>
          <cell r="H141">
            <v>0.54325102127279956</v>
          </cell>
          <cell r="I141">
            <v>12.021363766364896</v>
          </cell>
          <cell r="J141">
            <v>50.684931506849317</v>
          </cell>
          <cell r="K141">
            <v>10.483870967741936</v>
          </cell>
          <cell r="L141">
            <v>0.20333579203312069</v>
          </cell>
          <cell r="M141">
            <v>7.6155817939485155</v>
          </cell>
          <cell r="N141">
            <v>7.7697391304347825</v>
          </cell>
          <cell r="O141">
            <v>13.223889269839303</v>
          </cell>
          <cell r="P141">
            <v>18.685346134875441</v>
          </cell>
          <cell r="Q141">
            <v>26.339797565650699</v>
          </cell>
          <cell r="R141">
            <v>20.288044470491361</v>
          </cell>
          <cell r="S141">
            <v>36.840232941670415</v>
          </cell>
          <cell r="T141">
            <v>21.502197719092241</v>
          </cell>
          <cell r="U141">
            <v>31.967454434590806</v>
          </cell>
          <cell r="W141">
            <v>0</v>
          </cell>
          <cell r="X141">
            <v>12.564614787637696</v>
          </cell>
          <cell r="Y141">
            <v>10.483870967741936</v>
          </cell>
          <cell r="Z141">
            <v>0</v>
          </cell>
          <cell r="AA141">
            <v>0</v>
          </cell>
          <cell r="AB141">
            <v>2.5899130434782607</v>
          </cell>
          <cell r="AC141">
            <v>5</v>
          </cell>
          <cell r="AD141">
            <v>0</v>
          </cell>
          <cell r="AE141">
            <v>1.3517454706142278</v>
          </cell>
          <cell r="AF141">
            <v>6.6469982023239318</v>
          </cell>
          <cell r="AG141">
            <v>0</v>
          </cell>
          <cell r="AH141">
            <v>4.9568637802541584</v>
          </cell>
          <cell r="AI141">
            <v>0</v>
          </cell>
          <cell r="AJ141">
            <v>0</v>
          </cell>
          <cell r="AK141">
            <v>0</v>
          </cell>
          <cell r="AL141">
            <v>0</v>
          </cell>
          <cell r="AM141">
            <v>0</v>
          </cell>
          <cell r="AN141">
            <v>0</v>
          </cell>
          <cell r="AO141">
            <v>28.912544766502002</v>
          </cell>
          <cell r="AP141">
            <v>0</v>
          </cell>
          <cell r="AQ141">
            <v>17.353001797676068</v>
          </cell>
          <cell r="AR141">
            <v>12.646998202323932</v>
          </cell>
          <cell r="AS141">
            <v>14.667668894100643</v>
          </cell>
          <cell r="AT141">
            <v>0</v>
          </cell>
          <cell r="AU141">
            <v>0</v>
          </cell>
          <cell r="AV141">
            <v>0</v>
          </cell>
          <cell r="AW141">
            <v>67</v>
          </cell>
          <cell r="AX141">
            <v>0</v>
          </cell>
          <cell r="AY141">
            <v>0</v>
          </cell>
          <cell r="AZ141">
            <v>23.309885095353465</v>
          </cell>
          <cell r="BA141">
            <v>0</v>
          </cell>
          <cell r="BB141">
            <v>0</v>
          </cell>
          <cell r="BC141">
            <v>0</v>
          </cell>
          <cell r="BD141">
            <v>0</v>
          </cell>
          <cell r="BE141">
            <v>27.3224043715847</v>
          </cell>
          <cell r="BF141">
            <v>23.362527135264617</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CA141">
            <v>0</v>
          </cell>
          <cell r="CB141">
            <v>0</v>
          </cell>
          <cell r="CC141">
            <v>0</v>
          </cell>
          <cell r="CD141">
            <v>0</v>
          </cell>
          <cell r="CE141">
            <v>0</v>
          </cell>
          <cell r="CF141">
            <v>0</v>
          </cell>
          <cell r="CH141">
            <v>0</v>
          </cell>
          <cell r="CJ141">
            <v>39890</v>
          </cell>
          <cell r="CK141">
            <v>12.564614787637696</v>
          </cell>
          <cell r="CL141">
            <v>7.9987436729381596</v>
          </cell>
          <cell r="CM141">
            <v>50.684931506849317</v>
          </cell>
          <cell r="CN141">
            <v>0</v>
          </cell>
          <cell r="CO141">
            <v>0</v>
          </cell>
          <cell r="CP141">
            <v>48.537077440856805</v>
          </cell>
          <cell r="CQ141">
            <v>0</v>
          </cell>
          <cell r="CR141">
            <v>30</v>
          </cell>
          <cell r="CS141">
            <v>0</v>
          </cell>
          <cell r="CU141">
            <v>39890</v>
          </cell>
          <cell r="CV141">
            <v>2.5899130434782607</v>
          </cell>
          <cell r="CW141">
            <v>5</v>
          </cell>
          <cell r="CX141">
            <v>0</v>
          </cell>
          <cell r="CY141">
            <v>0</v>
          </cell>
          <cell r="CZ141">
            <v>0</v>
          </cell>
          <cell r="DA141">
            <v>0</v>
          </cell>
          <cell r="DB141">
            <v>0</v>
          </cell>
          <cell r="DC141">
            <v>61.1016922284945</v>
          </cell>
          <cell r="DD141">
            <v>67</v>
          </cell>
          <cell r="DE141">
            <v>11.835616438356164</v>
          </cell>
          <cell r="DF141">
            <v>24</v>
          </cell>
          <cell r="DG141">
            <v>35.956883297677393</v>
          </cell>
          <cell r="DH141">
            <v>0</v>
          </cell>
          <cell r="DI141">
            <v>0</v>
          </cell>
          <cell r="DJ141">
            <v>0</v>
          </cell>
          <cell r="DK141">
            <v>27.3224043715847</v>
          </cell>
          <cell r="DL141">
            <v>23.362527135264617</v>
          </cell>
          <cell r="DM141">
            <v>0</v>
          </cell>
          <cell r="DN141">
            <v>0</v>
          </cell>
          <cell r="DO141">
            <v>0</v>
          </cell>
          <cell r="DP141">
            <v>0</v>
          </cell>
          <cell r="DR141">
            <v>50.684931506849317</v>
          </cell>
          <cell r="DS141">
            <v>0</v>
          </cell>
          <cell r="DT141">
            <v>0</v>
          </cell>
          <cell r="DV141">
            <v>39890</v>
          </cell>
          <cell r="DW141">
            <v>5.3324957819587731</v>
          </cell>
          <cell r="DY141">
            <v>49.7</v>
          </cell>
          <cell r="DZ141">
            <v>44.7</v>
          </cell>
          <cell r="EA141">
            <v>30</v>
          </cell>
          <cell r="EB141">
            <v>30</v>
          </cell>
          <cell r="ED141">
            <v>60</v>
          </cell>
          <cell r="EE141">
            <v>20</v>
          </cell>
          <cell r="EF141">
            <v>48.537077440856805</v>
          </cell>
          <cell r="EG141">
            <v>0</v>
          </cell>
          <cell r="EH141">
            <v>48.537077440856805</v>
          </cell>
          <cell r="EJ141">
            <v>30</v>
          </cell>
          <cell r="EK141">
            <v>90</v>
          </cell>
          <cell r="EL141">
            <v>110</v>
          </cell>
          <cell r="EN141">
            <v>0</v>
          </cell>
          <cell r="EO141">
            <v>60</v>
          </cell>
          <cell r="EP141">
            <v>80</v>
          </cell>
          <cell r="ER141">
            <v>200</v>
          </cell>
          <cell r="ET141">
            <v>15</v>
          </cell>
          <cell r="EU141">
            <v>0</v>
          </cell>
          <cell r="EV141">
            <v>0</v>
          </cell>
          <cell r="EW141">
            <v>49.724712584795327</v>
          </cell>
          <cell r="EX141">
            <v>0.96021892205398984</v>
          </cell>
          <cell r="EZ141">
            <v>49.724712584795327</v>
          </cell>
          <cell r="FA141">
            <v>64.724712584795327</v>
          </cell>
          <cell r="FB141">
            <v>59</v>
          </cell>
          <cell r="FC141">
            <v>68.350684931506848</v>
          </cell>
          <cell r="FE141">
            <v>38271.593247453704</v>
          </cell>
        </row>
        <row r="142">
          <cell r="A142">
            <v>39891</v>
          </cell>
          <cell r="B142">
            <v>19</v>
          </cell>
          <cell r="C142">
            <v>4</v>
          </cell>
          <cell r="D142">
            <v>3</v>
          </cell>
          <cell r="E142">
            <v>2009</v>
          </cell>
          <cell r="G142">
            <v>0</v>
          </cell>
          <cell r="H142">
            <v>0.3412211263633998</v>
          </cell>
          <cell r="I142">
            <v>9.7572961654571362</v>
          </cell>
          <cell r="J142">
            <v>50.684931506849317</v>
          </cell>
          <cell r="K142">
            <v>10.483870967741936</v>
          </cell>
          <cell r="L142">
            <v>0.12771714229819051</v>
          </cell>
          <cell r="M142">
            <v>6.1812859572328414</v>
          </cell>
          <cell r="N142">
            <v>0</v>
          </cell>
          <cell r="O142">
            <v>8.3060504534119541</v>
          </cell>
          <cell r="P142">
            <v>15.166204079288935</v>
          </cell>
          <cell r="Q142">
            <v>26.915842038201479</v>
          </cell>
          <cell r="R142">
            <v>20.288044470491361</v>
          </cell>
          <cell r="S142">
            <v>34.145764765192943</v>
          </cell>
          <cell r="T142">
            <v>20.933502939633886</v>
          </cell>
          <cell r="U142">
            <v>22.691694887868451</v>
          </cell>
          <cell r="W142">
            <v>0</v>
          </cell>
          <cell r="X142">
            <v>10.098517291820537</v>
          </cell>
          <cell r="Y142">
            <v>10.483870967741936</v>
          </cell>
          <cell r="Z142">
            <v>0</v>
          </cell>
          <cell r="AA142">
            <v>0</v>
          </cell>
          <cell r="AB142">
            <v>0</v>
          </cell>
          <cell r="AC142">
            <v>5</v>
          </cell>
          <cell r="AD142">
            <v>0</v>
          </cell>
          <cell r="AE142">
            <v>1.309003099531032</v>
          </cell>
          <cell r="AF142">
            <v>0</v>
          </cell>
          <cell r="AG142">
            <v>0</v>
          </cell>
          <cell r="AH142">
            <v>5.1514972984455554</v>
          </cell>
          <cell r="AI142">
            <v>0</v>
          </cell>
          <cell r="AJ142">
            <v>0</v>
          </cell>
          <cell r="AK142">
            <v>0</v>
          </cell>
          <cell r="AL142">
            <v>0</v>
          </cell>
          <cell r="AM142">
            <v>0</v>
          </cell>
          <cell r="AN142">
            <v>0</v>
          </cell>
          <cell r="AO142">
            <v>31.181820691119775</v>
          </cell>
          <cell r="AP142">
            <v>4.2742371083194897E-2</v>
          </cell>
          <cell r="AQ142">
            <v>24</v>
          </cell>
          <cell r="AR142">
            <v>5.9572576289168069</v>
          </cell>
          <cell r="AS142">
            <v>4.3428230518283897</v>
          </cell>
          <cell r="AT142">
            <v>0</v>
          </cell>
          <cell r="AU142">
            <v>0</v>
          </cell>
          <cell r="AV142">
            <v>0</v>
          </cell>
          <cell r="AW142">
            <v>67</v>
          </cell>
          <cell r="AX142">
            <v>0</v>
          </cell>
          <cell r="AY142">
            <v>0</v>
          </cell>
          <cell r="AZ142">
            <v>10.770962592695284</v>
          </cell>
          <cell r="BA142">
            <v>0</v>
          </cell>
          <cell r="BB142">
            <v>0</v>
          </cell>
          <cell r="BC142">
            <v>0</v>
          </cell>
          <cell r="BD142">
            <v>0</v>
          </cell>
          <cell r="BE142">
            <v>27.3224043715847</v>
          </cell>
          <cell r="BF142">
            <v>23.362527135264617</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CA142">
            <v>0</v>
          </cell>
          <cell r="CB142">
            <v>0</v>
          </cell>
          <cell r="CC142">
            <v>0</v>
          </cell>
          <cell r="CD142">
            <v>0</v>
          </cell>
          <cell r="CE142">
            <v>0</v>
          </cell>
          <cell r="CF142">
            <v>0</v>
          </cell>
          <cell r="CH142">
            <v>0</v>
          </cell>
          <cell r="CJ142">
            <v>39891</v>
          </cell>
          <cell r="CK142">
            <v>10.098517291820537</v>
          </cell>
          <cell r="CL142">
            <v>1.309003099531032</v>
          </cell>
          <cell r="CM142">
            <v>50.684931506849317</v>
          </cell>
          <cell r="CN142">
            <v>0</v>
          </cell>
          <cell r="CO142">
            <v>0</v>
          </cell>
          <cell r="CP142">
            <v>40.67614104139372</v>
          </cell>
          <cell r="CQ142">
            <v>0</v>
          </cell>
          <cell r="CR142">
            <v>30</v>
          </cell>
          <cell r="CS142">
            <v>0</v>
          </cell>
          <cell r="CU142">
            <v>39891</v>
          </cell>
          <cell r="CV142">
            <v>0</v>
          </cell>
          <cell r="CW142">
            <v>5</v>
          </cell>
          <cell r="CX142">
            <v>0</v>
          </cell>
          <cell r="CY142">
            <v>0</v>
          </cell>
          <cell r="CZ142">
            <v>0</v>
          </cell>
          <cell r="DA142">
            <v>0</v>
          </cell>
          <cell r="DB142">
            <v>0</v>
          </cell>
          <cell r="DC142">
            <v>50.774658333214255</v>
          </cell>
          <cell r="DD142">
            <v>67</v>
          </cell>
          <cell r="DE142">
            <v>11.835616438356164</v>
          </cell>
          <cell r="DF142">
            <v>24</v>
          </cell>
          <cell r="DG142">
            <v>16.728220221612091</v>
          </cell>
          <cell r="DH142">
            <v>0</v>
          </cell>
          <cell r="DI142">
            <v>0</v>
          </cell>
          <cell r="DJ142">
            <v>0</v>
          </cell>
          <cell r="DK142">
            <v>27.3224043715847</v>
          </cell>
          <cell r="DL142">
            <v>23.362527135264617</v>
          </cell>
          <cell r="DM142">
            <v>0</v>
          </cell>
          <cell r="DN142">
            <v>0</v>
          </cell>
          <cell r="DO142">
            <v>0</v>
          </cell>
          <cell r="DP142">
            <v>0</v>
          </cell>
          <cell r="DR142">
            <v>50.684931506849317</v>
          </cell>
          <cell r="DS142">
            <v>0</v>
          </cell>
          <cell r="DT142">
            <v>0</v>
          </cell>
          <cell r="DV142">
            <v>39891</v>
          </cell>
          <cell r="DW142">
            <v>0.87266873302068804</v>
          </cell>
          <cell r="DY142">
            <v>49.7</v>
          </cell>
          <cell r="DZ142">
            <v>44.7</v>
          </cell>
          <cell r="EA142">
            <v>30</v>
          </cell>
          <cell r="EB142">
            <v>30</v>
          </cell>
          <cell r="ED142">
            <v>60</v>
          </cell>
          <cell r="EE142">
            <v>20</v>
          </cell>
          <cell r="EF142">
            <v>40.67614104139372</v>
          </cell>
          <cell r="EG142">
            <v>0</v>
          </cell>
          <cell r="EH142">
            <v>40.67614104139372</v>
          </cell>
          <cell r="EJ142">
            <v>30</v>
          </cell>
          <cell r="EK142">
            <v>90</v>
          </cell>
          <cell r="EL142">
            <v>110</v>
          </cell>
          <cell r="EN142">
            <v>0</v>
          </cell>
          <cell r="EO142">
            <v>60</v>
          </cell>
          <cell r="EP142">
            <v>80</v>
          </cell>
          <cell r="ER142">
            <v>200</v>
          </cell>
          <cell r="ET142">
            <v>15</v>
          </cell>
          <cell r="EU142">
            <v>0</v>
          </cell>
          <cell r="EV142">
            <v>0</v>
          </cell>
          <cell r="EW142">
            <v>40.359709335939463</v>
          </cell>
          <cell r="EX142">
            <v>10.325222170909854</v>
          </cell>
          <cell r="EZ142">
            <v>40.359709335939463</v>
          </cell>
          <cell r="FA142">
            <v>55.359709335939463</v>
          </cell>
          <cell r="FB142">
            <v>59</v>
          </cell>
          <cell r="FC142">
            <v>68.350684931506848</v>
          </cell>
          <cell r="FE142">
            <v>38271.593247569443</v>
          </cell>
        </row>
        <row r="143">
          <cell r="A143">
            <v>39892</v>
          </cell>
          <cell r="B143">
            <v>20</v>
          </cell>
          <cell r="C143">
            <v>5</v>
          </cell>
          <cell r="D143">
            <v>3</v>
          </cell>
          <cell r="E143">
            <v>2009</v>
          </cell>
          <cell r="G143">
            <v>0</v>
          </cell>
          <cell r="H143">
            <v>0.5258082386563121</v>
          </cell>
          <cell r="I143">
            <v>10.052117482795525</v>
          </cell>
          <cell r="J143">
            <v>50.684931506849317</v>
          </cell>
          <cell r="K143">
            <v>10.483870967741936</v>
          </cell>
          <cell r="L143">
            <v>0.19680705691859618</v>
          </cell>
          <cell r="M143">
            <v>6.368056435227377</v>
          </cell>
          <cell r="N143">
            <v>0</v>
          </cell>
          <cell r="O143">
            <v>12.799294714383366</v>
          </cell>
          <cell r="P143">
            <v>15.624458106824578</v>
          </cell>
          <cell r="Q143">
            <v>26.676982124377762</v>
          </cell>
          <cell r="R143">
            <v>20.288044470491361</v>
          </cell>
          <cell r="S143">
            <v>105.1524261323072</v>
          </cell>
          <cell r="T143">
            <v>21.570383421165509</v>
          </cell>
          <cell r="U143">
            <v>27.60783626642008</v>
          </cell>
          <cell r="W143">
            <v>0</v>
          </cell>
          <cell r="X143">
            <v>10.577925721451837</v>
          </cell>
          <cell r="Y143">
            <v>10.483870967741936</v>
          </cell>
          <cell r="Z143">
            <v>0</v>
          </cell>
          <cell r="AA143">
            <v>0</v>
          </cell>
          <cell r="AB143">
            <v>0</v>
          </cell>
          <cell r="AC143">
            <v>5</v>
          </cell>
          <cell r="AD143">
            <v>0</v>
          </cell>
          <cell r="AE143">
            <v>1.3517454706142278</v>
          </cell>
          <cell r="AF143">
            <v>0.21311802153174497</v>
          </cell>
          <cell r="AG143">
            <v>0</v>
          </cell>
          <cell r="AH143">
            <v>5.1922781024608184</v>
          </cell>
          <cell r="AI143">
            <v>0</v>
          </cell>
          <cell r="AJ143">
            <v>0</v>
          </cell>
          <cell r="AK143">
            <v>0</v>
          </cell>
          <cell r="AL143">
            <v>0</v>
          </cell>
          <cell r="AM143">
            <v>0</v>
          </cell>
          <cell r="AN143">
            <v>0</v>
          </cell>
          <cell r="AO143">
            <v>30.680432702169721</v>
          </cell>
          <cell r="AP143">
            <v>0</v>
          </cell>
          <cell r="AQ143">
            <v>23.786881978468255</v>
          </cell>
          <cell r="AR143">
            <v>6.213118021531745</v>
          </cell>
          <cell r="AS143">
            <v>9.5160686114465278</v>
          </cell>
          <cell r="AT143">
            <v>0</v>
          </cell>
          <cell r="AU143">
            <v>0</v>
          </cell>
          <cell r="AV143">
            <v>0</v>
          </cell>
          <cell r="AW143">
            <v>67</v>
          </cell>
          <cell r="AX143">
            <v>0</v>
          </cell>
          <cell r="AY143">
            <v>0</v>
          </cell>
          <cell r="AZ143">
            <v>52.471813485317583</v>
          </cell>
          <cell r="BA143">
            <v>0</v>
          </cell>
          <cell r="BB143">
            <v>34.858832334575183</v>
          </cell>
          <cell r="BC143">
            <v>0</v>
          </cell>
          <cell r="BD143">
            <v>0</v>
          </cell>
          <cell r="BE143">
            <v>27.3224043715847</v>
          </cell>
          <cell r="BF143">
            <v>23.362527135264617</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CA143">
            <v>0</v>
          </cell>
          <cell r="CB143">
            <v>0</v>
          </cell>
          <cell r="CC143">
            <v>0</v>
          </cell>
          <cell r="CD143">
            <v>0</v>
          </cell>
          <cell r="CE143">
            <v>0</v>
          </cell>
          <cell r="CF143">
            <v>0</v>
          </cell>
          <cell r="CH143">
            <v>0</v>
          </cell>
          <cell r="CJ143">
            <v>39892</v>
          </cell>
          <cell r="CK143">
            <v>10.577925721451837</v>
          </cell>
          <cell r="CL143">
            <v>1.5648634921459728</v>
          </cell>
          <cell r="CM143">
            <v>50.684931506849317</v>
          </cell>
          <cell r="CN143">
            <v>0</v>
          </cell>
          <cell r="CO143">
            <v>0</v>
          </cell>
          <cell r="CP143">
            <v>45.388779416077071</v>
          </cell>
          <cell r="CQ143">
            <v>0</v>
          </cell>
          <cell r="CR143">
            <v>30</v>
          </cell>
          <cell r="CS143">
            <v>0</v>
          </cell>
          <cell r="CU143">
            <v>39892</v>
          </cell>
          <cell r="CV143">
            <v>0</v>
          </cell>
          <cell r="CW143">
            <v>5</v>
          </cell>
          <cell r="CX143">
            <v>0</v>
          </cell>
          <cell r="CY143">
            <v>0</v>
          </cell>
          <cell r="CZ143">
            <v>0</v>
          </cell>
          <cell r="DA143">
            <v>0</v>
          </cell>
          <cell r="DB143">
            <v>0</v>
          </cell>
          <cell r="DC143">
            <v>55.966705137528905</v>
          </cell>
          <cell r="DD143">
            <v>67</v>
          </cell>
          <cell r="DE143">
            <v>11.835616438356164</v>
          </cell>
          <cell r="DF143">
            <v>24</v>
          </cell>
          <cell r="DG143">
            <v>58.684931506849324</v>
          </cell>
          <cell r="DH143">
            <v>34.858832334575183</v>
          </cell>
          <cell r="DI143">
            <v>0</v>
          </cell>
          <cell r="DJ143">
            <v>0</v>
          </cell>
          <cell r="DK143">
            <v>27.3224043715847</v>
          </cell>
          <cell r="DL143">
            <v>23.362527135264617</v>
          </cell>
          <cell r="DM143">
            <v>0</v>
          </cell>
          <cell r="DN143">
            <v>0</v>
          </cell>
          <cell r="DO143">
            <v>0</v>
          </cell>
          <cell r="DP143">
            <v>0</v>
          </cell>
          <cell r="DR143">
            <v>50.684931506849317</v>
          </cell>
          <cell r="DS143">
            <v>0</v>
          </cell>
          <cell r="DT143">
            <v>0</v>
          </cell>
          <cell r="DV143">
            <v>39892</v>
          </cell>
          <cell r="DW143">
            <v>1.0432423280973151</v>
          </cell>
          <cell r="DY143">
            <v>49.7</v>
          </cell>
          <cell r="DZ143">
            <v>44.7</v>
          </cell>
          <cell r="EA143">
            <v>30</v>
          </cell>
          <cell r="EB143">
            <v>30</v>
          </cell>
          <cell r="ED143">
            <v>60</v>
          </cell>
          <cell r="EE143">
            <v>20</v>
          </cell>
          <cell r="EF143">
            <v>45.388779416077071</v>
          </cell>
          <cell r="EG143">
            <v>0</v>
          </cell>
          <cell r="EH143">
            <v>45.388779416077071</v>
          </cell>
          <cell r="EJ143">
            <v>30</v>
          </cell>
          <cell r="EK143">
            <v>90</v>
          </cell>
          <cell r="EL143">
            <v>110</v>
          </cell>
          <cell r="EN143">
            <v>0</v>
          </cell>
          <cell r="EO143">
            <v>60</v>
          </cell>
          <cell r="EP143">
            <v>80</v>
          </cell>
          <cell r="ER143">
            <v>200</v>
          </cell>
          <cell r="ET143">
            <v>15</v>
          </cell>
          <cell r="EU143">
            <v>0</v>
          </cell>
          <cell r="EV143">
            <v>0</v>
          </cell>
          <cell r="EW143">
            <v>41.579197037454641</v>
          </cell>
          <cell r="EX143">
            <v>9.105734469394676</v>
          </cell>
          <cell r="EZ143">
            <v>41.579197037454641</v>
          </cell>
          <cell r="FA143">
            <v>56.579197037454641</v>
          </cell>
          <cell r="FB143">
            <v>59</v>
          </cell>
          <cell r="FC143">
            <v>68.350684931506848</v>
          </cell>
          <cell r="FE143">
            <v>38271.593247800927</v>
          </cell>
        </row>
        <row r="144">
          <cell r="A144">
            <v>39893</v>
          </cell>
          <cell r="B144">
            <v>21</v>
          </cell>
          <cell r="C144">
            <v>6</v>
          </cell>
          <cell r="D144">
            <v>3</v>
          </cell>
          <cell r="E144">
            <v>2009</v>
          </cell>
          <cell r="G144">
            <v>0</v>
          </cell>
          <cell r="H144">
            <v>0.5800089556327801</v>
          </cell>
          <cell r="I144">
            <v>12.556182276490651</v>
          </cell>
          <cell r="J144">
            <v>50.684931506849317</v>
          </cell>
          <cell r="K144">
            <v>10.483870967741936</v>
          </cell>
          <cell r="L144">
            <v>0.21709407946178774</v>
          </cell>
          <cell r="M144">
            <v>7.9543914488211414</v>
          </cell>
          <cell r="N144">
            <v>7.7697391304347825</v>
          </cell>
          <cell r="O144">
            <v>14.118655841332433</v>
          </cell>
          <cell r="P144">
            <v>19.516638588481975</v>
          </cell>
          <cell r="Q144">
            <v>26.542703222451713</v>
          </cell>
          <cell r="R144">
            <v>20.288044470491361</v>
          </cell>
          <cell r="S144">
            <v>42.794166868965732</v>
          </cell>
          <cell r="T144">
            <v>21.283441496174166</v>
          </cell>
          <cell r="U144">
            <v>35.82468725070531</v>
          </cell>
          <cell r="W144">
            <v>0</v>
          </cell>
          <cell r="X144">
            <v>13.13619123212343</v>
          </cell>
          <cell r="Y144">
            <v>10.483870967741936</v>
          </cell>
          <cell r="Z144">
            <v>0</v>
          </cell>
          <cell r="AA144">
            <v>0</v>
          </cell>
          <cell r="AB144">
            <v>2.5899130434782607</v>
          </cell>
          <cell r="AC144">
            <v>5</v>
          </cell>
          <cell r="AD144">
            <v>0</v>
          </cell>
          <cell r="AE144">
            <v>1.3517454706142278</v>
          </cell>
          <cell r="AF144">
            <v>6.9995661446252235</v>
          </cell>
          <cell r="AG144">
            <v>0</v>
          </cell>
          <cell r="AH144">
            <v>4.7336789573072373</v>
          </cell>
          <cell r="AI144">
            <v>0</v>
          </cell>
          <cell r="AJ144">
            <v>0</v>
          </cell>
          <cell r="AK144">
            <v>0</v>
          </cell>
          <cell r="AL144">
            <v>0</v>
          </cell>
          <cell r="AM144">
            <v>0</v>
          </cell>
          <cell r="AN144">
            <v>0</v>
          </cell>
          <cell r="AO144">
            <v>28.58075773288822</v>
          </cell>
          <cell r="AP144">
            <v>0</v>
          </cell>
          <cell r="AQ144">
            <v>17.000433855374776</v>
          </cell>
          <cell r="AR144">
            <v>12.999566144625224</v>
          </cell>
          <cell r="AS144">
            <v>17.151605432562036</v>
          </cell>
          <cell r="AT144">
            <v>0</v>
          </cell>
          <cell r="AU144">
            <v>0</v>
          </cell>
          <cell r="AV144">
            <v>0</v>
          </cell>
          <cell r="AW144">
            <v>67</v>
          </cell>
          <cell r="AX144">
            <v>0</v>
          </cell>
          <cell r="AY144">
            <v>0</v>
          </cell>
          <cell r="AZ144">
            <v>32.902295615845205</v>
          </cell>
          <cell r="BA144">
            <v>0</v>
          </cell>
          <cell r="BB144">
            <v>0</v>
          </cell>
          <cell r="BC144">
            <v>0</v>
          </cell>
          <cell r="BD144">
            <v>0</v>
          </cell>
          <cell r="BE144">
            <v>27.3224043715847</v>
          </cell>
          <cell r="BF144">
            <v>23.362527135264617</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CA144">
            <v>0</v>
          </cell>
          <cell r="CB144">
            <v>0</v>
          </cell>
          <cell r="CC144">
            <v>0</v>
          </cell>
          <cell r="CD144">
            <v>0</v>
          </cell>
          <cell r="CE144">
            <v>0</v>
          </cell>
          <cell r="CF144">
            <v>0</v>
          </cell>
          <cell r="CH144">
            <v>0</v>
          </cell>
          <cell r="CJ144">
            <v>39893</v>
          </cell>
          <cell r="CK144">
            <v>13.13619123212343</v>
          </cell>
          <cell r="CL144">
            <v>8.3513116152394513</v>
          </cell>
          <cell r="CM144">
            <v>50.684931506849317</v>
          </cell>
          <cell r="CN144">
            <v>0</v>
          </cell>
          <cell r="CO144">
            <v>0</v>
          </cell>
          <cell r="CP144">
            <v>50.466042122757493</v>
          </cell>
          <cell r="CQ144">
            <v>0</v>
          </cell>
          <cell r="CR144">
            <v>30</v>
          </cell>
          <cell r="CS144">
            <v>0</v>
          </cell>
          <cell r="CU144">
            <v>39893</v>
          </cell>
          <cell r="CV144">
            <v>2.5899130434782607</v>
          </cell>
          <cell r="CW144">
            <v>5</v>
          </cell>
          <cell r="CX144">
            <v>0</v>
          </cell>
          <cell r="CY144">
            <v>0</v>
          </cell>
          <cell r="CZ144">
            <v>0</v>
          </cell>
          <cell r="DA144">
            <v>0</v>
          </cell>
          <cell r="DB144">
            <v>0</v>
          </cell>
          <cell r="DC144">
            <v>63.602233354880923</v>
          </cell>
          <cell r="DD144">
            <v>67</v>
          </cell>
          <cell r="DE144">
            <v>11.835616438356164</v>
          </cell>
          <cell r="DF144">
            <v>24</v>
          </cell>
          <cell r="DG144">
            <v>45.901861760470425</v>
          </cell>
          <cell r="DH144">
            <v>0</v>
          </cell>
          <cell r="DI144">
            <v>0</v>
          </cell>
          <cell r="DJ144">
            <v>0</v>
          </cell>
          <cell r="DK144">
            <v>27.3224043715847</v>
          </cell>
          <cell r="DL144">
            <v>23.362527135264617</v>
          </cell>
          <cell r="DM144">
            <v>0</v>
          </cell>
          <cell r="DN144">
            <v>0</v>
          </cell>
          <cell r="DO144">
            <v>0</v>
          </cell>
          <cell r="DP144">
            <v>0</v>
          </cell>
          <cell r="DR144">
            <v>50.684931506849317</v>
          </cell>
          <cell r="DS144">
            <v>0</v>
          </cell>
          <cell r="DT144">
            <v>0</v>
          </cell>
          <cell r="DV144">
            <v>39893</v>
          </cell>
          <cell r="DW144">
            <v>5.5675410768263012</v>
          </cell>
          <cell r="DY144">
            <v>49.7</v>
          </cell>
          <cell r="DZ144">
            <v>44.7</v>
          </cell>
          <cell r="EA144">
            <v>30</v>
          </cell>
          <cell r="EB144">
            <v>30</v>
          </cell>
          <cell r="ED144">
            <v>60</v>
          </cell>
          <cell r="EE144">
            <v>20</v>
          </cell>
          <cell r="EF144">
            <v>50.466042122757493</v>
          </cell>
          <cell r="EG144">
            <v>0</v>
          </cell>
          <cell r="EH144">
            <v>50.466042122757493</v>
          </cell>
          <cell r="EJ144">
            <v>30</v>
          </cell>
          <cell r="EK144">
            <v>90</v>
          </cell>
          <cell r="EL144">
            <v>110</v>
          </cell>
          <cell r="EN144">
            <v>0</v>
          </cell>
          <cell r="EO144">
            <v>60</v>
          </cell>
          <cell r="EP144">
            <v>80</v>
          </cell>
          <cell r="ER144">
            <v>200</v>
          </cell>
          <cell r="ET144">
            <v>15</v>
          </cell>
          <cell r="EU144">
            <v>0</v>
          </cell>
          <cell r="EV144">
            <v>0</v>
          </cell>
          <cell r="EW144">
            <v>50.684931506849317</v>
          </cell>
          <cell r="EX144">
            <v>0</v>
          </cell>
          <cell r="EZ144">
            <v>51.936915560920163</v>
          </cell>
          <cell r="FA144">
            <v>66.93691556092017</v>
          </cell>
          <cell r="FB144">
            <v>59</v>
          </cell>
          <cell r="FC144">
            <v>68.350684931506848</v>
          </cell>
          <cell r="FE144">
            <v>38271.593247916666</v>
          </cell>
        </row>
        <row r="145">
          <cell r="A145">
            <v>39894</v>
          </cell>
          <cell r="B145">
            <v>22</v>
          </cell>
          <cell r="C145">
            <v>7</v>
          </cell>
          <cell r="D145">
            <v>3</v>
          </cell>
          <cell r="E145">
            <v>2009</v>
          </cell>
          <cell r="G145">
            <v>0</v>
          </cell>
          <cell r="H145">
            <v>0.56191409834939787</v>
          </cell>
          <cell r="I145">
            <v>12.535764720749768</v>
          </cell>
          <cell r="J145">
            <v>50.684931506849317</v>
          </cell>
          <cell r="K145">
            <v>10.483870967741936</v>
          </cell>
          <cell r="L145">
            <v>0.21032127647869828</v>
          </cell>
          <cell r="M145">
            <v>7.9414568459924464</v>
          </cell>
          <cell r="N145">
            <v>7.7697391304347825</v>
          </cell>
          <cell r="O145">
            <v>13.678188396819646</v>
          </cell>
          <cell r="P145">
            <v>19.484902663701632</v>
          </cell>
          <cell r="Q145">
            <v>26.551886712461243</v>
          </cell>
          <cell r="R145">
            <v>20.288044470491361</v>
          </cell>
          <cell r="S145">
            <v>42.794166868965732</v>
          </cell>
          <cell r="T145">
            <v>21.283441496174166</v>
          </cell>
          <cell r="U145">
            <v>35.82468725070531</v>
          </cell>
          <cell r="W145">
            <v>0</v>
          </cell>
          <cell r="X145">
            <v>13.097678819099166</v>
          </cell>
          <cell r="Y145">
            <v>10.483870967741936</v>
          </cell>
          <cell r="Z145">
            <v>0</v>
          </cell>
          <cell r="AA145">
            <v>0</v>
          </cell>
          <cell r="AB145">
            <v>2.5899130434782607</v>
          </cell>
          <cell r="AC145">
            <v>5</v>
          </cell>
          <cell r="AD145">
            <v>0</v>
          </cell>
          <cell r="AE145">
            <v>1.3517454706142278</v>
          </cell>
          <cell r="AF145">
            <v>6.979858738813439</v>
          </cell>
          <cell r="AG145">
            <v>0</v>
          </cell>
          <cell r="AH145">
            <v>4.757510664004247</v>
          </cell>
          <cell r="AI145">
            <v>0</v>
          </cell>
          <cell r="AJ145">
            <v>0</v>
          </cell>
          <cell r="AK145">
            <v>0</v>
          </cell>
          <cell r="AL145">
            <v>0</v>
          </cell>
          <cell r="AM145">
            <v>0</v>
          </cell>
          <cell r="AN145">
            <v>0</v>
          </cell>
          <cell r="AO145">
            <v>28.57993172273645</v>
          </cell>
          <cell r="AP145">
            <v>0</v>
          </cell>
          <cell r="AQ145">
            <v>17.020141261186559</v>
          </cell>
          <cell r="AR145">
            <v>12.979858738813441</v>
          </cell>
          <cell r="AS145">
            <v>16.665579856733181</v>
          </cell>
          <cell r="AT145">
            <v>0</v>
          </cell>
          <cell r="AU145">
            <v>0</v>
          </cell>
          <cell r="AV145">
            <v>0</v>
          </cell>
          <cell r="AW145">
            <v>67</v>
          </cell>
          <cell r="AX145">
            <v>0</v>
          </cell>
          <cell r="AY145">
            <v>0</v>
          </cell>
          <cell r="AZ145">
            <v>32.902295615845205</v>
          </cell>
          <cell r="BA145">
            <v>0</v>
          </cell>
          <cell r="BB145">
            <v>0</v>
          </cell>
          <cell r="BC145">
            <v>0</v>
          </cell>
          <cell r="BD145">
            <v>0</v>
          </cell>
          <cell r="BE145">
            <v>27.3224043715847</v>
          </cell>
          <cell r="BF145">
            <v>23.362527135264617</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CA145">
            <v>0</v>
          </cell>
          <cell r="CB145">
            <v>0</v>
          </cell>
          <cell r="CC145">
            <v>0</v>
          </cell>
          <cell r="CD145">
            <v>0</v>
          </cell>
          <cell r="CE145">
            <v>0</v>
          </cell>
          <cell r="CF145">
            <v>0</v>
          </cell>
          <cell r="CH145">
            <v>0</v>
          </cell>
          <cell r="CJ145">
            <v>39894</v>
          </cell>
          <cell r="CK145">
            <v>13.097678819099166</v>
          </cell>
          <cell r="CL145">
            <v>8.3316042094276668</v>
          </cell>
          <cell r="CM145">
            <v>50.684931506849317</v>
          </cell>
          <cell r="CN145">
            <v>0</v>
          </cell>
          <cell r="CO145">
            <v>0</v>
          </cell>
          <cell r="CP145">
            <v>50.003022243473879</v>
          </cell>
          <cell r="CQ145">
            <v>0</v>
          </cell>
          <cell r="CR145">
            <v>30</v>
          </cell>
          <cell r="CS145">
            <v>0</v>
          </cell>
          <cell r="CU145">
            <v>39894</v>
          </cell>
          <cell r="CV145">
            <v>2.5899130434782607</v>
          </cell>
          <cell r="CW145">
            <v>5</v>
          </cell>
          <cell r="CX145">
            <v>0</v>
          </cell>
          <cell r="CY145">
            <v>0</v>
          </cell>
          <cell r="CZ145">
            <v>0</v>
          </cell>
          <cell r="DA145">
            <v>0</v>
          </cell>
          <cell r="DB145">
            <v>0</v>
          </cell>
          <cell r="DC145">
            <v>63.100701062573044</v>
          </cell>
          <cell r="DD145">
            <v>67</v>
          </cell>
          <cell r="DE145">
            <v>11.835616438356164</v>
          </cell>
          <cell r="DF145">
            <v>24</v>
          </cell>
          <cell r="DG145">
            <v>45.882154354658645</v>
          </cell>
          <cell r="DH145">
            <v>0</v>
          </cell>
          <cell r="DI145">
            <v>0</v>
          </cell>
          <cell r="DJ145">
            <v>0</v>
          </cell>
          <cell r="DK145">
            <v>27.3224043715847</v>
          </cell>
          <cell r="DL145">
            <v>23.362527135264617</v>
          </cell>
          <cell r="DM145">
            <v>0</v>
          </cell>
          <cell r="DN145">
            <v>0</v>
          </cell>
          <cell r="DO145">
            <v>0</v>
          </cell>
          <cell r="DP145">
            <v>0</v>
          </cell>
          <cell r="DR145">
            <v>50.684931506849317</v>
          </cell>
          <cell r="DS145">
            <v>0</v>
          </cell>
          <cell r="DT145">
            <v>0</v>
          </cell>
          <cell r="DV145">
            <v>39894</v>
          </cell>
          <cell r="DW145">
            <v>5.5544028062851112</v>
          </cell>
          <cell r="DY145">
            <v>49.7</v>
          </cell>
          <cell r="DZ145">
            <v>44.7</v>
          </cell>
          <cell r="EA145">
            <v>30</v>
          </cell>
          <cell r="EB145">
            <v>30</v>
          </cell>
          <cell r="ED145">
            <v>60</v>
          </cell>
          <cell r="EE145">
            <v>20</v>
          </cell>
          <cell r="EF145">
            <v>50.003022243473879</v>
          </cell>
          <cell r="EG145">
            <v>0</v>
          </cell>
          <cell r="EH145">
            <v>50.003022243473879</v>
          </cell>
          <cell r="EJ145">
            <v>30</v>
          </cell>
          <cell r="EK145">
            <v>90</v>
          </cell>
          <cell r="EL145">
            <v>110</v>
          </cell>
          <cell r="EN145">
            <v>0</v>
          </cell>
          <cell r="EO145">
            <v>60</v>
          </cell>
          <cell r="EP145">
            <v>80</v>
          </cell>
          <cell r="ER145">
            <v>200</v>
          </cell>
          <cell r="ET145">
            <v>15</v>
          </cell>
          <cell r="EU145">
            <v>0</v>
          </cell>
          <cell r="EV145">
            <v>0</v>
          </cell>
          <cell r="EW145">
            <v>50.684931506849317</v>
          </cell>
          <cell r="EX145">
            <v>0</v>
          </cell>
          <cell r="EZ145">
            <v>51.852461158688364</v>
          </cell>
          <cell r="FA145">
            <v>66.852461158688357</v>
          </cell>
          <cell r="FB145">
            <v>59</v>
          </cell>
          <cell r="FC145">
            <v>68.350684931506848</v>
          </cell>
          <cell r="FE145">
            <v>38271.593248263889</v>
          </cell>
        </row>
        <row r="146">
          <cell r="A146">
            <v>39895</v>
          </cell>
          <cell r="B146">
            <v>23</v>
          </cell>
          <cell r="C146">
            <v>1</v>
          </cell>
          <cell r="D146">
            <v>3</v>
          </cell>
          <cell r="E146">
            <v>2009</v>
          </cell>
          <cell r="G146">
            <v>0</v>
          </cell>
          <cell r="H146">
            <v>0.6659369127861815</v>
          </cell>
          <cell r="I146">
            <v>12.655082483166371</v>
          </cell>
          <cell r="J146">
            <v>50.684931506849317</v>
          </cell>
          <cell r="K146">
            <v>10.483870967741936</v>
          </cell>
          <cell r="L146">
            <v>0.24925642898602562</v>
          </cell>
          <cell r="M146">
            <v>8.0170451233971267</v>
          </cell>
          <cell r="N146">
            <v>7.7697391304347825</v>
          </cell>
          <cell r="O146">
            <v>16.210325706798677</v>
          </cell>
          <cell r="P146">
            <v>19.670363625878906</v>
          </cell>
          <cell r="Q146">
            <v>26.574589550034752</v>
          </cell>
          <cell r="R146">
            <v>20.288044470491361</v>
          </cell>
          <cell r="S146">
            <v>42.794166868965732</v>
          </cell>
          <cell r="T146">
            <v>21.283441496174166</v>
          </cell>
          <cell r="U146">
            <v>35.82468725070531</v>
          </cell>
          <cell r="W146">
            <v>0</v>
          </cell>
          <cell r="X146">
            <v>13.321019395952552</v>
          </cell>
          <cell r="Y146">
            <v>10.483870967741936</v>
          </cell>
          <cell r="Z146">
            <v>0</v>
          </cell>
          <cell r="AA146">
            <v>0</v>
          </cell>
          <cell r="AB146">
            <v>2.5899130434782607</v>
          </cell>
          <cell r="AC146">
            <v>5</v>
          </cell>
          <cell r="AD146">
            <v>0</v>
          </cell>
          <cell r="AE146">
            <v>1.3517454706142278</v>
          </cell>
          <cell r="AF146">
            <v>7.0943821687254456</v>
          </cell>
          <cell r="AG146">
            <v>0</v>
          </cell>
          <cell r="AH146">
            <v>4.8022293290459377</v>
          </cell>
          <cell r="AI146">
            <v>0</v>
          </cell>
          <cell r="AJ146">
            <v>0</v>
          </cell>
          <cell r="AK146">
            <v>0</v>
          </cell>
          <cell r="AL146">
            <v>0</v>
          </cell>
          <cell r="AM146">
            <v>0</v>
          </cell>
          <cell r="AN146">
            <v>0</v>
          </cell>
          <cell r="AO146">
            <v>28.296872878595835</v>
          </cell>
          <cell r="AP146">
            <v>0</v>
          </cell>
          <cell r="AQ146">
            <v>16.905617831274554</v>
          </cell>
          <cell r="AR146">
            <v>13.094382168725446</v>
          </cell>
          <cell r="AS146">
            <v>19.644221145561922</v>
          </cell>
          <cell r="AT146">
            <v>0</v>
          </cell>
          <cell r="AU146">
            <v>0</v>
          </cell>
          <cell r="AV146">
            <v>0</v>
          </cell>
          <cell r="AW146">
            <v>67</v>
          </cell>
          <cell r="AX146">
            <v>0</v>
          </cell>
          <cell r="AY146">
            <v>0</v>
          </cell>
          <cell r="AZ146">
            <v>32.902295615845205</v>
          </cell>
          <cell r="BA146">
            <v>0</v>
          </cell>
          <cell r="BB146">
            <v>0</v>
          </cell>
          <cell r="BC146">
            <v>0</v>
          </cell>
          <cell r="BD146">
            <v>0</v>
          </cell>
          <cell r="BE146">
            <v>27.3224043715847</v>
          </cell>
          <cell r="BF146">
            <v>23.362527135264617</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CA146">
            <v>0</v>
          </cell>
          <cell r="CB146">
            <v>0</v>
          </cell>
          <cell r="CC146">
            <v>0</v>
          </cell>
          <cell r="CD146">
            <v>0</v>
          </cell>
          <cell r="CE146">
            <v>0</v>
          </cell>
          <cell r="CF146">
            <v>0</v>
          </cell>
          <cell r="CH146">
            <v>0</v>
          </cell>
          <cell r="CJ146">
            <v>39895</v>
          </cell>
          <cell r="CK146">
            <v>13.321019395952552</v>
          </cell>
          <cell r="CL146">
            <v>8.4461276393396734</v>
          </cell>
          <cell r="CM146">
            <v>50.684931506849317</v>
          </cell>
          <cell r="CN146">
            <v>0</v>
          </cell>
          <cell r="CO146">
            <v>0</v>
          </cell>
          <cell r="CP146">
            <v>52.743323353203692</v>
          </cell>
          <cell r="CQ146">
            <v>0</v>
          </cell>
          <cell r="CR146">
            <v>30</v>
          </cell>
          <cell r="CS146">
            <v>0</v>
          </cell>
          <cell r="CU146">
            <v>39895</v>
          </cell>
          <cell r="CV146">
            <v>2.5899130434782607</v>
          </cell>
          <cell r="CW146">
            <v>5</v>
          </cell>
          <cell r="CX146">
            <v>0</v>
          </cell>
          <cell r="CY146">
            <v>0</v>
          </cell>
          <cell r="CZ146">
            <v>0</v>
          </cell>
          <cell r="DA146">
            <v>0</v>
          </cell>
          <cell r="DB146">
            <v>0</v>
          </cell>
          <cell r="DC146">
            <v>66.064342749156253</v>
          </cell>
          <cell r="DD146">
            <v>67</v>
          </cell>
          <cell r="DE146">
            <v>11.835616438356164</v>
          </cell>
          <cell r="DF146">
            <v>24</v>
          </cell>
          <cell r="DG146">
            <v>45.99667778457065</v>
          </cell>
          <cell r="DH146">
            <v>0</v>
          </cell>
          <cell r="DI146">
            <v>0</v>
          </cell>
          <cell r="DJ146">
            <v>0</v>
          </cell>
          <cell r="DK146">
            <v>27.3224043715847</v>
          </cell>
          <cell r="DL146">
            <v>23.362527135264617</v>
          </cell>
          <cell r="DM146">
            <v>0</v>
          </cell>
          <cell r="DN146">
            <v>0</v>
          </cell>
          <cell r="DO146">
            <v>0</v>
          </cell>
          <cell r="DP146">
            <v>0</v>
          </cell>
          <cell r="DR146">
            <v>50.684931506849317</v>
          </cell>
          <cell r="DS146">
            <v>0</v>
          </cell>
          <cell r="DT146">
            <v>0</v>
          </cell>
          <cell r="DV146">
            <v>39895</v>
          </cell>
          <cell r="DW146">
            <v>5.6307517595597822</v>
          </cell>
          <cell r="DY146">
            <v>49.7</v>
          </cell>
          <cell r="DZ146">
            <v>44.7</v>
          </cell>
          <cell r="EA146">
            <v>30</v>
          </cell>
          <cell r="EB146">
            <v>30</v>
          </cell>
          <cell r="ED146">
            <v>60</v>
          </cell>
          <cell r="EE146">
            <v>20</v>
          </cell>
          <cell r="EF146">
            <v>52.743323353203692</v>
          </cell>
          <cell r="EG146">
            <v>0</v>
          </cell>
          <cell r="EH146">
            <v>52.743323353203692</v>
          </cell>
          <cell r="EJ146">
            <v>30</v>
          </cell>
          <cell r="EK146">
            <v>90</v>
          </cell>
          <cell r="EL146">
            <v>110</v>
          </cell>
          <cell r="EN146">
            <v>0</v>
          </cell>
          <cell r="EO146">
            <v>60</v>
          </cell>
          <cell r="EP146">
            <v>80</v>
          </cell>
          <cell r="ER146">
            <v>200</v>
          </cell>
          <cell r="ET146">
            <v>15</v>
          </cell>
          <cell r="EU146">
            <v>0</v>
          </cell>
          <cell r="EV146">
            <v>0</v>
          </cell>
          <cell r="EW146">
            <v>50.684931506849317</v>
          </cell>
          <cell r="EX146">
            <v>0</v>
          </cell>
          <cell r="EZ146">
            <v>52.346002620184336</v>
          </cell>
          <cell r="FA146">
            <v>67.346002620184336</v>
          </cell>
          <cell r="FB146">
            <v>59</v>
          </cell>
          <cell r="FC146">
            <v>68.350684931506848</v>
          </cell>
          <cell r="FE146">
            <v>38271.593248495374</v>
          </cell>
        </row>
        <row r="147">
          <cell r="A147">
            <v>39896</v>
          </cell>
          <cell r="B147">
            <v>24</v>
          </cell>
          <cell r="C147">
            <v>2</v>
          </cell>
          <cell r="D147">
            <v>3</v>
          </cell>
          <cell r="E147">
            <v>2009</v>
          </cell>
          <cell r="G147">
            <v>0</v>
          </cell>
          <cell r="H147">
            <v>0.53627403881774227</v>
          </cell>
          <cell r="I147">
            <v>12.506945071280693</v>
          </cell>
          <cell r="J147">
            <v>50.684931506849317</v>
          </cell>
          <cell r="K147">
            <v>10.483870967741936</v>
          </cell>
          <cell r="L147">
            <v>0.20072434686698662</v>
          </cell>
          <cell r="M147">
            <v>7.9231994833445611</v>
          </cell>
          <cell r="N147">
            <v>7.7697391304347825</v>
          </cell>
          <cell r="O147">
            <v>13.054054626533667</v>
          </cell>
          <cell r="P147">
            <v>19.44010698691476</v>
          </cell>
          <cell r="Q147">
            <v>26.569238413679024</v>
          </cell>
          <cell r="R147">
            <v>20.288044470491361</v>
          </cell>
          <cell r="S147">
            <v>42.794166868965732</v>
          </cell>
          <cell r="T147">
            <v>21.283441496174166</v>
          </cell>
          <cell r="U147">
            <v>35.82468725070531</v>
          </cell>
          <cell r="W147">
            <v>0</v>
          </cell>
          <cell r="X147">
            <v>13.043219110098436</v>
          </cell>
          <cell r="Y147">
            <v>10.483870967741936</v>
          </cell>
          <cell r="Z147">
            <v>0</v>
          </cell>
          <cell r="AA147">
            <v>0</v>
          </cell>
          <cell r="AB147">
            <v>2.5899130434782607</v>
          </cell>
          <cell r="AC147">
            <v>5</v>
          </cell>
          <cell r="AD147">
            <v>0</v>
          </cell>
          <cell r="AE147">
            <v>1.3517454706142278</v>
          </cell>
          <cell r="AF147">
            <v>6.9520044465538415</v>
          </cell>
          <cell r="AG147">
            <v>0</v>
          </cell>
          <cell r="AH147">
            <v>4.8017234739271633</v>
          </cell>
          <cell r="AI147">
            <v>0</v>
          </cell>
          <cell r="AJ147">
            <v>0</v>
          </cell>
          <cell r="AK147">
            <v>0</v>
          </cell>
          <cell r="AL147">
            <v>0</v>
          </cell>
          <cell r="AM147">
            <v>0</v>
          </cell>
          <cell r="AN147">
            <v>0</v>
          </cell>
          <cell r="AO147">
            <v>28.553240123162528</v>
          </cell>
          <cell r="AP147">
            <v>0</v>
          </cell>
          <cell r="AQ147">
            <v>17.047995553446157</v>
          </cell>
          <cell r="AR147">
            <v>12.952004446553843</v>
          </cell>
          <cell r="AS147">
            <v>15.996480900529122</v>
          </cell>
          <cell r="AT147">
            <v>0</v>
          </cell>
          <cell r="AU147">
            <v>0</v>
          </cell>
          <cell r="AV147">
            <v>0</v>
          </cell>
          <cell r="AW147">
            <v>67</v>
          </cell>
          <cell r="AX147">
            <v>0</v>
          </cell>
          <cell r="AY147">
            <v>0</v>
          </cell>
          <cell r="AZ147">
            <v>32.902295615845205</v>
          </cell>
          <cell r="BA147">
            <v>0</v>
          </cell>
          <cell r="BB147">
            <v>0</v>
          </cell>
          <cell r="BC147">
            <v>0</v>
          </cell>
          <cell r="BD147">
            <v>0</v>
          </cell>
          <cell r="BE147">
            <v>27.3224043715847</v>
          </cell>
          <cell r="BF147">
            <v>23.362527135264617</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CA147">
            <v>0</v>
          </cell>
          <cell r="CB147">
            <v>0</v>
          </cell>
          <cell r="CC147">
            <v>0</v>
          </cell>
          <cell r="CD147">
            <v>0</v>
          </cell>
          <cell r="CE147">
            <v>0</v>
          </cell>
          <cell r="CF147">
            <v>0</v>
          </cell>
          <cell r="CH147">
            <v>0</v>
          </cell>
          <cell r="CJ147">
            <v>39896</v>
          </cell>
          <cell r="CK147">
            <v>13.043219110098436</v>
          </cell>
          <cell r="CL147">
            <v>8.3037499171680693</v>
          </cell>
          <cell r="CM147">
            <v>50.684931506849317</v>
          </cell>
          <cell r="CN147">
            <v>0</v>
          </cell>
          <cell r="CO147">
            <v>0</v>
          </cell>
          <cell r="CP147">
            <v>49.351444497618814</v>
          </cell>
          <cell r="CQ147">
            <v>0</v>
          </cell>
          <cell r="CR147">
            <v>30</v>
          </cell>
          <cell r="CS147">
            <v>0</v>
          </cell>
          <cell r="CU147">
            <v>39896</v>
          </cell>
          <cell r="CV147">
            <v>2.5899130434782607</v>
          </cell>
          <cell r="CW147">
            <v>5</v>
          </cell>
          <cell r="CX147">
            <v>0</v>
          </cell>
          <cell r="CY147">
            <v>0</v>
          </cell>
          <cell r="CZ147">
            <v>0</v>
          </cell>
          <cell r="DA147">
            <v>0</v>
          </cell>
          <cell r="DB147">
            <v>0</v>
          </cell>
          <cell r="DC147">
            <v>62.394663607717249</v>
          </cell>
          <cell r="DD147">
            <v>67</v>
          </cell>
          <cell r="DE147">
            <v>11.835616438356164</v>
          </cell>
          <cell r="DF147">
            <v>24</v>
          </cell>
          <cell r="DG147">
            <v>45.854300062399048</v>
          </cell>
          <cell r="DH147">
            <v>0</v>
          </cell>
          <cell r="DI147">
            <v>0</v>
          </cell>
          <cell r="DJ147">
            <v>0</v>
          </cell>
          <cell r="DK147">
            <v>27.3224043715847</v>
          </cell>
          <cell r="DL147">
            <v>23.362527135264617</v>
          </cell>
          <cell r="DM147">
            <v>0</v>
          </cell>
          <cell r="DN147">
            <v>0</v>
          </cell>
          <cell r="DO147">
            <v>0</v>
          </cell>
          <cell r="DP147">
            <v>0</v>
          </cell>
          <cell r="DR147">
            <v>50.684931506849317</v>
          </cell>
          <cell r="DS147">
            <v>0</v>
          </cell>
          <cell r="DT147">
            <v>0</v>
          </cell>
          <cell r="DV147">
            <v>39896</v>
          </cell>
          <cell r="DW147">
            <v>5.5358332781120465</v>
          </cell>
          <cell r="DY147">
            <v>49.7</v>
          </cell>
          <cell r="DZ147">
            <v>44.7</v>
          </cell>
          <cell r="EA147">
            <v>30</v>
          </cell>
          <cell r="EB147">
            <v>30</v>
          </cell>
          <cell r="ED147">
            <v>60</v>
          </cell>
          <cell r="EE147">
            <v>20</v>
          </cell>
          <cell r="EF147">
            <v>49.351444497618814</v>
          </cell>
          <cell r="EG147">
            <v>0</v>
          </cell>
          <cell r="EH147">
            <v>49.351444497618814</v>
          </cell>
          <cell r="EJ147">
            <v>30</v>
          </cell>
          <cell r="EK147">
            <v>90</v>
          </cell>
          <cell r="EL147">
            <v>110</v>
          </cell>
          <cell r="EN147">
            <v>0</v>
          </cell>
          <cell r="EO147">
            <v>60</v>
          </cell>
          <cell r="EP147">
            <v>80</v>
          </cell>
          <cell r="ER147">
            <v>200</v>
          </cell>
          <cell r="ET147">
            <v>15</v>
          </cell>
          <cell r="EU147">
            <v>0</v>
          </cell>
          <cell r="EV147">
            <v>0</v>
          </cell>
          <cell r="EW147">
            <v>50.684931506849317</v>
          </cell>
          <cell r="EX147">
            <v>0</v>
          </cell>
          <cell r="EZ147">
            <v>51.733252655019761</v>
          </cell>
          <cell r="FA147">
            <v>66.733252655019754</v>
          </cell>
          <cell r="FB147">
            <v>59</v>
          </cell>
          <cell r="FC147">
            <v>68.350684931506848</v>
          </cell>
          <cell r="FE147">
            <v>38271.593248726851</v>
          </cell>
        </row>
        <row r="148">
          <cell r="A148">
            <v>39897</v>
          </cell>
          <cell r="B148">
            <v>25</v>
          </cell>
          <cell r="C148">
            <v>3</v>
          </cell>
          <cell r="D148">
            <v>3</v>
          </cell>
          <cell r="E148">
            <v>2009</v>
          </cell>
          <cell r="G148">
            <v>0</v>
          </cell>
          <cell r="H148">
            <v>0.49732501056537942</v>
          </cell>
          <cell r="I148">
            <v>10.01912970442622</v>
          </cell>
          <cell r="J148">
            <v>50.684931506849317</v>
          </cell>
          <cell r="K148">
            <v>10.483870967741936</v>
          </cell>
          <cell r="L148">
            <v>0.18614594535738757</v>
          </cell>
          <cell r="M148">
            <v>6.3471585463310278</v>
          </cell>
          <cell r="N148">
            <v>7.7697391304347825</v>
          </cell>
          <cell r="O148">
            <v>12.105952153444255</v>
          </cell>
          <cell r="P148">
            <v>15.573183719905545</v>
          </cell>
          <cell r="Q148">
            <v>26.658462462334906</v>
          </cell>
          <cell r="R148">
            <v>20.288044470491361</v>
          </cell>
          <cell r="S148">
            <v>40.311622374626594</v>
          </cell>
          <cell r="T148">
            <v>21.103695133990179</v>
          </cell>
          <cell r="U148">
            <v>25.429696805777855</v>
          </cell>
          <cell r="W148">
            <v>0</v>
          </cell>
          <cell r="X148">
            <v>10.5164547149916</v>
          </cell>
          <cell r="Y148">
            <v>10.483870967741936</v>
          </cell>
          <cell r="Z148">
            <v>0</v>
          </cell>
          <cell r="AA148">
            <v>0</v>
          </cell>
          <cell r="AB148">
            <v>2.5899130434782607</v>
          </cell>
          <cell r="AC148">
            <v>5</v>
          </cell>
          <cell r="AD148">
            <v>0</v>
          </cell>
          <cell r="AE148">
            <v>1.3517454706142278</v>
          </cell>
          <cell r="AF148">
            <v>5.36138510803071</v>
          </cell>
          <cell r="AG148">
            <v>0</v>
          </cell>
          <cell r="AH148">
            <v>5.1504192657088019</v>
          </cell>
          <cell r="AI148">
            <v>0</v>
          </cell>
          <cell r="AJ148">
            <v>0</v>
          </cell>
          <cell r="AK148">
            <v>0</v>
          </cell>
          <cell r="AL148">
            <v>0</v>
          </cell>
          <cell r="AM148">
            <v>0</v>
          </cell>
          <cell r="AN148">
            <v>0</v>
          </cell>
          <cell r="AO148">
            <v>30.725014069408559</v>
          </cell>
          <cell r="AP148">
            <v>0</v>
          </cell>
          <cell r="AQ148">
            <v>18.63861489196929</v>
          </cell>
          <cell r="AR148">
            <v>11.36138510803071</v>
          </cell>
          <cell r="AS148">
            <v>8.750209471058696</v>
          </cell>
          <cell r="AT148">
            <v>0</v>
          </cell>
          <cell r="AU148">
            <v>0</v>
          </cell>
          <cell r="AV148">
            <v>0</v>
          </cell>
          <cell r="AW148">
            <v>67</v>
          </cell>
          <cell r="AX148">
            <v>0</v>
          </cell>
          <cell r="AY148">
            <v>0</v>
          </cell>
          <cell r="AZ148">
            <v>19.845014314394632</v>
          </cell>
          <cell r="BA148">
            <v>0</v>
          </cell>
          <cell r="BB148">
            <v>0</v>
          </cell>
          <cell r="BC148">
            <v>0</v>
          </cell>
          <cell r="BD148">
            <v>0</v>
          </cell>
          <cell r="BE148">
            <v>27.3224043715847</v>
          </cell>
          <cell r="BF148">
            <v>23.362527135264617</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CA148">
            <v>0</v>
          </cell>
          <cell r="CB148">
            <v>0</v>
          </cell>
          <cell r="CC148">
            <v>0</v>
          </cell>
          <cell r="CD148">
            <v>0</v>
          </cell>
          <cell r="CE148">
            <v>0</v>
          </cell>
          <cell r="CF148">
            <v>0</v>
          </cell>
          <cell r="CH148">
            <v>0</v>
          </cell>
          <cell r="CJ148">
            <v>39897</v>
          </cell>
          <cell r="CK148">
            <v>10.5164547149916</v>
          </cell>
          <cell r="CL148">
            <v>6.7131305786449378</v>
          </cell>
          <cell r="CM148">
            <v>50.684931506849317</v>
          </cell>
          <cell r="CN148">
            <v>0</v>
          </cell>
          <cell r="CO148">
            <v>0</v>
          </cell>
          <cell r="CP148">
            <v>44.62564280617606</v>
          </cell>
          <cell r="CQ148">
            <v>0</v>
          </cell>
          <cell r="CR148">
            <v>30</v>
          </cell>
          <cell r="CS148">
            <v>0</v>
          </cell>
          <cell r="CU148">
            <v>39897</v>
          </cell>
          <cell r="CV148">
            <v>2.5899130434782607</v>
          </cell>
          <cell r="CW148">
            <v>5</v>
          </cell>
          <cell r="CX148">
            <v>0</v>
          </cell>
          <cell r="CY148">
            <v>0</v>
          </cell>
          <cell r="CZ148">
            <v>0</v>
          </cell>
          <cell r="DA148">
            <v>0</v>
          </cell>
          <cell r="DB148">
            <v>0</v>
          </cell>
          <cell r="DC148">
            <v>55.142097521167656</v>
          </cell>
          <cell r="DD148">
            <v>67</v>
          </cell>
          <cell r="DE148">
            <v>11.835616438356164</v>
          </cell>
          <cell r="DF148">
            <v>24</v>
          </cell>
          <cell r="DG148">
            <v>31.206399422425342</v>
          </cell>
          <cell r="DH148">
            <v>0</v>
          </cell>
          <cell r="DI148">
            <v>0</v>
          </cell>
          <cell r="DJ148">
            <v>0</v>
          </cell>
          <cell r="DK148">
            <v>27.3224043715847</v>
          </cell>
          <cell r="DL148">
            <v>23.362527135264617</v>
          </cell>
          <cell r="DM148">
            <v>0</v>
          </cell>
          <cell r="DN148">
            <v>0</v>
          </cell>
          <cell r="DO148">
            <v>0</v>
          </cell>
          <cell r="DP148">
            <v>0</v>
          </cell>
          <cell r="DR148">
            <v>50.684931506849317</v>
          </cell>
          <cell r="DS148">
            <v>0</v>
          </cell>
          <cell r="DT148">
            <v>0</v>
          </cell>
          <cell r="DV148">
            <v>39897</v>
          </cell>
          <cell r="DW148">
            <v>4.4754203857632922</v>
          </cell>
          <cell r="DY148">
            <v>49.7</v>
          </cell>
          <cell r="DZ148">
            <v>44.7</v>
          </cell>
          <cell r="EA148">
            <v>30</v>
          </cell>
          <cell r="EB148">
            <v>30</v>
          </cell>
          <cell r="ED148">
            <v>60</v>
          </cell>
          <cell r="EE148">
            <v>20</v>
          </cell>
          <cell r="EF148">
            <v>44.62564280617606</v>
          </cell>
          <cell r="EG148">
            <v>0</v>
          </cell>
          <cell r="EH148">
            <v>44.62564280617606</v>
          </cell>
          <cell r="EJ148">
            <v>30</v>
          </cell>
          <cell r="EK148">
            <v>90</v>
          </cell>
          <cell r="EL148">
            <v>110</v>
          </cell>
          <cell r="EN148">
            <v>0</v>
          </cell>
          <cell r="EO148">
            <v>60</v>
          </cell>
          <cell r="EP148">
            <v>80</v>
          </cell>
          <cell r="ER148">
            <v>200</v>
          </cell>
          <cell r="ET148">
            <v>15</v>
          </cell>
          <cell r="EU148">
            <v>0</v>
          </cell>
          <cell r="EV148">
            <v>0</v>
          </cell>
          <cell r="EW148">
            <v>41.442747643683347</v>
          </cell>
          <cell r="EX148">
            <v>9.2421838631659696</v>
          </cell>
          <cell r="EZ148">
            <v>41.442747643683347</v>
          </cell>
          <cell r="FA148">
            <v>56.442747643683347</v>
          </cell>
          <cell r="FB148">
            <v>59</v>
          </cell>
          <cell r="FC148">
            <v>68.350684931506848</v>
          </cell>
          <cell r="FE148">
            <v>38271.59324884259</v>
          </cell>
        </row>
        <row r="149">
          <cell r="A149">
            <v>39898</v>
          </cell>
          <cell r="B149">
            <v>26</v>
          </cell>
          <cell r="C149">
            <v>4</v>
          </cell>
          <cell r="D149">
            <v>3</v>
          </cell>
          <cell r="E149">
            <v>2009</v>
          </cell>
          <cell r="G149">
            <v>0</v>
          </cell>
          <cell r="H149">
            <v>0.50492429450467791</v>
          </cell>
          <cell r="I149">
            <v>9.9442229004479206</v>
          </cell>
          <cell r="J149">
            <v>50.684931506849317</v>
          </cell>
          <cell r="K149">
            <v>10.483870967741936</v>
          </cell>
          <cell r="L149">
            <v>0.18899031445781106</v>
          </cell>
          <cell r="M149">
            <v>6.2997047878634476</v>
          </cell>
          <cell r="N149">
            <v>0</v>
          </cell>
          <cell r="O149">
            <v>12.290934942998717</v>
          </cell>
          <cell r="P149">
            <v>15.4567527069694</v>
          </cell>
          <cell r="Q149">
            <v>26.91866924246543</v>
          </cell>
          <cell r="R149">
            <v>20.288044470491361</v>
          </cell>
          <cell r="S149">
            <v>34.145764765192943</v>
          </cell>
          <cell r="T149">
            <v>20.933502939633886</v>
          </cell>
          <cell r="U149">
            <v>22.691694887868451</v>
          </cell>
          <cell r="W149">
            <v>0</v>
          </cell>
          <cell r="X149">
            <v>10.449147194952598</v>
          </cell>
          <cell r="Y149">
            <v>10.483870967741936</v>
          </cell>
          <cell r="Z149">
            <v>0</v>
          </cell>
          <cell r="AA149">
            <v>0</v>
          </cell>
          <cell r="AB149">
            <v>0</v>
          </cell>
          <cell r="AC149">
            <v>5</v>
          </cell>
          <cell r="AD149">
            <v>0</v>
          </cell>
          <cell r="AE149">
            <v>1.3517454706142278</v>
          </cell>
          <cell r="AF149">
            <v>0.13694963170703112</v>
          </cell>
          <cell r="AG149">
            <v>0</v>
          </cell>
          <cell r="AH149">
            <v>5.1426793584393788</v>
          </cell>
          <cell r="AI149">
            <v>0</v>
          </cell>
          <cell r="AJ149">
            <v>0</v>
          </cell>
          <cell r="AK149">
            <v>0</v>
          </cell>
          <cell r="AL149">
            <v>0</v>
          </cell>
          <cell r="AM149">
            <v>0</v>
          </cell>
          <cell r="AN149">
            <v>0</v>
          </cell>
          <cell r="AO149">
            <v>30.808382663887876</v>
          </cell>
          <cell r="AP149">
            <v>0</v>
          </cell>
          <cell r="AQ149">
            <v>23.863050368292967</v>
          </cell>
          <cell r="AR149">
            <v>6.1369496317070329</v>
          </cell>
          <cell r="AS149">
            <v>9.0033393405976625</v>
          </cell>
          <cell r="AT149">
            <v>0</v>
          </cell>
          <cell r="AU149">
            <v>0</v>
          </cell>
          <cell r="AV149">
            <v>0</v>
          </cell>
          <cell r="AW149">
            <v>67</v>
          </cell>
          <cell r="AX149">
            <v>0</v>
          </cell>
          <cell r="AY149">
            <v>0</v>
          </cell>
          <cell r="AZ149">
            <v>10.770962592695284</v>
          </cell>
          <cell r="BA149">
            <v>0</v>
          </cell>
          <cell r="BB149">
            <v>0</v>
          </cell>
          <cell r="BC149">
            <v>0</v>
          </cell>
          <cell r="BD149">
            <v>0</v>
          </cell>
          <cell r="BE149">
            <v>27.3224043715847</v>
          </cell>
          <cell r="BF149">
            <v>23.362527135264617</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CA149">
            <v>0</v>
          </cell>
          <cell r="CB149">
            <v>0</v>
          </cell>
          <cell r="CC149">
            <v>0</v>
          </cell>
          <cell r="CD149">
            <v>0</v>
          </cell>
          <cell r="CE149">
            <v>0</v>
          </cell>
          <cell r="CF149">
            <v>0</v>
          </cell>
          <cell r="CH149">
            <v>0</v>
          </cell>
          <cell r="CJ149">
            <v>39898</v>
          </cell>
          <cell r="CK149">
            <v>10.449147194952598</v>
          </cell>
          <cell r="CL149">
            <v>1.4886951023212589</v>
          </cell>
          <cell r="CM149">
            <v>50.684931506849317</v>
          </cell>
          <cell r="CN149">
            <v>0</v>
          </cell>
          <cell r="CO149">
            <v>0</v>
          </cell>
          <cell r="CP149">
            <v>44.954401362924919</v>
          </cell>
          <cell r="CQ149">
            <v>0</v>
          </cell>
          <cell r="CR149">
            <v>30</v>
          </cell>
          <cell r="CS149">
            <v>0</v>
          </cell>
          <cell r="CU149">
            <v>39898</v>
          </cell>
          <cell r="CV149">
            <v>0</v>
          </cell>
          <cell r="CW149">
            <v>5</v>
          </cell>
          <cell r="CX149">
            <v>0</v>
          </cell>
          <cell r="CY149">
            <v>0</v>
          </cell>
          <cell r="CZ149">
            <v>0</v>
          </cell>
          <cell r="DA149">
            <v>0</v>
          </cell>
          <cell r="DB149">
            <v>0</v>
          </cell>
          <cell r="DC149">
            <v>55.403548557877514</v>
          </cell>
          <cell r="DD149">
            <v>67</v>
          </cell>
          <cell r="DE149">
            <v>11.835616438356164</v>
          </cell>
          <cell r="DF149">
            <v>24</v>
          </cell>
          <cell r="DG149">
            <v>16.907912224402317</v>
          </cell>
          <cell r="DH149">
            <v>0</v>
          </cell>
          <cell r="DI149">
            <v>0</v>
          </cell>
          <cell r="DJ149">
            <v>0</v>
          </cell>
          <cell r="DK149">
            <v>27.3224043715847</v>
          </cell>
          <cell r="DL149">
            <v>23.362527135264617</v>
          </cell>
          <cell r="DM149">
            <v>0</v>
          </cell>
          <cell r="DN149">
            <v>0</v>
          </cell>
          <cell r="DO149">
            <v>0</v>
          </cell>
          <cell r="DP149">
            <v>0</v>
          </cell>
          <cell r="DR149">
            <v>50.684931506849317</v>
          </cell>
          <cell r="DS149">
            <v>0</v>
          </cell>
          <cell r="DT149">
            <v>0</v>
          </cell>
          <cell r="DV149">
            <v>39898</v>
          </cell>
          <cell r="DW149">
            <v>0.9924634015475059</v>
          </cell>
          <cell r="DY149">
            <v>49.7</v>
          </cell>
          <cell r="DZ149">
            <v>44.7</v>
          </cell>
          <cell r="EA149">
            <v>30</v>
          </cell>
          <cell r="EB149">
            <v>30</v>
          </cell>
          <cell r="ED149">
            <v>60</v>
          </cell>
          <cell r="EE149">
            <v>20</v>
          </cell>
          <cell r="EF149">
            <v>44.954401362924919</v>
          </cell>
          <cell r="EG149">
            <v>0</v>
          </cell>
          <cell r="EH149">
            <v>44.954401362924919</v>
          </cell>
          <cell r="EJ149">
            <v>30</v>
          </cell>
          <cell r="EK149">
            <v>90</v>
          </cell>
          <cell r="EL149">
            <v>110</v>
          </cell>
          <cell r="EN149">
            <v>0</v>
          </cell>
          <cell r="EO149">
            <v>60</v>
          </cell>
          <cell r="EP149">
            <v>80</v>
          </cell>
          <cell r="ER149">
            <v>200</v>
          </cell>
          <cell r="ET149">
            <v>15</v>
          </cell>
          <cell r="EU149">
            <v>0</v>
          </cell>
          <cell r="EV149">
            <v>0</v>
          </cell>
          <cell r="EW149">
            <v>41.132905984213068</v>
          </cell>
          <cell r="EX149">
            <v>9.5520255226362494</v>
          </cell>
          <cell r="EZ149">
            <v>41.132905984213068</v>
          </cell>
          <cell r="FA149">
            <v>56.132905984213068</v>
          </cell>
          <cell r="FB149">
            <v>59</v>
          </cell>
          <cell r="FC149">
            <v>68.350684931506848</v>
          </cell>
          <cell r="FE149">
            <v>38271.593249189813</v>
          </cell>
        </row>
        <row r="150">
          <cell r="A150">
            <v>39899</v>
          </cell>
          <cell r="B150">
            <v>27</v>
          </cell>
          <cell r="C150">
            <v>5</v>
          </cell>
          <cell r="D150">
            <v>3</v>
          </cell>
          <cell r="E150">
            <v>2009</v>
          </cell>
          <cell r="G150">
            <v>0</v>
          </cell>
          <cell r="H150">
            <v>0.67832360727258889</v>
          </cell>
          <cell r="I150">
            <v>10.2257170668538</v>
          </cell>
          <cell r="J150">
            <v>50.684931506849317</v>
          </cell>
          <cell r="K150">
            <v>10.483870967741936</v>
          </cell>
          <cell r="L150">
            <v>0.25389269884183718</v>
          </cell>
          <cell r="M150">
            <v>6.4780324626969294</v>
          </cell>
          <cell r="N150">
            <v>0</v>
          </cell>
          <cell r="O150">
            <v>16.511844286411851</v>
          </cell>
          <cell r="P150">
            <v>15.894291744674815</v>
          </cell>
          <cell r="Q150">
            <v>26.658152439818494</v>
          </cell>
          <cell r="R150">
            <v>20.288044470491361</v>
          </cell>
          <cell r="S150">
            <v>40.311622374626594</v>
          </cell>
          <cell r="T150">
            <v>21.103695133990179</v>
          </cell>
          <cell r="U150">
            <v>25.429696805777855</v>
          </cell>
          <cell r="W150">
            <v>0</v>
          </cell>
          <cell r="X150">
            <v>10.904040674126389</v>
          </cell>
          <cell r="Y150">
            <v>10.483870967741936</v>
          </cell>
          <cell r="Z150">
            <v>0</v>
          </cell>
          <cell r="AA150">
            <v>0</v>
          </cell>
          <cell r="AB150">
            <v>0</v>
          </cell>
          <cell r="AC150">
            <v>5</v>
          </cell>
          <cell r="AD150">
            <v>0</v>
          </cell>
          <cell r="AE150">
            <v>1.3517454706142278</v>
          </cell>
          <cell r="AF150">
            <v>0.38017969092453896</v>
          </cell>
          <cell r="AG150">
            <v>0</v>
          </cell>
          <cell r="AH150">
            <v>5.1323993718649064</v>
          </cell>
          <cell r="AI150">
            <v>0</v>
          </cell>
          <cell r="AJ150">
            <v>0</v>
          </cell>
          <cell r="AK150">
            <v>0</v>
          </cell>
          <cell r="AL150">
            <v>0</v>
          </cell>
          <cell r="AM150">
            <v>0</v>
          </cell>
          <cell r="AN150">
            <v>0</v>
          </cell>
          <cell r="AO150">
            <v>30.369918026920342</v>
          </cell>
          <cell r="AP150">
            <v>0</v>
          </cell>
          <cell r="AQ150">
            <v>23.619820309075461</v>
          </cell>
          <cell r="AR150">
            <v>6.380179690924539</v>
          </cell>
          <cell r="AS150">
            <v>13.850015542611274</v>
          </cell>
          <cell r="AT150">
            <v>0</v>
          </cell>
          <cell r="AU150">
            <v>0</v>
          </cell>
          <cell r="AV150">
            <v>0</v>
          </cell>
          <cell r="AW150">
            <v>67</v>
          </cell>
          <cell r="AX150">
            <v>0</v>
          </cell>
          <cell r="AY150">
            <v>0</v>
          </cell>
          <cell r="AZ150">
            <v>19.845014314394632</v>
          </cell>
          <cell r="BA150">
            <v>0</v>
          </cell>
          <cell r="BB150">
            <v>0</v>
          </cell>
          <cell r="BC150">
            <v>0</v>
          </cell>
          <cell r="BD150">
            <v>0</v>
          </cell>
          <cell r="BE150">
            <v>27.3224043715847</v>
          </cell>
          <cell r="BF150">
            <v>23.362527135264617</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CA150">
            <v>0</v>
          </cell>
          <cell r="CB150">
            <v>0</v>
          </cell>
          <cell r="CC150">
            <v>0</v>
          </cell>
          <cell r="CD150">
            <v>0</v>
          </cell>
          <cell r="CE150">
            <v>0</v>
          </cell>
          <cell r="CF150">
            <v>0</v>
          </cell>
          <cell r="CH150">
            <v>0</v>
          </cell>
          <cell r="CJ150">
            <v>39899</v>
          </cell>
          <cell r="CK150">
            <v>10.904040674126389</v>
          </cell>
          <cell r="CL150">
            <v>1.7319251615387667</v>
          </cell>
          <cell r="CM150">
            <v>50.684931506849317</v>
          </cell>
          <cell r="CN150">
            <v>0</v>
          </cell>
          <cell r="CO150">
            <v>0</v>
          </cell>
          <cell r="CP150">
            <v>49.352332941396526</v>
          </cell>
          <cell r="CQ150">
            <v>0</v>
          </cell>
          <cell r="CR150">
            <v>30</v>
          </cell>
          <cell r="CS150">
            <v>0</v>
          </cell>
          <cell r="CU150">
            <v>39899</v>
          </cell>
          <cell r="CV150">
            <v>0</v>
          </cell>
          <cell r="CW150">
            <v>5</v>
          </cell>
          <cell r="CX150">
            <v>0</v>
          </cell>
          <cell r="CY150">
            <v>0</v>
          </cell>
          <cell r="CZ150">
            <v>0</v>
          </cell>
          <cell r="DA150">
            <v>0</v>
          </cell>
          <cell r="DB150">
            <v>0</v>
          </cell>
          <cell r="DC150">
            <v>60.256373615522911</v>
          </cell>
          <cell r="DD150">
            <v>67</v>
          </cell>
          <cell r="DE150">
            <v>11.835616438356164</v>
          </cell>
          <cell r="DF150">
            <v>24</v>
          </cell>
          <cell r="DG150">
            <v>26.225194005319171</v>
          </cell>
          <cell r="DH150">
            <v>0</v>
          </cell>
          <cell r="DI150">
            <v>0</v>
          </cell>
          <cell r="DJ150">
            <v>0</v>
          </cell>
          <cell r="DK150">
            <v>27.3224043715847</v>
          </cell>
          <cell r="DL150">
            <v>23.362527135264617</v>
          </cell>
          <cell r="DM150">
            <v>0</v>
          </cell>
          <cell r="DN150">
            <v>0</v>
          </cell>
          <cell r="DO150">
            <v>0</v>
          </cell>
          <cell r="DP150">
            <v>0</v>
          </cell>
          <cell r="DR150">
            <v>50.684931506849317</v>
          </cell>
          <cell r="DS150">
            <v>0</v>
          </cell>
          <cell r="DT150">
            <v>0</v>
          </cell>
          <cell r="DV150">
            <v>39899</v>
          </cell>
          <cell r="DW150">
            <v>1.1546167743591778</v>
          </cell>
          <cell r="DY150">
            <v>49.7</v>
          </cell>
          <cell r="DZ150">
            <v>44.7</v>
          </cell>
          <cell r="EA150">
            <v>30</v>
          </cell>
          <cell r="EB150">
            <v>30</v>
          </cell>
          <cell r="ED150">
            <v>60</v>
          </cell>
          <cell r="EE150">
            <v>20</v>
          </cell>
          <cell r="EF150">
            <v>49.352332941396526</v>
          </cell>
          <cell r="EG150">
            <v>0</v>
          </cell>
          <cell r="EH150">
            <v>49.352332941396526</v>
          </cell>
          <cell r="EJ150">
            <v>30</v>
          </cell>
          <cell r="EK150">
            <v>90</v>
          </cell>
          <cell r="EL150">
            <v>110</v>
          </cell>
          <cell r="EN150">
            <v>0</v>
          </cell>
          <cell r="EO150">
            <v>60</v>
          </cell>
          <cell r="EP150">
            <v>80</v>
          </cell>
          <cell r="ER150">
            <v>200</v>
          </cell>
          <cell r="ET150">
            <v>15</v>
          </cell>
          <cell r="EU150">
            <v>0</v>
          </cell>
          <cell r="EV150">
            <v>0</v>
          </cell>
          <cell r="EW150">
            <v>42.297267764695263</v>
          </cell>
          <cell r="EX150">
            <v>8.3876637421540536</v>
          </cell>
          <cell r="EZ150">
            <v>42.297267764695263</v>
          </cell>
          <cell r="FA150">
            <v>57.297267764695263</v>
          </cell>
          <cell r="FB150">
            <v>59</v>
          </cell>
          <cell r="FC150">
            <v>68.350684931506848</v>
          </cell>
          <cell r="FE150">
            <v>38271.593249537036</v>
          </cell>
        </row>
        <row r="151">
          <cell r="A151">
            <v>39900</v>
          </cell>
          <cell r="B151">
            <v>28</v>
          </cell>
          <cell r="C151">
            <v>6</v>
          </cell>
          <cell r="D151">
            <v>3</v>
          </cell>
          <cell r="E151">
            <v>2009</v>
          </cell>
          <cell r="G151">
            <v>0</v>
          </cell>
          <cell r="H151">
            <v>0.77586065587336783</v>
          </cell>
          <cell r="I151">
            <v>10.33594164316586</v>
          </cell>
          <cell r="J151">
            <v>50.684931506849317</v>
          </cell>
          <cell r="K151">
            <v>10.483870967741936</v>
          </cell>
          <cell r="L151">
            <v>0.29040026579191036</v>
          </cell>
          <cell r="M151">
            <v>6.5478601705112869</v>
          </cell>
          <cell r="N151">
            <v>7.7697391304347825</v>
          </cell>
          <cell r="O151">
            <v>18.886104213952674</v>
          </cell>
          <cell r="P151">
            <v>16.065618758896235</v>
          </cell>
          <cell r="Q151">
            <v>26.615158814099896</v>
          </cell>
          <cell r="R151">
            <v>20.288044470491361</v>
          </cell>
          <cell r="S151">
            <v>40.311622374626594</v>
          </cell>
          <cell r="T151">
            <v>21.103695133990179</v>
          </cell>
          <cell r="U151">
            <v>25.429696805777855</v>
          </cell>
          <cell r="W151">
            <v>0</v>
          </cell>
          <cell r="X151">
            <v>11.111802299039228</v>
          </cell>
          <cell r="Y151">
            <v>10.483870967741936</v>
          </cell>
          <cell r="Z151">
            <v>0</v>
          </cell>
          <cell r="AA151">
            <v>0</v>
          </cell>
          <cell r="AB151">
            <v>2.5899130434782607</v>
          </cell>
          <cell r="AC151">
            <v>5</v>
          </cell>
          <cell r="AD151">
            <v>0</v>
          </cell>
          <cell r="AE151">
            <v>1.3517454706142278</v>
          </cell>
          <cell r="AF151">
            <v>5.6663410526454925</v>
          </cell>
          <cell r="AG151">
            <v>0</v>
          </cell>
          <cell r="AH151">
            <v>5.0196044964160098</v>
          </cell>
          <cell r="AI151">
            <v>0</v>
          </cell>
          <cell r="AJ151">
            <v>0</v>
          </cell>
          <cell r="AK151">
            <v>0</v>
          </cell>
          <cell r="AL151">
            <v>0</v>
          </cell>
          <cell r="AM151">
            <v>0</v>
          </cell>
          <cell r="AN151">
            <v>0</v>
          </cell>
          <cell r="AO151">
            <v>30.268231871653253</v>
          </cell>
          <cell r="AP151">
            <v>0</v>
          </cell>
          <cell r="AQ151">
            <v>18.333658947354508</v>
          </cell>
          <cell r="AR151">
            <v>11.666341052645492</v>
          </cell>
          <cell r="AS151">
            <v>16.567089889370905</v>
          </cell>
          <cell r="AT151">
            <v>0</v>
          </cell>
          <cell r="AU151">
            <v>0</v>
          </cell>
          <cell r="AV151">
            <v>0</v>
          </cell>
          <cell r="AW151">
            <v>67</v>
          </cell>
          <cell r="AX151">
            <v>0</v>
          </cell>
          <cell r="AY151">
            <v>0</v>
          </cell>
          <cell r="AZ151">
            <v>19.845014314394632</v>
          </cell>
          <cell r="BA151">
            <v>0</v>
          </cell>
          <cell r="BB151">
            <v>0</v>
          </cell>
          <cell r="BC151">
            <v>0</v>
          </cell>
          <cell r="BD151">
            <v>0</v>
          </cell>
          <cell r="BE151">
            <v>27.3224043715847</v>
          </cell>
          <cell r="BF151">
            <v>23.362527135264617</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CA151">
            <v>0</v>
          </cell>
          <cell r="CB151">
            <v>0</v>
          </cell>
          <cell r="CC151">
            <v>0</v>
          </cell>
          <cell r="CD151">
            <v>0</v>
          </cell>
          <cell r="CE151">
            <v>0</v>
          </cell>
          <cell r="CF151">
            <v>0</v>
          </cell>
          <cell r="CH151">
            <v>0</v>
          </cell>
          <cell r="CJ151">
            <v>39900</v>
          </cell>
          <cell r="CK151">
            <v>11.111802299039228</v>
          </cell>
          <cell r="CL151">
            <v>7.0180865232597203</v>
          </cell>
          <cell r="CM151">
            <v>50.684931506849317</v>
          </cell>
          <cell r="CN151">
            <v>0</v>
          </cell>
          <cell r="CO151">
            <v>0</v>
          </cell>
          <cell r="CP151">
            <v>51.854926257440169</v>
          </cell>
          <cell r="CQ151">
            <v>0</v>
          </cell>
          <cell r="CR151">
            <v>30</v>
          </cell>
          <cell r="CS151">
            <v>0</v>
          </cell>
          <cell r="CU151">
            <v>39900</v>
          </cell>
          <cell r="CV151">
            <v>2.5899130434782607</v>
          </cell>
          <cell r="CW151">
            <v>5</v>
          </cell>
          <cell r="CX151">
            <v>0</v>
          </cell>
          <cell r="CY151">
            <v>0</v>
          </cell>
          <cell r="CZ151">
            <v>0</v>
          </cell>
          <cell r="DA151">
            <v>0</v>
          </cell>
          <cell r="DB151">
            <v>0</v>
          </cell>
          <cell r="DC151">
            <v>62.966728556479396</v>
          </cell>
          <cell r="DD151">
            <v>67</v>
          </cell>
          <cell r="DE151">
            <v>11.835616438356164</v>
          </cell>
          <cell r="DF151">
            <v>24</v>
          </cell>
          <cell r="DG151">
            <v>31.511355367040125</v>
          </cell>
          <cell r="DH151">
            <v>0</v>
          </cell>
          <cell r="DI151">
            <v>0</v>
          </cell>
          <cell r="DJ151">
            <v>0</v>
          </cell>
          <cell r="DK151">
            <v>27.3224043715847</v>
          </cell>
          <cell r="DL151">
            <v>23.362527135264617</v>
          </cell>
          <cell r="DM151">
            <v>0</v>
          </cell>
          <cell r="DN151">
            <v>0</v>
          </cell>
          <cell r="DO151">
            <v>0</v>
          </cell>
          <cell r="DP151">
            <v>0</v>
          </cell>
          <cell r="DR151">
            <v>50.684931506849317</v>
          </cell>
          <cell r="DS151">
            <v>0</v>
          </cell>
          <cell r="DT151">
            <v>0</v>
          </cell>
          <cell r="DV151">
            <v>39900</v>
          </cell>
          <cell r="DW151">
            <v>4.6787243488398138</v>
          </cell>
          <cell r="DY151">
            <v>49.7</v>
          </cell>
          <cell r="DZ151">
            <v>44.7</v>
          </cell>
          <cell r="EA151">
            <v>30</v>
          </cell>
          <cell r="EB151">
            <v>30</v>
          </cell>
          <cell r="ED151">
            <v>60</v>
          </cell>
          <cell r="EE151">
            <v>20</v>
          </cell>
          <cell r="EF151">
            <v>51.854926257440169</v>
          </cell>
          <cell r="EG151">
            <v>0</v>
          </cell>
          <cell r="EH151">
            <v>51.854926257440169</v>
          </cell>
          <cell r="EJ151">
            <v>30</v>
          </cell>
          <cell r="EK151">
            <v>90</v>
          </cell>
          <cell r="EL151">
            <v>110</v>
          </cell>
          <cell r="EN151">
            <v>0</v>
          </cell>
          <cell r="EO151">
            <v>60</v>
          </cell>
          <cell r="EP151">
            <v>80</v>
          </cell>
          <cell r="ER151">
            <v>200</v>
          </cell>
          <cell r="ET151">
            <v>15</v>
          </cell>
          <cell r="EU151">
            <v>0</v>
          </cell>
          <cell r="EV151">
            <v>0</v>
          </cell>
          <cell r="EW151">
            <v>42.753196516492402</v>
          </cell>
          <cell r="EX151">
            <v>7.9317349903569152</v>
          </cell>
          <cell r="EZ151">
            <v>42.753196516492402</v>
          </cell>
          <cell r="FA151">
            <v>57.753196516492402</v>
          </cell>
          <cell r="FB151">
            <v>59</v>
          </cell>
          <cell r="FC151">
            <v>68.350684931506848</v>
          </cell>
          <cell r="FE151">
            <v>38271.593249768521</v>
          </cell>
        </row>
        <row r="152">
          <cell r="A152">
            <v>39901</v>
          </cell>
          <cell r="B152">
            <v>29</v>
          </cell>
          <cell r="C152">
            <v>7</v>
          </cell>
          <cell r="D152">
            <v>3</v>
          </cell>
          <cell r="E152">
            <v>2009</v>
          </cell>
          <cell r="G152">
            <v>0</v>
          </cell>
          <cell r="H152">
            <v>0.71867270407806705</v>
          </cell>
          <cell r="I152">
            <v>12.712645229957616</v>
          </cell>
          <cell r="J152">
            <v>50.684931506849317</v>
          </cell>
          <cell r="K152">
            <v>10.483870967741936</v>
          </cell>
          <cell r="L152">
            <v>0.26899513811114689</v>
          </cell>
          <cell r="M152">
            <v>8.0535113526031346</v>
          </cell>
          <cell r="N152">
            <v>7.7697391304347825</v>
          </cell>
          <cell r="O152">
            <v>17.494027416125157</v>
          </cell>
          <cell r="P152">
            <v>19.759835991009226</v>
          </cell>
          <cell r="Q152">
            <v>26.472328688483977</v>
          </cell>
          <cell r="R152">
            <v>20.288044470491361</v>
          </cell>
          <cell r="S152">
            <v>73.757096523777037</v>
          </cell>
          <cell r="T152">
            <v>21.506295559805704</v>
          </cell>
          <cell r="U152">
            <v>36.864797412668651</v>
          </cell>
          <cell r="W152">
            <v>0</v>
          </cell>
          <cell r="X152">
            <v>13.431317934035683</v>
          </cell>
          <cell r="Y152">
            <v>10.483870967741936</v>
          </cell>
          <cell r="Z152">
            <v>0</v>
          </cell>
          <cell r="AA152">
            <v>0</v>
          </cell>
          <cell r="AB152">
            <v>2.5899130434782607</v>
          </cell>
          <cell r="AC152">
            <v>5</v>
          </cell>
          <cell r="AD152">
            <v>0</v>
          </cell>
          <cell r="AE152">
            <v>1.3517454706142278</v>
          </cell>
          <cell r="AF152">
            <v>7.1505871070565767</v>
          </cell>
          <cell r="AG152">
            <v>0</v>
          </cell>
          <cell r="AH152">
            <v>4.551052825987032</v>
          </cell>
          <cell r="AI152">
            <v>0</v>
          </cell>
          <cell r="AJ152">
            <v>0</v>
          </cell>
          <cell r="AK152">
            <v>0</v>
          </cell>
          <cell r="AL152">
            <v>0</v>
          </cell>
          <cell r="AM152">
            <v>0</v>
          </cell>
          <cell r="AN152">
            <v>0</v>
          </cell>
          <cell r="AO152">
            <v>28.397647348273797</v>
          </cell>
          <cell r="AP152">
            <v>0</v>
          </cell>
          <cell r="AQ152">
            <v>16.849412892943423</v>
          </cell>
          <cell r="AR152">
            <v>13.150587107056577</v>
          </cell>
          <cell r="AS152">
            <v>21.06553639184888</v>
          </cell>
          <cell r="AT152">
            <v>0</v>
          </cell>
          <cell r="AU152">
            <v>0</v>
          </cell>
          <cell r="AV152">
            <v>0</v>
          </cell>
          <cell r="AW152">
            <v>67</v>
          </cell>
          <cell r="AX152">
            <v>0</v>
          </cell>
          <cell r="AY152">
            <v>0</v>
          </cell>
          <cell r="AZ152">
            <v>45.534344399792744</v>
          </cell>
          <cell r="BA152">
            <v>0</v>
          </cell>
          <cell r="BB152">
            <v>19.593845096458651</v>
          </cell>
          <cell r="BC152">
            <v>0</v>
          </cell>
          <cell r="BD152">
            <v>0</v>
          </cell>
          <cell r="BE152">
            <v>27.3224043715847</v>
          </cell>
          <cell r="BF152">
            <v>23.362527135264617</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CA152">
            <v>0</v>
          </cell>
          <cell r="CB152">
            <v>0</v>
          </cell>
          <cell r="CC152">
            <v>0</v>
          </cell>
          <cell r="CD152">
            <v>0</v>
          </cell>
          <cell r="CE152">
            <v>0</v>
          </cell>
          <cell r="CF152">
            <v>0</v>
          </cell>
          <cell r="CH152">
            <v>0</v>
          </cell>
          <cell r="CJ152">
            <v>39901</v>
          </cell>
          <cell r="CK152">
            <v>13.431317934035683</v>
          </cell>
          <cell r="CL152">
            <v>8.5023325776708045</v>
          </cell>
          <cell r="CM152">
            <v>50.684931506849317</v>
          </cell>
          <cell r="CN152">
            <v>0</v>
          </cell>
          <cell r="CO152">
            <v>0</v>
          </cell>
          <cell r="CP152">
            <v>54.014236566109709</v>
          </cell>
          <cell r="CQ152">
            <v>0</v>
          </cell>
          <cell r="CR152">
            <v>30</v>
          </cell>
          <cell r="CS152">
            <v>0</v>
          </cell>
          <cell r="CU152">
            <v>39901</v>
          </cell>
          <cell r="CV152">
            <v>2.5899130434782607</v>
          </cell>
          <cell r="CW152">
            <v>5</v>
          </cell>
          <cell r="CX152">
            <v>0</v>
          </cell>
          <cell r="CY152">
            <v>0</v>
          </cell>
          <cell r="CZ152">
            <v>0</v>
          </cell>
          <cell r="DA152">
            <v>0</v>
          </cell>
          <cell r="DB152">
            <v>0</v>
          </cell>
          <cell r="DC152">
            <v>67.445554500145391</v>
          </cell>
          <cell r="DD152">
            <v>67</v>
          </cell>
          <cell r="DE152">
            <v>11.835616438356164</v>
          </cell>
          <cell r="DF152">
            <v>24</v>
          </cell>
          <cell r="DG152">
            <v>58.684931506849324</v>
          </cell>
          <cell r="DH152">
            <v>19.593845096458651</v>
          </cell>
          <cell r="DI152">
            <v>0</v>
          </cell>
          <cell r="DJ152">
            <v>0</v>
          </cell>
          <cell r="DK152">
            <v>27.3224043715847</v>
          </cell>
          <cell r="DL152">
            <v>23.362527135264617</v>
          </cell>
          <cell r="DM152">
            <v>0</v>
          </cell>
          <cell r="DN152">
            <v>0</v>
          </cell>
          <cell r="DO152">
            <v>0</v>
          </cell>
          <cell r="DP152">
            <v>0</v>
          </cell>
          <cell r="DR152">
            <v>50.684931506849317</v>
          </cell>
          <cell r="DS152">
            <v>0</v>
          </cell>
          <cell r="DT152">
            <v>0</v>
          </cell>
          <cell r="DV152">
            <v>39901</v>
          </cell>
          <cell r="DW152">
            <v>5.668221718447203</v>
          </cell>
          <cell r="DY152">
            <v>49.7</v>
          </cell>
          <cell r="DZ152">
            <v>44.7</v>
          </cell>
          <cell r="EA152">
            <v>30</v>
          </cell>
          <cell r="EB152">
            <v>30</v>
          </cell>
          <cell r="ED152">
            <v>60</v>
          </cell>
          <cell r="EE152">
            <v>20</v>
          </cell>
          <cell r="EF152">
            <v>54.014236566109709</v>
          </cell>
          <cell r="EG152">
            <v>0</v>
          </cell>
          <cell r="EH152">
            <v>54.014236566109709</v>
          </cell>
          <cell r="EJ152">
            <v>30</v>
          </cell>
          <cell r="EK152">
            <v>90</v>
          </cell>
          <cell r="EL152">
            <v>110</v>
          </cell>
          <cell r="EN152">
            <v>0</v>
          </cell>
          <cell r="EO152">
            <v>60</v>
          </cell>
          <cell r="EP152">
            <v>80</v>
          </cell>
          <cell r="ER152">
            <v>200</v>
          </cell>
          <cell r="ET152">
            <v>15</v>
          </cell>
          <cell r="EU152">
            <v>0</v>
          </cell>
          <cell r="EV152">
            <v>0</v>
          </cell>
          <cell r="EW152">
            <v>50.684931506849317</v>
          </cell>
          <cell r="EX152">
            <v>0</v>
          </cell>
          <cell r="EZ152">
            <v>52.584102980128058</v>
          </cell>
          <cell r="FA152">
            <v>67.584102980128051</v>
          </cell>
          <cell r="FB152">
            <v>59</v>
          </cell>
          <cell r="FC152">
            <v>68.350684931506848</v>
          </cell>
          <cell r="FE152">
            <v>38271.593249884259</v>
          </cell>
        </row>
        <row r="153">
          <cell r="A153">
            <v>39902</v>
          </cell>
          <cell r="B153">
            <v>30</v>
          </cell>
          <cell r="C153">
            <v>1</v>
          </cell>
          <cell r="D153">
            <v>3</v>
          </cell>
          <cell r="E153">
            <v>2009</v>
          </cell>
          <cell r="G153">
            <v>0</v>
          </cell>
          <cell r="H153">
            <v>0.68095921205585985</v>
          </cell>
          <cell r="I153">
            <v>12.670090745360829</v>
          </cell>
          <cell r="J153">
            <v>50.684931506849317</v>
          </cell>
          <cell r="K153">
            <v>10.483870967741936</v>
          </cell>
          <cell r="L153">
            <v>0.25487919084112887</v>
          </cell>
          <cell r="M153">
            <v>8.0265529172338557</v>
          </cell>
          <cell r="N153">
            <v>7.7697391304347825</v>
          </cell>
          <cell r="O153">
            <v>16.576000531772191</v>
          </cell>
          <cell r="P153">
            <v>19.693691642519667</v>
          </cell>
          <cell r="Q153">
            <v>26.491469015030145</v>
          </cell>
          <cell r="R153">
            <v>20.288044470491361</v>
          </cell>
          <cell r="S153">
            <v>42.794166868965732</v>
          </cell>
          <cell r="T153">
            <v>21.283441496174166</v>
          </cell>
          <cell r="U153">
            <v>35.82468725070531</v>
          </cell>
          <cell r="W153">
            <v>0</v>
          </cell>
          <cell r="X153">
            <v>13.35104995741669</v>
          </cell>
          <cell r="Y153">
            <v>10.483870967741936</v>
          </cell>
          <cell r="Z153">
            <v>0</v>
          </cell>
          <cell r="AA153">
            <v>0</v>
          </cell>
          <cell r="AB153">
            <v>2.5899130434782607</v>
          </cell>
          <cell r="AC153">
            <v>5</v>
          </cell>
          <cell r="AD153">
            <v>0</v>
          </cell>
          <cell r="AE153">
            <v>1.3517454706142278</v>
          </cell>
          <cell r="AF153">
            <v>7.1095127244172787</v>
          </cell>
          <cell r="AG153">
            <v>0</v>
          </cell>
          <cell r="AH153">
            <v>4.6007231199449965</v>
          </cell>
          <cell r="AI153">
            <v>0</v>
          </cell>
          <cell r="AJ153">
            <v>0</v>
          </cell>
          <cell r="AK153">
            <v>0</v>
          </cell>
          <cell r="AL153">
            <v>0</v>
          </cell>
          <cell r="AM153">
            <v>0</v>
          </cell>
          <cell r="AN153">
            <v>0</v>
          </cell>
          <cell r="AO153">
            <v>28.400981683116441</v>
          </cell>
          <cell r="AP153">
            <v>0</v>
          </cell>
          <cell r="AQ153">
            <v>16.890487275582721</v>
          </cell>
          <cell r="AR153">
            <v>13.109512724417279</v>
          </cell>
          <cell r="AS153">
            <v>20.047500856751931</v>
          </cell>
          <cell r="AT153">
            <v>0</v>
          </cell>
          <cell r="AU153">
            <v>0</v>
          </cell>
          <cell r="AV153">
            <v>0</v>
          </cell>
          <cell r="AW153">
            <v>67</v>
          </cell>
          <cell r="AX153">
            <v>0</v>
          </cell>
          <cell r="AY153">
            <v>0</v>
          </cell>
          <cell r="AZ153">
            <v>32.902295615845205</v>
          </cell>
          <cell r="BA153">
            <v>0</v>
          </cell>
          <cell r="BB153">
            <v>0</v>
          </cell>
          <cell r="BC153">
            <v>0</v>
          </cell>
          <cell r="BD153">
            <v>0</v>
          </cell>
          <cell r="BE153">
            <v>27.3224043715847</v>
          </cell>
          <cell r="BF153">
            <v>23.362527135264617</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CA153">
            <v>0</v>
          </cell>
          <cell r="CB153">
            <v>0</v>
          </cell>
          <cell r="CC153">
            <v>0</v>
          </cell>
          <cell r="CD153">
            <v>0</v>
          </cell>
          <cell r="CE153">
            <v>0</v>
          </cell>
          <cell r="CF153">
            <v>0</v>
          </cell>
          <cell r="CH153">
            <v>0</v>
          </cell>
          <cell r="CJ153">
            <v>39902</v>
          </cell>
          <cell r="CK153">
            <v>13.35104995741669</v>
          </cell>
          <cell r="CL153">
            <v>8.4612581950315064</v>
          </cell>
          <cell r="CM153">
            <v>50.684931506849317</v>
          </cell>
          <cell r="CN153">
            <v>0</v>
          </cell>
          <cell r="CO153">
            <v>0</v>
          </cell>
          <cell r="CP153">
            <v>53.049205659813367</v>
          </cell>
          <cell r="CQ153">
            <v>0</v>
          </cell>
          <cell r="CR153">
            <v>30</v>
          </cell>
          <cell r="CS153">
            <v>0</v>
          </cell>
          <cell r="CU153">
            <v>39902</v>
          </cell>
          <cell r="CV153">
            <v>2.5899130434782607</v>
          </cell>
          <cell r="CW153">
            <v>5</v>
          </cell>
          <cell r="CX153">
            <v>0</v>
          </cell>
          <cell r="CY153">
            <v>0</v>
          </cell>
          <cell r="CZ153">
            <v>0</v>
          </cell>
          <cell r="DA153">
            <v>0</v>
          </cell>
          <cell r="DB153">
            <v>0</v>
          </cell>
          <cell r="DC153">
            <v>66.400255617230059</v>
          </cell>
          <cell r="DD153">
            <v>67</v>
          </cell>
          <cell r="DE153">
            <v>11.835616438356164</v>
          </cell>
          <cell r="DF153">
            <v>24</v>
          </cell>
          <cell r="DG153">
            <v>46.011808340262483</v>
          </cell>
          <cell r="DH153">
            <v>0</v>
          </cell>
          <cell r="DI153">
            <v>0</v>
          </cell>
          <cell r="DJ153">
            <v>0</v>
          </cell>
          <cell r="DK153">
            <v>27.3224043715847</v>
          </cell>
          <cell r="DL153">
            <v>23.362527135264617</v>
          </cell>
          <cell r="DM153">
            <v>0</v>
          </cell>
          <cell r="DN153">
            <v>0</v>
          </cell>
          <cell r="DO153">
            <v>0</v>
          </cell>
          <cell r="DP153">
            <v>0</v>
          </cell>
          <cell r="DR153">
            <v>50.684931506849317</v>
          </cell>
          <cell r="DS153">
            <v>0</v>
          </cell>
          <cell r="DT153">
            <v>0</v>
          </cell>
          <cell r="DV153">
            <v>39902</v>
          </cell>
          <cell r="DW153">
            <v>5.640838796687671</v>
          </cell>
          <cell r="DY153">
            <v>49.7</v>
          </cell>
          <cell r="DZ153">
            <v>44.7</v>
          </cell>
          <cell r="EA153">
            <v>30</v>
          </cell>
          <cell r="EB153">
            <v>30</v>
          </cell>
          <cell r="ED153">
            <v>60</v>
          </cell>
          <cell r="EE153">
            <v>20</v>
          </cell>
          <cell r="EF153">
            <v>53.049205659813367</v>
          </cell>
          <cell r="EG153">
            <v>0</v>
          </cell>
          <cell r="EH153">
            <v>53.049205659813367</v>
          </cell>
          <cell r="EJ153">
            <v>30</v>
          </cell>
          <cell r="EK153">
            <v>90</v>
          </cell>
          <cell r="EL153">
            <v>110</v>
          </cell>
          <cell r="EN153">
            <v>0</v>
          </cell>
          <cell r="EO153">
            <v>60</v>
          </cell>
          <cell r="EP153">
            <v>80</v>
          </cell>
          <cell r="ER153">
            <v>200</v>
          </cell>
          <cell r="ET153">
            <v>15</v>
          </cell>
          <cell r="EU153">
            <v>0</v>
          </cell>
          <cell r="EV153">
            <v>0</v>
          </cell>
          <cell r="EW153">
            <v>50.684931506849317</v>
          </cell>
          <cell r="EX153">
            <v>0</v>
          </cell>
          <cell r="EZ153">
            <v>52.408082226002826</v>
          </cell>
          <cell r="FA153">
            <v>67.408082226002819</v>
          </cell>
          <cell r="FB153">
            <v>59</v>
          </cell>
          <cell r="FC153">
            <v>68.350684931506848</v>
          </cell>
          <cell r="FE153">
            <v>38271.593250115744</v>
          </cell>
        </row>
        <row r="154">
          <cell r="A154">
            <v>39903</v>
          </cell>
          <cell r="B154">
            <v>31</v>
          </cell>
          <cell r="C154">
            <v>2</v>
          </cell>
          <cell r="D154">
            <v>3</v>
          </cell>
          <cell r="E154">
            <v>2009</v>
          </cell>
          <cell r="G154">
            <v>0</v>
          </cell>
          <cell r="H154">
            <v>0.61499604858094958</v>
          </cell>
          <cell r="I154">
            <v>12.596118071593668</v>
          </cell>
          <cell r="J154">
            <v>50.684931506849317</v>
          </cell>
          <cell r="K154">
            <v>10.483870967741936</v>
          </cell>
          <cell r="L154">
            <v>0.23018955094177604</v>
          </cell>
          <cell r="M154">
            <v>7.9796909339730968</v>
          </cell>
          <cell r="N154">
            <v>7.7697391304347825</v>
          </cell>
          <cell r="O154">
            <v>14.970316353513663</v>
          </cell>
          <cell r="P154">
            <v>19.57871259016548</v>
          </cell>
          <cell r="Q154">
            <v>26.542735984276135</v>
          </cell>
          <cell r="R154">
            <v>20.288044470491361</v>
          </cell>
          <cell r="S154">
            <v>52.014177357914434</v>
          </cell>
          <cell r="T154">
            <v>21.349802038509612</v>
          </cell>
          <cell r="U154">
            <v>36.134406864122901</v>
          </cell>
          <cell r="W154">
            <v>0</v>
          </cell>
          <cell r="X154">
            <v>13.211114120174617</v>
          </cell>
          <cell r="Y154">
            <v>10.483870967741936</v>
          </cell>
          <cell r="Z154">
            <v>0</v>
          </cell>
          <cell r="AA154">
            <v>0</v>
          </cell>
          <cell r="AB154">
            <v>2.5899130434782607</v>
          </cell>
          <cell r="AC154">
            <v>5</v>
          </cell>
          <cell r="AD154">
            <v>0</v>
          </cell>
          <cell r="AE154">
            <v>1.3517454706142278</v>
          </cell>
          <cell r="AF154">
            <v>7.0379611012571672</v>
          </cell>
          <cell r="AG154">
            <v>0</v>
          </cell>
          <cell r="AH154">
            <v>4.7304188101352516</v>
          </cell>
          <cell r="AI154">
            <v>0</v>
          </cell>
          <cell r="AJ154">
            <v>0</v>
          </cell>
          <cell r="AK154">
            <v>0</v>
          </cell>
          <cell r="AL154">
            <v>0</v>
          </cell>
          <cell r="AM154">
            <v>0</v>
          </cell>
          <cell r="AN154">
            <v>0</v>
          </cell>
          <cell r="AO154">
            <v>28.386731766343388</v>
          </cell>
          <cell r="AP154">
            <v>0</v>
          </cell>
          <cell r="AQ154">
            <v>16.962038898742833</v>
          </cell>
          <cell r="AR154">
            <v>13.037961101257167</v>
          </cell>
          <cell r="AS154">
            <v>18.262658821968003</v>
          </cell>
          <cell r="AT154">
            <v>0</v>
          </cell>
          <cell r="AU154">
            <v>0</v>
          </cell>
          <cell r="AV154">
            <v>0</v>
          </cell>
          <cell r="AW154">
            <v>67</v>
          </cell>
          <cell r="AX154">
            <v>0</v>
          </cell>
          <cell r="AY154">
            <v>0</v>
          </cell>
          <cell r="AZ154">
            <v>42.498386260546937</v>
          </cell>
          <cell r="BA154">
            <v>0</v>
          </cell>
          <cell r="BB154">
            <v>0</v>
          </cell>
          <cell r="BC154">
            <v>0</v>
          </cell>
          <cell r="BD154">
            <v>0</v>
          </cell>
          <cell r="BE154">
            <v>27.3224043715847</v>
          </cell>
          <cell r="BF154">
            <v>23.362527135264617</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CA154">
            <v>0</v>
          </cell>
          <cell r="CB154">
            <v>0</v>
          </cell>
          <cell r="CC154">
            <v>0</v>
          </cell>
          <cell r="CD154">
            <v>0</v>
          </cell>
          <cell r="CE154">
            <v>0</v>
          </cell>
          <cell r="CF154">
            <v>0</v>
          </cell>
          <cell r="CH154">
            <v>0</v>
          </cell>
          <cell r="CJ154">
            <v>39903</v>
          </cell>
          <cell r="CK154">
            <v>13.211114120174617</v>
          </cell>
          <cell r="CL154">
            <v>8.389706571871395</v>
          </cell>
          <cell r="CM154">
            <v>50.684931506849317</v>
          </cell>
          <cell r="CN154">
            <v>0</v>
          </cell>
          <cell r="CO154">
            <v>0</v>
          </cell>
          <cell r="CP154">
            <v>51.379809398446639</v>
          </cell>
          <cell r="CQ154">
            <v>0</v>
          </cell>
          <cell r="CR154">
            <v>30</v>
          </cell>
          <cell r="CS154">
            <v>0</v>
          </cell>
          <cell r="CU154">
            <v>39903</v>
          </cell>
          <cell r="CV154">
            <v>2.5899130434782607</v>
          </cell>
          <cell r="CW154">
            <v>5</v>
          </cell>
          <cell r="CX154">
            <v>0</v>
          </cell>
          <cell r="CY154">
            <v>0</v>
          </cell>
          <cell r="CZ154">
            <v>0</v>
          </cell>
          <cell r="DA154">
            <v>0</v>
          </cell>
          <cell r="DB154">
            <v>0</v>
          </cell>
          <cell r="DC154">
            <v>64.590923518621253</v>
          </cell>
          <cell r="DD154">
            <v>67</v>
          </cell>
          <cell r="DE154">
            <v>11.835616438356164</v>
          </cell>
          <cell r="DF154">
            <v>24</v>
          </cell>
          <cell r="DG154">
            <v>55.536347361804104</v>
          </cell>
          <cell r="DH154">
            <v>0</v>
          </cell>
          <cell r="DI154">
            <v>0</v>
          </cell>
          <cell r="DJ154">
            <v>0</v>
          </cell>
          <cell r="DK154">
            <v>27.3224043715847</v>
          </cell>
          <cell r="DL154">
            <v>23.362527135264617</v>
          </cell>
          <cell r="DM154">
            <v>0</v>
          </cell>
          <cell r="DN154">
            <v>0</v>
          </cell>
          <cell r="DO154">
            <v>0</v>
          </cell>
          <cell r="DP154">
            <v>0</v>
          </cell>
          <cell r="DR154">
            <v>50.684931506849317</v>
          </cell>
          <cell r="DS154">
            <v>0</v>
          </cell>
          <cell r="DT154">
            <v>0</v>
          </cell>
          <cell r="DV154">
            <v>39903</v>
          </cell>
          <cell r="DW154">
            <v>5.59313771458093</v>
          </cell>
          <cell r="DY154">
            <v>49.7</v>
          </cell>
          <cell r="DZ154">
            <v>44.7</v>
          </cell>
          <cell r="EA154">
            <v>30</v>
          </cell>
          <cell r="EB154">
            <v>30</v>
          </cell>
          <cell r="ED154">
            <v>60</v>
          </cell>
          <cell r="EE154">
            <v>20</v>
          </cell>
          <cell r="EF154">
            <v>51.379809398446639</v>
          </cell>
          <cell r="EG154">
            <v>0</v>
          </cell>
          <cell r="EH154">
            <v>51.379809398446639</v>
          </cell>
          <cell r="EJ154">
            <v>30</v>
          </cell>
          <cell r="EK154">
            <v>90</v>
          </cell>
          <cell r="EL154">
            <v>110</v>
          </cell>
          <cell r="EN154">
            <v>0</v>
          </cell>
          <cell r="EO154">
            <v>60</v>
          </cell>
          <cell r="EP154">
            <v>80</v>
          </cell>
          <cell r="ER154">
            <v>200</v>
          </cell>
          <cell r="ET154">
            <v>15</v>
          </cell>
          <cell r="EU154">
            <v>0</v>
          </cell>
          <cell r="EV154">
            <v>0</v>
          </cell>
          <cell r="EW154">
            <v>50.684931506849317</v>
          </cell>
          <cell r="EX154">
            <v>0</v>
          </cell>
          <cell r="EZ154">
            <v>52.102104467265299</v>
          </cell>
          <cell r="FA154">
            <v>67.102104467265292</v>
          </cell>
          <cell r="FB154">
            <v>59</v>
          </cell>
          <cell r="FC154">
            <v>68.350684931506848</v>
          </cell>
          <cell r="FE154">
            <v>38271.59325046296</v>
          </cell>
        </row>
        <row r="155">
          <cell r="A155">
            <v>39904</v>
          </cell>
          <cell r="B155">
            <v>1</v>
          </cell>
          <cell r="C155">
            <v>3</v>
          </cell>
          <cell r="D155">
            <v>4</v>
          </cell>
          <cell r="E155">
            <v>2009</v>
          </cell>
          <cell r="G155">
            <v>0</v>
          </cell>
          <cell r="H155">
            <v>0.43900504520682809</v>
          </cell>
          <cell r="I155">
            <v>12.255079498038178</v>
          </cell>
          <cell r="J155">
            <v>66.438356164383563</v>
          </cell>
          <cell r="K155">
            <v>10.833333333333334</v>
          </cell>
          <cell r="L155">
            <v>0.26328051269910452</v>
          </cell>
          <cell r="M155">
            <v>7.890908799867816</v>
          </cell>
          <cell r="N155">
            <v>8.5097142857142849</v>
          </cell>
          <cell r="O155">
            <v>17.239009110289658</v>
          </cell>
          <cell r="P155">
            <v>17.707156539656655</v>
          </cell>
          <cell r="Q155">
            <v>27.22194523618758</v>
          </cell>
          <cell r="R155">
            <v>22.176382085731959</v>
          </cell>
          <cell r="S155">
            <v>50.395322623878904</v>
          </cell>
          <cell r="T155">
            <v>22.038898557284654</v>
          </cell>
          <cell r="U155">
            <v>32.270297972977488</v>
          </cell>
          <cell r="W155">
            <v>0</v>
          </cell>
          <cell r="X155">
            <v>12.694084543245006</v>
          </cell>
          <cell r="Y155">
            <v>10.833333333333334</v>
          </cell>
          <cell r="Z155">
            <v>0</v>
          </cell>
          <cell r="AA155">
            <v>0</v>
          </cell>
          <cell r="AB155">
            <v>2.6426910955928076</v>
          </cell>
          <cell r="AC155">
            <v>5</v>
          </cell>
          <cell r="AD155">
            <v>0</v>
          </cell>
          <cell r="AE155">
            <v>1.0022831050228298</v>
          </cell>
          <cell r="AF155">
            <v>8.018929397665568</v>
          </cell>
          <cell r="AG155">
            <v>0</v>
          </cell>
          <cell r="AH155">
            <v>4.9495063036215061</v>
          </cell>
          <cell r="AI155">
            <v>0</v>
          </cell>
          <cell r="AJ155">
            <v>0</v>
          </cell>
          <cell r="AK155">
            <v>0</v>
          </cell>
          <cell r="AL155">
            <v>0</v>
          </cell>
          <cell r="AM155">
            <v>0</v>
          </cell>
          <cell r="AN155">
            <v>0</v>
          </cell>
          <cell r="AO155">
            <v>28.666106139054055</v>
          </cell>
          <cell r="AP155">
            <v>0</v>
          </cell>
          <cell r="AQ155">
            <v>15.981070602334432</v>
          </cell>
          <cell r="AR155">
            <v>19.018929397665566</v>
          </cell>
          <cell r="AS155">
            <v>15.728880529190278</v>
          </cell>
          <cell r="AT155">
            <v>0</v>
          </cell>
          <cell r="AU155">
            <v>0</v>
          </cell>
          <cell r="AV155">
            <v>0</v>
          </cell>
          <cell r="AW155">
            <v>0</v>
          </cell>
          <cell r="AX155">
            <v>0</v>
          </cell>
          <cell r="AY155">
            <v>0</v>
          </cell>
          <cell r="AZ155">
            <v>39.666002109183758</v>
          </cell>
          <cell r="BA155">
            <v>0</v>
          </cell>
          <cell r="BB155">
            <v>65.038517044957302</v>
          </cell>
          <cell r="BC155">
            <v>0</v>
          </cell>
          <cell r="BD155">
            <v>0</v>
          </cell>
          <cell r="BE155">
            <v>27.3224043715847</v>
          </cell>
          <cell r="BF155">
            <v>38.052692172668316</v>
          </cell>
          <cell r="BG155">
            <v>0</v>
          </cell>
          <cell r="BH155">
            <v>1.0632596201305518</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CA155">
            <v>0</v>
          </cell>
          <cell r="CB155">
            <v>0</v>
          </cell>
          <cell r="CC155">
            <v>0</v>
          </cell>
          <cell r="CD155">
            <v>0</v>
          </cell>
          <cell r="CE155">
            <v>0</v>
          </cell>
          <cell r="CF155">
            <v>0</v>
          </cell>
          <cell r="CH155">
            <v>0</v>
          </cell>
          <cell r="CJ155">
            <v>39904</v>
          </cell>
          <cell r="CK155">
            <v>12.694084543245006</v>
          </cell>
          <cell r="CL155">
            <v>9.0212125026883978</v>
          </cell>
          <cell r="CM155">
            <v>65.375096544253012</v>
          </cell>
          <cell r="CN155">
            <v>0</v>
          </cell>
          <cell r="CO155">
            <v>0</v>
          </cell>
          <cell r="CP155">
            <v>49.34449297186584</v>
          </cell>
          <cell r="CQ155">
            <v>0</v>
          </cell>
          <cell r="CR155">
            <v>35</v>
          </cell>
          <cell r="CS155">
            <v>0</v>
          </cell>
          <cell r="CU155">
            <v>39904</v>
          </cell>
          <cell r="CV155">
            <v>2.6426910955928076</v>
          </cell>
          <cell r="CW155">
            <v>5</v>
          </cell>
          <cell r="CX155">
            <v>0</v>
          </cell>
          <cell r="CY155">
            <v>0</v>
          </cell>
          <cell r="CZ155">
            <v>0</v>
          </cell>
          <cell r="DA155">
            <v>0</v>
          </cell>
          <cell r="DB155">
            <v>0</v>
          </cell>
          <cell r="DC155">
            <v>63.101837135241396</v>
          </cell>
          <cell r="DD155">
            <v>0</v>
          </cell>
          <cell r="DE155">
            <v>11.835616438356164</v>
          </cell>
          <cell r="DF155">
            <v>24</v>
          </cell>
          <cell r="DG155">
            <v>58.684931506849324</v>
          </cell>
          <cell r="DH155">
            <v>65.038517044957302</v>
          </cell>
          <cell r="DI155">
            <v>0</v>
          </cell>
          <cell r="DJ155">
            <v>0</v>
          </cell>
          <cell r="DK155">
            <v>27.3224043715847</v>
          </cell>
          <cell r="DL155">
            <v>38.052692172668316</v>
          </cell>
          <cell r="DM155">
            <v>0</v>
          </cell>
          <cell r="DN155">
            <v>0</v>
          </cell>
          <cell r="DO155">
            <v>0</v>
          </cell>
          <cell r="DP155">
            <v>0</v>
          </cell>
          <cell r="DR155">
            <v>65.375096544253012</v>
          </cell>
          <cell r="DS155">
            <v>0</v>
          </cell>
          <cell r="DT155">
            <v>0</v>
          </cell>
          <cell r="DV155">
            <v>39904</v>
          </cell>
          <cell r="DW155">
            <v>6.0141416684589322</v>
          </cell>
          <cell r="DY155">
            <v>49.7</v>
          </cell>
          <cell r="DZ155">
            <v>44.7</v>
          </cell>
          <cell r="EA155">
            <v>35</v>
          </cell>
          <cell r="EB155">
            <v>35</v>
          </cell>
          <cell r="ED155">
            <v>60</v>
          </cell>
          <cell r="EE155">
            <v>20</v>
          </cell>
          <cell r="EF155">
            <v>49.34449297186584</v>
          </cell>
          <cell r="EG155">
            <v>0</v>
          </cell>
          <cell r="EH155">
            <v>49.34449297186584</v>
          </cell>
          <cell r="EJ155">
            <v>35</v>
          </cell>
          <cell r="EK155">
            <v>95</v>
          </cell>
          <cell r="EL155">
            <v>115</v>
          </cell>
          <cell r="EN155">
            <v>0</v>
          </cell>
          <cell r="EO155">
            <v>60</v>
          </cell>
          <cell r="EP155">
            <v>80</v>
          </cell>
          <cell r="ER155">
            <v>200</v>
          </cell>
          <cell r="ET155">
            <v>15</v>
          </cell>
          <cell r="EU155">
            <v>0</v>
          </cell>
          <cell r="EV155">
            <v>0</v>
          </cell>
          <cell r="EW155">
            <v>50.375096544253019</v>
          </cell>
          <cell r="EX155">
            <v>15</v>
          </cell>
          <cell r="EZ155">
            <v>50.375096544253019</v>
          </cell>
          <cell r="FA155">
            <v>65.375096544253012</v>
          </cell>
          <cell r="FB155">
            <v>59</v>
          </cell>
          <cell r="FC155">
            <v>68.350684931506848</v>
          </cell>
          <cell r="FE155">
            <v>38271.593250694445</v>
          </cell>
        </row>
        <row r="156">
          <cell r="A156">
            <v>39905</v>
          </cell>
          <cell r="B156">
            <v>2</v>
          </cell>
          <cell r="C156">
            <v>4</v>
          </cell>
          <cell r="D156">
            <v>4</v>
          </cell>
          <cell r="E156">
            <v>2009</v>
          </cell>
          <cell r="G156">
            <v>0</v>
          </cell>
          <cell r="H156">
            <v>0.31874531710568837</v>
          </cell>
          <cell r="I156">
            <v>9.9784085165550156</v>
          </cell>
          <cell r="J156">
            <v>66.438356164383563</v>
          </cell>
          <cell r="K156">
            <v>10.833333333333334</v>
          </cell>
          <cell r="L156">
            <v>0.19115823707330612</v>
          </cell>
          <cell r="M156">
            <v>6.4249857852464034</v>
          </cell>
          <cell r="N156">
            <v>0</v>
          </cell>
          <cell r="O156">
            <v>12.516606552570128</v>
          </cell>
          <cell r="P156">
            <v>14.417633247305137</v>
          </cell>
          <cell r="Q156">
            <v>27.839190864881111</v>
          </cell>
          <cell r="R156">
            <v>22.176382085731959</v>
          </cell>
          <cell r="S156">
            <v>90.661547445551648</v>
          </cell>
          <cell r="T156">
            <v>21.684567920462069</v>
          </cell>
          <cell r="U156">
            <v>24.136670551000172</v>
          </cell>
          <cell r="W156">
            <v>0</v>
          </cell>
          <cell r="X156">
            <v>10.297153833660705</v>
          </cell>
          <cell r="Y156">
            <v>10.833333333333334</v>
          </cell>
          <cell r="Z156">
            <v>0</v>
          </cell>
          <cell r="AA156">
            <v>0</v>
          </cell>
          <cell r="AB156">
            <v>0</v>
          </cell>
          <cell r="AC156">
            <v>5</v>
          </cell>
          <cell r="AD156">
            <v>0</v>
          </cell>
          <cell r="AE156">
            <v>1.0022831050228298</v>
          </cell>
          <cell r="AF156">
            <v>0.61386091729688008</v>
          </cell>
          <cell r="AG156">
            <v>0</v>
          </cell>
          <cell r="AH156">
            <v>5.2090763164893907</v>
          </cell>
          <cell r="AI156">
            <v>0</v>
          </cell>
          <cell r="AJ156">
            <v>0</v>
          </cell>
          <cell r="AK156">
            <v>0</v>
          </cell>
          <cell r="AL156">
            <v>0</v>
          </cell>
          <cell r="AM156">
            <v>0</v>
          </cell>
          <cell r="AN156">
            <v>0</v>
          </cell>
          <cell r="AO156">
            <v>30.794481857066465</v>
          </cell>
          <cell r="AP156">
            <v>0</v>
          </cell>
          <cell r="AQ156">
            <v>23.386139082703121</v>
          </cell>
          <cell r="AR156">
            <v>11.613860917296879</v>
          </cell>
          <cell r="AS156">
            <v>5.9462545769324748</v>
          </cell>
          <cell r="AT156">
            <v>0</v>
          </cell>
          <cell r="AU156">
            <v>0</v>
          </cell>
          <cell r="AV156">
            <v>0</v>
          </cell>
          <cell r="AW156">
            <v>0</v>
          </cell>
          <cell r="AX156">
            <v>0</v>
          </cell>
          <cell r="AY156">
            <v>0</v>
          </cell>
          <cell r="AZ156">
            <v>47.071070589552448</v>
          </cell>
          <cell r="BA156">
            <v>0</v>
          </cell>
          <cell r="BB156">
            <v>89.411715327461451</v>
          </cell>
          <cell r="BC156">
            <v>0</v>
          </cell>
          <cell r="BD156">
            <v>0</v>
          </cell>
          <cell r="BE156">
            <v>27.3224043715847</v>
          </cell>
          <cell r="BF156">
            <v>28.694326075567684</v>
          </cell>
          <cell r="BG156">
            <v>0</v>
          </cell>
          <cell r="BH156">
            <v>10.42162571723118</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CA156">
            <v>0</v>
          </cell>
          <cell r="CB156">
            <v>0</v>
          </cell>
          <cell r="CC156">
            <v>0</v>
          </cell>
          <cell r="CD156">
            <v>0</v>
          </cell>
          <cell r="CE156">
            <v>0</v>
          </cell>
          <cell r="CF156">
            <v>0</v>
          </cell>
          <cell r="CH156">
            <v>0</v>
          </cell>
          <cell r="CJ156">
            <v>39905</v>
          </cell>
          <cell r="CK156">
            <v>10.297153833660705</v>
          </cell>
          <cell r="CL156">
            <v>1.6161440223197099</v>
          </cell>
          <cell r="CM156">
            <v>56.016730447152383</v>
          </cell>
          <cell r="CN156">
            <v>0</v>
          </cell>
          <cell r="CO156">
            <v>0</v>
          </cell>
          <cell r="CP156">
            <v>41.949812750488334</v>
          </cell>
          <cell r="CQ156">
            <v>0</v>
          </cell>
          <cell r="CR156">
            <v>35</v>
          </cell>
          <cell r="CS156">
            <v>0</v>
          </cell>
          <cell r="CU156">
            <v>39905</v>
          </cell>
          <cell r="CV156">
            <v>0</v>
          </cell>
          <cell r="CW156">
            <v>5</v>
          </cell>
          <cell r="CX156">
            <v>0</v>
          </cell>
          <cell r="CY156">
            <v>0</v>
          </cell>
          <cell r="CZ156">
            <v>0</v>
          </cell>
          <cell r="DA156">
            <v>0</v>
          </cell>
          <cell r="DB156">
            <v>0</v>
          </cell>
          <cell r="DC156">
            <v>62.668592301380215</v>
          </cell>
          <cell r="DD156">
            <v>0</v>
          </cell>
          <cell r="DE156">
            <v>11.835616438356164</v>
          </cell>
          <cell r="DF156">
            <v>24</v>
          </cell>
          <cell r="DG156">
            <v>58.684931506849324</v>
          </cell>
          <cell r="DH156">
            <v>89.411715327461451</v>
          </cell>
          <cell r="DI156">
            <v>0</v>
          </cell>
          <cell r="DJ156">
            <v>0</v>
          </cell>
          <cell r="DK156">
            <v>27.3224043715847</v>
          </cell>
          <cell r="DL156">
            <v>28.694326075567684</v>
          </cell>
          <cell r="DM156">
            <v>0</v>
          </cell>
          <cell r="DN156">
            <v>0</v>
          </cell>
          <cell r="DO156">
            <v>0</v>
          </cell>
          <cell r="DP156">
            <v>0</v>
          </cell>
          <cell r="DR156">
            <v>56.016730447152383</v>
          </cell>
          <cell r="DS156">
            <v>0</v>
          </cell>
          <cell r="DT156">
            <v>0</v>
          </cell>
          <cell r="DV156">
            <v>39905</v>
          </cell>
          <cell r="DW156">
            <v>1.0774293482131398</v>
          </cell>
          <cell r="DY156">
            <v>49.7</v>
          </cell>
          <cell r="DZ156">
            <v>44.7</v>
          </cell>
          <cell r="EA156">
            <v>35</v>
          </cell>
          <cell r="EB156">
            <v>35</v>
          </cell>
          <cell r="ED156">
            <v>60</v>
          </cell>
          <cell r="EE156">
            <v>20</v>
          </cell>
          <cell r="EF156">
            <v>41.949812750488334</v>
          </cell>
          <cell r="EG156">
            <v>0</v>
          </cell>
          <cell r="EH156">
            <v>41.949812750488334</v>
          </cell>
          <cell r="EJ156">
            <v>35</v>
          </cell>
          <cell r="EK156">
            <v>95</v>
          </cell>
          <cell r="EL156">
            <v>115</v>
          </cell>
          <cell r="EN156">
            <v>0</v>
          </cell>
          <cell r="EO156">
            <v>60</v>
          </cell>
          <cell r="EP156">
            <v>80</v>
          </cell>
          <cell r="ER156">
            <v>200</v>
          </cell>
          <cell r="ET156">
            <v>15</v>
          </cell>
          <cell r="EU156">
            <v>0</v>
          </cell>
          <cell r="EV156">
            <v>0</v>
          </cell>
          <cell r="EW156">
            <v>41.016730447152383</v>
          </cell>
          <cell r="EX156">
            <v>15</v>
          </cell>
          <cell r="EZ156">
            <v>41.016730447152383</v>
          </cell>
          <cell r="FA156">
            <v>56.016730447152383</v>
          </cell>
          <cell r="FB156">
            <v>59</v>
          </cell>
          <cell r="FC156">
            <v>68.350684931506848</v>
          </cell>
          <cell r="FE156">
            <v>38271.593250810183</v>
          </cell>
        </row>
        <row r="157">
          <cell r="A157">
            <v>39906</v>
          </cell>
          <cell r="B157">
            <v>3</v>
          </cell>
          <cell r="C157">
            <v>5</v>
          </cell>
          <cell r="D157">
            <v>4</v>
          </cell>
          <cell r="E157">
            <v>2009</v>
          </cell>
          <cell r="G157">
            <v>0</v>
          </cell>
          <cell r="H157">
            <v>0.32112432928190388</v>
          </cell>
          <cell r="I157">
            <v>10.067027760165841</v>
          </cell>
          <cell r="J157">
            <v>66.438356164383563</v>
          </cell>
          <cell r="K157">
            <v>10.833333333333334</v>
          </cell>
          <cell r="L157">
            <v>0.19258498046113284</v>
          </cell>
          <cell r="M157">
            <v>6.4820467263327712</v>
          </cell>
          <cell r="N157">
            <v>0</v>
          </cell>
          <cell r="O157">
            <v>12.610026464316123</v>
          </cell>
          <cell r="P157">
            <v>14.54567768955409</v>
          </cell>
          <cell r="Q157">
            <v>27.540409377809201</v>
          </cell>
          <cell r="R157">
            <v>22.176382085731959</v>
          </cell>
          <cell r="S157">
            <v>69.129414905084062</v>
          </cell>
          <cell r="T157">
            <v>21.6928313217485</v>
          </cell>
          <cell r="U157">
            <v>26.048540564515637</v>
          </cell>
          <cell r="W157">
            <v>0</v>
          </cell>
          <cell r="X157">
            <v>10.388152089447745</v>
          </cell>
          <cell r="Y157">
            <v>10.833333333333334</v>
          </cell>
          <cell r="Z157">
            <v>0</v>
          </cell>
          <cell r="AA157">
            <v>0</v>
          </cell>
          <cell r="AB157">
            <v>0</v>
          </cell>
          <cell r="AC157">
            <v>5</v>
          </cell>
          <cell r="AD157">
            <v>0</v>
          </cell>
          <cell r="AE157">
            <v>1.0022831050228298</v>
          </cell>
          <cell r="AF157">
            <v>0.67234860177107425</v>
          </cell>
          <cell r="AG157">
            <v>0</v>
          </cell>
          <cell r="AH157">
            <v>5.1349219380718356</v>
          </cell>
          <cell r="AI157">
            <v>0</v>
          </cell>
          <cell r="AJ157">
            <v>0</v>
          </cell>
          <cell r="AK157">
            <v>0</v>
          </cell>
          <cell r="AL157">
            <v>0</v>
          </cell>
          <cell r="AM157">
            <v>0</v>
          </cell>
          <cell r="AN157">
            <v>0</v>
          </cell>
          <cell r="AO157">
            <v>30.763544071507294</v>
          </cell>
          <cell r="AP157">
            <v>0</v>
          </cell>
          <cell r="AQ157">
            <v>23.327651398228927</v>
          </cell>
          <cell r="AR157">
            <v>11.672348601771073</v>
          </cell>
          <cell r="AS157">
            <v>5.9740296078322359</v>
          </cell>
          <cell r="AT157">
            <v>0</v>
          </cell>
          <cell r="AU157">
            <v>0</v>
          </cell>
          <cell r="AV157">
            <v>0</v>
          </cell>
          <cell r="AW157">
            <v>0</v>
          </cell>
          <cell r="AX157">
            <v>0</v>
          </cell>
          <cell r="AY157">
            <v>0</v>
          </cell>
          <cell r="AZ157">
            <v>47.012582905078247</v>
          </cell>
          <cell r="BA157">
            <v>0</v>
          </cell>
          <cell r="BB157">
            <v>69.858203886269948</v>
          </cell>
          <cell r="BC157">
            <v>0</v>
          </cell>
          <cell r="BD157">
            <v>0</v>
          </cell>
          <cell r="BE157">
            <v>27.3224043715847</v>
          </cell>
          <cell r="BF157">
            <v>29.058599759250331</v>
          </cell>
          <cell r="BG157">
            <v>0</v>
          </cell>
          <cell r="BH157">
            <v>10.057352033548533</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CA157">
            <v>0</v>
          </cell>
          <cell r="CB157">
            <v>0</v>
          </cell>
          <cell r="CC157">
            <v>0</v>
          </cell>
          <cell r="CD157">
            <v>0</v>
          </cell>
          <cell r="CE157">
            <v>0</v>
          </cell>
          <cell r="CF157">
            <v>0</v>
          </cell>
          <cell r="CH157">
            <v>0</v>
          </cell>
          <cell r="CJ157">
            <v>39906</v>
          </cell>
          <cell r="CK157">
            <v>10.388152089447745</v>
          </cell>
          <cell r="CL157">
            <v>1.6746317067939041</v>
          </cell>
          <cell r="CM157">
            <v>56.381004130835031</v>
          </cell>
          <cell r="CN157">
            <v>0</v>
          </cell>
          <cell r="CO157">
            <v>0</v>
          </cell>
          <cell r="CP157">
            <v>41.872495617411367</v>
          </cell>
          <cell r="CQ157">
            <v>0</v>
          </cell>
          <cell r="CR157">
            <v>35</v>
          </cell>
          <cell r="CS157">
            <v>0</v>
          </cell>
          <cell r="CU157">
            <v>39906</v>
          </cell>
          <cell r="CV157">
            <v>0</v>
          </cell>
          <cell r="CW157">
            <v>5</v>
          </cell>
          <cell r="CX157">
            <v>0</v>
          </cell>
          <cell r="CY157">
            <v>0</v>
          </cell>
          <cell r="CZ157">
            <v>0</v>
          </cell>
          <cell r="DA157">
            <v>0</v>
          </cell>
          <cell r="DB157">
            <v>0</v>
          </cell>
          <cell r="DC157">
            <v>62.317999740407643</v>
          </cell>
          <cell r="DD157">
            <v>0</v>
          </cell>
          <cell r="DE157">
            <v>11.835616438356164</v>
          </cell>
          <cell r="DF157">
            <v>24</v>
          </cell>
          <cell r="DG157">
            <v>58.684931506849324</v>
          </cell>
          <cell r="DH157">
            <v>69.858203886269948</v>
          </cell>
          <cell r="DI157">
            <v>0</v>
          </cell>
          <cell r="DJ157">
            <v>0</v>
          </cell>
          <cell r="DK157">
            <v>27.3224043715847</v>
          </cell>
          <cell r="DL157">
            <v>29.058599759250331</v>
          </cell>
          <cell r="DM157">
            <v>0</v>
          </cell>
          <cell r="DN157">
            <v>0</v>
          </cell>
          <cell r="DO157">
            <v>0</v>
          </cell>
          <cell r="DP157">
            <v>0</v>
          </cell>
          <cell r="DR157">
            <v>56.381004130835031</v>
          </cell>
          <cell r="DS157">
            <v>0</v>
          </cell>
          <cell r="DT157">
            <v>0</v>
          </cell>
          <cell r="DV157">
            <v>39906</v>
          </cell>
          <cell r="DW157">
            <v>1.1164211378626028</v>
          </cell>
          <cell r="DY157">
            <v>49.7</v>
          </cell>
          <cell r="DZ157">
            <v>44.7</v>
          </cell>
          <cell r="EA157">
            <v>35</v>
          </cell>
          <cell r="EB157">
            <v>35</v>
          </cell>
          <cell r="ED157">
            <v>60</v>
          </cell>
          <cell r="EE157">
            <v>20</v>
          </cell>
          <cell r="EF157">
            <v>41.872495617411367</v>
          </cell>
          <cell r="EG157">
            <v>0</v>
          </cell>
          <cell r="EH157">
            <v>41.872495617411367</v>
          </cell>
          <cell r="EJ157">
            <v>35</v>
          </cell>
          <cell r="EK157">
            <v>95</v>
          </cell>
          <cell r="EL157">
            <v>115</v>
          </cell>
          <cell r="EN157">
            <v>0</v>
          </cell>
          <cell r="EO157">
            <v>60</v>
          </cell>
          <cell r="EP157">
            <v>80</v>
          </cell>
          <cell r="ER157">
            <v>200</v>
          </cell>
          <cell r="ET157">
            <v>15</v>
          </cell>
          <cell r="EU157">
            <v>0</v>
          </cell>
          <cell r="EV157">
            <v>0</v>
          </cell>
          <cell r="EW157">
            <v>41.381004130835031</v>
          </cell>
          <cell r="EX157">
            <v>15</v>
          </cell>
          <cell r="EZ157">
            <v>41.381004130835031</v>
          </cell>
          <cell r="FA157">
            <v>56.381004130835031</v>
          </cell>
          <cell r="FB157">
            <v>59</v>
          </cell>
          <cell r="FC157">
            <v>68.350684931506848</v>
          </cell>
          <cell r="FE157">
            <v>38271.593251041668</v>
          </cell>
        </row>
        <row r="158">
          <cell r="A158">
            <v>39907</v>
          </cell>
          <cell r="B158">
            <v>4</v>
          </cell>
          <cell r="C158">
            <v>6</v>
          </cell>
          <cell r="D158">
            <v>4</v>
          </cell>
          <cell r="E158">
            <v>2009</v>
          </cell>
          <cell r="G158">
            <v>0</v>
          </cell>
          <cell r="H158">
            <v>0.47925960391897976</v>
          </cell>
          <cell r="I158">
            <v>12.826122635751473</v>
          </cell>
          <cell r="J158">
            <v>66.438356164383563</v>
          </cell>
          <cell r="K158">
            <v>10.833333333333334</v>
          </cell>
          <cell r="L158">
            <v>0.28742201396868189</v>
          </cell>
          <cell r="M158">
            <v>8.2585970977044258</v>
          </cell>
          <cell r="N158">
            <v>8.5097142857142849</v>
          </cell>
          <cell r="O158">
            <v>18.819739700851624</v>
          </cell>
          <cell r="P158">
            <v>18.532247085336486</v>
          </cell>
          <cell r="Q158">
            <v>27.496174767204902</v>
          </cell>
          <cell r="R158">
            <v>22.176382085731959</v>
          </cell>
          <cell r="S158">
            <v>78.066332171678326</v>
          </cell>
          <cell r="T158">
            <v>21.98173003556575</v>
          </cell>
          <cell r="U158">
            <v>36.888324650174958</v>
          </cell>
          <cell r="W158">
            <v>0</v>
          </cell>
          <cell r="X158">
            <v>13.305382239670452</v>
          </cell>
          <cell r="Y158">
            <v>10.833333333333334</v>
          </cell>
          <cell r="Z158">
            <v>0</v>
          </cell>
          <cell r="AA158">
            <v>0</v>
          </cell>
          <cell r="AB158">
            <v>2.6413506001095355</v>
          </cell>
          <cell r="AC158">
            <v>5</v>
          </cell>
          <cell r="AD158">
            <v>0</v>
          </cell>
          <cell r="AE158">
            <v>1.0022831050228298</v>
          </cell>
          <cell r="AF158">
            <v>8.4120996922550262</v>
          </cell>
          <cell r="AG158">
            <v>0</v>
          </cell>
          <cell r="AH158">
            <v>4.8622393360471658</v>
          </cell>
          <cell r="AI158">
            <v>0</v>
          </cell>
          <cell r="AJ158">
            <v>0</v>
          </cell>
          <cell r="AK158">
            <v>0</v>
          </cell>
          <cell r="AL158">
            <v>0</v>
          </cell>
          <cell r="AM158">
            <v>0</v>
          </cell>
          <cell r="AN158">
            <v>0</v>
          </cell>
          <cell r="AO158">
            <v>28.098101597824488</v>
          </cell>
          <cell r="AP158">
            <v>0</v>
          </cell>
          <cell r="AQ158">
            <v>15.587900307744974</v>
          </cell>
          <cell r="AR158">
            <v>19.412099692255026</v>
          </cell>
          <cell r="AS158">
            <v>19.064202705253308</v>
          </cell>
          <cell r="AT158">
            <v>0</v>
          </cell>
          <cell r="AU158">
            <v>0</v>
          </cell>
          <cell r="AV158">
            <v>0</v>
          </cell>
          <cell r="AW158">
            <v>0</v>
          </cell>
          <cell r="AX158">
            <v>0</v>
          </cell>
          <cell r="AY158">
            <v>0</v>
          </cell>
          <cell r="AZ158">
            <v>39.272831814594298</v>
          </cell>
          <cell r="BA158">
            <v>0</v>
          </cell>
          <cell r="BB158">
            <v>97.663555042824726</v>
          </cell>
          <cell r="BC158">
            <v>0</v>
          </cell>
          <cell r="BD158">
            <v>0</v>
          </cell>
          <cell r="BE158">
            <v>27.3224043715847</v>
          </cell>
          <cell r="BF158">
            <v>39.115951792798867</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CA158">
            <v>0</v>
          </cell>
          <cell r="CB158">
            <v>0</v>
          </cell>
          <cell r="CC158">
            <v>0</v>
          </cell>
          <cell r="CD158">
            <v>0</v>
          </cell>
          <cell r="CE158">
            <v>0</v>
          </cell>
          <cell r="CF158">
            <v>0</v>
          </cell>
          <cell r="CH158">
            <v>0</v>
          </cell>
          <cell r="CJ158">
            <v>39907</v>
          </cell>
          <cell r="CK158">
            <v>13.305382239670452</v>
          </cell>
          <cell r="CL158">
            <v>9.414382797277856</v>
          </cell>
          <cell r="CM158">
            <v>66.438356164383563</v>
          </cell>
          <cell r="CN158">
            <v>0</v>
          </cell>
          <cell r="CO158">
            <v>0</v>
          </cell>
          <cell r="CP158">
            <v>52.024543639124964</v>
          </cell>
          <cell r="CQ158">
            <v>0</v>
          </cell>
          <cell r="CR158">
            <v>35</v>
          </cell>
          <cell r="CS158">
            <v>0</v>
          </cell>
          <cell r="CU158">
            <v>39907</v>
          </cell>
          <cell r="CV158">
            <v>2.6413506001095355</v>
          </cell>
          <cell r="CW158">
            <v>5</v>
          </cell>
          <cell r="CX158">
            <v>0</v>
          </cell>
          <cell r="CY158">
            <v>0</v>
          </cell>
          <cell r="CZ158">
            <v>0</v>
          </cell>
          <cell r="DA158">
            <v>0</v>
          </cell>
          <cell r="DB158">
            <v>0</v>
          </cell>
          <cell r="DC158">
            <v>65.329925878795422</v>
          </cell>
          <cell r="DD158">
            <v>0</v>
          </cell>
          <cell r="DE158">
            <v>11.835616438356164</v>
          </cell>
          <cell r="DF158">
            <v>24</v>
          </cell>
          <cell r="DG158">
            <v>58.684931506849324</v>
          </cell>
          <cell r="DH158">
            <v>97.663555042824726</v>
          </cell>
          <cell r="DI158">
            <v>0</v>
          </cell>
          <cell r="DJ158">
            <v>0</v>
          </cell>
          <cell r="DK158">
            <v>27.3224043715847</v>
          </cell>
          <cell r="DL158">
            <v>39.115951792798867</v>
          </cell>
          <cell r="DM158">
            <v>0</v>
          </cell>
          <cell r="DN158">
            <v>0</v>
          </cell>
          <cell r="DO158">
            <v>0</v>
          </cell>
          <cell r="DP158">
            <v>0</v>
          </cell>
          <cell r="DR158">
            <v>66.438356164383563</v>
          </cell>
          <cell r="DS158">
            <v>0</v>
          </cell>
          <cell r="DT158">
            <v>0</v>
          </cell>
          <cell r="DV158">
            <v>39907</v>
          </cell>
          <cell r="DW158">
            <v>6.276255198185237</v>
          </cell>
          <cell r="DY158">
            <v>49.7</v>
          </cell>
          <cell r="DZ158">
            <v>44.7</v>
          </cell>
          <cell r="EA158">
            <v>35</v>
          </cell>
          <cell r="EB158">
            <v>35</v>
          </cell>
          <cell r="ED158">
            <v>60</v>
          </cell>
          <cell r="EE158">
            <v>20</v>
          </cell>
          <cell r="EF158">
            <v>52.024543639124964</v>
          </cell>
          <cell r="EG158">
            <v>0</v>
          </cell>
          <cell r="EH158">
            <v>52.024543639124964</v>
          </cell>
          <cell r="EJ158">
            <v>35</v>
          </cell>
          <cell r="EK158">
            <v>95</v>
          </cell>
          <cell r="EL158">
            <v>115</v>
          </cell>
          <cell r="EN158">
            <v>0</v>
          </cell>
          <cell r="EO158">
            <v>60</v>
          </cell>
          <cell r="EP158">
            <v>80</v>
          </cell>
          <cell r="ER158">
            <v>200</v>
          </cell>
          <cell r="ET158">
            <v>15</v>
          </cell>
          <cell r="EU158">
            <v>0</v>
          </cell>
          <cell r="EV158">
            <v>0</v>
          </cell>
          <cell r="EW158">
            <v>52.722396959386636</v>
          </cell>
          <cell r="EX158">
            <v>13.715959204996928</v>
          </cell>
          <cell r="EZ158">
            <v>52.722396959386636</v>
          </cell>
          <cell r="FA158">
            <v>67.722396959386629</v>
          </cell>
          <cell r="FB158">
            <v>59</v>
          </cell>
          <cell r="FC158">
            <v>68.350684931506848</v>
          </cell>
          <cell r="FE158">
            <v>38271.593251388891</v>
          </cell>
        </row>
        <row r="159">
          <cell r="A159">
            <v>39908</v>
          </cell>
          <cell r="B159">
            <v>5</v>
          </cell>
          <cell r="C159">
            <v>7</v>
          </cell>
          <cell r="D159">
            <v>4</v>
          </cell>
          <cell r="E159">
            <v>2009</v>
          </cell>
          <cell r="G159">
            <v>0</v>
          </cell>
          <cell r="H159">
            <v>0.47483045926170081</v>
          </cell>
          <cell r="I159">
            <v>12.818856656649261</v>
          </cell>
          <cell r="J159">
            <v>66.438356164383563</v>
          </cell>
          <cell r="K159">
            <v>10.833333333333334</v>
          </cell>
          <cell r="L159">
            <v>0.2847657632286989</v>
          </cell>
          <cell r="M159">
            <v>8.2539186149213073</v>
          </cell>
          <cell r="N159">
            <v>8.5097142857142849</v>
          </cell>
          <cell r="O159">
            <v>18.64581444433971</v>
          </cell>
          <cell r="P159">
            <v>18.521748595351387</v>
          </cell>
          <cell r="Q159">
            <v>27.488669451521506</v>
          </cell>
          <cell r="R159">
            <v>22.176382085731959</v>
          </cell>
          <cell r="S159">
            <v>76.911372565190092</v>
          </cell>
          <cell r="T159">
            <v>21.973646961230397</v>
          </cell>
          <cell r="U159">
            <v>36.851873783644471</v>
          </cell>
          <cell r="W159">
            <v>0</v>
          </cell>
          <cell r="X159">
            <v>13.293687115910963</v>
          </cell>
          <cell r="Y159">
            <v>10.833333333333334</v>
          </cell>
          <cell r="Z159">
            <v>0</v>
          </cell>
          <cell r="AA159">
            <v>0</v>
          </cell>
          <cell r="AB159">
            <v>2.6400107845877407</v>
          </cell>
          <cell r="AC159">
            <v>5</v>
          </cell>
          <cell r="AD159">
            <v>0</v>
          </cell>
          <cell r="AE159">
            <v>1.0022831050228298</v>
          </cell>
          <cell r="AF159">
            <v>8.4061047742537198</v>
          </cell>
          <cell r="AG159">
            <v>0</v>
          </cell>
          <cell r="AH159">
            <v>4.8415553555826456</v>
          </cell>
          <cell r="AI159">
            <v>0</v>
          </cell>
          <cell r="AJ159">
            <v>0</v>
          </cell>
          <cell r="AK159">
            <v>0</v>
          </cell>
          <cell r="AL159">
            <v>0</v>
          </cell>
          <cell r="AM159">
            <v>0</v>
          </cell>
          <cell r="AN159">
            <v>0</v>
          </cell>
          <cell r="AO159">
            <v>28.108442642099735</v>
          </cell>
          <cell r="AP159">
            <v>0</v>
          </cell>
          <cell r="AQ159">
            <v>15.59389522574628</v>
          </cell>
          <cell r="AR159">
            <v>19.40610477425372</v>
          </cell>
          <cell r="AS159">
            <v>18.882616579262191</v>
          </cell>
          <cell r="AT159">
            <v>0</v>
          </cell>
          <cell r="AU159">
            <v>0</v>
          </cell>
          <cell r="AV159">
            <v>0</v>
          </cell>
          <cell r="AW159">
            <v>0</v>
          </cell>
          <cell r="AX159">
            <v>0</v>
          </cell>
          <cell r="AY159">
            <v>0</v>
          </cell>
          <cell r="AZ159">
            <v>39.278826732595604</v>
          </cell>
          <cell r="BA159">
            <v>0</v>
          </cell>
          <cell r="BB159">
            <v>96.458066577469367</v>
          </cell>
          <cell r="BC159">
            <v>0</v>
          </cell>
          <cell r="BD159">
            <v>0</v>
          </cell>
          <cell r="BE159">
            <v>27.3224043715847</v>
          </cell>
          <cell r="BF159">
            <v>39.115951792798867</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A159">
            <v>0</v>
          </cell>
          <cell r="CB159">
            <v>0</v>
          </cell>
          <cell r="CC159">
            <v>0</v>
          </cell>
          <cell r="CD159">
            <v>0</v>
          </cell>
          <cell r="CE159">
            <v>0</v>
          </cell>
          <cell r="CF159">
            <v>0</v>
          </cell>
          <cell r="CH159">
            <v>0</v>
          </cell>
          <cell r="CJ159">
            <v>39908</v>
          </cell>
          <cell r="CK159">
            <v>13.293687115910963</v>
          </cell>
          <cell r="CL159">
            <v>9.4083878792765496</v>
          </cell>
          <cell r="CM159">
            <v>66.438356164383563</v>
          </cell>
          <cell r="CN159">
            <v>0</v>
          </cell>
          <cell r="CO159">
            <v>0</v>
          </cell>
          <cell r="CP159">
            <v>51.832614576944572</v>
          </cell>
          <cell r="CQ159">
            <v>0</v>
          </cell>
          <cell r="CR159">
            <v>35</v>
          </cell>
          <cell r="CS159">
            <v>0</v>
          </cell>
          <cell r="CU159">
            <v>39908</v>
          </cell>
          <cell r="CV159">
            <v>2.6400107845877407</v>
          </cell>
          <cell r="CW159">
            <v>5</v>
          </cell>
          <cell r="CX159">
            <v>0</v>
          </cell>
          <cell r="CY159">
            <v>0</v>
          </cell>
          <cell r="CZ159">
            <v>0</v>
          </cell>
          <cell r="DA159">
            <v>0</v>
          </cell>
          <cell r="DB159">
            <v>0</v>
          </cell>
          <cell r="DC159">
            <v>65.126301692855534</v>
          </cell>
          <cell r="DD159">
            <v>0</v>
          </cell>
          <cell r="DE159">
            <v>11.835616438356164</v>
          </cell>
          <cell r="DF159">
            <v>24</v>
          </cell>
          <cell r="DG159">
            <v>58.684931506849324</v>
          </cell>
          <cell r="DH159">
            <v>96.458066577469367</v>
          </cell>
          <cell r="DI159">
            <v>0</v>
          </cell>
          <cell r="DJ159">
            <v>0</v>
          </cell>
          <cell r="DK159">
            <v>27.3224043715847</v>
          </cell>
          <cell r="DL159">
            <v>39.115951792798867</v>
          </cell>
          <cell r="DM159">
            <v>0</v>
          </cell>
          <cell r="DN159">
            <v>0</v>
          </cell>
          <cell r="DO159">
            <v>0</v>
          </cell>
          <cell r="DP159">
            <v>0</v>
          </cell>
          <cell r="DR159">
            <v>66.438356164383563</v>
          </cell>
          <cell r="DS159">
            <v>0</v>
          </cell>
          <cell r="DT159">
            <v>0</v>
          </cell>
          <cell r="DV159">
            <v>39908</v>
          </cell>
          <cell r="DW159">
            <v>6.2722585861843667</v>
          </cell>
          <cell r="DY159">
            <v>49.7</v>
          </cell>
          <cell r="DZ159">
            <v>44.7</v>
          </cell>
          <cell r="EA159">
            <v>35</v>
          </cell>
          <cell r="EB159">
            <v>35</v>
          </cell>
          <cell r="ED159">
            <v>60</v>
          </cell>
          <cell r="EE159">
            <v>20</v>
          </cell>
          <cell r="EF159">
            <v>51.832614576944572</v>
          </cell>
          <cell r="EG159">
            <v>0</v>
          </cell>
          <cell r="EH159">
            <v>51.832614576944572</v>
          </cell>
          <cell r="EJ159">
            <v>35</v>
          </cell>
          <cell r="EK159">
            <v>95</v>
          </cell>
          <cell r="EL159">
            <v>115</v>
          </cell>
          <cell r="EN159">
            <v>0</v>
          </cell>
          <cell r="EO159">
            <v>60</v>
          </cell>
          <cell r="EP159">
            <v>80</v>
          </cell>
          <cell r="ER159">
            <v>200</v>
          </cell>
          <cell r="ET159">
            <v>15</v>
          </cell>
          <cell r="EU159">
            <v>0</v>
          </cell>
          <cell r="EV159">
            <v>0</v>
          </cell>
          <cell r="EW159">
            <v>52.692529801134334</v>
          </cell>
          <cell r="EX159">
            <v>13.745826363249229</v>
          </cell>
          <cell r="EZ159">
            <v>52.692529801134334</v>
          </cell>
          <cell r="FA159">
            <v>67.692529801134327</v>
          </cell>
          <cell r="FB159">
            <v>59</v>
          </cell>
          <cell r="FC159">
            <v>68.350684931506848</v>
          </cell>
          <cell r="FE159">
            <v>38271.593251620368</v>
          </cell>
        </row>
        <row r="160">
          <cell r="A160">
            <v>39909</v>
          </cell>
          <cell r="B160">
            <v>6</v>
          </cell>
          <cell r="C160">
            <v>1</v>
          </cell>
          <cell r="D160">
            <v>4</v>
          </cell>
          <cell r="E160">
            <v>2009</v>
          </cell>
          <cell r="G160">
            <v>0</v>
          </cell>
          <cell r="H160">
            <v>0.46763745397785461</v>
          </cell>
          <cell r="I160">
            <v>12.807265261881504</v>
          </cell>
          <cell r="J160">
            <v>66.438356164383563</v>
          </cell>
          <cell r="K160">
            <v>10.833333333333334</v>
          </cell>
          <cell r="L160">
            <v>0.28045196743146339</v>
          </cell>
          <cell r="M160">
            <v>8.2464550453059271</v>
          </cell>
          <cell r="N160">
            <v>8.5097142857142849</v>
          </cell>
          <cell r="O160">
            <v>18.363356907752255</v>
          </cell>
          <cell r="P160">
            <v>18.505000385623454</v>
          </cell>
          <cell r="Q160">
            <v>27.483754739895701</v>
          </cell>
          <cell r="R160">
            <v>22.176382085731959</v>
          </cell>
          <cell r="S160">
            <v>56.883716739964022</v>
          </cell>
          <cell r="T160">
            <v>21.833481859447804</v>
          </cell>
          <cell r="U160">
            <v>36.219795046602272</v>
          </cell>
          <cell r="W160">
            <v>0</v>
          </cell>
          <cell r="X160">
            <v>13.274902715859358</v>
          </cell>
          <cell r="Y160">
            <v>10.833333333333334</v>
          </cell>
          <cell r="Z160">
            <v>0</v>
          </cell>
          <cell r="AA160">
            <v>0</v>
          </cell>
          <cell r="AB160">
            <v>2.6386716486825157</v>
          </cell>
          <cell r="AC160">
            <v>5</v>
          </cell>
          <cell r="AD160">
            <v>0</v>
          </cell>
          <cell r="AE160">
            <v>1.0022831050228298</v>
          </cell>
          <cell r="AF160">
            <v>8.3956665447463319</v>
          </cell>
          <cell r="AG160">
            <v>0</v>
          </cell>
          <cell r="AH160">
            <v>4.826733570235568</v>
          </cell>
          <cell r="AI160">
            <v>0</v>
          </cell>
          <cell r="AJ160">
            <v>0</v>
          </cell>
          <cell r="AK160">
            <v>0</v>
          </cell>
          <cell r="AL160">
            <v>0</v>
          </cell>
          <cell r="AM160">
            <v>0</v>
          </cell>
          <cell r="AN160">
            <v>0</v>
          </cell>
          <cell r="AO160">
            <v>28.12045448937852</v>
          </cell>
          <cell r="AP160">
            <v>0</v>
          </cell>
          <cell r="AQ160">
            <v>15.604333455253668</v>
          </cell>
          <cell r="AR160">
            <v>19.395666544746334</v>
          </cell>
          <cell r="AS160">
            <v>18.581306059389277</v>
          </cell>
          <cell r="AT160">
            <v>0</v>
          </cell>
          <cell r="AU160">
            <v>0</v>
          </cell>
          <cell r="AV160">
            <v>0</v>
          </cell>
          <cell r="AW160">
            <v>0</v>
          </cell>
          <cell r="AX160">
            <v>0</v>
          </cell>
          <cell r="AY160">
            <v>0</v>
          </cell>
          <cell r="AZ160">
            <v>39.28926496210299</v>
          </cell>
          <cell r="BA160">
            <v>0</v>
          </cell>
          <cell r="BB160">
            <v>75.647728683911112</v>
          </cell>
          <cell r="BC160">
            <v>0</v>
          </cell>
          <cell r="BD160">
            <v>0</v>
          </cell>
          <cell r="BE160">
            <v>27.3224043715847</v>
          </cell>
          <cell r="BF160">
            <v>39.115951792798867</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CA160">
            <v>0</v>
          </cell>
          <cell r="CB160">
            <v>0</v>
          </cell>
          <cell r="CC160">
            <v>0</v>
          </cell>
          <cell r="CD160">
            <v>0</v>
          </cell>
          <cell r="CE160">
            <v>0</v>
          </cell>
          <cell r="CF160">
            <v>0</v>
          </cell>
          <cell r="CH160">
            <v>0</v>
          </cell>
          <cell r="CJ160">
            <v>39909</v>
          </cell>
          <cell r="CK160">
            <v>13.274902715859358</v>
          </cell>
          <cell r="CL160">
            <v>9.3979496497691617</v>
          </cell>
          <cell r="CM160">
            <v>66.438356164383563</v>
          </cell>
          <cell r="CN160">
            <v>0</v>
          </cell>
          <cell r="CO160">
            <v>0</v>
          </cell>
          <cell r="CP160">
            <v>51.528494119003369</v>
          </cell>
          <cell r="CQ160">
            <v>0</v>
          </cell>
          <cell r="CR160">
            <v>35</v>
          </cell>
          <cell r="CS160">
            <v>0</v>
          </cell>
          <cell r="CU160">
            <v>39909</v>
          </cell>
          <cell r="CV160">
            <v>2.6386716486825157</v>
          </cell>
          <cell r="CW160">
            <v>5</v>
          </cell>
          <cell r="CX160">
            <v>0</v>
          </cell>
          <cell r="CY160">
            <v>0</v>
          </cell>
          <cell r="CZ160">
            <v>0</v>
          </cell>
          <cell r="DA160">
            <v>0</v>
          </cell>
          <cell r="DB160">
            <v>0</v>
          </cell>
          <cell r="DC160">
            <v>64.803396834862724</v>
          </cell>
          <cell r="DD160">
            <v>0</v>
          </cell>
          <cell r="DE160">
            <v>11.835616438356164</v>
          </cell>
          <cell r="DF160">
            <v>24</v>
          </cell>
          <cell r="DG160">
            <v>58.684931506849324</v>
          </cell>
          <cell r="DH160">
            <v>75.647728683911112</v>
          </cell>
          <cell r="DI160">
            <v>0</v>
          </cell>
          <cell r="DJ160">
            <v>0</v>
          </cell>
          <cell r="DK160">
            <v>27.3224043715847</v>
          </cell>
          <cell r="DL160">
            <v>39.115951792798867</v>
          </cell>
          <cell r="DM160">
            <v>0</v>
          </cell>
          <cell r="DN160">
            <v>0</v>
          </cell>
          <cell r="DO160">
            <v>0</v>
          </cell>
          <cell r="DP160">
            <v>0</v>
          </cell>
          <cell r="DR160">
            <v>66.438356164383563</v>
          </cell>
          <cell r="DS160">
            <v>0</v>
          </cell>
          <cell r="DT160">
            <v>0</v>
          </cell>
          <cell r="DV160">
            <v>39909</v>
          </cell>
          <cell r="DW160">
            <v>6.2652997665127748</v>
          </cell>
          <cell r="DY160">
            <v>49.7</v>
          </cell>
          <cell r="DZ160">
            <v>44.7</v>
          </cell>
          <cell r="EA160">
            <v>35</v>
          </cell>
          <cell r="EB160">
            <v>35</v>
          </cell>
          <cell r="ED160">
            <v>60</v>
          </cell>
          <cell r="EE160">
            <v>20</v>
          </cell>
          <cell r="EF160">
            <v>51.528494119003369</v>
          </cell>
          <cell r="EG160">
            <v>0</v>
          </cell>
          <cell r="EH160">
            <v>51.528494119003369</v>
          </cell>
          <cell r="EJ160">
            <v>35</v>
          </cell>
          <cell r="EK160">
            <v>95</v>
          </cell>
          <cell r="EL160">
            <v>115</v>
          </cell>
          <cell r="EN160">
            <v>0</v>
          </cell>
          <cell r="EO160">
            <v>60</v>
          </cell>
          <cell r="EP160">
            <v>80</v>
          </cell>
          <cell r="ER160">
            <v>200</v>
          </cell>
          <cell r="ET160">
            <v>15</v>
          </cell>
          <cell r="EU160">
            <v>0</v>
          </cell>
          <cell r="EV160">
            <v>0</v>
          </cell>
          <cell r="EW160">
            <v>52.644882812748676</v>
          </cell>
          <cell r="EX160">
            <v>13.793473351634887</v>
          </cell>
          <cell r="EZ160">
            <v>52.644882812748676</v>
          </cell>
          <cell r="FA160">
            <v>67.644882812748676</v>
          </cell>
          <cell r="FB160">
            <v>59</v>
          </cell>
          <cell r="FC160">
            <v>68.350684931506848</v>
          </cell>
          <cell r="FE160">
            <v>38271.593251736114</v>
          </cell>
        </row>
        <row r="161">
          <cell r="A161">
            <v>39910</v>
          </cell>
          <cell r="B161">
            <v>7</v>
          </cell>
          <cell r="C161">
            <v>2</v>
          </cell>
          <cell r="D161">
            <v>4</v>
          </cell>
          <cell r="E161">
            <v>2009</v>
          </cell>
          <cell r="G161">
            <v>0</v>
          </cell>
          <cell r="H161">
            <v>0.47467497598945524</v>
          </cell>
          <cell r="I161">
            <v>12.818520435213019</v>
          </cell>
          <cell r="J161">
            <v>66.438356164383563</v>
          </cell>
          <cell r="K161">
            <v>10.833333333333334</v>
          </cell>
          <cell r="L161">
            <v>0.28467251665652415</v>
          </cell>
          <cell r="M161">
            <v>8.2537021256940957</v>
          </cell>
          <cell r="N161">
            <v>8.5097142857142849</v>
          </cell>
          <cell r="O161">
            <v>18.639708870893568</v>
          </cell>
          <cell r="P161">
            <v>18.521262794699954</v>
          </cell>
          <cell r="Q161">
            <v>27.485577184475947</v>
          </cell>
          <cell r="R161">
            <v>22.176382085731959</v>
          </cell>
          <cell r="S161">
            <v>56.883716739964022</v>
          </cell>
          <cell r="T161">
            <v>21.833481859447804</v>
          </cell>
          <cell r="U161">
            <v>36.219795046602272</v>
          </cell>
          <cell r="W161">
            <v>0</v>
          </cell>
          <cell r="X161">
            <v>13.293195411202474</v>
          </cell>
          <cell r="Y161">
            <v>10.833333333333334</v>
          </cell>
          <cell r="Z161">
            <v>0</v>
          </cell>
          <cell r="AA161">
            <v>0</v>
          </cell>
          <cell r="AB161">
            <v>2.637333192049125</v>
          </cell>
          <cell r="AC161">
            <v>5</v>
          </cell>
          <cell r="AD161">
            <v>0</v>
          </cell>
          <cell r="AE161">
            <v>1.0022831050228298</v>
          </cell>
          <cell r="AF161">
            <v>8.4084726309929518</v>
          </cell>
          <cell r="AG161">
            <v>0</v>
          </cell>
          <cell r="AH161">
            <v>4.8335300629079487</v>
          </cell>
          <cell r="AI161">
            <v>0</v>
          </cell>
          <cell r="AJ161">
            <v>0</v>
          </cell>
          <cell r="AK161">
            <v>0</v>
          </cell>
          <cell r="AL161">
            <v>0</v>
          </cell>
          <cell r="AM161">
            <v>0</v>
          </cell>
          <cell r="AN161">
            <v>0</v>
          </cell>
          <cell r="AO161">
            <v>28.07439616365734</v>
          </cell>
          <cell r="AP161">
            <v>0</v>
          </cell>
          <cell r="AQ161">
            <v>15.591527369007048</v>
          </cell>
          <cell r="AR161">
            <v>19.408472630992954</v>
          </cell>
          <cell r="AS161">
            <v>18.915004709236143</v>
          </cell>
          <cell r="AT161">
            <v>0</v>
          </cell>
          <cell r="AU161">
            <v>0</v>
          </cell>
          <cell r="AV161">
            <v>0</v>
          </cell>
          <cell r="AW161">
            <v>0</v>
          </cell>
          <cell r="AX161">
            <v>0</v>
          </cell>
          <cell r="AY161">
            <v>0</v>
          </cell>
          <cell r="AZ161">
            <v>39.27645887585637</v>
          </cell>
          <cell r="BA161">
            <v>0</v>
          </cell>
          <cell r="BB161">
            <v>75.660534770157739</v>
          </cell>
          <cell r="BC161">
            <v>0</v>
          </cell>
          <cell r="BD161">
            <v>0</v>
          </cell>
          <cell r="BE161">
            <v>27.3224043715847</v>
          </cell>
          <cell r="BF161">
            <v>39.115951792798867</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CA161">
            <v>0</v>
          </cell>
          <cell r="CB161">
            <v>0</v>
          </cell>
          <cell r="CC161">
            <v>0</v>
          </cell>
          <cell r="CD161">
            <v>0</v>
          </cell>
          <cell r="CE161">
            <v>0</v>
          </cell>
          <cell r="CF161">
            <v>0</v>
          </cell>
          <cell r="CH161">
            <v>0</v>
          </cell>
          <cell r="CJ161">
            <v>39910</v>
          </cell>
          <cell r="CK161">
            <v>13.293195411202474</v>
          </cell>
          <cell r="CL161">
            <v>9.4107557360157816</v>
          </cell>
          <cell r="CM161">
            <v>66.438356164383563</v>
          </cell>
          <cell r="CN161">
            <v>0</v>
          </cell>
          <cell r="CO161">
            <v>0</v>
          </cell>
          <cell r="CP161">
            <v>51.822930935801431</v>
          </cell>
          <cell r="CQ161">
            <v>0</v>
          </cell>
          <cell r="CR161">
            <v>35</v>
          </cell>
          <cell r="CS161">
            <v>0</v>
          </cell>
          <cell r="CU161">
            <v>39910</v>
          </cell>
          <cell r="CV161">
            <v>2.637333192049125</v>
          </cell>
          <cell r="CW161">
            <v>5</v>
          </cell>
          <cell r="CX161">
            <v>0</v>
          </cell>
          <cell r="CY161">
            <v>0</v>
          </cell>
          <cell r="CZ161">
            <v>0</v>
          </cell>
          <cell r="DA161">
            <v>0</v>
          </cell>
          <cell r="DB161">
            <v>0</v>
          </cell>
          <cell r="DC161">
            <v>65.116126347003899</v>
          </cell>
          <cell r="DD161">
            <v>0</v>
          </cell>
          <cell r="DE161">
            <v>11.835616438356164</v>
          </cell>
          <cell r="DF161">
            <v>24</v>
          </cell>
          <cell r="DG161">
            <v>58.684931506849324</v>
          </cell>
          <cell r="DH161">
            <v>75.660534770157739</v>
          </cell>
          <cell r="DI161">
            <v>0</v>
          </cell>
          <cell r="DJ161">
            <v>0</v>
          </cell>
          <cell r="DK161">
            <v>27.3224043715847</v>
          </cell>
          <cell r="DL161">
            <v>39.115951792798867</v>
          </cell>
          <cell r="DM161">
            <v>0</v>
          </cell>
          <cell r="DN161">
            <v>0</v>
          </cell>
          <cell r="DO161">
            <v>0</v>
          </cell>
          <cell r="DP161">
            <v>0</v>
          </cell>
          <cell r="DR161">
            <v>66.438356164383563</v>
          </cell>
          <cell r="DS161">
            <v>0</v>
          </cell>
          <cell r="DT161">
            <v>0</v>
          </cell>
          <cell r="DV161">
            <v>39910</v>
          </cell>
          <cell r="DW161">
            <v>6.2738371573438547</v>
          </cell>
          <cell r="DY161">
            <v>49.7</v>
          </cell>
          <cell r="DZ161">
            <v>44.7</v>
          </cell>
          <cell r="EA161">
            <v>35</v>
          </cell>
          <cell r="EB161">
            <v>35</v>
          </cell>
          <cell r="ED161">
            <v>60</v>
          </cell>
          <cell r="EE161">
            <v>20</v>
          </cell>
          <cell r="EF161">
            <v>51.822930935801431</v>
          </cell>
          <cell r="EG161">
            <v>0</v>
          </cell>
          <cell r="EH161">
            <v>51.822930935801431</v>
          </cell>
          <cell r="EJ161">
            <v>35</v>
          </cell>
          <cell r="EK161">
            <v>95</v>
          </cell>
          <cell r="EL161">
            <v>115</v>
          </cell>
          <cell r="EN161">
            <v>0</v>
          </cell>
          <cell r="EO161">
            <v>60</v>
          </cell>
          <cell r="EP161">
            <v>80</v>
          </cell>
          <cell r="ER161">
            <v>200</v>
          </cell>
          <cell r="ET161">
            <v>15</v>
          </cell>
          <cell r="EU161">
            <v>0</v>
          </cell>
          <cell r="EV161">
            <v>0</v>
          </cell>
          <cell r="EW161">
            <v>52.691147746671639</v>
          </cell>
          <cell r="EX161">
            <v>13.747208417711924</v>
          </cell>
          <cell r="EZ161">
            <v>52.691147746671639</v>
          </cell>
          <cell r="FA161">
            <v>67.691147746671646</v>
          </cell>
          <cell r="FB161">
            <v>59</v>
          </cell>
          <cell r="FC161">
            <v>68.350684931506848</v>
          </cell>
          <cell r="FE161">
            <v>38271.593251967592</v>
          </cell>
        </row>
        <row r="162">
          <cell r="A162">
            <v>39911</v>
          </cell>
          <cell r="B162">
            <v>8</v>
          </cell>
          <cell r="C162">
            <v>3</v>
          </cell>
          <cell r="D162">
            <v>4</v>
          </cell>
          <cell r="E162">
            <v>2009</v>
          </cell>
          <cell r="G162">
            <v>0</v>
          </cell>
          <cell r="H162">
            <v>0.4388649086345966</v>
          </cell>
          <cell r="I162">
            <v>12.254859024486946</v>
          </cell>
          <cell r="J162">
            <v>66.438356164383563</v>
          </cell>
          <cell r="K162">
            <v>10.833333333333334</v>
          </cell>
          <cell r="L162">
            <v>0.26319646986408968</v>
          </cell>
          <cell r="M162">
            <v>7.890766839410861</v>
          </cell>
          <cell r="N162">
            <v>8.5097142857142849</v>
          </cell>
          <cell r="O162">
            <v>17.233506176617805</v>
          </cell>
          <cell r="P162">
            <v>17.706837981161364</v>
          </cell>
          <cell r="Q162">
            <v>27.22203611305239</v>
          </cell>
          <cell r="R162">
            <v>22.176382085731959</v>
          </cell>
          <cell r="S162">
            <v>50.395322623878904</v>
          </cell>
          <cell r="T162">
            <v>22.038898557284654</v>
          </cell>
          <cell r="U162">
            <v>32.270297972977488</v>
          </cell>
          <cell r="W162">
            <v>0</v>
          </cell>
          <cell r="X162">
            <v>12.693723933121543</v>
          </cell>
          <cell r="Y162">
            <v>10.833333333333334</v>
          </cell>
          <cell r="Z162">
            <v>0</v>
          </cell>
          <cell r="AA162">
            <v>0</v>
          </cell>
          <cell r="AB162">
            <v>2.6359954143430144</v>
          </cell>
          <cell r="AC162">
            <v>5</v>
          </cell>
          <cell r="AD162">
            <v>0</v>
          </cell>
          <cell r="AE162">
            <v>1.0022831050228298</v>
          </cell>
          <cell r="AF162">
            <v>8.0253990756233939</v>
          </cell>
          <cell r="AG162">
            <v>0</v>
          </cell>
          <cell r="AH162">
            <v>4.9496990972189394</v>
          </cell>
          <cell r="AI162">
            <v>0</v>
          </cell>
          <cell r="AJ162">
            <v>0</v>
          </cell>
          <cell r="AK162">
            <v>0</v>
          </cell>
          <cell r="AL162">
            <v>0</v>
          </cell>
          <cell r="AM162">
            <v>0</v>
          </cell>
          <cell r="AN162">
            <v>0</v>
          </cell>
          <cell r="AO162">
            <v>28.537157049648112</v>
          </cell>
          <cell r="AP162">
            <v>0</v>
          </cell>
          <cell r="AQ162">
            <v>15.974600924376606</v>
          </cell>
          <cell r="AR162">
            <v>19.025399075623394</v>
          </cell>
          <cell r="AS162">
            <v>15.851906209696452</v>
          </cell>
          <cell r="AT162">
            <v>0</v>
          </cell>
          <cell r="AU162">
            <v>0</v>
          </cell>
          <cell r="AV162">
            <v>0</v>
          </cell>
          <cell r="AW162">
            <v>0</v>
          </cell>
          <cell r="AX162">
            <v>0</v>
          </cell>
          <cell r="AY162">
            <v>0</v>
          </cell>
          <cell r="AZ162">
            <v>39.659532431225927</v>
          </cell>
          <cell r="BA162">
            <v>0</v>
          </cell>
          <cell r="BB162">
            <v>65.044986722915127</v>
          </cell>
          <cell r="BC162">
            <v>0</v>
          </cell>
          <cell r="BD162">
            <v>0</v>
          </cell>
          <cell r="BE162">
            <v>27.3224043715847</v>
          </cell>
          <cell r="BF162">
            <v>38.05178590548087</v>
          </cell>
          <cell r="BG162">
            <v>0</v>
          </cell>
          <cell r="BH162">
            <v>1.0641658873179978</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CA162">
            <v>0</v>
          </cell>
          <cell r="CB162">
            <v>0</v>
          </cell>
          <cell r="CC162">
            <v>0</v>
          </cell>
          <cell r="CD162">
            <v>0</v>
          </cell>
          <cell r="CE162">
            <v>0</v>
          </cell>
          <cell r="CF162">
            <v>0</v>
          </cell>
          <cell r="CH162">
            <v>0</v>
          </cell>
          <cell r="CJ162">
            <v>39911</v>
          </cell>
          <cell r="CK162">
            <v>12.693723933121543</v>
          </cell>
          <cell r="CL162">
            <v>9.0276821806462237</v>
          </cell>
          <cell r="CM162">
            <v>65.374190277065566</v>
          </cell>
          <cell r="CN162">
            <v>0</v>
          </cell>
          <cell r="CO162">
            <v>0</v>
          </cell>
          <cell r="CP162">
            <v>49.338762356563507</v>
          </cell>
          <cell r="CQ162">
            <v>0</v>
          </cell>
          <cell r="CR162">
            <v>35</v>
          </cell>
          <cell r="CS162">
            <v>0</v>
          </cell>
          <cell r="CU162">
            <v>39911</v>
          </cell>
          <cell r="CV162">
            <v>2.6359954143430144</v>
          </cell>
          <cell r="CW162">
            <v>5</v>
          </cell>
          <cell r="CX162">
            <v>0</v>
          </cell>
          <cell r="CY162">
            <v>0</v>
          </cell>
          <cell r="CZ162">
            <v>0</v>
          </cell>
          <cell r="DA162">
            <v>0</v>
          </cell>
          <cell r="DB162">
            <v>0</v>
          </cell>
          <cell r="DC162">
            <v>63.096652177003044</v>
          </cell>
          <cell r="DD162">
            <v>0</v>
          </cell>
          <cell r="DE162">
            <v>11.835616438356164</v>
          </cell>
          <cell r="DF162">
            <v>24</v>
          </cell>
          <cell r="DG162">
            <v>58.684931506849324</v>
          </cell>
          <cell r="DH162">
            <v>65.044986722915127</v>
          </cell>
          <cell r="DI162">
            <v>0</v>
          </cell>
          <cell r="DJ162">
            <v>0</v>
          </cell>
          <cell r="DK162">
            <v>27.3224043715847</v>
          </cell>
          <cell r="DL162">
            <v>38.05178590548087</v>
          </cell>
          <cell r="DM162">
            <v>0</v>
          </cell>
          <cell r="DN162">
            <v>0</v>
          </cell>
          <cell r="DO162">
            <v>0</v>
          </cell>
          <cell r="DP162">
            <v>0</v>
          </cell>
          <cell r="DR162">
            <v>65.374190277065566</v>
          </cell>
          <cell r="DS162">
            <v>0</v>
          </cell>
          <cell r="DT162">
            <v>0</v>
          </cell>
          <cell r="DV162">
            <v>39911</v>
          </cell>
          <cell r="DW162">
            <v>6.0184547870974825</v>
          </cell>
          <cell r="DY162">
            <v>49.7</v>
          </cell>
          <cell r="DZ162">
            <v>44.7</v>
          </cell>
          <cell r="EA162">
            <v>35</v>
          </cell>
          <cell r="EB162">
            <v>35</v>
          </cell>
          <cell r="ED162">
            <v>60</v>
          </cell>
          <cell r="EE162">
            <v>20</v>
          </cell>
          <cell r="EF162">
            <v>49.338762356563507</v>
          </cell>
          <cell r="EG162">
            <v>0</v>
          </cell>
          <cell r="EH162">
            <v>49.338762356563507</v>
          </cell>
          <cell r="EJ162">
            <v>35</v>
          </cell>
          <cell r="EK162">
            <v>95</v>
          </cell>
          <cell r="EL162">
            <v>115</v>
          </cell>
          <cell r="EN162">
            <v>0</v>
          </cell>
          <cell r="EO162">
            <v>60</v>
          </cell>
          <cell r="EP162">
            <v>80</v>
          </cell>
          <cell r="ER162">
            <v>200</v>
          </cell>
          <cell r="ET162">
            <v>15</v>
          </cell>
          <cell r="EU162">
            <v>0</v>
          </cell>
          <cell r="EV162">
            <v>0</v>
          </cell>
          <cell r="EW162">
            <v>50.374190277065559</v>
          </cell>
          <cell r="EX162">
            <v>15</v>
          </cell>
          <cell r="EZ162">
            <v>50.374190277065559</v>
          </cell>
          <cell r="FA162">
            <v>65.374190277065566</v>
          </cell>
          <cell r="FB162">
            <v>59</v>
          </cell>
          <cell r="FC162">
            <v>68.350684931506848</v>
          </cell>
          <cell r="FE162">
            <v>38271.593252314815</v>
          </cell>
        </row>
        <row r="163">
          <cell r="A163">
            <v>39912</v>
          </cell>
          <cell r="B163">
            <v>9</v>
          </cell>
          <cell r="C163">
            <v>4</v>
          </cell>
          <cell r="D163">
            <v>4</v>
          </cell>
          <cell r="E163">
            <v>2009</v>
          </cell>
          <cell r="G163">
            <v>0</v>
          </cell>
          <cell r="H163">
            <v>0.31524190279990244</v>
          </cell>
          <cell r="I163">
            <v>9.9728966777742638</v>
          </cell>
          <cell r="J163">
            <v>66.438356164383563</v>
          </cell>
          <cell r="K163">
            <v>10.833333333333334</v>
          </cell>
          <cell r="L163">
            <v>0.18905716619793578</v>
          </cell>
          <cell r="M163">
            <v>6.4214367738225748</v>
          </cell>
          <cell r="N163">
            <v>0</v>
          </cell>
          <cell r="O163">
            <v>12.379033210773772</v>
          </cell>
          <cell r="P163">
            <v>14.409669284923034</v>
          </cell>
          <cell r="Q163">
            <v>27.841462786501356</v>
          </cell>
          <cell r="R163">
            <v>22.176382085731959</v>
          </cell>
          <cell r="S163">
            <v>97.91404466394799</v>
          </cell>
          <cell r="T163">
            <v>21.735325084438994</v>
          </cell>
          <cell r="U163">
            <v>24.365561506697151</v>
          </cell>
          <cell r="W163">
            <v>0</v>
          </cell>
          <cell r="X163">
            <v>10.288138580574167</v>
          </cell>
          <cell r="Y163">
            <v>10.833333333333334</v>
          </cell>
          <cell r="Z163">
            <v>0</v>
          </cell>
          <cell r="AA163">
            <v>0</v>
          </cell>
          <cell r="AB163">
            <v>0</v>
          </cell>
          <cell r="AC163">
            <v>5</v>
          </cell>
          <cell r="AD163">
            <v>0</v>
          </cell>
          <cell r="AE163">
            <v>1.0022831050228298</v>
          </cell>
          <cell r="AF163">
            <v>0.60821083499768047</v>
          </cell>
          <cell r="AG163">
            <v>0</v>
          </cell>
          <cell r="AH163">
            <v>5.2138961564253403</v>
          </cell>
          <cell r="AI163">
            <v>0</v>
          </cell>
          <cell r="AJ163">
            <v>0</v>
          </cell>
          <cell r="AK163">
            <v>0</v>
          </cell>
          <cell r="AL163">
            <v>0</v>
          </cell>
          <cell r="AM163">
            <v>0</v>
          </cell>
          <cell r="AN163">
            <v>0</v>
          </cell>
          <cell r="AO163">
            <v>30.668868822288928</v>
          </cell>
          <cell r="AP163">
            <v>0</v>
          </cell>
          <cell r="AQ163">
            <v>23.391789165002319</v>
          </cell>
          <cell r="AR163">
            <v>11.608210834997681</v>
          </cell>
          <cell r="AS163">
            <v>5.9237823892158588</v>
          </cell>
          <cell r="AT163">
            <v>0</v>
          </cell>
          <cell r="AU163">
            <v>0</v>
          </cell>
          <cell r="AV163">
            <v>0</v>
          </cell>
          <cell r="AW163">
            <v>0</v>
          </cell>
          <cell r="AX163">
            <v>0</v>
          </cell>
          <cell r="AY163">
            <v>0</v>
          </cell>
          <cell r="AZ163">
            <v>47.076720671851646</v>
          </cell>
          <cell r="BA163">
            <v>0</v>
          </cell>
          <cell r="BB163">
            <v>96.938210583232504</v>
          </cell>
          <cell r="BC163">
            <v>0</v>
          </cell>
          <cell r="BD163">
            <v>0</v>
          </cell>
          <cell r="BE163">
            <v>27.3224043715847</v>
          </cell>
          <cell r="BF163">
            <v>28.671669395881427</v>
          </cell>
          <cell r="BG163">
            <v>0</v>
          </cell>
          <cell r="BH163">
            <v>10.444282396917437</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CA163">
            <v>0</v>
          </cell>
          <cell r="CB163">
            <v>0</v>
          </cell>
          <cell r="CC163">
            <v>0</v>
          </cell>
          <cell r="CD163">
            <v>0</v>
          </cell>
          <cell r="CE163">
            <v>0</v>
          </cell>
          <cell r="CF163">
            <v>0</v>
          </cell>
          <cell r="CH163">
            <v>0</v>
          </cell>
          <cell r="CJ163">
            <v>39912</v>
          </cell>
          <cell r="CK163">
            <v>10.288138580574167</v>
          </cell>
          <cell r="CL163">
            <v>1.6104939400205103</v>
          </cell>
          <cell r="CM163">
            <v>55.994073767466126</v>
          </cell>
          <cell r="CN163">
            <v>0</v>
          </cell>
          <cell r="CO163">
            <v>0</v>
          </cell>
          <cell r="CP163">
            <v>41.806547367930129</v>
          </cell>
          <cell r="CQ163">
            <v>0</v>
          </cell>
          <cell r="CR163">
            <v>35</v>
          </cell>
          <cell r="CS163">
            <v>0</v>
          </cell>
          <cell r="CU163">
            <v>39912</v>
          </cell>
          <cell r="CV163">
            <v>0</v>
          </cell>
          <cell r="CW163">
            <v>5</v>
          </cell>
          <cell r="CX163">
            <v>0</v>
          </cell>
          <cell r="CY163">
            <v>0</v>
          </cell>
          <cell r="CZ163">
            <v>0</v>
          </cell>
          <cell r="DA163">
            <v>0</v>
          </cell>
          <cell r="DB163">
            <v>0</v>
          </cell>
          <cell r="DC163">
            <v>62.538968345421729</v>
          </cell>
          <cell r="DD163">
            <v>0</v>
          </cell>
          <cell r="DE163">
            <v>11.835616438356164</v>
          </cell>
          <cell r="DF163">
            <v>24</v>
          </cell>
          <cell r="DG163">
            <v>58.684931506849324</v>
          </cell>
          <cell r="DH163">
            <v>96.938210583232504</v>
          </cell>
          <cell r="DI163">
            <v>0</v>
          </cell>
          <cell r="DJ163">
            <v>0</v>
          </cell>
          <cell r="DK163">
            <v>27.3224043715847</v>
          </cell>
          <cell r="DL163">
            <v>28.671669395881427</v>
          </cell>
          <cell r="DM163">
            <v>0</v>
          </cell>
          <cell r="DN163">
            <v>0</v>
          </cell>
          <cell r="DO163">
            <v>0</v>
          </cell>
          <cell r="DP163">
            <v>0</v>
          </cell>
          <cell r="DR163">
            <v>55.994073767466126</v>
          </cell>
          <cell r="DS163">
            <v>0</v>
          </cell>
          <cell r="DT163">
            <v>0</v>
          </cell>
          <cell r="DV163">
            <v>39912</v>
          </cell>
          <cell r="DW163">
            <v>1.0736626266803402</v>
          </cell>
          <cell r="DY163">
            <v>49.7</v>
          </cell>
          <cell r="DZ163">
            <v>44.7</v>
          </cell>
          <cell r="EA163">
            <v>35</v>
          </cell>
          <cell r="EB163">
            <v>35</v>
          </cell>
          <cell r="ED163">
            <v>60</v>
          </cell>
          <cell r="EE163">
            <v>20</v>
          </cell>
          <cell r="EF163">
            <v>41.806547367930129</v>
          </cell>
          <cell r="EG163">
            <v>0</v>
          </cell>
          <cell r="EH163">
            <v>41.806547367930129</v>
          </cell>
          <cell r="EJ163">
            <v>35</v>
          </cell>
          <cell r="EK163">
            <v>95</v>
          </cell>
          <cell r="EL163">
            <v>115</v>
          </cell>
          <cell r="EN163">
            <v>0</v>
          </cell>
          <cell r="EO163">
            <v>60</v>
          </cell>
          <cell r="EP163">
            <v>80</v>
          </cell>
          <cell r="ER163">
            <v>200</v>
          </cell>
          <cell r="ET163">
            <v>15</v>
          </cell>
          <cell r="EU163">
            <v>0</v>
          </cell>
          <cell r="EV163">
            <v>0</v>
          </cell>
          <cell r="EW163">
            <v>40.994073767466126</v>
          </cell>
          <cell r="EX163">
            <v>15</v>
          </cell>
          <cell r="EZ163">
            <v>40.994073767466126</v>
          </cell>
          <cell r="FA163">
            <v>55.994073767466126</v>
          </cell>
          <cell r="FB163">
            <v>59</v>
          </cell>
          <cell r="FC163">
            <v>68.350684931506848</v>
          </cell>
          <cell r="FE163">
            <v>38271.593252430554</v>
          </cell>
        </row>
        <row r="164">
          <cell r="A164">
            <v>39913</v>
          </cell>
          <cell r="B164">
            <v>10</v>
          </cell>
          <cell r="C164">
            <v>5</v>
          </cell>
          <cell r="D164">
            <v>4</v>
          </cell>
          <cell r="E164">
            <v>2009</v>
          </cell>
          <cell r="G164">
            <v>0</v>
          </cell>
          <cell r="H164">
            <v>0.31762091497611783</v>
          </cell>
          <cell r="I164">
            <v>10.061515921385093</v>
          </cell>
          <cell r="J164">
            <v>66.438356164383563</v>
          </cell>
          <cell r="K164">
            <v>10.833333333333334</v>
          </cell>
          <cell r="L164">
            <v>0.19048390958576247</v>
          </cell>
          <cell r="M164">
            <v>6.4784977149089427</v>
          </cell>
          <cell r="N164">
            <v>0</v>
          </cell>
          <cell r="O164">
            <v>12.472453122519765</v>
          </cell>
          <cell r="P164">
            <v>14.537713727171987</v>
          </cell>
          <cell r="Q164">
            <v>27.542681299429454</v>
          </cell>
          <cell r="R164">
            <v>22.176382085731959</v>
          </cell>
          <cell r="S164">
            <v>54.161807633946765</v>
          </cell>
          <cell r="T164">
            <v>21.588079362012984</v>
          </cell>
          <cell r="U164">
            <v>25.576158455343986</v>
          </cell>
          <cell r="W164">
            <v>0</v>
          </cell>
          <cell r="X164">
            <v>10.37913683636121</v>
          </cell>
          <cell r="Y164">
            <v>10.833333333333334</v>
          </cell>
          <cell r="Z164">
            <v>0</v>
          </cell>
          <cell r="AA164">
            <v>0</v>
          </cell>
          <cell r="AB164">
            <v>0</v>
          </cell>
          <cell r="AC164">
            <v>5</v>
          </cell>
          <cell r="AD164">
            <v>0</v>
          </cell>
          <cell r="AE164">
            <v>1.0022831050228298</v>
          </cell>
          <cell r="AF164">
            <v>0.66669851947187553</v>
          </cell>
          <cell r="AG164">
            <v>0</v>
          </cell>
          <cell r="AH164">
            <v>5.1397417780077834</v>
          </cell>
          <cell r="AI164">
            <v>0</v>
          </cell>
          <cell r="AJ164">
            <v>0</v>
          </cell>
          <cell r="AK164">
            <v>0</v>
          </cell>
          <cell r="AL164">
            <v>0</v>
          </cell>
          <cell r="AM164">
            <v>0</v>
          </cell>
          <cell r="AN164">
            <v>0</v>
          </cell>
          <cell r="AO164">
            <v>30.637461989209122</v>
          </cell>
          <cell r="AP164">
            <v>0</v>
          </cell>
          <cell r="AQ164">
            <v>23.333301480528124</v>
          </cell>
          <cell r="AR164">
            <v>11.666698519471876</v>
          </cell>
          <cell r="AS164">
            <v>5.9520264676362586</v>
          </cell>
          <cell r="AT164">
            <v>0</v>
          </cell>
          <cell r="AU164">
            <v>0</v>
          </cell>
          <cell r="AV164">
            <v>0</v>
          </cell>
          <cell r="AW164">
            <v>0</v>
          </cell>
          <cell r="AX164">
            <v>0</v>
          </cell>
          <cell r="AY164">
            <v>0</v>
          </cell>
          <cell r="AZ164">
            <v>47.018232987377445</v>
          </cell>
          <cell r="BA164">
            <v>0</v>
          </cell>
          <cell r="BB164">
            <v>54.307812463926282</v>
          </cell>
          <cell r="BC164">
            <v>0</v>
          </cell>
          <cell r="BD164">
            <v>0</v>
          </cell>
          <cell r="BE164">
            <v>27.3224043715847</v>
          </cell>
          <cell r="BF164">
            <v>29.035943079564081</v>
          </cell>
          <cell r="BG164">
            <v>0</v>
          </cell>
          <cell r="BH164">
            <v>10.080008713234783</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CA164">
            <v>0</v>
          </cell>
          <cell r="CB164">
            <v>0</v>
          </cell>
          <cell r="CC164">
            <v>0</v>
          </cell>
          <cell r="CD164">
            <v>0</v>
          </cell>
          <cell r="CE164">
            <v>0</v>
          </cell>
          <cell r="CF164">
            <v>0</v>
          </cell>
          <cell r="CH164">
            <v>0</v>
          </cell>
          <cell r="CJ164">
            <v>39913</v>
          </cell>
          <cell r="CK164">
            <v>10.37913683636121</v>
          </cell>
          <cell r="CL164">
            <v>1.6689816244947053</v>
          </cell>
          <cell r="CM164">
            <v>56.358347451148781</v>
          </cell>
          <cell r="CN164">
            <v>0</v>
          </cell>
          <cell r="CO164">
            <v>0</v>
          </cell>
          <cell r="CP164">
            <v>41.729230234853162</v>
          </cell>
          <cell r="CQ164">
            <v>0</v>
          </cell>
          <cell r="CR164">
            <v>35</v>
          </cell>
          <cell r="CS164">
            <v>0</v>
          </cell>
          <cell r="CU164">
            <v>39913</v>
          </cell>
          <cell r="CV164">
            <v>0</v>
          </cell>
          <cell r="CW164">
            <v>5</v>
          </cell>
          <cell r="CX164">
            <v>0</v>
          </cell>
          <cell r="CY164">
            <v>0</v>
          </cell>
          <cell r="CZ164">
            <v>0</v>
          </cell>
          <cell r="DA164">
            <v>0</v>
          </cell>
          <cell r="DB164">
            <v>0</v>
          </cell>
          <cell r="DC164">
            <v>62.188375784449157</v>
          </cell>
          <cell r="DD164">
            <v>0</v>
          </cell>
          <cell r="DE164">
            <v>11.835616438356164</v>
          </cell>
          <cell r="DF164">
            <v>24</v>
          </cell>
          <cell r="DG164">
            <v>58.684931506849324</v>
          </cell>
          <cell r="DH164">
            <v>54.307812463926282</v>
          </cell>
          <cell r="DI164">
            <v>0</v>
          </cell>
          <cell r="DJ164">
            <v>0</v>
          </cell>
          <cell r="DK164">
            <v>27.3224043715847</v>
          </cell>
          <cell r="DL164">
            <v>29.035943079564081</v>
          </cell>
          <cell r="DM164">
            <v>0</v>
          </cell>
          <cell r="DN164">
            <v>0</v>
          </cell>
          <cell r="DO164">
            <v>0</v>
          </cell>
          <cell r="DP164">
            <v>0</v>
          </cell>
          <cell r="DR164">
            <v>56.358347451148781</v>
          </cell>
          <cell r="DS164">
            <v>0</v>
          </cell>
          <cell r="DT164">
            <v>0</v>
          </cell>
          <cell r="DV164">
            <v>39913</v>
          </cell>
          <cell r="DW164">
            <v>1.1126544163298036</v>
          </cell>
          <cell r="DY164">
            <v>49.7</v>
          </cell>
          <cell r="DZ164">
            <v>44.7</v>
          </cell>
          <cell r="EA164">
            <v>35</v>
          </cell>
          <cell r="EB164">
            <v>35</v>
          </cell>
          <cell r="ED164">
            <v>60</v>
          </cell>
          <cell r="EE164">
            <v>20</v>
          </cell>
          <cell r="EF164">
            <v>41.729230234853162</v>
          </cell>
          <cell r="EG164">
            <v>0</v>
          </cell>
          <cell r="EH164">
            <v>41.729230234853162</v>
          </cell>
          <cell r="EJ164">
            <v>35</v>
          </cell>
          <cell r="EK164">
            <v>95</v>
          </cell>
          <cell r="EL164">
            <v>115</v>
          </cell>
          <cell r="EN164">
            <v>0</v>
          </cell>
          <cell r="EO164">
            <v>60</v>
          </cell>
          <cell r="EP164">
            <v>80</v>
          </cell>
          <cell r="ER164">
            <v>200</v>
          </cell>
          <cell r="ET164">
            <v>15</v>
          </cell>
          <cell r="EU164">
            <v>0</v>
          </cell>
          <cell r="EV164">
            <v>0</v>
          </cell>
          <cell r="EW164">
            <v>41.358347451148781</v>
          </cell>
          <cell r="EX164">
            <v>15</v>
          </cell>
          <cell r="EZ164">
            <v>41.358347451148781</v>
          </cell>
          <cell r="FA164">
            <v>56.358347451148781</v>
          </cell>
          <cell r="FB164">
            <v>59</v>
          </cell>
          <cell r="FC164">
            <v>68.350684931506848</v>
          </cell>
          <cell r="FE164">
            <v>38271.593252662038</v>
          </cell>
        </row>
        <row r="165">
          <cell r="A165">
            <v>39914</v>
          </cell>
          <cell r="B165">
            <v>11</v>
          </cell>
          <cell r="C165">
            <v>6</v>
          </cell>
          <cell r="D165">
            <v>4</v>
          </cell>
          <cell r="E165">
            <v>2009</v>
          </cell>
          <cell r="G165">
            <v>0</v>
          </cell>
          <cell r="H165">
            <v>0.59933732324191524</v>
          </cell>
          <cell r="I165">
            <v>13.018164030720436</v>
          </cell>
          <cell r="J165">
            <v>66.438356164383563</v>
          </cell>
          <cell r="K165">
            <v>10.833333333333334</v>
          </cell>
          <cell r="L165">
            <v>0.35943513512128111</v>
          </cell>
          <cell r="M165">
            <v>8.3822504068275574</v>
          </cell>
          <cell r="N165">
            <v>8.5097142857142849</v>
          </cell>
          <cell r="O165">
            <v>23.534995071950249</v>
          </cell>
          <cell r="P165">
            <v>18.809724440204224</v>
          </cell>
          <cell r="Q165">
            <v>27.527270227855322</v>
          </cell>
          <cell r="R165">
            <v>22.176382085731959</v>
          </cell>
          <cell r="S165">
            <v>125.02512791469857</v>
          </cell>
          <cell r="T165">
            <v>22.310374807692192</v>
          </cell>
          <cell r="U165">
            <v>38.370358122553952</v>
          </cell>
          <cell r="W165">
            <v>0</v>
          </cell>
          <cell r="X165">
            <v>13.617501353962352</v>
          </cell>
          <cell r="Y165">
            <v>10.833333333333334</v>
          </cell>
          <cell r="Z165">
            <v>0</v>
          </cell>
          <cell r="AA165">
            <v>0</v>
          </cell>
          <cell r="AB165">
            <v>2.6346583152197964</v>
          </cell>
          <cell r="AC165">
            <v>5</v>
          </cell>
          <cell r="AD165">
            <v>0</v>
          </cell>
          <cell r="AE165">
            <v>1.0022831050228298</v>
          </cell>
          <cell r="AF165">
            <v>8.6144584074204946</v>
          </cell>
          <cell r="AG165">
            <v>0</v>
          </cell>
          <cell r="AH165">
            <v>4.9782044922696596</v>
          </cell>
          <cell r="AI165">
            <v>0</v>
          </cell>
          <cell r="AJ165">
            <v>0</v>
          </cell>
          <cell r="AK165">
            <v>0</v>
          </cell>
          <cell r="AL165">
            <v>0</v>
          </cell>
          <cell r="AM165">
            <v>0</v>
          </cell>
          <cell r="AN165">
            <v>0</v>
          </cell>
          <cell r="AO165">
            <v>27.537782599574523</v>
          </cell>
          <cell r="AP165">
            <v>0</v>
          </cell>
          <cell r="AQ165">
            <v>15.385541592579505</v>
          </cell>
          <cell r="AR165">
            <v>19.614458407420493</v>
          </cell>
          <cell r="AS165">
            <v>24.532384733897572</v>
          </cell>
          <cell r="AT165">
            <v>0</v>
          </cell>
          <cell r="AU165">
            <v>0</v>
          </cell>
          <cell r="AV165">
            <v>0</v>
          </cell>
          <cell r="AW165">
            <v>0</v>
          </cell>
          <cell r="AX165">
            <v>0</v>
          </cell>
          <cell r="AY165">
            <v>0</v>
          </cell>
          <cell r="AZ165">
            <v>39.070473099428831</v>
          </cell>
          <cell r="BA165">
            <v>0</v>
          </cell>
          <cell r="BB165">
            <v>146.63538774551589</v>
          </cell>
          <cell r="BC165">
            <v>0</v>
          </cell>
          <cell r="BD165">
            <v>0</v>
          </cell>
          <cell r="BE165">
            <v>27.3224043715847</v>
          </cell>
          <cell r="BF165">
            <v>39.115951792798867</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CA165">
            <v>0</v>
          </cell>
          <cell r="CB165">
            <v>0</v>
          </cell>
          <cell r="CC165">
            <v>0</v>
          </cell>
          <cell r="CD165">
            <v>0</v>
          </cell>
          <cell r="CE165">
            <v>0</v>
          </cell>
          <cell r="CF165">
            <v>0</v>
          </cell>
          <cell r="CH165">
            <v>0</v>
          </cell>
          <cell r="CJ165">
            <v>39914</v>
          </cell>
          <cell r="CK165">
            <v>13.617501353962352</v>
          </cell>
          <cell r="CL165">
            <v>9.6167415124433244</v>
          </cell>
          <cell r="CM165">
            <v>66.438356164383563</v>
          </cell>
          <cell r="CN165">
            <v>0</v>
          </cell>
          <cell r="CO165">
            <v>0</v>
          </cell>
          <cell r="CP165">
            <v>57.048371825741754</v>
          </cell>
          <cell r="CQ165">
            <v>0</v>
          </cell>
          <cell r="CR165">
            <v>35</v>
          </cell>
          <cell r="CS165">
            <v>0</v>
          </cell>
          <cell r="CU165">
            <v>39914</v>
          </cell>
          <cell r="CV165">
            <v>2.6346583152197964</v>
          </cell>
          <cell r="CW165">
            <v>5</v>
          </cell>
          <cell r="CX165">
            <v>0</v>
          </cell>
          <cell r="CY165">
            <v>0</v>
          </cell>
          <cell r="CZ165">
            <v>0</v>
          </cell>
          <cell r="DA165">
            <v>0</v>
          </cell>
          <cell r="DB165">
            <v>0</v>
          </cell>
          <cell r="DC165">
            <v>70.665873179704107</v>
          </cell>
          <cell r="DD165">
            <v>0</v>
          </cell>
          <cell r="DE165">
            <v>11.835616438356164</v>
          </cell>
          <cell r="DF165">
            <v>24</v>
          </cell>
          <cell r="DG165">
            <v>58.684931506849324</v>
          </cell>
          <cell r="DH165">
            <v>146.63538774551589</v>
          </cell>
          <cell r="DI165">
            <v>0</v>
          </cell>
          <cell r="DJ165">
            <v>0</v>
          </cell>
          <cell r="DK165">
            <v>27.3224043715847</v>
          </cell>
          <cell r="DL165">
            <v>39.115951792798867</v>
          </cell>
          <cell r="DM165">
            <v>0</v>
          </cell>
          <cell r="DN165">
            <v>0</v>
          </cell>
          <cell r="DO165">
            <v>0</v>
          </cell>
          <cell r="DP165">
            <v>0</v>
          </cell>
          <cell r="DR165">
            <v>66.438356164383563</v>
          </cell>
          <cell r="DS165">
            <v>0</v>
          </cell>
          <cell r="DT165">
            <v>0</v>
          </cell>
          <cell r="DV165">
            <v>39914</v>
          </cell>
          <cell r="DW165">
            <v>6.4111610082955499</v>
          </cell>
          <cell r="DY165">
            <v>49.7</v>
          </cell>
          <cell r="DZ165">
            <v>44.7</v>
          </cell>
          <cell r="EA165">
            <v>35</v>
          </cell>
          <cell r="EB165">
            <v>35</v>
          </cell>
          <cell r="ED165">
            <v>60</v>
          </cell>
          <cell r="EE165">
            <v>20</v>
          </cell>
          <cell r="EF165">
            <v>57.048371825741754</v>
          </cell>
          <cell r="EG165">
            <v>0</v>
          </cell>
          <cell r="EH165">
            <v>57.048371825741754</v>
          </cell>
          <cell r="EJ165">
            <v>35</v>
          </cell>
          <cell r="EK165">
            <v>95</v>
          </cell>
          <cell r="EL165">
            <v>115</v>
          </cell>
          <cell r="EN165">
            <v>0</v>
          </cell>
          <cell r="EO165">
            <v>60</v>
          </cell>
          <cell r="EP165">
            <v>80</v>
          </cell>
          <cell r="ER165">
            <v>200</v>
          </cell>
          <cell r="ET165">
            <v>15</v>
          </cell>
          <cell r="EU165">
            <v>0</v>
          </cell>
          <cell r="EV165">
            <v>0</v>
          </cell>
          <cell r="EW165">
            <v>53.511792394447106</v>
          </cell>
          <cell r="EX165">
            <v>12.926563769936458</v>
          </cell>
          <cell r="EZ165">
            <v>53.511792394447106</v>
          </cell>
          <cell r="FA165">
            <v>68.511792394447099</v>
          </cell>
          <cell r="FB165">
            <v>59</v>
          </cell>
          <cell r="FC165">
            <v>68.350684931506848</v>
          </cell>
          <cell r="FE165">
            <v>38271.593252777777</v>
          </cell>
        </row>
        <row r="166">
          <cell r="A166">
            <v>39915</v>
          </cell>
          <cell r="B166">
            <v>12</v>
          </cell>
          <cell r="C166">
            <v>7</v>
          </cell>
          <cell r="D166">
            <v>4</v>
          </cell>
          <cell r="E166">
            <v>2009</v>
          </cell>
          <cell r="G166">
            <v>0</v>
          </cell>
          <cell r="H166">
            <v>0.54431674740736269</v>
          </cell>
          <cell r="I166">
            <v>12.928990767793623</v>
          </cell>
          <cell r="J166">
            <v>66.438356164383563</v>
          </cell>
          <cell r="K166">
            <v>10.833333333333334</v>
          </cell>
          <cell r="L166">
            <v>0.32643814437395097</v>
          </cell>
          <cell r="M166">
            <v>8.3248327388920078</v>
          </cell>
          <cell r="N166">
            <v>8.5097142857142849</v>
          </cell>
          <cell r="O166">
            <v>21.374427173195535</v>
          </cell>
          <cell r="P166">
            <v>18.680879504840906</v>
          </cell>
          <cell r="Q166">
            <v>27.47194716525323</v>
          </cell>
          <cell r="R166">
            <v>22.176382085731959</v>
          </cell>
          <cell r="S166">
            <v>58.788517159430249</v>
          </cell>
          <cell r="T166">
            <v>21.846812752838421</v>
          </cell>
          <cell r="U166">
            <v>36.279911110806715</v>
          </cell>
          <cell r="W166">
            <v>0</v>
          </cell>
          <cell r="X166">
            <v>13.473307515200986</v>
          </cell>
          <cell r="Y166">
            <v>10.833333333333334</v>
          </cell>
          <cell r="Z166">
            <v>0</v>
          </cell>
          <cell r="AA166">
            <v>0</v>
          </cell>
          <cell r="AB166">
            <v>2.6333218943352645</v>
          </cell>
          <cell r="AC166">
            <v>5</v>
          </cell>
          <cell r="AD166">
            <v>0</v>
          </cell>
          <cell r="AE166">
            <v>1.0022831050228298</v>
          </cell>
          <cell r="AF166">
            <v>8.5253801696221494</v>
          </cell>
          <cell r="AG166">
            <v>0</v>
          </cell>
          <cell r="AH166">
            <v>4.8190821397157819</v>
          </cell>
          <cell r="AI166">
            <v>0</v>
          </cell>
          <cell r="AJ166">
            <v>0</v>
          </cell>
          <cell r="AK166">
            <v>0</v>
          </cell>
          <cell r="AL166">
            <v>0</v>
          </cell>
          <cell r="AM166">
            <v>0</v>
          </cell>
          <cell r="AN166">
            <v>0</v>
          </cell>
          <cell r="AO166">
            <v>27.802626983522693</v>
          </cell>
          <cell r="AP166">
            <v>0</v>
          </cell>
          <cell r="AQ166">
            <v>15.474619830377851</v>
          </cell>
          <cell r="AR166">
            <v>19.525380169622149</v>
          </cell>
          <cell r="AS166">
            <v>22.081926805783155</v>
          </cell>
          <cell r="AT166">
            <v>0</v>
          </cell>
          <cell r="AU166">
            <v>0</v>
          </cell>
          <cell r="AV166">
            <v>0</v>
          </cell>
          <cell r="AW166">
            <v>0</v>
          </cell>
          <cell r="AX166">
            <v>0</v>
          </cell>
          <cell r="AY166">
            <v>0</v>
          </cell>
          <cell r="AZ166">
            <v>39.159551337227171</v>
          </cell>
          <cell r="BA166">
            <v>0</v>
          </cell>
          <cell r="BB166">
            <v>77.755689685848225</v>
          </cell>
          <cell r="BC166">
            <v>0</v>
          </cell>
          <cell r="BD166">
            <v>0</v>
          </cell>
          <cell r="BE166">
            <v>27.3224043715847</v>
          </cell>
          <cell r="BF166">
            <v>39.115951792798867</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CA166">
            <v>0</v>
          </cell>
          <cell r="CB166">
            <v>0</v>
          </cell>
          <cell r="CC166">
            <v>0</v>
          </cell>
          <cell r="CD166">
            <v>0</v>
          </cell>
          <cell r="CE166">
            <v>0</v>
          </cell>
          <cell r="CF166">
            <v>0</v>
          </cell>
          <cell r="CH166">
            <v>0</v>
          </cell>
          <cell r="CJ166">
            <v>39915</v>
          </cell>
          <cell r="CK166">
            <v>13.473307515200986</v>
          </cell>
          <cell r="CL166">
            <v>9.5276632746449792</v>
          </cell>
          <cell r="CM166">
            <v>66.438356164383563</v>
          </cell>
          <cell r="CN166">
            <v>0</v>
          </cell>
          <cell r="CO166">
            <v>0</v>
          </cell>
          <cell r="CP166">
            <v>54.70363592902163</v>
          </cell>
          <cell r="CQ166">
            <v>0</v>
          </cell>
          <cell r="CR166">
            <v>35</v>
          </cell>
          <cell r="CS166">
            <v>0</v>
          </cell>
          <cell r="CU166">
            <v>39915</v>
          </cell>
          <cell r="CV166">
            <v>2.6333218943352645</v>
          </cell>
          <cell r="CW166">
            <v>5</v>
          </cell>
          <cell r="CX166">
            <v>0</v>
          </cell>
          <cell r="CY166">
            <v>0</v>
          </cell>
          <cell r="CZ166">
            <v>0</v>
          </cell>
          <cell r="DA166">
            <v>0</v>
          </cell>
          <cell r="DB166">
            <v>0</v>
          </cell>
          <cell r="DC166">
            <v>68.176943444222616</v>
          </cell>
          <cell r="DD166">
            <v>0</v>
          </cell>
          <cell r="DE166">
            <v>11.835616438356164</v>
          </cell>
          <cell r="DF166">
            <v>24</v>
          </cell>
          <cell r="DG166">
            <v>58.684931506849324</v>
          </cell>
          <cell r="DH166">
            <v>77.755689685848225</v>
          </cell>
          <cell r="DI166">
            <v>0</v>
          </cell>
          <cell r="DJ166">
            <v>0</v>
          </cell>
          <cell r="DK166">
            <v>27.3224043715847</v>
          </cell>
          <cell r="DL166">
            <v>39.115951792798867</v>
          </cell>
          <cell r="DM166">
            <v>0</v>
          </cell>
          <cell r="DN166">
            <v>0</v>
          </cell>
          <cell r="DO166">
            <v>0</v>
          </cell>
          <cell r="DP166">
            <v>0</v>
          </cell>
          <cell r="DR166">
            <v>66.438356164383563</v>
          </cell>
          <cell r="DS166">
            <v>0</v>
          </cell>
          <cell r="DT166">
            <v>0</v>
          </cell>
          <cell r="DV166">
            <v>39915</v>
          </cell>
          <cell r="DW166">
            <v>6.3517755164299858</v>
          </cell>
          <cell r="DY166">
            <v>49.7</v>
          </cell>
          <cell r="DZ166">
            <v>44.7</v>
          </cell>
          <cell r="EA166">
            <v>35</v>
          </cell>
          <cell r="EB166">
            <v>35</v>
          </cell>
          <cell r="ED166">
            <v>60</v>
          </cell>
          <cell r="EE166">
            <v>20</v>
          </cell>
          <cell r="EF166">
            <v>54.70363592902163</v>
          </cell>
          <cell r="EG166">
            <v>0</v>
          </cell>
          <cell r="EH166">
            <v>54.70363592902163</v>
          </cell>
          <cell r="EJ166">
            <v>35</v>
          </cell>
          <cell r="EK166">
            <v>95</v>
          </cell>
          <cell r="EL166">
            <v>115</v>
          </cell>
          <cell r="EN166">
            <v>0</v>
          </cell>
          <cell r="EO166">
            <v>60</v>
          </cell>
          <cell r="EP166">
            <v>80</v>
          </cell>
          <cell r="ER166">
            <v>200</v>
          </cell>
          <cell r="ET166">
            <v>15</v>
          </cell>
          <cell r="EU166">
            <v>0</v>
          </cell>
          <cell r="EV166">
            <v>0</v>
          </cell>
          <cell r="EW166">
            <v>53.145241387591263</v>
          </cell>
          <cell r="EX166">
            <v>13.293114776792301</v>
          </cell>
          <cell r="EZ166">
            <v>53.145241387591263</v>
          </cell>
          <cell r="FA166">
            <v>68.145241387591255</v>
          </cell>
          <cell r="FB166">
            <v>59</v>
          </cell>
          <cell r="FC166">
            <v>68.350684931506848</v>
          </cell>
          <cell r="FE166">
            <v>38271.593253009261</v>
          </cell>
        </row>
        <row r="167">
          <cell r="A167">
            <v>39916</v>
          </cell>
          <cell r="B167">
            <v>13</v>
          </cell>
          <cell r="C167">
            <v>1</v>
          </cell>
          <cell r="D167">
            <v>4</v>
          </cell>
          <cell r="E167">
            <v>2009</v>
          </cell>
          <cell r="G167">
            <v>0</v>
          </cell>
          <cell r="H167">
            <v>0.68474496310388588</v>
          </cell>
          <cell r="I167">
            <v>13.153232323460935</v>
          </cell>
          <cell r="J167">
            <v>66.438356164383563</v>
          </cell>
          <cell r="K167">
            <v>10.833333333333334</v>
          </cell>
          <cell r="L167">
            <v>0.41065588407801856</v>
          </cell>
          <cell r="M167">
            <v>8.4692193718138515</v>
          </cell>
          <cell r="N167">
            <v>8.5097142857142849</v>
          </cell>
          <cell r="O167">
            <v>26.888813206261638</v>
          </cell>
          <cell r="P167">
            <v>19.004882325837119</v>
          </cell>
          <cell r="Q167">
            <v>27.49623176832695</v>
          </cell>
          <cell r="R167">
            <v>22.176382085731959</v>
          </cell>
          <cell r="S167">
            <v>94.59749740511954</v>
          </cell>
          <cell r="T167">
            <v>22.097424676903238</v>
          </cell>
          <cell r="U167">
            <v>37.410053110748386</v>
          </cell>
          <cell r="W167">
            <v>0</v>
          </cell>
          <cell r="X167">
            <v>13.837977286564822</v>
          </cell>
          <cell r="Y167">
            <v>10.833333333333334</v>
          </cell>
          <cell r="Z167">
            <v>0</v>
          </cell>
          <cell r="AA167">
            <v>0</v>
          </cell>
          <cell r="AB167">
            <v>2.6319861513453846</v>
          </cell>
          <cell r="AC167">
            <v>5</v>
          </cell>
          <cell r="AD167">
            <v>0</v>
          </cell>
          <cell r="AE167">
            <v>1.0022831050228298</v>
          </cell>
          <cell r="AF167">
            <v>8.7553202852379428</v>
          </cell>
          <cell r="AG167">
            <v>0</v>
          </cell>
          <cell r="AH167">
            <v>4.9235283968540671</v>
          </cell>
          <cell r="AI167">
            <v>0</v>
          </cell>
          <cell r="AJ167">
            <v>0</v>
          </cell>
          <cell r="AK167">
            <v>0</v>
          </cell>
          <cell r="AL167">
            <v>0</v>
          </cell>
          <cell r="AM167">
            <v>0</v>
          </cell>
          <cell r="AN167">
            <v>0</v>
          </cell>
          <cell r="AO167">
            <v>27.299967871599506</v>
          </cell>
          <cell r="AP167">
            <v>0</v>
          </cell>
          <cell r="AQ167">
            <v>15.244679714762057</v>
          </cell>
          <cell r="AR167">
            <v>19.755320285237943</v>
          </cell>
          <cell r="AS167">
            <v>26.267293568269281</v>
          </cell>
          <cell r="AT167">
            <v>0</v>
          </cell>
          <cell r="AU167">
            <v>0</v>
          </cell>
          <cell r="AV167">
            <v>0</v>
          </cell>
          <cell r="AW167">
            <v>0</v>
          </cell>
          <cell r="AX167">
            <v>0</v>
          </cell>
          <cell r="AY167">
            <v>0</v>
          </cell>
          <cell r="AZ167">
            <v>38.929611221611381</v>
          </cell>
          <cell r="BA167">
            <v>0</v>
          </cell>
          <cell r="BB167">
            <v>115.17536397115977</v>
          </cell>
          <cell r="BC167">
            <v>0</v>
          </cell>
          <cell r="BD167">
            <v>0</v>
          </cell>
          <cell r="BE167">
            <v>27.3224043715847</v>
          </cell>
          <cell r="BF167">
            <v>39.115951792798867</v>
          </cell>
          <cell r="BG167">
            <v>0</v>
          </cell>
          <cell r="BH167">
            <v>0</v>
          </cell>
          <cell r="BI167">
            <v>0</v>
          </cell>
          <cell r="BJ167">
            <v>0</v>
          </cell>
          <cell r="BK167">
            <v>0</v>
          </cell>
          <cell r="BL167">
            <v>0</v>
          </cell>
          <cell r="BM167">
            <v>0</v>
          </cell>
          <cell r="BN167">
            <v>1.9123287671232845</v>
          </cell>
          <cell r="BO167">
            <v>0</v>
          </cell>
          <cell r="BP167">
            <v>0</v>
          </cell>
          <cell r="BQ167">
            <v>0.16319078231153128</v>
          </cell>
          <cell r="BR167">
            <v>0</v>
          </cell>
          <cell r="BS167">
            <v>0</v>
          </cell>
          <cell r="BT167">
            <v>0</v>
          </cell>
          <cell r="BU167">
            <v>0</v>
          </cell>
          <cell r="BV167">
            <v>0</v>
          </cell>
          <cell r="BW167">
            <v>0</v>
          </cell>
          <cell r="BX167">
            <v>0</v>
          </cell>
          <cell r="BY167">
            <v>0</v>
          </cell>
          <cell r="CA167">
            <v>0</v>
          </cell>
          <cell r="CB167">
            <v>0</v>
          </cell>
          <cell r="CC167">
            <v>0</v>
          </cell>
          <cell r="CD167">
            <v>0</v>
          </cell>
          <cell r="CE167">
            <v>0</v>
          </cell>
          <cell r="CF167">
            <v>0</v>
          </cell>
          <cell r="CH167">
            <v>0</v>
          </cell>
          <cell r="CJ167">
            <v>39916</v>
          </cell>
          <cell r="CK167">
            <v>13.837977286564822</v>
          </cell>
          <cell r="CL167">
            <v>9.7576033902607726</v>
          </cell>
          <cell r="CM167">
            <v>68.350684931506848</v>
          </cell>
          <cell r="CN167">
            <v>0</v>
          </cell>
          <cell r="CO167">
            <v>0</v>
          </cell>
          <cell r="CP167">
            <v>58.490789836722854</v>
          </cell>
          <cell r="CQ167">
            <v>0</v>
          </cell>
          <cell r="CR167">
            <v>35</v>
          </cell>
          <cell r="CS167">
            <v>0</v>
          </cell>
          <cell r="CU167">
            <v>39916</v>
          </cell>
          <cell r="CV167">
            <v>2.6319861513453846</v>
          </cell>
          <cell r="CW167">
            <v>5</v>
          </cell>
          <cell r="CX167">
            <v>0</v>
          </cell>
          <cell r="CY167">
            <v>0</v>
          </cell>
          <cell r="CZ167">
            <v>0</v>
          </cell>
          <cell r="DA167">
            <v>0</v>
          </cell>
          <cell r="DB167">
            <v>0</v>
          </cell>
          <cell r="DC167">
            <v>72.328767123287676</v>
          </cell>
          <cell r="DD167">
            <v>0</v>
          </cell>
          <cell r="DE167">
            <v>11.835616438356164</v>
          </cell>
          <cell r="DF167">
            <v>24</v>
          </cell>
          <cell r="DG167">
            <v>58.684931506849324</v>
          </cell>
          <cell r="DH167">
            <v>115.17536397115977</v>
          </cell>
          <cell r="DI167">
            <v>0</v>
          </cell>
          <cell r="DJ167">
            <v>0</v>
          </cell>
          <cell r="DK167">
            <v>27.3224043715847</v>
          </cell>
          <cell r="DL167">
            <v>41.028280559922152</v>
          </cell>
          <cell r="DM167">
            <v>0</v>
          </cell>
          <cell r="DN167">
            <v>0</v>
          </cell>
          <cell r="DO167">
            <v>0.16319078231153128</v>
          </cell>
          <cell r="DP167">
            <v>0</v>
          </cell>
          <cell r="DR167">
            <v>68.350684931506848</v>
          </cell>
          <cell r="DS167">
            <v>0</v>
          </cell>
          <cell r="DT167">
            <v>0</v>
          </cell>
          <cell r="DV167">
            <v>39916</v>
          </cell>
          <cell r="DW167">
            <v>6.5050689268405151</v>
          </cell>
          <cell r="DY167">
            <v>49.7</v>
          </cell>
          <cell r="DZ167">
            <v>44.7</v>
          </cell>
          <cell r="EA167">
            <v>35</v>
          </cell>
          <cell r="EB167">
            <v>35</v>
          </cell>
          <cell r="ED167">
            <v>60</v>
          </cell>
          <cell r="EE167">
            <v>20</v>
          </cell>
          <cell r="EF167">
            <v>60.403118603846139</v>
          </cell>
          <cell r="EG167">
            <v>0.40311860384613851</v>
          </cell>
          <cell r="EH167">
            <v>60</v>
          </cell>
          <cell r="EJ167">
            <v>35</v>
          </cell>
          <cell r="EK167">
            <v>95</v>
          </cell>
          <cell r="EL167">
            <v>115</v>
          </cell>
          <cell r="EN167">
            <v>0</v>
          </cell>
          <cell r="EO167">
            <v>60</v>
          </cell>
          <cell r="EP167">
            <v>80</v>
          </cell>
          <cell r="ER167">
            <v>200</v>
          </cell>
          <cell r="ET167">
            <v>15</v>
          </cell>
          <cell r="EU167">
            <v>0</v>
          </cell>
          <cell r="EV167">
            <v>0</v>
          </cell>
          <cell r="EW167">
            <v>54.066997139382401</v>
          </cell>
          <cell r="EX167">
            <v>14.283687792124447</v>
          </cell>
          <cell r="EZ167">
            <v>54.066997139382401</v>
          </cell>
          <cell r="FA167">
            <v>69.066997139382408</v>
          </cell>
          <cell r="FB167">
            <v>59</v>
          </cell>
          <cell r="FC167">
            <v>68.350684931506848</v>
          </cell>
          <cell r="FE167">
            <v>38271.593253356485</v>
          </cell>
        </row>
        <row r="168">
          <cell r="A168">
            <v>39917</v>
          </cell>
          <cell r="B168">
            <v>14</v>
          </cell>
          <cell r="C168">
            <v>2</v>
          </cell>
          <cell r="D168">
            <v>4</v>
          </cell>
          <cell r="E168">
            <v>2009</v>
          </cell>
          <cell r="G168">
            <v>0</v>
          </cell>
          <cell r="H168">
            <v>0.74295585809801068</v>
          </cell>
          <cell r="I168">
            <v>13.244928650465413</v>
          </cell>
          <cell r="J168">
            <v>66.438356164383563</v>
          </cell>
          <cell r="K168">
            <v>10.833333333333334</v>
          </cell>
          <cell r="L168">
            <v>0.4455661759893712</v>
          </cell>
          <cell r="M168">
            <v>8.5282616125264479</v>
          </cell>
          <cell r="N168">
            <v>8.5097142857142849</v>
          </cell>
          <cell r="O168">
            <v>29.174659713217054</v>
          </cell>
          <cell r="P168">
            <v>19.137372793699019</v>
          </cell>
          <cell r="Q168">
            <v>27.462474080102592</v>
          </cell>
          <cell r="R168">
            <v>22.176382085731959</v>
          </cell>
          <cell r="S168">
            <v>56.883716739964022</v>
          </cell>
          <cell r="T168">
            <v>21.833481859447804</v>
          </cell>
          <cell r="U168">
            <v>36.219795046602272</v>
          </cell>
          <cell r="W168">
            <v>0</v>
          </cell>
          <cell r="X168">
            <v>13.987884508563424</v>
          </cell>
          <cell r="Y168">
            <v>10.833333333333334</v>
          </cell>
          <cell r="Z168">
            <v>0</v>
          </cell>
          <cell r="AA168">
            <v>0</v>
          </cell>
          <cell r="AB168">
            <v>2.6306510859062966</v>
          </cell>
          <cell r="AC168">
            <v>5</v>
          </cell>
          <cell r="AD168">
            <v>0</v>
          </cell>
          <cell r="AE168">
            <v>1.0022831050228298</v>
          </cell>
          <cell r="AF168">
            <v>8.8506078833009774</v>
          </cell>
          <cell r="AG168">
            <v>0</v>
          </cell>
          <cell r="AH168">
            <v>4.8537434633581515</v>
          </cell>
          <cell r="AI168">
            <v>0</v>
          </cell>
          <cell r="AJ168">
            <v>0</v>
          </cell>
          <cell r="AK168">
            <v>0</v>
          </cell>
          <cell r="AL168">
            <v>0</v>
          </cell>
          <cell r="AM168">
            <v>0</v>
          </cell>
          <cell r="AN168">
            <v>0</v>
          </cell>
          <cell r="AO168">
            <v>27.174556888537985</v>
          </cell>
          <cell r="AP168">
            <v>0</v>
          </cell>
          <cell r="AQ168">
            <v>15.149392116699023</v>
          </cell>
          <cell r="AR168">
            <v>19.850607883300977</v>
          </cell>
          <cell r="AS168">
            <v>26.312582262828116</v>
          </cell>
          <cell r="AT168">
            <v>0</v>
          </cell>
          <cell r="AU168">
            <v>0</v>
          </cell>
          <cell r="AV168">
            <v>0</v>
          </cell>
          <cell r="AW168">
            <v>0</v>
          </cell>
          <cell r="AX168">
            <v>0</v>
          </cell>
          <cell r="AY168">
            <v>0</v>
          </cell>
          <cell r="AZ168">
            <v>38.834323623548343</v>
          </cell>
          <cell r="BA168">
            <v>0</v>
          </cell>
          <cell r="BB168">
            <v>76.102670022465759</v>
          </cell>
          <cell r="BC168">
            <v>0</v>
          </cell>
          <cell r="BD168">
            <v>0</v>
          </cell>
          <cell r="BE168">
            <v>27.3224043715847</v>
          </cell>
          <cell r="BF168">
            <v>39.115951792798867</v>
          </cell>
          <cell r="BG168">
            <v>0</v>
          </cell>
          <cell r="BH168">
            <v>0</v>
          </cell>
          <cell r="BI168">
            <v>0</v>
          </cell>
          <cell r="BJ168">
            <v>0</v>
          </cell>
          <cell r="BK168">
            <v>0</v>
          </cell>
          <cell r="BL168">
            <v>0</v>
          </cell>
          <cell r="BM168">
            <v>0</v>
          </cell>
          <cell r="BN168">
            <v>1.9123287671232845</v>
          </cell>
          <cell r="BO168">
            <v>0</v>
          </cell>
          <cell r="BP168">
            <v>0</v>
          </cell>
          <cell r="BQ168">
            <v>2.6976772909030871</v>
          </cell>
          <cell r="BR168">
            <v>0</v>
          </cell>
          <cell r="BS168">
            <v>0</v>
          </cell>
          <cell r="BT168">
            <v>0</v>
          </cell>
          <cell r="BU168">
            <v>0</v>
          </cell>
          <cell r="BV168">
            <v>0</v>
          </cell>
          <cell r="BW168">
            <v>0</v>
          </cell>
          <cell r="BX168">
            <v>0</v>
          </cell>
          <cell r="BY168">
            <v>0</v>
          </cell>
          <cell r="CA168">
            <v>0</v>
          </cell>
          <cell r="CB168">
            <v>0</v>
          </cell>
          <cell r="CC168">
            <v>0</v>
          </cell>
          <cell r="CD168">
            <v>0</v>
          </cell>
          <cell r="CE168">
            <v>0</v>
          </cell>
          <cell r="CF168">
            <v>0</v>
          </cell>
          <cell r="CH168">
            <v>0</v>
          </cell>
          <cell r="CJ168">
            <v>39917</v>
          </cell>
          <cell r="CK168">
            <v>13.987884508563424</v>
          </cell>
          <cell r="CL168">
            <v>9.8528909883238072</v>
          </cell>
          <cell r="CM168">
            <v>68.350684931506848</v>
          </cell>
          <cell r="CN168">
            <v>0</v>
          </cell>
          <cell r="CO168">
            <v>0</v>
          </cell>
          <cell r="CP168">
            <v>58.340882614724251</v>
          </cell>
          <cell r="CQ168">
            <v>0</v>
          </cell>
          <cell r="CR168">
            <v>35</v>
          </cell>
          <cell r="CS168">
            <v>0</v>
          </cell>
          <cell r="CU168">
            <v>39917</v>
          </cell>
          <cell r="CV168">
            <v>2.6306510859062966</v>
          </cell>
          <cell r="CW168">
            <v>5</v>
          </cell>
          <cell r="CX168">
            <v>0</v>
          </cell>
          <cell r="CY168">
            <v>0</v>
          </cell>
          <cell r="CZ168">
            <v>0</v>
          </cell>
          <cell r="DA168">
            <v>0</v>
          </cell>
          <cell r="DB168">
            <v>0</v>
          </cell>
          <cell r="DC168">
            <v>72.328767123287676</v>
          </cell>
          <cell r="DD168">
            <v>0</v>
          </cell>
          <cell r="DE168">
            <v>11.835616438356164</v>
          </cell>
          <cell r="DF168">
            <v>24</v>
          </cell>
          <cell r="DG168">
            <v>58.684931506849324</v>
          </cell>
          <cell r="DH168">
            <v>76.102670022465759</v>
          </cell>
          <cell r="DI168">
            <v>0</v>
          </cell>
          <cell r="DJ168">
            <v>0</v>
          </cell>
          <cell r="DK168">
            <v>27.3224043715847</v>
          </cell>
          <cell r="DL168">
            <v>41.028280559922152</v>
          </cell>
          <cell r="DM168">
            <v>0</v>
          </cell>
          <cell r="DN168">
            <v>0</v>
          </cell>
          <cell r="DO168">
            <v>2.6976772909030871</v>
          </cell>
          <cell r="DP168">
            <v>0</v>
          </cell>
          <cell r="DR168">
            <v>68.350684931506848</v>
          </cell>
          <cell r="DS168">
            <v>0</v>
          </cell>
          <cell r="DT168">
            <v>0</v>
          </cell>
          <cell r="DV168">
            <v>39917</v>
          </cell>
          <cell r="DW168">
            <v>6.5685939922158711</v>
          </cell>
          <cell r="DY168">
            <v>49.7</v>
          </cell>
          <cell r="DZ168">
            <v>44.7</v>
          </cell>
          <cell r="EA168">
            <v>35</v>
          </cell>
          <cell r="EB168">
            <v>35</v>
          </cell>
          <cell r="ED168">
            <v>60</v>
          </cell>
          <cell r="EE168">
            <v>20</v>
          </cell>
          <cell r="EF168">
            <v>60.253211381847535</v>
          </cell>
          <cell r="EG168">
            <v>0.25321138184753522</v>
          </cell>
          <cell r="EH168">
            <v>60</v>
          </cell>
          <cell r="EJ168">
            <v>35</v>
          </cell>
          <cell r="EK168">
            <v>95</v>
          </cell>
          <cell r="EL168">
            <v>115</v>
          </cell>
          <cell r="EN168">
            <v>0</v>
          </cell>
          <cell r="EO168">
            <v>60</v>
          </cell>
          <cell r="EP168">
            <v>80</v>
          </cell>
          <cell r="ER168">
            <v>200</v>
          </cell>
          <cell r="ET168">
            <v>15</v>
          </cell>
          <cell r="EU168">
            <v>0</v>
          </cell>
          <cell r="EV168">
            <v>0</v>
          </cell>
          <cell r="EW168">
            <v>54.443919323064975</v>
          </cell>
          <cell r="EX168">
            <v>13.906765608441873</v>
          </cell>
          <cell r="EZ168">
            <v>54.443919323064975</v>
          </cell>
          <cell r="FA168">
            <v>69.443919323064975</v>
          </cell>
          <cell r="FB168">
            <v>59</v>
          </cell>
          <cell r="FC168">
            <v>68.350684931506848</v>
          </cell>
          <cell r="FE168">
            <v>38271.593253587962</v>
          </cell>
        </row>
        <row r="169">
          <cell r="A169">
            <v>39918</v>
          </cell>
          <cell r="B169">
            <v>15</v>
          </cell>
          <cell r="C169">
            <v>3</v>
          </cell>
          <cell r="D169">
            <v>4</v>
          </cell>
          <cell r="E169">
            <v>2009</v>
          </cell>
          <cell r="G169">
            <v>0</v>
          </cell>
          <cell r="H169">
            <v>0.60398163713314346</v>
          </cell>
          <cell r="I169">
            <v>12.515892809315616</v>
          </cell>
          <cell r="J169">
            <v>66.438356164383563</v>
          </cell>
          <cell r="K169">
            <v>10.833333333333334</v>
          </cell>
          <cell r="L169">
            <v>0.36222042735372473</v>
          </cell>
          <cell r="M169">
            <v>8.0588435777214613</v>
          </cell>
          <cell r="N169">
            <v>8.5097142857142849</v>
          </cell>
          <cell r="O169">
            <v>23.71736967186904</v>
          </cell>
          <cell r="P169">
            <v>18.084001270133932</v>
          </cell>
          <cell r="Q169">
            <v>27.158864991154896</v>
          </cell>
          <cell r="R169">
            <v>22.176382085731959</v>
          </cell>
          <cell r="S169">
            <v>50.395322623878904</v>
          </cell>
          <cell r="T169">
            <v>22.038898557284654</v>
          </cell>
          <cell r="U169">
            <v>32.270297972977488</v>
          </cell>
          <cell r="W169">
            <v>0</v>
          </cell>
          <cell r="X169">
            <v>13.11987444644876</v>
          </cell>
          <cell r="Y169">
            <v>10.833333333333334</v>
          </cell>
          <cell r="Z169">
            <v>0</v>
          </cell>
          <cell r="AA169">
            <v>0</v>
          </cell>
          <cell r="AB169">
            <v>2.629316697674315</v>
          </cell>
          <cell r="AC169">
            <v>5</v>
          </cell>
          <cell r="AD169">
            <v>0</v>
          </cell>
          <cell r="AE169">
            <v>1.0022831050228298</v>
          </cell>
          <cell r="AF169">
            <v>8.2991784880923234</v>
          </cell>
          <cell r="AG169">
            <v>0</v>
          </cell>
          <cell r="AH169">
            <v>4.8358279176757843</v>
          </cell>
          <cell r="AI169">
            <v>0</v>
          </cell>
          <cell r="AJ169">
            <v>0</v>
          </cell>
          <cell r="AK169">
            <v>0</v>
          </cell>
          <cell r="AL169">
            <v>0</v>
          </cell>
          <cell r="AM169">
            <v>0</v>
          </cell>
          <cell r="AN169">
            <v>0</v>
          </cell>
          <cell r="AO169">
            <v>28.017807828319949</v>
          </cell>
          <cell r="AP169">
            <v>0</v>
          </cell>
          <cell r="AQ169">
            <v>15.700821511907677</v>
          </cell>
          <cell r="AR169">
            <v>19.299178488092323</v>
          </cell>
          <cell r="AS169">
            <v>26.143850346108721</v>
          </cell>
          <cell r="AT169">
            <v>0</v>
          </cell>
          <cell r="AU169">
            <v>0</v>
          </cell>
          <cell r="AV169">
            <v>0</v>
          </cell>
          <cell r="AW169">
            <v>0</v>
          </cell>
          <cell r="AX169">
            <v>0</v>
          </cell>
          <cell r="AY169">
            <v>0</v>
          </cell>
          <cell r="AZ169">
            <v>39.385753018757001</v>
          </cell>
          <cell r="BA169">
            <v>0</v>
          </cell>
          <cell r="BB169">
            <v>65.318766135384053</v>
          </cell>
          <cell r="BC169">
            <v>0</v>
          </cell>
          <cell r="BD169">
            <v>0</v>
          </cell>
          <cell r="BE169">
            <v>27.3224043715847</v>
          </cell>
          <cell r="BF169">
            <v>39.115951792798867</v>
          </cell>
          <cell r="BG169">
            <v>0</v>
          </cell>
          <cell r="BH169">
            <v>0</v>
          </cell>
          <cell r="BI169">
            <v>0</v>
          </cell>
          <cell r="BJ169">
            <v>0</v>
          </cell>
          <cell r="BK169">
            <v>0</v>
          </cell>
          <cell r="BL169">
            <v>0</v>
          </cell>
          <cell r="BM169">
            <v>0</v>
          </cell>
          <cell r="BN169">
            <v>0</v>
          </cell>
          <cell r="BO169">
            <v>0</v>
          </cell>
          <cell r="BP169">
            <v>0</v>
          </cell>
          <cell r="BQ169">
            <v>-2.8608680732146183</v>
          </cell>
          <cell r="BR169">
            <v>0</v>
          </cell>
          <cell r="BS169">
            <v>0</v>
          </cell>
          <cell r="BT169">
            <v>0</v>
          </cell>
          <cell r="BU169">
            <v>0</v>
          </cell>
          <cell r="BV169">
            <v>0</v>
          </cell>
          <cell r="BW169">
            <v>0</v>
          </cell>
          <cell r="BX169">
            <v>0</v>
          </cell>
          <cell r="BY169">
            <v>0</v>
          </cell>
          <cell r="CA169">
            <v>0</v>
          </cell>
          <cell r="CB169">
            <v>0</v>
          </cell>
          <cell r="CC169">
            <v>0</v>
          </cell>
          <cell r="CD169">
            <v>0</v>
          </cell>
          <cell r="CE169">
            <v>0</v>
          </cell>
          <cell r="CF169">
            <v>0</v>
          </cell>
          <cell r="CH169">
            <v>0</v>
          </cell>
          <cell r="CJ169">
            <v>39918</v>
          </cell>
          <cell r="CK169">
            <v>13.11987444644876</v>
          </cell>
          <cell r="CL169">
            <v>9.3014615931151532</v>
          </cell>
          <cell r="CM169">
            <v>66.438356164383563</v>
          </cell>
          <cell r="CN169">
            <v>0</v>
          </cell>
          <cell r="CO169">
            <v>0</v>
          </cell>
          <cell r="CP169">
            <v>58.997486092104452</v>
          </cell>
          <cell r="CQ169">
            <v>0</v>
          </cell>
          <cell r="CR169">
            <v>35</v>
          </cell>
          <cell r="CS169">
            <v>0</v>
          </cell>
          <cell r="CU169">
            <v>39918</v>
          </cell>
          <cell r="CV169">
            <v>2.629316697674315</v>
          </cell>
          <cell r="CW169">
            <v>5</v>
          </cell>
          <cell r="CX169">
            <v>0</v>
          </cell>
          <cell r="CY169">
            <v>0</v>
          </cell>
          <cell r="CZ169">
            <v>0</v>
          </cell>
          <cell r="DA169">
            <v>0</v>
          </cell>
          <cell r="DB169">
            <v>0</v>
          </cell>
          <cell r="DC169">
            <v>72.117360538553214</v>
          </cell>
          <cell r="DD169">
            <v>0</v>
          </cell>
          <cell r="DE169">
            <v>11.835616438356164</v>
          </cell>
          <cell r="DF169">
            <v>24</v>
          </cell>
          <cell r="DG169">
            <v>58.684931506849324</v>
          </cell>
          <cell r="DH169">
            <v>65.318766135384053</v>
          </cell>
          <cell r="DI169">
            <v>0</v>
          </cell>
          <cell r="DJ169">
            <v>0</v>
          </cell>
          <cell r="DK169">
            <v>27.3224043715847</v>
          </cell>
          <cell r="DL169">
            <v>39.115951792798867</v>
          </cell>
          <cell r="DM169">
            <v>0</v>
          </cell>
          <cell r="DN169">
            <v>0</v>
          </cell>
          <cell r="DO169">
            <v>-2.8608680732146183</v>
          </cell>
          <cell r="DP169">
            <v>0</v>
          </cell>
          <cell r="DR169">
            <v>66.438356164383563</v>
          </cell>
          <cell r="DS169">
            <v>0</v>
          </cell>
          <cell r="DT169">
            <v>0</v>
          </cell>
          <cell r="DV169">
            <v>39918</v>
          </cell>
          <cell r="DW169">
            <v>6.2009743954101024</v>
          </cell>
          <cell r="DY169">
            <v>49.7</v>
          </cell>
          <cell r="DZ169">
            <v>44.7</v>
          </cell>
          <cell r="EA169">
            <v>35</v>
          </cell>
          <cell r="EB169">
            <v>35</v>
          </cell>
          <cell r="ED169">
            <v>60</v>
          </cell>
          <cell r="EE169">
            <v>20</v>
          </cell>
          <cell r="EF169">
            <v>58.997486092104452</v>
          </cell>
          <cell r="EG169">
            <v>0</v>
          </cell>
          <cell r="EH169">
            <v>58.997486092104452</v>
          </cell>
          <cell r="EJ169">
            <v>35</v>
          </cell>
          <cell r="EK169">
            <v>95</v>
          </cell>
          <cell r="EL169">
            <v>115</v>
          </cell>
          <cell r="EN169">
            <v>0</v>
          </cell>
          <cell r="EO169">
            <v>60</v>
          </cell>
          <cell r="EP169">
            <v>80</v>
          </cell>
          <cell r="ER169">
            <v>200</v>
          </cell>
          <cell r="ET169">
            <v>15</v>
          </cell>
          <cell r="EU169">
            <v>0</v>
          </cell>
          <cell r="EV169">
            <v>0</v>
          </cell>
          <cell r="EW169">
            <v>51.447182264931577</v>
          </cell>
          <cell r="EX169">
            <v>14.991173899451987</v>
          </cell>
          <cell r="EZ169">
            <v>51.447182264931577</v>
          </cell>
          <cell r="FA169">
            <v>66.44718226493157</v>
          </cell>
          <cell r="FB169">
            <v>59</v>
          </cell>
          <cell r="FC169">
            <v>68.350684931506848</v>
          </cell>
          <cell r="FE169">
            <v>38271.593253703701</v>
          </cell>
        </row>
        <row r="170">
          <cell r="A170">
            <v>39919</v>
          </cell>
          <cell r="B170">
            <v>16</v>
          </cell>
          <cell r="C170">
            <v>4</v>
          </cell>
          <cell r="D170">
            <v>4</v>
          </cell>
          <cell r="E170">
            <v>2009</v>
          </cell>
          <cell r="G170">
            <v>0</v>
          </cell>
          <cell r="H170">
            <v>0.4946208601299763</v>
          </cell>
          <cell r="I170">
            <v>10.256597897765298</v>
          </cell>
          <cell r="J170">
            <v>66.438356164383563</v>
          </cell>
          <cell r="K170">
            <v>10.833333333333334</v>
          </cell>
          <cell r="L170">
            <v>0.29663448078447452</v>
          </cell>
          <cell r="M170">
            <v>6.6041088204395582</v>
          </cell>
          <cell r="N170">
            <v>0</v>
          </cell>
          <cell r="O170">
            <v>19.422951073153971</v>
          </cell>
          <cell r="P170">
            <v>14.819584366557301</v>
          </cell>
          <cell r="Q170">
            <v>27.777025522601573</v>
          </cell>
          <cell r="R170">
            <v>22.176382085731959</v>
          </cell>
          <cell r="S170">
            <v>101.9399077717239</v>
          </cell>
          <cell r="T170">
            <v>21.763500399472793</v>
          </cell>
          <cell r="U170">
            <v>24.492618936227299</v>
          </cell>
          <cell r="W170">
            <v>0</v>
          </cell>
          <cell r="X170">
            <v>10.751218757895273</v>
          </cell>
          <cell r="Y170">
            <v>10.833333333333334</v>
          </cell>
          <cell r="Z170">
            <v>0</v>
          </cell>
          <cell r="AA170">
            <v>0</v>
          </cell>
          <cell r="AB170">
            <v>0</v>
          </cell>
          <cell r="AC170">
            <v>5</v>
          </cell>
          <cell r="AD170">
            <v>0</v>
          </cell>
          <cell r="AE170">
            <v>1.0022831050228298</v>
          </cell>
          <cell r="AF170">
            <v>0.89846019620120288</v>
          </cell>
          <cell r="AG170">
            <v>0</v>
          </cell>
          <cell r="AH170">
            <v>5.1010016424225775</v>
          </cell>
          <cell r="AI170">
            <v>0</v>
          </cell>
          <cell r="AJ170">
            <v>0</v>
          </cell>
          <cell r="AK170">
            <v>0</v>
          </cell>
          <cell r="AL170">
            <v>0</v>
          </cell>
          <cell r="AM170">
            <v>0</v>
          </cell>
          <cell r="AN170">
            <v>0</v>
          </cell>
          <cell r="AO170">
            <v>30.082683666482982</v>
          </cell>
          <cell r="AP170">
            <v>0</v>
          </cell>
          <cell r="AQ170">
            <v>23.101539803798797</v>
          </cell>
          <cell r="AR170">
            <v>11.898460196201203</v>
          </cell>
          <cell r="AS170">
            <v>14.012257739139258</v>
          </cell>
          <cell r="AT170">
            <v>0</v>
          </cell>
          <cell r="AU170">
            <v>0</v>
          </cell>
          <cell r="AV170">
            <v>0</v>
          </cell>
          <cell r="AW170">
            <v>0</v>
          </cell>
          <cell r="AX170">
            <v>0</v>
          </cell>
          <cell r="AY170">
            <v>0</v>
          </cell>
          <cell r="AZ170">
            <v>46.786471310648125</v>
          </cell>
          <cell r="BA170">
            <v>0</v>
          </cell>
          <cell r="BB170">
            <v>101.40955579677586</v>
          </cell>
          <cell r="BC170">
            <v>0</v>
          </cell>
          <cell r="BD170">
            <v>0</v>
          </cell>
          <cell r="BE170">
            <v>27.3224043715847</v>
          </cell>
          <cell r="BF170">
            <v>29.837836971461694</v>
          </cell>
          <cell r="BG170">
            <v>0</v>
          </cell>
          <cell r="BH170">
            <v>9.2781148213371694</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CA170">
            <v>0</v>
          </cell>
          <cell r="CB170">
            <v>0</v>
          </cell>
          <cell r="CC170">
            <v>0</v>
          </cell>
          <cell r="CD170">
            <v>0</v>
          </cell>
          <cell r="CE170">
            <v>0</v>
          </cell>
          <cell r="CF170">
            <v>0</v>
          </cell>
          <cell r="CH170">
            <v>0</v>
          </cell>
          <cell r="CJ170">
            <v>39919</v>
          </cell>
          <cell r="CK170">
            <v>10.751218757895273</v>
          </cell>
          <cell r="CL170">
            <v>1.9007433012240327</v>
          </cell>
          <cell r="CM170">
            <v>57.160241343046394</v>
          </cell>
          <cell r="CN170">
            <v>0</v>
          </cell>
          <cell r="CO170">
            <v>0</v>
          </cell>
          <cell r="CP170">
            <v>49.195943048044818</v>
          </cell>
          <cell r="CQ170">
            <v>0</v>
          </cell>
          <cell r="CR170">
            <v>35</v>
          </cell>
          <cell r="CS170">
            <v>0</v>
          </cell>
          <cell r="CU170">
            <v>39919</v>
          </cell>
          <cell r="CV170">
            <v>0</v>
          </cell>
          <cell r="CW170">
            <v>5</v>
          </cell>
          <cell r="CX170">
            <v>0</v>
          </cell>
          <cell r="CY170">
            <v>0</v>
          </cell>
          <cell r="CZ170">
            <v>0</v>
          </cell>
          <cell r="DA170">
            <v>0</v>
          </cell>
          <cell r="DB170">
            <v>0</v>
          </cell>
          <cell r="DC170">
            <v>69.225276627277253</v>
          </cell>
          <cell r="DD170">
            <v>0</v>
          </cell>
          <cell r="DE170">
            <v>11.835616438356164</v>
          </cell>
          <cell r="DF170">
            <v>24</v>
          </cell>
          <cell r="DG170">
            <v>58.684931506849324</v>
          </cell>
          <cell r="DH170">
            <v>101.40955579677586</v>
          </cell>
          <cell r="DI170">
            <v>0</v>
          </cell>
          <cell r="DJ170">
            <v>0</v>
          </cell>
          <cell r="DK170">
            <v>27.3224043715847</v>
          </cell>
          <cell r="DL170">
            <v>29.837836971461694</v>
          </cell>
          <cell r="DM170">
            <v>0</v>
          </cell>
          <cell r="DN170">
            <v>0</v>
          </cell>
          <cell r="DO170">
            <v>0</v>
          </cell>
          <cell r="DP170">
            <v>0</v>
          </cell>
          <cell r="DR170">
            <v>57.160241343046394</v>
          </cell>
          <cell r="DS170">
            <v>0</v>
          </cell>
          <cell r="DT170">
            <v>0</v>
          </cell>
          <cell r="DV170">
            <v>39919</v>
          </cell>
          <cell r="DW170">
            <v>1.2671622008160217</v>
          </cell>
          <cell r="DY170">
            <v>49.7</v>
          </cell>
          <cell r="DZ170">
            <v>44.7</v>
          </cell>
          <cell r="EA170">
            <v>35</v>
          </cell>
          <cell r="EB170">
            <v>35</v>
          </cell>
          <cell r="ED170">
            <v>60</v>
          </cell>
          <cell r="EE170">
            <v>20</v>
          </cell>
          <cell r="EF170">
            <v>49.195943048044818</v>
          </cell>
          <cell r="EG170">
            <v>0</v>
          </cell>
          <cell r="EH170">
            <v>49.195943048044818</v>
          </cell>
          <cell r="EJ170">
            <v>35</v>
          </cell>
          <cell r="EK170">
            <v>95</v>
          </cell>
          <cell r="EL170">
            <v>115</v>
          </cell>
          <cell r="EN170">
            <v>0</v>
          </cell>
          <cell r="EO170">
            <v>60</v>
          </cell>
          <cell r="EP170">
            <v>80</v>
          </cell>
          <cell r="ER170">
            <v>200</v>
          </cell>
          <cell r="ET170">
            <v>15</v>
          </cell>
          <cell r="EU170">
            <v>0</v>
          </cell>
          <cell r="EV170">
            <v>0</v>
          </cell>
          <cell r="EW170">
            <v>42.160241343046394</v>
          </cell>
          <cell r="EX170">
            <v>15</v>
          </cell>
          <cell r="EZ170">
            <v>42.160241343046394</v>
          </cell>
          <cell r="FA170">
            <v>57.160241343046394</v>
          </cell>
          <cell r="FB170">
            <v>59</v>
          </cell>
          <cell r="FC170">
            <v>68.350684931506848</v>
          </cell>
          <cell r="FE170">
            <v>38271.593253935185</v>
          </cell>
        </row>
        <row r="171">
          <cell r="A171">
            <v>39920</v>
          </cell>
          <cell r="B171">
            <v>17</v>
          </cell>
          <cell r="C171">
            <v>5</v>
          </cell>
          <cell r="D171">
            <v>4</v>
          </cell>
          <cell r="E171">
            <v>2009</v>
          </cell>
          <cell r="G171">
            <v>0</v>
          </cell>
          <cell r="H171">
            <v>0.40422531661515004</v>
          </cell>
          <cell r="I171">
            <v>10.197768576045174</v>
          </cell>
          <cell r="J171">
            <v>66.438356164383563</v>
          </cell>
          <cell r="K171">
            <v>10.833333333333334</v>
          </cell>
          <cell r="L171">
            <v>0.24242238162491916</v>
          </cell>
          <cell r="M171">
            <v>6.5662292773059647</v>
          </cell>
          <cell r="N171">
            <v>0</v>
          </cell>
          <cell r="O171">
            <v>15.873266131725792</v>
          </cell>
          <cell r="P171">
            <v>14.734582877257555</v>
          </cell>
          <cell r="Q171">
            <v>27.486519396976909</v>
          </cell>
          <cell r="R171">
            <v>22.176382085731959</v>
          </cell>
          <cell r="S171">
            <v>159.60912897254659</v>
          </cell>
          <cell r="T171">
            <v>22.326060614392492</v>
          </cell>
          <cell r="U171">
            <v>28.904107081874432</v>
          </cell>
          <cell r="W171">
            <v>0</v>
          </cell>
          <cell r="X171">
            <v>10.601993892660325</v>
          </cell>
          <cell r="Y171">
            <v>10.833333333333334</v>
          </cell>
          <cell r="Z171">
            <v>0</v>
          </cell>
          <cell r="AA171">
            <v>0</v>
          </cell>
          <cell r="AB171">
            <v>0</v>
          </cell>
          <cell r="AC171">
            <v>5</v>
          </cell>
          <cell r="AD171">
            <v>0</v>
          </cell>
          <cell r="AE171">
            <v>1.0022831050228298</v>
          </cell>
          <cell r="AF171">
            <v>0.80636855390805451</v>
          </cell>
          <cell r="AG171">
            <v>0</v>
          </cell>
          <cell r="AH171">
            <v>5.0205953347911532</v>
          </cell>
          <cell r="AI171">
            <v>0</v>
          </cell>
          <cell r="AJ171">
            <v>0</v>
          </cell>
          <cell r="AK171">
            <v>0</v>
          </cell>
          <cell r="AL171">
            <v>0</v>
          </cell>
          <cell r="AM171">
            <v>0</v>
          </cell>
          <cell r="AN171">
            <v>0</v>
          </cell>
          <cell r="AO171">
            <v>30.276555718512576</v>
          </cell>
          <cell r="AP171">
            <v>0</v>
          </cell>
          <cell r="AQ171">
            <v>23.193631446091945</v>
          </cell>
          <cell r="AR171">
            <v>11.806368553908055</v>
          </cell>
          <cell r="AS171">
            <v>9.9735994383884758</v>
          </cell>
          <cell r="AT171">
            <v>0</v>
          </cell>
          <cell r="AU171">
            <v>0</v>
          </cell>
          <cell r="AV171">
            <v>0</v>
          </cell>
          <cell r="AW171">
            <v>0</v>
          </cell>
          <cell r="AX171">
            <v>0</v>
          </cell>
          <cell r="AY171">
            <v>0</v>
          </cell>
          <cell r="AZ171">
            <v>46.878562952941266</v>
          </cell>
          <cell r="BA171">
            <v>0</v>
          </cell>
          <cell r="BB171">
            <v>163.96073371587227</v>
          </cell>
          <cell r="BC171">
            <v>0</v>
          </cell>
          <cell r="BD171">
            <v>0</v>
          </cell>
          <cell r="BE171">
            <v>27.3224043715847</v>
          </cell>
          <cell r="BF171">
            <v>29.596016201408066</v>
          </cell>
          <cell r="BG171">
            <v>0</v>
          </cell>
          <cell r="BH171">
            <v>9.5199355913907979</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CA171">
            <v>0</v>
          </cell>
          <cell r="CB171">
            <v>0</v>
          </cell>
          <cell r="CC171">
            <v>0</v>
          </cell>
          <cell r="CD171">
            <v>0</v>
          </cell>
          <cell r="CE171">
            <v>0</v>
          </cell>
          <cell r="CF171">
            <v>0</v>
          </cell>
          <cell r="CH171">
            <v>0</v>
          </cell>
          <cell r="CJ171">
            <v>39920</v>
          </cell>
          <cell r="CK171">
            <v>10.601993892660325</v>
          </cell>
          <cell r="CL171">
            <v>1.8086516589308843</v>
          </cell>
          <cell r="CM171">
            <v>56.918420572992765</v>
          </cell>
          <cell r="CN171">
            <v>0</v>
          </cell>
          <cell r="CO171">
            <v>0</v>
          </cell>
          <cell r="CP171">
            <v>45.270750491692205</v>
          </cell>
          <cell r="CQ171">
            <v>0</v>
          </cell>
          <cell r="CR171">
            <v>35</v>
          </cell>
          <cell r="CS171">
            <v>0</v>
          </cell>
          <cell r="CU171">
            <v>39920</v>
          </cell>
          <cell r="CV171">
            <v>0</v>
          </cell>
          <cell r="CW171">
            <v>5</v>
          </cell>
          <cell r="CX171">
            <v>0</v>
          </cell>
          <cell r="CY171">
            <v>0</v>
          </cell>
          <cell r="CZ171">
            <v>0</v>
          </cell>
          <cell r="DA171">
            <v>0</v>
          </cell>
          <cell r="DB171">
            <v>0</v>
          </cell>
          <cell r="DC171">
            <v>65.392679975743334</v>
          </cell>
          <cell r="DD171">
            <v>0</v>
          </cell>
          <cell r="DE171">
            <v>11.835616438356164</v>
          </cell>
          <cell r="DF171">
            <v>24</v>
          </cell>
          <cell r="DG171">
            <v>58.684931506849324</v>
          </cell>
          <cell r="DH171">
            <v>163.96073371587227</v>
          </cell>
          <cell r="DI171">
            <v>0</v>
          </cell>
          <cell r="DJ171">
            <v>0</v>
          </cell>
          <cell r="DK171">
            <v>27.3224043715847</v>
          </cell>
          <cell r="DL171">
            <v>29.596016201408066</v>
          </cell>
          <cell r="DM171">
            <v>0</v>
          </cell>
          <cell r="DN171">
            <v>0</v>
          </cell>
          <cell r="DO171">
            <v>0</v>
          </cell>
          <cell r="DP171">
            <v>0</v>
          </cell>
          <cell r="DR171">
            <v>56.918420572992765</v>
          </cell>
          <cell r="DS171">
            <v>0</v>
          </cell>
          <cell r="DT171">
            <v>0</v>
          </cell>
          <cell r="DV171">
            <v>39920</v>
          </cell>
          <cell r="DW171">
            <v>1.2057677726205895</v>
          </cell>
          <cell r="DY171">
            <v>49.7</v>
          </cell>
          <cell r="DZ171">
            <v>44.7</v>
          </cell>
          <cell r="EA171">
            <v>35</v>
          </cell>
          <cell r="EB171">
            <v>35</v>
          </cell>
          <cell r="ED171">
            <v>60</v>
          </cell>
          <cell r="EE171">
            <v>20</v>
          </cell>
          <cell r="EF171">
            <v>45.270750491692205</v>
          </cell>
          <cell r="EG171">
            <v>0</v>
          </cell>
          <cell r="EH171">
            <v>45.270750491692205</v>
          </cell>
          <cell r="EJ171">
            <v>35</v>
          </cell>
          <cell r="EK171">
            <v>95</v>
          </cell>
          <cell r="EL171">
            <v>115</v>
          </cell>
          <cell r="EN171">
            <v>0</v>
          </cell>
          <cell r="EO171">
            <v>60</v>
          </cell>
          <cell r="EP171">
            <v>80</v>
          </cell>
          <cell r="ER171">
            <v>200</v>
          </cell>
          <cell r="ET171">
            <v>15</v>
          </cell>
          <cell r="EU171">
            <v>0</v>
          </cell>
          <cell r="EV171">
            <v>0</v>
          </cell>
          <cell r="EW171">
            <v>41.918420572992765</v>
          </cell>
          <cell r="EX171">
            <v>15</v>
          </cell>
          <cell r="EZ171">
            <v>41.918420572992765</v>
          </cell>
          <cell r="FA171">
            <v>56.918420572992765</v>
          </cell>
          <cell r="FB171">
            <v>59</v>
          </cell>
          <cell r="FC171">
            <v>68.350684931506848</v>
          </cell>
          <cell r="FE171">
            <v>38271.593254282408</v>
          </cell>
        </row>
        <row r="172">
          <cell r="A172">
            <v>39921</v>
          </cell>
          <cell r="B172">
            <v>18</v>
          </cell>
          <cell r="C172">
            <v>6</v>
          </cell>
          <cell r="D172">
            <v>4</v>
          </cell>
          <cell r="E172">
            <v>2009</v>
          </cell>
          <cell r="G172">
            <v>0</v>
          </cell>
          <cell r="H172">
            <v>0.4909001249682744</v>
          </cell>
          <cell r="I172">
            <v>12.84386387138567</v>
          </cell>
          <cell r="J172">
            <v>66.438356164383563</v>
          </cell>
          <cell r="K172">
            <v>10.833333333333334</v>
          </cell>
          <cell r="L172">
            <v>0.29440307804392302</v>
          </cell>
          <cell r="M172">
            <v>8.2700204811601434</v>
          </cell>
          <cell r="N172">
            <v>8.5097142857142849</v>
          </cell>
          <cell r="O172">
            <v>19.276843897280092</v>
          </cell>
          <cell r="P172">
            <v>18.557881095840617</v>
          </cell>
          <cell r="Q172">
            <v>27.468669180337255</v>
          </cell>
          <cell r="R172">
            <v>22.176382085731959</v>
          </cell>
          <cell r="S172">
            <v>56.883716739964022</v>
          </cell>
          <cell r="T172">
            <v>21.833481859447804</v>
          </cell>
          <cell r="U172">
            <v>36.219795046602272</v>
          </cell>
          <cell r="W172">
            <v>0</v>
          </cell>
          <cell r="X172">
            <v>13.334763996353944</v>
          </cell>
          <cell r="Y172">
            <v>10.833333333333334</v>
          </cell>
          <cell r="Z172">
            <v>0</v>
          </cell>
          <cell r="AA172">
            <v>0</v>
          </cell>
          <cell r="AB172">
            <v>2.6279829863059292</v>
          </cell>
          <cell r="AC172">
            <v>5</v>
          </cell>
          <cell r="AD172">
            <v>0</v>
          </cell>
          <cell r="AE172">
            <v>1.0022831050228298</v>
          </cell>
          <cell r="AF172">
            <v>8.4438717535895922</v>
          </cell>
          <cell r="AG172">
            <v>0</v>
          </cell>
          <cell r="AH172">
            <v>4.7947298330608721</v>
          </cell>
          <cell r="AI172">
            <v>0</v>
          </cell>
          <cell r="AJ172">
            <v>0</v>
          </cell>
          <cell r="AK172">
            <v>0</v>
          </cell>
          <cell r="AL172">
            <v>0</v>
          </cell>
          <cell r="AM172">
            <v>0</v>
          </cell>
          <cell r="AN172">
            <v>0</v>
          </cell>
          <cell r="AO172">
            <v>27.737013431602723</v>
          </cell>
          <cell r="AP172">
            <v>0</v>
          </cell>
          <cell r="AQ172">
            <v>15.556128246410408</v>
          </cell>
          <cell r="AR172">
            <v>19.44387175358959</v>
          </cell>
          <cell r="AS172">
            <v>19.948032994526329</v>
          </cell>
          <cell r="AT172">
            <v>0</v>
          </cell>
          <cell r="AU172">
            <v>0</v>
          </cell>
          <cell r="AV172">
            <v>0</v>
          </cell>
          <cell r="AW172">
            <v>0</v>
          </cell>
          <cell r="AX172">
            <v>0</v>
          </cell>
          <cell r="AY172">
            <v>0</v>
          </cell>
          <cell r="AZ172">
            <v>39.241059753259734</v>
          </cell>
          <cell r="BA172">
            <v>0</v>
          </cell>
          <cell r="BB172">
            <v>75.695933892754368</v>
          </cell>
          <cell r="BC172">
            <v>0</v>
          </cell>
          <cell r="BD172">
            <v>0</v>
          </cell>
          <cell r="BE172">
            <v>27.3224043715847</v>
          </cell>
          <cell r="BF172">
            <v>39.115951792798867</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CA172">
            <v>0</v>
          </cell>
          <cell r="CB172">
            <v>0</v>
          </cell>
          <cell r="CC172">
            <v>0</v>
          </cell>
          <cell r="CD172">
            <v>0</v>
          </cell>
          <cell r="CE172">
            <v>0</v>
          </cell>
          <cell r="CF172">
            <v>0</v>
          </cell>
          <cell r="CH172">
            <v>0</v>
          </cell>
          <cell r="CJ172">
            <v>39921</v>
          </cell>
          <cell r="CK172">
            <v>13.334763996353944</v>
          </cell>
          <cell r="CL172">
            <v>9.446154858612422</v>
          </cell>
          <cell r="CM172">
            <v>66.438356164383563</v>
          </cell>
          <cell r="CN172">
            <v>0</v>
          </cell>
          <cell r="CO172">
            <v>0</v>
          </cell>
          <cell r="CP172">
            <v>52.479776259189926</v>
          </cell>
          <cell r="CQ172">
            <v>0</v>
          </cell>
          <cell r="CR172">
            <v>35</v>
          </cell>
          <cell r="CS172">
            <v>0</v>
          </cell>
          <cell r="CU172">
            <v>39921</v>
          </cell>
          <cell r="CV172">
            <v>2.6279829863059292</v>
          </cell>
          <cell r="CW172">
            <v>5</v>
          </cell>
          <cell r="CX172">
            <v>0</v>
          </cell>
          <cell r="CY172">
            <v>0</v>
          </cell>
          <cell r="CZ172">
            <v>0</v>
          </cell>
          <cell r="DA172">
            <v>0</v>
          </cell>
          <cell r="DB172">
            <v>0</v>
          </cell>
          <cell r="DC172">
            <v>65.814540255543875</v>
          </cell>
          <cell r="DD172">
            <v>0</v>
          </cell>
          <cell r="DE172">
            <v>11.835616438356164</v>
          </cell>
          <cell r="DF172">
            <v>24</v>
          </cell>
          <cell r="DG172">
            <v>58.684931506849324</v>
          </cell>
          <cell r="DH172">
            <v>75.695933892754368</v>
          </cell>
          <cell r="DI172">
            <v>0</v>
          </cell>
          <cell r="DJ172">
            <v>0</v>
          </cell>
          <cell r="DK172">
            <v>27.3224043715847</v>
          </cell>
          <cell r="DL172">
            <v>39.115951792798867</v>
          </cell>
          <cell r="DM172">
            <v>0</v>
          </cell>
          <cell r="DN172">
            <v>0</v>
          </cell>
          <cell r="DO172">
            <v>0</v>
          </cell>
          <cell r="DP172">
            <v>0</v>
          </cell>
          <cell r="DR172">
            <v>66.438356164383563</v>
          </cell>
          <cell r="DS172">
            <v>0</v>
          </cell>
          <cell r="DT172">
            <v>0</v>
          </cell>
          <cell r="DV172">
            <v>39921</v>
          </cell>
          <cell r="DW172">
            <v>6.297436572408281</v>
          </cell>
          <cell r="DY172">
            <v>49.7</v>
          </cell>
          <cell r="DZ172">
            <v>44.7</v>
          </cell>
          <cell r="EA172">
            <v>35</v>
          </cell>
          <cell r="EB172">
            <v>35</v>
          </cell>
          <cell r="ED172">
            <v>60</v>
          </cell>
          <cell r="EE172">
            <v>20</v>
          </cell>
          <cell r="EF172">
            <v>52.479776259189926</v>
          </cell>
          <cell r="EG172">
            <v>0</v>
          </cell>
          <cell r="EH172">
            <v>52.479776259189926</v>
          </cell>
          <cell r="EJ172">
            <v>35</v>
          </cell>
          <cell r="EK172">
            <v>95</v>
          </cell>
          <cell r="EL172">
            <v>115</v>
          </cell>
          <cell r="EN172">
            <v>0</v>
          </cell>
          <cell r="EO172">
            <v>60</v>
          </cell>
          <cell r="EP172">
            <v>80</v>
          </cell>
          <cell r="ER172">
            <v>200</v>
          </cell>
          <cell r="ET172">
            <v>15</v>
          </cell>
          <cell r="EU172">
            <v>0</v>
          </cell>
          <cell r="EV172">
            <v>0</v>
          </cell>
          <cell r="EW172">
            <v>52.795323165865348</v>
          </cell>
          <cell r="EX172">
            <v>13.643032998518215</v>
          </cell>
          <cell r="EZ172">
            <v>52.795323165865348</v>
          </cell>
          <cell r="FA172">
            <v>67.795323165865341</v>
          </cell>
          <cell r="FB172">
            <v>59</v>
          </cell>
          <cell r="FC172">
            <v>68.350684931506848</v>
          </cell>
          <cell r="FE172">
            <v>38271.593254513886</v>
          </cell>
        </row>
        <row r="173">
          <cell r="A173">
            <v>39922</v>
          </cell>
          <cell r="B173">
            <v>19</v>
          </cell>
          <cell r="C173">
            <v>7</v>
          </cell>
          <cell r="D173">
            <v>4</v>
          </cell>
          <cell r="E173">
            <v>2009</v>
          </cell>
          <cell r="G173">
            <v>0</v>
          </cell>
          <cell r="H173">
            <v>0.69320843925670927</v>
          </cell>
          <cell r="I173">
            <v>13.167818705694103</v>
          </cell>
          <cell r="J173">
            <v>66.438356164383563</v>
          </cell>
          <cell r="K173">
            <v>10.833333333333334</v>
          </cell>
          <cell r="L173">
            <v>0.41573160784261043</v>
          </cell>
          <cell r="M173">
            <v>8.478611380404276</v>
          </cell>
          <cell r="N173">
            <v>8.5097142857142849</v>
          </cell>
          <cell r="O173">
            <v>27.221160053060412</v>
          </cell>
          <cell r="P173">
            <v>19.025957942163497</v>
          </cell>
          <cell r="Q173">
            <v>27.535047514667653</v>
          </cell>
          <cell r="R173">
            <v>22.176382085731959</v>
          </cell>
          <cell r="S173">
            <v>113.66341328872089</v>
          </cell>
          <cell r="T173">
            <v>22.230858967152876</v>
          </cell>
          <cell r="U173">
            <v>38.011779050989496</v>
          </cell>
          <cell r="W173">
            <v>0</v>
          </cell>
          <cell r="X173">
            <v>13.861027144950812</v>
          </cell>
          <cell r="Y173">
            <v>10.833333333333334</v>
          </cell>
          <cell r="Z173">
            <v>0</v>
          </cell>
          <cell r="AA173">
            <v>0</v>
          </cell>
          <cell r="AB173">
            <v>2.6266499514578028</v>
          </cell>
          <cell r="AC173">
            <v>5</v>
          </cell>
          <cell r="AD173">
            <v>0</v>
          </cell>
          <cell r="AE173">
            <v>1.0022831050228298</v>
          </cell>
          <cell r="AF173">
            <v>8.7751242174805384</v>
          </cell>
          <cell r="AG173">
            <v>0</v>
          </cell>
          <cell r="AH173">
            <v>5.0262036208308292</v>
          </cell>
          <cell r="AI173">
            <v>0</v>
          </cell>
          <cell r="AJ173">
            <v>0</v>
          </cell>
          <cell r="AK173">
            <v>0</v>
          </cell>
          <cell r="AL173">
            <v>0</v>
          </cell>
          <cell r="AM173">
            <v>0</v>
          </cell>
          <cell r="AN173">
            <v>0</v>
          </cell>
          <cell r="AO173">
            <v>26.950516516665804</v>
          </cell>
          <cell r="AP173">
            <v>0</v>
          </cell>
          <cell r="AQ173">
            <v>15.224875782519462</v>
          </cell>
          <cell r="AR173">
            <v>19.775124217480538</v>
          </cell>
          <cell r="AS173">
            <v>26.491019840840231</v>
          </cell>
          <cell r="AT173">
            <v>0</v>
          </cell>
          <cell r="AU173">
            <v>0</v>
          </cell>
          <cell r="AV173">
            <v>0</v>
          </cell>
          <cell r="AW173">
            <v>0</v>
          </cell>
          <cell r="AX173">
            <v>0</v>
          </cell>
          <cell r="AY173">
            <v>0</v>
          </cell>
          <cell r="AZ173">
            <v>38.909807289368786</v>
          </cell>
          <cell r="BA173">
            <v>0</v>
          </cell>
          <cell r="BB173">
            <v>134.99624401749449</v>
          </cell>
          <cell r="BC173">
            <v>0</v>
          </cell>
          <cell r="BD173">
            <v>0</v>
          </cell>
          <cell r="BE173">
            <v>27.3224043715847</v>
          </cell>
          <cell r="BF173">
            <v>39.115951792798867</v>
          </cell>
          <cell r="BG173">
            <v>0</v>
          </cell>
          <cell r="BH173">
            <v>0</v>
          </cell>
          <cell r="BI173">
            <v>0</v>
          </cell>
          <cell r="BJ173">
            <v>0</v>
          </cell>
          <cell r="BK173">
            <v>0</v>
          </cell>
          <cell r="BL173">
            <v>0</v>
          </cell>
          <cell r="BM173">
            <v>0</v>
          </cell>
          <cell r="BN173">
            <v>1.9123287671232845</v>
          </cell>
          <cell r="BO173">
            <v>0</v>
          </cell>
          <cell r="BP173">
            <v>0</v>
          </cell>
          <cell r="BQ173">
            <v>0.5784788501633642</v>
          </cell>
          <cell r="BR173">
            <v>0</v>
          </cell>
          <cell r="BS173">
            <v>0</v>
          </cell>
          <cell r="BT173">
            <v>0</v>
          </cell>
          <cell r="BU173">
            <v>0</v>
          </cell>
          <cell r="BV173">
            <v>0</v>
          </cell>
          <cell r="BW173">
            <v>0</v>
          </cell>
          <cell r="BX173">
            <v>0</v>
          </cell>
          <cell r="BY173">
            <v>0</v>
          </cell>
          <cell r="CA173">
            <v>0</v>
          </cell>
          <cell r="CB173">
            <v>0</v>
          </cell>
          <cell r="CC173">
            <v>0</v>
          </cell>
          <cell r="CD173">
            <v>0</v>
          </cell>
          <cell r="CE173">
            <v>0</v>
          </cell>
          <cell r="CF173">
            <v>0</v>
          </cell>
          <cell r="CH173">
            <v>0</v>
          </cell>
          <cell r="CJ173">
            <v>39922</v>
          </cell>
          <cell r="CK173">
            <v>13.861027144950812</v>
          </cell>
          <cell r="CL173">
            <v>9.7774073225033682</v>
          </cell>
          <cell r="CM173">
            <v>68.350684931506848</v>
          </cell>
          <cell r="CN173">
            <v>0</v>
          </cell>
          <cell r="CO173">
            <v>0</v>
          </cell>
          <cell r="CP173">
            <v>58.467739978336866</v>
          </cell>
          <cell r="CQ173">
            <v>0</v>
          </cell>
          <cell r="CR173">
            <v>35</v>
          </cell>
          <cell r="CS173">
            <v>0</v>
          </cell>
          <cell r="CU173">
            <v>39922</v>
          </cell>
          <cell r="CV173">
            <v>2.6266499514578028</v>
          </cell>
          <cell r="CW173">
            <v>5</v>
          </cell>
          <cell r="CX173">
            <v>0</v>
          </cell>
          <cell r="CY173">
            <v>0</v>
          </cell>
          <cell r="CZ173">
            <v>0</v>
          </cell>
          <cell r="DA173">
            <v>0</v>
          </cell>
          <cell r="DB173">
            <v>0</v>
          </cell>
          <cell r="DC173">
            <v>72.328767123287676</v>
          </cell>
          <cell r="DD173">
            <v>0</v>
          </cell>
          <cell r="DE173">
            <v>11.835616438356164</v>
          </cell>
          <cell r="DF173">
            <v>24</v>
          </cell>
          <cell r="DG173">
            <v>58.684931506849324</v>
          </cell>
          <cell r="DH173">
            <v>134.99624401749449</v>
          </cell>
          <cell r="DI173">
            <v>0</v>
          </cell>
          <cell r="DJ173">
            <v>0</v>
          </cell>
          <cell r="DK173">
            <v>27.3224043715847</v>
          </cell>
          <cell r="DL173">
            <v>41.028280559922152</v>
          </cell>
          <cell r="DM173">
            <v>0</v>
          </cell>
          <cell r="DN173">
            <v>0</v>
          </cell>
          <cell r="DO173">
            <v>0.5784788501633642</v>
          </cell>
          <cell r="DP173">
            <v>0</v>
          </cell>
          <cell r="DR173">
            <v>68.350684931506848</v>
          </cell>
          <cell r="DS173">
            <v>0</v>
          </cell>
          <cell r="DT173">
            <v>0</v>
          </cell>
          <cell r="DV173">
            <v>39922</v>
          </cell>
          <cell r="DW173">
            <v>6.5182715483355791</v>
          </cell>
          <cell r="DY173">
            <v>49.7</v>
          </cell>
          <cell r="DZ173">
            <v>44.7</v>
          </cell>
          <cell r="EA173">
            <v>35</v>
          </cell>
          <cell r="EB173">
            <v>35</v>
          </cell>
          <cell r="ED173">
            <v>60</v>
          </cell>
          <cell r="EE173">
            <v>20</v>
          </cell>
          <cell r="EF173">
            <v>60.38006874546015</v>
          </cell>
          <cell r="EG173">
            <v>0.38006874546015013</v>
          </cell>
          <cell r="EH173">
            <v>60</v>
          </cell>
          <cell r="EJ173">
            <v>35</v>
          </cell>
          <cell r="EK173">
            <v>95</v>
          </cell>
          <cell r="EL173">
            <v>115</v>
          </cell>
          <cell r="EN173">
            <v>0</v>
          </cell>
          <cell r="EO173">
            <v>60</v>
          </cell>
          <cell r="EP173">
            <v>80</v>
          </cell>
          <cell r="ER173">
            <v>200</v>
          </cell>
          <cell r="ET173">
            <v>15</v>
          </cell>
          <cell r="EU173">
            <v>0</v>
          </cell>
          <cell r="EV173">
            <v>0</v>
          </cell>
          <cell r="EW173">
            <v>54.126955168487378</v>
          </cell>
          <cell r="EX173">
            <v>14.22372976301947</v>
          </cell>
          <cell r="EZ173">
            <v>54.126955168487378</v>
          </cell>
          <cell r="FA173">
            <v>69.12695516848737</v>
          </cell>
          <cell r="FB173">
            <v>59</v>
          </cell>
          <cell r="FC173">
            <v>68.350684931506848</v>
          </cell>
          <cell r="FE173">
            <v>38271.593254629632</v>
          </cell>
        </row>
        <row r="174">
          <cell r="A174">
            <v>39923</v>
          </cell>
          <cell r="B174">
            <v>20</v>
          </cell>
          <cell r="C174">
            <v>1</v>
          </cell>
          <cell r="D174">
            <v>4</v>
          </cell>
          <cell r="E174">
            <v>2009</v>
          </cell>
          <cell r="G174">
            <v>0</v>
          </cell>
          <cell r="H174">
            <v>0.70829098781173283</v>
          </cell>
          <cell r="I174">
            <v>13.190608788569007</v>
          </cell>
          <cell r="J174">
            <v>66.438356164383563</v>
          </cell>
          <cell r="K174">
            <v>10.833333333333334</v>
          </cell>
          <cell r="L174">
            <v>0.42477692784458193</v>
          </cell>
          <cell r="M174">
            <v>8.4932856602027975</v>
          </cell>
          <cell r="N174">
            <v>8.5097142857142849</v>
          </cell>
          <cell r="O174">
            <v>27.813427032188038</v>
          </cell>
          <cell r="P174">
            <v>19.058886946425147</v>
          </cell>
          <cell r="Q174">
            <v>27.492537430538281</v>
          </cell>
          <cell r="R174">
            <v>22.176382085731959</v>
          </cell>
          <cell r="S174">
            <v>71.629366264739303</v>
          </cell>
          <cell r="T174">
            <v>21.936680430689837</v>
          </cell>
          <cell r="U174">
            <v>36.685172103698854</v>
          </cell>
          <cell r="W174">
            <v>0</v>
          </cell>
          <cell r="X174">
            <v>13.898899776380739</v>
          </cell>
          <cell r="Y174">
            <v>10.833333333333334</v>
          </cell>
          <cell r="Z174">
            <v>0</v>
          </cell>
          <cell r="AA174">
            <v>0</v>
          </cell>
          <cell r="AB174">
            <v>2.6253175927867738</v>
          </cell>
          <cell r="AC174">
            <v>5</v>
          </cell>
          <cell r="AD174">
            <v>0</v>
          </cell>
          <cell r="AE174">
            <v>1.0022831050228298</v>
          </cell>
          <cell r="AF174">
            <v>8.8001761759520623</v>
          </cell>
          <cell r="AG174">
            <v>0</v>
          </cell>
          <cell r="AH174">
            <v>4.9210019328200385</v>
          </cell>
          <cell r="AI174">
            <v>0</v>
          </cell>
          <cell r="AJ174">
            <v>0</v>
          </cell>
          <cell r="AK174">
            <v>0</v>
          </cell>
          <cell r="AL174">
            <v>0</v>
          </cell>
          <cell r="AM174">
            <v>0</v>
          </cell>
          <cell r="AN174">
            <v>0</v>
          </cell>
          <cell r="AO174">
            <v>26.971082279610272</v>
          </cell>
          <cell r="AP174">
            <v>0</v>
          </cell>
          <cell r="AQ174">
            <v>15.199823824047938</v>
          </cell>
          <cell r="AR174">
            <v>19.80017617595206</v>
          </cell>
          <cell r="AS174">
            <v>26.537783134476626</v>
          </cell>
          <cell r="AT174">
            <v>0</v>
          </cell>
          <cell r="AU174">
            <v>0</v>
          </cell>
          <cell r="AV174">
            <v>0</v>
          </cell>
          <cell r="AW174">
            <v>0</v>
          </cell>
          <cell r="AX174">
            <v>0</v>
          </cell>
          <cell r="AY174">
            <v>0</v>
          </cell>
          <cell r="AZ174">
            <v>38.884755330897264</v>
          </cell>
          <cell r="BA174">
            <v>0</v>
          </cell>
          <cell r="BB174">
            <v>91.366463468230734</v>
          </cell>
          <cell r="BC174">
            <v>0</v>
          </cell>
          <cell r="BD174">
            <v>0</v>
          </cell>
          <cell r="BE174">
            <v>27.3224043715847</v>
          </cell>
          <cell r="BF174">
            <v>39.115951792798867</v>
          </cell>
          <cell r="BG174">
            <v>0</v>
          </cell>
          <cell r="BH174">
            <v>0</v>
          </cell>
          <cell r="BI174">
            <v>0</v>
          </cell>
          <cell r="BJ174">
            <v>0</v>
          </cell>
          <cell r="BK174">
            <v>0</v>
          </cell>
          <cell r="BL174">
            <v>0</v>
          </cell>
          <cell r="BM174">
            <v>0</v>
          </cell>
          <cell r="BN174">
            <v>1.9123287671232845</v>
          </cell>
          <cell r="BO174">
            <v>0</v>
          </cell>
          <cell r="BP174">
            <v>0</v>
          </cell>
          <cell r="BQ174">
            <v>1.1990373808531984</v>
          </cell>
          <cell r="BR174">
            <v>0</v>
          </cell>
          <cell r="BS174">
            <v>0</v>
          </cell>
          <cell r="BT174">
            <v>0</v>
          </cell>
          <cell r="BU174">
            <v>0</v>
          </cell>
          <cell r="BV174">
            <v>0</v>
          </cell>
          <cell r="BW174">
            <v>0</v>
          </cell>
          <cell r="BX174">
            <v>0</v>
          </cell>
          <cell r="BY174">
            <v>0</v>
          </cell>
          <cell r="CA174">
            <v>0</v>
          </cell>
          <cell r="CB174">
            <v>0</v>
          </cell>
          <cell r="CC174">
            <v>0</v>
          </cell>
          <cell r="CD174">
            <v>0</v>
          </cell>
          <cell r="CE174">
            <v>0</v>
          </cell>
          <cell r="CF174">
            <v>0</v>
          </cell>
          <cell r="CH174">
            <v>0</v>
          </cell>
          <cell r="CJ174">
            <v>39923</v>
          </cell>
          <cell r="CK174">
            <v>13.898899776380739</v>
          </cell>
          <cell r="CL174">
            <v>9.8024592809748921</v>
          </cell>
          <cell r="CM174">
            <v>68.350684931506848</v>
          </cell>
          <cell r="CN174">
            <v>0</v>
          </cell>
          <cell r="CO174">
            <v>0</v>
          </cell>
          <cell r="CP174">
            <v>58.429867346906939</v>
          </cell>
          <cell r="CQ174">
            <v>0</v>
          </cell>
          <cell r="CR174">
            <v>35</v>
          </cell>
          <cell r="CS174">
            <v>0</v>
          </cell>
          <cell r="CU174">
            <v>39923</v>
          </cell>
          <cell r="CV174">
            <v>2.6253175927867738</v>
          </cell>
          <cell r="CW174">
            <v>5</v>
          </cell>
          <cell r="CX174">
            <v>0</v>
          </cell>
          <cell r="CY174">
            <v>0</v>
          </cell>
          <cell r="CZ174">
            <v>0</v>
          </cell>
          <cell r="DA174">
            <v>0</v>
          </cell>
          <cell r="DB174">
            <v>0</v>
          </cell>
          <cell r="DC174">
            <v>72.328767123287676</v>
          </cell>
          <cell r="DD174">
            <v>0</v>
          </cell>
          <cell r="DE174">
            <v>11.835616438356164</v>
          </cell>
          <cell r="DF174">
            <v>24</v>
          </cell>
          <cell r="DG174">
            <v>58.684931506849324</v>
          </cell>
          <cell r="DH174">
            <v>91.366463468230734</v>
          </cell>
          <cell r="DI174">
            <v>0</v>
          </cell>
          <cell r="DJ174">
            <v>0</v>
          </cell>
          <cell r="DK174">
            <v>27.3224043715847</v>
          </cell>
          <cell r="DL174">
            <v>41.028280559922152</v>
          </cell>
          <cell r="DM174">
            <v>0</v>
          </cell>
          <cell r="DN174">
            <v>0</v>
          </cell>
          <cell r="DO174">
            <v>1.1990373808531984</v>
          </cell>
          <cell r="DP174">
            <v>0</v>
          </cell>
          <cell r="DR174">
            <v>68.350684931506848</v>
          </cell>
          <cell r="DS174">
            <v>0</v>
          </cell>
          <cell r="DT174">
            <v>0</v>
          </cell>
          <cell r="DV174">
            <v>39923</v>
          </cell>
          <cell r="DW174">
            <v>6.5349728539832617</v>
          </cell>
          <cell r="DY174">
            <v>49.7</v>
          </cell>
          <cell r="DZ174">
            <v>44.7</v>
          </cell>
          <cell r="EA174">
            <v>35</v>
          </cell>
          <cell r="EB174">
            <v>35</v>
          </cell>
          <cell r="ED174">
            <v>60</v>
          </cell>
          <cell r="EE174">
            <v>20</v>
          </cell>
          <cell r="EF174">
            <v>60.342196114030223</v>
          </cell>
          <cell r="EG174">
            <v>0.34219611403022299</v>
          </cell>
          <cell r="EH174">
            <v>60</v>
          </cell>
          <cell r="EJ174">
            <v>35</v>
          </cell>
          <cell r="EK174">
            <v>95</v>
          </cell>
          <cell r="EL174">
            <v>115</v>
          </cell>
          <cell r="EN174">
            <v>0</v>
          </cell>
          <cell r="EO174">
            <v>60</v>
          </cell>
          <cell r="EP174">
            <v>80</v>
          </cell>
          <cell r="ER174">
            <v>200</v>
          </cell>
          <cell r="ET174">
            <v>15</v>
          </cell>
          <cell r="EU174">
            <v>0</v>
          </cell>
          <cell r="EV174">
            <v>0</v>
          </cell>
          <cell r="EW174">
            <v>54.2206349055514</v>
          </cell>
          <cell r="EX174">
            <v>14.130050025955448</v>
          </cell>
          <cell r="EZ174">
            <v>54.2206349055514</v>
          </cell>
          <cell r="FA174">
            <v>69.220634905551407</v>
          </cell>
          <cell r="FB174">
            <v>59</v>
          </cell>
          <cell r="FC174">
            <v>68.350684931506848</v>
          </cell>
          <cell r="FE174">
            <v>38271.593254861109</v>
          </cell>
        </row>
        <row r="175">
          <cell r="A175">
            <v>39924</v>
          </cell>
          <cell r="B175">
            <v>21</v>
          </cell>
          <cell r="C175">
            <v>2</v>
          </cell>
          <cell r="D175">
            <v>4</v>
          </cell>
          <cell r="E175">
            <v>2009</v>
          </cell>
          <cell r="G175">
            <v>0</v>
          </cell>
          <cell r="H175">
            <v>0.72834071133096612</v>
          </cell>
          <cell r="I175">
            <v>13.221167808570071</v>
          </cell>
          <cell r="J175">
            <v>66.438356164383563</v>
          </cell>
          <cell r="K175">
            <v>10.833333333333334</v>
          </cell>
          <cell r="L175">
            <v>0.43680116662099977</v>
          </cell>
          <cell r="M175">
            <v>8.512962271838024</v>
          </cell>
          <cell r="N175">
            <v>8.5097142857142849</v>
          </cell>
          <cell r="O175">
            <v>28.600746836779376</v>
          </cell>
          <cell r="P175">
            <v>19.103041156191303</v>
          </cell>
          <cell r="Q175">
            <v>27.445209645752968</v>
          </cell>
          <cell r="R175">
            <v>22.176382085731959</v>
          </cell>
          <cell r="S175">
            <v>109.75765677705814</v>
          </cell>
          <cell r="T175">
            <v>22.203524227442319</v>
          </cell>
          <cell r="U175">
            <v>37.888512221130334</v>
          </cell>
          <cell r="W175">
            <v>0</v>
          </cell>
          <cell r="X175">
            <v>13.949508519901038</v>
          </cell>
          <cell r="Y175">
            <v>10.833333333333334</v>
          </cell>
          <cell r="Z175">
            <v>0</v>
          </cell>
          <cell r="AA175">
            <v>0</v>
          </cell>
          <cell r="AB175">
            <v>2.6239859099498535</v>
          </cell>
          <cell r="AC175">
            <v>5</v>
          </cell>
          <cell r="AD175">
            <v>0</v>
          </cell>
          <cell r="AE175">
            <v>1.0022831050228298</v>
          </cell>
          <cell r="AF175">
            <v>8.833208709200628</v>
          </cell>
          <cell r="AG175">
            <v>0</v>
          </cell>
          <cell r="AH175">
            <v>4.804847028964133</v>
          </cell>
          <cell r="AI175">
            <v>0</v>
          </cell>
          <cell r="AJ175">
            <v>0</v>
          </cell>
          <cell r="AK175">
            <v>0</v>
          </cell>
          <cell r="AL175">
            <v>0</v>
          </cell>
          <cell r="AM175">
            <v>0</v>
          </cell>
          <cell r="AN175">
            <v>0</v>
          </cell>
          <cell r="AO175">
            <v>26.989492781979024</v>
          </cell>
          <cell r="AP175">
            <v>0</v>
          </cell>
          <cell r="AQ175">
            <v>15.166791290799372</v>
          </cell>
          <cell r="AR175">
            <v>19.833208709200626</v>
          </cell>
          <cell r="AS175">
            <v>26.584918792443482</v>
          </cell>
          <cell r="AT175">
            <v>0</v>
          </cell>
          <cell r="AU175">
            <v>0</v>
          </cell>
          <cell r="AV175">
            <v>0</v>
          </cell>
          <cell r="AW175">
            <v>0</v>
          </cell>
          <cell r="AX175">
            <v>0</v>
          </cell>
          <cell r="AY175">
            <v>0</v>
          </cell>
          <cell r="AZ175">
            <v>38.851722797648698</v>
          </cell>
          <cell r="BA175">
            <v>0</v>
          </cell>
          <cell r="BB175">
            <v>130.9979704279821</v>
          </cell>
          <cell r="BC175">
            <v>0</v>
          </cell>
          <cell r="BD175">
            <v>0</v>
          </cell>
          <cell r="BE175">
            <v>27.3224043715847</v>
          </cell>
          <cell r="BF175">
            <v>39.115951792798867</v>
          </cell>
          <cell r="BG175">
            <v>0</v>
          </cell>
          <cell r="BH175">
            <v>0</v>
          </cell>
          <cell r="BI175">
            <v>0</v>
          </cell>
          <cell r="BJ175">
            <v>0</v>
          </cell>
          <cell r="BK175">
            <v>0</v>
          </cell>
          <cell r="BL175">
            <v>0</v>
          </cell>
          <cell r="BM175">
            <v>0</v>
          </cell>
          <cell r="BN175">
            <v>1.9123287671232845</v>
          </cell>
          <cell r="BO175">
            <v>0</v>
          </cell>
          <cell r="BP175">
            <v>0</v>
          </cell>
          <cell r="BQ175">
            <v>2.0337923539456852</v>
          </cell>
          <cell r="BR175">
            <v>0</v>
          </cell>
          <cell r="BS175">
            <v>0</v>
          </cell>
          <cell r="BT175">
            <v>0</v>
          </cell>
          <cell r="BU175">
            <v>0</v>
          </cell>
          <cell r="BV175">
            <v>0</v>
          </cell>
          <cell r="BW175">
            <v>0</v>
          </cell>
          <cell r="BX175">
            <v>0</v>
          </cell>
          <cell r="BY175">
            <v>0</v>
          </cell>
          <cell r="CA175">
            <v>0</v>
          </cell>
          <cell r="CB175">
            <v>0</v>
          </cell>
          <cell r="CC175">
            <v>0</v>
          </cell>
          <cell r="CD175">
            <v>0</v>
          </cell>
          <cell r="CE175">
            <v>0</v>
          </cell>
          <cell r="CF175">
            <v>0</v>
          </cell>
          <cell r="CH175">
            <v>0</v>
          </cell>
          <cell r="CJ175">
            <v>39924</v>
          </cell>
          <cell r="CK175">
            <v>13.949508519901038</v>
          </cell>
          <cell r="CL175">
            <v>9.8354918142234578</v>
          </cell>
          <cell r="CM175">
            <v>68.350684931506848</v>
          </cell>
          <cell r="CN175">
            <v>0</v>
          </cell>
          <cell r="CO175">
            <v>0</v>
          </cell>
          <cell r="CP175">
            <v>58.379258603386639</v>
          </cell>
          <cell r="CQ175">
            <v>0</v>
          </cell>
          <cell r="CR175">
            <v>35</v>
          </cell>
          <cell r="CS175">
            <v>0</v>
          </cell>
          <cell r="CU175">
            <v>39924</v>
          </cell>
          <cell r="CV175">
            <v>2.6239859099498535</v>
          </cell>
          <cell r="CW175">
            <v>5</v>
          </cell>
          <cell r="CX175">
            <v>0</v>
          </cell>
          <cell r="CY175">
            <v>0</v>
          </cell>
          <cell r="CZ175">
            <v>0</v>
          </cell>
          <cell r="DA175">
            <v>0</v>
          </cell>
          <cell r="DB175">
            <v>0</v>
          </cell>
          <cell r="DC175">
            <v>72.328767123287676</v>
          </cell>
          <cell r="DD175">
            <v>0</v>
          </cell>
          <cell r="DE175">
            <v>11.835616438356164</v>
          </cell>
          <cell r="DF175">
            <v>24</v>
          </cell>
          <cell r="DG175">
            <v>58.684931506849324</v>
          </cell>
          <cell r="DH175">
            <v>130.9979704279821</v>
          </cell>
          <cell r="DI175">
            <v>0</v>
          </cell>
          <cell r="DJ175">
            <v>0</v>
          </cell>
          <cell r="DK175">
            <v>27.3224043715847</v>
          </cell>
          <cell r="DL175">
            <v>41.028280559922152</v>
          </cell>
          <cell r="DM175">
            <v>0</v>
          </cell>
          <cell r="DN175">
            <v>0</v>
          </cell>
          <cell r="DO175">
            <v>2.0337923539456852</v>
          </cell>
          <cell r="DP175">
            <v>0</v>
          </cell>
          <cell r="DR175">
            <v>68.350684931506848</v>
          </cell>
          <cell r="DS175">
            <v>0</v>
          </cell>
          <cell r="DT175">
            <v>0</v>
          </cell>
          <cell r="DV175">
            <v>39924</v>
          </cell>
          <cell r="DW175">
            <v>6.5569945428156382</v>
          </cell>
          <cell r="DY175">
            <v>49.7</v>
          </cell>
          <cell r="DZ175">
            <v>44.7</v>
          </cell>
          <cell r="EA175">
            <v>35</v>
          </cell>
          <cell r="EB175">
            <v>35</v>
          </cell>
          <cell r="ED175">
            <v>60</v>
          </cell>
          <cell r="EE175">
            <v>20</v>
          </cell>
          <cell r="EF175">
            <v>60.291587370509923</v>
          </cell>
          <cell r="EG175">
            <v>0.29158737050992301</v>
          </cell>
          <cell r="EH175">
            <v>60</v>
          </cell>
          <cell r="EJ175">
            <v>35</v>
          </cell>
          <cell r="EK175">
            <v>95</v>
          </cell>
          <cell r="EL175">
            <v>115</v>
          </cell>
          <cell r="EN175">
            <v>0</v>
          </cell>
          <cell r="EO175">
            <v>60</v>
          </cell>
          <cell r="EP175">
            <v>80</v>
          </cell>
          <cell r="ER175">
            <v>200</v>
          </cell>
          <cell r="ET175">
            <v>15</v>
          </cell>
          <cell r="EU175">
            <v>0</v>
          </cell>
          <cell r="EV175">
            <v>0</v>
          </cell>
          <cell r="EW175">
            <v>54.34624923413228</v>
          </cell>
          <cell r="EX175">
            <v>14.004435697374568</v>
          </cell>
          <cell r="EZ175">
            <v>54.34624923413228</v>
          </cell>
          <cell r="FA175">
            <v>69.346249234132273</v>
          </cell>
          <cell r="FB175">
            <v>59</v>
          </cell>
          <cell r="FC175">
            <v>68.350684931506848</v>
          </cell>
          <cell r="FE175">
            <v>38271.593255208332</v>
          </cell>
        </row>
        <row r="176">
          <cell r="A176">
            <v>39925</v>
          </cell>
          <cell r="B176">
            <v>22</v>
          </cell>
          <cell r="C176">
            <v>3</v>
          </cell>
          <cell r="D176">
            <v>4</v>
          </cell>
          <cell r="E176">
            <v>2009</v>
          </cell>
          <cell r="G176">
            <v>0</v>
          </cell>
          <cell r="H176">
            <v>0.82581083018796586</v>
          </cell>
          <cell r="I176">
            <v>12.869345636483279</v>
          </cell>
          <cell r="J176">
            <v>66.438356164383563</v>
          </cell>
          <cell r="K176">
            <v>10.833333333333334</v>
          </cell>
          <cell r="L176">
            <v>0.49525603666337809</v>
          </cell>
          <cell r="M176">
            <v>8.2864279050758434</v>
          </cell>
          <cell r="N176">
            <v>8.5097142857142849</v>
          </cell>
          <cell r="O176">
            <v>32.428238764953463</v>
          </cell>
          <cell r="P176">
            <v>18.594699266099109</v>
          </cell>
          <cell r="Q176">
            <v>27.170275749950886</v>
          </cell>
          <cell r="R176">
            <v>22.176382085731959</v>
          </cell>
          <cell r="S176">
            <v>50.395322623878904</v>
          </cell>
          <cell r="T176">
            <v>22.038898557284654</v>
          </cell>
          <cell r="U176">
            <v>32.270297972977488</v>
          </cell>
          <cell r="W176">
            <v>0</v>
          </cell>
          <cell r="X176">
            <v>13.695156466671245</v>
          </cell>
          <cell r="Y176">
            <v>10.833333333333334</v>
          </cell>
          <cell r="Z176">
            <v>0</v>
          </cell>
          <cell r="AA176">
            <v>0</v>
          </cell>
          <cell r="AB176">
            <v>2.6226549026042263</v>
          </cell>
          <cell r="AC176">
            <v>5</v>
          </cell>
          <cell r="AD176">
            <v>0</v>
          </cell>
          <cell r="AE176">
            <v>1.0022831050228298</v>
          </cell>
          <cell r="AF176">
            <v>8.6664602198264493</v>
          </cell>
          <cell r="AG176">
            <v>0</v>
          </cell>
          <cell r="AH176">
            <v>4.9312763635005243</v>
          </cell>
          <cell r="AI176">
            <v>0</v>
          </cell>
          <cell r="AJ176">
            <v>0</v>
          </cell>
          <cell r="AK176">
            <v>0</v>
          </cell>
          <cell r="AL176">
            <v>0</v>
          </cell>
          <cell r="AM176">
            <v>0</v>
          </cell>
          <cell r="AN176">
            <v>0</v>
          </cell>
          <cell r="AO176">
            <v>27.070105157393552</v>
          </cell>
          <cell r="AP176">
            <v>0</v>
          </cell>
          <cell r="AQ176">
            <v>15.333539780173551</v>
          </cell>
          <cell r="AR176">
            <v>19.666460219826448</v>
          </cell>
          <cell r="AS176">
            <v>26.632229135722355</v>
          </cell>
          <cell r="AT176">
            <v>0</v>
          </cell>
          <cell r="AU176">
            <v>0</v>
          </cell>
          <cell r="AV176">
            <v>0</v>
          </cell>
          <cell r="AW176">
            <v>0</v>
          </cell>
          <cell r="AX176">
            <v>0</v>
          </cell>
          <cell r="AY176">
            <v>0</v>
          </cell>
          <cell r="AZ176">
            <v>39.018471287022876</v>
          </cell>
          <cell r="BA176">
            <v>0</v>
          </cell>
          <cell r="BB176">
            <v>65.686047867118177</v>
          </cell>
          <cell r="BC176">
            <v>0</v>
          </cell>
          <cell r="BD176">
            <v>0</v>
          </cell>
          <cell r="BE176">
            <v>27.3224043715847</v>
          </cell>
          <cell r="BF176">
            <v>39.115951792798867</v>
          </cell>
          <cell r="BG176">
            <v>0</v>
          </cell>
          <cell r="BH176">
            <v>0</v>
          </cell>
          <cell r="BI176">
            <v>0</v>
          </cell>
          <cell r="BJ176">
            <v>0</v>
          </cell>
          <cell r="BK176">
            <v>0</v>
          </cell>
          <cell r="BL176">
            <v>0</v>
          </cell>
          <cell r="BM176">
            <v>0</v>
          </cell>
          <cell r="BN176">
            <v>1.4617110284067536</v>
          </cell>
          <cell r="BO176">
            <v>0</v>
          </cell>
          <cell r="BP176">
            <v>0</v>
          </cell>
          <cell r="BQ176">
            <v>5.2742741817122294</v>
          </cell>
          <cell r="BR176">
            <v>0</v>
          </cell>
          <cell r="BS176">
            <v>0</v>
          </cell>
          <cell r="BT176">
            <v>0</v>
          </cell>
          <cell r="BU176">
            <v>0</v>
          </cell>
          <cell r="BV176">
            <v>0</v>
          </cell>
          <cell r="BW176">
            <v>0</v>
          </cell>
          <cell r="BX176">
            <v>0</v>
          </cell>
          <cell r="BY176">
            <v>0</v>
          </cell>
          <cell r="CA176">
            <v>0</v>
          </cell>
          <cell r="CB176">
            <v>0</v>
          </cell>
          <cell r="CC176">
            <v>0</v>
          </cell>
          <cell r="CD176">
            <v>0</v>
          </cell>
          <cell r="CE176">
            <v>0</v>
          </cell>
          <cell r="CF176">
            <v>0</v>
          </cell>
          <cell r="CH176">
            <v>0</v>
          </cell>
          <cell r="CJ176">
            <v>39925</v>
          </cell>
          <cell r="CK176">
            <v>13.695156466671245</v>
          </cell>
          <cell r="CL176">
            <v>9.6687433248492791</v>
          </cell>
          <cell r="CM176">
            <v>67.900067192790317</v>
          </cell>
          <cell r="CN176">
            <v>0</v>
          </cell>
          <cell r="CO176">
            <v>0</v>
          </cell>
          <cell r="CP176">
            <v>58.633610656616433</v>
          </cell>
          <cell r="CQ176">
            <v>0</v>
          </cell>
          <cell r="CR176">
            <v>35</v>
          </cell>
          <cell r="CS176">
            <v>0</v>
          </cell>
          <cell r="CU176">
            <v>39925</v>
          </cell>
          <cell r="CV176">
            <v>2.6226549026042263</v>
          </cell>
          <cell r="CW176">
            <v>5</v>
          </cell>
          <cell r="CX176">
            <v>0</v>
          </cell>
          <cell r="CY176">
            <v>0</v>
          </cell>
          <cell r="CZ176">
            <v>0</v>
          </cell>
          <cell r="DA176">
            <v>0</v>
          </cell>
          <cell r="DB176">
            <v>0</v>
          </cell>
          <cell r="DC176">
            <v>72.328767123287676</v>
          </cell>
          <cell r="DD176">
            <v>0</v>
          </cell>
          <cell r="DE176">
            <v>11.835616438356164</v>
          </cell>
          <cell r="DF176">
            <v>24</v>
          </cell>
          <cell r="DG176">
            <v>58.684931506849324</v>
          </cell>
          <cell r="DH176">
            <v>65.686047867118177</v>
          </cell>
          <cell r="DI176">
            <v>0</v>
          </cell>
          <cell r="DJ176">
            <v>0</v>
          </cell>
          <cell r="DK176">
            <v>27.3224043715847</v>
          </cell>
          <cell r="DL176">
            <v>40.577662821205621</v>
          </cell>
          <cell r="DM176">
            <v>0</v>
          </cell>
          <cell r="DN176">
            <v>0</v>
          </cell>
          <cell r="DO176">
            <v>5.2742741817122294</v>
          </cell>
          <cell r="DP176">
            <v>0</v>
          </cell>
          <cell r="DR176">
            <v>67.900067192790317</v>
          </cell>
          <cell r="DS176">
            <v>0</v>
          </cell>
          <cell r="DT176">
            <v>0</v>
          </cell>
          <cell r="DV176">
            <v>39925</v>
          </cell>
          <cell r="DW176">
            <v>6.4458288832328527</v>
          </cell>
          <cell r="DY176">
            <v>49.7</v>
          </cell>
          <cell r="DZ176">
            <v>44.7</v>
          </cell>
          <cell r="EA176">
            <v>35</v>
          </cell>
          <cell r="EB176">
            <v>35</v>
          </cell>
          <cell r="ED176">
            <v>60</v>
          </cell>
          <cell r="EE176">
            <v>20</v>
          </cell>
          <cell r="EF176">
            <v>60.095321685023187</v>
          </cell>
          <cell r="EG176">
            <v>9.5321685023186831E-2</v>
          </cell>
          <cell r="EH176">
            <v>60</v>
          </cell>
          <cell r="EJ176">
            <v>35</v>
          </cell>
          <cell r="EK176">
            <v>95</v>
          </cell>
          <cell r="EL176">
            <v>115</v>
          </cell>
          <cell r="EN176">
            <v>0</v>
          </cell>
          <cell r="EO176">
            <v>60</v>
          </cell>
          <cell r="EP176">
            <v>80</v>
          </cell>
          <cell r="ER176">
            <v>200</v>
          </cell>
          <cell r="ET176">
            <v>15</v>
          </cell>
          <cell r="EU176">
            <v>0</v>
          </cell>
          <cell r="EV176">
            <v>0</v>
          </cell>
          <cell r="EW176">
            <v>52.900067192790317</v>
          </cell>
          <cell r="EX176">
            <v>15</v>
          </cell>
          <cell r="EZ176">
            <v>52.900067192790317</v>
          </cell>
          <cell r="FA176">
            <v>67.900067192790317</v>
          </cell>
          <cell r="FB176">
            <v>59</v>
          </cell>
          <cell r="FC176">
            <v>68.350684931506848</v>
          </cell>
          <cell r="FE176">
            <v>38271.593255324071</v>
          </cell>
        </row>
        <row r="177">
          <cell r="A177">
            <v>39926</v>
          </cell>
          <cell r="B177">
            <v>23</v>
          </cell>
          <cell r="C177">
            <v>4</v>
          </cell>
          <cell r="D177">
            <v>4</v>
          </cell>
          <cell r="E177">
            <v>2009</v>
          </cell>
          <cell r="G177">
            <v>0</v>
          </cell>
          <cell r="H177">
            <v>0.48662893063895796</v>
          </cell>
          <cell r="I177">
            <v>10.242535830928443</v>
          </cell>
          <cell r="J177">
            <v>66.438356164383563</v>
          </cell>
          <cell r="K177">
            <v>10.833333333333334</v>
          </cell>
          <cell r="L177">
            <v>0.2918415534210565</v>
          </cell>
          <cell r="M177">
            <v>6.5950544126762276</v>
          </cell>
          <cell r="N177">
            <v>0</v>
          </cell>
          <cell r="O177">
            <v>19.109121091451716</v>
          </cell>
          <cell r="P177">
            <v>14.799266324655477</v>
          </cell>
          <cell r="Q177">
            <v>27.730320380838798</v>
          </cell>
          <cell r="R177">
            <v>22.176382085731959</v>
          </cell>
          <cell r="S177">
            <v>105.35902796253394</v>
          </cell>
          <cell r="T177">
            <v>21.787429377169129</v>
          </cell>
          <cell r="U177">
            <v>24.600527379974398</v>
          </cell>
          <cell r="W177">
            <v>0</v>
          </cell>
          <cell r="X177">
            <v>10.7291647615674</v>
          </cell>
          <cell r="Y177">
            <v>10.833333333333334</v>
          </cell>
          <cell r="Z177">
            <v>0</v>
          </cell>
          <cell r="AA177">
            <v>0</v>
          </cell>
          <cell r="AB177">
            <v>0</v>
          </cell>
          <cell r="AC177">
            <v>5</v>
          </cell>
          <cell r="AD177">
            <v>0</v>
          </cell>
          <cell r="AE177">
            <v>1.0022831050228298</v>
          </cell>
          <cell r="AF177">
            <v>0.88461286107445414</v>
          </cell>
          <cell r="AG177">
            <v>0</v>
          </cell>
          <cell r="AH177">
            <v>4.978109586758773</v>
          </cell>
          <cell r="AI177">
            <v>0</v>
          </cell>
          <cell r="AJ177">
            <v>0</v>
          </cell>
          <cell r="AK177">
            <v>0</v>
          </cell>
          <cell r="AL177">
            <v>0</v>
          </cell>
          <cell r="AM177">
            <v>0</v>
          </cell>
          <cell r="AN177">
            <v>0</v>
          </cell>
          <cell r="AO177">
            <v>29.95040534309058</v>
          </cell>
          <cell r="AP177">
            <v>0</v>
          </cell>
          <cell r="AQ177">
            <v>23.115387138925545</v>
          </cell>
          <cell r="AR177">
            <v>11.884612861074455</v>
          </cell>
          <cell r="AS177">
            <v>17.3351698052046</v>
          </cell>
          <cell r="AT177">
            <v>0</v>
          </cell>
          <cell r="AU177">
            <v>0</v>
          </cell>
          <cell r="AV177">
            <v>0</v>
          </cell>
          <cell r="AW177">
            <v>0</v>
          </cell>
          <cell r="AX177">
            <v>0</v>
          </cell>
          <cell r="AY177">
            <v>0</v>
          </cell>
          <cell r="AZ177">
            <v>46.800318645774865</v>
          </cell>
          <cell r="BA177">
            <v>0</v>
          </cell>
          <cell r="BB177">
            <v>104.94666607390261</v>
          </cell>
          <cell r="BC177">
            <v>0</v>
          </cell>
          <cell r="BD177">
            <v>0</v>
          </cell>
          <cell r="BE177">
            <v>27.3224043715847</v>
          </cell>
          <cell r="BF177">
            <v>29.780034166132541</v>
          </cell>
          <cell r="BG177">
            <v>0</v>
          </cell>
          <cell r="BH177">
            <v>9.3359176266663226</v>
          </cell>
          <cell r="BI177">
            <v>0</v>
          </cell>
          <cell r="BJ177">
            <v>0</v>
          </cell>
          <cell r="BK177">
            <v>0</v>
          </cell>
          <cell r="BL177">
            <v>0</v>
          </cell>
          <cell r="BM177">
            <v>0</v>
          </cell>
          <cell r="BN177">
            <v>0</v>
          </cell>
          <cell r="BO177">
            <v>0</v>
          </cell>
          <cell r="BP177">
            <v>0</v>
          </cell>
          <cell r="BQ177">
            <v>-3.4485948523760186</v>
          </cell>
          <cell r="BR177">
            <v>0</v>
          </cell>
          <cell r="BS177">
            <v>0</v>
          </cell>
          <cell r="BT177">
            <v>0</v>
          </cell>
          <cell r="BU177">
            <v>0</v>
          </cell>
          <cell r="BV177">
            <v>0</v>
          </cell>
          <cell r="BW177">
            <v>0</v>
          </cell>
          <cell r="BX177">
            <v>0</v>
          </cell>
          <cell r="BY177">
            <v>0</v>
          </cell>
          <cell r="CA177">
            <v>0</v>
          </cell>
          <cell r="CB177">
            <v>0</v>
          </cell>
          <cell r="CC177">
            <v>0</v>
          </cell>
          <cell r="CD177">
            <v>0</v>
          </cell>
          <cell r="CE177">
            <v>0</v>
          </cell>
          <cell r="CF177">
            <v>0</v>
          </cell>
          <cell r="CH177">
            <v>0</v>
          </cell>
          <cell r="CJ177">
            <v>39926</v>
          </cell>
          <cell r="CK177">
            <v>10.7291647615674</v>
          </cell>
          <cell r="CL177">
            <v>1.8868959660972839</v>
          </cell>
          <cell r="CM177">
            <v>57.102438537717241</v>
          </cell>
          <cell r="CN177">
            <v>0</v>
          </cell>
          <cell r="CO177">
            <v>0</v>
          </cell>
          <cell r="CP177">
            <v>52.263684735053957</v>
          </cell>
          <cell r="CQ177">
            <v>0</v>
          </cell>
          <cell r="CR177">
            <v>35</v>
          </cell>
          <cell r="CS177">
            <v>0</v>
          </cell>
          <cell r="CU177">
            <v>39926</v>
          </cell>
          <cell r="CV177">
            <v>0</v>
          </cell>
          <cell r="CW177">
            <v>5</v>
          </cell>
          <cell r="CX177">
            <v>0</v>
          </cell>
          <cell r="CY177">
            <v>0</v>
          </cell>
          <cell r="CZ177">
            <v>0</v>
          </cell>
          <cell r="DA177">
            <v>0</v>
          </cell>
          <cell r="DB177">
            <v>0</v>
          </cell>
          <cell r="DC177">
            <v>72.328767123287676</v>
          </cell>
          <cell r="DD177">
            <v>0</v>
          </cell>
          <cell r="DE177">
            <v>11.835616438356164</v>
          </cell>
          <cell r="DF177">
            <v>24</v>
          </cell>
          <cell r="DG177">
            <v>58.684931506849324</v>
          </cell>
          <cell r="DH177">
            <v>104.94666607390261</v>
          </cell>
          <cell r="DI177">
            <v>0</v>
          </cell>
          <cell r="DJ177">
            <v>0</v>
          </cell>
          <cell r="DK177">
            <v>27.3224043715847</v>
          </cell>
          <cell r="DL177">
            <v>29.780034166132541</v>
          </cell>
          <cell r="DM177">
            <v>0</v>
          </cell>
          <cell r="DN177">
            <v>0</v>
          </cell>
          <cell r="DO177">
            <v>-3.4485948523760186</v>
          </cell>
          <cell r="DP177">
            <v>0</v>
          </cell>
          <cell r="DR177">
            <v>57.102438537717241</v>
          </cell>
          <cell r="DS177">
            <v>0</v>
          </cell>
          <cell r="DT177">
            <v>0</v>
          </cell>
          <cell r="DV177">
            <v>39926</v>
          </cell>
          <cell r="DW177">
            <v>1.2579306440648559</v>
          </cell>
          <cell r="DY177">
            <v>49.7</v>
          </cell>
          <cell r="DZ177">
            <v>44.7</v>
          </cell>
          <cell r="EA177">
            <v>35</v>
          </cell>
          <cell r="EB177">
            <v>35</v>
          </cell>
          <cell r="ED177">
            <v>60</v>
          </cell>
          <cell r="EE177">
            <v>20</v>
          </cell>
          <cell r="EF177">
            <v>52.263684735053957</v>
          </cell>
          <cell r="EG177">
            <v>0</v>
          </cell>
          <cell r="EH177">
            <v>52.263684735053957</v>
          </cell>
          <cell r="EJ177">
            <v>35</v>
          </cell>
          <cell r="EK177">
            <v>95</v>
          </cell>
          <cell r="EL177">
            <v>115</v>
          </cell>
          <cell r="EN177">
            <v>0</v>
          </cell>
          <cell r="EO177">
            <v>60</v>
          </cell>
          <cell r="EP177">
            <v>80</v>
          </cell>
          <cell r="ER177">
            <v>200</v>
          </cell>
          <cell r="ET177">
            <v>15</v>
          </cell>
          <cell r="EU177">
            <v>0</v>
          </cell>
          <cell r="EV177">
            <v>0</v>
          </cell>
          <cell r="EW177">
            <v>42.102438537717241</v>
          </cell>
          <cell r="EX177">
            <v>15</v>
          </cell>
          <cell r="EZ177">
            <v>42.102438537717241</v>
          </cell>
          <cell r="FA177">
            <v>57.102438537717241</v>
          </cell>
          <cell r="FB177">
            <v>59</v>
          </cell>
          <cell r="FC177">
            <v>68.350684931506848</v>
          </cell>
          <cell r="FE177">
            <v>38271.593255555556</v>
          </cell>
        </row>
        <row r="178">
          <cell r="A178">
            <v>39927</v>
          </cell>
          <cell r="B178">
            <v>24</v>
          </cell>
          <cell r="C178">
            <v>5</v>
          </cell>
          <cell r="D178">
            <v>4</v>
          </cell>
          <cell r="E178">
            <v>2009</v>
          </cell>
          <cell r="G178">
            <v>0</v>
          </cell>
          <cell r="H178">
            <v>0.43113153848358704</v>
          </cell>
          <cell r="I178">
            <v>10.240099497881319</v>
          </cell>
          <cell r="J178">
            <v>66.438356164383563</v>
          </cell>
          <cell r="K178">
            <v>10.833333333333334</v>
          </cell>
          <cell r="L178">
            <v>0.25855860594776386</v>
          </cell>
          <cell r="M178">
            <v>6.5934856850409629</v>
          </cell>
          <cell r="N178">
            <v>0</v>
          </cell>
          <cell r="O178">
            <v>16.929829396721832</v>
          </cell>
          <cell r="P178">
            <v>14.795746108352107</v>
          </cell>
          <cell r="Q178">
            <v>27.4690710389334</v>
          </cell>
          <cell r="R178">
            <v>22.176382085731959</v>
          </cell>
          <cell r="S178">
            <v>73.750871435232554</v>
          </cell>
          <cell r="T178">
            <v>21.725174943517558</v>
          </cell>
          <cell r="U178">
            <v>26.194395098484229</v>
          </cell>
          <cell r="W178">
            <v>0</v>
          </cell>
          <cell r="X178">
            <v>10.671231036364906</v>
          </cell>
          <cell r="Y178">
            <v>10.833333333333334</v>
          </cell>
          <cell r="Z178">
            <v>0</v>
          </cell>
          <cell r="AA178">
            <v>0</v>
          </cell>
          <cell r="AB178">
            <v>0</v>
          </cell>
          <cell r="AC178">
            <v>5</v>
          </cell>
          <cell r="AD178">
            <v>0</v>
          </cell>
          <cell r="AE178">
            <v>1.0022831050228298</v>
          </cell>
          <cell r="AF178">
            <v>0.84976118596589689</v>
          </cell>
          <cell r="AG178">
            <v>0</v>
          </cell>
          <cell r="AH178">
            <v>4.9835789640830761</v>
          </cell>
          <cell r="AI178">
            <v>0</v>
          </cell>
          <cell r="AJ178">
            <v>0</v>
          </cell>
          <cell r="AK178">
            <v>0</v>
          </cell>
          <cell r="AL178">
            <v>0</v>
          </cell>
          <cell r="AM178">
            <v>0</v>
          </cell>
          <cell r="AN178">
            <v>0</v>
          </cell>
          <cell r="AO178">
            <v>29.954602379346113</v>
          </cell>
          <cell r="AP178">
            <v>0</v>
          </cell>
          <cell r="AQ178">
            <v>23.150238814034104</v>
          </cell>
          <cell r="AR178">
            <v>11.849761185965896</v>
          </cell>
          <cell r="AS178">
            <v>17.069835200608566</v>
          </cell>
          <cell r="AT178">
            <v>0</v>
          </cell>
          <cell r="AU178">
            <v>0</v>
          </cell>
          <cell r="AV178">
            <v>0</v>
          </cell>
          <cell r="AW178">
            <v>0</v>
          </cell>
          <cell r="AX178">
            <v>0</v>
          </cell>
          <cell r="AY178">
            <v>0</v>
          </cell>
          <cell r="AZ178">
            <v>46.835170320883428</v>
          </cell>
          <cell r="BA178">
            <v>0</v>
          </cell>
          <cell r="BB178">
            <v>74.835271156350899</v>
          </cell>
          <cell r="BC178">
            <v>0</v>
          </cell>
          <cell r="BD178">
            <v>0</v>
          </cell>
          <cell r="BE178">
            <v>27.3224043715847</v>
          </cell>
          <cell r="BF178">
            <v>29.770019501398441</v>
          </cell>
          <cell r="BG178">
            <v>0</v>
          </cell>
          <cell r="BH178">
            <v>9.3459322914004233</v>
          </cell>
          <cell r="BI178">
            <v>0</v>
          </cell>
          <cell r="BJ178">
            <v>0</v>
          </cell>
          <cell r="BK178">
            <v>0</v>
          </cell>
          <cell r="BL178">
            <v>0</v>
          </cell>
          <cell r="BM178">
            <v>0</v>
          </cell>
          <cell r="BN178">
            <v>0</v>
          </cell>
          <cell r="BO178">
            <v>0</v>
          </cell>
          <cell r="BP178">
            <v>0</v>
          </cell>
          <cell r="BQ178">
            <v>-5.6369879142984587</v>
          </cell>
          <cell r="BR178">
            <v>0</v>
          </cell>
          <cell r="BS178">
            <v>0</v>
          </cell>
          <cell r="BT178">
            <v>0</v>
          </cell>
          <cell r="BU178">
            <v>0</v>
          </cell>
          <cell r="BV178">
            <v>0</v>
          </cell>
          <cell r="BW178">
            <v>0</v>
          </cell>
          <cell r="BX178">
            <v>0</v>
          </cell>
          <cell r="BY178">
            <v>0</v>
          </cell>
          <cell r="CA178">
            <v>0</v>
          </cell>
          <cell r="CB178">
            <v>0</v>
          </cell>
          <cell r="CC178">
            <v>0</v>
          </cell>
          <cell r="CD178">
            <v>0</v>
          </cell>
          <cell r="CE178">
            <v>0</v>
          </cell>
          <cell r="CF178">
            <v>0</v>
          </cell>
          <cell r="CH178">
            <v>0</v>
          </cell>
          <cell r="CJ178">
            <v>39927</v>
          </cell>
          <cell r="CK178">
            <v>10.671231036364906</v>
          </cell>
          <cell r="CL178">
            <v>1.8520442909887267</v>
          </cell>
          <cell r="CM178">
            <v>57.09242387298314</v>
          </cell>
          <cell r="CN178">
            <v>0</v>
          </cell>
          <cell r="CO178">
            <v>0</v>
          </cell>
          <cell r="CP178">
            <v>52.008016544037758</v>
          </cell>
          <cell r="CQ178">
            <v>0</v>
          </cell>
          <cell r="CR178">
            <v>35</v>
          </cell>
          <cell r="CS178">
            <v>0</v>
          </cell>
          <cell r="CU178">
            <v>39927</v>
          </cell>
          <cell r="CV178">
            <v>0</v>
          </cell>
          <cell r="CW178">
            <v>5</v>
          </cell>
          <cell r="CX178">
            <v>0</v>
          </cell>
          <cell r="CY178">
            <v>0</v>
          </cell>
          <cell r="CZ178">
            <v>0</v>
          </cell>
          <cell r="DA178">
            <v>0</v>
          </cell>
          <cell r="DB178">
            <v>0</v>
          </cell>
          <cell r="DC178">
            <v>72.02517987180309</v>
          </cell>
          <cell r="DD178">
            <v>0</v>
          </cell>
          <cell r="DE178">
            <v>11.835616438356164</v>
          </cell>
          <cell r="DF178">
            <v>24</v>
          </cell>
          <cell r="DG178">
            <v>58.684931506849324</v>
          </cell>
          <cell r="DH178">
            <v>74.835271156350899</v>
          </cell>
          <cell r="DI178">
            <v>0</v>
          </cell>
          <cell r="DJ178">
            <v>0</v>
          </cell>
          <cell r="DK178">
            <v>27.3224043715847</v>
          </cell>
          <cell r="DL178">
            <v>29.770019501398441</v>
          </cell>
          <cell r="DM178">
            <v>0</v>
          </cell>
          <cell r="DN178">
            <v>0</v>
          </cell>
          <cell r="DO178">
            <v>-5.6369879142984587</v>
          </cell>
          <cell r="DP178">
            <v>0</v>
          </cell>
          <cell r="DR178">
            <v>57.09242387298314</v>
          </cell>
          <cell r="DS178">
            <v>0</v>
          </cell>
          <cell r="DT178">
            <v>0</v>
          </cell>
          <cell r="DV178">
            <v>39927</v>
          </cell>
          <cell r="DW178">
            <v>1.2346961939924845</v>
          </cell>
          <cell r="DY178">
            <v>49.7</v>
          </cell>
          <cell r="DZ178">
            <v>44.7</v>
          </cell>
          <cell r="EA178">
            <v>35</v>
          </cell>
          <cell r="EB178">
            <v>35</v>
          </cell>
          <cell r="ED178">
            <v>60</v>
          </cell>
          <cell r="EE178">
            <v>20</v>
          </cell>
          <cell r="EF178">
            <v>52.008016544037758</v>
          </cell>
          <cell r="EG178">
            <v>0</v>
          </cell>
          <cell r="EH178">
            <v>52.008016544037758</v>
          </cell>
          <cell r="EJ178">
            <v>35</v>
          </cell>
          <cell r="EK178">
            <v>95</v>
          </cell>
          <cell r="EL178">
            <v>115</v>
          </cell>
          <cell r="EN178">
            <v>0</v>
          </cell>
          <cell r="EO178">
            <v>60</v>
          </cell>
          <cell r="EP178">
            <v>80</v>
          </cell>
          <cell r="ER178">
            <v>200</v>
          </cell>
          <cell r="ET178">
            <v>15</v>
          </cell>
          <cell r="EU178">
            <v>0</v>
          </cell>
          <cell r="EV178">
            <v>0</v>
          </cell>
          <cell r="EW178">
            <v>42.09242387298314</v>
          </cell>
          <cell r="EX178">
            <v>15</v>
          </cell>
          <cell r="EZ178">
            <v>42.09242387298314</v>
          </cell>
          <cell r="FA178">
            <v>57.09242387298314</v>
          </cell>
          <cell r="FB178">
            <v>59</v>
          </cell>
          <cell r="FC178">
            <v>68.350684931506848</v>
          </cell>
          <cell r="FE178">
            <v>38271.593255671294</v>
          </cell>
        </row>
        <row r="179">
          <cell r="A179">
            <v>39928</v>
          </cell>
          <cell r="B179">
            <v>25</v>
          </cell>
          <cell r="C179">
            <v>6</v>
          </cell>
          <cell r="D179">
            <v>4</v>
          </cell>
          <cell r="E179">
            <v>2009</v>
          </cell>
          <cell r="G179">
            <v>0</v>
          </cell>
          <cell r="H179">
            <v>0.46535869224586202</v>
          </cell>
          <cell r="I179">
            <v>10.296032243275114</v>
          </cell>
          <cell r="J179">
            <v>66.438356164383563</v>
          </cell>
          <cell r="K179">
            <v>10.833333333333334</v>
          </cell>
          <cell r="L179">
            <v>0.27908534633298498</v>
          </cell>
          <cell r="M179">
            <v>6.6295001550327166</v>
          </cell>
          <cell r="N179">
            <v>8.5097142857142849</v>
          </cell>
          <cell r="O179">
            <v>18.273873666757854</v>
          </cell>
          <cell r="P179">
            <v>14.876562383639362</v>
          </cell>
          <cell r="Q179">
            <v>27.519518080826533</v>
          </cell>
          <cell r="R179">
            <v>22.176382085731959</v>
          </cell>
          <cell r="S179">
            <v>55.729622935022064</v>
          </cell>
          <cell r="T179">
            <v>21.599051838930368</v>
          </cell>
          <cell r="U179">
            <v>25.625639169615646</v>
          </cell>
          <cell r="W179">
            <v>0</v>
          </cell>
          <cell r="X179">
            <v>10.761390935520977</v>
          </cell>
          <cell r="Y179">
            <v>10.833333333333334</v>
          </cell>
          <cell r="Z179">
            <v>0</v>
          </cell>
          <cell r="AA179">
            <v>0</v>
          </cell>
          <cell r="AB179">
            <v>2.6213245704072534</v>
          </cell>
          <cell r="AC179">
            <v>5</v>
          </cell>
          <cell r="AD179">
            <v>0</v>
          </cell>
          <cell r="AE179">
            <v>1.0022831050228298</v>
          </cell>
          <cell r="AF179">
            <v>6.7946921116499031</v>
          </cell>
          <cell r="AG179">
            <v>0</v>
          </cell>
          <cell r="AH179">
            <v>5.1239325745936029</v>
          </cell>
          <cell r="AI179">
            <v>0</v>
          </cell>
          <cell r="AJ179">
            <v>0</v>
          </cell>
          <cell r="AK179">
            <v>0</v>
          </cell>
          <cell r="AL179">
            <v>0</v>
          </cell>
          <cell r="AM179">
            <v>0</v>
          </cell>
          <cell r="AN179">
            <v>0</v>
          </cell>
          <cell r="AO179">
            <v>29.675502645275593</v>
          </cell>
          <cell r="AP179">
            <v>0</v>
          </cell>
          <cell r="AQ179">
            <v>17.205307888350099</v>
          </cell>
          <cell r="AR179">
            <v>17.794692111649901</v>
          </cell>
          <cell r="AS179">
            <v>13.04690099708651</v>
          </cell>
          <cell r="AT179">
            <v>0</v>
          </cell>
          <cell r="AU179">
            <v>0</v>
          </cell>
          <cell r="AV179">
            <v>0</v>
          </cell>
          <cell r="AW179">
            <v>0</v>
          </cell>
          <cell r="AX179">
            <v>0</v>
          </cell>
          <cell r="AY179">
            <v>0</v>
          </cell>
          <cell r="AZ179">
            <v>40.890239395199423</v>
          </cell>
          <cell r="BA179">
            <v>0</v>
          </cell>
          <cell r="BB179">
            <v>62.064074548368659</v>
          </cell>
          <cell r="BC179">
            <v>0</v>
          </cell>
          <cell r="BD179">
            <v>0</v>
          </cell>
          <cell r="BE179">
            <v>27.3224043715847</v>
          </cell>
          <cell r="BF179">
            <v>29.999933754475993</v>
          </cell>
          <cell r="BG179">
            <v>0</v>
          </cell>
          <cell r="BH179">
            <v>9.1160180383228706</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CA179">
            <v>0</v>
          </cell>
          <cell r="CB179">
            <v>0</v>
          </cell>
          <cell r="CC179">
            <v>0</v>
          </cell>
          <cell r="CD179">
            <v>0</v>
          </cell>
          <cell r="CE179">
            <v>0</v>
          </cell>
          <cell r="CF179">
            <v>0</v>
          </cell>
          <cell r="CH179">
            <v>0</v>
          </cell>
          <cell r="CJ179">
            <v>39928</v>
          </cell>
          <cell r="CK179">
            <v>10.761390935520977</v>
          </cell>
          <cell r="CL179">
            <v>7.7969752166727329</v>
          </cell>
          <cell r="CM179">
            <v>57.322338126060693</v>
          </cell>
          <cell r="CN179">
            <v>0</v>
          </cell>
          <cell r="CO179">
            <v>0</v>
          </cell>
          <cell r="CP179">
            <v>47.846336216955706</v>
          </cell>
          <cell r="CQ179">
            <v>0</v>
          </cell>
          <cell r="CR179">
            <v>35</v>
          </cell>
          <cell r="CS179">
            <v>0</v>
          </cell>
          <cell r="CU179">
            <v>39928</v>
          </cell>
          <cell r="CV179">
            <v>2.6213245704072534</v>
          </cell>
          <cell r="CW179">
            <v>5</v>
          </cell>
          <cell r="CX179">
            <v>0</v>
          </cell>
          <cell r="CY179">
            <v>0</v>
          </cell>
          <cell r="CZ179">
            <v>0</v>
          </cell>
          <cell r="DA179">
            <v>0</v>
          </cell>
          <cell r="DB179">
            <v>0</v>
          </cell>
          <cell r="DC179">
            <v>67.723745190799548</v>
          </cell>
          <cell r="DD179">
            <v>0</v>
          </cell>
          <cell r="DE179">
            <v>11.835616438356164</v>
          </cell>
          <cell r="DF179">
            <v>24</v>
          </cell>
          <cell r="DG179">
            <v>58.684931506849324</v>
          </cell>
          <cell r="DH179">
            <v>62.064074548368659</v>
          </cell>
          <cell r="DI179">
            <v>0</v>
          </cell>
          <cell r="DJ179">
            <v>0</v>
          </cell>
          <cell r="DK179">
            <v>27.3224043715847</v>
          </cell>
          <cell r="DL179">
            <v>29.999933754475993</v>
          </cell>
          <cell r="DM179">
            <v>0</v>
          </cell>
          <cell r="DN179">
            <v>0</v>
          </cell>
          <cell r="DO179">
            <v>0</v>
          </cell>
          <cell r="DP179">
            <v>0</v>
          </cell>
          <cell r="DR179">
            <v>57.322338126060693</v>
          </cell>
          <cell r="DS179">
            <v>0</v>
          </cell>
          <cell r="DT179">
            <v>0</v>
          </cell>
          <cell r="DV179">
            <v>39928</v>
          </cell>
          <cell r="DW179">
            <v>5.1979834777818219</v>
          </cell>
          <cell r="DY179">
            <v>49.7</v>
          </cell>
          <cell r="DZ179">
            <v>44.7</v>
          </cell>
          <cell r="EA179">
            <v>35</v>
          </cell>
          <cell r="EB179">
            <v>35</v>
          </cell>
          <cell r="ED179">
            <v>60</v>
          </cell>
          <cell r="EE179">
            <v>20</v>
          </cell>
          <cell r="EF179">
            <v>47.846336216955706</v>
          </cell>
          <cell r="EG179">
            <v>0</v>
          </cell>
          <cell r="EH179">
            <v>47.846336216955706</v>
          </cell>
          <cell r="EJ179">
            <v>35</v>
          </cell>
          <cell r="EK179">
            <v>95</v>
          </cell>
          <cell r="EL179">
            <v>115</v>
          </cell>
          <cell r="EN179">
            <v>0</v>
          </cell>
          <cell r="EO179">
            <v>60</v>
          </cell>
          <cell r="EP179">
            <v>80</v>
          </cell>
          <cell r="ER179">
            <v>200</v>
          </cell>
          <cell r="ET179">
            <v>15</v>
          </cell>
          <cell r="EU179">
            <v>0</v>
          </cell>
          <cell r="EV179">
            <v>0</v>
          </cell>
          <cell r="EW179">
            <v>42.322338126060693</v>
          </cell>
          <cell r="EX179">
            <v>15</v>
          </cell>
          <cell r="EZ179">
            <v>42.322338126060693</v>
          </cell>
          <cell r="FA179">
            <v>57.322338126060693</v>
          </cell>
          <cell r="FB179">
            <v>59</v>
          </cell>
          <cell r="FC179">
            <v>68.350684931506848</v>
          </cell>
          <cell r="FE179">
            <v>38271.593256134256</v>
          </cell>
        </row>
        <row r="180">
          <cell r="A180">
            <v>39929</v>
          </cell>
          <cell r="B180">
            <v>26</v>
          </cell>
          <cell r="C180">
            <v>7</v>
          </cell>
          <cell r="D180">
            <v>4</v>
          </cell>
          <cell r="E180">
            <v>2009</v>
          </cell>
          <cell r="G180">
            <v>0</v>
          </cell>
          <cell r="H180">
            <v>0.56898184842095789</v>
          </cell>
          <cell r="I180">
            <v>12.968952278725384</v>
          </cell>
          <cell r="J180">
            <v>66.438356164383563</v>
          </cell>
          <cell r="K180">
            <v>10.833333333333334</v>
          </cell>
          <cell r="L180">
            <v>0.3412303216200579</v>
          </cell>
          <cell r="M180">
            <v>8.3505635094119324</v>
          </cell>
          <cell r="N180">
            <v>8.5097142857142849</v>
          </cell>
          <cell r="O180">
            <v>22.342985292793589</v>
          </cell>
          <cell r="P180">
            <v>18.738619214301231</v>
          </cell>
          <cell r="Q180">
            <v>27.496264984604228</v>
          </cell>
          <cell r="R180">
            <v>22.176382085731959</v>
          </cell>
          <cell r="S180">
            <v>131.58090857330899</v>
          </cell>
          <cell r="T180">
            <v>22.356255946817868</v>
          </cell>
          <cell r="U180">
            <v>38.57726049770865</v>
          </cell>
          <cell r="W180">
            <v>0</v>
          </cell>
          <cell r="X180">
            <v>13.537934127146341</v>
          </cell>
          <cell r="Y180">
            <v>10.833333333333334</v>
          </cell>
          <cell r="Z180">
            <v>0</v>
          </cell>
          <cell r="AA180">
            <v>0</v>
          </cell>
          <cell r="AB180">
            <v>2.6199949130164661</v>
          </cell>
          <cell r="AC180">
            <v>5</v>
          </cell>
          <cell r="AD180">
            <v>0</v>
          </cell>
          <cell r="AE180">
            <v>1.0022831050228298</v>
          </cell>
          <cell r="AF180">
            <v>8.5792300987069794</v>
          </cell>
          <cell r="AG180">
            <v>0</v>
          </cell>
          <cell r="AH180">
            <v>4.8891688969489397</v>
          </cell>
          <cell r="AI180">
            <v>0</v>
          </cell>
          <cell r="AJ180">
            <v>0</v>
          </cell>
          <cell r="AK180">
            <v>0</v>
          </cell>
          <cell r="AL180">
            <v>0</v>
          </cell>
          <cell r="AM180">
            <v>0</v>
          </cell>
          <cell r="AN180">
            <v>0</v>
          </cell>
          <cell r="AO180">
            <v>27.091116756861162</v>
          </cell>
          <cell r="AP180">
            <v>0</v>
          </cell>
          <cell r="AQ180">
            <v>15.420769901293021</v>
          </cell>
          <cell r="AR180">
            <v>19.579230098706979</v>
          </cell>
          <cell r="AS180">
            <v>23.773965923620906</v>
          </cell>
          <cell r="AT180">
            <v>0</v>
          </cell>
          <cell r="AU180">
            <v>0</v>
          </cell>
          <cell r="AV180">
            <v>0</v>
          </cell>
          <cell r="AW180">
            <v>0</v>
          </cell>
          <cell r="AX180">
            <v>0</v>
          </cell>
          <cell r="AY180">
            <v>0</v>
          </cell>
          <cell r="AZ180">
            <v>39.105701408142345</v>
          </cell>
          <cell r="BA180">
            <v>0</v>
          </cell>
          <cell r="BB180">
            <v>153.40872360969314</v>
          </cell>
          <cell r="BC180">
            <v>0</v>
          </cell>
          <cell r="BD180">
            <v>0</v>
          </cell>
          <cell r="BE180">
            <v>27.3224043715847</v>
          </cell>
          <cell r="BF180">
            <v>39.115951792798867</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A180">
            <v>0</v>
          </cell>
          <cell r="CB180">
            <v>0</v>
          </cell>
          <cell r="CC180">
            <v>0</v>
          </cell>
          <cell r="CD180">
            <v>0</v>
          </cell>
          <cell r="CE180">
            <v>0</v>
          </cell>
          <cell r="CF180">
            <v>0</v>
          </cell>
          <cell r="CH180">
            <v>0</v>
          </cell>
          <cell r="CJ180">
            <v>39929</v>
          </cell>
          <cell r="CK180">
            <v>13.537934127146341</v>
          </cell>
          <cell r="CL180">
            <v>9.5815132037298092</v>
          </cell>
          <cell r="CM180">
            <v>66.438356164383563</v>
          </cell>
          <cell r="CN180">
            <v>0</v>
          </cell>
          <cell r="CO180">
            <v>0</v>
          </cell>
          <cell r="CP180">
            <v>55.754251577431006</v>
          </cell>
          <cell r="CQ180">
            <v>0</v>
          </cell>
          <cell r="CR180">
            <v>35</v>
          </cell>
          <cell r="CS180">
            <v>0</v>
          </cell>
          <cell r="CU180">
            <v>39929</v>
          </cell>
          <cell r="CV180">
            <v>2.6199949130164661</v>
          </cell>
          <cell r="CW180">
            <v>5</v>
          </cell>
          <cell r="CX180">
            <v>0</v>
          </cell>
          <cell r="CY180">
            <v>0</v>
          </cell>
          <cell r="CZ180">
            <v>0</v>
          </cell>
          <cell r="DA180">
            <v>0</v>
          </cell>
          <cell r="DB180">
            <v>0</v>
          </cell>
          <cell r="DC180">
            <v>69.292185704577349</v>
          </cell>
          <cell r="DD180">
            <v>0</v>
          </cell>
          <cell r="DE180">
            <v>11.835616438356164</v>
          </cell>
          <cell r="DF180">
            <v>24</v>
          </cell>
          <cell r="DG180">
            <v>58.684931506849324</v>
          </cell>
          <cell r="DH180">
            <v>153.40872360969314</v>
          </cell>
          <cell r="DI180">
            <v>0</v>
          </cell>
          <cell r="DJ180">
            <v>0</v>
          </cell>
          <cell r="DK180">
            <v>27.3224043715847</v>
          </cell>
          <cell r="DL180">
            <v>39.115951792798867</v>
          </cell>
          <cell r="DM180">
            <v>0</v>
          </cell>
          <cell r="DN180">
            <v>0</v>
          </cell>
          <cell r="DO180">
            <v>0</v>
          </cell>
          <cell r="DP180">
            <v>0</v>
          </cell>
          <cell r="DR180">
            <v>66.438356164383563</v>
          </cell>
          <cell r="DS180">
            <v>0</v>
          </cell>
          <cell r="DT180">
            <v>0</v>
          </cell>
          <cell r="DV180">
            <v>39929</v>
          </cell>
          <cell r="DW180">
            <v>6.3876754691532058</v>
          </cell>
          <cell r="DY180">
            <v>49.7</v>
          </cell>
          <cell r="DZ180">
            <v>44.7</v>
          </cell>
          <cell r="EA180">
            <v>35</v>
          </cell>
          <cell r="EB180">
            <v>35</v>
          </cell>
          <cell r="ED180">
            <v>60</v>
          </cell>
          <cell r="EE180">
            <v>20</v>
          </cell>
          <cell r="EF180">
            <v>55.754251577431006</v>
          </cell>
          <cell r="EG180">
            <v>0</v>
          </cell>
          <cell r="EH180">
            <v>55.754251577431006</v>
          </cell>
          <cell r="EJ180">
            <v>35</v>
          </cell>
          <cell r="EK180">
            <v>95</v>
          </cell>
          <cell r="EL180">
            <v>115</v>
          </cell>
          <cell r="EN180">
            <v>0</v>
          </cell>
          <cell r="EO180">
            <v>60</v>
          </cell>
          <cell r="EP180">
            <v>80</v>
          </cell>
          <cell r="ER180">
            <v>200</v>
          </cell>
          <cell r="ET180">
            <v>15</v>
          </cell>
          <cell r="EU180">
            <v>0</v>
          </cell>
          <cell r="EV180">
            <v>0</v>
          </cell>
          <cell r="EW180">
            <v>53.309505109549491</v>
          </cell>
          <cell r="EX180">
            <v>13.128851054834072</v>
          </cell>
          <cell r="EZ180">
            <v>53.309505109549491</v>
          </cell>
          <cell r="FA180">
            <v>68.309505109549491</v>
          </cell>
          <cell r="FB180">
            <v>59</v>
          </cell>
          <cell r="FC180">
            <v>68.350684931506848</v>
          </cell>
          <cell r="FE180">
            <v>38271.593256250002</v>
          </cell>
        </row>
        <row r="181">
          <cell r="A181">
            <v>39930</v>
          </cell>
          <cell r="B181">
            <v>27</v>
          </cell>
          <cell r="C181">
            <v>1</v>
          </cell>
          <cell r="D181">
            <v>4</v>
          </cell>
          <cell r="E181">
            <v>2009</v>
          </cell>
          <cell r="G181">
            <v>0</v>
          </cell>
          <cell r="H181">
            <v>0.81593133431511466</v>
          </cell>
          <cell r="I181">
            <v>13.363185813043046</v>
          </cell>
          <cell r="J181">
            <v>66.438356164383563</v>
          </cell>
          <cell r="K181">
            <v>10.833333333333334</v>
          </cell>
          <cell r="L181">
            <v>0.48933109623954429</v>
          </cell>
          <cell r="M181">
            <v>8.604406078580757</v>
          </cell>
          <cell r="N181">
            <v>8.5097142857142849</v>
          </cell>
          <cell r="O181">
            <v>32.040287142946681</v>
          </cell>
          <cell r="P181">
            <v>19.30824056245017</v>
          </cell>
          <cell r="Q181">
            <v>27.535290609447856</v>
          </cell>
          <cell r="R181">
            <v>22.176382085731959</v>
          </cell>
          <cell r="S181">
            <v>89.205721377043247</v>
          </cell>
          <cell r="T181">
            <v>22.059689914414836</v>
          </cell>
          <cell r="U181">
            <v>37.239887065756321</v>
          </cell>
          <cell r="W181">
            <v>0</v>
          </cell>
          <cell r="X181">
            <v>14.179117147358161</v>
          </cell>
          <cell r="Y181">
            <v>10.833333333333334</v>
          </cell>
          <cell r="Z181">
            <v>0</v>
          </cell>
          <cell r="AA181">
            <v>0</v>
          </cell>
          <cell r="AB181">
            <v>2.6186659300895743</v>
          </cell>
          <cell r="AC181">
            <v>5</v>
          </cell>
          <cell r="AD181">
            <v>0</v>
          </cell>
          <cell r="AE181">
            <v>1.0022831050228298</v>
          </cell>
          <cell r="AF181">
            <v>8.982502425422183</v>
          </cell>
          <cell r="AG181">
            <v>0</v>
          </cell>
          <cell r="AH181">
            <v>5.0633469670709896</v>
          </cell>
          <cell r="AI181">
            <v>0</v>
          </cell>
          <cell r="AJ181">
            <v>0</v>
          </cell>
          <cell r="AK181">
            <v>0</v>
          </cell>
          <cell r="AL181">
            <v>0</v>
          </cell>
          <cell r="AM181">
            <v>0</v>
          </cell>
          <cell r="AN181">
            <v>0</v>
          </cell>
          <cell r="AO181">
            <v>26.233314631768355</v>
          </cell>
          <cell r="AP181">
            <v>0</v>
          </cell>
          <cell r="AQ181">
            <v>15.017497574577817</v>
          </cell>
          <cell r="AR181">
            <v>19.982502425422183</v>
          </cell>
          <cell r="AS181">
            <v>26.852988377090171</v>
          </cell>
          <cell r="AT181">
            <v>0</v>
          </cell>
          <cell r="AU181">
            <v>0</v>
          </cell>
          <cell r="AV181">
            <v>0</v>
          </cell>
          <cell r="AW181">
            <v>0</v>
          </cell>
          <cell r="AX181">
            <v>0</v>
          </cell>
          <cell r="AY181">
            <v>0</v>
          </cell>
          <cell r="AZ181">
            <v>38.702429081427141</v>
          </cell>
          <cell r="BA181">
            <v>0</v>
          </cell>
          <cell r="BB181">
            <v>109.80286927578726</v>
          </cell>
          <cell r="BC181">
            <v>0</v>
          </cell>
          <cell r="BD181">
            <v>0</v>
          </cell>
          <cell r="BE181">
            <v>27.3224043715847</v>
          </cell>
          <cell r="BF181">
            <v>39.115951792798867</v>
          </cell>
          <cell r="BG181">
            <v>0</v>
          </cell>
          <cell r="BH181">
            <v>0</v>
          </cell>
          <cell r="BI181">
            <v>0</v>
          </cell>
          <cell r="BJ181">
            <v>0</v>
          </cell>
          <cell r="BK181">
            <v>0</v>
          </cell>
          <cell r="BL181">
            <v>0</v>
          </cell>
          <cell r="BM181">
            <v>0</v>
          </cell>
          <cell r="BN181">
            <v>1.9123287671232845</v>
          </cell>
          <cell r="BO181">
            <v>0</v>
          </cell>
          <cell r="BP181">
            <v>0</v>
          </cell>
          <cell r="BQ181">
            <v>5.9982216575238709</v>
          </cell>
          <cell r="BR181">
            <v>0</v>
          </cell>
          <cell r="BS181">
            <v>0</v>
          </cell>
          <cell r="BT181">
            <v>0</v>
          </cell>
          <cell r="BU181">
            <v>0</v>
          </cell>
          <cell r="BV181">
            <v>0</v>
          </cell>
          <cell r="BW181">
            <v>0</v>
          </cell>
          <cell r="BX181">
            <v>0</v>
          </cell>
          <cell r="BY181">
            <v>0</v>
          </cell>
          <cell r="CA181">
            <v>0</v>
          </cell>
          <cell r="CB181">
            <v>0</v>
          </cell>
          <cell r="CC181">
            <v>0</v>
          </cell>
          <cell r="CD181">
            <v>0</v>
          </cell>
          <cell r="CE181">
            <v>0</v>
          </cell>
          <cell r="CF181">
            <v>0</v>
          </cell>
          <cell r="CH181">
            <v>0</v>
          </cell>
          <cell r="CJ181">
            <v>39930</v>
          </cell>
          <cell r="CK181">
            <v>14.179117147358161</v>
          </cell>
          <cell r="CL181">
            <v>9.9847855304450128</v>
          </cell>
          <cell r="CM181">
            <v>68.350684931506848</v>
          </cell>
          <cell r="CN181">
            <v>0</v>
          </cell>
          <cell r="CO181">
            <v>0</v>
          </cell>
          <cell r="CP181">
            <v>58.149649975929513</v>
          </cell>
          <cell r="CQ181">
            <v>0</v>
          </cell>
          <cell r="CR181">
            <v>35</v>
          </cell>
          <cell r="CS181">
            <v>0</v>
          </cell>
          <cell r="CU181">
            <v>39930</v>
          </cell>
          <cell r="CV181">
            <v>2.6186659300895743</v>
          </cell>
          <cell r="CW181">
            <v>5</v>
          </cell>
          <cell r="CX181">
            <v>0</v>
          </cell>
          <cell r="CY181">
            <v>0</v>
          </cell>
          <cell r="CZ181">
            <v>0</v>
          </cell>
          <cell r="DA181">
            <v>0</v>
          </cell>
          <cell r="DB181">
            <v>0</v>
          </cell>
          <cell r="DC181">
            <v>72.328767123287676</v>
          </cell>
          <cell r="DD181">
            <v>0</v>
          </cell>
          <cell r="DE181">
            <v>11.835616438356164</v>
          </cell>
          <cell r="DF181">
            <v>24</v>
          </cell>
          <cell r="DG181">
            <v>58.684931506849324</v>
          </cell>
          <cell r="DH181">
            <v>109.80286927578726</v>
          </cell>
          <cell r="DI181">
            <v>0</v>
          </cell>
          <cell r="DJ181">
            <v>0</v>
          </cell>
          <cell r="DK181">
            <v>27.3224043715847</v>
          </cell>
          <cell r="DL181">
            <v>41.028280559922152</v>
          </cell>
          <cell r="DM181">
            <v>0</v>
          </cell>
          <cell r="DN181">
            <v>0</v>
          </cell>
          <cell r="DO181">
            <v>5.9982216575238709</v>
          </cell>
          <cell r="DP181">
            <v>0</v>
          </cell>
          <cell r="DR181">
            <v>68.350684931506848</v>
          </cell>
          <cell r="DS181">
            <v>0</v>
          </cell>
          <cell r="DT181">
            <v>0</v>
          </cell>
          <cell r="DV181">
            <v>39930</v>
          </cell>
          <cell r="DW181">
            <v>6.6565236869633422</v>
          </cell>
          <cell r="DY181">
            <v>49.7</v>
          </cell>
          <cell r="DZ181">
            <v>44.7</v>
          </cell>
          <cell r="EA181">
            <v>35</v>
          </cell>
          <cell r="EB181">
            <v>35</v>
          </cell>
          <cell r="ED181">
            <v>60</v>
          </cell>
          <cell r="EE181">
            <v>20</v>
          </cell>
          <cell r="EF181">
            <v>60.061978743052798</v>
          </cell>
          <cell r="EG181">
            <v>6.1978743052797824E-2</v>
          </cell>
          <cell r="EH181">
            <v>60</v>
          </cell>
          <cell r="EJ181">
            <v>35</v>
          </cell>
          <cell r="EK181">
            <v>95</v>
          </cell>
          <cell r="EL181">
            <v>115</v>
          </cell>
          <cell r="EN181">
            <v>0</v>
          </cell>
          <cell r="EO181">
            <v>60</v>
          </cell>
          <cell r="EP181">
            <v>80</v>
          </cell>
          <cell r="ER181">
            <v>200</v>
          </cell>
          <cell r="ET181">
            <v>15</v>
          </cell>
          <cell r="EU181">
            <v>0</v>
          </cell>
          <cell r="EV181">
            <v>0</v>
          </cell>
          <cell r="EW181">
            <v>54.930021105011896</v>
          </cell>
          <cell r="EX181">
            <v>13.420663826494952</v>
          </cell>
          <cell r="EZ181">
            <v>54.930021105011896</v>
          </cell>
          <cell r="FA181">
            <v>69.930021105011889</v>
          </cell>
          <cell r="FB181">
            <v>59</v>
          </cell>
          <cell r="FC181">
            <v>68.350684931506848</v>
          </cell>
          <cell r="FE181">
            <v>38271.593256481479</v>
          </cell>
        </row>
        <row r="182">
          <cell r="A182">
            <v>39931</v>
          </cell>
          <cell r="B182">
            <v>28</v>
          </cell>
          <cell r="C182">
            <v>2</v>
          </cell>
          <cell r="D182">
            <v>4</v>
          </cell>
          <cell r="E182">
            <v>2009</v>
          </cell>
          <cell r="G182">
            <v>0</v>
          </cell>
          <cell r="H182">
            <v>0.73079052484007734</v>
          </cell>
          <cell r="I182">
            <v>13.224483872861681</v>
          </cell>
          <cell r="J182">
            <v>66.438356164383563</v>
          </cell>
          <cell r="K182">
            <v>10.833333333333334</v>
          </cell>
          <cell r="L182">
            <v>0.43827037104982847</v>
          </cell>
          <cell r="M182">
            <v>8.5150974485950393</v>
          </cell>
          <cell r="N182">
            <v>8.5097142857142849</v>
          </cell>
          <cell r="O182">
            <v>28.696947000907745</v>
          </cell>
          <cell r="P182">
            <v>19.107832481250966</v>
          </cell>
          <cell r="Q182">
            <v>27.42486153210486</v>
          </cell>
          <cell r="R182">
            <v>22.176382085731959</v>
          </cell>
          <cell r="S182">
            <v>132.67414834251716</v>
          </cell>
          <cell r="T182">
            <v>22.363907070087667</v>
          </cell>
          <cell r="U182">
            <v>38.611763467933201</v>
          </cell>
          <cell r="W182">
            <v>0</v>
          </cell>
          <cell r="X182">
            <v>13.955274397701759</v>
          </cell>
          <cell r="Y182">
            <v>10.833333333333334</v>
          </cell>
          <cell r="Z182">
            <v>0</v>
          </cell>
          <cell r="AA182">
            <v>0</v>
          </cell>
          <cell r="AB182">
            <v>2.6173376212844564</v>
          </cell>
          <cell r="AC182">
            <v>5</v>
          </cell>
          <cell r="AD182">
            <v>0</v>
          </cell>
          <cell r="AE182">
            <v>1.0022831050228298</v>
          </cell>
          <cell r="AF182">
            <v>8.8434613790518668</v>
          </cell>
          <cell r="AG182">
            <v>0</v>
          </cell>
          <cell r="AH182">
            <v>4.753071388161759</v>
          </cell>
          <cell r="AI182">
            <v>0</v>
          </cell>
          <cell r="AJ182">
            <v>0</v>
          </cell>
          <cell r="AK182">
            <v>0</v>
          </cell>
          <cell r="AL182">
            <v>0</v>
          </cell>
          <cell r="AM182">
            <v>0</v>
          </cell>
          <cell r="AN182">
            <v>0</v>
          </cell>
          <cell r="AO182">
            <v>26.719207394650201</v>
          </cell>
          <cell r="AP182">
            <v>0</v>
          </cell>
          <cell r="AQ182">
            <v>15.156538620948133</v>
          </cell>
          <cell r="AR182">
            <v>19.843461379051867</v>
          </cell>
          <cell r="AS182">
            <v>26.901213942773957</v>
          </cell>
          <cell r="AT182">
            <v>0</v>
          </cell>
          <cell r="AU182">
            <v>0</v>
          </cell>
          <cell r="AV182">
            <v>0</v>
          </cell>
          <cell r="AW182">
            <v>0</v>
          </cell>
          <cell r="AX182">
            <v>0</v>
          </cell>
          <cell r="AY182">
            <v>0</v>
          </cell>
          <cell r="AZ182">
            <v>38.841470127797457</v>
          </cell>
          <cell r="BA182">
            <v>0</v>
          </cell>
          <cell r="BB182">
            <v>154.80834875274056</v>
          </cell>
          <cell r="BC182">
            <v>0</v>
          </cell>
          <cell r="BD182">
            <v>0</v>
          </cell>
          <cell r="BE182">
            <v>27.3224043715847</v>
          </cell>
          <cell r="BF182">
            <v>39.115951792798867</v>
          </cell>
          <cell r="BG182">
            <v>0</v>
          </cell>
          <cell r="BH182">
            <v>0</v>
          </cell>
          <cell r="BI182">
            <v>0</v>
          </cell>
          <cell r="BJ182">
            <v>0</v>
          </cell>
          <cell r="BK182">
            <v>0</v>
          </cell>
          <cell r="BL182">
            <v>0</v>
          </cell>
          <cell r="BM182">
            <v>0</v>
          </cell>
          <cell r="BN182">
            <v>1.9123287671232845</v>
          </cell>
          <cell r="BO182">
            <v>0</v>
          </cell>
          <cell r="BP182">
            <v>0</v>
          </cell>
          <cell r="BQ182">
            <v>2.1202016072863188</v>
          </cell>
          <cell r="BR182">
            <v>0</v>
          </cell>
          <cell r="BS182">
            <v>0</v>
          </cell>
          <cell r="BT182">
            <v>0</v>
          </cell>
          <cell r="BU182">
            <v>0</v>
          </cell>
          <cell r="BV182">
            <v>0</v>
          </cell>
          <cell r="BW182">
            <v>0</v>
          </cell>
          <cell r="BX182">
            <v>0</v>
          </cell>
          <cell r="BY182">
            <v>0</v>
          </cell>
          <cell r="CA182">
            <v>0</v>
          </cell>
          <cell r="CB182">
            <v>0</v>
          </cell>
          <cell r="CC182">
            <v>0</v>
          </cell>
          <cell r="CD182">
            <v>0</v>
          </cell>
          <cell r="CE182">
            <v>0</v>
          </cell>
          <cell r="CF182">
            <v>0</v>
          </cell>
          <cell r="CH182">
            <v>0</v>
          </cell>
          <cell r="CJ182">
            <v>39931</v>
          </cell>
          <cell r="CK182">
            <v>13.955274397701759</v>
          </cell>
          <cell r="CL182">
            <v>9.8457444840746966</v>
          </cell>
          <cell r="CM182">
            <v>68.350684931506848</v>
          </cell>
          <cell r="CN182">
            <v>0</v>
          </cell>
          <cell r="CO182">
            <v>0</v>
          </cell>
          <cell r="CP182">
            <v>58.373492725585919</v>
          </cell>
          <cell r="CQ182">
            <v>0</v>
          </cell>
          <cell r="CR182">
            <v>35</v>
          </cell>
          <cell r="CS182">
            <v>0</v>
          </cell>
          <cell r="CU182">
            <v>39931</v>
          </cell>
          <cell r="CV182">
            <v>2.6173376212844564</v>
          </cell>
          <cell r="CW182">
            <v>5</v>
          </cell>
          <cell r="CX182">
            <v>0</v>
          </cell>
          <cell r="CY182">
            <v>0</v>
          </cell>
          <cell r="CZ182">
            <v>0</v>
          </cell>
          <cell r="DA182">
            <v>0</v>
          </cell>
          <cell r="DB182">
            <v>0</v>
          </cell>
          <cell r="DC182">
            <v>72.328767123287676</v>
          </cell>
          <cell r="DD182">
            <v>0</v>
          </cell>
          <cell r="DE182">
            <v>11.835616438356164</v>
          </cell>
          <cell r="DF182">
            <v>24</v>
          </cell>
          <cell r="DG182">
            <v>58.684931506849324</v>
          </cell>
          <cell r="DH182">
            <v>154.80834875274056</v>
          </cell>
          <cell r="DI182">
            <v>0</v>
          </cell>
          <cell r="DJ182">
            <v>0</v>
          </cell>
          <cell r="DK182">
            <v>27.3224043715847</v>
          </cell>
          <cell r="DL182">
            <v>41.028280559922152</v>
          </cell>
          <cell r="DM182">
            <v>0</v>
          </cell>
          <cell r="DN182">
            <v>0</v>
          </cell>
          <cell r="DO182">
            <v>2.1202016072863188</v>
          </cell>
          <cell r="DP182">
            <v>0</v>
          </cell>
          <cell r="DR182">
            <v>68.350684931506848</v>
          </cell>
          <cell r="DS182">
            <v>0</v>
          </cell>
          <cell r="DT182">
            <v>0</v>
          </cell>
          <cell r="DV182">
            <v>39931</v>
          </cell>
          <cell r="DW182">
            <v>6.5638296560497977</v>
          </cell>
          <cell r="DY182">
            <v>49.7</v>
          </cell>
          <cell r="DZ182">
            <v>44.7</v>
          </cell>
          <cell r="EA182">
            <v>35</v>
          </cell>
          <cell r="EB182">
            <v>35</v>
          </cell>
          <cell r="ED182">
            <v>60</v>
          </cell>
          <cell r="EE182">
            <v>20</v>
          </cell>
          <cell r="EF182">
            <v>60.285821492709204</v>
          </cell>
          <cell r="EG182">
            <v>0.28582149270920354</v>
          </cell>
          <cell r="EH182">
            <v>60</v>
          </cell>
          <cell r="EJ182">
            <v>35</v>
          </cell>
          <cell r="EK182">
            <v>95</v>
          </cell>
          <cell r="EL182">
            <v>115</v>
          </cell>
          <cell r="EN182">
            <v>0</v>
          </cell>
          <cell r="EO182">
            <v>60</v>
          </cell>
          <cell r="EP182">
            <v>80</v>
          </cell>
          <cell r="ER182">
            <v>200</v>
          </cell>
          <cell r="ET182">
            <v>15</v>
          </cell>
          <cell r="EU182">
            <v>0</v>
          </cell>
          <cell r="EV182">
            <v>0</v>
          </cell>
          <cell r="EW182">
            <v>54.359880076662805</v>
          </cell>
          <cell r="EX182">
            <v>13.990804854844043</v>
          </cell>
          <cell r="EZ182">
            <v>54.359880076662805</v>
          </cell>
          <cell r="FA182">
            <v>69.359880076662805</v>
          </cell>
          <cell r="FB182">
            <v>59</v>
          </cell>
          <cell r="FC182">
            <v>68.350684931506848</v>
          </cell>
          <cell r="FE182">
            <v>38271.593256597225</v>
          </cell>
        </row>
        <row r="183">
          <cell r="A183">
            <v>39932</v>
          </cell>
          <cell r="B183">
            <v>29</v>
          </cell>
          <cell r="C183">
            <v>3</v>
          </cell>
          <cell r="D183">
            <v>4</v>
          </cell>
          <cell r="E183">
            <v>2009</v>
          </cell>
          <cell r="G183">
            <v>0</v>
          </cell>
          <cell r="H183">
            <v>0.76186144884952367</v>
          </cell>
          <cell r="I183">
            <v>12.767304287552113</v>
          </cell>
          <cell r="J183">
            <v>66.438356164383563</v>
          </cell>
          <cell r="K183">
            <v>10.833333333333334</v>
          </cell>
          <cell r="L183">
            <v>0.45690425440164262</v>
          </cell>
          <cell r="M183">
            <v>8.2207246202982756</v>
          </cell>
          <cell r="N183">
            <v>8.5097142857142849</v>
          </cell>
          <cell r="O183">
            <v>29.917051297913286</v>
          </cell>
          <cell r="P183">
            <v>18.447261451490796</v>
          </cell>
          <cell r="Q183">
            <v>27.161854021015561</v>
          </cell>
          <cell r="R183">
            <v>22.176382085731959</v>
          </cell>
          <cell r="S183">
            <v>148.11487752303964</v>
          </cell>
          <cell r="T183">
            <v>22.722796437202184</v>
          </cell>
          <cell r="U183">
            <v>35.354356006728452</v>
          </cell>
          <cell r="W183">
            <v>0</v>
          </cell>
          <cell r="X183">
            <v>13.529165736401637</v>
          </cell>
          <cell r="Y183">
            <v>10.833333333333334</v>
          </cell>
          <cell r="Z183">
            <v>0</v>
          </cell>
          <cell r="AA183">
            <v>0</v>
          </cell>
          <cell r="AB183">
            <v>2.6160099862591668</v>
          </cell>
          <cell r="AC183">
            <v>5</v>
          </cell>
          <cell r="AD183">
            <v>0</v>
          </cell>
          <cell r="AE183">
            <v>1.0022831050228298</v>
          </cell>
          <cell r="AF183">
            <v>8.5690500691322047</v>
          </cell>
          <cell r="AG183">
            <v>0</v>
          </cell>
          <cell r="AH183">
            <v>4.8905175547335737</v>
          </cell>
          <cell r="AI183">
            <v>0</v>
          </cell>
          <cell r="AJ183">
            <v>0</v>
          </cell>
          <cell r="AK183">
            <v>0</v>
          </cell>
          <cell r="AL183">
            <v>0</v>
          </cell>
          <cell r="AM183">
            <v>0</v>
          </cell>
          <cell r="AN183">
            <v>0</v>
          </cell>
          <cell r="AO183">
            <v>26.958458834632228</v>
          </cell>
          <cell r="AP183">
            <v>0</v>
          </cell>
          <cell r="AQ183">
            <v>15.430949930867795</v>
          </cell>
          <cell r="AR183">
            <v>19.569050069132203</v>
          </cell>
          <cell r="AS183">
            <v>26.950624997520237</v>
          </cell>
          <cell r="AT183">
            <v>0</v>
          </cell>
          <cell r="AU183">
            <v>0</v>
          </cell>
          <cell r="AV183">
            <v>0</v>
          </cell>
          <cell r="AW183">
            <v>0</v>
          </cell>
          <cell r="AX183">
            <v>0</v>
          </cell>
          <cell r="AY183">
            <v>0</v>
          </cell>
          <cell r="AZ183">
            <v>39.115881437717121</v>
          </cell>
          <cell r="BA183">
            <v>0</v>
          </cell>
          <cell r="BB183">
            <v>167.07614852925315</v>
          </cell>
          <cell r="BC183">
            <v>0</v>
          </cell>
          <cell r="BD183">
            <v>0</v>
          </cell>
          <cell r="BE183">
            <v>27.3224043715847</v>
          </cell>
          <cell r="BF183">
            <v>39.115951792798867</v>
          </cell>
          <cell r="BG183">
            <v>0</v>
          </cell>
          <cell r="BH183">
            <v>0</v>
          </cell>
          <cell r="BI183">
            <v>0</v>
          </cell>
          <cell r="BJ183">
            <v>0</v>
          </cell>
          <cell r="BK183">
            <v>0</v>
          </cell>
          <cell r="BL183">
            <v>0</v>
          </cell>
          <cell r="BM183">
            <v>0</v>
          </cell>
          <cell r="BN183">
            <v>1.0422651321368619</v>
          </cell>
          <cell r="BO183">
            <v>0</v>
          </cell>
          <cell r="BP183">
            <v>0</v>
          </cell>
          <cell r="BQ183">
            <v>2.8606823371286936</v>
          </cell>
          <cell r="BR183">
            <v>0</v>
          </cell>
          <cell r="BS183">
            <v>0</v>
          </cell>
          <cell r="BT183">
            <v>0</v>
          </cell>
          <cell r="BU183">
            <v>0</v>
          </cell>
          <cell r="BV183">
            <v>0</v>
          </cell>
          <cell r="BW183">
            <v>0</v>
          </cell>
          <cell r="BX183">
            <v>0</v>
          </cell>
          <cell r="BY183">
            <v>0</v>
          </cell>
          <cell r="CA183">
            <v>0</v>
          </cell>
          <cell r="CB183">
            <v>0</v>
          </cell>
          <cell r="CC183">
            <v>0</v>
          </cell>
          <cell r="CD183">
            <v>0</v>
          </cell>
          <cell r="CE183">
            <v>0</v>
          </cell>
          <cell r="CF183">
            <v>0</v>
          </cell>
          <cell r="CH183">
            <v>0</v>
          </cell>
          <cell r="CJ183">
            <v>39932</v>
          </cell>
          <cell r="CK183">
            <v>13.529165736401637</v>
          </cell>
          <cell r="CL183">
            <v>9.5713331741550345</v>
          </cell>
          <cell r="CM183">
            <v>67.480621296520425</v>
          </cell>
          <cell r="CN183">
            <v>0</v>
          </cell>
          <cell r="CO183">
            <v>0</v>
          </cell>
          <cell r="CP183">
            <v>58.799601386886039</v>
          </cell>
          <cell r="CQ183">
            <v>0</v>
          </cell>
          <cell r="CR183">
            <v>35</v>
          </cell>
          <cell r="CS183">
            <v>0</v>
          </cell>
          <cell r="CU183">
            <v>39932</v>
          </cell>
          <cell r="CV183">
            <v>2.6160099862591668</v>
          </cell>
          <cell r="CW183">
            <v>5</v>
          </cell>
          <cell r="CX183">
            <v>0</v>
          </cell>
          <cell r="CY183">
            <v>0</v>
          </cell>
          <cell r="CZ183">
            <v>0</v>
          </cell>
          <cell r="DA183">
            <v>0</v>
          </cell>
          <cell r="DB183">
            <v>0</v>
          </cell>
          <cell r="DC183">
            <v>72.328767123287676</v>
          </cell>
          <cell r="DD183">
            <v>0</v>
          </cell>
          <cell r="DE183">
            <v>11.835616438356164</v>
          </cell>
          <cell r="DF183">
            <v>24</v>
          </cell>
          <cell r="DG183">
            <v>58.684931506849324</v>
          </cell>
          <cell r="DH183">
            <v>167.07614852925315</v>
          </cell>
          <cell r="DI183">
            <v>0</v>
          </cell>
          <cell r="DJ183">
            <v>0</v>
          </cell>
          <cell r="DK183">
            <v>27.3224043715847</v>
          </cell>
          <cell r="DL183">
            <v>40.158216924935729</v>
          </cell>
          <cell r="DM183">
            <v>0</v>
          </cell>
          <cell r="DN183">
            <v>0</v>
          </cell>
          <cell r="DO183">
            <v>2.8606823371286936</v>
          </cell>
          <cell r="DP183">
            <v>0</v>
          </cell>
          <cell r="DR183">
            <v>67.480621296520425</v>
          </cell>
          <cell r="DS183">
            <v>0</v>
          </cell>
          <cell r="DT183">
            <v>0</v>
          </cell>
          <cell r="DV183">
            <v>39932</v>
          </cell>
          <cell r="DW183">
            <v>6.3808887827700227</v>
          </cell>
          <cell r="DY183">
            <v>49.7</v>
          </cell>
          <cell r="DZ183">
            <v>44.7</v>
          </cell>
          <cell r="EA183">
            <v>35</v>
          </cell>
          <cell r="EB183">
            <v>35</v>
          </cell>
          <cell r="ED183">
            <v>60</v>
          </cell>
          <cell r="EE183">
            <v>20</v>
          </cell>
          <cell r="EF183">
            <v>59.841866519022901</v>
          </cell>
          <cell r="EG183">
            <v>0</v>
          </cell>
          <cell r="EH183">
            <v>59.841866519022901</v>
          </cell>
          <cell r="EJ183">
            <v>35</v>
          </cell>
          <cell r="EK183">
            <v>95</v>
          </cell>
          <cell r="EL183">
            <v>115</v>
          </cell>
          <cell r="EN183">
            <v>0</v>
          </cell>
          <cell r="EO183">
            <v>60</v>
          </cell>
          <cell r="EP183">
            <v>80</v>
          </cell>
          <cell r="ER183">
            <v>200</v>
          </cell>
          <cell r="ET183">
            <v>15</v>
          </cell>
          <cell r="EU183">
            <v>0</v>
          </cell>
          <cell r="EV183">
            <v>0</v>
          </cell>
          <cell r="EW183">
            <v>52.480621296520425</v>
          </cell>
          <cell r="EX183">
            <v>15</v>
          </cell>
          <cell r="EZ183">
            <v>52.480621296520425</v>
          </cell>
          <cell r="FA183">
            <v>67.480621296520425</v>
          </cell>
          <cell r="FB183">
            <v>59</v>
          </cell>
          <cell r="FC183">
            <v>68.350684931506848</v>
          </cell>
          <cell r="FE183">
            <v>38271.593256944441</v>
          </cell>
        </row>
        <row r="184">
          <cell r="A184">
            <v>39933</v>
          </cell>
          <cell r="B184">
            <v>30</v>
          </cell>
          <cell r="C184">
            <v>4</v>
          </cell>
          <cell r="D184">
            <v>4</v>
          </cell>
          <cell r="E184">
            <v>2009</v>
          </cell>
          <cell r="G184">
            <v>0</v>
          </cell>
          <cell r="H184">
            <v>0.50204395358441678</v>
          </cell>
          <cell r="I184">
            <v>10.266787921563733</v>
          </cell>
          <cell r="J184">
            <v>66.438356164383563</v>
          </cell>
          <cell r="K184">
            <v>10.833333333333334</v>
          </cell>
          <cell r="L184">
            <v>0.30108626527268628</v>
          </cell>
          <cell r="M184">
            <v>6.6106700629410717</v>
          </cell>
          <cell r="N184">
            <v>0</v>
          </cell>
          <cell r="O184">
            <v>19.714443795355695</v>
          </cell>
          <cell r="P184">
            <v>14.834307759136731</v>
          </cell>
          <cell r="Q184">
            <v>27.720323925709707</v>
          </cell>
          <cell r="R184">
            <v>22.176382085731959</v>
          </cell>
          <cell r="S184">
            <v>70.422290173970424</v>
          </cell>
          <cell r="T184">
            <v>21.542921909554394</v>
          </cell>
          <cell r="U184">
            <v>23.497913609771938</v>
          </cell>
          <cell r="W184">
            <v>0</v>
          </cell>
          <cell r="X184">
            <v>10.76883187514815</v>
          </cell>
          <cell r="Y184">
            <v>10.833333333333334</v>
          </cell>
          <cell r="Z184">
            <v>0</v>
          </cell>
          <cell r="AA184">
            <v>0</v>
          </cell>
          <cell r="AB184">
            <v>0</v>
          </cell>
          <cell r="AC184">
            <v>5</v>
          </cell>
          <cell r="AD184">
            <v>0</v>
          </cell>
          <cell r="AE184">
            <v>1.0022831050228298</v>
          </cell>
          <cell r="AF184">
            <v>0.90947322319092816</v>
          </cell>
          <cell r="AG184">
            <v>0</v>
          </cell>
          <cell r="AH184">
            <v>4.9569022910406044</v>
          </cell>
          <cell r="AI184">
            <v>0</v>
          </cell>
          <cell r="AJ184">
            <v>0</v>
          </cell>
          <cell r="AK184">
            <v>0</v>
          </cell>
          <cell r="AL184">
            <v>0</v>
          </cell>
          <cell r="AM184">
            <v>0</v>
          </cell>
          <cell r="AN184">
            <v>0</v>
          </cell>
          <cell r="AO184">
            <v>29.610417259282318</v>
          </cell>
          <cell r="AP184">
            <v>0</v>
          </cell>
          <cell r="AQ184">
            <v>23.090526776809071</v>
          </cell>
          <cell r="AR184">
            <v>11.909473223190929</v>
          </cell>
          <cell r="AS184">
            <v>17.756387461769776</v>
          </cell>
          <cell r="AT184">
            <v>0</v>
          </cell>
          <cell r="AU184">
            <v>0</v>
          </cell>
          <cell r="AV184">
            <v>0</v>
          </cell>
          <cell r="AW184">
            <v>0</v>
          </cell>
          <cell r="AX184">
            <v>0</v>
          </cell>
          <cell r="AY184">
            <v>0</v>
          </cell>
          <cell r="AZ184">
            <v>46.775458283658395</v>
          </cell>
          <cell r="BA184">
            <v>0</v>
          </cell>
          <cell r="BB184">
            <v>68.687667409638365</v>
          </cell>
          <cell r="BC184">
            <v>0</v>
          </cell>
          <cell r="BD184">
            <v>0</v>
          </cell>
          <cell r="BE184">
            <v>27.3224043715847</v>
          </cell>
          <cell r="BF184">
            <v>29.879723556752037</v>
          </cell>
          <cell r="BG184">
            <v>0</v>
          </cell>
          <cell r="BH184">
            <v>9.2362282360468271</v>
          </cell>
          <cell r="BI184">
            <v>0</v>
          </cell>
          <cell r="BJ184">
            <v>0</v>
          </cell>
          <cell r="BK184">
            <v>0</v>
          </cell>
          <cell r="BL184">
            <v>0</v>
          </cell>
          <cell r="BM184">
            <v>0</v>
          </cell>
          <cell r="BN184">
            <v>0</v>
          </cell>
          <cell r="BO184">
            <v>0</v>
          </cell>
          <cell r="BP184">
            <v>0</v>
          </cell>
          <cell r="BQ184">
            <v>-2.8782494461586055</v>
          </cell>
          <cell r="BR184">
            <v>0</v>
          </cell>
          <cell r="BS184">
            <v>0</v>
          </cell>
          <cell r="BT184">
            <v>0</v>
          </cell>
          <cell r="BU184">
            <v>0</v>
          </cell>
          <cell r="BV184">
            <v>0</v>
          </cell>
          <cell r="BW184">
            <v>0</v>
          </cell>
          <cell r="BX184">
            <v>0</v>
          </cell>
          <cell r="BY184">
            <v>0</v>
          </cell>
          <cell r="CA184">
            <v>0</v>
          </cell>
          <cell r="CB184">
            <v>0</v>
          </cell>
          <cell r="CC184">
            <v>0</v>
          </cell>
          <cell r="CD184">
            <v>0</v>
          </cell>
          <cell r="CE184">
            <v>0</v>
          </cell>
          <cell r="CF184">
            <v>0</v>
          </cell>
          <cell r="CH184">
            <v>0</v>
          </cell>
          <cell r="CJ184">
            <v>39933</v>
          </cell>
          <cell r="CK184">
            <v>10.76883187514815</v>
          </cell>
          <cell r="CL184">
            <v>1.911756328213758</v>
          </cell>
          <cell r="CM184">
            <v>57.202127928336736</v>
          </cell>
          <cell r="CN184">
            <v>0</v>
          </cell>
          <cell r="CO184">
            <v>0</v>
          </cell>
          <cell r="CP184">
            <v>52.323707012092697</v>
          </cell>
          <cell r="CQ184">
            <v>0</v>
          </cell>
          <cell r="CR184">
            <v>35</v>
          </cell>
          <cell r="CS184">
            <v>0</v>
          </cell>
          <cell r="CU184">
            <v>39933</v>
          </cell>
          <cell r="CV184">
            <v>0</v>
          </cell>
          <cell r="CW184">
            <v>5</v>
          </cell>
          <cell r="CX184">
            <v>0</v>
          </cell>
          <cell r="CY184">
            <v>0</v>
          </cell>
          <cell r="CZ184">
            <v>0</v>
          </cell>
          <cell r="DA184">
            <v>0</v>
          </cell>
          <cell r="DB184">
            <v>0</v>
          </cell>
          <cell r="DC184">
            <v>72.328767123287676</v>
          </cell>
          <cell r="DD184">
            <v>0</v>
          </cell>
          <cell r="DE184">
            <v>11.835616438356164</v>
          </cell>
          <cell r="DF184">
            <v>24</v>
          </cell>
          <cell r="DG184">
            <v>58.684931506849324</v>
          </cell>
          <cell r="DH184">
            <v>68.687667409638365</v>
          </cell>
          <cell r="DI184">
            <v>0</v>
          </cell>
          <cell r="DJ184">
            <v>0</v>
          </cell>
          <cell r="DK184">
            <v>27.3224043715847</v>
          </cell>
          <cell r="DL184">
            <v>29.879723556752037</v>
          </cell>
          <cell r="DM184">
            <v>0</v>
          </cell>
          <cell r="DN184">
            <v>0</v>
          </cell>
          <cell r="DO184">
            <v>-2.8782494461586055</v>
          </cell>
          <cell r="DP184">
            <v>0</v>
          </cell>
          <cell r="DR184">
            <v>57.202127928336736</v>
          </cell>
          <cell r="DS184">
            <v>0</v>
          </cell>
          <cell r="DT184">
            <v>0</v>
          </cell>
          <cell r="DV184">
            <v>39933</v>
          </cell>
          <cell r="DW184">
            <v>1.274504218809172</v>
          </cell>
          <cell r="DY184">
            <v>49.7</v>
          </cell>
          <cell r="DZ184">
            <v>44.7</v>
          </cell>
          <cell r="EA184">
            <v>35</v>
          </cell>
          <cell r="EB184">
            <v>35</v>
          </cell>
          <cell r="ED184">
            <v>60</v>
          </cell>
          <cell r="EE184">
            <v>20</v>
          </cell>
          <cell r="EF184">
            <v>52.323707012092697</v>
          </cell>
          <cell r="EG184">
            <v>0</v>
          </cell>
          <cell r="EH184">
            <v>52.323707012092697</v>
          </cell>
          <cell r="EJ184">
            <v>35</v>
          </cell>
          <cell r="EK184">
            <v>95</v>
          </cell>
          <cell r="EL184">
            <v>115</v>
          </cell>
          <cell r="EN184">
            <v>0</v>
          </cell>
          <cell r="EO184">
            <v>60</v>
          </cell>
          <cell r="EP184">
            <v>80</v>
          </cell>
          <cell r="ER184">
            <v>200</v>
          </cell>
          <cell r="ET184">
            <v>15</v>
          </cell>
          <cell r="EU184">
            <v>0</v>
          </cell>
          <cell r="EV184">
            <v>0</v>
          </cell>
          <cell r="EW184">
            <v>42.202127928336736</v>
          </cell>
          <cell r="EX184">
            <v>15</v>
          </cell>
          <cell r="EZ184">
            <v>42.202127928336736</v>
          </cell>
          <cell r="FA184">
            <v>57.202127928336736</v>
          </cell>
          <cell r="FB184">
            <v>59</v>
          </cell>
          <cell r="FC184">
            <v>68.350684931506848</v>
          </cell>
          <cell r="FE184">
            <v>38271.593257175926</v>
          </cell>
        </row>
        <row r="185">
          <cell r="A185">
            <v>39934</v>
          </cell>
          <cell r="B185">
            <v>1</v>
          </cell>
          <cell r="C185">
            <v>5</v>
          </cell>
          <cell r="D185">
            <v>5</v>
          </cell>
          <cell r="E185">
            <v>2009</v>
          </cell>
          <cell r="G185">
            <v>0</v>
          </cell>
          <cell r="H185">
            <v>1.4940047333845954</v>
          </cell>
          <cell r="I185">
            <v>9.9045503464406366</v>
          </cell>
          <cell r="J185">
            <v>76.027397260273986</v>
          </cell>
          <cell r="K185">
            <v>10.483870967741936</v>
          </cell>
          <cell r="L185">
            <v>0.34573249927560845</v>
          </cell>
          <cell r="M185">
            <v>6.344371222834746</v>
          </cell>
          <cell r="N185">
            <v>0</v>
          </cell>
          <cell r="O185">
            <v>22.507916921828656</v>
          </cell>
          <cell r="P185">
            <v>14.569052228312614</v>
          </cell>
          <cell r="Q185">
            <v>26.686157199689166</v>
          </cell>
          <cell r="R185">
            <v>17.724886817902519</v>
          </cell>
          <cell r="S185">
            <v>123.47247329470871</v>
          </cell>
          <cell r="T185">
            <v>20.836464960912544</v>
          </cell>
          <cell r="U185">
            <v>25.565954476057524</v>
          </cell>
          <cell r="W185">
            <v>0</v>
          </cell>
          <cell r="X185">
            <v>11.398555079825233</v>
          </cell>
          <cell r="Y185">
            <v>10.483870967741936</v>
          </cell>
          <cell r="Z185">
            <v>0</v>
          </cell>
          <cell r="AA185">
            <v>0</v>
          </cell>
          <cell r="AB185">
            <v>0</v>
          </cell>
          <cell r="AC185">
            <v>5</v>
          </cell>
          <cell r="AD185">
            <v>0</v>
          </cell>
          <cell r="AE185">
            <v>1.3517454706142278</v>
          </cell>
          <cell r="AF185">
            <v>0.33835825149612653</v>
          </cell>
          <cell r="AG185">
            <v>0</v>
          </cell>
          <cell r="AH185">
            <v>3.7451053209338436</v>
          </cell>
          <cell r="AI185">
            <v>0</v>
          </cell>
          <cell r="AJ185">
            <v>0</v>
          </cell>
          <cell r="AK185">
            <v>0</v>
          </cell>
          <cell r="AL185">
            <v>0</v>
          </cell>
          <cell r="AM185">
            <v>0</v>
          </cell>
          <cell r="AN185">
            <v>0</v>
          </cell>
          <cell r="AO185">
            <v>30.14326162364744</v>
          </cell>
          <cell r="AP185">
            <v>0</v>
          </cell>
          <cell r="AQ185">
            <v>23.661641748503875</v>
          </cell>
          <cell r="AR185">
            <v>16.338358251496125</v>
          </cell>
          <cell r="AS185">
            <v>10.587703730810858</v>
          </cell>
          <cell r="AT185">
            <v>0</v>
          </cell>
          <cell r="AU185">
            <v>0</v>
          </cell>
          <cell r="AV185">
            <v>0</v>
          </cell>
          <cell r="AW185">
            <v>67</v>
          </cell>
          <cell r="AX185">
            <v>0</v>
          </cell>
          <cell r="AY185">
            <v>0</v>
          </cell>
          <cell r="AZ185">
            <v>42.346573255353199</v>
          </cell>
          <cell r="BA185">
            <v>0</v>
          </cell>
          <cell r="BB185">
            <v>60.528319476325578</v>
          </cell>
          <cell r="BC185">
            <v>0</v>
          </cell>
          <cell r="BD185">
            <v>0</v>
          </cell>
          <cell r="BE185">
            <v>27.3224043715847</v>
          </cell>
          <cell r="BF185">
            <v>32.250851520618994</v>
          </cell>
          <cell r="BG185">
            <v>0</v>
          </cell>
          <cell r="BH185">
            <v>16.454141368070296</v>
          </cell>
          <cell r="BI185">
            <v>0</v>
          </cell>
          <cell r="BJ185">
            <v>0</v>
          </cell>
          <cell r="BK185">
            <v>0</v>
          </cell>
          <cell r="BL185">
            <v>0</v>
          </cell>
          <cell r="BM185">
            <v>0</v>
          </cell>
          <cell r="BN185">
            <v>0</v>
          </cell>
          <cell r="BO185">
            <v>0</v>
          </cell>
          <cell r="BP185">
            <v>0</v>
          </cell>
          <cell r="BQ185">
            <v>-2.9880575076592066</v>
          </cell>
          <cell r="BR185">
            <v>0</v>
          </cell>
          <cell r="BS185">
            <v>0</v>
          </cell>
          <cell r="BT185">
            <v>0</v>
          </cell>
          <cell r="BU185">
            <v>0</v>
          </cell>
          <cell r="BV185">
            <v>0</v>
          </cell>
          <cell r="BW185">
            <v>0</v>
          </cell>
          <cell r="BX185">
            <v>0</v>
          </cell>
          <cell r="BY185">
            <v>0</v>
          </cell>
          <cell r="CA185">
            <v>0</v>
          </cell>
          <cell r="CB185">
            <v>0</v>
          </cell>
          <cell r="CC185">
            <v>0</v>
          </cell>
          <cell r="CD185">
            <v>0</v>
          </cell>
          <cell r="CE185">
            <v>0</v>
          </cell>
          <cell r="CF185">
            <v>0</v>
          </cell>
          <cell r="CH185">
            <v>0</v>
          </cell>
          <cell r="CJ185">
            <v>39934</v>
          </cell>
          <cell r="CK185">
            <v>11.398555079825233</v>
          </cell>
          <cell r="CL185">
            <v>1.6901037221103543</v>
          </cell>
          <cell r="CM185">
            <v>59.57325589220369</v>
          </cell>
          <cell r="CN185">
            <v>0</v>
          </cell>
          <cell r="CO185">
            <v>0</v>
          </cell>
          <cell r="CP185">
            <v>44.476070675392144</v>
          </cell>
          <cell r="CQ185">
            <v>0</v>
          </cell>
          <cell r="CR185">
            <v>40</v>
          </cell>
          <cell r="CS185">
            <v>0</v>
          </cell>
          <cell r="CU185">
            <v>39934</v>
          </cell>
          <cell r="CV185">
            <v>0</v>
          </cell>
          <cell r="CW185">
            <v>5</v>
          </cell>
          <cell r="CX185">
            <v>0</v>
          </cell>
          <cell r="CY185">
            <v>0</v>
          </cell>
          <cell r="CZ185">
            <v>0</v>
          </cell>
          <cell r="DA185">
            <v>0</v>
          </cell>
          <cell r="DB185">
            <v>0</v>
          </cell>
          <cell r="DC185">
            <v>72.328767123287662</v>
          </cell>
          <cell r="DD185">
            <v>67</v>
          </cell>
          <cell r="DE185">
            <v>11.835616438356164</v>
          </cell>
          <cell r="DF185">
            <v>24</v>
          </cell>
          <cell r="DG185">
            <v>58.684931506849324</v>
          </cell>
          <cell r="DH185">
            <v>60.528319476325578</v>
          </cell>
          <cell r="DI185">
            <v>0</v>
          </cell>
          <cell r="DJ185">
            <v>0</v>
          </cell>
          <cell r="DK185">
            <v>27.3224043715847</v>
          </cell>
          <cell r="DL185">
            <v>32.250851520618994</v>
          </cell>
          <cell r="DM185">
            <v>0</v>
          </cell>
          <cell r="DN185">
            <v>0</v>
          </cell>
          <cell r="DO185">
            <v>-2.9880575076592066</v>
          </cell>
          <cell r="DP185">
            <v>0</v>
          </cell>
          <cell r="DR185">
            <v>59.57325589220369</v>
          </cell>
          <cell r="DS185">
            <v>0</v>
          </cell>
          <cell r="DT185">
            <v>0</v>
          </cell>
          <cell r="DV185">
            <v>39934</v>
          </cell>
          <cell r="DW185">
            <v>1.1267358147402362</v>
          </cell>
          <cell r="DY185">
            <v>49.7</v>
          </cell>
          <cell r="DZ185">
            <v>44.7</v>
          </cell>
          <cell r="EA185">
            <v>40</v>
          </cell>
          <cell r="EB185">
            <v>40</v>
          </cell>
          <cell r="ED185">
            <v>60</v>
          </cell>
          <cell r="EE185">
            <v>20</v>
          </cell>
          <cell r="EF185">
            <v>44.476070675392144</v>
          </cell>
          <cell r="EG185">
            <v>0</v>
          </cell>
          <cell r="EH185">
            <v>44.476070675392144</v>
          </cell>
          <cell r="EJ185">
            <v>40</v>
          </cell>
          <cell r="EK185">
            <v>100</v>
          </cell>
          <cell r="EL185">
            <v>120</v>
          </cell>
          <cell r="EN185">
            <v>0</v>
          </cell>
          <cell r="EO185">
            <v>60</v>
          </cell>
          <cell r="EP185">
            <v>80</v>
          </cell>
          <cell r="ER185">
            <v>200</v>
          </cell>
          <cell r="ET185">
            <v>15</v>
          </cell>
          <cell r="EU185">
            <v>0</v>
          </cell>
          <cell r="EV185">
            <v>0</v>
          </cell>
          <cell r="EW185">
            <v>44.57325589220369</v>
          </cell>
          <cell r="EX185">
            <v>15</v>
          </cell>
          <cell r="EZ185">
            <v>44.57325589220369</v>
          </cell>
          <cell r="FA185">
            <v>59.57325589220369</v>
          </cell>
          <cell r="FB185">
            <v>59</v>
          </cell>
          <cell r="FC185">
            <v>68.350684931506848</v>
          </cell>
          <cell r="FE185">
            <v>38271.59325740741</v>
          </cell>
        </row>
        <row r="186">
          <cell r="A186">
            <v>39935</v>
          </cell>
          <cell r="B186">
            <v>2</v>
          </cell>
          <cell r="C186">
            <v>6</v>
          </cell>
          <cell r="D186">
            <v>5</v>
          </cell>
          <cell r="E186">
            <v>2009</v>
          </cell>
          <cell r="G186">
            <v>0</v>
          </cell>
          <cell r="H186">
            <v>1.4168054212684809</v>
          </cell>
          <cell r="I186">
            <v>12.216988704374653</v>
          </cell>
          <cell r="J186">
            <v>76.027397260273986</v>
          </cell>
          <cell r="K186">
            <v>10.483870967741936</v>
          </cell>
          <cell r="L186">
            <v>0.32786755512660543</v>
          </cell>
          <cell r="M186">
            <v>7.8256062975726985</v>
          </cell>
          <cell r="N186">
            <v>8.1229090909090917</v>
          </cell>
          <cell r="O186">
            <v>21.344871273642934</v>
          </cell>
          <cell r="P186">
            <v>17.970522666958143</v>
          </cell>
          <cell r="Q186">
            <v>26.568585633754122</v>
          </cell>
          <cell r="R186">
            <v>17.724886817902519</v>
          </cell>
          <cell r="S186">
            <v>83.138734962177011</v>
          </cell>
          <cell r="T186">
            <v>21.201119918057497</v>
          </cell>
          <cell r="U186">
            <v>34.166717949162951</v>
          </cell>
          <cell r="W186">
            <v>0</v>
          </cell>
          <cell r="X186">
            <v>13.633794125643135</v>
          </cell>
          <cell r="Y186">
            <v>10.483870967741936</v>
          </cell>
          <cell r="Z186">
            <v>0</v>
          </cell>
          <cell r="AA186">
            <v>0</v>
          </cell>
          <cell r="AB186">
            <v>2.6146830246719341</v>
          </cell>
          <cell r="AC186">
            <v>5</v>
          </cell>
          <cell r="AD186">
            <v>0</v>
          </cell>
          <cell r="AE186">
            <v>1.3517454706142278</v>
          </cell>
          <cell r="AF186">
            <v>7.3099544483222338</v>
          </cell>
          <cell r="AG186">
            <v>0</v>
          </cell>
          <cell r="AH186">
            <v>3.196320389532282</v>
          </cell>
          <cell r="AI186">
            <v>0</v>
          </cell>
          <cell r="AJ186">
            <v>0</v>
          </cell>
          <cell r="AK186">
            <v>0</v>
          </cell>
          <cell r="AL186">
            <v>0</v>
          </cell>
          <cell r="AM186">
            <v>0</v>
          </cell>
          <cell r="AN186">
            <v>0</v>
          </cell>
          <cell r="AO186">
            <v>28.399736792158329</v>
          </cell>
          <cell r="AP186">
            <v>0</v>
          </cell>
          <cell r="AQ186">
            <v>16.690045551677766</v>
          </cell>
          <cell r="AR186">
            <v>22.235487835697928</v>
          </cell>
          <cell r="AS186">
            <v>18.200074471312476</v>
          </cell>
          <cell r="AT186">
            <v>0</v>
          </cell>
          <cell r="AU186">
            <v>0</v>
          </cell>
          <cell r="AV186">
            <v>0</v>
          </cell>
          <cell r="AW186">
            <v>67</v>
          </cell>
          <cell r="AX186">
            <v>0</v>
          </cell>
          <cell r="AY186">
            <v>0</v>
          </cell>
          <cell r="AZ186">
            <v>36.4494436711514</v>
          </cell>
          <cell r="BA186">
            <v>0</v>
          </cell>
          <cell r="BB186">
            <v>35.05712915824607</v>
          </cell>
          <cell r="BC186">
            <v>0</v>
          </cell>
          <cell r="BD186">
            <v>0</v>
          </cell>
          <cell r="BE186">
            <v>27.3224043715847</v>
          </cell>
          <cell r="BF186">
            <v>41.028280559922152</v>
          </cell>
          <cell r="BG186">
            <v>0</v>
          </cell>
          <cell r="BH186">
            <v>7.6767123287671382</v>
          </cell>
          <cell r="BI186">
            <v>0</v>
          </cell>
          <cell r="BJ186">
            <v>0</v>
          </cell>
          <cell r="BK186">
            <v>0</v>
          </cell>
          <cell r="BL186">
            <v>0</v>
          </cell>
          <cell r="BM186">
            <v>0</v>
          </cell>
          <cell r="BN186">
            <v>0</v>
          </cell>
          <cell r="BO186">
            <v>0</v>
          </cell>
          <cell r="BP186">
            <v>0</v>
          </cell>
          <cell r="BQ186">
            <v>-5.1127986481210712</v>
          </cell>
          <cell r="BR186">
            <v>0</v>
          </cell>
          <cell r="BS186">
            <v>0</v>
          </cell>
          <cell r="BT186">
            <v>0</v>
          </cell>
          <cell r="BU186">
            <v>0</v>
          </cell>
          <cell r="BV186">
            <v>0</v>
          </cell>
          <cell r="BW186">
            <v>0</v>
          </cell>
          <cell r="BX186">
            <v>0</v>
          </cell>
          <cell r="BY186">
            <v>0</v>
          </cell>
          <cell r="CA186">
            <v>0</v>
          </cell>
          <cell r="CB186">
            <v>0</v>
          </cell>
          <cell r="CC186">
            <v>0</v>
          </cell>
          <cell r="CD186">
            <v>0</v>
          </cell>
          <cell r="CE186">
            <v>0</v>
          </cell>
          <cell r="CF186">
            <v>0</v>
          </cell>
          <cell r="CH186">
            <v>0</v>
          </cell>
          <cell r="CJ186">
            <v>39935</v>
          </cell>
          <cell r="CK186">
            <v>13.633794125643135</v>
          </cell>
          <cell r="CL186">
            <v>8.6616999189364616</v>
          </cell>
          <cell r="CM186">
            <v>68.350684931506848</v>
          </cell>
          <cell r="CN186">
            <v>0</v>
          </cell>
          <cell r="CO186">
            <v>0</v>
          </cell>
          <cell r="CP186">
            <v>49.796131653003087</v>
          </cell>
          <cell r="CQ186">
            <v>0</v>
          </cell>
          <cell r="CR186">
            <v>38.925533387375694</v>
          </cell>
          <cell r="CS186">
            <v>0</v>
          </cell>
          <cell r="CU186">
            <v>39935</v>
          </cell>
          <cell r="CV186">
            <v>2.6146830246719341</v>
          </cell>
          <cell r="CW186">
            <v>5</v>
          </cell>
          <cell r="CX186">
            <v>0</v>
          </cell>
          <cell r="CY186">
            <v>0</v>
          </cell>
          <cell r="CZ186">
            <v>0</v>
          </cell>
          <cell r="DA186">
            <v>0</v>
          </cell>
          <cell r="DB186">
            <v>0</v>
          </cell>
          <cell r="DC186">
            <v>71.10663810741336</v>
          </cell>
          <cell r="DD186">
            <v>67</v>
          </cell>
          <cell r="DE186">
            <v>11.835616438356164</v>
          </cell>
          <cell r="DF186">
            <v>24</v>
          </cell>
          <cell r="DG186">
            <v>58.684931506849324</v>
          </cell>
          <cell r="DH186">
            <v>35.05712915824607</v>
          </cell>
          <cell r="DI186">
            <v>0</v>
          </cell>
          <cell r="DJ186">
            <v>0</v>
          </cell>
          <cell r="DK186">
            <v>27.3224043715847</v>
          </cell>
          <cell r="DL186">
            <v>41.028280559922152</v>
          </cell>
          <cell r="DM186">
            <v>0</v>
          </cell>
          <cell r="DN186">
            <v>0</v>
          </cell>
          <cell r="DO186">
            <v>-5.1127986481210712</v>
          </cell>
          <cell r="DP186">
            <v>0</v>
          </cell>
          <cell r="DR186">
            <v>68.350684931506848</v>
          </cell>
          <cell r="DS186">
            <v>0</v>
          </cell>
          <cell r="DT186">
            <v>0</v>
          </cell>
          <cell r="DV186">
            <v>39935</v>
          </cell>
          <cell r="DW186">
            <v>5.774466612624308</v>
          </cell>
          <cell r="DY186">
            <v>49.7</v>
          </cell>
          <cell r="DZ186">
            <v>44.7</v>
          </cell>
          <cell r="EA186">
            <v>40</v>
          </cell>
          <cell r="EB186">
            <v>38.925533387375694</v>
          </cell>
          <cell r="ED186">
            <v>60</v>
          </cell>
          <cell r="EE186">
            <v>20</v>
          </cell>
          <cell r="EF186">
            <v>49.796131653003087</v>
          </cell>
          <cell r="EG186">
            <v>0</v>
          </cell>
          <cell r="EH186">
            <v>49.796131653003087</v>
          </cell>
          <cell r="EJ186">
            <v>38.925533387375694</v>
          </cell>
          <cell r="EK186">
            <v>98.925533387375694</v>
          </cell>
          <cell r="EL186">
            <v>118.92553338737569</v>
          </cell>
          <cell r="EN186">
            <v>0</v>
          </cell>
          <cell r="EO186">
            <v>60</v>
          </cell>
          <cell r="EP186">
            <v>80</v>
          </cell>
          <cell r="ER186">
            <v>200</v>
          </cell>
          <cell r="ET186">
            <v>15</v>
          </cell>
          <cell r="EU186">
            <v>0</v>
          </cell>
          <cell r="EV186">
            <v>0</v>
          </cell>
          <cell r="EW186">
            <v>54.979877400284693</v>
          </cell>
          <cell r="EX186">
            <v>13.370807531222155</v>
          </cell>
          <cell r="EZ186">
            <v>54.979877400284693</v>
          </cell>
          <cell r="FA186">
            <v>69.979877400284693</v>
          </cell>
          <cell r="FB186">
            <v>59</v>
          </cell>
          <cell r="FC186">
            <v>68.350684931506848</v>
          </cell>
          <cell r="FE186">
            <v>38271.593257754626</v>
          </cell>
        </row>
        <row r="187">
          <cell r="A187">
            <v>39936</v>
          </cell>
          <cell r="B187">
            <v>3</v>
          </cell>
          <cell r="C187">
            <v>7</v>
          </cell>
          <cell r="D187">
            <v>5</v>
          </cell>
          <cell r="E187">
            <v>2009</v>
          </cell>
          <cell r="G187">
            <v>0</v>
          </cell>
          <cell r="H187">
            <v>1.2871755860920078</v>
          </cell>
          <cell r="I187">
            <v>12.139330614441993</v>
          </cell>
          <cell r="J187">
            <v>76.027397260273986</v>
          </cell>
          <cell r="K187">
            <v>10.483870967741936</v>
          </cell>
          <cell r="L187">
            <v>0.29786949294194559</v>
          </cell>
          <cell r="M187">
            <v>7.7758623179112547</v>
          </cell>
          <cell r="N187">
            <v>8.1229090909090917</v>
          </cell>
          <cell r="O187">
            <v>19.391933979975533</v>
          </cell>
          <cell r="P187">
            <v>17.856291861055226</v>
          </cell>
          <cell r="Q187">
            <v>26.601964830736762</v>
          </cell>
          <cell r="R187">
            <v>17.724886817902519</v>
          </cell>
          <cell r="S187">
            <v>58.936042118615561</v>
          </cell>
          <cell r="T187">
            <v>21.091238326437725</v>
          </cell>
          <cell r="U187">
            <v>33.456687788142695</v>
          </cell>
          <cell r="W187">
            <v>0</v>
          </cell>
          <cell r="X187">
            <v>13.426506200534002</v>
          </cell>
          <cell r="Y187">
            <v>10.483870967741936</v>
          </cell>
          <cell r="Z187">
            <v>0</v>
          </cell>
          <cell r="AA187">
            <v>0</v>
          </cell>
          <cell r="AB187">
            <v>2.6133567361811592</v>
          </cell>
          <cell r="AC187">
            <v>5</v>
          </cell>
          <cell r="AD187">
            <v>0</v>
          </cell>
          <cell r="AE187">
            <v>1.3517454706142278</v>
          </cell>
          <cell r="AF187">
            <v>7.2315386949669076</v>
          </cell>
          <cell r="AG187">
            <v>0</v>
          </cell>
          <cell r="AH187">
            <v>3.3520862689757553</v>
          </cell>
          <cell r="AI187">
            <v>0</v>
          </cell>
          <cell r="AJ187">
            <v>0</v>
          </cell>
          <cell r="AK187">
            <v>0</v>
          </cell>
          <cell r="AL187">
            <v>0</v>
          </cell>
          <cell r="AM187">
            <v>0</v>
          </cell>
          <cell r="AN187">
            <v>0</v>
          </cell>
          <cell r="AO187">
            <v>28.403463605140598</v>
          </cell>
          <cell r="AP187">
            <v>0</v>
          </cell>
          <cell r="AQ187">
            <v>16.768461305033092</v>
          </cell>
          <cell r="AR187">
            <v>22.209349251246152</v>
          </cell>
          <cell r="AS187">
            <v>10.84171705927443</v>
          </cell>
          <cell r="AT187">
            <v>0</v>
          </cell>
          <cell r="AU187">
            <v>0</v>
          </cell>
          <cell r="AV187">
            <v>0</v>
          </cell>
          <cell r="AW187">
            <v>67</v>
          </cell>
          <cell r="AX187">
            <v>0</v>
          </cell>
          <cell r="AY187">
            <v>0</v>
          </cell>
          <cell r="AZ187">
            <v>36.475582255603172</v>
          </cell>
          <cell r="BA187">
            <v>0</v>
          </cell>
          <cell r="BB187">
            <v>10.008385977592809</v>
          </cell>
          <cell r="BC187">
            <v>0</v>
          </cell>
          <cell r="BD187">
            <v>0</v>
          </cell>
          <cell r="BE187">
            <v>27.3224043715847</v>
          </cell>
          <cell r="BF187">
            <v>41.028280559922152</v>
          </cell>
          <cell r="BG187">
            <v>0</v>
          </cell>
          <cell r="BH187">
            <v>7.6767123287671382</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CA187">
            <v>0</v>
          </cell>
          <cell r="CB187">
            <v>0</v>
          </cell>
          <cell r="CC187">
            <v>0</v>
          </cell>
          <cell r="CD187">
            <v>0</v>
          </cell>
          <cell r="CE187">
            <v>0</v>
          </cell>
          <cell r="CF187">
            <v>0</v>
          </cell>
          <cell r="CH187">
            <v>0</v>
          </cell>
          <cell r="CJ187">
            <v>39936</v>
          </cell>
          <cell r="CK187">
            <v>13.426506200534002</v>
          </cell>
          <cell r="CL187">
            <v>8.5832841655811354</v>
          </cell>
          <cell r="CM187">
            <v>68.350684931506848</v>
          </cell>
          <cell r="CN187">
            <v>0</v>
          </cell>
          <cell r="CO187">
            <v>0</v>
          </cell>
          <cell r="CP187">
            <v>42.597266933390785</v>
          </cell>
          <cell r="CQ187">
            <v>0</v>
          </cell>
          <cell r="CR187">
            <v>38.977810556279245</v>
          </cell>
          <cell r="CS187">
            <v>0</v>
          </cell>
          <cell r="CU187">
            <v>39936</v>
          </cell>
          <cell r="CV187">
            <v>2.6133567361811592</v>
          </cell>
          <cell r="CW187">
            <v>5</v>
          </cell>
          <cell r="CX187">
            <v>0</v>
          </cell>
          <cell r="CY187">
            <v>0</v>
          </cell>
          <cell r="CZ187">
            <v>0</v>
          </cell>
          <cell r="DA187">
            <v>0</v>
          </cell>
          <cell r="DB187">
            <v>0</v>
          </cell>
          <cell r="DC187">
            <v>63.700485462691923</v>
          </cell>
          <cell r="DD187">
            <v>67</v>
          </cell>
          <cell r="DE187">
            <v>11.835616438356164</v>
          </cell>
          <cell r="DF187">
            <v>24</v>
          </cell>
          <cell r="DG187">
            <v>58.684931506849324</v>
          </cell>
          <cell r="DH187">
            <v>10.008385977592809</v>
          </cell>
          <cell r="DI187">
            <v>0</v>
          </cell>
          <cell r="DJ187">
            <v>0</v>
          </cell>
          <cell r="DK187">
            <v>27.3224043715847</v>
          </cell>
          <cell r="DL187">
            <v>41.028280559922152</v>
          </cell>
          <cell r="DM187">
            <v>0</v>
          </cell>
          <cell r="DN187">
            <v>0</v>
          </cell>
          <cell r="DO187">
            <v>0</v>
          </cell>
          <cell r="DP187">
            <v>0</v>
          </cell>
          <cell r="DR187">
            <v>68.350684931506848</v>
          </cell>
          <cell r="DS187">
            <v>0</v>
          </cell>
          <cell r="DT187">
            <v>0</v>
          </cell>
          <cell r="DV187">
            <v>39936</v>
          </cell>
          <cell r="DW187">
            <v>5.7221894437207572</v>
          </cell>
          <cell r="DY187">
            <v>49.7</v>
          </cell>
          <cell r="DZ187">
            <v>44.7</v>
          </cell>
          <cell r="EA187">
            <v>40</v>
          </cell>
          <cell r="EB187">
            <v>38.977810556279245</v>
          </cell>
          <cell r="ED187">
            <v>60</v>
          </cell>
          <cell r="EE187">
            <v>20</v>
          </cell>
          <cell r="EF187">
            <v>42.597266933390785</v>
          </cell>
          <cell r="EG187">
            <v>0</v>
          </cell>
          <cell r="EH187">
            <v>42.597266933390785</v>
          </cell>
          <cell r="EJ187">
            <v>38.977810556279245</v>
          </cell>
          <cell r="EK187">
            <v>98.977810556279252</v>
          </cell>
          <cell r="EL187">
            <v>118.97781055627925</v>
          </cell>
          <cell r="EN187">
            <v>0</v>
          </cell>
          <cell r="EO187">
            <v>60</v>
          </cell>
          <cell r="EP187">
            <v>80</v>
          </cell>
          <cell r="ER187">
            <v>200</v>
          </cell>
          <cell r="ET187">
            <v>15</v>
          </cell>
          <cell r="EU187">
            <v>0</v>
          </cell>
          <cell r="EV187">
            <v>0</v>
          </cell>
          <cell r="EW187">
            <v>54.630394203815086</v>
          </cell>
          <cell r="EX187">
            <v>13.720290727691761</v>
          </cell>
          <cell r="EZ187">
            <v>54.630394203815086</v>
          </cell>
          <cell r="FA187">
            <v>69.630394203815086</v>
          </cell>
          <cell r="FB187">
            <v>59</v>
          </cell>
          <cell r="FC187">
            <v>68.350684931506848</v>
          </cell>
          <cell r="FE187">
            <v>38271.593257870372</v>
          </cell>
        </row>
        <row r="188">
          <cell r="A188">
            <v>39937</v>
          </cell>
          <cell r="B188">
            <v>4</v>
          </cell>
          <cell r="C188">
            <v>1</v>
          </cell>
          <cell r="D188">
            <v>5</v>
          </cell>
          <cell r="E188">
            <v>2009</v>
          </cell>
          <cell r="G188">
            <v>0</v>
          </cell>
          <cell r="H188">
            <v>1.499312747130499</v>
          </cell>
          <cell r="I188">
            <v>12.268519580110562</v>
          </cell>
          <cell r="J188">
            <v>76.027397260273986</v>
          </cell>
          <cell r="K188">
            <v>10.483870967741936</v>
          </cell>
          <cell r="L188">
            <v>0.34696084401746424</v>
          </cell>
          <cell r="M188">
            <v>7.8586144598487229</v>
          </cell>
          <cell r="N188">
            <v>8.1229090909090917</v>
          </cell>
          <cell r="O188">
            <v>22.587884762453946</v>
          </cell>
          <cell r="P188">
            <v>18.046321768755522</v>
          </cell>
          <cell r="Q188">
            <v>26.623998111911412</v>
          </cell>
          <cell r="R188">
            <v>17.724886817902519</v>
          </cell>
          <cell r="S188">
            <v>70.21656882622456</v>
          </cell>
          <cell r="T188">
            <v>21.142452554414479</v>
          </cell>
          <cell r="U188">
            <v>33.787622624458962</v>
          </cell>
          <cell r="W188">
            <v>0</v>
          </cell>
          <cell r="X188">
            <v>13.767832327241061</v>
          </cell>
          <cell r="Y188">
            <v>10.483870967741936</v>
          </cell>
          <cell r="Z188">
            <v>0</v>
          </cell>
          <cell r="AA188">
            <v>0</v>
          </cell>
          <cell r="AB188">
            <v>2.6120311204454145</v>
          </cell>
          <cell r="AC188">
            <v>5</v>
          </cell>
          <cell r="AD188">
            <v>0</v>
          </cell>
          <cell r="AE188">
            <v>1.3517454706142278</v>
          </cell>
          <cell r="AF188">
            <v>7.364707803715639</v>
          </cell>
          <cell r="AG188">
            <v>0</v>
          </cell>
          <cell r="AH188">
            <v>3.2928676802542842</v>
          </cell>
          <cell r="AI188">
            <v>0</v>
          </cell>
          <cell r="AJ188">
            <v>0</v>
          </cell>
          <cell r="AK188">
            <v>0</v>
          </cell>
          <cell r="AL188">
            <v>0</v>
          </cell>
          <cell r="AM188">
            <v>0</v>
          </cell>
          <cell r="AN188">
            <v>0</v>
          </cell>
          <cell r="AO188">
            <v>28.096546074072808</v>
          </cell>
          <cell r="AP188">
            <v>0</v>
          </cell>
          <cell r="AQ188">
            <v>16.635292196284361</v>
          </cell>
          <cell r="AR188">
            <v>22.253738954162401</v>
          </cell>
          <cell r="AS188">
            <v>14.704646556249529</v>
          </cell>
          <cell r="AT188">
            <v>0</v>
          </cell>
          <cell r="AU188">
            <v>0</v>
          </cell>
          <cell r="AV188">
            <v>0</v>
          </cell>
          <cell r="AW188">
            <v>67</v>
          </cell>
          <cell r="AX188">
            <v>0</v>
          </cell>
          <cell r="AY188">
            <v>0</v>
          </cell>
          <cell r="AZ188">
            <v>36.431192552686923</v>
          </cell>
          <cell r="BA188">
            <v>0</v>
          </cell>
          <cell r="BB188">
            <v>21.715451452411074</v>
          </cell>
          <cell r="BC188">
            <v>0</v>
          </cell>
          <cell r="BD188">
            <v>0</v>
          </cell>
          <cell r="BE188">
            <v>27.3224043715847</v>
          </cell>
          <cell r="BF188">
            <v>41.028280559922152</v>
          </cell>
          <cell r="BG188">
            <v>0</v>
          </cell>
          <cell r="BH188">
            <v>7.6767123287671382</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CA188">
            <v>0</v>
          </cell>
          <cell r="CB188">
            <v>0</v>
          </cell>
          <cell r="CC188">
            <v>0</v>
          </cell>
          <cell r="CD188">
            <v>0</v>
          </cell>
          <cell r="CE188">
            <v>0</v>
          </cell>
          <cell r="CF188">
            <v>0</v>
          </cell>
          <cell r="CH188">
            <v>0</v>
          </cell>
          <cell r="CJ188">
            <v>39937</v>
          </cell>
          <cell r="CK188">
            <v>13.767832327241061</v>
          </cell>
          <cell r="CL188">
            <v>8.7164532743298668</v>
          </cell>
          <cell r="CM188">
            <v>68.350684931506848</v>
          </cell>
          <cell r="CN188">
            <v>0</v>
          </cell>
          <cell r="CO188">
            <v>0</v>
          </cell>
          <cell r="CP188">
            <v>46.094060310576623</v>
          </cell>
          <cell r="CQ188">
            <v>0</v>
          </cell>
          <cell r="CR188">
            <v>38.889031150446762</v>
          </cell>
          <cell r="CS188">
            <v>0</v>
          </cell>
          <cell r="CU188">
            <v>39937</v>
          </cell>
          <cell r="CV188">
            <v>2.6120311204454145</v>
          </cell>
          <cell r="CW188">
            <v>5</v>
          </cell>
          <cell r="CX188">
            <v>0</v>
          </cell>
          <cell r="CY188">
            <v>0</v>
          </cell>
          <cell r="CZ188">
            <v>0</v>
          </cell>
          <cell r="DA188">
            <v>0</v>
          </cell>
          <cell r="DB188">
            <v>0</v>
          </cell>
          <cell r="DC188">
            <v>67.538604966584813</v>
          </cell>
          <cell r="DD188">
            <v>67</v>
          </cell>
          <cell r="DE188">
            <v>11.835616438356164</v>
          </cell>
          <cell r="DF188">
            <v>24</v>
          </cell>
          <cell r="DG188">
            <v>58.684931506849324</v>
          </cell>
          <cell r="DH188">
            <v>21.715451452411074</v>
          </cell>
          <cell r="DI188">
            <v>0</v>
          </cell>
          <cell r="DJ188">
            <v>0</v>
          </cell>
          <cell r="DK188">
            <v>27.3224043715847</v>
          </cell>
          <cell r="DL188">
            <v>41.028280559922152</v>
          </cell>
          <cell r="DM188">
            <v>0</v>
          </cell>
          <cell r="DN188">
            <v>0</v>
          </cell>
          <cell r="DO188">
            <v>0</v>
          </cell>
          <cell r="DP188">
            <v>0</v>
          </cell>
          <cell r="DR188">
            <v>68.350684931506848</v>
          </cell>
          <cell r="DS188">
            <v>0</v>
          </cell>
          <cell r="DT188">
            <v>0</v>
          </cell>
          <cell r="DV188">
            <v>39937</v>
          </cell>
          <cell r="DW188">
            <v>5.8109688495532446</v>
          </cell>
          <cell r="DY188">
            <v>49.7</v>
          </cell>
          <cell r="DZ188">
            <v>44.7</v>
          </cell>
          <cell r="EA188">
            <v>40</v>
          </cell>
          <cell r="EB188">
            <v>38.889031150446762</v>
          </cell>
          <cell r="ED188">
            <v>60</v>
          </cell>
          <cell r="EE188">
            <v>20</v>
          </cell>
          <cell r="EF188">
            <v>46.094060310576623</v>
          </cell>
          <cell r="EG188">
            <v>0</v>
          </cell>
          <cell r="EH188">
            <v>46.094060310576623</v>
          </cell>
          <cell r="EJ188">
            <v>38.889031150446762</v>
          </cell>
          <cell r="EK188">
            <v>98.889031150446755</v>
          </cell>
          <cell r="EL188">
            <v>118.88903115044675</v>
          </cell>
          <cell r="EN188">
            <v>0</v>
          </cell>
          <cell r="EO188">
            <v>60</v>
          </cell>
          <cell r="EP188">
            <v>80</v>
          </cell>
          <cell r="ER188">
            <v>200</v>
          </cell>
          <cell r="ET188">
            <v>15</v>
          </cell>
          <cell r="EU188">
            <v>0</v>
          </cell>
          <cell r="EV188">
            <v>0</v>
          </cell>
          <cell r="EW188">
            <v>55.211780801265576</v>
          </cell>
          <cell r="EX188">
            <v>13.138904130241272</v>
          </cell>
          <cell r="EZ188">
            <v>55.211780801265576</v>
          </cell>
          <cell r="FA188">
            <v>70.211780801265576</v>
          </cell>
          <cell r="FB188">
            <v>59</v>
          </cell>
          <cell r="FC188">
            <v>68.350684931506848</v>
          </cell>
          <cell r="FE188">
            <v>38271.59325810185</v>
          </cell>
        </row>
        <row r="189">
          <cell r="A189">
            <v>39938</v>
          </cell>
          <cell r="B189">
            <v>5</v>
          </cell>
          <cell r="C189">
            <v>2</v>
          </cell>
          <cell r="D189">
            <v>5</v>
          </cell>
          <cell r="E189">
            <v>2009</v>
          </cell>
          <cell r="G189">
            <v>0</v>
          </cell>
          <cell r="H189">
            <v>2.0755771351566827</v>
          </cell>
          <cell r="I189">
            <v>12.620323393196202</v>
          </cell>
          <cell r="J189">
            <v>76.027397260273986</v>
          </cell>
          <cell r="K189">
            <v>10.483870967741936</v>
          </cell>
          <cell r="L189">
            <v>0.48031606215286343</v>
          </cell>
          <cell r="M189">
            <v>8.083962800737936</v>
          </cell>
          <cell r="N189">
            <v>8.1229090909090917</v>
          </cell>
          <cell r="O189">
            <v>31.269591507329991</v>
          </cell>
          <cell r="P189">
            <v>18.563805950034499</v>
          </cell>
          <cell r="Q189">
            <v>26.715413530901024</v>
          </cell>
          <cell r="R189">
            <v>17.724886817902519</v>
          </cell>
          <cell r="S189">
            <v>84.737324599273663</v>
          </cell>
          <cell r="T189">
            <v>21.208377605241584</v>
          </cell>
          <cell r="U189">
            <v>34.213615493364735</v>
          </cell>
          <cell r="W189">
            <v>0</v>
          </cell>
          <cell r="X189">
            <v>14.695900528352885</v>
          </cell>
          <cell r="Y189">
            <v>10.483870967741936</v>
          </cell>
          <cell r="Z189">
            <v>0</v>
          </cell>
          <cell r="AA189">
            <v>0</v>
          </cell>
          <cell r="AB189">
            <v>2.6107061771234492</v>
          </cell>
          <cell r="AC189">
            <v>5</v>
          </cell>
          <cell r="AD189">
            <v>0</v>
          </cell>
          <cell r="AE189">
            <v>1.3517454706142278</v>
          </cell>
          <cell r="AF189">
            <v>7.7247363060622156</v>
          </cell>
          <cell r="AG189">
            <v>0</v>
          </cell>
          <cell r="AH189">
            <v>3.2125743371161501</v>
          </cell>
          <cell r="AI189">
            <v>0</v>
          </cell>
          <cell r="AJ189">
            <v>0</v>
          </cell>
          <cell r="AK189">
            <v>0</v>
          </cell>
          <cell r="AL189">
            <v>0</v>
          </cell>
          <cell r="AM189">
            <v>0</v>
          </cell>
          <cell r="AN189">
            <v>0</v>
          </cell>
          <cell r="AO189">
            <v>27.209136951459794</v>
          </cell>
          <cell r="AP189">
            <v>0</v>
          </cell>
          <cell r="AQ189">
            <v>16.275263693937784</v>
          </cell>
          <cell r="AR189">
            <v>22.373748454944593</v>
          </cell>
          <cell r="AS189">
            <v>25.202974368709718</v>
          </cell>
          <cell r="AT189">
            <v>0</v>
          </cell>
          <cell r="AU189">
            <v>0</v>
          </cell>
          <cell r="AV189">
            <v>0</v>
          </cell>
          <cell r="AW189">
            <v>67</v>
          </cell>
          <cell r="AX189">
            <v>0</v>
          </cell>
          <cell r="AY189">
            <v>0</v>
          </cell>
          <cell r="AZ189">
            <v>36.311183051904734</v>
          </cell>
          <cell r="BA189">
            <v>0</v>
          </cell>
          <cell r="BB189">
            <v>36.848134645975236</v>
          </cell>
          <cell r="BC189">
            <v>0</v>
          </cell>
          <cell r="BD189">
            <v>0</v>
          </cell>
          <cell r="BE189">
            <v>27.3224043715847</v>
          </cell>
          <cell r="BF189">
            <v>41.028280559922152</v>
          </cell>
          <cell r="BG189">
            <v>0</v>
          </cell>
          <cell r="BH189">
            <v>2.0081809376491293</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CA189">
            <v>0</v>
          </cell>
          <cell r="CB189">
            <v>5.6685313911180089</v>
          </cell>
          <cell r="CC189">
            <v>0</v>
          </cell>
          <cell r="CD189">
            <v>0</v>
          </cell>
          <cell r="CE189">
            <v>0</v>
          </cell>
          <cell r="CF189">
            <v>0</v>
          </cell>
          <cell r="CH189">
            <v>5.6685313911180089</v>
          </cell>
          <cell r="CJ189">
            <v>39938</v>
          </cell>
          <cell r="CK189">
            <v>14.695900528352885</v>
          </cell>
          <cell r="CL189">
            <v>9.0764817766764434</v>
          </cell>
          <cell r="CM189">
            <v>68.350684931506848</v>
          </cell>
          <cell r="CN189">
            <v>0</v>
          </cell>
          <cell r="CO189">
            <v>0</v>
          </cell>
          <cell r="CP189">
            <v>55.62468565728566</v>
          </cell>
          <cell r="CQ189">
            <v>0</v>
          </cell>
          <cell r="CR189">
            <v>38.649012148882377</v>
          </cell>
          <cell r="CS189">
            <v>0</v>
          </cell>
          <cell r="CU189">
            <v>39938</v>
          </cell>
          <cell r="CV189">
            <v>2.6107061771234492</v>
          </cell>
          <cell r="CW189">
            <v>5</v>
          </cell>
          <cell r="CX189">
            <v>0</v>
          </cell>
          <cell r="CY189">
            <v>0</v>
          </cell>
          <cell r="CZ189">
            <v>0</v>
          </cell>
          <cell r="DA189">
            <v>0</v>
          </cell>
          <cell r="DB189">
            <v>0</v>
          </cell>
          <cell r="DC189">
            <v>72.328767123287676</v>
          </cell>
          <cell r="DD189">
            <v>67</v>
          </cell>
          <cell r="DE189">
            <v>11.835616438356164</v>
          </cell>
          <cell r="DF189">
            <v>24</v>
          </cell>
          <cell r="DG189">
            <v>58.684931506849324</v>
          </cell>
          <cell r="DH189">
            <v>36.848134645975236</v>
          </cell>
          <cell r="DI189">
            <v>0</v>
          </cell>
          <cell r="DJ189">
            <v>0</v>
          </cell>
          <cell r="DK189">
            <v>27.3224043715847</v>
          </cell>
          <cell r="DL189">
            <v>41.028280559922152</v>
          </cell>
          <cell r="DM189">
            <v>0</v>
          </cell>
          <cell r="DN189">
            <v>0</v>
          </cell>
          <cell r="DO189">
            <v>0</v>
          </cell>
          <cell r="DP189">
            <v>0</v>
          </cell>
          <cell r="DR189">
            <v>68.350684931506848</v>
          </cell>
          <cell r="DS189">
            <v>5.6685313911180089</v>
          </cell>
          <cell r="DT189">
            <v>0</v>
          </cell>
          <cell r="DV189">
            <v>39938</v>
          </cell>
          <cell r="DW189">
            <v>6.0509878511176289</v>
          </cell>
          <cell r="DY189">
            <v>49.7</v>
          </cell>
          <cell r="DZ189">
            <v>44.7</v>
          </cell>
          <cell r="EA189">
            <v>40</v>
          </cell>
          <cell r="EB189">
            <v>38.649012148882377</v>
          </cell>
          <cell r="ED189">
            <v>60</v>
          </cell>
          <cell r="EE189">
            <v>20</v>
          </cell>
          <cell r="EF189">
            <v>55.62468565728566</v>
          </cell>
          <cell r="EG189">
            <v>0</v>
          </cell>
          <cell r="EH189">
            <v>55.62468565728566</v>
          </cell>
          <cell r="EJ189">
            <v>38.649012148882377</v>
          </cell>
          <cell r="EK189">
            <v>98.649012148882377</v>
          </cell>
          <cell r="EL189">
            <v>118.64901214888238</v>
          </cell>
          <cell r="EN189">
            <v>0</v>
          </cell>
          <cell r="EO189">
            <v>60</v>
          </cell>
          <cell r="EP189">
            <v>80</v>
          </cell>
          <cell r="ER189">
            <v>200</v>
          </cell>
          <cell r="ET189">
            <v>15</v>
          </cell>
          <cell r="EU189">
            <v>0</v>
          </cell>
          <cell r="EV189">
            <v>0</v>
          </cell>
          <cell r="EW189">
            <v>56.79499668043514</v>
          </cell>
          <cell r="EX189">
            <v>11.555688251071707</v>
          </cell>
          <cell r="EZ189">
            <v>56.79499668043514</v>
          </cell>
          <cell r="FA189">
            <v>71.794996680435133</v>
          </cell>
          <cell r="FB189">
            <v>59</v>
          </cell>
          <cell r="FC189">
            <v>68.350684931506848</v>
          </cell>
          <cell r="FE189">
            <v>38271.593258217596</v>
          </cell>
        </row>
        <row r="190">
          <cell r="A190">
            <v>39939</v>
          </cell>
          <cell r="B190">
            <v>6</v>
          </cell>
          <cell r="C190">
            <v>3</v>
          </cell>
          <cell r="D190">
            <v>5</v>
          </cell>
          <cell r="E190">
            <v>2009</v>
          </cell>
          <cell r="G190">
            <v>0</v>
          </cell>
          <cell r="H190">
            <v>1.8349859281521939</v>
          </cell>
          <cell r="I190">
            <v>11.99403821427113</v>
          </cell>
          <cell r="J190">
            <v>76.027397260273986</v>
          </cell>
          <cell r="K190">
            <v>10.483870967741936</v>
          </cell>
          <cell r="L190">
            <v>0.42464006766457518</v>
          </cell>
          <cell r="M190">
            <v>7.6827951023084911</v>
          </cell>
          <cell r="N190">
            <v>8.1229090909090917</v>
          </cell>
          <cell r="O190">
            <v>27.644966512259437</v>
          </cell>
          <cell r="P190">
            <v>17.642574681332178</v>
          </cell>
          <cell r="Q190">
            <v>26.340150405817909</v>
          </cell>
          <cell r="R190">
            <v>17.724886817902519</v>
          </cell>
          <cell r="S190">
            <v>156.18294992086444</v>
          </cell>
          <cell r="T190">
            <v>21.6043437409527</v>
          </cell>
          <cell r="U190">
            <v>32.839196946674214</v>
          </cell>
          <cell r="W190">
            <v>0</v>
          </cell>
          <cell r="X190">
            <v>13.829024142423325</v>
          </cell>
          <cell r="Y190">
            <v>10.483870967741936</v>
          </cell>
          <cell r="Z190">
            <v>0</v>
          </cell>
          <cell r="AA190">
            <v>0</v>
          </cell>
          <cell r="AB190">
            <v>2.6093819058741832</v>
          </cell>
          <cell r="AC190">
            <v>5</v>
          </cell>
          <cell r="AD190">
            <v>0</v>
          </cell>
          <cell r="AE190">
            <v>1.3517454706142278</v>
          </cell>
          <cell r="AF190">
            <v>7.2692168843937441</v>
          </cell>
          <cell r="AG190">
            <v>0</v>
          </cell>
          <cell r="AH190">
            <v>3.1768599176511856</v>
          </cell>
          <cell r="AI190">
            <v>0</v>
          </cell>
          <cell r="AJ190">
            <v>0</v>
          </cell>
          <cell r="AK190">
            <v>0</v>
          </cell>
          <cell r="AL190">
            <v>0</v>
          </cell>
          <cell r="AM190">
            <v>0</v>
          </cell>
          <cell r="AN190">
            <v>0</v>
          </cell>
          <cell r="AO190">
            <v>28.061630551698538</v>
          </cell>
          <cell r="AP190">
            <v>0</v>
          </cell>
          <cell r="AQ190">
            <v>16.730783115606258</v>
          </cell>
          <cell r="AR190">
            <v>22.221908647721762</v>
          </cell>
          <cell r="AS190">
            <v>19.161396184634299</v>
          </cell>
          <cell r="AT190">
            <v>0</v>
          </cell>
          <cell r="AU190">
            <v>0</v>
          </cell>
          <cell r="AV190">
            <v>0</v>
          </cell>
          <cell r="AW190">
            <v>67</v>
          </cell>
          <cell r="AX190">
            <v>0</v>
          </cell>
          <cell r="AY190">
            <v>0</v>
          </cell>
          <cell r="AZ190">
            <v>36.463022859127562</v>
          </cell>
          <cell r="BA190">
            <v>0</v>
          </cell>
          <cell r="BB190">
            <v>107.1634677493638</v>
          </cell>
          <cell r="BC190">
            <v>0</v>
          </cell>
          <cell r="BD190">
            <v>0</v>
          </cell>
          <cell r="BE190">
            <v>27.3224043715847</v>
          </cell>
          <cell r="BF190">
            <v>41.028280559922152</v>
          </cell>
          <cell r="BG190">
            <v>0</v>
          </cell>
          <cell r="BH190">
            <v>7.6767123287671382</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CA190">
            <v>0</v>
          </cell>
          <cell r="CB190">
            <v>0</v>
          </cell>
          <cell r="CC190">
            <v>0</v>
          </cell>
          <cell r="CD190">
            <v>0</v>
          </cell>
          <cell r="CE190">
            <v>0</v>
          </cell>
          <cell r="CF190">
            <v>0</v>
          </cell>
          <cell r="CH190">
            <v>0</v>
          </cell>
          <cell r="CJ190">
            <v>39939</v>
          </cell>
          <cell r="CK190">
            <v>13.829024142423325</v>
          </cell>
          <cell r="CL190">
            <v>8.6209623550079719</v>
          </cell>
          <cell r="CM190">
            <v>68.350684931506848</v>
          </cell>
          <cell r="CN190">
            <v>0</v>
          </cell>
          <cell r="CO190">
            <v>0</v>
          </cell>
          <cell r="CP190">
            <v>50.399886653984026</v>
          </cell>
          <cell r="CQ190">
            <v>0</v>
          </cell>
          <cell r="CR190">
            <v>38.952691763328019</v>
          </cell>
          <cell r="CS190">
            <v>0</v>
          </cell>
          <cell r="CU190">
            <v>39939</v>
          </cell>
          <cell r="CV190">
            <v>2.6093819058741832</v>
          </cell>
          <cell r="CW190">
            <v>5</v>
          </cell>
          <cell r="CX190">
            <v>0</v>
          </cell>
          <cell r="CY190">
            <v>0</v>
          </cell>
          <cell r="CZ190">
            <v>0</v>
          </cell>
          <cell r="DA190">
            <v>0</v>
          </cell>
          <cell r="DB190">
            <v>0</v>
          </cell>
          <cell r="DC190">
            <v>71.905623125174486</v>
          </cell>
          <cell r="DD190">
            <v>67</v>
          </cell>
          <cell r="DE190">
            <v>11.835616438356164</v>
          </cell>
          <cell r="DF190">
            <v>24</v>
          </cell>
          <cell r="DG190">
            <v>58.684931506849324</v>
          </cell>
          <cell r="DH190">
            <v>107.1634677493638</v>
          </cell>
          <cell r="DI190">
            <v>0</v>
          </cell>
          <cell r="DJ190">
            <v>0</v>
          </cell>
          <cell r="DK190">
            <v>27.3224043715847</v>
          </cell>
          <cell r="DL190">
            <v>41.028280559922152</v>
          </cell>
          <cell r="DM190">
            <v>0</v>
          </cell>
          <cell r="DN190">
            <v>0</v>
          </cell>
          <cell r="DO190">
            <v>0</v>
          </cell>
          <cell r="DP190">
            <v>0</v>
          </cell>
          <cell r="DR190">
            <v>68.350684931506848</v>
          </cell>
          <cell r="DS190">
            <v>0</v>
          </cell>
          <cell r="DT190">
            <v>0</v>
          </cell>
          <cell r="DV190">
            <v>39939</v>
          </cell>
          <cell r="DW190">
            <v>5.747308236671981</v>
          </cell>
          <cell r="DY190">
            <v>49.7</v>
          </cell>
          <cell r="DZ190">
            <v>44.7</v>
          </cell>
          <cell r="EA190">
            <v>40</v>
          </cell>
          <cell r="EB190">
            <v>38.952691763328019</v>
          </cell>
          <cell r="ED190">
            <v>60</v>
          </cell>
          <cell r="EE190">
            <v>20</v>
          </cell>
          <cell r="EF190">
            <v>50.399886653984026</v>
          </cell>
          <cell r="EG190">
            <v>0</v>
          </cell>
          <cell r="EH190">
            <v>50.399886653984026</v>
          </cell>
          <cell r="EJ190">
            <v>38.952691763328019</v>
          </cell>
          <cell r="EK190">
            <v>98.952691763328019</v>
          </cell>
          <cell r="EL190">
            <v>118.95269176332802</v>
          </cell>
          <cell r="EN190">
            <v>0</v>
          </cell>
          <cell r="EO190">
            <v>60</v>
          </cell>
          <cell r="EP190">
            <v>80</v>
          </cell>
          <cell r="ER190">
            <v>200</v>
          </cell>
          <cell r="ET190">
            <v>15</v>
          </cell>
          <cell r="EU190">
            <v>0</v>
          </cell>
          <cell r="EV190">
            <v>0</v>
          </cell>
          <cell r="EW190">
            <v>53.97653763229129</v>
          </cell>
          <cell r="EX190">
            <v>14.374147299215558</v>
          </cell>
          <cell r="EZ190">
            <v>53.97653763229129</v>
          </cell>
          <cell r="FA190">
            <v>68.976537632291297</v>
          </cell>
          <cell r="FB190">
            <v>59</v>
          </cell>
          <cell r="FC190">
            <v>68.350684931506848</v>
          </cell>
          <cell r="FE190">
            <v>38271.593258564812</v>
          </cell>
        </row>
        <row r="191">
          <cell r="A191">
            <v>39940</v>
          </cell>
          <cell r="B191">
            <v>7</v>
          </cell>
          <cell r="C191">
            <v>4</v>
          </cell>
          <cell r="D191">
            <v>5</v>
          </cell>
          <cell r="E191">
            <v>2009</v>
          </cell>
          <cell r="G191">
            <v>0</v>
          </cell>
          <cell r="H191">
            <v>1.5174233202065412</v>
          </cell>
          <cell r="I191">
            <v>9.8364380584268343</v>
          </cell>
          <cell r="J191">
            <v>76.027397260273986</v>
          </cell>
          <cell r="K191">
            <v>10.483870967741936</v>
          </cell>
          <cell r="L191">
            <v>0.35115187069427323</v>
          </cell>
          <cell r="M191">
            <v>6.3007418176743695</v>
          </cell>
          <cell r="N191">
            <v>0</v>
          </cell>
          <cell r="O191">
            <v>22.860729463071994</v>
          </cell>
          <cell r="P191">
            <v>14.468862775308363</v>
          </cell>
          <cell r="Q191">
            <v>26.887843614088094</v>
          </cell>
          <cell r="R191">
            <v>17.724886817902519</v>
          </cell>
          <cell r="S191">
            <v>61.018044920846563</v>
          </cell>
          <cell r="T191">
            <v>20.330310485807789</v>
          </cell>
          <cell r="U191">
            <v>21.332149238017319</v>
          </cell>
          <cell r="W191">
            <v>0</v>
          </cell>
          <cell r="X191">
            <v>11.353861378633376</v>
          </cell>
          <cell r="Y191">
            <v>10.483870967741936</v>
          </cell>
          <cell r="Z191">
            <v>0</v>
          </cell>
          <cell r="AA191">
            <v>0</v>
          </cell>
          <cell r="AB191">
            <v>0</v>
          </cell>
          <cell r="AC191">
            <v>5</v>
          </cell>
          <cell r="AD191">
            <v>0</v>
          </cell>
          <cell r="AE191">
            <v>1.3517454706142278</v>
          </cell>
          <cell r="AF191">
            <v>0.30014821775441458</v>
          </cell>
          <cell r="AG191">
            <v>0</v>
          </cell>
          <cell r="AH191">
            <v>3.5834693022519879</v>
          </cell>
          <cell r="AI191">
            <v>0</v>
          </cell>
          <cell r="AJ191">
            <v>0</v>
          </cell>
          <cell r="AK191">
            <v>0</v>
          </cell>
          <cell r="AL191">
            <v>0</v>
          </cell>
          <cell r="AM191">
            <v>0</v>
          </cell>
          <cell r="AN191">
            <v>0</v>
          </cell>
          <cell r="AO191">
            <v>30.084986687435741</v>
          </cell>
          <cell r="AP191">
            <v>0</v>
          </cell>
          <cell r="AQ191">
            <v>23.699851782245585</v>
          </cell>
          <cell r="AR191">
            <v>16.300148217754415</v>
          </cell>
          <cell r="AS191">
            <v>8.2738666806832413</v>
          </cell>
          <cell r="AT191">
            <v>0</v>
          </cell>
          <cell r="AU191">
            <v>0</v>
          </cell>
          <cell r="AV191">
            <v>0</v>
          </cell>
          <cell r="AW191">
            <v>67</v>
          </cell>
          <cell r="AX191">
            <v>0</v>
          </cell>
          <cell r="AY191">
            <v>0</v>
          </cell>
          <cell r="AZ191">
            <v>35.680504644671672</v>
          </cell>
          <cell r="BA191">
            <v>0</v>
          </cell>
          <cell r="BB191">
            <v>0</v>
          </cell>
          <cell r="BC191">
            <v>0</v>
          </cell>
          <cell r="BD191">
            <v>0</v>
          </cell>
          <cell r="BE191">
            <v>27.3224043715847</v>
          </cell>
          <cell r="BF191">
            <v>31.944327111448441</v>
          </cell>
          <cell r="BG191">
            <v>0</v>
          </cell>
          <cell r="BH191">
            <v>16.760665777240845</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CA191">
            <v>0</v>
          </cell>
          <cell r="CB191">
            <v>0</v>
          </cell>
          <cell r="CC191">
            <v>0</v>
          </cell>
          <cell r="CD191">
            <v>0</v>
          </cell>
          <cell r="CE191">
            <v>0</v>
          </cell>
          <cell r="CF191">
            <v>0</v>
          </cell>
          <cell r="CH191">
            <v>0</v>
          </cell>
          <cell r="CJ191">
            <v>39940</v>
          </cell>
          <cell r="CK191">
            <v>11.353861378633376</v>
          </cell>
          <cell r="CL191">
            <v>1.6518936883686424</v>
          </cell>
          <cell r="CM191">
            <v>59.266731483033141</v>
          </cell>
          <cell r="CN191">
            <v>0</v>
          </cell>
          <cell r="CO191">
            <v>0</v>
          </cell>
          <cell r="CP191">
            <v>41.94232267037097</v>
          </cell>
          <cell r="CQ191">
            <v>0</v>
          </cell>
          <cell r="CR191">
            <v>40</v>
          </cell>
          <cell r="CS191">
            <v>0</v>
          </cell>
          <cell r="CU191">
            <v>39940</v>
          </cell>
          <cell r="CV191">
            <v>0</v>
          </cell>
          <cell r="CW191">
            <v>5</v>
          </cell>
          <cell r="CX191">
            <v>0</v>
          </cell>
          <cell r="CY191">
            <v>0</v>
          </cell>
          <cell r="CZ191">
            <v>0</v>
          </cell>
          <cell r="DA191">
            <v>0</v>
          </cell>
          <cell r="DB191">
            <v>0</v>
          </cell>
          <cell r="DC191">
            <v>70.056849826245184</v>
          </cell>
          <cell r="DD191">
            <v>67</v>
          </cell>
          <cell r="DE191">
            <v>11.835616438356164</v>
          </cell>
          <cell r="DF191">
            <v>24</v>
          </cell>
          <cell r="DG191">
            <v>51.980652862426084</v>
          </cell>
          <cell r="DH191">
            <v>0</v>
          </cell>
          <cell r="DI191">
            <v>0</v>
          </cell>
          <cell r="DJ191">
            <v>0</v>
          </cell>
          <cell r="DK191">
            <v>27.3224043715847</v>
          </cell>
          <cell r="DL191">
            <v>31.944327111448441</v>
          </cell>
          <cell r="DM191">
            <v>0</v>
          </cell>
          <cell r="DN191">
            <v>0</v>
          </cell>
          <cell r="DO191">
            <v>0</v>
          </cell>
          <cell r="DP191">
            <v>0</v>
          </cell>
          <cell r="DR191">
            <v>59.266731483033141</v>
          </cell>
          <cell r="DS191">
            <v>0</v>
          </cell>
          <cell r="DT191">
            <v>0</v>
          </cell>
          <cell r="DV191">
            <v>39940</v>
          </cell>
          <cell r="DW191">
            <v>1.1012624589124282</v>
          </cell>
          <cell r="DY191">
            <v>49.7</v>
          </cell>
          <cell r="DZ191">
            <v>44.7</v>
          </cell>
          <cell r="EA191">
            <v>40</v>
          </cell>
          <cell r="EB191">
            <v>40</v>
          </cell>
          <cell r="ED191">
            <v>60</v>
          </cell>
          <cell r="EE191">
            <v>20</v>
          </cell>
          <cell r="EF191">
            <v>41.94232267037097</v>
          </cell>
          <cell r="EG191">
            <v>0</v>
          </cell>
          <cell r="EH191">
            <v>41.94232267037097</v>
          </cell>
          <cell r="EJ191">
            <v>40</v>
          </cell>
          <cell r="EK191">
            <v>100</v>
          </cell>
          <cell r="EL191">
            <v>120</v>
          </cell>
          <cell r="EN191">
            <v>0</v>
          </cell>
          <cell r="EO191">
            <v>60</v>
          </cell>
          <cell r="EP191">
            <v>80</v>
          </cell>
          <cell r="ER191">
            <v>200</v>
          </cell>
          <cell r="ET191">
            <v>15</v>
          </cell>
          <cell r="EU191">
            <v>0</v>
          </cell>
          <cell r="EV191">
            <v>0</v>
          </cell>
          <cell r="EW191">
            <v>44.266731483033141</v>
          </cell>
          <cell r="EX191">
            <v>15</v>
          </cell>
          <cell r="EZ191">
            <v>44.266731483033141</v>
          </cell>
          <cell r="FA191">
            <v>59.266731483033141</v>
          </cell>
          <cell r="FB191">
            <v>59</v>
          </cell>
          <cell r="FC191">
            <v>68.350684931506848</v>
          </cell>
          <cell r="FE191">
            <v>38271.593258796296</v>
          </cell>
        </row>
        <row r="192">
          <cell r="A192">
            <v>39941</v>
          </cell>
          <cell r="B192">
            <v>8</v>
          </cell>
          <cell r="C192">
            <v>5</v>
          </cell>
          <cell r="D192">
            <v>5</v>
          </cell>
          <cell r="E192">
            <v>2009</v>
          </cell>
          <cell r="G192">
            <v>0</v>
          </cell>
          <cell r="H192">
            <v>1.814841085448321</v>
          </cell>
          <cell r="I192">
            <v>10.097273219781588</v>
          </cell>
          <cell r="J192">
            <v>76.027397260273986</v>
          </cell>
          <cell r="K192">
            <v>10.483870967741936</v>
          </cell>
          <cell r="L192">
            <v>0.41997828403036563</v>
          </cell>
          <cell r="M192">
            <v>6.4678200830897437</v>
          </cell>
          <cell r="N192">
            <v>0</v>
          </cell>
          <cell r="O192">
            <v>27.341474538070798</v>
          </cell>
          <cell r="P192">
            <v>14.852537041765434</v>
          </cell>
          <cell r="Q192">
            <v>26.622412654504</v>
          </cell>
          <cell r="R192">
            <v>17.724886817902519</v>
          </cell>
          <cell r="S192">
            <v>151.29796612309394</v>
          </cell>
          <cell r="T192">
            <v>20.962794268950709</v>
          </cell>
          <cell r="U192">
            <v>26.382266085724634</v>
          </cell>
          <cell r="W192">
            <v>0</v>
          </cell>
          <cell r="X192">
            <v>11.91211430522991</v>
          </cell>
          <cell r="Y192">
            <v>10.483870967741936</v>
          </cell>
          <cell r="Z192">
            <v>0</v>
          </cell>
          <cell r="AA192">
            <v>0</v>
          </cell>
          <cell r="AB192">
            <v>0</v>
          </cell>
          <cell r="AC192">
            <v>5</v>
          </cell>
          <cell r="AD192">
            <v>0</v>
          </cell>
          <cell r="AE192">
            <v>1.3517454706142278</v>
          </cell>
          <cell r="AF192">
            <v>0.53605289650588173</v>
          </cell>
          <cell r="AG192">
            <v>0</v>
          </cell>
          <cell r="AH192">
            <v>3.4077515483351419</v>
          </cell>
          <cell r="AI192">
            <v>0</v>
          </cell>
          <cell r="AJ192">
            <v>0</v>
          </cell>
          <cell r="AK192">
            <v>0</v>
          </cell>
          <cell r="AL192">
            <v>0</v>
          </cell>
          <cell r="AM192">
            <v>0</v>
          </cell>
          <cell r="AN192">
            <v>0</v>
          </cell>
          <cell r="AO192">
            <v>29.654849873450086</v>
          </cell>
          <cell r="AP192">
            <v>0</v>
          </cell>
          <cell r="AQ192">
            <v>23.463947103494117</v>
          </cell>
          <cell r="AR192">
            <v>16.536052896505883</v>
          </cell>
          <cell r="AS192">
            <v>13.478709630457516</v>
          </cell>
          <cell r="AT192">
            <v>0</v>
          </cell>
          <cell r="AU192">
            <v>0</v>
          </cell>
          <cell r="AV192">
            <v>0</v>
          </cell>
          <cell r="AW192">
            <v>67</v>
          </cell>
          <cell r="AX192">
            <v>0</v>
          </cell>
          <cell r="AY192">
            <v>0</v>
          </cell>
          <cell r="AZ192">
            <v>42.148878610343445</v>
          </cell>
          <cell r="BA192">
            <v>0</v>
          </cell>
          <cell r="BB192">
            <v>89.494147867425852</v>
          </cell>
          <cell r="BC192">
            <v>0</v>
          </cell>
          <cell r="BD192">
            <v>0</v>
          </cell>
          <cell r="BE192">
            <v>27.3224043715847</v>
          </cell>
          <cell r="BF192">
            <v>33.118158530956322</v>
          </cell>
          <cell r="BG192">
            <v>0</v>
          </cell>
          <cell r="BH192">
            <v>13.875341765815023</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1.7114925919179456</v>
          </cell>
          <cell r="BX192">
            <v>0</v>
          </cell>
          <cell r="BY192">
            <v>0</v>
          </cell>
          <cell r="CA192">
            <v>0</v>
          </cell>
          <cell r="CB192">
            <v>0</v>
          </cell>
          <cell r="CC192">
            <v>0</v>
          </cell>
          <cell r="CD192">
            <v>0</v>
          </cell>
          <cell r="CE192">
            <v>0</v>
          </cell>
          <cell r="CF192">
            <v>0</v>
          </cell>
          <cell r="CH192">
            <v>0</v>
          </cell>
          <cell r="CJ192">
            <v>39941</v>
          </cell>
          <cell r="CK192">
            <v>11.91211430522991</v>
          </cell>
          <cell r="CL192">
            <v>1.8877983671201095</v>
          </cell>
          <cell r="CM192">
            <v>60.440562902541018</v>
          </cell>
          <cell r="CN192">
            <v>1.7114925919179456</v>
          </cell>
          <cell r="CO192">
            <v>0</v>
          </cell>
          <cell r="CP192">
            <v>46.541311052242747</v>
          </cell>
          <cell r="CQ192">
            <v>0</v>
          </cell>
          <cell r="CR192">
            <v>40</v>
          </cell>
          <cell r="CS192">
            <v>0</v>
          </cell>
          <cell r="CU192">
            <v>39941</v>
          </cell>
          <cell r="CV192">
            <v>0</v>
          </cell>
          <cell r="CW192">
            <v>5</v>
          </cell>
          <cell r="CX192">
            <v>0</v>
          </cell>
          <cell r="CY192">
            <v>0</v>
          </cell>
          <cell r="CZ192">
            <v>0</v>
          </cell>
          <cell r="DA192">
            <v>0</v>
          </cell>
          <cell r="DB192">
            <v>0</v>
          </cell>
          <cell r="DC192">
            <v>72.328767123287676</v>
          </cell>
          <cell r="DD192">
            <v>67</v>
          </cell>
          <cell r="DE192">
            <v>11.835616438356164</v>
          </cell>
          <cell r="DF192">
            <v>24</v>
          </cell>
          <cell r="DG192">
            <v>58.684931506849324</v>
          </cell>
          <cell r="DH192">
            <v>89.494147867425852</v>
          </cell>
          <cell r="DI192">
            <v>0</v>
          </cell>
          <cell r="DJ192">
            <v>0</v>
          </cell>
          <cell r="DK192">
            <v>27.3224043715847</v>
          </cell>
          <cell r="DL192">
            <v>33.118158530956322</v>
          </cell>
          <cell r="DM192">
            <v>0</v>
          </cell>
          <cell r="DN192">
            <v>0</v>
          </cell>
          <cell r="DO192">
            <v>0</v>
          </cell>
          <cell r="DP192">
            <v>1.7114925919179456</v>
          </cell>
          <cell r="DR192">
            <v>62.152055494458963</v>
          </cell>
          <cell r="DS192">
            <v>0</v>
          </cell>
          <cell r="DT192">
            <v>0</v>
          </cell>
          <cell r="DV192">
            <v>39941</v>
          </cell>
          <cell r="DW192">
            <v>1.2585322447467397</v>
          </cell>
          <cell r="DY192">
            <v>49.7</v>
          </cell>
          <cell r="DZ192">
            <v>44.7</v>
          </cell>
          <cell r="EA192">
            <v>40</v>
          </cell>
          <cell r="EB192">
            <v>40</v>
          </cell>
          <cell r="ED192">
            <v>60</v>
          </cell>
          <cell r="EE192">
            <v>20</v>
          </cell>
          <cell r="EF192">
            <v>46.541311052242747</v>
          </cell>
          <cell r="EG192">
            <v>0</v>
          </cell>
          <cell r="EH192">
            <v>46.541311052242747</v>
          </cell>
          <cell r="EJ192">
            <v>40</v>
          </cell>
          <cell r="EK192">
            <v>100</v>
          </cell>
          <cell r="EL192">
            <v>120</v>
          </cell>
          <cell r="EN192">
            <v>0</v>
          </cell>
          <cell r="EO192">
            <v>60</v>
          </cell>
          <cell r="EP192">
            <v>80</v>
          </cell>
          <cell r="ER192">
            <v>200</v>
          </cell>
          <cell r="ET192">
            <v>15</v>
          </cell>
          <cell r="EU192">
            <v>0</v>
          </cell>
          <cell r="EV192">
            <v>1.7114925919179456</v>
          </cell>
          <cell r="EW192">
            <v>47.152055494458963</v>
          </cell>
          <cell r="EX192">
            <v>15</v>
          </cell>
          <cell r="EZ192">
            <v>45.440562902541018</v>
          </cell>
          <cell r="FA192">
            <v>60.440562902541018</v>
          </cell>
          <cell r="FB192">
            <v>59</v>
          </cell>
          <cell r="FC192">
            <v>68.350684931506848</v>
          </cell>
          <cell r="FE192">
            <v>38271.593259027781</v>
          </cell>
        </row>
        <row r="193">
          <cell r="A193">
            <v>39942</v>
          </cell>
          <cell r="B193">
            <v>9</v>
          </cell>
          <cell r="C193">
            <v>6</v>
          </cell>
          <cell r="D193">
            <v>5</v>
          </cell>
          <cell r="E193">
            <v>2009</v>
          </cell>
          <cell r="G193">
            <v>0</v>
          </cell>
          <cell r="H193">
            <v>2.0760015150133748</v>
          </cell>
          <cell r="I193">
            <v>12.617407346782029</v>
          </cell>
          <cell r="J193">
            <v>76.027397260273986</v>
          </cell>
          <cell r="K193">
            <v>10.483870967741936</v>
          </cell>
          <cell r="L193">
            <v>0.48041426927712338</v>
          </cell>
          <cell r="M193">
            <v>8.0820949238220301</v>
          </cell>
          <cell r="N193">
            <v>8.1229090909090917</v>
          </cell>
          <cell r="O193">
            <v>31.275984998825891</v>
          </cell>
          <cell r="P193">
            <v>18.559516605135205</v>
          </cell>
          <cell r="Q193">
            <v>26.599727870991906</v>
          </cell>
          <cell r="R193">
            <v>17.724886817902519</v>
          </cell>
          <cell r="S193">
            <v>72.380765269677653</v>
          </cell>
          <cell r="T193">
            <v>21.152278128424836</v>
          </cell>
          <cell r="U193">
            <v>33.851113276476767</v>
          </cell>
          <cell r="W193">
            <v>0</v>
          </cell>
          <cell r="X193">
            <v>14.693408861795405</v>
          </cell>
          <cell r="Y193">
            <v>10.483870967741936</v>
          </cell>
          <cell r="Z193">
            <v>0</v>
          </cell>
          <cell r="AA193">
            <v>0</v>
          </cell>
          <cell r="AB193">
            <v>2.6080583063567113</v>
          </cell>
          <cell r="AC193">
            <v>5</v>
          </cell>
          <cell r="AD193">
            <v>0</v>
          </cell>
          <cell r="AE193">
            <v>1.3517454706142278</v>
          </cell>
          <cell r="AF193">
            <v>7.725614507037303</v>
          </cell>
          <cell r="AG193">
            <v>0</v>
          </cell>
          <cell r="AH193">
            <v>2.9170243985906126</v>
          </cell>
          <cell r="AI193">
            <v>0</v>
          </cell>
          <cell r="AJ193">
            <v>0</v>
          </cell>
          <cell r="AK193">
            <v>0</v>
          </cell>
          <cell r="AL193">
            <v>0</v>
          </cell>
          <cell r="AM193">
            <v>0</v>
          </cell>
          <cell r="AN193">
            <v>0</v>
          </cell>
          <cell r="AO193">
            <v>27.302169589426292</v>
          </cell>
          <cell r="AP193">
            <v>0</v>
          </cell>
          <cell r="AQ193">
            <v>16.274385492962697</v>
          </cell>
          <cell r="AR193">
            <v>22.374041188602948</v>
          </cell>
          <cell r="AS193">
            <v>25.292495623272956</v>
          </cell>
          <cell r="AT193">
            <v>0</v>
          </cell>
          <cell r="AU193">
            <v>0</v>
          </cell>
          <cell r="AV193">
            <v>0</v>
          </cell>
          <cell r="AW193">
            <v>67</v>
          </cell>
          <cell r="AX193">
            <v>0</v>
          </cell>
          <cell r="AY193">
            <v>0</v>
          </cell>
          <cell r="AZ193">
            <v>36.310890318246379</v>
          </cell>
          <cell r="BA193">
            <v>0</v>
          </cell>
          <cell r="BB193">
            <v>24.07326635633288</v>
          </cell>
          <cell r="BC193">
            <v>0</v>
          </cell>
          <cell r="BD193">
            <v>0</v>
          </cell>
          <cell r="BE193">
            <v>27.3224043715847</v>
          </cell>
          <cell r="BF193">
            <v>41.028280559922152</v>
          </cell>
          <cell r="BG193">
            <v>0</v>
          </cell>
          <cell r="BH193">
            <v>2.1236686502024185</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CA193">
            <v>0</v>
          </cell>
          <cell r="CB193">
            <v>5.5530436785647197</v>
          </cell>
          <cell r="CC193">
            <v>0</v>
          </cell>
          <cell r="CD193">
            <v>0</v>
          </cell>
          <cell r="CE193">
            <v>0</v>
          </cell>
          <cell r="CF193">
            <v>0</v>
          </cell>
          <cell r="CH193">
            <v>5.5530436785647197</v>
          </cell>
          <cell r="CJ193">
            <v>39942</v>
          </cell>
          <cell r="CK193">
            <v>14.693408861795405</v>
          </cell>
          <cell r="CL193">
            <v>9.0773599776515308</v>
          </cell>
          <cell r="CM193">
            <v>68.350684931506848</v>
          </cell>
          <cell r="CN193">
            <v>0</v>
          </cell>
          <cell r="CO193">
            <v>0</v>
          </cell>
          <cell r="CP193">
            <v>55.51168961128986</v>
          </cell>
          <cell r="CQ193">
            <v>0</v>
          </cell>
          <cell r="CR193">
            <v>38.648426681565645</v>
          </cell>
          <cell r="CS193">
            <v>0</v>
          </cell>
          <cell r="CU193">
            <v>39942</v>
          </cell>
          <cell r="CV193">
            <v>2.6080583063567113</v>
          </cell>
          <cell r="CW193">
            <v>5</v>
          </cell>
          <cell r="CX193">
            <v>0</v>
          </cell>
          <cell r="CY193">
            <v>0</v>
          </cell>
          <cell r="CZ193">
            <v>0</v>
          </cell>
          <cell r="DA193">
            <v>0</v>
          </cell>
          <cell r="DB193">
            <v>0</v>
          </cell>
          <cell r="DC193">
            <v>72.328767123287676</v>
          </cell>
          <cell r="DD193">
            <v>67</v>
          </cell>
          <cell r="DE193">
            <v>11.835616438356164</v>
          </cell>
          <cell r="DF193">
            <v>24</v>
          </cell>
          <cell r="DG193">
            <v>58.684931506849324</v>
          </cell>
          <cell r="DH193">
            <v>24.07326635633288</v>
          </cell>
          <cell r="DI193">
            <v>0</v>
          </cell>
          <cell r="DJ193">
            <v>0</v>
          </cell>
          <cell r="DK193">
            <v>27.3224043715847</v>
          </cell>
          <cell r="DL193">
            <v>41.028280559922152</v>
          </cell>
          <cell r="DM193">
            <v>0</v>
          </cell>
          <cell r="DN193">
            <v>0</v>
          </cell>
          <cell r="DO193">
            <v>0</v>
          </cell>
          <cell r="DP193">
            <v>0</v>
          </cell>
          <cell r="DR193">
            <v>68.350684931506848</v>
          </cell>
          <cell r="DS193">
            <v>5.5530436785647197</v>
          </cell>
          <cell r="DT193">
            <v>0</v>
          </cell>
          <cell r="DV193">
            <v>39942</v>
          </cell>
          <cell r="DW193">
            <v>6.0515733184343539</v>
          </cell>
          <cell r="DY193">
            <v>49.7</v>
          </cell>
          <cell r="DZ193">
            <v>44.7</v>
          </cell>
          <cell r="EA193">
            <v>40</v>
          </cell>
          <cell r="EB193">
            <v>38.648426681565645</v>
          </cell>
          <cell r="ED193">
            <v>60</v>
          </cell>
          <cell r="EE193">
            <v>20</v>
          </cell>
          <cell r="EF193">
            <v>55.51168961128986</v>
          </cell>
          <cell r="EG193">
            <v>0</v>
          </cell>
          <cell r="EH193">
            <v>55.51168961128986</v>
          </cell>
          <cell r="EJ193">
            <v>38.648426681565645</v>
          </cell>
          <cell r="EK193">
            <v>98.648426681565638</v>
          </cell>
          <cell r="EL193">
            <v>118.64842668156564</v>
          </cell>
          <cell r="EN193">
            <v>0</v>
          </cell>
          <cell r="EO193">
            <v>60</v>
          </cell>
          <cell r="EP193">
            <v>80</v>
          </cell>
          <cell r="ER193">
            <v>200</v>
          </cell>
          <cell r="ET193">
            <v>15</v>
          </cell>
          <cell r="EU193">
            <v>0</v>
          </cell>
          <cell r="EV193">
            <v>0</v>
          </cell>
          <cell r="EW193">
            <v>56.781873653294468</v>
          </cell>
          <cell r="EX193">
            <v>11.56881127821238</v>
          </cell>
          <cell r="EZ193">
            <v>56.781873653294468</v>
          </cell>
          <cell r="FA193">
            <v>71.781873653294468</v>
          </cell>
          <cell r="FB193">
            <v>59</v>
          </cell>
          <cell r="FC193">
            <v>68.350684931506848</v>
          </cell>
          <cell r="FE193">
            <v>38271.593259143519</v>
          </cell>
        </row>
        <row r="194">
          <cell r="A194">
            <v>39943</v>
          </cell>
          <cell r="B194">
            <v>10</v>
          </cell>
          <cell r="C194">
            <v>7</v>
          </cell>
          <cell r="D194">
            <v>5</v>
          </cell>
          <cell r="E194">
            <v>2009</v>
          </cell>
          <cell r="G194">
            <v>0</v>
          </cell>
          <cell r="H194">
            <v>1.6670662502749012</v>
          </cell>
          <cell r="I194">
            <v>12.367927524274386</v>
          </cell>
          <cell r="J194">
            <v>76.027397260273986</v>
          </cell>
          <cell r="K194">
            <v>10.483870967741936</v>
          </cell>
          <cell r="L194">
            <v>0.38578122832304912</v>
          </cell>
          <cell r="M194">
            <v>7.9222903338878483</v>
          </cell>
          <cell r="N194">
            <v>8.1229090909090917</v>
          </cell>
          <cell r="O194">
            <v>25.115173885270895</v>
          </cell>
          <cell r="P194">
            <v>18.19254542149837</v>
          </cell>
          <cell r="Q194">
            <v>26.541097401150484</v>
          </cell>
          <cell r="R194">
            <v>17.724886817902519</v>
          </cell>
          <cell r="S194">
            <v>99.864460653793486</v>
          </cell>
          <cell r="T194">
            <v>21.277055656773427</v>
          </cell>
          <cell r="U194">
            <v>34.657397634384765</v>
          </cell>
          <cell r="W194">
            <v>0</v>
          </cell>
          <cell r="X194">
            <v>14.034993774549287</v>
          </cell>
          <cell r="Y194">
            <v>10.483870967741936</v>
          </cell>
          <cell r="Z194">
            <v>0</v>
          </cell>
          <cell r="AA194">
            <v>0</v>
          </cell>
          <cell r="AB194">
            <v>2.6067353782302978</v>
          </cell>
          <cell r="AC194">
            <v>5</v>
          </cell>
          <cell r="AD194">
            <v>0</v>
          </cell>
          <cell r="AE194">
            <v>1.3517454706142278</v>
          </cell>
          <cell r="AF194">
            <v>7.4724998042754631</v>
          </cell>
          <cell r="AG194">
            <v>0</v>
          </cell>
          <cell r="AH194">
            <v>2.9899343391147166</v>
          </cell>
          <cell r="AI194">
            <v>0</v>
          </cell>
          <cell r="AJ194">
            <v>0</v>
          </cell>
          <cell r="AK194">
            <v>0</v>
          </cell>
          <cell r="AL194">
            <v>0</v>
          </cell>
          <cell r="AM194">
            <v>0</v>
          </cell>
          <cell r="AN194">
            <v>0</v>
          </cell>
          <cell r="AO194">
            <v>27.834784877116775</v>
          </cell>
          <cell r="AP194">
            <v>0</v>
          </cell>
          <cell r="AQ194">
            <v>16.527500195724535</v>
          </cell>
          <cell r="AR194">
            <v>22.289669621015669</v>
          </cell>
          <cell r="AS194">
            <v>17.931814492850563</v>
          </cell>
          <cell r="AT194">
            <v>0</v>
          </cell>
          <cell r="AU194">
            <v>0</v>
          </cell>
          <cell r="AV194">
            <v>0</v>
          </cell>
          <cell r="AW194">
            <v>67</v>
          </cell>
          <cell r="AX194">
            <v>0</v>
          </cell>
          <cell r="AY194">
            <v>0</v>
          </cell>
          <cell r="AZ194">
            <v>36.395261885833655</v>
          </cell>
          <cell r="BA194">
            <v>0</v>
          </cell>
          <cell r="BB194">
            <v>52.403652059118002</v>
          </cell>
          <cell r="BC194">
            <v>0</v>
          </cell>
          <cell r="BD194">
            <v>0</v>
          </cell>
          <cell r="BE194">
            <v>27.3224043715847</v>
          </cell>
          <cell r="BF194">
            <v>41.028280559922152</v>
          </cell>
          <cell r="BG194">
            <v>0</v>
          </cell>
          <cell r="BH194">
            <v>7.6767123287671382</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CA194">
            <v>0</v>
          </cell>
          <cell r="CB194">
            <v>0</v>
          </cell>
          <cell r="CC194">
            <v>0</v>
          </cell>
          <cell r="CD194">
            <v>0</v>
          </cell>
          <cell r="CE194">
            <v>0</v>
          </cell>
          <cell r="CF194">
            <v>0</v>
          </cell>
          <cell r="CH194">
            <v>0</v>
          </cell>
          <cell r="CJ194">
            <v>39943</v>
          </cell>
          <cell r="CK194">
            <v>14.034993774549287</v>
          </cell>
          <cell r="CL194">
            <v>8.8242452748896909</v>
          </cell>
          <cell r="CM194">
            <v>68.350684931506848</v>
          </cell>
          <cell r="CN194">
            <v>0</v>
          </cell>
          <cell r="CO194">
            <v>0</v>
          </cell>
          <cell r="CP194">
            <v>48.756533709082056</v>
          </cell>
          <cell r="CQ194">
            <v>0</v>
          </cell>
          <cell r="CR194">
            <v>38.817169816740204</v>
          </cell>
          <cell r="CS194">
            <v>0</v>
          </cell>
          <cell r="CU194">
            <v>39943</v>
          </cell>
          <cell r="CV194">
            <v>2.6067353782302978</v>
          </cell>
          <cell r="CW194">
            <v>5</v>
          </cell>
          <cell r="CX194">
            <v>0</v>
          </cell>
          <cell r="CY194">
            <v>0</v>
          </cell>
          <cell r="CZ194">
            <v>0</v>
          </cell>
          <cell r="DA194">
            <v>0</v>
          </cell>
          <cell r="DB194">
            <v>0</v>
          </cell>
          <cell r="DC194">
            <v>70.46823981239848</v>
          </cell>
          <cell r="DD194">
            <v>67</v>
          </cell>
          <cell r="DE194">
            <v>11.835616438356164</v>
          </cell>
          <cell r="DF194">
            <v>24</v>
          </cell>
          <cell r="DG194">
            <v>58.684931506849324</v>
          </cell>
          <cell r="DH194">
            <v>52.403652059118002</v>
          </cell>
          <cell r="DI194">
            <v>0</v>
          </cell>
          <cell r="DJ194">
            <v>0</v>
          </cell>
          <cell r="DK194">
            <v>27.3224043715847</v>
          </cell>
          <cell r="DL194">
            <v>41.028280559922152</v>
          </cell>
          <cell r="DM194">
            <v>0</v>
          </cell>
          <cell r="DN194">
            <v>0</v>
          </cell>
          <cell r="DO194">
            <v>0</v>
          </cell>
          <cell r="DP194">
            <v>0</v>
          </cell>
          <cell r="DR194">
            <v>68.350684931506848</v>
          </cell>
          <cell r="DS194">
            <v>0</v>
          </cell>
          <cell r="DT194">
            <v>0</v>
          </cell>
          <cell r="DV194">
            <v>39943</v>
          </cell>
          <cell r="DW194">
            <v>5.8828301832597942</v>
          </cell>
          <cell r="DY194">
            <v>49.7</v>
          </cell>
          <cell r="DZ194">
            <v>44.7</v>
          </cell>
          <cell r="EA194">
            <v>40</v>
          </cell>
          <cell r="EB194">
            <v>38.817169816740204</v>
          </cell>
          <cell r="ED194">
            <v>60</v>
          </cell>
          <cell r="EE194">
            <v>20</v>
          </cell>
          <cell r="EF194">
            <v>48.756533709082056</v>
          </cell>
          <cell r="EG194">
            <v>0</v>
          </cell>
          <cell r="EH194">
            <v>48.756533709082056</v>
          </cell>
          <cell r="EJ194">
            <v>38.817169816740204</v>
          </cell>
          <cell r="EK194">
            <v>98.817169816740204</v>
          </cell>
          <cell r="EL194">
            <v>118.8171698167402</v>
          </cell>
          <cell r="EN194">
            <v>0</v>
          </cell>
          <cell r="EO194">
            <v>60</v>
          </cell>
          <cell r="EP194">
            <v>80</v>
          </cell>
          <cell r="ER194">
            <v>200</v>
          </cell>
          <cell r="ET194">
            <v>15</v>
          </cell>
          <cell r="EU194">
            <v>0</v>
          </cell>
          <cell r="EV194">
            <v>0</v>
          </cell>
          <cell r="EW194">
            <v>55.659144445040113</v>
          </cell>
          <cell r="EX194">
            <v>12.691540486466735</v>
          </cell>
          <cell r="EZ194">
            <v>55.659144445040113</v>
          </cell>
          <cell r="FA194">
            <v>70.659144445040113</v>
          </cell>
          <cell r="FB194">
            <v>59</v>
          </cell>
          <cell r="FC194">
            <v>68.350684931506848</v>
          </cell>
          <cell r="FE194">
            <v>38271.593259490743</v>
          </cell>
        </row>
        <row r="195">
          <cell r="A195">
            <v>39944</v>
          </cell>
          <cell r="B195">
            <v>11</v>
          </cell>
          <cell r="C195">
            <v>1</v>
          </cell>
          <cell r="D195">
            <v>5</v>
          </cell>
          <cell r="E195">
            <v>2009</v>
          </cell>
          <cell r="G195">
            <v>0</v>
          </cell>
          <cell r="H195">
            <v>1.6636357289374055</v>
          </cell>
          <cell r="I195">
            <v>12.366346846138986</v>
          </cell>
          <cell r="J195">
            <v>76.027397260273986</v>
          </cell>
          <cell r="K195">
            <v>10.483870967741936</v>
          </cell>
          <cell r="L195">
            <v>0.38498736021183921</v>
          </cell>
          <cell r="M195">
            <v>7.9212778286731709</v>
          </cell>
          <cell r="N195">
            <v>8.1229090909090917</v>
          </cell>
          <cell r="O195">
            <v>25.063491392212136</v>
          </cell>
          <cell r="P195">
            <v>18.190220330352851</v>
          </cell>
          <cell r="Q195">
            <v>26.55927789340236</v>
          </cell>
          <cell r="R195">
            <v>17.724886817902519</v>
          </cell>
          <cell r="S195">
            <v>169.04233048548633</v>
          </cell>
          <cell r="T195">
            <v>21.591127090522754</v>
          </cell>
          <cell r="U195">
            <v>36.686856685620128</v>
          </cell>
          <cell r="W195">
            <v>0</v>
          </cell>
          <cell r="X195">
            <v>14.029982575076392</v>
          </cell>
          <cell r="Y195">
            <v>10.483870967741936</v>
          </cell>
          <cell r="Z195">
            <v>0</v>
          </cell>
          <cell r="AA195">
            <v>0</v>
          </cell>
          <cell r="AB195">
            <v>2.6054131211543852</v>
          </cell>
          <cell r="AC195">
            <v>5</v>
          </cell>
          <cell r="AD195">
            <v>0</v>
          </cell>
          <cell r="AE195">
            <v>1.3517454706142278</v>
          </cell>
          <cell r="AF195">
            <v>7.4720156880254915</v>
          </cell>
          <cell r="AG195">
            <v>0</v>
          </cell>
          <cell r="AH195">
            <v>3.0382121697020992</v>
          </cell>
          <cell r="AI195">
            <v>0</v>
          </cell>
          <cell r="AJ195">
            <v>0</v>
          </cell>
          <cell r="AK195">
            <v>0</v>
          </cell>
          <cell r="AL195">
            <v>0</v>
          </cell>
          <cell r="AM195">
            <v>0</v>
          </cell>
          <cell r="AN195">
            <v>0</v>
          </cell>
          <cell r="AO195">
            <v>27.742371470836201</v>
          </cell>
          <cell r="AP195">
            <v>0</v>
          </cell>
          <cell r="AQ195">
            <v>16.527984311974507</v>
          </cell>
          <cell r="AR195">
            <v>22.28950824893235</v>
          </cell>
          <cell r="AS195">
            <v>17.939800232424716</v>
          </cell>
          <cell r="AT195">
            <v>0</v>
          </cell>
          <cell r="AU195">
            <v>0</v>
          </cell>
          <cell r="AV195">
            <v>0</v>
          </cell>
          <cell r="AW195">
            <v>67</v>
          </cell>
          <cell r="AX195">
            <v>0</v>
          </cell>
          <cell r="AY195">
            <v>0</v>
          </cell>
          <cell r="AZ195">
            <v>36.395423257916974</v>
          </cell>
          <cell r="BA195">
            <v>0</v>
          </cell>
          <cell r="BB195">
            <v>123.92489100371225</v>
          </cell>
          <cell r="BC195">
            <v>0</v>
          </cell>
          <cell r="BD195">
            <v>0</v>
          </cell>
          <cell r="BE195">
            <v>27.3224043715847</v>
          </cell>
          <cell r="BF195">
            <v>41.028280559922152</v>
          </cell>
          <cell r="BG195">
            <v>0</v>
          </cell>
          <cell r="BH195">
            <v>7.6767123287671382</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CA195">
            <v>0</v>
          </cell>
          <cell r="CB195">
            <v>0</v>
          </cell>
          <cell r="CC195">
            <v>0</v>
          </cell>
          <cell r="CD195">
            <v>0</v>
          </cell>
          <cell r="CE195">
            <v>0</v>
          </cell>
          <cell r="CF195">
            <v>0</v>
          </cell>
          <cell r="CH195">
            <v>0</v>
          </cell>
          <cell r="CJ195">
            <v>39944</v>
          </cell>
          <cell r="CK195">
            <v>14.029982575076392</v>
          </cell>
          <cell r="CL195">
            <v>8.8237611586397193</v>
          </cell>
          <cell r="CM195">
            <v>68.350684931506848</v>
          </cell>
          <cell r="CN195">
            <v>0</v>
          </cell>
          <cell r="CO195">
            <v>0</v>
          </cell>
          <cell r="CP195">
            <v>48.720383872963012</v>
          </cell>
          <cell r="CQ195">
            <v>0</v>
          </cell>
          <cell r="CR195">
            <v>38.817492560906857</v>
          </cell>
          <cell r="CS195">
            <v>0</v>
          </cell>
          <cell r="CU195">
            <v>39944</v>
          </cell>
          <cell r="CV195">
            <v>2.6054131211543852</v>
          </cell>
          <cell r="CW195">
            <v>5</v>
          </cell>
          <cell r="CX195">
            <v>0</v>
          </cell>
          <cell r="CY195">
            <v>0</v>
          </cell>
          <cell r="CZ195">
            <v>0</v>
          </cell>
          <cell r="DA195">
            <v>0</v>
          </cell>
          <cell r="DB195">
            <v>0</v>
          </cell>
          <cell r="DC195">
            <v>70.427078776806553</v>
          </cell>
          <cell r="DD195">
            <v>67</v>
          </cell>
          <cell r="DE195">
            <v>11.835616438356164</v>
          </cell>
          <cell r="DF195">
            <v>24</v>
          </cell>
          <cell r="DG195">
            <v>58.684931506849324</v>
          </cell>
          <cell r="DH195">
            <v>123.92489100371225</v>
          </cell>
          <cell r="DI195">
            <v>0</v>
          </cell>
          <cell r="DJ195">
            <v>0</v>
          </cell>
          <cell r="DK195">
            <v>27.3224043715847</v>
          </cell>
          <cell r="DL195">
            <v>41.028280559922152</v>
          </cell>
          <cell r="DM195">
            <v>0</v>
          </cell>
          <cell r="DN195">
            <v>0</v>
          </cell>
          <cell r="DO195">
            <v>0</v>
          </cell>
          <cell r="DP195">
            <v>0</v>
          </cell>
          <cell r="DR195">
            <v>68.350684931506848</v>
          </cell>
          <cell r="DS195">
            <v>0</v>
          </cell>
          <cell r="DT195">
            <v>0</v>
          </cell>
          <cell r="DV195">
            <v>39944</v>
          </cell>
          <cell r="DW195">
            <v>5.8825074390931462</v>
          </cell>
          <cell r="DY195">
            <v>49.7</v>
          </cell>
          <cell r="DZ195">
            <v>44.7</v>
          </cell>
          <cell r="EA195">
            <v>40</v>
          </cell>
          <cell r="EB195">
            <v>38.817492560906857</v>
          </cell>
          <cell r="ED195">
            <v>60</v>
          </cell>
          <cell r="EE195">
            <v>20</v>
          </cell>
          <cell r="EF195">
            <v>48.720383872963012</v>
          </cell>
          <cell r="EG195">
            <v>0</v>
          </cell>
          <cell r="EH195">
            <v>48.720383872963012</v>
          </cell>
          <cell r="EJ195">
            <v>38.817492560906857</v>
          </cell>
          <cell r="EK195">
            <v>98.817492560906857</v>
          </cell>
          <cell r="EL195">
            <v>118.81749256090686</v>
          </cell>
          <cell r="EN195">
            <v>0</v>
          </cell>
          <cell r="EO195">
            <v>60</v>
          </cell>
          <cell r="EP195">
            <v>80</v>
          </cell>
          <cell r="ER195">
            <v>200</v>
          </cell>
          <cell r="ET195">
            <v>15</v>
          </cell>
          <cell r="EU195">
            <v>0</v>
          </cell>
          <cell r="EV195">
            <v>0</v>
          </cell>
          <cell r="EW195">
            <v>55.652030949873946</v>
          </cell>
          <cell r="EX195">
            <v>12.698653981632901</v>
          </cell>
          <cell r="EZ195">
            <v>55.652030949873946</v>
          </cell>
          <cell r="FA195">
            <v>70.652030949873946</v>
          </cell>
          <cell r="FB195">
            <v>59</v>
          </cell>
          <cell r="FC195">
            <v>68.350684931506848</v>
          </cell>
          <cell r="FE195">
            <v>38271.59325972222</v>
          </cell>
        </row>
        <row r="196">
          <cell r="A196">
            <v>39945</v>
          </cell>
          <cell r="B196">
            <v>12</v>
          </cell>
          <cell r="C196">
            <v>2</v>
          </cell>
          <cell r="D196">
            <v>5</v>
          </cell>
          <cell r="E196">
            <v>2009</v>
          </cell>
          <cell r="G196">
            <v>0</v>
          </cell>
          <cell r="H196">
            <v>1.3897703219536015</v>
          </cell>
          <cell r="I196">
            <v>12.200792632142711</v>
          </cell>
          <cell r="J196">
            <v>76.027397260273986</v>
          </cell>
          <cell r="K196">
            <v>10.483870967741936</v>
          </cell>
          <cell r="L196">
            <v>0.32161127477793311</v>
          </cell>
          <cell r="M196">
            <v>7.8152318847021318</v>
          </cell>
          <cell r="N196">
            <v>8.1229090909090917</v>
          </cell>
          <cell r="O196">
            <v>20.937574191006419</v>
          </cell>
          <cell r="P196">
            <v>17.946699129898182</v>
          </cell>
          <cell r="Q196">
            <v>26.575547070557988</v>
          </cell>
          <cell r="R196">
            <v>17.724886817902519</v>
          </cell>
          <cell r="S196">
            <v>116.29565996121019</v>
          </cell>
          <cell r="T196">
            <v>21.351654229080676</v>
          </cell>
          <cell r="U196">
            <v>35.139436850657539</v>
          </cell>
          <cell r="W196">
            <v>0</v>
          </cell>
          <cell r="X196">
            <v>13.590562954096313</v>
          </cell>
          <cell r="Y196">
            <v>10.483870967741936</v>
          </cell>
          <cell r="Z196">
            <v>0</v>
          </cell>
          <cell r="AA196">
            <v>0</v>
          </cell>
          <cell r="AB196">
            <v>2.6040915347885818</v>
          </cell>
          <cell r="AC196">
            <v>5</v>
          </cell>
          <cell r="AD196">
            <v>0</v>
          </cell>
          <cell r="AE196">
            <v>1.3517454706142278</v>
          </cell>
          <cell r="AF196">
            <v>7.3039152449863458</v>
          </cell>
          <cell r="AG196">
            <v>0</v>
          </cell>
          <cell r="AH196">
            <v>3.2288063216087295</v>
          </cell>
          <cell r="AI196">
            <v>0</v>
          </cell>
          <cell r="AJ196">
            <v>0</v>
          </cell>
          <cell r="AK196">
            <v>0</v>
          </cell>
          <cell r="AL196">
            <v>0</v>
          </cell>
          <cell r="AM196">
            <v>0</v>
          </cell>
          <cell r="AN196">
            <v>0</v>
          </cell>
          <cell r="AO196">
            <v>27.942769433796094</v>
          </cell>
          <cell r="AP196">
            <v>0</v>
          </cell>
          <cell r="AQ196">
            <v>16.696084755013654</v>
          </cell>
          <cell r="AR196">
            <v>22.233474767919301</v>
          </cell>
          <cell r="AS196">
            <v>13.083571931027322</v>
          </cell>
          <cell r="AT196">
            <v>0</v>
          </cell>
          <cell r="AU196">
            <v>0</v>
          </cell>
          <cell r="AV196">
            <v>0</v>
          </cell>
          <cell r="AW196">
            <v>67</v>
          </cell>
          <cell r="AX196">
            <v>0</v>
          </cell>
          <cell r="AY196">
            <v>0</v>
          </cell>
          <cell r="AZ196">
            <v>36.45145673893002</v>
          </cell>
          <cell r="BA196">
            <v>0</v>
          </cell>
          <cell r="BB196">
            <v>69.335294302018397</v>
          </cell>
          <cell r="BC196">
            <v>0</v>
          </cell>
          <cell r="BD196">
            <v>0</v>
          </cell>
          <cell r="BE196">
            <v>27.3224043715847</v>
          </cell>
          <cell r="BF196">
            <v>41.028280559922152</v>
          </cell>
          <cell r="BG196">
            <v>0</v>
          </cell>
          <cell r="BH196">
            <v>7.6767123287671382</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CA196">
            <v>0</v>
          </cell>
          <cell r="CB196">
            <v>0</v>
          </cell>
          <cell r="CC196">
            <v>0</v>
          </cell>
          <cell r="CD196">
            <v>0</v>
          </cell>
          <cell r="CE196">
            <v>0</v>
          </cell>
          <cell r="CF196">
            <v>0</v>
          </cell>
          <cell r="CH196">
            <v>0</v>
          </cell>
          <cell r="CJ196">
            <v>39945</v>
          </cell>
          <cell r="CK196">
            <v>13.590562954096313</v>
          </cell>
          <cell r="CL196">
            <v>8.6556607156005736</v>
          </cell>
          <cell r="CM196">
            <v>68.350684931506848</v>
          </cell>
          <cell r="CN196">
            <v>0</v>
          </cell>
          <cell r="CO196">
            <v>0</v>
          </cell>
          <cell r="CP196">
            <v>44.255147686432146</v>
          </cell>
          <cell r="CQ196">
            <v>0</v>
          </cell>
          <cell r="CR196">
            <v>38.929559522932955</v>
          </cell>
          <cell r="CS196">
            <v>0</v>
          </cell>
          <cell r="CU196">
            <v>39945</v>
          </cell>
          <cell r="CV196">
            <v>2.6040915347885818</v>
          </cell>
          <cell r="CW196">
            <v>5</v>
          </cell>
          <cell r="CX196">
            <v>0</v>
          </cell>
          <cell r="CY196">
            <v>0</v>
          </cell>
          <cell r="CZ196">
            <v>0</v>
          </cell>
          <cell r="DA196">
            <v>0</v>
          </cell>
          <cell r="DB196">
            <v>0</v>
          </cell>
          <cell r="DC196">
            <v>65.522422969295604</v>
          </cell>
          <cell r="DD196">
            <v>67</v>
          </cell>
          <cell r="DE196">
            <v>11.835616438356164</v>
          </cell>
          <cell r="DF196">
            <v>24</v>
          </cell>
          <cell r="DG196">
            <v>58.684931506849324</v>
          </cell>
          <cell r="DH196">
            <v>69.335294302018397</v>
          </cell>
          <cell r="DI196">
            <v>0</v>
          </cell>
          <cell r="DJ196">
            <v>0</v>
          </cell>
          <cell r="DK196">
            <v>27.3224043715847</v>
          </cell>
          <cell r="DL196">
            <v>41.028280559922152</v>
          </cell>
          <cell r="DM196">
            <v>0</v>
          </cell>
          <cell r="DN196">
            <v>0</v>
          </cell>
          <cell r="DO196">
            <v>0</v>
          </cell>
          <cell r="DP196">
            <v>0</v>
          </cell>
          <cell r="DR196">
            <v>68.350684931506848</v>
          </cell>
          <cell r="DS196">
            <v>0</v>
          </cell>
          <cell r="DT196">
            <v>0</v>
          </cell>
          <cell r="DV196">
            <v>39945</v>
          </cell>
          <cell r="DW196">
            <v>5.7704404770670488</v>
          </cell>
          <cell r="DY196">
            <v>49.7</v>
          </cell>
          <cell r="DZ196">
            <v>44.7</v>
          </cell>
          <cell r="EA196">
            <v>40</v>
          </cell>
          <cell r="EB196">
            <v>38.929559522932955</v>
          </cell>
          <cell r="ED196">
            <v>60</v>
          </cell>
          <cell r="EE196">
            <v>20</v>
          </cell>
          <cell r="EF196">
            <v>44.255147686432146</v>
          </cell>
          <cell r="EG196">
            <v>0</v>
          </cell>
          <cell r="EH196">
            <v>44.255147686432146</v>
          </cell>
          <cell r="EJ196">
            <v>38.929559522932955</v>
          </cell>
          <cell r="EK196">
            <v>98.929559522932948</v>
          </cell>
          <cell r="EL196">
            <v>118.92955952293295</v>
          </cell>
          <cell r="EN196">
            <v>0</v>
          </cell>
          <cell r="EO196">
            <v>60</v>
          </cell>
          <cell r="EP196">
            <v>80</v>
          </cell>
          <cell r="ER196">
            <v>200</v>
          </cell>
          <cell r="ET196">
            <v>15</v>
          </cell>
          <cell r="EU196">
            <v>0</v>
          </cell>
          <cell r="EV196">
            <v>0</v>
          </cell>
          <cell r="EW196">
            <v>54.906990530432758</v>
          </cell>
          <cell r="EX196">
            <v>13.44369440107409</v>
          </cell>
          <cell r="EZ196">
            <v>54.906990530432758</v>
          </cell>
          <cell r="FA196">
            <v>69.906990530432751</v>
          </cell>
          <cell r="FB196">
            <v>59</v>
          </cell>
          <cell r="FC196">
            <v>68.350684931506848</v>
          </cell>
          <cell r="FE196">
            <v>38271.593259837966</v>
          </cell>
        </row>
        <row r="197">
          <cell r="A197">
            <v>39946</v>
          </cell>
          <cell r="B197">
            <v>13</v>
          </cell>
          <cell r="C197">
            <v>3</v>
          </cell>
          <cell r="D197">
            <v>5</v>
          </cell>
          <cell r="E197">
            <v>2009</v>
          </cell>
          <cell r="G197">
            <v>0</v>
          </cell>
          <cell r="H197">
            <v>1.2206716603732914</v>
          </cell>
          <cell r="I197">
            <v>11.622566790172279</v>
          </cell>
          <cell r="J197">
            <v>76.027397260273986</v>
          </cell>
          <cell r="K197">
            <v>10.483870967741936</v>
          </cell>
          <cell r="L197">
            <v>0.28247960297935981</v>
          </cell>
          <cell r="M197">
            <v>7.4448486503521814</v>
          </cell>
          <cell r="N197">
            <v>8.1229090909090917</v>
          </cell>
          <cell r="O197">
            <v>18.390019594027599</v>
          </cell>
          <cell r="P197">
            <v>17.096160519182284</v>
          </cell>
          <cell r="Q197">
            <v>26.372536604215519</v>
          </cell>
          <cell r="R197">
            <v>17.724886817902519</v>
          </cell>
          <cell r="S197">
            <v>121.49735468258385</v>
          </cell>
          <cell r="T197">
            <v>21.446869180758242</v>
          </cell>
          <cell r="U197">
            <v>31.821631714106669</v>
          </cell>
          <cell r="W197">
            <v>0</v>
          </cell>
          <cell r="X197">
            <v>12.84323845054557</v>
          </cell>
          <cell r="Y197">
            <v>10.483870967741936</v>
          </cell>
          <cell r="Z197">
            <v>0</v>
          </cell>
          <cell r="AA197">
            <v>0</v>
          </cell>
          <cell r="AB197">
            <v>2.6027706187926754</v>
          </cell>
          <cell r="AC197">
            <v>5</v>
          </cell>
          <cell r="AD197">
            <v>0</v>
          </cell>
          <cell r="AE197">
            <v>1.3517454706142278</v>
          </cell>
          <cell r="AF197">
            <v>6.8957212548337292</v>
          </cell>
          <cell r="AG197">
            <v>0</v>
          </cell>
          <cell r="AH197">
            <v>3.5939006252288763</v>
          </cell>
          <cell r="AI197">
            <v>0</v>
          </cell>
          <cell r="AJ197">
            <v>0</v>
          </cell>
          <cell r="AK197">
            <v>0</v>
          </cell>
          <cell r="AL197">
            <v>0</v>
          </cell>
          <cell r="AM197">
            <v>0</v>
          </cell>
          <cell r="AN197">
            <v>0</v>
          </cell>
          <cell r="AO197">
            <v>28.293454502799698</v>
          </cell>
          <cell r="AP197">
            <v>0</v>
          </cell>
          <cell r="AQ197">
            <v>17.104278745166269</v>
          </cell>
          <cell r="AR197">
            <v>22.097410104535093</v>
          </cell>
          <cell r="AS197">
            <v>8.4945595575979809</v>
          </cell>
          <cell r="AT197">
            <v>0</v>
          </cell>
          <cell r="AU197">
            <v>0</v>
          </cell>
          <cell r="AV197">
            <v>0</v>
          </cell>
          <cell r="AW197">
            <v>67</v>
          </cell>
          <cell r="AX197">
            <v>0</v>
          </cell>
          <cell r="AY197">
            <v>0</v>
          </cell>
          <cell r="AZ197">
            <v>36.587521402314231</v>
          </cell>
          <cell r="BA197">
            <v>0</v>
          </cell>
          <cell r="BB197">
            <v>71.178334175134523</v>
          </cell>
          <cell r="BC197">
            <v>0</v>
          </cell>
          <cell r="BD197">
            <v>0</v>
          </cell>
          <cell r="BE197">
            <v>27.3224043715847</v>
          </cell>
          <cell r="BF197">
            <v>39.982407613014814</v>
          </cell>
          <cell r="BG197">
            <v>0</v>
          </cell>
          <cell r="BH197">
            <v>8.7225852756744757</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CA197">
            <v>0</v>
          </cell>
          <cell r="CB197">
            <v>0</v>
          </cell>
          <cell r="CC197">
            <v>0</v>
          </cell>
          <cell r="CD197">
            <v>0</v>
          </cell>
          <cell r="CE197">
            <v>0</v>
          </cell>
          <cell r="CF197">
            <v>0</v>
          </cell>
          <cell r="CH197">
            <v>0</v>
          </cell>
          <cell r="CJ197">
            <v>39946</v>
          </cell>
          <cell r="CK197">
            <v>12.84323845054557</v>
          </cell>
          <cell r="CL197">
            <v>8.247466725447957</v>
          </cell>
          <cell r="CM197">
            <v>67.30481198459951</v>
          </cell>
          <cell r="CN197">
            <v>0</v>
          </cell>
          <cell r="CO197">
            <v>0</v>
          </cell>
          <cell r="CP197">
            <v>40.381914685626555</v>
          </cell>
          <cell r="CQ197">
            <v>0</v>
          </cell>
          <cell r="CR197">
            <v>39.201688849701362</v>
          </cell>
          <cell r="CS197">
            <v>0</v>
          </cell>
          <cell r="CU197">
            <v>39946</v>
          </cell>
          <cell r="CV197">
            <v>2.6027706187926754</v>
          </cell>
          <cell r="CW197">
            <v>5</v>
          </cell>
          <cell r="CX197">
            <v>0</v>
          </cell>
          <cell r="CY197">
            <v>0</v>
          </cell>
          <cell r="CZ197">
            <v>0</v>
          </cell>
          <cell r="DA197">
            <v>0</v>
          </cell>
          <cell r="DB197">
            <v>0</v>
          </cell>
          <cell r="DC197">
            <v>61.947738411846601</v>
          </cell>
          <cell r="DD197">
            <v>67</v>
          </cell>
          <cell r="DE197">
            <v>11.835616438356164</v>
          </cell>
          <cell r="DF197">
            <v>24</v>
          </cell>
          <cell r="DG197">
            <v>58.684931506849324</v>
          </cell>
          <cell r="DH197">
            <v>71.178334175134523</v>
          </cell>
          <cell r="DI197">
            <v>0</v>
          </cell>
          <cell r="DJ197">
            <v>0</v>
          </cell>
          <cell r="DK197">
            <v>27.3224043715847</v>
          </cell>
          <cell r="DL197">
            <v>39.982407613014814</v>
          </cell>
          <cell r="DM197">
            <v>0</v>
          </cell>
          <cell r="DN197">
            <v>0</v>
          </cell>
          <cell r="DO197">
            <v>0</v>
          </cell>
          <cell r="DP197">
            <v>0</v>
          </cell>
          <cell r="DR197">
            <v>67.30481198459951</v>
          </cell>
          <cell r="DS197">
            <v>0</v>
          </cell>
          <cell r="DT197">
            <v>0</v>
          </cell>
          <cell r="DV197">
            <v>39946</v>
          </cell>
          <cell r="DW197">
            <v>5.4983111502986377</v>
          </cell>
          <cell r="DY197">
            <v>49.7</v>
          </cell>
          <cell r="DZ197">
            <v>44.7</v>
          </cell>
          <cell r="EA197">
            <v>40</v>
          </cell>
          <cell r="EB197">
            <v>39.201688849701362</v>
          </cell>
          <cell r="ED197">
            <v>60</v>
          </cell>
          <cell r="EE197">
            <v>20</v>
          </cell>
          <cell r="EF197">
            <v>40.381914685626555</v>
          </cell>
          <cell r="EG197">
            <v>0</v>
          </cell>
          <cell r="EH197">
            <v>40.381914685626555</v>
          </cell>
          <cell r="EJ197">
            <v>39.201688849701362</v>
          </cell>
          <cell r="EK197">
            <v>99.201688849701355</v>
          </cell>
          <cell r="EL197">
            <v>119.20168884970136</v>
          </cell>
          <cell r="EN197">
            <v>0</v>
          </cell>
          <cell r="EO197">
            <v>60</v>
          </cell>
          <cell r="EP197">
            <v>80</v>
          </cell>
          <cell r="ER197">
            <v>200</v>
          </cell>
          <cell r="ET197">
            <v>15</v>
          </cell>
          <cell r="EU197">
            <v>0</v>
          </cell>
          <cell r="EV197">
            <v>0</v>
          </cell>
          <cell r="EW197">
            <v>52.30481198459951</v>
          </cell>
          <cell r="EX197">
            <v>15</v>
          </cell>
          <cell r="EZ197">
            <v>52.30481198459951</v>
          </cell>
          <cell r="FA197">
            <v>67.30481198459951</v>
          </cell>
          <cell r="FB197">
            <v>59</v>
          </cell>
          <cell r="FC197">
            <v>68.350684931506848</v>
          </cell>
          <cell r="FE197">
            <v>38271.593260069443</v>
          </cell>
        </row>
        <row r="198">
          <cell r="A198">
            <v>39947</v>
          </cell>
          <cell r="B198">
            <v>14</v>
          </cell>
          <cell r="C198">
            <v>4</v>
          </cell>
          <cell r="D198">
            <v>5</v>
          </cell>
          <cell r="E198">
            <v>2009</v>
          </cell>
          <cell r="G198">
            <v>0</v>
          </cell>
          <cell r="H198">
            <v>1.3002928536852296</v>
          </cell>
          <cell r="I198">
            <v>9.7082691019034364</v>
          </cell>
          <cell r="J198">
            <v>76.027397260273986</v>
          </cell>
          <cell r="K198">
            <v>10.483870967741936</v>
          </cell>
          <cell r="L198">
            <v>0.30090500254063174</v>
          </cell>
          <cell r="M198">
            <v>6.2186430437789921</v>
          </cell>
          <cell r="N198">
            <v>0</v>
          </cell>
          <cell r="O198">
            <v>19.589552074906713</v>
          </cell>
          <cell r="P198">
            <v>14.280333245312205</v>
          </cell>
          <cell r="Q198">
            <v>27.013335596259061</v>
          </cell>
          <cell r="R198">
            <v>17.724886817902519</v>
          </cell>
          <cell r="S198">
            <v>51.768517591494884</v>
          </cell>
          <cell r="T198">
            <v>20.288317109647164</v>
          </cell>
          <cell r="U198">
            <v>21.060797474745733</v>
          </cell>
          <cell r="W198">
            <v>0</v>
          </cell>
          <cell r="X198">
            <v>11.008561955588666</v>
          </cell>
          <cell r="Y198">
            <v>10.483870967741936</v>
          </cell>
          <cell r="Z198">
            <v>0</v>
          </cell>
          <cell r="AA198">
            <v>0</v>
          </cell>
          <cell r="AB198">
            <v>0</v>
          </cell>
          <cell r="AC198">
            <v>5</v>
          </cell>
          <cell r="AD198">
            <v>0</v>
          </cell>
          <cell r="AE198">
            <v>1.3517454706142278</v>
          </cell>
          <cell r="AF198">
            <v>0.16780257570539625</v>
          </cell>
          <cell r="AG198">
            <v>0</v>
          </cell>
          <cell r="AH198">
            <v>4.0220038616478853</v>
          </cell>
          <cell r="AI198">
            <v>0</v>
          </cell>
          <cell r="AJ198">
            <v>0</v>
          </cell>
          <cell r="AK198">
            <v>0</v>
          </cell>
          <cell r="AL198">
            <v>0</v>
          </cell>
          <cell r="AM198">
            <v>0</v>
          </cell>
          <cell r="AN198">
            <v>0</v>
          </cell>
          <cell r="AO198">
            <v>29.684069405544172</v>
          </cell>
          <cell r="AP198">
            <v>0</v>
          </cell>
          <cell r="AQ198">
            <v>23.832197424294606</v>
          </cell>
          <cell r="AR198">
            <v>16.167802575705394</v>
          </cell>
          <cell r="AS198">
            <v>4.902034467188443</v>
          </cell>
          <cell r="AT198">
            <v>0</v>
          </cell>
          <cell r="AU198">
            <v>0</v>
          </cell>
          <cell r="AV198">
            <v>0</v>
          </cell>
          <cell r="AW198">
            <v>67</v>
          </cell>
          <cell r="AX198">
            <v>0</v>
          </cell>
          <cell r="AY198">
            <v>0</v>
          </cell>
          <cell r="AZ198">
            <v>26.117632175887792</v>
          </cell>
          <cell r="BA198">
            <v>0</v>
          </cell>
          <cell r="BB198">
            <v>0</v>
          </cell>
          <cell r="BC198">
            <v>0</v>
          </cell>
          <cell r="BD198">
            <v>0</v>
          </cell>
          <cell r="BE198">
            <v>27.3224043715847</v>
          </cell>
          <cell r="BF198">
            <v>31.367530841377761</v>
          </cell>
          <cell r="BG198">
            <v>0</v>
          </cell>
          <cell r="BH198">
            <v>17.337462047311526</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CA198">
            <v>0</v>
          </cell>
          <cell r="CB198">
            <v>0</v>
          </cell>
          <cell r="CC198">
            <v>0</v>
          </cell>
          <cell r="CD198">
            <v>0</v>
          </cell>
          <cell r="CE198">
            <v>0</v>
          </cell>
          <cell r="CF198">
            <v>0</v>
          </cell>
          <cell r="CH198">
            <v>0</v>
          </cell>
          <cell r="CJ198">
            <v>39947</v>
          </cell>
          <cell r="CK198">
            <v>11.008561955588666</v>
          </cell>
          <cell r="CL198">
            <v>1.519548046319624</v>
          </cell>
          <cell r="CM198">
            <v>58.68993521296246</v>
          </cell>
          <cell r="CN198">
            <v>0</v>
          </cell>
          <cell r="CO198">
            <v>0</v>
          </cell>
          <cell r="CP198">
            <v>38.608107734380496</v>
          </cell>
          <cell r="CQ198">
            <v>0</v>
          </cell>
          <cell r="CR198">
            <v>40</v>
          </cell>
          <cell r="CS198">
            <v>0</v>
          </cell>
          <cell r="CU198">
            <v>39947</v>
          </cell>
          <cell r="CV198">
            <v>0</v>
          </cell>
          <cell r="CW198">
            <v>5</v>
          </cell>
          <cell r="CX198">
            <v>0</v>
          </cell>
          <cell r="CY198">
            <v>0</v>
          </cell>
          <cell r="CZ198">
            <v>0</v>
          </cell>
          <cell r="DA198">
            <v>0</v>
          </cell>
          <cell r="DB198">
            <v>0</v>
          </cell>
          <cell r="DC198">
            <v>66.95413173728069</v>
          </cell>
          <cell r="DD198">
            <v>67</v>
          </cell>
          <cell r="DE198">
            <v>11.835616438356164</v>
          </cell>
          <cell r="DF198">
            <v>24</v>
          </cell>
          <cell r="DG198">
            <v>42.285434751593186</v>
          </cell>
          <cell r="DH198">
            <v>0</v>
          </cell>
          <cell r="DI198">
            <v>0</v>
          </cell>
          <cell r="DJ198">
            <v>0</v>
          </cell>
          <cell r="DK198">
            <v>27.3224043715847</v>
          </cell>
          <cell r="DL198">
            <v>31.367530841377761</v>
          </cell>
          <cell r="DM198">
            <v>0</v>
          </cell>
          <cell r="DN198">
            <v>0</v>
          </cell>
          <cell r="DO198">
            <v>0</v>
          </cell>
          <cell r="DP198">
            <v>0</v>
          </cell>
          <cell r="DR198">
            <v>58.68993521296246</v>
          </cell>
          <cell r="DS198">
            <v>0</v>
          </cell>
          <cell r="DT198">
            <v>0</v>
          </cell>
          <cell r="DV198">
            <v>39947</v>
          </cell>
          <cell r="DW198">
            <v>1.0130320308797494</v>
          </cell>
          <cell r="DY198">
            <v>49.7</v>
          </cell>
          <cell r="DZ198">
            <v>44.7</v>
          </cell>
          <cell r="EA198">
            <v>40</v>
          </cell>
          <cell r="EB198">
            <v>40</v>
          </cell>
          <cell r="ED198">
            <v>60</v>
          </cell>
          <cell r="EE198">
            <v>20</v>
          </cell>
          <cell r="EF198">
            <v>38.608107734380496</v>
          </cell>
          <cell r="EG198">
            <v>0</v>
          </cell>
          <cell r="EH198">
            <v>38.608107734380496</v>
          </cell>
          <cell r="EJ198">
            <v>40</v>
          </cell>
          <cell r="EK198">
            <v>100</v>
          </cell>
          <cell r="EL198">
            <v>120</v>
          </cell>
          <cell r="EN198">
            <v>0</v>
          </cell>
          <cell r="EO198">
            <v>60</v>
          </cell>
          <cell r="EP198">
            <v>80</v>
          </cell>
          <cell r="ER198">
            <v>200</v>
          </cell>
          <cell r="ET198">
            <v>15</v>
          </cell>
          <cell r="EU198">
            <v>0</v>
          </cell>
          <cell r="EV198">
            <v>0</v>
          </cell>
          <cell r="EW198">
            <v>43.68993521296246</v>
          </cell>
          <cell r="EX198">
            <v>15</v>
          </cell>
          <cell r="EZ198">
            <v>43.68993521296246</v>
          </cell>
          <cell r="FA198">
            <v>58.68993521296246</v>
          </cell>
          <cell r="FB198">
            <v>59</v>
          </cell>
          <cell r="FC198">
            <v>68.350684931506848</v>
          </cell>
          <cell r="FE198">
            <v>38271.593260416666</v>
          </cell>
        </row>
        <row r="199">
          <cell r="A199">
            <v>39948</v>
          </cell>
          <cell r="B199">
            <v>15</v>
          </cell>
          <cell r="C199">
            <v>5</v>
          </cell>
          <cell r="D199">
            <v>5</v>
          </cell>
          <cell r="E199">
            <v>2009</v>
          </cell>
          <cell r="G199">
            <v>0</v>
          </cell>
          <cell r="H199">
            <v>1.4427453325365052</v>
          </cell>
          <cell r="I199">
            <v>9.8739283489279792</v>
          </cell>
          <cell r="J199">
            <v>76.027397260273986</v>
          </cell>
          <cell r="K199">
            <v>10.483870967741936</v>
          </cell>
          <cell r="L199">
            <v>0.3338703944438306</v>
          </cell>
          <cell r="M199">
            <v>6.324756266778226</v>
          </cell>
          <cell r="N199">
            <v>0</v>
          </cell>
          <cell r="O199">
            <v>21.735668809108304</v>
          </cell>
          <cell r="P199">
            <v>14.524008943610903</v>
          </cell>
          <cell r="Q199">
            <v>26.702501239007471</v>
          </cell>
          <cell r="R199">
            <v>17.724886817902519</v>
          </cell>
          <cell r="S199">
            <v>155.30978229693426</v>
          </cell>
          <cell r="T199">
            <v>20.981008140825093</v>
          </cell>
          <cell r="U199">
            <v>26.499960034175221</v>
          </cell>
          <cell r="W199">
            <v>0</v>
          </cell>
          <cell r="X199">
            <v>11.316673681464485</v>
          </cell>
          <cell r="Y199">
            <v>10.483870967741936</v>
          </cell>
          <cell r="Z199">
            <v>0</v>
          </cell>
          <cell r="AA199">
            <v>0</v>
          </cell>
          <cell r="AB199">
            <v>0</v>
          </cell>
          <cell r="AC199">
            <v>5</v>
          </cell>
          <cell r="AD199">
            <v>0</v>
          </cell>
          <cell r="AE199">
            <v>1.3517454706142278</v>
          </cell>
          <cell r="AF199">
            <v>0.30688119060782881</v>
          </cell>
          <cell r="AG199">
            <v>0</v>
          </cell>
          <cell r="AH199">
            <v>3.8147279717712372</v>
          </cell>
          <cell r="AI199">
            <v>0</v>
          </cell>
          <cell r="AJ199">
            <v>0</v>
          </cell>
          <cell r="AK199">
            <v>0</v>
          </cell>
          <cell r="AL199">
            <v>0</v>
          </cell>
          <cell r="AM199">
            <v>0</v>
          </cell>
          <cell r="AN199">
            <v>0</v>
          </cell>
          <cell r="AO199">
            <v>29.544578423069503</v>
          </cell>
          <cell r="AP199">
            <v>0</v>
          </cell>
          <cell r="AQ199">
            <v>23.693118809392171</v>
          </cell>
          <cell r="AR199">
            <v>16.306881190607829</v>
          </cell>
          <cell r="AS199">
            <v>7.3277594147884457</v>
          </cell>
          <cell r="AT199">
            <v>0</v>
          </cell>
          <cell r="AU199">
            <v>0</v>
          </cell>
          <cell r="AV199">
            <v>0</v>
          </cell>
          <cell r="AW199">
            <v>67</v>
          </cell>
          <cell r="AX199">
            <v>0</v>
          </cell>
          <cell r="AY199">
            <v>0</v>
          </cell>
          <cell r="AZ199">
            <v>42.378050316241499</v>
          </cell>
          <cell r="BA199">
            <v>0</v>
          </cell>
          <cell r="BB199">
            <v>93.412700155693059</v>
          </cell>
          <cell r="BC199">
            <v>0</v>
          </cell>
          <cell r="BD199">
            <v>0</v>
          </cell>
          <cell r="BE199">
            <v>27.3224043715847</v>
          </cell>
          <cell r="BF199">
            <v>32.113043938919674</v>
          </cell>
          <cell r="BG199">
            <v>0</v>
          </cell>
          <cell r="BH199">
            <v>16.591948949769616</v>
          </cell>
          <cell r="BI199">
            <v>0</v>
          </cell>
          <cell r="BJ199">
            <v>0</v>
          </cell>
          <cell r="BK199">
            <v>0</v>
          </cell>
          <cell r="BL199">
            <v>0</v>
          </cell>
          <cell r="BM199">
            <v>0</v>
          </cell>
          <cell r="BN199">
            <v>0</v>
          </cell>
          <cell r="BO199">
            <v>0</v>
          </cell>
          <cell r="BP199">
            <v>0</v>
          </cell>
          <cell r="BQ199">
            <v>0</v>
          </cell>
          <cell r="BR199">
            <v>0</v>
          </cell>
          <cell r="BS199">
            <v>0</v>
          </cell>
          <cell r="BT199">
            <v>7.1054273576010019E-15</v>
          </cell>
          <cell r="BU199">
            <v>0</v>
          </cell>
          <cell r="BV199">
            <v>-7.1054273576010019E-15</v>
          </cell>
          <cell r="BW199">
            <v>0</v>
          </cell>
          <cell r="BX199">
            <v>0</v>
          </cell>
          <cell r="BY199">
            <v>0</v>
          </cell>
          <cell r="CA199">
            <v>0</v>
          </cell>
          <cell r="CB199">
            <v>0</v>
          </cell>
          <cell r="CC199">
            <v>0</v>
          </cell>
          <cell r="CD199">
            <v>0</v>
          </cell>
          <cell r="CE199">
            <v>0</v>
          </cell>
          <cell r="CF199">
            <v>0</v>
          </cell>
          <cell r="CH199">
            <v>0</v>
          </cell>
          <cell r="CJ199">
            <v>39948</v>
          </cell>
          <cell r="CK199">
            <v>11.316673681464485</v>
          </cell>
          <cell r="CL199">
            <v>1.6586266612220566</v>
          </cell>
          <cell r="CM199">
            <v>59.435448310504377</v>
          </cell>
          <cell r="CN199">
            <v>0</v>
          </cell>
          <cell r="CO199">
            <v>0</v>
          </cell>
          <cell r="CP199">
            <v>40.687065809629189</v>
          </cell>
          <cell r="CQ199">
            <v>0</v>
          </cell>
          <cell r="CR199">
            <v>40</v>
          </cell>
          <cell r="CS199">
            <v>0</v>
          </cell>
          <cell r="CU199">
            <v>39948</v>
          </cell>
          <cell r="CV199">
            <v>0</v>
          </cell>
          <cell r="CW199">
            <v>5</v>
          </cell>
          <cell r="CX199">
            <v>0</v>
          </cell>
          <cell r="CY199">
            <v>0</v>
          </cell>
          <cell r="CZ199">
            <v>0</v>
          </cell>
          <cell r="DA199">
            <v>0</v>
          </cell>
          <cell r="DB199">
            <v>0</v>
          </cell>
          <cell r="DC199">
            <v>68.595688440863285</v>
          </cell>
          <cell r="DD199">
            <v>67</v>
          </cell>
          <cell r="DE199">
            <v>11.835616438356164</v>
          </cell>
          <cell r="DF199">
            <v>24</v>
          </cell>
          <cell r="DG199">
            <v>58.684931506849324</v>
          </cell>
          <cell r="DH199">
            <v>93.412700155693059</v>
          </cell>
          <cell r="DI199">
            <v>0</v>
          </cell>
          <cell r="DJ199">
            <v>0</v>
          </cell>
          <cell r="DK199">
            <v>27.3224043715847</v>
          </cell>
          <cell r="DL199">
            <v>32.113043938919681</v>
          </cell>
          <cell r="DM199">
            <v>0</v>
          </cell>
          <cell r="DN199">
            <v>0</v>
          </cell>
          <cell r="DO199">
            <v>0</v>
          </cell>
          <cell r="DP199">
            <v>-7.1054273576010019E-15</v>
          </cell>
          <cell r="DR199">
            <v>59.435448310504377</v>
          </cell>
          <cell r="DS199">
            <v>0</v>
          </cell>
          <cell r="DT199">
            <v>0</v>
          </cell>
          <cell r="DV199">
            <v>39948</v>
          </cell>
          <cell r="DW199">
            <v>1.1057511074813711</v>
          </cell>
          <cell r="DY199">
            <v>49.7</v>
          </cell>
          <cell r="DZ199">
            <v>44.7</v>
          </cell>
          <cell r="EA199">
            <v>40</v>
          </cell>
          <cell r="EB199">
            <v>40</v>
          </cell>
          <cell r="ED199">
            <v>60</v>
          </cell>
          <cell r="EE199">
            <v>20</v>
          </cell>
          <cell r="EF199">
            <v>40.687065809629189</v>
          </cell>
          <cell r="EG199">
            <v>0</v>
          </cell>
          <cell r="EH199">
            <v>40.687065809629189</v>
          </cell>
          <cell r="EJ199">
            <v>40</v>
          </cell>
          <cell r="EK199">
            <v>100</v>
          </cell>
          <cell r="EL199">
            <v>120</v>
          </cell>
          <cell r="EN199">
            <v>0</v>
          </cell>
          <cell r="EO199">
            <v>60</v>
          </cell>
          <cell r="EP199">
            <v>80</v>
          </cell>
          <cell r="ER199">
            <v>200</v>
          </cell>
          <cell r="ET199">
            <v>15</v>
          </cell>
          <cell r="EU199">
            <v>7.1054273576010019E-15</v>
          </cell>
          <cell r="EV199">
            <v>0</v>
          </cell>
          <cell r="EW199">
            <v>44.43544831050437</v>
          </cell>
          <cell r="EX199">
            <v>15</v>
          </cell>
          <cell r="EZ199">
            <v>44.435448310504377</v>
          </cell>
          <cell r="FA199">
            <v>59.435448310504377</v>
          </cell>
          <cell r="FB199">
            <v>59</v>
          </cell>
          <cell r="FC199">
            <v>68.350684931506848</v>
          </cell>
          <cell r="FE199">
            <v>38271.593260648151</v>
          </cell>
        </row>
        <row r="200">
          <cell r="A200">
            <v>39949</v>
          </cell>
          <cell r="B200">
            <v>16</v>
          </cell>
          <cell r="C200">
            <v>6</v>
          </cell>
          <cell r="D200">
            <v>5</v>
          </cell>
          <cell r="E200">
            <v>2009</v>
          </cell>
          <cell r="G200">
            <v>0</v>
          </cell>
          <cell r="H200">
            <v>1.5297376915271383</v>
          </cell>
          <cell r="I200">
            <v>9.9253424483914774</v>
          </cell>
          <cell r="J200">
            <v>76.027397260273986</v>
          </cell>
          <cell r="K200">
            <v>10.483870967741936</v>
          </cell>
          <cell r="L200">
            <v>0.35400157945258004</v>
          </cell>
          <cell r="M200">
            <v>6.3576896278773889</v>
          </cell>
          <cell r="N200">
            <v>8.1229090909090917</v>
          </cell>
          <cell r="O200">
            <v>23.046251530328526</v>
          </cell>
          <cell r="P200">
            <v>14.599636273893951</v>
          </cell>
          <cell r="Q200">
            <v>26.654548430593366</v>
          </cell>
          <cell r="R200">
            <v>17.724886817902519</v>
          </cell>
          <cell r="S200">
            <v>114.28049889579439</v>
          </cell>
          <cell r="T200">
            <v>21.342505284098838</v>
          </cell>
          <cell r="U200">
            <v>35.080318423422717</v>
          </cell>
          <cell r="W200">
            <v>0</v>
          </cell>
          <cell r="X200">
            <v>11.455080139918616</v>
          </cell>
          <cell r="Y200">
            <v>10.483870967741936</v>
          </cell>
          <cell r="Z200">
            <v>0</v>
          </cell>
          <cell r="AA200">
            <v>0</v>
          </cell>
          <cell r="AB200">
            <v>2.6014503728266201</v>
          </cell>
          <cell r="AC200">
            <v>5</v>
          </cell>
          <cell r="AD200">
            <v>0</v>
          </cell>
          <cell r="AE200">
            <v>1.3517454706142278</v>
          </cell>
          <cell r="AF200">
            <v>5.8814044547982114</v>
          </cell>
          <cell r="AG200">
            <v>0</v>
          </cell>
          <cell r="AH200">
            <v>3.6449662308991186</v>
          </cell>
          <cell r="AI200">
            <v>0</v>
          </cell>
          <cell r="AJ200">
            <v>0</v>
          </cell>
          <cell r="AK200">
            <v>0</v>
          </cell>
          <cell r="AL200">
            <v>0</v>
          </cell>
          <cell r="AM200">
            <v>0</v>
          </cell>
          <cell r="AN200">
            <v>0</v>
          </cell>
          <cell r="AO200">
            <v>29.531692460050735</v>
          </cell>
          <cell r="AP200">
            <v>0</v>
          </cell>
          <cell r="AQ200">
            <v>18.118595545201789</v>
          </cell>
          <cell r="AR200">
            <v>21.759304504523254</v>
          </cell>
          <cell r="AS200">
            <v>8.9707643120434568</v>
          </cell>
          <cell r="AT200">
            <v>0</v>
          </cell>
          <cell r="AU200">
            <v>0</v>
          </cell>
          <cell r="AV200">
            <v>0</v>
          </cell>
          <cell r="AW200">
            <v>67</v>
          </cell>
          <cell r="AX200">
            <v>0</v>
          </cell>
          <cell r="AY200">
            <v>0</v>
          </cell>
          <cell r="AZ200">
            <v>36.925627002326067</v>
          </cell>
          <cell r="BA200">
            <v>0</v>
          </cell>
          <cell r="BB200">
            <v>66.777695600989873</v>
          </cell>
          <cell r="BC200">
            <v>0</v>
          </cell>
          <cell r="BD200">
            <v>0</v>
          </cell>
          <cell r="BE200">
            <v>27.3224043715847</v>
          </cell>
          <cell r="BF200">
            <v>32.34442181390591</v>
          </cell>
          <cell r="BG200">
            <v>0</v>
          </cell>
          <cell r="BH200">
            <v>16.36057107478338</v>
          </cell>
          <cell r="BI200">
            <v>0</v>
          </cell>
          <cell r="BJ200">
            <v>0</v>
          </cell>
          <cell r="BK200">
            <v>0</v>
          </cell>
          <cell r="BL200">
            <v>0</v>
          </cell>
          <cell r="BM200">
            <v>0</v>
          </cell>
          <cell r="BN200">
            <v>0</v>
          </cell>
          <cell r="BO200">
            <v>0</v>
          </cell>
          <cell r="BP200">
            <v>0</v>
          </cell>
          <cell r="BQ200">
            <v>0</v>
          </cell>
          <cell r="BR200">
            <v>0</v>
          </cell>
          <cell r="BS200">
            <v>0</v>
          </cell>
          <cell r="BT200">
            <v>7.1054273576010019E-15</v>
          </cell>
          <cell r="BU200">
            <v>0</v>
          </cell>
          <cell r="BV200">
            <v>-7.1054273576010019E-15</v>
          </cell>
          <cell r="BW200">
            <v>0</v>
          </cell>
          <cell r="BX200">
            <v>0</v>
          </cell>
          <cell r="BY200">
            <v>0</v>
          </cell>
          <cell r="CA200">
            <v>0</v>
          </cell>
          <cell r="CB200">
            <v>0</v>
          </cell>
          <cell r="CC200">
            <v>0</v>
          </cell>
          <cell r="CD200">
            <v>0</v>
          </cell>
          <cell r="CE200">
            <v>0</v>
          </cell>
          <cell r="CF200">
            <v>0</v>
          </cell>
          <cell r="CH200">
            <v>0</v>
          </cell>
          <cell r="CJ200">
            <v>39949</v>
          </cell>
          <cell r="CK200">
            <v>11.455080139918616</v>
          </cell>
          <cell r="CL200">
            <v>7.2331499254124392</v>
          </cell>
          <cell r="CM200">
            <v>59.666826185490613</v>
          </cell>
          <cell r="CN200">
            <v>0</v>
          </cell>
          <cell r="CO200">
            <v>0</v>
          </cell>
          <cell r="CP200">
            <v>42.147423002993307</v>
          </cell>
          <cell r="CQ200">
            <v>0</v>
          </cell>
          <cell r="CR200">
            <v>39.877900049725042</v>
          </cell>
          <cell r="CS200">
            <v>0</v>
          </cell>
          <cell r="CU200">
            <v>39949</v>
          </cell>
          <cell r="CV200">
            <v>2.6014503728266201</v>
          </cell>
          <cell r="CW200">
            <v>5</v>
          </cell>
          <cell r="CX200">
            <v>0</v>
          </cell>
          <cell r="CY200">
            <v>0</v>
          </cell>
          <cell r="CZ200">
            <v>0</v>
          </cell>
          <cell r="DA200">
            <v>0</v>
          </cell>
          <cell r="DB200">
            <v>0</v>
          </cell>
          <cell r="DC200">
            <v>69.963074217695308</v>
          </cell>
          <cell r="DD200">
            <v>67</v>
          </cell>
          <cell r="DE200">
            <v>11.835616438356164</v>
          </cell>
          <cell r="DF200">
            <v>24</v>
          </cell>
          <cell r="DG200">
            <v>58.684931506849324</v>
          </cell>
          <cell r="DH200">
            <v>66.777695600989873</v>
          </cell>
          <cell r="DI200">
            <v>0</v>
          </cell>
          <cell r="DJ200">
            <v>0</v>
          </cell>
          <cell r="DK200">
            <v>27.3224043715847</v>
          </cell>
          <cell r="DL200">
            <v>32.344421813905917</v>
          </cell>
          <cell r="DM200">
            <v>0</v>
          </cell>
          <cell r="DN200">
            <v>0</v>
          </cell>
          <cell r="DO200">
            <v>0</v>
          </cell>
          <cell r="DP200">
            <v>-7.1054273576010019E-15</v>
          </cell>
          <cell r="DR200">
            <v>59.666826185490613</v>
          </cell>
          <cell r="DS200">
            <v>0</v>
          </cell>
          <cell r="DT200">
            <v>0</v>
          </cell>
          <cell r="DV200">
            <v>39949</v>
          </cell>
          <cell r="DW200">
            <v>4.8220999502749597</v>
          </cell>
          <cell r="DY200">
            <v>49.7</v>
          </cell>
          <cell r="DZ200">
            <v>44.7</v>
          </cell>
          <cell r="EA200">
            <v>40</v>
          </cell>
          <cell r="EB200">
            <v>39.877900049725042</v>
          </cell>
          <cell r="ED200">
            <v>60</v>
          </cell>
          <cell r="EE200">
            <v>20</v>
          </cell>
          <cell r="EF200">
            <v>42.147423002993307</v>
          </cell>
          <cell r="EG200">
            <v>0</v>
          </cell>
          <cell r="EH200">
            <v>42.147423002993307</v>
          </cell>
          <cell r="EJ200">
            <v>39.877900049725042</v>
          </cell>
          <cell r="EK200">
            <v>99.877900049725042</v>
          </cell>
          <cell r="EL200">
            <v>119.87790004972504</v>
          </cell>
          <cell r="EN200">
            <v>0</v>
          </cell>
          <cell r="EO200">
            <v>60</v>
          </cell>
          <cell r="EP200">
            <v>80</v>
          </cell>
          <cell r="ER200">
            <v>200</v>
          </cell>
          <cell r="ET200">
            <v>15</v>
          </cell>
          <cell r="EU200">
            <v>7.1054273576010019E-15</v>
          </cell>
          <cell r="EV200">
            <v>0</v>
          </cell>
          <cell r="EW200">
            <v>44.666826185490606</v>
          </cell>
          <cell r="EX200">
            <v>15</v>
          </cell>
          <cell r="EZ200">
            <v>44.666826185490613</v>
          </cell>
          <cell r="FA200">
            <v>59.666826185490613</v>
          </cell>
          <cell r="FB200">
            <v>59</v>
          </cell>
          <cell r="FC200">
            <v>68.350684931506848</v>
          </cell>
          <cell r="FE200">
            <v>38271.59326076389</v>
          </cell>
        </row>
        <row r="201">
          <cell r="A201">
            <v>39950</v>
          </cell>
          <cell r="B201">
            <v>17</v>
          </cell>
          <cell r="C201">
            <v>7</v>
          </cell>
          <cell r="D201">
            <v>5</v>
          </cell>
          <cell r="E201">
            <v>2009</v>
          </cell>
          <cell r="G201">
            <v>0</v>
          </cell>
          <cell r="H201">
            <v>1.7781365507535114</v>
          </cell>
          <cell r="I201">
            <v>12.43551302457761</v>
          </cell>
          <cell r="J201">
            <v>76.027397260273986</v>
          </cell>
          <cell r="K201">
            <v>10.483870967741936</v>
          </cell>
          <cell r="L201">
            <v>0.41148436816034262</v>
          </cell>
          <cell r="M201">
            <v>7.9655823045686525</v>
          </cell>
          <cell r="N201">
            <v>8.1229090909090917</v>
          </cell>
          <cell r="O201">
            <v>26.788502650429201</v>
          </cell>
          <cell r="P201">
            <v>18.291959998571837</v>
          </cell>
          <cell r="Q201">
            <v>26.550629559108362</v>
          </cell>
          <cell r="R201">
            <v>17.724886817902519</v>
          </cell>
          <cell r="S201">
            <v>160.00591623292959</v>
          </cell>
          <cell r="T201">
            <v>21.550101259759845</v>
          </cell>
          <cell r="U201">
            <v>36.421756983357227</v>
          </cell>
          <cell r="W201">
            <v>0</v>
          </cell>
          <cell r="X201">
            <v>14.213649575331122</v>
          </cell>
          <cell r="Y201">
            <v>10.483870967741936</v>
          </cell>
          <cell r="Z201">
            <v>0</v>
          </cell>
          <cell r="AA201">
            <v>0</v>
          </cell>
          <cell r="AB201">
            <v>2.6001307965505491</v>
          </cell>
          <cell r="AC201">
            <v>5</v>
          </cell>
          <cell r="AD201">
            <v>0</v>
          </cell>
          <cell r="AE201">
            <v>1.3517454706142278</v>
          </cell>
          <cell r="AF201">
            <v>7.5480994964733092</v>
          </cell>
          <cell r="AG201">
            <v>0</v>
          </cell>
          <cell r="AH201">
            <v>2.953813106350399</v>
          </cell>
          <cell r="AI201">
            <v>0</v>
          </cell>
          <cell r="AJ201">
            <v>0</v>
          </cell>
          <cell r="AK201">
            <v>0</v>
          </cell>
          <cell r="AL201">
            <v>0</v>
          </cell>
          <cell r="AM201">
            <v>0</v>
          </cell>
          <cell r="AN201">
            <v>0</v>
          </cell>
          <cell r="AO201">
            <v>27.40753967061935</v>
          </cell>
          <cell r="AP201">
            <v>0</v>
          </cell>
          <cell r="AQ201">
            <v>16.451900503526691</v>
          </cell>
          <cell r="AR201">
            <v>22.314869518414955</v>
          </cell>
          <cell r="AS201">
            <v>20.227856227100517</v>
          </cell>
          <cell r="AT201">
            <v>0</v>
          </cell>
          <cell r="AU201">
            <v>0</v>
          </cell>
          <cell r="AV201">
            <v>0</v>
          </cell>
          <cell r="AW201">
            <v>67</v>
          </cell>
          <cell r="AX201">
            <v>0</v>
          </cell>
          <cell r="AY201">
            <v>0</v>
          </cell>
          <cell r="AZ201">
            <v>36.370061988434372</v>
          </cell>
          <cell r="BA201">
            <v>0</v>
          </cell>
          <cell r="BB201">
            <v>114.6077124876123</v>
          </cell>
          <cell r="BC201">
            <v>0</v>
          </cell>
          <cell r="BD201">
            <v>0</v>
          </cell>
          <cell r="BE201">
            <v>27.3224043715847</v>
          </cell>
          <cell r="BF201">
            <v>41.028280559922152</v>
          </cell>
          <cell r="BG201">
            <v>0</v>
          </cell>
          <cell r="BH201">
            <v>7.5259085438862883</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CA201">
            <v>0</v>
          </cell>
          <cell r="CB201">
            <v>0.15080378488084989</v>
          </cell>
          <cell r="CC201">
            <v>0</v>
          </cell>
          <cell r="CD201">
            <v>0</v>
          </cell>
          <cell r="CE201">
            <v>0</v>
          </cell>
          <cell r="CF201">
            <v>0</v>
          </cell>
          <cell r="CH201">
            <v>0.15080378488084989</v>
          </cell>
          <cell r="CJ201">
            <v>39950</v>
          </cell>
          <cell r="CK201">
            <v>14.213649575331122</v>
          </cell>
          <cell r="CL201">
            <v>8.899844967087537</v>
          </cell>
          <cell r="CM201">
            <v>68.350684931506848</v>
          </cell>
          <cell r="CN201">
            <v>0</v>
          </cell>
          <cell r="CO201">
            <v>0</v>
          </cell>
          <cell r="CP201">
            <v>50.58920900407027</v>
          </cell>
          <cell r="CQ201">
            <v>0</v>
          </cell>
          <cell r="CR201">
            <v>38.766770021941646</v>
          </cell>
          <cell r="CS201">
            <v>0</v>
          </cell>
          <cell r="CU201">
            <v>39950</v>
          </cell>
          <cell r="CV201">
            <v>2.6001307965505491</v>
          </cell>
          <cell r="CW201">
            <v>5</v>
          </cell>
          <cell r="CX201">
            <v>0</v>
          </cell>
          <cell r="CY201">
            <v>0</v>
          </cell>
          <cell r="CZ201">
            <v>0</v>
          </cell>
          <cell r="DA201">
            <v>0</v>
          </cell>
          <cell r="DB201">
            <v>0</v>
          </cell>
          <cell r="DC201">
            <v>72.328767123287676</v>
          </cell>
          <cell r="DD201">
            <v>67</v>
          </cell>
          <cell r="DE201">
            <v>11.835616438356164</v>
          </cell>
          <cell r="DF201">
            <v>24</v>
          </cell>
          <cell r="DG201">
            <v>58.684931506849324</v>
          </cell>
          <cell r="DH201">
            <v>114.6077124876123</v>
          </cell>
          <cell r="DI201">
            <v>0</v>
          </cell>
          <cell r="DJ201">
            <v>0</v>
          </cell>
          <cell r="DK201">
            <v>27.3224043715847</v>
          </cell>
          <cell r="DL201">
            <v>41.028280559922152</v>
          </cell>
          <cell r="DM201">
            <v>0</v>
          </cell>
          <cell r="DN201">
            <v>0</v>
          </cell>
          <cell r="DO201">
            <v>0</v>
          </cell>
          <cell r="DP201">
            <v>0</v>
          </cell>
          <cell r="DR201">
            <v>68.350684931506848</v>
          </cell>
          <cell r="DS201">
            <v>0.15080378488084989</v>
          </cell>
          <cell r="DT201">
            <v>0</v>
          </cell>
          <cell r="DV201">
            <v>39950</v>
          </cell>
          <cell r="DW201">
            <v>5.9332299780583577</v>
          </cell>
          <cell r="DY201">
            <v>49.7</v>
          </cell>
          <cell r="DZ201">
            <v>44.7</v>
          </cell>
          <cell r="EA201">
            <v>40</v>
          </cell>
          <cell r="EB201">
            <v>38.766770021941646</v>
          </cell>
          <cell r="ED201">
            <v>60</v>
          </cell>
          <cell r="EE201">
            <v>20</v>
          </cell>
          <cell r="EF201">
            <v>50.58920900407027</v>
          </cell>
          <cell r="EG201">
            <v>0</v>
          </cell>
          <cell r="EH201">
            <v>50.58920900407027</v>
          </cell>
          <cell r="EJ201">
            <v>38.766770021941646</v>
          </cell>
          <cell r="EK201">
            <v>98.766770021941653</v>
          </cell>
          <cell r="EL201">
            <v>118.76677002194165</v>
          </cell>
          <cell r="EN201">
            <v>0</v>
          </cell>
          <cell r="EO201">
            <v>60</v>
          </cell>
          <cell r="EP201">
            <v>80</v>
          </cell>
          <cell r="ER201">
            <v>200</v>
          </cell>
          <cell r="ET201">
            <v>15</v>
          </cell>
          <cell r="EU201">
            <v>0</v>
          </cell>
          <cell r="EV201">
            <v>0</v>
          </cell>
          <cell r="EW201">
            <v>55.963298161690233</v>
          </cell>
          <cell r="EX201">
            <v>12.387386769816615</v>
          </cell>
          <cell r="EZ201">
            <v>55.963298161690233</v>
          </cell>
          <cell r="FA201">
            <v>70.963298161690233</v>
          </cell>
          <cell r="FB201">
            <v>59</v>
          </cell>
          <cell r="FC201">
            <v>68.350684931506848</v>
          </cell>
          <cell r="FE201">
            <v>38271.593261111113</v>
          </cell>
        </row>
        <row r="202">
          <cell r="A202">
            <v>39951</v>
          </cell>
          <cell r="B202">
            <v>18</v>
          </cell>
          <cell r="C202">
            <v>1</v>
          </cell>
          <cell r="D202">
            <v>5</v>
          </cell>
          <cell r="E202">
            <v>2009</v>
          </cell>
          <cell r="G202">
            <v>0</v>
          </cell>
          <cell r="H202">
            <v>2.3257314130544851</v>
          </cell>
          <cell r="I202">
            <v>12.769774988951381</v>
          </cell>
          <cell r="J202">
            <v>76.027397260273986</v>
          </cell>
          <cell r="K202">
            <v>10.483870967741936</v>
          </cell>
          <cell r="L202">
            <v>0.53820507801037099</v>
          </cell>
          <cell r="M202">
            <v>8.1796941939007386</v>
          </cell>
          <cell r="N202">
            <v>8.1229090909090917</v>
          </cell>
          <cell r="O202">
            <v>35.038288874043317</v>
          </cell>
          <cell r="P202">
            <v>18.783641079142036</v>
          </cell>
          <cell r="Q202">
            <v>26.636061297235564</v>
          </cell>
          <cell r="R202">
            <v>17.724886817902519</v>
          </cell>
          <cell r="S202">
            <v>163.82820936804063</v>
          </cell>
          <cell r="T202">
            <v>21.567454686340845</v>
          </cell>
          <cell r="U202">
            <v>36.533890927614237</v>
          </cell>
          <cell r="W202">
            <v>0</v>
          </cell>
          <cell r="X202">
            <v>15.095506402005867</v>
          </cell>
          <cell r="Y202">
            <v>10.483870967741936</v>
          </cell>
          <cell r="Z202">
            <v>0</v>
          </cell>
          <cell r="AA202">
            <v>0</v>
          </cell>
          <cell r="AB202">
            <v>2.5988118896247618</v>
          </cell>
          <cell r="AC202">
            <v>5</v>
          </cell>
          <cell r="AD202">
            <v>0</v>
          </cell>
          <cell r="AE202">
            <v>1.3517454706142278</v>
          </cell>
          <cell r="AF202">
            <v>7.8902510025812127</v>
          </cell>
          <cell r="AG202">
            <v>0</v>
          </cell>
          <cell r="AH202">
            <v>2.8738493841965891</v>
          </cell>
          <cell r="AI202">
            <v>0</v>
          </cell>
          <cell r="AJ202">
            <v>0</v>
          </cell>
          <cell r="AK202">
            <v>0</v>
          </cell>
          <cell r="AL202">
            <v>0</v>
          </cell>
          <cell r="AM202">
            <v>0</v>
          </cell>
          <cell r="AN202">
            <v>0</v>
          </cell>
          <cell r="AO202">
            <v>26.544552154563569</v>
          </cell>
          <cell r="AP202">
            <v>0</v>
          </cell>
          <cell r="AQ202">
            <v>16.109748997418787</v>
          </cell>
          <cell r="AR202">
            <v>22.428920020450921</v>
          </cell>
          <cell r="AS202">
            <v>27.814859182521651</v>
          </cell>
          <cell r="AT202">
            <v>0</v>
          </cell>
          <cell r="AU202">
            <v>0</v>
          </cell>
          <cell r="AV202">
            <v>0</v>
          </cell>
          <cell r="AW202">
            <v>67</v>
          </cell>
          <cell r="AX202">
            <v>0</v>
          </cell>
          <cell r="AY202">
            <v>0</v>
          </cell>
          <cell r="AZ202">
            <v>36.256011486398407</v>
          </cell>
          <cell r="BA202">
            <v>0</v>
          </cell>
          <cell r="BB202">
            <v>118.67354349559731</v>
          </cell>
          <cell r="BC202">
            <v>0</v>
          </cell>
          <cell r="BD202">
            <v>0</v>
          </cell>
          <cell r="BE202">
            <v>27.3224043715847</v>
          </cell>
          <cell r="BF202">
            <v>41.028280559922152</v>
          </cell>
          <cell r="BG202">
            <v>0</v>
          </cell>
          <cell r="BH202">
            <v>0</v>
          </cell>
          <cell r="BI202">
            <v>0</v>
          </cell>
          <cell r="BJ202">
            <v>0</v>
          </cell>
          <cell r="BK202">
            <v>0</v>
          </cell>
          <cell r="BL202">
            <v>0</v>
          </cell>
          <cell r="BM202">
            <v>0</v>
          </cell>
          <cell r="BN202">
            <v>0</v>
          </cell>
          <cell r="BO202">
            <v>0</v>
          </cell>
          <cell r="BP202">
            <v>0</v>
          </cell>
          <cell r="BQ202">
            <v>2.4109483291719158</v>
          </cell>
          <cell r="BR202">
            <v>0</v>
          </cell>
          <cell r="BS202">
            <v>0</v>
          </cell>
          <cell r="BT202">
            <v>0</v>
          </cell>
          <cell r="BU202">
            <v>0</v>
          </cell>
          <cell r="BV202">
            <v>0</v>
          </cell>
          <cell r="BW202">
            <v>0</v>
          </cell>
          <cell r="BX202">
            <v>0</v>
          </cell>
          <cell r="BY202">
            <v>0</v>
          </cell>
          <cell r="CA202">
            <v>0</v>
          </cell>
          <cell r="CB202">
            <v>7.6767123287671382</v>
          </cell>
          <cell r="CC202">
            <v>0</v>
          </cell>
          <cell r="CD202">
            <v>0</v>
          </cell>
          <cell r="CE202">
            <v>0</v>
          </cell>
          <cell r="CF202">
            <v>0</v>
          </cell>
          <cell r="CH202">
            <v>7.6767123287671382</v>
          </cell>
          <cell r="CJ202">
            <v>39951</v>
          </cell>
          <cell r="CK202">
            <v>15.095506402005867</v>
          </cell>
          <cell r="CL202">
            <v>9.2419964731954405</v>
          </cell>
          <cell r="CM202">
            <v>68.350684931506848</v>
          </cell>
          <cell r="CN202">
            <v>0</v>
          </cell>
          <cell r="CO202">
            <v>0</v>
          </cell>
          <cell r="CP202">
            <v>57.233260721281809</v>
          </cell>
          <cell r="CQ202">
            <v>0</v>
          </cell>
          <cell r="CR202">
            <v>38.538669017869708</v>
          </cell>
          <cell r="CS202">
            <v>0</v>
          </cell>
          <cell r="CU202">
            <v>39951</v>
          </cell>
          <cell r="CV202">
            <v>2.5988118896247618</v>
          </cell>
          <cell r="CW202">
            <v>5</v>
          </cell>
          <cell r="CX202">
            <v>0</v>
          </cell>
          <cell r="CY202">
            <v>0</v>
          </cell>
          <cell r="CZ202">
            <v>0</v>
          </cell>
          <cell r="DA202">
            <v>0</v>
          </cell>
          <cell r="DB202">
            <v>0</v>
          </cell>
          <cell r="DC202">
            <v>72.328767123287676</v>
          </cell>
          <cell r="DD202">
            <v>67</v>
          </cell>
          <cell r="DE202">
            <v>11.835616438356164</v>
          </cell>
          <cell r="DF202">
            <v>24</v>
          </cell>
          <cell r="DG202">
            <v>58.684931506849324</v>
          </cell>
          <cell r="DH202">
            <v>118.67354349559731</v>
          </cell>
          <cell r="DI202">
            <v>0</v>
          </cell>
          <cell r="DJ202">
            <v>0</v>
          </cell>
          <cell r="DK202">
            <v>27.3224043715847</v>
          </cell>
          <cell r="DL202">
            <v>41.028280559922152</v>
          </cell>
          <cell r="DM202">
            <v>0</v>
          </cell>
          <cell r="DN202">
            <v>0</v>
          </cell>
          <cell r="DO202">
            <v>2.4109483291719158</v>
          </cell>
          <cell r="DP202">
            <v>0</v>
          </cell>
          <cell r="DR202">
            <v>68.350684931506848</v>
          </cell>
          <cell r="DS202">
            <v>7.6767123287671382</v>
          </cell>
          <cell r="DT202">
            <v>0</v>
          </cell>
          <cell r="DV202">
            <v>39951</v>
          </cell>
          <cell r="DW202">
            <v>6.161330982130294</v>
          </cell>
          <cell r="DY202">
            <v>49.7</v>
          </cell>
          <cell r="DZ202">
            <v>44.7</v>
          </cell>
          <cell r="EA202">
            <v>40</v>
          </cell>
          <cell r="EB202">
            <v>38.538669017869708</v>
          </cell>
          <cell r="ED202">
            <v>60</v>
          </cell>
          <cell r="EE202">
            <v>20</v>
          </cell>
          <cell r="EF202">
            <v>57.233260721281809</v>
          </cell>
          <cell r="EG202">
            <v>0</v>
          </cell>
          <cell r="EH202">
            <v>57.233260721281809</v>
          </cell>
          <cell r="EJ202">
            <v>38.538669017869708</v>
          </cell>
          <cell r="EK202">
            <v>98.538669017869708</v>
          </cell>
          <cell r="EL202">
            <v>118.53866901786971</v>
          </cell>
          <cell r="EN202">
            <v>0</v>
          </cell>
          <cell r="EO202">
            <v>60</v>
          </cell>
          <cell r="EP202">
            <v>80</v>
          </cell>
          <cell r="ER202">
            <v>200</v>
          </cell>
          <cell r="ET202">
            <v>15</v>
          </cell>
          <cell r="EU202">
            <v>0</v>
          </cell>
          <cell r="EV202">
            <v>0</v>
          </cell>
          <cell r="EW202">
            <v>57.467570799207508</v>
          </cell>
          <cell r="EX202">
            <v>10.88311413229934</v>
          </cell>
          <cell r="EZ202">
            <v>57.467570799207508</v>
          </cell>
          <cell r="FA202">
            <v>72.467570799207508</v>
          </cell>
          <cell r="FB202">
            <v>59</v>
          </cell>
          <cell r="FC202">
            <v>68.350684931506848</v>
          </cell>
          <cell r="FE202">
            <v>38271.59326134259</v>
          </cell>
        </row>
        <row r="203">
          <cell r="A203">
            <v>39952</v>
          </cell>
          <cell r="B203">
            <v>19</v>
          </cell>
          <cell r="C203">
            <v>2</v>
          </cell>
          <cell r="D203">
            <v>5</v>
          </cell>
          <cell r="E203">
            <v>2009</v>
          </cell>
          <cell r="G203">
            <v>0</v>
          </cell>
          <cell r="H203">
            <v>2.2630741986060885</v>
          </cell>
          <cell r="I203">
            <v>12.73054559782806</v>
          </cell>
          <cell r="J203">
            <v>76.027397260273986</v>
          </cell>
          <cell r="K203">
            <v>10.483870967741936</v>
          </cell>
          <cell r="L203">
            <v>0.5237053680263094</v>
          </cell>
          <cell r="M203">
            <v>8.1545657618743856</v>
          </cell>
          <cell r="N203">
            <v>8.1229090909090917</v>
          </cell>
          <cell r="O203">
            <v>34.094327087414442</v>
          </cell>
          <cell r="P203">
            <v>18.725936788874488</v>
          </cell>
          <cell r="Q203">
            <v>26.590475933894865</v>
          </cell>
          <cell r="R203">
            <v>17.724886817902519</v>
          </cell>
          <cell r="S203">
            <v>168.35904334950149</v>
          </cell>
          <cell r="T203">
            <v>21.588024928357552</v>
          </cell>
          <cell r="U203">
            <v>36.666811210584676</v>
          </cell>
          <cell r="W203">
            <v>0</v>
          </cell>
          <cell r="X203">
            <v>14.99361979643415</v>
          </cell>
          <cell r="Y203">
            <v>10.483870967741936</v>
          </cell>
          <cell r="Z203">
            <v>0</v>
          </cell>
          <cell r="AA203">
            <v>0</v>
          </cell>
          <cell r="AB203">
            <v>2.597493651709736</v>
          </cell>
          <cell r="AC203">
            <v>5</v>
          </cell>
          <cell r="AD203">
            <v>0</v>
          </cell>
          <cell r="AE203">
            <v>1.3517454706142278</v>
          </cell>
          <cell r="AF203">
            <v>7.851941098485824</v>
          </cell>
          <cell r="AG203">
            <v>0</v>
          </cell>
          <cell r="AH203">
            <v>2.7915842119383463</v>
          </cell>
          <cell r="AI203">
            <v>0</v>
          </cell>
          <cell r="AJ203">
            <v>0</v>
          </cell>
          <cell r="AK203">
            <v>0</v>
          </cell>
          <cell r="AL203">
            <v>0</v>
          </cell>
          <cell r="AM203">
            <v>0</v>
          </cell>
          <cell r="AN203">
            <v>0</v>
          </cell>
          <cell r="AO203">
            <v>26.670546292148593</v>
          </cell>
          <cell r="AP203">
            <v>0</v>
          </cell>
          <cell r="AQ203">
            <v>16.148058901514176</v>
          </cell>
          <cell r="AR203">
            <v>22.416150052419127</v>
          </cell>
          <cell r="AS203">
            <v>27.873016822766587</v>
          </cell>
          <cell r="AT203">
            <v>0</v>
          </cell>
          <cell r="AU203">
            <v>0</v>
          </cell>
          <cell r="AV203">
            <v>0</v>
          </cell>
          <cell r="AW203">
            <v>67</v>
          </cell>
          <cell r="AX203">
            <v>0</v>
          </cell>
          <cell r="AY203">
            <v>0</v>
          </cell>
          <cell r="AZ203">
            <v>36.268781454430197</v>
          </cell>
          <cell r="BA203">
            <v>0</v>
          </cell>
          <cell r="BB203">
            <v>123.34509803401353</v>
          </cell>
          <cell r="BC203">
            <v>0</v>
          </cell>
          <cell r="BD203">
            <v>0</v>
          </cell>
          <cell r="BE203">
            <v>27.3224043715847</v>
          </cell>
          <cell r="BF203">
            <v>41.028280559922152</v>
          </cell>
          <cell r="BG203">
            <v>0</v>
          </cell>
          <cell r="BH203">
            <v>0</v>
          </cell>
          <cell r="BI203">
            <v>0</v>
          </cell>
          <cell r="BJ203">
            <v>0</v>
          </cell>
          <cell r="BK203">
            <v>0</v>
          </cell>
          <cell r="BL203">
            <v>0</v>
          </cell>
          <cell r="BM203">
            <v>0</v>
          </cell>
          <cell r="BN203">
            <v>0</v>
          </cell>
          <cell r="BO203">
            <v>0</v>
          </cell>
          <cell r="BP203">
            <v>0</v>
          </cell>
          <cell r="BQ203">
            <v>1.2362703472994809</v>
          </cell>
          <cell r="BR203">
            <v>0</v>
          </cell>
          <cell r="BS203">
            <v>0</v>
          </cell>
          <cell r="BT203">
            <v>0</v>
          </cell>
          <cell r="BU203">
            <v>0</v>
          </cell>
          <cell r="BV203">
            <v>0</v>
          </cell>
          <cell r="BW203">
            <v>0</v>
          </cell>
          <cell r="BX203">
            <v>0</v>
          </cell>
          <cell r="BY203">
            <v>0</v>
          </cell>
          <cell r="CA203">
            <v>0</v>
          </cell>
          <cell r="CB203">
            <v>7.6767123287671382</v>
          </cell>
          <cell r="CC203">
            <v>0</v>
          </cell>
          <cell r="CD203">
            <v>0</v>
          </cell>
          <cell r="CE203">
            <v>0</v>
          </cell>
          <cell r="CF203">
            <v>0</v>
          </cell>
          <cell r="CH203">
            <v>7.6767123287671382</v>
          </cell>
          <cell r="CJ203">
            <v>39952</v>
          </cell>
          <cell r="CK203">
            <v>14.99361979643415</v>
          </cell>
          <cell r="CL203">
            <v>9.2036865691000518</v>
          </cell>
          <cell r="CM203">
            <v>68.350684931506848</v>
          </cell>
          <cell r="CN203">
            <v>0</v>
          </cell>
          <cell r="CO203">
            <v>0</v>
          </cell>
          <cell r="CP203">
            <v>57.33514732685353</v>
          </cell>
          <cell r="CQ203">
            <v>0</v>
          </cell>
          <cell r="CR203">
            <v>38.564208953933303</v>
          </cell>
          <cell r="CS203">
            <v>0</v>
          </cell>
          <cell r="CU203">
            <v>39952</v>
          </cell>
          <cell r="CV203">
            <v>2.597493651709736</v>
          </cell>
          <cell r="CW203">
            <v>5</v>
          </cell>
          <cell r="CX203">
            <v>0</v>
          </cell>
          <cell r="CY203">
            <v>0</v>
          </cell>
          <cell r="CZ203">
            <v>0</v>
          </cell>
          <cell r="DA203">
            <v>0</v>
          </cell>
          <cell r="DB203">
            <v>0</v>
          </cell>
          <cell r="DC203">
            <v>72.328767123287676</v>
          </cell>
          <cell r="DD203">
            <v>67</v>
          </cell>
          <cell r="DE203">
            <v>11.835616438356164</v>
          </cell>
          <cell r="DF203">
            <v>24</v>
          </cell>
          <cell r="DG203">
            <v>58.684931506849324</v>
          </cell>
          <cell r="DH203">
            <v>123.34509803401353</v>
          </cell>
          <cell r="DI203">
            <v>0</v>
          </cell>
          <cell r="DJ203">
            <v>0</v>
          </cell>
          <cell r="DK203">
            <v>27.3224043715847</v>
          </cell>
          <cell r="DL203">
            <v>41.028280559922152</v>
          </cell>
          <cell r="DM203">
            <v>0</v>
          </cell>
          <cell r="DN203">
            <v>0</v>
          </cell>
          <cell r="DO203">
            <v>1.2362703472994809</v>
          </cell>
          <cell r="DP203">
            <v>0</v>
          </cell>
          <cell r="DR203">
            <v>68.350684931506848</v>
          </cell>
          <cell r="DS203">
            <v>7.6767123287671382</v>
          </cell>
          <cell r="DT203">
            <v>0</v>
          </cell>
          <cell r="DV203">
            <v>39952</v>
          </cell>
          <cell r="DW203">
            <v>6.1357910460667009</v>
          </cell>
          <cell r="DY203">
            <v>49.7</v>
          </cell>
          <cell r="DZ203">
            <v>44.7</v>
          </cell>
          <cell r="EA203">
            <v>40</v>
          </cell>
          <cell r="EB203">
            <v>38.564208953933303</v>
          </cell>
          <cell r="ED203">
            <v>60</v>
          </cell>
          <cell r="EE203">
            <v>20</v>
          </cell>
          <cell r="EF203">
            <v>57.33514732685353</v>
          </cell>
          <cell r="EG203">
            <v>0</v>
          </cell>
          <cell r="EH203">
            <v>57.33514732685353</v>
          </cell>
          <cell r="EJ203">
            <v>38.564208953933303</v>
          </cell>
          <cell r="EK203">
            <v>98.564208953933303</v>
          </cell>
          <cell r="EL203">
            <v>118.5642089539333</v>
          </cell>
          <cell r="EN203">
            <v>0</v>
          </cell>
          <cell r="EO203">
            <v>60</v>
          </cell>
          <cell r="EP203">
            <v>80</v>
          </cell>
          <cell r="ER203">
            <v>200</v>
          </cell>
          <cell r="ET203">
            <v>15</v>
          </cell>
          <cell r="EU203">
            <v>0</v>
          </cell>
          <cell r="EV203">
            <v>0</v>
          </cell>
          <cell r="EW203">
            <v>57.291027530924403</v>
          </cell>
          <cell r="EX203">
            <v>11.059657400582445</v>
          </cell>
          <cell r="EZ203">
            <v>57.291027530924403</v>
          </cell>
          <cell r="FA203">
            <v>72.291027530924396</v>
          </cell>
          <cell r="FB203">
            <v>59</v>
          </cell>
          <cell r="FC203">
            <v>68.350684931506848</v>
          </cell>
          <cell r="FE203">
            <v>38271.593261574075</v>
          </cell>
        </row>
        <row r="204">
          <cell r="A204">
            <v>39953</v>
          </cell>
          <cell r="B204">
            <v>20</v>
          </cell>
          <cell r="C204">
            <v>3</v>
          </cell>
          <cell r="D204">
            <v>5</v>
          </cell>
          <cell r="E204">
            <v>2009</v>
          </cell>
          <cell r="G204">
            <v>0</v>
          </cell>
          <cell r="H204">
            <v>2.1765453304355176</v>
          </cell>
          <cell r="I204">
            <v>12.200092342493093</v>
          </cell>
          <cell r="J204">
            <v>76.027397260273986</v>
          </cell>
          <cell r="K204">
            <v>10.483870967741936</v>
          </cell>
          <cell r="L204">
            <v>0.50368144093718414</v>
          </cell>
          <cell r="M204">
            <v>7.814783313354086</v>
          </cell>
          <cell r="N204">
            <v>8.1229090909090917</v>
          </cell>
          <cell r="O204">
            <v>32.790727083610626</v>
          </cell>
          <cell r="P204">
            <v>17.945669042097791</v>
          </cell>
          <cell r="Q204">
            <v>26.304484693688359</v>
          </cell>
          <cell r="R204">
            <v>17.724886817902519</v>
          </cell>
          <cell r="S204">
            <v>211.22227496834697</v>
          </cell>
          <cell r="T204">
            <v>21.854225383337972</v>
          </cell>
          <cell r="U204">
            <v>34.453875985841819</v>
          </cell>
          <cell r="W204">
            <v>0</v>
          </cell>
          <cell r="X204">
            <v>14.376637672928611</v>
          </cell>
          <cell r="Y204">
            <v>10.483870967741936</v>
          </cell>
          <cell r="Z204">
            <v>0</v>
          </cell>
          <cell r="AA204">
            <v>0</v>
          </cell>
          <cell r="AB204">
            <v>2.5961760824661142</v>
          </cell>
          <cell r="AC204">
            <v>5</v>
          </cell>
          <cell r="AD204">
            <v>0</v>
          </cell>
          <cell r="AE204">
            <v>1.3517454706142278</v>
          </cell>
          <cell r="AF204">
            <v>7.4934522921200184</v>
          </cell>
          <cell r="AG204">
            <v>0</v>
          </cell>
          <cell r="AH204">
            <v>2.8999055799665161</v>
          </cell>
          <cell r="AI204">
            <v>0</v>
          </cell>
          <cell r="AJ204">
            <v>0</v>
          </cell>
          <cell r="AK204">
            <v>0</v>
          </cell>
          <cell r="AL204">
            <v>0</v>
          </cell>
          <cell r="AM204">
            <v>0</v>
          </cell>
          <cell r="AN204">
            <v>0</v>
          </cell>
          <cell r="AO204">
            <v>27.121683442343983</v>
          </cell>
          <cell r="AP204">
            <v>0</v>
          </cell>
          <cell r="AQ204">
            <v>16.506547707879982</v>
          </cell>
          <cell r="AR204">
            <v>22.296653783630525</v>
          </cell>
          <cell r="AS204">
            <v>25.940977123478291</v>
          </cell>
          <cell r="AT204">
            <v>0</v>
          </cell>
          <cell r="AU204">
            <v>0</v>
          </cell>
          <cell r="AV204">
            <v>0</v>
          </cell>
          <cell r="AW204">
            <v>67</v>
          </cell>
          <cell r="AX204">
            <v>0</v>
          </cell>
          <cell r="AY204">
            <v>0</v>
          </cell>
          <cell r="AZ204">
            <v>36.388277723218799</v>
          </cell>
          <cell r="BA204">
            <v>0</v>
          </cell>
          <cell r="BB204">
            <v>164.14209861430791</v>
          </cell>
          <cell r="BC204">
            <v>0</v>
          </cell>
          <cell r="BD204">
            <v>0</v>
          </cell>
          <cell r="BE204">
            <v>27.3224043715847</v>
          </cell>
          <cell r="BF204">
            <v>41.028280559922152</v>
          </cell>
          <cell r="BG204">
            <v>0</v>
          </cell>
          <cell r="BH204">
            <v>1.9895633045702681</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CA204">
            <v>0</v>
          </cell>
          <cell r="CB204">
            <v>5.6871490241968701</v>
          </cell>
          <cell r="CC204">
            <v>0</v>
          </cell>
          <cell r="CD204">
            <v>0</v>
          </cell>
          <cell r="CE204">
            <v>0</v>
          </cell>
          <cell r="CF204">
            <v>0</v>
          </cell>
          <cell r="CH204">
            <v>5.6871490241968701</v>
          </cell>
          <cell r="CJ204">
            <v>39953</v>
          </cell>
          <cell r="CK204">
            <v>14.376637672928611</v>
          </cell>
          <cell r="CL204">
            <v>8.8451977627342462</v>
          </cell>
          <cell r="CM204">
            <v>68.350684931506848</v>
          </cell>
          <cell r="CN204">
            <v>0</v>
          </cell>
          <cell r="CO204">
            <v>0</v>
          </cell>
          <cell r="CP204">
            <v>55.962566145788792</v>
          </cell>
          <cell r="CQ204">
            <v>0</v>
          </cell>
          <cell r="CR204">
            <v>38.803201491510507</v>
          </cell>
          <cell r="CS204">
            <v>0</v>
          </cell>
          <cell r="CU204">
            <v>39953</v>
          </cell>
          <cell r="CV204">
            <v>2.5961760824661142</v>
          </cell>
          <cell r="CW204">
            <v>5</v>
          </cell>
          <cell r="CX204">
            <v>0</v>
          </cell>
          <cell r="CY204">
            <v>0</v>
          </cell>
          <cell r="CZ204">
            <v>0</v>
          </cell>
          <cell r="DA204">
            <v>0</v>
          </cell>
          <cell r="DB204">
            <v>0</v>
          </cell>
          <cell r="DC204">
            <v>72.328767123287676</v>
          </cell>
          <cell r="DD204">
            <v>67</v>
          </cell>
          <cell r="DE204">
            <v>11.835616438356164</v>
          </cell>
          <cell r="DF204">
            <v>24</v>
          </cell>
          <cell r="DG204">
            <v>58.684931506849324</v>
          </cell>
          <cell r="DH204">
            <v>164.14209861430791</v>
          </cell>
          <cell r="DI204">
            <v>0</v>
          </cell>
          <cell r="DJ204">
            <v>0</v>
          </cell>
          <cell r="DK204">
            <v>27.3224043715847</v>
          </cell>
          <cell r="DL204">
            <v>41.028280559922152</v>
          </cell>
          <cell r="DM204">
            <v>0</v>
          </cell>
          <cell r="DN204">
            <v>0</v>
          </cell>
          <cell r="DO204">
            <v>0</v>
          </cell>
          <cell r="DP204">
            <v>0</v>
          </cell>
          <cell r="DR204">
            <v>68.350684931506848</v>
          </cell>
          <cell r="DS204">
            <v>5.6871490241968701</v>
          </cell>
          <cell r="DT204">
            <v>0</v>
          </cell>
          <cell r="DV204">
            <v>39953</v>
          </cell>
          <cell r="DW204">
            <v>5.8967985084894972</v>
          </cell>
          <cell r="DY204">
            <v>49.7</v>
          </cell>
          <cell r="DZ204">
            <v>44.7</v>
          </cell>
          <cell r="EA204">
            <v>40</v>
          </cell>
          <cell r="EB204">
            <v>38.803201491510507</v>
          </cell>
          <cell r="ED204">
            <v>60</v>
          </cell>
          <cell r="EE204">
            <v>20</v>
          </cell>
          <cell r="EF204">
            <v>55.962566145788792</v>
          </cell>
          <cell r="EG204">
            <v>0</v>
          </cell>
          <cell r="EH204">
            <v>55.962566145788792</v>
          </cell>
          <cell r="EJ204">
            <v>38.803201491510507</v>
          </cell>
          <cell r="EK204">
            <v>98.803201491510507</v>
          </cell>
          <cell r="EL204">
            <v>118.80320149151051</v>
          </cell>
          <cell r="EN204">
            <v>0</v>
          </cell>
          <cell r="EO204">
            <v>60</v>
          </cell>
          <cell r="EP204">
            <v>80</v>
          </cell>
          <cell r="ER204">
            <v>200</v>
          </cell>
          <cell r="ET204">
            <v>15</v>
          </cell>
          <cell r="EU204">
            <v>0</v>
          </cell>
          <cell r="EV204">
            <v>0</v>
          </cell>
          <cell r="EW204">
            <v>54.90383903049996</v>
          </cell>
          <cell r="EX204">
            <v>13.446845901006888</v>
          </cell>
          <cell r="EZ204">
            <v>54.90383903049996</v>
          </cell>
          <cell r="FA204">
            <v>69.903839030499967</v>
          </cell>
          <cell r="FB204">
            <v>59</v>
          </cell>
          <cell r="FC204">
            <v>68.350684931506848</v>
          </cell>
          <cell r="FE204">
            <v>38271.593261689814</v>
          </cell>
        </row>
        <row r="205">
          <cell r="A205">
            <v>39954</v>
          </cell>
          <cell r="B205">
            <v>21</v>
          </cell>
          <cell r="C205">
            <v>4</v>
          </cell>
          <cell r="D205">
            <v>5</v>
          </cell>
          <cell r="E205">
            <v>2009</v>
          </cell>
          <cell r="G205">
            <v>0</v>
          </cell>
          <cell r="H205">
            <v>2.2446600130883265</v>
          </cell>
          <cell r="I205">
            <v>10.277564257011578</v>
          </cell>
          <cell r="J205">
            <v>76.027397260273986</v>
          </cell>
          <cell r="K205">
            <v>10.483870967741936</v>
          </cell>
          <cell r="L205">
            <v>0.51944408140591314</v>
          </cell>
          <cell r="M205">
            <v>6.583305716291461</v>
          </cell>
          <cell r="N205">
            <v>0</v>
          </cell>
          <cell r="O205">
            <v>33.816908315870144</v>
          </cell>
          <cell r="P205">
            <v>15.117735303758652</v>
          </cell>
          <cell r="Q205">
            <v>26.899500067162169</v>
          </cell>
          <cell r="R205">
            <v>17.724886817902519</v>
          </cell>
          <cell r="S205">
            <v>170.0298162341463</v>
          </cell>
          <cell r="T205">
            <v>20.825230080690083</v>
          </cell>
          <cell r="U205">
            <v>24.530208480391092</v>
          </cell>
          <cell r="W205">
            <v>0</v>
          </cell>
          <cell r="X205">
            <v>12.522224270099905</v>
          </cell>
          <cell r="Y205">
            <v>10.483870967741936</v>
          </cell>
          <cell r="Z205">
            <v>0</v>
          </cell>
          <cell r="AA205">
            <v>0</v>
          </cell>
          <cell r="AB205">
            <v>0</v>
          </cell>
          <cell r="AC205">
            <v>5</v>
          </cell>
          <cell r="AD205">
            <v>0</v>
          </cell>
          <cell r="AE205">
            <v>1.3517454706142278</v>
          </cell>
          <cell r="AF205">
            <v>0.75100432708314635</v>
          </cell>
          <cell r="AG205">
            <v>0</v>
          </cell>
          <cell r="AH205">
            <v>3.2173966392236011</v>
          </cell>
          <cell r="AI205">
            <v>0</v>
          </cell>
          <cell r="AJ205">
            <v>0</v>
          </cell>
          <cell r="AK205">
            <v>0</v>
          </cell>
          <cell r="AL205">
            <v>0</v>
          </cell>
          <cell r="AM205">
            <v>0</v>
          </cell>
          <cell r="AN205">
            <v>0</v>
          </cell>
          <cell r="AO205">
            <v>28.604226900899896</v>
          </cell>
          <cell r="AP205">
            <v>0</v>
          </cell>
          <cell r="AQ205">
            <v>23.248995672916855</v>
          </cell>
          <cell r="AR205">
            <v>16.751004327083145</v>
          </cell>
          <cell r="AS205">
            <v>21.737406964569985</v>
          </cell>
          <cell r="AT205">
            <v>0</v>
          </cell>
          <cell r="AU205">
            <v>0</v>
          </cell>
          <cell r="AV205">
            <v>0</v>
          </cell>
          <cell r="AW205">
            <v>67</v>
          </cell>
          <cell r="AX205">
            <v>0</v>
          </cell>
          <cell r="AY205">
            <v>0</v>
          </cell>
          <cell r="AZ205">
            <v>41.933927179766179</v>
          </cell>
          <cell r="BA205">
            <v>0</v>
          </cell>
          <cell r="BB205">
            <v>106.45132761546128</v>
          </cell>
          <cell r="BC205">
            <v>0</v>
          </cell>
          <cell r="BD205">
            <v>0</v>
          </cell>
          <cell r="BE205">
            <v>27.3224043715847</v>
          </cell>
          <cell r="BF205">
            <v>33.929518790275011</v>
          </cell>
          <cell r="BG205">
            <v>0</v>
          </cell>
          <cell r="BH205">
            <v>6.2475123484942827</v>
          </cell>
          <cell r="BI205">
            <v>0</v>
          </cell>
          <cell r="BJ205">
            <v>0</v>
          </cell>
          <cell r="BK205">
            <v>0</v>
          </cell>
          <cell r="BL205">
            <v>0</v>
          </cell>
          <cell r="BM205">
            <v>0</v>
          </cell>
          <cell r="BN205">
            <v>7.1054273576010019E-15</v>
          </cell>
          <cell r="BO205">
            <v>0</v>
          </cell>
          <cell r="BP205">
            <v>0</v>
          </cell>
          <cell r="BQ205">
            <v>-7.1054273576010019E-15</v>
          </cell>
          <cell r="BR205">
            <v>0</v>
          </cell>
          <cell r="BS205">
            <v>0</v>
          </cell>
          <cell r="BT205">
            <v>0</v>
          </cell>
          <cell r="BU205">
            <v>0</v>
          </cell>
          <cell r="BV205">
            <v>0</v>
          </cell>
          <cell r="BW205">
            <v>7.0987617696471332</v>
          </cell>
          <cell r="BX205">
            <v>0</v>
          </cell>
          <cell r="BY205">
            <v>0</v>
          </cell>
          <cell r="CA205">
            <v>0</v>
          </cell>
          <cell r="CB205">
            <v>1.4291999802728554</v>
          </cell>
          <cell r="CC205">
            <v>0</v>
          </cell>
          <cell r="CD205">
            <v>0</v>
          </cell>
          <cell r="CE205">
            <v>0</v>
          </cell>
          <cell r="CF205">
            <v>0</v>
          </cell>
          <cell r="CH205">
            <v>1.4291999802728554</v>
          </cell>
          <cell r="CJ205">
            <v>39954</v>
          </cell>
          <cell r="CK205">
            <v>12.522224270099905</v>
          </cell>
          <cell r="CL205">
            <v>2.1027497976973741</v>
          </cell>
          <cell r="CM205">
            <v>61.251923161859715</v>
          </cell>
          <cell r="CN205">
            <v>7.0987617696471332</v>
          </cell>
          <cell r="CO205">
            <v>0</v>
          </cell>
          <cell r="CP205">
            <v>53.559030504693482</v>
          </cell>
          <cell r="CQ205">
            <v>0</v>
          </cell>
          <cell r="CR205">
            <v>40</v>
          </cell>
          <cell r="CS205">
            <v>0</v>
          </cell>
          <cell r="CU205">
            <v>39954</v>
          </cell>
          <cell r="CV205">
            <v>0</v>
          </cell>
          <cell r="CW205">
            <v>5</v>
          </cell>
          <cell r="CX205">
            <v>0</v>
          </cell>
          <cell r="CY205">
            <v>0</v>
          </cell>
          <cell r="CZ205">
            <v>0</v>
          </cell>
          <cell r="DA205">
            <v>0</v>
          </cell>
          <cell r="DB205">
            <v>0</v>
          </cell>
          <cell r="DC205">
            <v>72.328767123287676</v>
          </cell>
          <cell r="DD205">
            <v>67</v>
          </cell>
          <cell r="DE205">
            <v>11.835616438356164</v>
          </cell>
          <cell r="DF205">
            <v>24</v>
          </cell>
          <cell r="DG205">
            <v>58.684931506849324</v>
          </cell>
          <cell r="DH205">
            <v>106.45132761546128</v>
          </cell>
          <cell r="DI205">
            <v>0</v>
          </cell>
          <cell r="DJ205">
            <v>0</v>
          </cell>
          <cell r="DK205">
            <v>27.3224043715847</v>
          </cell>
          <cell r="DL205">
            <v>33.929518790275019</v>
          </cell>
          <cell r="DM205">
            <v>0</v>
          </cell>
          <cell r="DN205">
            <v>0</v>
          </cell>
          <cell r="DO205">
            <v>-7.1054273576010019E-15</v>
          </cell>
          <cell r="DP205">
            <v>7.0987617696471332</v>
          </cell>
          <cell r="DR205">
            <v>68.350684931506848</v>
          </cell>
          <cell r="DS205">
            <v>1.4291999802728554</v>
          </cell>
          <cell r="DT205">
            <v>0</v>
          </cell>
          <cell r="DV205">
            <v>39954</v>
          </cell>
          <cell r="DW205">
            <v>1.4018331984649162</v>
          </cell>
          <cell r="DY205">
            <v>49.7</v>
          </cell>
          <cell r="DZ205">
            <v>44.7</v>
          </cell>
          <cell r="EA205">
            <v>40</v>
          </cell>
          <cell r="EB205">
            <v>40</v>
          </cell>
          <cell r="ED205">
            <v>60</v>
          </cell>
          <cell r="EE205">
            <v>20</v>
          </cell>
          <cell r="EF205">
            <v>53.559030504693489</v>
          </cell>
          <cell r="EG205">
            <v>0</v>
          </cell>
          <cell r="EH205">
            <v>53.559030504693489</v>
          </cell>
          <cell r="EJ205">
            <v>40</v>
          </cell>
          <cell r="EK205">
            <v>100</v>
          </cell>
          <cell r="EL205">
            <v>120</v>
          </cell>
          <cell r="EN205">
            <v>0</v>
          </cell>
          <cell r="EO205">
            <v>60</v>
          </cell>
          <cell r="EP205">
            <v>80</v>
          </cell>
          <cell r="ER205">
            <v>200</v>
          </cell>
          <cell r="ET205">
            <v>15</v>
          </cell>
          <cell r="EU205">
            <v>0</v>
          </cell>
          <cell r="EV205">
            <v>7.0987617696471332</v>
          </cell>
          <cell r="EW205">
            <v>53.350684931506848</v>
          </cell>
          <cell r="EX205">
            <v>15</v>
          </cell>
          <cell r="EZ205">
            <v>46.251923161859715</v>
          </cell>
          <cell r="FA205">
            <v>61.251923161859715</v>
          </cell>
          <cell r="FB205">
            <v>59</v>
          </cell>
          <cell r="FC205">
            <v>68.350684931506848</v>
          </cell>
          <cell r="FE205">
            <v>38271.593262037037</v>
          </cell>
        </row>
        <row r="206">
          <cell r="A206">
            <v>39955</v>
          </cell>
          <cell r="B206">
            <v>22</v>
          </cell>
          <cell r="C206">
            <v>5</v>
          </cell>
          <cell r="D206">
            <v>5</v>
          </cell>
          <cell r="E206">
            <v>2009</v>
          </cell>
          <cell r="G206">
            <v>0</v>
          </cell>
          <cell r="H206">
            <v>1.8545054871430622</v>
          </cell>
          <cell r="I206">
            <v>10.119902957126513</v>
          </cell>
          <cell r="J206">
            <v>76.027397260273986</v>
          </cell>
          <cell r="K206">
            <v>10.483870967741936</v>
          </cell>
          <cell r="L206">
            <v>0.42915715235906748</v>
          </cell>
          <cell r="M206">
            <v>6.4823155876174239</v>
          </cell>
          <cell r="N206">
            <v>0</v>
          </cell>
          <cell r="O206">
            <v>27.939038279436431</v>
          </cell>
          <cell r="P206">
            <v>14.88582414857586</v>
          </cell>
          <cell r="Q206">
            <v>26.570921939757181</v>
          </cell>
          <cell r="R206">
            <v>17.724886817902519</v>
          </cell>
          <cell r="S206">
            <v>190.22895152161101</v>
          </cell>
          <cell r="T206">
            <v>21.139543140101768</v>
          </cell>
          <cell r="U206">
            <v>27.524377585872845</v>
          </cell>
          <cell r="W206">
            <v>0</v>
          </cell>
          <cell r="X206">
            <v>11.974408444269574</v>
          </cell>
          <cell r="Y206">
            <v>10.483870967741936</v>
          </cell>
          <cell r="Z206">
            <v>0</v>
          </cell>
          <cell r="AA206">
            <v>0</v>
          </cell>
          <cell r="AB206">
            <v>0</v>
          </cell>
          <cell r="AC206">
            <v>5</v>
          </cell>
          <cell r="AD206">
            <v>0</v>
          </cell>
          <cell r="AE206">
            <v>1.3517454706142278</v>
          </cell>
          <cell r="AF206">
            <v>0.55972726936226369</v>
          </cell>
          <cell r="AG206">
            <v>0</v>
          </cell>
          <cell r="AH206">
            <v>3.2547185596730817</v>
          </cell>
          <cell r="AI206">
            <v>0</v>
          </cell>
          <cell r="AJ206">
            <v>0</v>
          </cell>
          <cell r="AK206">
            <v>0</v>
          </cell>
          <cell r="AL206">
            <v>0</v>
          </cell>
          <cell r="AM206">
            <v>0</v>
          </cell>
          <cell r="AN206">
            <v>0</v>
          </cell>
          <cell r="AO206">
            <v>29.056190579655301</v>
          </cell>
          <cell r="AP206">
            <v>0</v>
          </cell>
          <cell r="AQ206">
            <v>23.440272730637737</v>
          </cell>
          <cell r="AR206">
            <v>16.559727269362263</v>
          </cell>
          <cell r="AS206">
            <v>14.809762046343621</v>
          </cell>
          <cell r="AT206">
            <v>0</v>
          </cell>
          <cell r="AU206">
            <v>0</v>
          </cell>
          <cell r="AV206">
            <v>0</v>
          </cell>
          <cell r="AW206">
            <v>67</v>
          </cell>
          <cell r="AX206">
            <v>0</v>
          </cell>
          <cell r="AY206">
            <v>0</v>
          </cell>
          <cell r="AZ206">
            <v>42.125204237487061</v>
          </cell>
          <cell r="BA206">
            <v>0</v>
          </cell>
          <cell r="BB206">
            <v>129.76766801009859</v>
          </cell>
          <cell r="BC206">
            <v>0</v>
          </cell>
          <cell r="BD206">
            <v>0</v>
          </cell>
          <cell r="BE206">
            <v>27.3224043715847</v>
          </cell>
          <cell r="BF206">
            <v>33.219998699178717</v>
          </cell>
          <cell r="BG206">
            <v>0</v>
          </cell>
          <cell r="BH206">
            <v>13.233687493346096</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2.2513066961644768</v>
          </cell>
          <cell r="BX206">
            <v>0</v>
          </cell>
          <cell r="BY206">
            <v>0</v>
          </cell>
          <cell r="CA206">
            <v>0</v>
          </cell>
          <cell r="CB206">
            <v>0</v>
          </cell>
          <cell r="CC206">
            <v>0</v>
          </cell>
          <cell r="CD206">
            <v>0</v>
          </cell>
          <cell r="CE206">
            <v>0</v>
          </cell>
          <cell r="CF206">
            <v>0</v>
          </cell>
          <cell r="CH206">
            <v>0</v>
          </cell>
          <cell r="CJ206">
            <v>39955</v>
          </cell>
          <cell r="CK206">
            <v>11.974408444269574</v>
          </cell>
          <cell r="CL206">
            <v>1.9114727399764915</v>
          </cell>
          <cell r="CM206">
            <v>60.542403070763413</v>
          </cell>
          <cell r="CN206">
            <v>2.2513066961644768</v>
          </cell>
          <cell r="CO206">
            <v>0</v>
          </cell>
          <cell r="CP206">
            <v>47.120671185672002</v>
          </cell>
          <cell r="CQ206">
            <v>0</v>
          </cell>
          <cell r="CR206">
            <v>40</v>
          </cell>
          <cell r="CS206">
            <v>0</v>
          </cell>
          <cell r="CU206">
            <v>39955</v>
          </cell>
          <cell r="CV206">
            <v>0</v>
          </cell>
          <cell r="CW206">
            <v>5</v>
          </cell>
          <cell r="CX206">
            <v>0</v>
          </cell>
          <cell r="CY206">
            <v>0</v>
          </cell>
          <cell r="CZ206">
            <v>0</v>
          </cell>
          <cell r="DA206">
            <v>0</v>
          </cell>
          <cell r="DB206">
            <v>0</v>
          </cell>
          <cell r="DC206">
            <v>72.328767123287676</v>
          </cell>
          <cell r="DD206">
            <v>67</v>
          </cell>
          <cell r="DE206">
            <v>11.835616438356164</v>
          </cell>
          <cell r="DF206">
            <v>24</v>
          </cell>
          <cell r="DG206">
            <v>58.684931506849324</v>
          </cell>
          <cell r="DH206">
            <v>129.76766801009859</v>
          </cell>
          <cell r="DI206">
            <v>0</v>
          </cell>
          <cell r="DJ206">
            <v>0</v>
          </cell>
          <cell r="DK206">
            <v>27.3224043715847</v>
          </cell>
          <cell r="DL206">
            <v>33.219998699178717</v>
          </cell>
          <cell r="DM206">
            <v>0</v>
          </cell>
          <cell r="DN206">
            <v>0</v>
          </cell>
          <cell r="DO206">
            <v>0</v>
          </cell>
          <cell r="DP206">
            <v>2.2513066961644768</v>
          </cell>
          <cell r="DR206">
            <v>62.79370976692789</v>
          </cell>
          <cell r="DS206">
            <v>0</v>
          </cell>
          <cell r="DT206">
            <v>0</v>
          </cell>
          <cell r="DV206">
            <v>39955</v>
          </cell>
          <cell r="DW206">
            <v>1.2743151599843277</v>
          </cell>
          <cell r="DY206">
            <v>49.7</v>
          </cell>
          <cell r="DZ206">
            <v>44.7</v>
          </cell>
          <cell r="EA206">
            <v>40</v>
          </cell>
          <cell r="EB206">
            <v>40</v>
          </cell>
          <cell r="ED206">
            <v>60</v>
          </cell>
          <cell r="EE206">
            <v>20</v>
          </cell>
          <cell r="EF206">
            <v>47.120671185672002</v>
          </cell>
          <cell r="EG206">
            <v>0</v>
          </cell>
          <cell r="EH206">
            <v>47.120671185672002</v>
          </cell>
          <cell r="EJ206">
            <v>40</v>
          </cell>
          <cell r="EK206">
            <v>100</v>
          </cell>
          <cell r="EL206">
            <v>120</v>
          </cell>
          <cell r="EN206">
            <v>0</v>
          </cell>
          <cell r="EO206">
            <v>60</v>
          </cell>
          <cell r="EP206">
            <v>80</v>
          </cell>
          <cell r="ER206">
            <v>200</v>
          </cell>
          <cell r="ET206">
            <v>15</v>
          </cell>
          <cell r="EU206">
            <v>0</v>
          </cell>
          <cell r="EV206">
            <v>2.2513066961644768</v>
          </cell>
          <cell r="EW206">
            <v>47.79370976692789</v>
          </cell>
          <cell r="EX206">
            <v>15</v>
          </cell>
          <cell r="EZ206">
            <v>45.542403070763413</v>
          </cell>
          <cell r="FA206">
            <v>60.542403070763413</v>
          </cell>
          <cell r="FB206">
            <v>59</v>
          </cell>
          <cell r="FC206">
            <v>68.350684931506848</v>
          </cell>
          <cell r="FE206">
            <v>38271.593262268521</v>
          </cell>
        </row>
        <row r="207">
          <cell r="A207">
            <v>39956</v>
          </cell>
          <cell r="B207">
            <v>23</v>
          </cell>
          <cell r="C207">
            <v>6</v>
          </cell>
          <cell r="D207">
            <v>5</v>
          </cell>
          <cell r="E207">
            <v>2009</v>
          </cell>
          <cell r="G207">
            <v>0</v>
          </cell>
          <cell r="H207">
            <v>2.537410214957688</v>
          </cell>
          <cell r="I207">
            <v>12.896565058112605</v>
          </cell>
          <cell r="J207">
            <v>76.027397260273986</v>
          </cell>
          <cell r="K207">
            <v>10.483870967741936</v>
          </cell>
          <cell r="L207">
            <v>0.58719035870614589</v>
          </cell>
          <cell r="M207">
            <v>8.2609097198954906</v>
          </cell>
          <cell r="N207">
            <v>8.1229090909090917</v>
          </cell>
          <cell r="O207">
            <v>38.227334250463166</v>
          </cell>
          <cell r="P207">
            <v>18.970142341191256</v>
          </cell>
          <cell r="Q207">
            <v>26.580768564762163</v>
          </cell>
          <cell r="R207">
            <v>17.724886817902519</v>
          </cell>
          <cell r="S207">
            <v>173.39128750685035</v>
          </cell>
          <cell r="T207">
            <v>21.610871600874646</v>
          </cell>
          <cell r="U207">
            <v>36.814441276066674</v>
          </cell>
          <cell r="W207">
            <v>0</v>
          </cell>
          <cell r="X207">
            <v>15.433975273070294</v>
          </cell>
          <cell r="Y207">
            <v>10.483870967741936</v>
          </cell>
          <cell r="Z207">
            <v>0</v>
          </cell>
          <cell r="AA207">
            <v>0</v>
          </cell>
          <cell r="AB207">
            <v>2.594859181554718</v>
          </cell>
          <cell r="AC207">
            <v>5</v>
          </cell>
          <cell r="AD207">
            <v>0</v>
          </cell>
          <cell r="AE207">
            <v>1.3517454706142278</v>
          </cell>
          <cell r="AF207">
            <v>8.0244045173417842</v>
          </cell>
          <cell r="AG207">
            <v>0</v>
          </cell>
          <cell r="AH207">
            <v>2.6174847018864522</v>
          </cell>
          <cell r="AI207">
            <v>0</v>
          </cell>
          <cell r="AJ207">
            <v>0</v>
          </cell>
          <cell r="AK207">
            <v>0</v>
          </cell>
          <cell r="AL207">
            <v>0</v>
          </cell>
          <cell r="AM207">
            <v>0</v>
          </cell>
          <cell r="AN207">
            <v>0</v>
          </cell>
          <cell r="AO207">
            <v>26.162846117646399</v>
          </cell>
          <cell r="AP207">
            <v>0</v>
          </cell>
          <cell r="AQ207">
            <v>15.975595482658216</v>
          </cell>
          <cell r="AR207">
            <v>22.47363785870445</v>
          </cell>
          <cell r="AS207">
            <v>28.114461030684531</v>
          </cell>
          <cell r="AT207">
            <v>0</v>
          </cell>
          <cell r="AU207">
            <v>0</v>
          </cell>
          <cell r="AV207">
            <v>0</v>
          </cell>
          <cell r="AW207">
            <v>67</v>
          </cell>
          <cell r="AX207">
            <v>0</v>
          </cell>
          <cell r="AY207">
            <v>0</v>
          </cell>
          <cell r="AZ207">
            <v>36.211293648144874</v>
          </cell>
          <cell r="BA207">
            <v>0</v>
          </cell>
          <cell r="BB207">
            <v>128.60530673564679</v>
          </cell>
          <cell r="BC207">
            <v>0</v>
          </cell>
          <cell r="BD207">
            <v>0</v>
          </cell>
          <cell r="BE207">
            <v>27.3224043715847</v>
          </cell>
          <cell r="BF207">
            <v>41.028280559922152</v>
          </cell>
          <cell r="BG207">
            <v>0</v>
          </cell>
          <cell r="BH207">
            <v>0</v>
          </cell>
          <cell r="BI207">
            <v>0</v>
          </cell>
          <cell r="BJ207">
            <v>0</v>
          </cell>
          <cell r="BK207">
            <v>0</v>
          </cell>
          <cell r="BL207">
            <v>0</v>
          </cell>
          <cell r="BM207">
            <v>0</v>
          </cell>
          <cell r="BN207">
            <v>0</v>
          </cell>
          <cell r="BO207">
            <v>0</v>
          </cell>
          <cell r="BP207">
            <v>0</v>
          </cell>
          <cell r="BQ207">
            <v>6.1591067827390589</v>
          </cell>
          <cell r="BR207">
            <v>0</v>
          </cell>
          <cell r="BS207">
            <v>0</v>
          </cell>
          <cell r="BT207">
            <v>0</v>
          </cell>
          <cell r="BU207">
            <v>0</v>
          </cell>
          <cell r="BV207">
            <v>0</v>
          </cell>
          <cell r="BW207">
            <v>0</v>
          </cell>
          <cell r="BX207">
            <v>0</v>
          </cell>
          <cell r="BY207">
            <v>0</v>
          </cell>
          <cell r="CA207">
            <v>0</v>
          </cell>
          <cell r="CB207">
            <v>7.6767123287671382</v>
          </cell>
          <cell r="CC207">
            <v>0</v>
          </cell>
          <cell r="CD207">
            <v>0</v>
          </cell>
          <cell r="CE207">
            <v>0</v>
          </cell>
          <cell r="CF207">
            <v>0</v>
          </cell>
          <cell r="CH207">
            <v>7.6767123287671382</v>
          </cell>
          <cell r="CJ207">
            <v>39956</v>
          </cell>
          <cell r="CK207">
            <v>15.433975273070294</v>
          </cell>
          <cell r="CL207">
            <v>9.376149987956012</v>
          </cell>
          <cell r="CM207">
            <v>68.350684931506848</v>
          </cell>
          <cell r="CN207">
            <v>0</v>
          </cell>
          <cell r="CO207">
            <v>0</v>
          </cell>
          <cell r="CP207">
            <v>56.894791850217381</v>
          </cell>
          <cell r="CQ207">
            <v>0</v>
          </cell>
          <cell r="CR207">
            <v>38.449233341362664</v>
          </cell>
          <cell r="CS207">
            <v>0</v>
          </cell>
          <cell r="CU207">
            <v>39956</v>
          </cell>
          <cell r="CV207">
            <v>2.594859181554718</v>
          </cell>
          <cell r="CW207">
            <v>5</v>
          </cell>
          <cell r="CX207">
            <v>0</v>
          </cell>
          <cell r="CY207">
            <v>0</v>
          </cell>
          <cell r="CZ207">
            <v>0</v>
          </cell>
          <cell r="DA207">
            <v>0</v>
          </cell>
          <cell r="DB207">
            <v>0</v>
          </cell>
          <cell r="DC207">
            <v>72.328767123287676</v>
          </cell>
          <cell r="DD207">
            <v>67</v>
          </cell>
          <cell r="DE207">
            <v>11.835616438356164</v>
          </cell>
          <cell r="DF207">
            <v>24</v>
          </cell>
          <cell r="DG207">
            <v>58.684931506849324</v>
          </cell>
          <cell r="DH207">
            <v>128.60530673564679</v>
          </cell>
          <cell r="DI207">
            <v>0</v>
          </cell>
          <cell r="DJ207">
            <v>0</v>
          </cell>
          <cell r="DK207">
            <v>27.3224043715847</v>
          </cell>
          <cell r="DL207">
            <v>41.028280559922152</v>
          </cell>
          <cell r="DM207">
            <v>0</v>
          </cell>
          <cell r="DN207">
            <v>0</v>
          </cell>
          <cell r="DO207">
            <v>6.1591067827390589</v>
          </cell>
          <cell r="DP207">
            <v>0</v>
          </cell>
          <cell r="DR207">
            <v>68.350684931506848</v>
          </cell>
          <cell r="DS207">
            <v>7.6767123287671382</v>
          </cell>
          <cell r="DT207">
            <v>0</v>
          </cell>
          <cell r="DV207">
            <v>39956</v>
          </cell>
          <cell r="DW207">
            <v>6.2507666586373416</v>
          </cell>
          <cell r="DY207">
            <v>49.7</v>
          </cell>
          <cell r="DZ207">
            <v>44.7</v>
          </cell>
          <cell r="EA207">
            <v>40</v>
          </cell>
          <cell r="EB207">
            <v>38.449233341362664</v>
          </cell>
          <cell r="ED207">
            <v>60</v>
          </cell>
          <cell r="EE207">
            <v>20</v>
          </cell>
          <cell r="EF207">
            <v>56.894791850217381</v>
          </cell>
          <cell r="EG207">
            <v>0</v>
          </cell>
          <cell r="EH207">
            <v>56.894791850217381</v>
          </cell>
          <cell r="EJ207">
            <v>38.449233341362664</v>
          </cell>
          <cell r="EK207">
            <v>98.449233341362657</v>
          </cell>
          <cell r="EL207">
            <v>118.44923334136266</v>
          </cell>
          <cell r="EN207">
            <v>0</v>
          </cell>
          <cell r="EO207">
            <v>60</v>
          </cell>
          <cell r="EP207">
            <v>80</v>
          </cell>
          <cell r="ER207">
            <v>200</v>
          </cell>
          <cell r="ET207">
            <v>15</v>
          </cell>
          <cell r="EU207">
            <v>0</v>
          </cell>
          <cell r="EV207">
            <v>0</v>
          </cell>
          <cell r="EW207">
            <v>58.038161689216388</v>
          </cell>
          <cell r="EX207">
            <v>10.31252324229046</v>
          </cell>
          <cell r="EZ207">
            <v>58.038161689216388</v>
          </cell>
          <cell r="FA207">
            <v>73.038161689216395</v>
          </cell>
          <cell r="FB207">
            <v>59</v>
          </cell>
          <cell r="FC207">
            <v>68.350684931506848</v>
          </cell>
          <cell r="FE207">
            <v>38271.59326238426</v>
          </cell>
        </row>
        <row r="208">
          <cell r="A208">
            <v>39957</v>
          </cell>
          <cell r="B208">
            <v>24</v>
          </cell>
          <cell r="C208">
            <v>7</v>
          </cell>
          <cell r="D208">
            <v>5</v>
          </cell>
          <cell r="E208">
            <v>2009</v>
          </cell>
          <cell r="G208">
            <v>0</v>
          </cell>
          <cell r="H208">
            <v>2.2433021673080855</v>
          </cell>
          <cell r="I208">
            <v>12.716597915348341</v>
          </cell>
          <cell r="J208">
            <v>76.027397260273986</v>
          </cell>
          <cell r="K208">
            <v>10.483870967741936</v>
          </cell>
          <cell r="L208">
            <v>0.51912985789326738</v>
          </cell>
          <cell r="M208">
            <v>8.1456315576698142</v>
          </cell>
          <cell r="N208">
            <v>8.1229090909090917</v>
          </cell>
          <cell r="O208">
            <v>33.79645170061896</v>
          </cell>
          <cell r="P208">
            <v>18.705420510254733</v>
          </cell>
          <cell r="Q208">
            <v>26.518909352385009</v>
          </cell>
          <cell r="R208">
            <v>17.724886817902519</v>
          </cell>
          <cell r="S208">
            <v>176.58235530119248</v>
          </cell>
          <cell r="T208">
            <v>21.625359228779331</v>
          </cell>
          <cell r="U208">
            <v>36.90805707305622</v>
          </cell>
          <cell r="W208">
            <v>0</v>
          </cell>
          <cell r="X208">
            <v>14.959900082656427</v>
          </cell>
          <cell r="Y208">
            <v>10.483870967741936</v>
          </cell>
          <cell r="Z208">
            <v>0</v>
          </cell>
          <cell r="AA208">
            <v>0</v>
          </cell>
          <cell r="AB208">
            <v>2.5935429486365393</v>
          </cell>
          <cell r="AC208">
            <v>5</v>
          </cell>
          <cell r="AD208">
            <v>0</v>
          </cell>
          <cell r="AE208">
            <v>1.3517454706142278</v>
          </cell>
          <cell r="AF208">
            <v>7.8423820872214076</v>
          </cell>
          <cell r="AG208">
            <v>0</v>
          </cell>
          <cell r="AH208">
            <v>2.6196528993466384</v>
          </cell>
          <cell r="AI208">
            <v>0</v>
          </cell>
          <cell r="AJ208">
            <v>0</v>
          </cell>
          <cell r="AK208">
            <v>0</v>
          </cell>
          <cell r="AL208">
            <v>0</v>
          </cell>
          <cell r="AM208">
            <v>0</v>
          </cell>
          <cell r="AN208">
            <v>0</v>
          </cell>
          <cell r="AO208">
            <v>26.574973011448442</v>
          </cell>
          <cell r="AP208">
            <v>0</v>
          </cell>
          <cell r="AQ208">
            <v>16.157617912778591</v>
          </cell>
          <cell r="AR208">
            <v>22.412963715330989</v>
          </cell>
          <cell r="AS208">
            <v>28.174241129836169</v>
          </cell>
          <cell r="AT208">
            <v>0</v>
          </cell>
          <cell r="AU208">
            <v>0</v>
          </cell>
          <cell r="AV208">
            <v>0</v>
          </cell>
          <cell r="AW208">
            <v>67</v>
          </cell>
          <cell r="AX208">
            <v>0</v>
          </cell>
          <cell r="AY208">
            <v>0</v>
          </cell>
          <cell r="AZ208">
            <v>36.271967791518335</v>
          </cell>
          <cell r="BA208">
            <v>0</v>
          </cell>
          <cell r="BB208">
            <v>131.8438038115097</v>
          </cell>
          <cell r="BC208">
            <v>0</v>
          </cell>
          <cell r="BD208">
            <v>0</v>
          </cell>
          <cell r="BE208">
            <v>27.3224043715847</v>
          </cell>
          <cell r="BF208">
            <v>41.028280559922152</v>
          </cell>
          <cell r="BG208">
            <v>0</v>
          </cell>
          <cell r="BH208">
            <v>0</v>
          </cell>
          <cell r="BI208">
            <v>0</v>
          </cell>
          <cell r="BJ208">
            <v>0</v>
          </cell>
          <cell r="BK208">
            <v>0</v>
          </cell>
          <cell r="BL208">
            <v>0</v>
          </cell>
          <cell r="BM208">
            <v>0</v>
          </cell>
          <cell r="BN208">
            <v>0</v>
          </cell>
          <cell r="BO208">
            <v>0</v>
          </cell>
          <cell r="BP208">
            <v>0</v>
          </cell>
          <cell r="BQ208">
            <v>0.80621971242040047</v>
          </cell>
          <cell r="BR208">
            <v>0</v>
          </cell>
          <cell r="BS208">
            <v>0</v>
          </cell>
          <cell r="BT208">
            <v>0</v>
          </cell>
          <cell r="BU208">
            <v>0</v>
          </cell>
          <cell r="BV208">
            <v>0</v>
          </cell>
          <cell r="BW208">
            <v>0</v>
          </cell>
          <cell r="BX208">
            <v>0</v>
          </cell>
          <cell r="BY208">
            <v>0</v>
          </cell>
          <cell r="CA208">
            <v>0</v>
          </cell>
          <cell r="CB208">
            <v>7.6767123287671382</v>
          </cell>
          <cell r="CC208">
            <v>0</v>
          </cell>
          <cell r="CD208">
            <v>0</v>
          </cell>
          <cell r="CE208">
            <v>0</v>
          </cell>
          <cell r="CF208">
            <v>0</v>
          </cell>
          <cell r="CH208">
            <v>7.6767123287671382</v>
          </cell>
          <cell r="CJ208">
            <v>39957</v>
          </cell>
          <cell r="CK208">
            <v>14.959900082656427</v>
          </cell>
          <cell r="CL208">
            <v>9.1941275578356354</v>
          </cell>
          <cell r="CM208">
            <v>68.350684931506848</v>
          </cell>
          <cell r="CN208">
            <v>0</v>
          </cell>
          <cell r="CO208">
            <v>0</v>
          </cell>
          <cell r="CP208">
            <v>57.368867040631251</v>
          </cell>
          <cell r="CQ208">
            <v>0</v>
          </cell>
          <cell r="CR208">
            <v>38.570581628109579</v>
          </cell>
          <cell r="CS208">
            <v>0</v>
          </cell>
          <cell r="CU208">
            <v>39957</v>
          </cell>
          <cell r="CV208">
            <v>2.5935429486365393</v>
          </cell>
          <cell r="CW208">
            <v>5</v>
          </cell>
          <cell r="CX208">
            <v>0</v>
          </cell>
          <cell r="CY208">
            <v>0</v>
          </cell>
          <cell r="CZ208">
            <v>0</v>
          </cell>
          <cell r="DA208">
            <v>0</v>
          </cell>
          <cell r="DB208">
            <v>0</v>
          </cell>
          <cell r="DC208">
            <v>72.328767123287676</v>
          </cell>
          <cell r="DD208">
            <v>67</v>
          </cell>
          <cell r="DE208">
            <v>11.835616438356164</v>
          </cell>
          <cell r="DF208">
            <v>24</v>
          </cell>
          <cell r="DG208">
            <v>58.684931506849324</v>
          </cell>
          <cell r="DH208">
            <v>131.8438038115097</v>
          </cell>
          <cell r="DI208">
            <v>0</v>
          </cell>
          <cell r="DJ208">
            <v>0</v>
          </cell>
          <cell r="DK208">
            <v>27.3224043715847</v>
          </cell>
          <cell r="DL208">
            <v>41.028280559922152</v>
          </cell>
          <cell r="DM208">
            <v>0</v>
          </cell>
          <cell r="DN208">
            <v>0</v>
          </cell>
          <cell r="DO208">
            <v>0.80621971242040047</v>
          </cell>
          <cell r="DP208">
            <v>0</v>
          </cell>
          <cell r="DR208">
            <v>68.350684931506848</v>
          </cell>
          <cell r="DS208">
            <v>7.6767123287671382</v>
          </cell>
          <cell r="DT208">
            <v>0</v>
          </cell>
          <cell r="DV208">
            <v>39957</v>
          </cell>
          <cell r="DW208">
            <v>6.1294183718904236</v>
          </cell>
          <cell r="DY208">
            <v>49.7</v>
          </cell>
          <cell r="DZ208">
            <v>44.7</v>
          </cell>
          <cell r="EA208">
            <v>40</v>
          </cell>
          <cell r="EB208">
            <v>38.570581628109579</v>
          </cell>
          <cell r="ED208">
            <v>60</v>
          </cell>
          <cell r="EE208">
            <v>20</v>
          </cell>
          <cell r="EF208">
            <v>57.368867040631251</v>
          </cell>
          <cell r="EG208">
            <v>0</v>
          </cell>
          <cell r="EH208">
            <v>57.368867040631251</v>
          </cell>
          <cell r="EJ208">
            <v>38.570581628109579</v>
          </cell>
          <cell r="EK208">
            <v>98.570581628109579</v>
          </cell>
          <cell r="EL208">
            <v>118.57058162810958</v>
          </cell>
          <cell r="EN208">
            <v>0</v>
          </cell>
          <cell r="EO208">
            <v>60</v>
          </cell>
          <cell r="EP208">
            <v>80</v>
          </cell>
          <cell r="ER208">
            <v>200</v>
          </cell>
          <cell r="ET208">
            <v>15</v>
          </cell>
          <cell r="EU208">
            <v>0</v>
          </cell>
          <cell r="EV208">
            <v>0</v>
          </cell>
          <cell r="EW208">
            <v>57.228259045882055</v>
          </cell>
          <cell r="EX208">
            <v>11.122425885624793</v>
          </cell>
          <cell r="EZ208">
            <v>57.228259045882055</v>
          </cell>
          <cell r="FA208">
            <v>72.228259045882055</v>
          </cell>
          <cell r="FB208">
            <v>59</v>
          </cell>
          <cell r="FC208">
            <v>68.350684931506848</v>
          </cell>
          <cell r="FE208">
            <v>38271.593262615737</v>
          </cell>
        </row>
        <row r="209">
          <cell r="A209">
            <v>39958</v>
          </cell>
          <cell r="B209">
            <v>25</v>
          </cell>
          <cell r="C209">
            <v>1</v>
          </cell>
          <cell r="D209">
            <v>5</v>
          </cell>
          <cell r="E209">
            <v>2009</v>
          </cell>
          <cell r="G209">
            <v>0</v>
          </cell>
          <cell r="H209">
            <v>2.1202679093239492</v>
          </cell>
          <cell r="I209">
            <v>12.64281559282129</v>
          </cell>
          <cell r="J209">
            <v>76.027397260273986</v>
          </cell>
          <cell r="K209">
            <v>10.483870967741936</v>
          </cell>
          <cell r="L209">
            <v>0.49065809969942936</v>
          </cell>
          <cell r="M209">
            <v>8.098370205319501</v>
          </cell>
          <cell r="N209">
            <v>8.1229090909090917</v>
          </cell>
          <cell r="O209">
            <v>31.942880024863818</v>
          </cell>
          <cell r="P209">
            <v>18.596890746376143</v>
          </cell>
          <cell r="Q209">
            <v>26.547838394287556</v>
          </cell>
          <cell r="R209">
            <v>17.724886817902519</v>
          </cell>
          <cell r="S209">
            <v>156.84005748109462</v>
          </cell>
          <cell r="T209">
            <v>21.535728082331055</v>
          </cell>
          <cell r="U209">
            <v>36.328880739632531</v>
          </cell>
          <cell r="W209">
            <v>0</v>
          </cell>
          <cell r="X209">
            <v>14.763083502145239</v>
          </cell>
          <cell r="Y209">
            <v>10.483870967741936</v>
          </cell>
          <cell r="Z209">
            <v>0</v>
          </cell>
          <cell r="AA209">
            <v>0</v>
          </cell>
          <cell r="AB209">
            <v>2.5922273833727383</v>
          </cell>
          <cell r="AC209">
            <v>5</v>
          </cell>
          <cell r="AD209">
            <v>0</v>
          </cell>
          <cell r="AE209">
            <v>1.3517454706142278</v>
          </cell>
          <cell r="AF209">
            <v>7.7679645419410548</v>
          </cell>
          <cell r="AG209">
            <v>0</v>
          </cell>
          <cell r="AH209">
            <v>2.7604686356271131</v>
          </cell>
          <cell r="AI209">
            <v>0</v>
          </cell>
          <cell r="AJ209">
            <v>0</v>
          </cell>
          <cell r="AK209">
            <v>0</v>
          </cell>
          <cell r="AL209">
            <v>0</v>
          </cell>
          <cell r="AM209">
            <v>0</v>
          </cell>
          <cell r="AN209">
            <v>0</v>
          </cell>
          <cell r="AO209">
            <v>26.569147217535292</v>
          </cell>
          <cell r="AP209">
            <v>0</v>
          </cell>
          <cell r="AQ209">
            <v>16.232035458058945</v>
          </cell>
          <cell r="AR209">
            <v>22.388157866904201</v>
          </cell>
          <cell r="AS209">
            <v>26.862686805304477</v>
          </cell>
          <cell r="AT209">
            <v>0</v>
          </cell>
          <cell r="AU209">
            <v>0</v>
          </cell>
          <cell r="AV209">
            <v>0</v>
          </cell>
          <cell r="AW209">
            <v>67</v>
          </cell>
          <cell r="AX209">
            <v>0</v>
          </cell>
          <cell r="AY209">
            <v>0</v>
          </cell>
          <cell r="AZ209">
            <v>36.296773639945123</v>
          </cell>
          <cell r="BA209">
            <v>0</v>
          </cell>
          <cell r="BB209">
            <v>111.40789266311307</v>
          </cell>
          <cell r="BC209">
            <v>0</v>
          </cell>
          <cell r="BD209">
            <v>0</v>
          </cell>
          <cell r="BE209">
            <v>27.3224043715847</v>
          </cell>
          <cell r="BF209">
            <v>41.028280559922152</v>
          </cell>
          <cell r="BG209">
            <v>0</v>
          </cell>
          <cell r="BH209">
            <v>1.3733809626755544</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CA209">
            <v>0</v>
          </cell>
          <cell r="CB209">
            <v>6.3033313660915837</v>
          </cell>
          <cell r="CC209">
            <v>0</v>
          </cell>
          <cell r="CD209">
            <v>0</v>
          </cell>
          <cell r="CE209">
            <v>0</v>
          </cell>
          <cell r="CF209">
            <v>0</v>
          </cell>
          <cell r="CH209">
            <v>6.3033313660915837</v>
          </cell>
          <cell r="CJ209">
            <v>39958</v>
          </cell>
          <cell r="CK209">
            <v>14.763083502145239</v>
          </cell>
          <cell r="CL209">
            <v>9.1197100125552826</v>
          </cell>
          <cell r="CM209">
            <v>68.350684931506848</v>
          </cell>
          <cell r="CN209">
            <v>0</v>
          </cell>
          <cell r="CO209">
            <v>0</v>
          </cell>
          <cell r="CP209">
            <v>56.192302658466886</v>
          </cell>
          <cell r="CQ209">
            <v>0</v>
          </cell>
          <cell r="CR209">
            <v>38.620193324963147</v>
          </cell>
          <cell r="CS209">
            <v>0</v>
          </cell>
          <cell r="CU209">
            <v>39958</v>
          </cell>
          <cell r="CV209">
            <v>2.5922273833727383</v>
          </cell>
          <cell r="CW209">
            <v>5</v>
          </cell>
          <cell r="CX209">
            <v>0</v>
          </cell>
          <cell r="CY209">
            <v>0</v>
          </cell>
          <cell r="CZ209">
            <v>0</v>
          </cell>
          <cell r="DA209">
            <v>0</v>
          </cell>
          <cell r="DB209">
            <v>0</v>
          </cell>
          <cell r="DC209">
            <v>72.328767123287676</v>
          </cell>
          <cell r="DD209">
            <v>67</v>
          </cell>
          <cell r="DE209">
            <v>11.835616438356164</v>
          </cell>
          <cell r="DF209">
            <v>24</v>
          </cell>
          <cell r="DG209">
            <v>58.684931506849324</v>
          </cell>
          <cell r="DH209">
            <v>111.40789266311307</v>
          </cell>
          <cell r="DI209">
            <v>0</v>
          </cell>
          <cell r="DJ209">
            <v>0</v>
          </cell>
          <cell r="DK209">
            <v>27.3224043715847</v>
          </cell>
          <cell r="DL209">
            <v>41.028280559922152</v>
          </cell>
          <cell r="DM209">
            <v>0</v>
          </cell>
          <cell r="DN209">
            <v>0</v>
          </cell>
          <cell r="DO209">
            <v>0</v>
          </cell>
          <cell r="DP209">
            <v>0</v>
          </cell>
          <cell r="DR209">
            <v>68.350684931506848</v>
          </cell>
          <cell r="DS209">
            <v>6.3033313660915837</v>
          </cell>
          <cell r="DT209">
            <v>0</v>
          </cell>
          <cell r="DV209">
            <v>39958</v>
          </cell>
          <cell r="DW209">
            <v>6.0798066750368553</v>
          </cell>
          <cell r="DY209">
            <v>49.7</v>
          </cell>
          <cell r="DZ209">
            <v>44.7</v>
          </cell>
          <cell r="EA209">
            <v>40</v>
          </cell>
          <cell r="EB209">
            <v>38.620193324963147</v>
          </cell>
          <cell r="ED209">
            <v>60</v>
          </cell>
          <cell r="EE209">
            <v>20</v>
          </cell>
          <cell r="EF209">
            <v>56.192302658466886</v>
          </cell>
          <cell r="EG209">
            <v>0</v>
          </cell>
          <cell r="EH209">
            <v>56.192302658466886</v>
          </cell>
          <cell r="EJ209">
            <v>38.620193324963147</v>
          </cell>
          <cell r="EK209">
            <v>98.62019332496314</v>
          </cell>
          <cell r="EL209">
            <v>118.62019332496314</v>
          </cell>
          <cell r="EN209">
            <v>0</v>
          </cell>
          <cell r="EO209">
            <v>60</v>
          </cell>
          <cell r="EP209">
            <v>80</v>
          </cell>
          <cell r="ER209">
            <v>200</v>
          </cell>
          <cell r="ET209">
            <v>15</v>
          </cell>
          <cell r="EU209">
            <v>0</v>
          </cell>
          <cell r="EV209">
            <v>0</v>
          </cell>
          <cell r="EW209">
            <v>56.89621789032357</v>
          </cell>
          <cell r="EX209">
            <v>11.454467041183278</v>
          </cell>
          <cell r="EZ209">
            <v>56.89621789032357</v>
          </cell>
          <cell r="FA209">
            <v>71.89621789032357</v>
          </cell>
          <cell r="FB209">
            <v>59</v>
          </cell>
          <cell r="FC209">
            <v>68.350684931506848</v>
          </cell>
          <cell r="FE209">
            <v>38271.593262962961</v>
          </cell>
        </row>
        <row r="210">
          <cell r="A210">
            <v>39959</v>
          </cell>
          <cell r="B210">
            <v>26</v>
          </cell>
          <cell r="C210">
            <v>2</v>
          </cell>
          <cell r="D210">
            <v>5</v>
          </cell>
          <cell r="E210">
            <v>2009</v>
          </cell>
          <cell r="G210">
            <v>0</v>
          </cell>
          <cell r="H210">
            <v>2.4474322271471523</v>
          </cell>
          <cell r="I210">
            <v>12.84199286524521</v>
          </cell>
          <cell r="J210">
            <v>76.027397260273986</v>
          </cell>
          <cell r="K210">
            <v>10.483870967741936</v>
          </cell>
          <cell r="L210">
            <v>0.56636825961208725</v>
          </cell>
          <cell r="M210">
            <v>8.2259534384001576</v>
          </cell>
          <cell r="N210">
            <v>8.1229090909090917</v>
          </cell>
          <cell r="O210">
            <v>36.871771561016516</v>
          </cell>
          <cell r="P210">
            <v>18.889869628116067</v>
          </cell>
          <cell r="Q210">
            <v>26.579564308597032</v>
          </cell>
          <cell r="R210">
            <v>17.724886817902519</v>
          </cell>
          <cell r="S210">
            <v>80.534606218023086</v>
          </cell>
          <cell r="T210">
            <v>21.189297026570173</v>
          </cell>
          <cell r="U210">
            <v>34.090321080290522</v>
          </cell>
          <cell r="W210">
            <v>0</v>
          </cell>
          <cell r="X210">
            <v>15.289425092392362</v>
          </cell>
          <cell r="Y210">
            <v>10.483870967741936</v>
          </cell>
          <cell r="Z210">
            <v>0</v>
          </cell>
          <cell r="AA210">
            <v>0</v>
          </cell>
          <cell r="AB210">
            <v>2.5909124854246497</v>
          </cell>
          <cell r="AC210">
            <v>5</v>
          </cell>
          <cell r="AD210">
            <v>0</v>
          </cell>
          <cell r="AE210">
            <v>1.3517454706142278</v>
          </cell>
          <cell r="AF210">
            <v>7.9725728328824577</v>
          </cell>
          <cell r="AG210">
            <v>0</v>
          </cell>
          <cell r="AH210">
            <v>2.6633847863128874</v>
          </cell>
          <cell r="AI210">
            <v>0</v>
          </cell>
          <cell r="AJ210">
            <v>0</v>
          </cell>
          <cell r="AK210">
            <v>0</v>
          </cell>
          <cell r="AL210">
            <v>0</v>
          </cell>
          <cell r="AM210">
            <v>0</v>
          </cell>
          <cell r="AN210">
            <v>0</v>
          </cell>
          <cell r="AO210">
            <v>26.075736201438442</v>
          </cell>
          <cell r="AP210">
            <v>0</v>
          </cell>
          <cell r="AQ210">
            <v>16.027427167117544</v>
          </cell>
          <cell r="AR210">
            <v>22.456360630551337</v>
          </cell>
          <cell r="AS210">
            <v>28.300221043143985</v>
          </cell>
          <cell r="AT210">
            <v>0</v>
          </cell>
          <cell r="AU210">
            <v>0</v>
          </cell>
          <cell r="AV210">
            <v>0</v>
          </cell>
          <cell r="AW210">
            <v>67</v>
          </cell>
          <cell r="AX210">
            <v>0</v>
          </cell>
          <cell r="AY210">
            <v>0</v>
          </cell>
          <cell r="AZ210">
            <v>36.228570876297987</v>
          </cell>
          <cell r="BA210">
            <v>0</v>
          </cell>
          <cell r="BB210">
            <v>32.585653448585788</v>
          </cell>
          <cell r="BC210">
            <v>0</v>
          </cell>
          <cell r="BD210">
            <v>0</v>
          </cell>
          <cell r="BE210">
            <v>27.3224043715847</v>
          </cell>
          <cell r="BF210">
            <v>41.028280559922152</v>
          </cell>
          <cell r="BG210">
            <v>0</v>
          </cell>
          <cell r="BH210">
            <v>0</v>
          </cell>
          <cell r="BI210">
            <v>0</v>
          </cell>
          <cell r="BJ210">
            <v>0</v>
          </cell>
          <cell r="BK210">
            <v>0</v>
          </cell>
          <cell r="BL210">
            <v>0</v>
          </cell>
          <cell r="BM210">
            <v>0</v>
          </cell>
          <cell r="BN210">
            <v>0</v>
          </cell>
          <cell r="BO210">
            <v>0</v>
          </cell>
          <cell r="BP210">
            <v>0</v>
          </cell>
          <cell r="BQ210">
            <v>4.5429624870679532</v>
          </cell>
          <cell r="BR210">
            <v>0</v>
          </cell>
          <cell r="BS210">
            <v>0</v>
          </cell>
          <cell r="BT210">
            <v>0</v>
          </cell>
          <cell r="BU210">
            <v>0</v>
          </cell>
          <cell r="BV210">
            <v>0</v>
          </cell>
          <cell r="BW210">
            <v>0</v>
          </cell>
          <cell r="BX210">
            <v>0</v>
          </cell>
          <cell r="BY210">
            <v>0</v>
          </cell>
          <cell r="CA210">
            <v>0</v>
          </cell>
          <cell r="CB210">
            <v>7.6767123287671382</v>
          </cell>
          <cell r="CC210">
            <v>0</v>
          </cell>
          <cell r="CD210">
            <v>0</v>
          </cell>
          <cell r="CE210">
            <v>0</v>
          </cell>
          <cell r="CF210">
            <v>0</v>
          </cell>
          <cell r="CH210">
            <v>7.6767123287671382</v>
          </cell>
          <cell r="CJ210">
            <v>39959</v>
          </cell>
          <cell r="CK210">
            <v>15.289425092392362</v>
          </cell>
          <cell r="CL210">
            <v>9.3243183034966854</v>
          </cell>
          <cell r="CM210">
            <v>68.350684931506848</v>
          </cell>
          <cell r="CN210">
            <v>0</v>
          </cell>
          <cell r="CO210">
            <v>0</v>
          </cell>
          <cell r="CP210">
            <v>57.039342030895313</v>
          </cell>
          <cell r="CQ210">
            <v>0</v>
          </cell>
          <cell r="CR210">
            <v>38.483787797668882</v>
          </cell>
          <cell r="CS210">
            <v>0</v>
          </cell>
          <cell r="CU210">
            <v>39959</v>
          </cell>
          <cell r="CV210">
            <v>2.5909124854246497</v>
          </cell>
          <cell r="CW210">
            <v>5</v>
          </cell>
          <cell r="CX210">
            <v>0</v>
          </cell>
          <cell r="CY210">
            <v>0</v>
          </cell>
          <cell r="CZ210">
            <v>0</v>
          </cell>
          <cell r="DA210">
            <v>0</v>
          </cell>
          <cell r="DB210">
            <v>0</v>
          </cell>
          <cell r="DC210">
            <v>72.328767123287676</v>
          </cell>
          <cell r="DD210">
            <v>67</v>
          </cell>
          <cell r="DE210">
            <v>11.835616438356164</v>
          </cell>
          <cell r="DF210">
            <v>24</v>
          </cell>
          <cell r="DG210">
            <v>58.684931506849324</v>
          </cell>
          <cell r="DH210">
            <v>32.585653448585788</v>
          </cell>
          <cell r="DI210">
            <v>0</v>
          </cell>
          <cell r="DJ210">
            <v>0</v>
          </cell>
          <cell r="DK210">
            <v>27.3224043715847</v>
          </cell>
          <cell r="DL210">
            <v>41.028280559922152</v>
          </cell>
          <cell r="DM210">
            <v>0</v>
          </cell>
          <cell r="DN210">
            <v>0</v>
          </cell>
          <cell r="DO210">
            <v>4.5429624870679532</v>
          </cell>
          <cell r="DP210">
            <v>0</v>
          </cell>
          <cell r="DR210">
            <v>68.350684931506848</v>
          </cell>
          <cell r="DS210">
            <v>7.6767123287671382</v>
          </cell>
          <cell r="DT210">
            <v>0</v>
          </cell>
          <cell r="DV210">
            <v>39959</v>
          </cell>
          <cell r="DW210">
            <v>6.2162122023311239</v>
          </cell>
          <cell r="DY210">
            <v>49.7</v>
          </cell>
          <cell r="DZ210">
            <v>44.7</v>
          </cell>
          <cell r="EA210">
            <v>40</v>
          </cell>
          <cell r="EB210">
            <v>38.483787797668882</v>
          </cell>
          <cell r="ED210">
            <v>60</v>
          </cell>
          <cell r="EE210">
            <v>20</v>
          </cell>
          <cell r="EF210">
            <v>57.039342030895313</v>
          </cell>
          <cell r="EG210">
            <v>0</v>
          </cell>
          <cell r="EH210">
            <v>57.039342030895313</v>
          </cell>
          <cell r="EJ210">
            <v>38.483787797668882</v>
          </cell>
          <cell r="EK210">
            <v>98.483787797668882</v>
          </cell>
          <cell r="EL210">
            <v>118.48378779766888</v>
          </cell>
          <cell r="EN210">
            <v>0</v>
          </cell>
          <cell r="EO210">
            <v>60</v>
          </cell>
          <cell r="EP210">
            <v>80</v>
          </cell>
          <cell r="ER210">
            <v>200</v>
          </cell>
          <cell r="ET210">
            <v>15</v>
          </cell>
          <cell r="EU210">
            <v>0</v>
          </cell>
          <cell r="EV210">
            <v>0</v>
          </cell>
          <cell r="EW210">
            <v>57.792571507714491</v>
          </cell>
          <cell r="EX210">
            <v>10.558113423792356</v>
          </cell>
          <cell r="EZ210">
            <v>57.792571507714491</v>
          </cell>
          <cell r="FA210">
            <v>72.792571507714484</v>
          </cell>
          <cell r="FB210">
            <v>59</v>
          </cell>
          <cell r="FC210">
            <v>68.350684931506848</v>
          </cell>
          <cell r="FE210">
            <v>38271.593263194445</v>
          </cell>
        </row>
        <row r="211">
          <cell r="A211">
            <v>39960</v>
          </cell>
          <cell r="B211">
            <v>27</v>
          </cell>
          <cell r="C211">
            <v>3</v>
          </cell>
          <cell r="D211">
            <v>5</v>
          </cell>
          <cell r="E211">
            <v>2009</v>
          </cell>
          <cell r="G211">
            <v>0</v>
          </cell>
          <cell r="H211">
            <v>2.6624140927413822</v>
          </cell>
          <cell r="I211">
            <v>12.496124837996616</v>
          </cell>
          <cell r="J211">
            <v>76.027397260273986</v>
          </cell>
          <cell r="K211">
            <v>10.483870967741936</v>
          </cell>
          <cell r="L211">
            <v>0.61611791303014818</v>
          </cell>
          <cell r="M211">
            <v>8.004407272019856</v>
          </cell>
          <cell r="N211">
            <v>8.1229090909090917</v>
          </cell>
          <cell r="O211">
            <v>40.110579218293893</v>
          </cell>
          <cell r="P211">
            <v>18.381116663384145</v>
          </cell>
          <cell r="Q211">
            <v>26.360209104994759</v>
          </cell>
          <cell r="R211">
            <v>17.724886817902519</v>
          </cell>
          <cell r="S211">
            <v>192.66628389142045</v>
          </cell>
          <cell r="T211">
            <v>21.769980136464234</v>
          </cell>
          <cell r="U211">
            <v>33.909502125569254</v>
          </cell>
          <cell r="W211">
            <v>0</v>
          </cell>
          <cell r="X211">
            <v>15.158538930737999</v>
          </cell>
          <cell r="Y211">
            <v>10.483870967741936</v>
          </cell>
          <cell r="Z211">
            <v>0</v>
          </cell>
          <cell r="AA211">
            <v>0</v>
          </cell>
          <cell r="AB211">
            <v>2.5895982544537826</v>
          </cell>
          <cell r="AC211">
            <v>5</v>
          </cell>
          <cell r="AD211">
            <v>0</v>
          </cell>
          <cell r="AE211">
            <v>1.3517454706142278</v>
          </cell>
          <cell r="AF211">
            <v>7.8020905508910854</v>
          </cell>
          <cell r="AG211">
            <v>0</v>
          </cell>
          <cell r="AH211">
            <v>2.7777028725621538</v>
          </cell>
          <cell r="AI211">
            <v>0</v>
          </cell>
          <cell r="AJ211">
            <v>0</v>
          </cell>
          <cell r="AK211">
            <v>0</v>
          </cell>
          <cell r="AL211">
            <v>0</v>
          </cell>
          <cell r="AM211">
            <v>0</v>
          </cell>
          <cell r="AN211">
            <v>0</v>
          </cell>
          <cell r="AO211">
            <v>26.029193714477497</v>
          </cell>
          <cell r="AP211">
            <v>0</v>
          </cell>
          <cell r="AQ211">
            <v>16.197909449108913</v>
          </cell>
          <cell r="AR211">
            <v>22.399533203220884</v>
          </cell>
          <cell r="AS211">
            <v>28.363331605510027</v>
          </cell>
          <cell r="AT211">
            <v>0</v>
          </cell>
          <cell r="AU211">
            <v>0</v>
          </cell>
          <cell r="AV211">
            <v>0</v>
          </cell>
          <cell r="AW211">
            <v>67</v>
          </cell>
          <cell r="AX211">
            <v>0</v>
          </cell>
          <cell r="AY211">
            <v>0</v>
          </cell>
          <cell r="AZ211">
            <v>36.28539830362844</v>
          </cell>
          <cell r="BA211">
            <v>0</v>
          </cell>
          <cell r="BB211">
            <v>145.06036784982547</v>
          </cell>
          <cell r="BC211">
            <v>0</v>
          </cell>
          <cell r="BD211">
            <v>0</v>
          </cell>
          <cell r="BE211">
            <v>27.3224043715847</v>
          </cell>
          <cell r="BF211">
            <v>41.028280559922152</v>
          </cell>
          <cell r="BG211">
            <v>0</v>
          </cell>
          <cell r="BH211">
            <v>0</v>
          </cell>
          <cell r="BI211">
            <v>0</v>
          </cell>
          <cell r="BJ211">
            <v>0</v>
          </cell>
          <cell r="BK211">
            <v>0</v>
          </cell>
          <cell r="BL211">
            <v>0</v>
          </cell>
          <cell r="BM211">
            <v>0</v>
          </cell>
          <cell r="BN211">
            <v>0</v>
          </cell>
          <cell r="BO211">
            <v>0</v>
          </cell>
          <cell r="BP211">
            <v>0</v>
          </cell>
          <cell r="BQ211">
            <v>6.8091209596958322</v>
          </cell>
          <cell r="BR211">
            <v>0</v>
          </cell>
          <cell r="BS211">
            <v>0</v>
          </cell>
          <cell r="BT211">
            <v>0</v>
          </cell>
          <cell r="BU211">
            <v>0</v>
          </cell>
          <cell r="BV211">
            <v>0</v>
          </cell>
          <cell r="BW211">
            <v>0</v>
          </cell>
          <cell r="BX211">
            <v>0</v>
          </cell>
          <cell r="BY211">
            <v>0</v>
          </cell>
          <cell r="CA211">
            <v>0</v>
          </cell>
          <cell r="CB211">
            <v>7.6767123287671382</v>
          </cell>
          <cell r="CC211">
            <v>0</v>
          </cell>
          <cell r="CD211">
            <v>0</v>
          </cell>
          <cell r="CE211">
            <v>0</v>
          </cell>
          <cell r="CF211">
            <v>0</v>
          </cell>
          <cell r="CH211">
            <v>7.6767123287671382</v>
          </cell>
          <cell r="CJ211">
            <v>39960</v>
          </cell>
          <cell r="CK211">
            <v>15.158538930737999</v>
          </cell>
          <cell r="CL211">
            <v>9.1538360215053132</v>
          </cell>
          <cell r="CM211">
            <v>68.350684931506848</v>
          </cell>
          <cell r="CN211">
            <v>0</v>
          </cell>
          <cell r="CO211">
            <v>0</v>
          </cell>
          <cell r="CP211">
            <v>57.170228192549679</v>
          </cell>
          <cell r="CQ211">
            <v>0</v>
          </cell>
          <cell r="CR211">
            <v>38.597442652329796</v>
          </cell>
          <cell r="CS211">
            <v>0</v>
          </cell>
          <cell r="CU211">
            <v>39960</v>
          </cell>
          <cell r="CV211">
            <v>2.5895982544537826</v>
          </cell>
          <cell r="CW211">
            <v>5</v>
          </cell>
          <cell r="CX211">
            <v>0</v>
          </cell>
          <cell r="CY211">
            <v>0</v>
          </cell>
          <cell r="CZ211">
            <v>0</v>
          </cell>
          <cell r="DA211">
            <v>0</v>
          </cell>
          <cell r="DB211">
            <v>0</v>
          </cell>
          <cell r="DC211">
            <v>72.328767123287676</v>
          </cell>
          <cell r="DD211">
            <v>67</v>
          </cell>
          <cell r="DE211">
            <v>11.835616438356164</v>
          </cell>
          <cell r="DF211">
            <v>24</v>
          </cell>
          <cell r="DG211">
            <v>58.684931506849324</v>
          </cell>
          <cell r="DH211">
            <v>145.06036784982547</v>
          </cell>
          <cell r="DI211">
            <v>0</v>
          </cell>
          <cell r="DJ211">
            <v>0</v>
          </cell>
          <cell r="DK211">
            <v>27.3224043715847</v>
          </cell>
          <cell r="DL211">
            <v>41.028280559922152</v>
          </cell>
          <cell r="DM211">
            <v>0</v>
          </cell>
          <cell r="DN211">
            <v>0</v>
          </cell>
          <cell r="DO211">
            <v>6.8091209596958322</v>
          </cell>
          <cell r="DP211">
            <v>0</v>
          </cell>
          <cell r="DR211">
            <v>68.350684931506848</v>
          </cell>
          <cell r="DS211">
            <v>7.6767123287671382</v>
          </cell>
          <cell r="DT211">
            <v>0</v>
          </cell>
          <cell r="DV211">
            <v>39960</v>
          </cell>
          <cell r="DW211">
            <v>6.1025573476702091</v>
          </cell>
          <cell r="DY211">
            <v>49.7</v>
          </cell>
          <cell r="DZ211">
            <v>44.7</v>
          </cell>
          <cell r="EA211">
            <v>40</v>
          </cell>
          <cell r="EB211">
            <v>38.597442652329796</v>
          </cell>
          <cell r="ED211">
            <v>60</v>
          </cell>
          <cell r="EE211">
            <v>20</v>
          </cell>
          <cell r="EF211">
            <v>57.170228192549679</v>
          </cell>
          <cell r="EG211">
            <v>0</v>
          </cell>
          <cell r="EH211">
            <v>57.170228192549679</v>
          </cell>
          <cell r="EJ211">
            <v>38.597442652329796</v>
          </cell>
          <cell r="EK211">
            <v>98.597442652329789</v>
          </cell>
          <cell r="EL211">
            <v>118.59744265232979</v>
          </cell>
          <cell r="EN211">
            <v>0</v>
          </cell>
          <cell r="EO211">
            <v>60</v>
          </cell>
          <cell r="EP211">
            <v>80</v>
          </cell>
          <cell r="ER211">
            <v>200</v>
          </cell>
          <cell r="ET211">
            <v>15</v>
          </cell>
          <cell r="EU211">
            <v>0</v>
          </cell>
          <cell r="EV211">
            <v>0</v>
          </cell>
          <cell r="EW211">
            <v>56.236068330462892</v>
          </cell>
          <cell r="EX211">
            <v>12.114616601043956</v>
          </cell>
          <cell r="EZ211">
            <v>56.236068330462892</v>
          </cell>
          <cell r="FA211">
            <v>71.236068330462899</v>
          </cell>
          <cell r="FB211">
            <v>59</v>
          </cell>
          <cell r="FC211">
            <v>68.350684931506848</v>
          </cell>
          <cell r="FE211">
            <v>38271.593263310184</v>
          </cell>
        </row>
        <row r="212">
          <cell r="A212">
            <v>39961</v>
          </cell>
          <cell r="B212">
            <v>28</v>
          </cell>
          <cell r="C212">
            <v>4</v>
          </cell>
          <cell r="D212">
            <v>5</v>
          </cell>
          <cell r="E212">
            <v>2009</v>
          </cell>
          <cell r="G212">
            <v>0</v>
          </cell>
          <cell r="H212">
            <v>2.1867946266693008</v>
          </cell>
          <cell r="I212">
            <v>10.241658431271107</v>
          </cell>
          <cell r="J212">
            <v>76.027397260273986</v>
          </cell>
          <cell r="K212">
            <v>10.483870967741936</v>
          </cell>
          <cell r="L212">
            <v>0.50605326394653583</v>
          </cell>
          <cell r="M212">
            <v>6.5603061979294974</v>
          </cell>
          <cell r="N212">
            <v>0</v>
          </cell>
          <cell r="O212">
            <v>32.94513777788908</v>
          </cell>
          <cell r="P212">
            <v>15.064919796520448</v>
          </cell>
          <cell r="Q212">
            <v>26.869191738008528</v>
          </cell>
          <cell r="R212">
            <v>17.724886817902519</v>
          </cell>
          <cell r="S212">
            <v>116.90430775953922</v>
          </cell>
          <cell r="T212">
            <v>20.584037273570175</v>
          </cell>
          <cell r="U212">
            <v>22.971674742830441</v>
          </cell>
          <cell r="W212">
            <v>0</v>
          </cell>
          <cell r="X212">
            <v>12.428453057940407</v>
          </cell>
          <cell r="Y212">
            <v>10.483870967741936</v>
          </cell>
          <cell r="Z212">
            <v>0</v>
          </cell>
          <cell r="AA212">
            <v>0</v>
          </cell>
          <cell r="AB212">
            <v>0</v>
          </cell>
          <cell r="AC212">
            <v>5</v>
          </cell>
          <cell r="AD212">
            <v>0</v>
          </cell>
          <cell r="AE212">
            <v>1.3517454706142278</v>
          </cell>
          <cell r="AF212">
            <v>0.71461399126180503</v>
          </cell>
          <cell r="AG212">
            <v>0</v>
          </cell>
          <cell r="AH212">
            <v>3.1715220784333109</v>
          </cell>
          <cell r="AI212">
            <v>0</v>
          </cell>
          <cell r="AJ212">
            <v>0</v>
          </cell>
          <cell r="AK212">
            <v>0</v>
          </cell>
          <cell r="AL212">
            <v>0</v>
          </cell>
          <cell r="AM212">
            <v>0</v>
          </cell>
          <cell r="AN212">
            <v>0</v>
          </cell>
          <cell r="AO212">
            <v>28.310283478434616</v>
          </cell>
          <cell r="AP212">
            <v>0</v>
          </cell>
          <cell r="AQ212">
            <v>23.285386008738193</v>
          </cell>
          <cell r="AR212">
            <v>16.714613991261807</v>
          </cell>
          <cell r="AS212">
            <v>21.122330573452643</v>
          </cell>
          <cell r="AT212">
            <v>0</v>
          </cell>
          <cell r="AU212">
            <v>0</v>
          </cell>
          <cell r="AV212">
            <v>0</v>
          </cell>
          <cell r="AW212">
            <v>67</v>
          </cell>
          <cell r="AX212">
            <v>0</v>
          </cell>
          <cell r="AY212">
            <v>0</v>
          </cell>
          <cell r="AZ212">
            <v>41.970317515587517</v>
          </cell>
          <cell r="BA212">
            <v>0</v>
          </cell>
          <cell r="BB212">
            <v>51.489702260352317</v>
          </cell>
          <cell r="BC212">
            <v>0</v>
          </cell>
          <cell r="BD212">
            <v>0</v>
          </cell>
          <cell r="BE212">
            <v>27.3224043715847</v>
          </cell>
          <cell r="BF212">
            <v>33.76793249884625</v>
          </cell>
          <cell r="BG212">
            <v>0</v>
          </cell>
          <cell r="BH212">
            <v>7.2961779350267051</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7.2603480610759021</v>
          </cell>
          <cell r="BX212">
            <v>0</v>
          </cell>
          <cell r="BY212">
            <v>0</v>
          </cell>
          <cell r="CA212">
            <v>0</v>
          </cell>
          <cell r="CB212">
            <v>0.38053439374043307</v>
          </cell>
          <cell r="CC212">
            <v>0</v>
          </cell>
          <cell r="CD212">
            <v>0</v>
          </cell>
          <cell r="CE212">
            <v>0</v>
          </cell>
          <cell r="CF212">
            <v>0</v>
          </cell>
          <cell r="CH212">
            <v>0.38053439374043307</v>
          </cell>
          <cell r="CJ212">
            <v>39961</v>
          </cell>
          <cell r="CK212">
            <v>12.428453057940407</v>
          </cell>
          <cell r="CL212">
            <v>2.0663594618760328</v>
          </cell>
          <cell r="CM212">
            <v>61.090336870430946</v>
          </cell>
          <cell r="CN212">
            <v>7.2603480610759021</v>
          </cell>
          <cell r="CO212">
            <v>0</v>
          </cell>
          <cell r="CP212">
            <v>52.604136130320569</v>
          </cell>
          <cell r="CQ212">
            <v>0</v>
          </cell>
          <cell r="CR212">
            <v>40</v>
          </cell>
          <cell r="CS212">
            <v>0</v>
          </cell>
          <cell r="CU212">
            <v>39961</v>
          </cell>
          <cell r="CV212">
            <v>0</v>
          </cell>
          <cell r="CW212">
            <v>5</v>
          </cell>
          <cell r="CX212">
            <v>0</v>
          </cell>
          <cell r="CY212">
            <v>0</v>
          </cell>
          <cell r="CZ212">
            <v>0</v>
          </cell>
          <cell r="DA212">
            <v>0</v>
          </cell>
          <cell r="DB212">
            <v>0</v>
          </cell>
          <cell r="DC212">
            <v>72.328767123287676</v>
          </cell>
          <cell r="DD212">
            <v>67</v>
          </cell>
          <cell r="DE212">
            <v>11.835616438356164</v>
          </cell>
          <cell r="DF212">
            <v>24</v>
          </cell>
          <cell r="DG212">
            <v>58.684931506849324</v>
          </cell>
          <cell r="DH212">
            <v>51.489702260352317</v>
          </cell>
          <cell r="DI212">
            <v>0</v>
          </cell>
          <cell r="DJ212">
            <v>0</v>
          </cell>
          <cell r="DK212">
            <v>27.3224043715847</v>
          </cell>
          <cell r="DL212">
            <v>33.76793249884625</v>
          </cell>
          <cell r="DM212">
            <v>0</v>
          </cell>
          <cell r="DN212">
            <v>0</v>
          </cell>
          <cell r="DO212">
            <v>0</v>
          </cell>
          <cell r="DP212">
            <v>7.2603480610759021</v>
          </cell>
          <cell r="DR212">
            <v>68.350684931506848</v>
          </cell>
          <cell r="DS212">
            <v>0.38053439374043307</v>
          </cell>
          <cell r="DT212">
            <v>0</v>
          </cell>
          <cell r="DV212">
            <v>39961</v>
          </cell>
          <cell r="DW212">
            <v>1.3775729745840219</v>
          </cell>
          <cell r="DY212">
            <v>49.7</v>
          </cell>
          <cell r="DZ212">
            <v>44.7</v>
          </cell>
          <cell r="EA212">
            <v>40</v>
          </cell>
          <cell r="EB212">
            <v>40</v>
          </cell>
          <cell r="ED212">
            <v>60</v>
          </cell>
          <cell r="EE212">
            <v>20</v>
          </cell>
          <cell r="EF212">
            <v>52.604136130320569</v>
          </cell>
          <cell r="EG212">
            <v>0</v>
          </cell>
          <cell r="EH212">
            <v>52.604136130320569</v>
          </cell>
          <cell r="EJ212">
            <v>40</v>
          </cell>
          <cell r="EK212">
            <v>100</v>
          </cell>
          <cell r="EL212">
            <v>120</v>
          </cell>
          <cell r="EN212">
            <v>0</v>
          </cell>
          <cell r="EO212">
            <v>60</v>
          </cell>
          <cell r="EP212">
            <v>80</v>
          </cell>
          <cell r="ER212">
            <v>200</v>
          </cell>
          <cell r="ET212">
            <v>15</v>
          </cell>
          <cell r="EU212">
            <v>0</v>
          </cell>
          <cell r="EV212">
            <v>7.2603480610759021</v>
          </cell>
          <cell r="EW212">
            <v>53.350684931506848</v>
          </cell>
          <cell r="EX212">
            <v>15</v>
          </cell>
          <cell r="EZ212">
            <v>46.090336870430946</v>
          </cell>
          <cell r="FA212">
            <v>61.090336870430946</v>
          </cell>
          <cell r="FB212">
            <v>59</v>
          </cell>
          <cell r="FC212">
            <v>68.350684931506848</v>
          </cell>
          <cell r="FE212">
            <v>38271.593263541668</v>
          </cell>
        </row>
        <row r="213">
          <cell r="A213">
            <v>39962</v>
          </cell>
          <cell r="B213">
            <v>29</v>
          </cell>
          <cell r="C213">
            <v>5</v>
          </cell>
          <cell r="D213">
            <v>5</v>
          </cell>
          <cell r="E213">
            <v>2009</v>
          </cell>
          <cell r="G213">
            <v>0</v>
          </cell>
          <cell r="H213">
            <v>1.9225509863729553</v>
          </cell>
          <cell r="I213">
            <v>10.159837053216259</v>
          </cell>
          <cell r="J213">
            <v>76.027397260273986</v>
          </cell>
          <cell r="K213">
            <v>10.483870967741936</v>
          </cell>
          <cell r="L213">
            <v>0.44490378286666393</v>
          </cell>
          <cell r="M213">
            <v>6.5078954192281291</v>
          </cell>
          <cell r="N213">
            <v>0</v>
          </cell>
          <cell r="O213">
            <v>28.964177229365397</v>
          </cell>
          <cell r="P213">
            <v>14.944565021333506</v>
          </cell>
          <cell r="Q213">
            <v>26.523130473343425</v>
          </cell>
          <cell r="R213">
            <v>17.724886817902519</v>
          </cell>
          <cell r="S213">
            <v>175.59714612974338</v>
          </cell>
          <cell r="T213">
            <v>21.073113917737079</v>
          </cell>
          <cell r="U213">
            <v>27.095126873749351</v>
          </cell>
          <cell r="W213">
            <v>0</v>
          </cell>
          <cell r="X213">
            <v>12.082388039589215</v>
          </cell>
          <cell r="Y213">
            <v>10.483870967741936</v>
          </cell>
          <cell r="Z213">
            <v>0</v>
          </cell>
          <cell r="AA213">
            <v>0</v>
          </cell>
          <cell r="AB213">
            <v>0</v>
          </cell>
          <cell r="AC213">
            <v>5</v>
          </cell>
          <cell r="AD213">
            <v>0</v>
          </cell>
          <cell r="AE213">
            <v>1.3517454706142278</v>
          </cell>
          <cell r="AF213">
            <v>0.60105373148056529</v>
          </cell>
          <cell r="AG213">
            <v>0</v>
          </cell>
          <cell r="AH213">
            <v>3.0956813068927946</v>
          </cell>
          <cell r="AI213">
            <v>0</v>
          </cell>
          <cell r="AJ213">
            <v>0</v>
          </cell>
          <cell r="AK213">
            <v>0</v>
          </cell>
          <cell r="AL213">
            <v>0</v>
          </cell>
          <cell r="AM213">
            <v>0</v>
          </cell>
          <cell r="AN213">
            <v>0</v>
          </cell>
          <cell r="AO213">
            <v>28.669446270852085</v>
          </cell>
          <cell r="AP213">
            <v>0</v>
          </cell>
          <cell r="AQ213">
            <v>23.398946268519435</v>
          </cell>
          <cell r="AR213">
            <v>16.601053731480565</v>
          </cell>
          <cell r="AS213">
            <v>16.391631964199973</v>
          </cell>
          <cell r="AT213">
            <v>0</v>
          </cell>
          <cell r="AU213">
            <v>0</v>
          </cell>
          <cell r="AV213">
            <v>0</v>
          </cell>
          <cell r="AW213">
            <v>67</v>
          </cell>
          <cell r="AX213">
            <v>0</v>
          </cell>
          <cell r="AY213">
            <v>0</v>
          </cell>
          <cell r="AZ213">
            <v>42.083877775368762</v>
          </cell>
          <cell r="BA213">
            <v>0</v>
          </cell>
          <cell r="BB213">
            <v>114.68150914586107</v>
          </cell>
          <cell r="BC213">
            <v>0</v>
          </cell>
          <cell r="BD213">
            <v>0</v>
          </cell>
          <cell r="BE213">
            <v>27.3224043715847</v>
          </cell>
          <cell r="BF213">
            <v>33.39971333755922</v>
          </cell>
          <cell r="BG213">
            <v>0</v>
          </cell>
          <cell r="BH213">
            <v>12.089619541753606</v>
          </cell>
          <cell r="BI213">
            <v>0</v>
          </cell>
          <cell r="BJ213">
            <v>0</v>
          </cell>
          <cell r="BK213">
            <v>0</v>
          </cell>
          <cell r="BL213">
            <v>0</v>
          </cell>
          <cell r="BM213">
            <v>0</v>
          </cell>
          <cell r="BN213">
            <v>7.1054273576010019E-15</v>
          </cell>
          <cell r="BO213">
            <v>0</v>
          </cell>
          <cell r="BP213">
            <v>0</v>
          </cell>
          <cell r="BQ213">
            <v>-7.1054273576010019E-15</v>
          </cell>
          <cell r="BR213">
            <v>0</v>
          </cell>
          <cell r="BS213">
            <v>0</v>
          </cell>
          <cell r="BT213">
            <v>0</v>
          </cell>
          <cell r="BU213">
            <v>0</v>
          </cell>
          <cell r="BV213">
            <v>0</v>
          </cell>
          <cell r="BW213">
            <v>3.2156600093764638</v>
          </cell>
          <cell r="BX213">
            <v>0</v>
          </cell>
          <cell r="BY213">
            <v>0</v>
          </cell>
          <cell r="CA213">
            <v>0</v>
          </cell>
          <cell r="CB213">
            <v>0</v>
          </cell>
          <cell r="CC213">
            <v>0</v>
          </cell>
          <cell r="CD213">
            <v>0</v>
          </cell>
          <cell r="CE213">
            <v>0</v>
          </cell>
          <cell r="CF213">
            <v>0</v>
          </cell>
          <cell r="CH213">
            <v>0</v>
          </cell>
          <cell r="CJ213">
            <v>39962</v>
          </cell>
          <cell r="CK213">
            <v>12.082388039589215</v>
          </cell>
          <cell r="CL213">
            <v>1.9527992020947931</v>
          </cell>
          <cell r="CM213">
            <v>60.722117709143923</v>
          </cell>
          <cell r="CN213">
            <v>3.2156600093764638</v>
          </cell>
          <cell r="CO213">
            <v>0</v>
          </cell>
          <cell r="CP213">
            <v>48.156759541944851</v>
          </cell>
          <cell r="CQ213">
            <v>0</v>
          </cell>
          <cell r="CR213">
            <v>40</v>
          </cell>
          <cell r="CS213">
            <v>0</v>
          </cell>
          <cell r="CU213">
            <v>39962</v>
          </cell>
          <cell r="CV213">
            <v>0</v>
          </cell>
          <cell r="CW213">
            <v>5</v>
          </cell>
          <cell r="CX213">
            <v>0</v>
          </cell>
          <cell r="CY213">
            <v>0</v>
          </cell>
          <cell r="CZ213">
            <v>0</v>
          </cell>
          <cell r="DA213">
            <v>0</v>
          </cell>
          <cell r="DB213">
            <v>0</v>
          </cell>
          <cell r="DC213">
            <v>72.328767123287676</v>
          </cell>
          <cell r="DD213">
            <v>67</v>
          </cell>
          <cell r="DE213">
            <v>11.835616438356164</v>
          </cell>
          <cell r="DF213">
            <v>24</v>
          </cell>
          <cell r="DG213">
            <v>58.684931506849324</v>
          </cell>
          <cell r="DH213">
            <v>114.68150914586107</v>
          </cell>
          <cell r="DI213">
            <v>0</v>
          </cell>
          <cell r="DJ213">
            <v>0</v>
          </cell>
          <cell r="DK213">
            <v>27.3224043715847</v>
          </cell>
          <cell r="DL213">
            <v>33.399713337559227</v>
          </cell>
          <cell r="DM213">
            <v>0</v>
          </cell>
          <cell r="DN213">
            <v>0</v>
          </cell>
          <cell r="DO213">
            <v>-7.1054273576010019E-15</v>
          </cell>
          <cell r="DP213">
            <v>3.2156600093764638</v>
          </cell>
          <cell r="DR213">
            <v>63.937777718520387</v>
          </cell>
          <cell r="DS213">
            <v>0</v>
          </cell>
          <cell r="DT213">
            <v>0</v>
          </cell>
          <cell r="DV213">
            <v>39962</v>
          </cell>
          <cell r="DW213">
            <v>1.3018661347298621</v>
          </cell>
          <cell r="DY213">
            <v>49.7</v>
          </cell>
          <cell r="DZ213">
            <v>44.7</v>
          </cell>
          <cell r="EA213">
            <v>40</v>
          </cell>
          <cell r="EB213">
            <v>40</v>
          </cell>
          <cell r="ED213">
            <v>60</v>
          </cell>
          <cell r="EE213">
            <v>20</v>
          </cell>
          <cell r="EF213">
            <v>48.156759541944858</v>
          </cell>
          <cell r="EG213">
            <v>0</v>
          </cell>
          <cell r="EH213">
            <v>48.156759541944858</v>
          </cell>
          <cell r="EJ213">
            <v>40</v>
          </cell>
          <cell r="EK213">
            <v>100</v>
          </cell>
          <cell r="EL213">
            <v>120</v>
          </cell>
          <cell r="EN213">
            <v>0</v>
          </cell>
          <cell r="EO213">
            <v>60</v>
          </cell>
          <cell r="EP213">
            <v>80</v>
          </cell>
          <cell r="ER213">
            <v>200</v>
          </cell>
          <cell r="ET213">
            <v>15</v>
          </cell>
          <cell r="EU213">
            <v>0</v>
          </cell>
          <cell r="EV213">
            <v>3.2156600093764638</v>
          </cell>
          <cell r="EW213">
            <v>48.937777718520387</v>
          </cell>
          <cell r="EX213">
            <v>15</v>
          </cell>
          <cell r="EZ213">
            <v>45.722117709143923</v>
          </cell>
          <cell r="FA213">
            <v>60.722117709143923</v>
          </cell>
          <cell r="FB213">
            <v>59</v>
          </cell>
          <cell r="FC213">
            <v>68.350684931506848</v>
          </cell>
          <cell r="FE213">
            <v>38271.593263888892</v>
          </cell>
        </row>
        <row r="214">
          <cell r="A214">
            <v>39963</v>
          </cell>
          <cell r="B214">
            <v>30</v>
          </cell>
          <cell r="C214">
            <v>6</v>
          </cell>
          <cell r="D214">
            <v>5</v>
          </cell>
          <cell r="E214">
            <v>2009</v>
          </cell>
          <cell r="G214">
            <v>0</v>
          </cell>
          <cell r="H214">
            <v>2.6161575659703482</v>
          </cell>
          <cell r="I214">
            <v>12.94360050345472</v>
          </cell>
          <cell r="J214">
            <v>76.027397260273986</v>
          </cell>
          <cell r="K214">
            <v>10.483870967741936</v>
          </cell>
          <cell r="L214">
            <v>0.60541353957603683</v>
          </cell>
          <cell r="M214">
            <v>8.291038329013924</v>
          </cell>
          <cell r="N214">
            <v>8.1229090909090917</v>
          </cell>
          <cell r="O214">
            <v>39.413701866843915</v>
          </cell>
          <cell r="P214">
            <v>19.039328910576252</v>
          </cell>
          <cell r="Q214">
            <v>26.555380896485953</v>
          </cell>
          <cell r="R214">
            <v>17.724886817902519</v>
          </cell>
          <cell r="S214">
            <v>190.82628781572114</v>
          </cell>
          <cell r="T214">
            <v>21.690027486387592</v>
          </cell>
          <cell r="U214">
            <v>37.32592882651042</v>
          </cell>
          <cell r="W214">
            <v>0</v>
          </cell>
          <cell r="X214">
            <v>15.559758069425069</v>
          </cell>
          <cell r="Y214">
            <v>10.483870967741936</v>
          </cell>
          <cell r="Z214">
            <v>0</v>
          </cell>
          <cell r="AA214">
            <v>0</v>
          </cell>
          <cell r="AB214">
            <v>2.5882846901218119</v>
          </cell>
          <cell r="AC214">
            <v>5</v>
          </cell>
          <cell r="AD214">
            <v>0</v>
          </cell>
          <cell r="AE214">
            <v>1.3517454706142278</v>
          </cell>
          <cell r="AF214">
            <v>8.0793307987630136</v>
          </cell>
          <cell r="AG214">
            <v>0</v>
          </cell>
          <cell r="AH214">
            <v>2.509814277077016</v>
          </cell>
          <cell r="AI214">
            <v>0</v>
          </cell>
          <cell r="AJ214">
            <v>0</v>
          </cell>
          <cell r="AK214">
            <v>0</v>
          </cell>
          <cell r="AL214">
            <v>0</v>
          </cell>
          <cell r="AM214">
            <v>0</v>
          </cell>
          <cell r="AN214">
            <v>0</v>
          </cell>
          <cell r="AO214">
            <v>25.702347435270376</v>
          </cell>
          <cell r="AP214">
            <v>0</v>
          </cell>
          <cell r="AQ214">
            <v>15.920669201236986</v>
          </cell>
          <cell r="AR214">
            <v>22.49194661917819</v>
          </cell>
          <cell r="AS214">
            <v>28.556847341515216</v>
          </cell>
          <cell r="AT214">
            <v>0</v>
          </cell>
          <cell r="AU214">
            <v>0</v>
          </cell>
          <cell r="AV214">
            <v>0</v>
          </cell>
          <cell r="AW214">
            <v>67</v>
          </cell>
          <cell r="AX214">
            <v>0</v>
          </cell>
          <cell r="AY214">
            <v>0</v>
          </cell>
          <cell r="AZ214">
            <v>36.19298488767113</v>
          </cell>
          <cell r="BA214">
            <v>0</v>
          </cell>
          <cell r="BB214">
            <v>146.64925924094803</v>
          </cell>
          <cell r="BC214">
            <v>0</v>
          </cell>
          <cell r="BD214">
            <v>0</v>
          </cell>
          <cell r="BE214">
            <v>27.3224043715847</v>
          </cell>
          <cell r="BF214">
            <v>41.028280559922152</v>
          </cell>
          <cell r="BG214">
            <v>0</v>
          </cell>
          <cell r="BH214">
            <v>0</v>
          </cell>
          <cell r="BI214">
            <v>0</v>
          </cell>
          <cell r="BJ214">
            <v>0</v>
          </cell>
          <cell r="BK214">
            <v>0</v>
          </cell>
          <cell r="BL214">
            <v>0</v>
          </cell>
          <cell r="BM214">
            <v>0</v>
          </cell>
          <cell r="BN214">
            <v>0</v>
          </cell>
          <cell r="BO214">
            <v>0</v>
          </cell>
          <cell r="BP214">
            <v>0</v>
          </cell>
          <cell r="BQ214">
            <v>3.1873713816053737</v>
          </cell>
          <cell r="BR214">
            <v>0</v>
          </cell>
          <cell r="BS214">
            <v>0</v>
          </cell>
          <cell r="BT214">
            <v>0</v>
          </cell>
          <cell r="BU214">
            <v>0</v>
          </cell>
          <cell r="BV214">
            <v>0</v>
          </cell>
          <cell r="BW214">
            <v>0</v>
          </cell>
          <cell r="BX214">
            <v>0</v>
          </cell>
          <cell r="BY214">
            <v>0</v>
          </cell>
          <cell r="CA214">
            <v>0</v>
          </cell>
          <cell r="CB214">
            <v>7.6767123287671382</v>
          </cell>
          <cell r="CC214">
            <v>0</v>
          </cell>
          <cell r="CD214">
            <v>0</v>
          </cell>
          <cell r="CE214">
            <v>4.3643022359254786</v>
          </cell>
          <cell r="CF214">
            <v>0</v>
          </cell>
          <cell r="CH214">
            <v>12.041014564692617</v>
          </cell>
          <cell r="CJ214">
            <v>39963</v>
          </cell>
          <cell r="CK214">
            <v>15.559758069425069</v>
          </cell>
          <cell r="CL214">
            <v>9.4310762693772414</v>
          </cell>
          <cell r="CM214">
            <v>68.350684931506848</v>
          </cell>
          <cell r="CN214">
            <v>0</v>
          </cell>
          <cell r="CO214">
            <v>0</v>
          </cell>
          <cell r="CP214">
            <v>56.769009053862604</v>
          </cell>
          <cell r="CQ214">
            <v>0</v>
          </cell>
          <cell r="CR214">
            <v>38.412615820415176</v>
          </cell>
          <cell r="CS214">
            <v>0</v>
          </cell>
          <cell r="CU214">
            <v>39963</v>
          </cell>
          <cell r="CV214">
            <v>2.5882846901218119</v>
          </cell>
          <cell r="CW214">
            <v>5</v>
          </cell>
          <cell r="CX214">
            <v>0</v>
          </cell>
          <cell r="CY214">
            <v>0</v>
          </cell>
          <cell r="CZ214">
            <v>0</v>
          </cell>
          <cell r="DA214">
            <v>0</v>
          </cell>
          <cell r="DB214">
            <v>0</v>
          </cell>
          <cell r="DC214">
            <v>72.328767123287676</v>
          </cell>
          <cell r="DD214">
            <v>67</v>
          </cell>
          <cell r="DE214">
            <v>11.835616438356164</v>
          </cell>
          <cell r="DF214">
            <v>24</v>
          </cell>
          <cell r="DG214">
            <v>58.684931506849324</v>
          </cell>
          <cell r="DH214">
            <v>146.64925924094803</v>
          </cell>
          <cell r="DI214">
            <v>0</v>
          </cell>
          <cell r="DJ214">
            <v>0</v>
          </cell>
          <cell r="DK214">
            <v>27.3224043715847</v>
          </cell>
          <cell r="DL214">
            <v>41.028280559922152</v>
          </cell>
          <cell r="DM214">
            <v>0</v>
          </cell>
          <cell r="DN214">
            <v>0</v>
          </cell>
          <cell r="DO214">
            <v>3.1873713816053737</v>
          </cell>
          <cell r="DP214">
            <v>0</v>
          </cell>
          <cell r="DR214">
            <v>68.350684931506848</v>
          </cell>
          <cell r="DS214">
            <v>12.041014564692617</v>
          </cell>
          <cell r="DT214">
            <v>0</v>
          </cell>
          <cell r="DV214">
            <v>39963</v>
          </cell>
          <cell r="DW214">
            <v>6.2873841795848273</v>
          </cell>
          <cell r="DY214">
            <v>49.7</v>
          </cell>
          <cell r="DZ214">
            <v>44.7</v>
          </cell>
          <cell r="EA214">
            <v>40</v>
          </cell>
          <cell r="EB214">
            <v>38.412615820415176</v>
          </cell>
          <cell r="ED214">
            <v>60</v>
          </cell>
          <cell r="EE214">
            <v>20</v>
          </cell>
          <cell r="EF214">
            <v>61.133311289788082</v>
          </cell>
          <cell r="EG214">
            <v>1.1333112897880824</v>
          </cell>
          <cell r="EH214">
            <v>60</v>
          </cell>
          <cell r="EJ214">
            <v>38.412615820415176</v>
          </cell>
          <cell r="EK214">
            <v>98.412615820415169</v>
          </cell>
          <cell r="EL214">
            <v>118.41261582041517</v>
          </cell>
          <cell r="EN214">
            <v>0</v>
          </cell>
          <cell r="EO214">
            <v>60</v>
          </cell>
          <cell r="EP214">
            <v>80</v>
          </cell>
          <cell r="ER214">
            <v>200</v>
          </cell>
          <cell r="ET214">
            <v>15</v>
          </cell>
          <cell r="EU214">
            <v>0</v>
          </cell>
          <cell r="EV214">
            <v>0</v>
          </cell>
          <cell r="EW214">
            <v>58.2498343919546</v>
          </cell>
          <cell r="EX214">
            <v>10.100850539552248</v>
          </cell>
          <cell r="EZ214">
            <v>58.2498343919546</v>
          </cell>
          <cell r="FA214">
            <v>73.249834391954607</v>
          </cell>
          <cell r="FB214">
            <v>59</v>
          </cell>
          <cell r="FC214">
            <v>68.350684931506848</v>
          </cell>
          <cell r="FE214">
            <v>38271.59326400463</v>
          </cell>
        </row>
        <row r="215">
          <cell r="A215">
            <v>39964</v>
          </cell>
          <cell r="B215">
            <v>31</v>
          </cell>
          <cell r="C215">
            <v>7</v>
          </cell>
          <cell r="D215">
            <v>5</v>
          </cell>
          <cell r="E215">
            <v>2009</v>
          </cell>
          <cell r="G215">
            <v>0</v>
          </cell>
          <cell r="H215">
            <v>2.4746798204866751</v>
          </cell>
          <cell r="I215">
            <v>12.858208404768797</v>
          </cell>
          <cell r="J215">
            <v>76.027397260273986</v>
          </cell>
          <cell r="K215">
            <v>10.483870967741936</v>
          </cell>
          <cell r="L215">
            <v>0.57267371389480382</v>
          </cell>
          <cell r="M215">
            <v>8.2363403210669883</v>
          </cell>
          <cell r="N215">
            <v>8.1229090909090917</v>
          </cell>
          <cell r="O215">
            <v>37.28226997076144</v>
          </cell>
          <cell r="P215">
            <v>18.913721800498053</v>
          </cell>
          <cell r="Q215">
            <v>26.568616985864676</v>
          </cell>
          <cell r="R215">
            <v>17.724886817902519</v>
          </cell>
          <cell r="S215">
            <v>172.59485546673329</v>
          </cell>
          <cell r="T215">
            <v>21.607255754458272</v>
          </cell>
          <cell r="U215">
            <v>36.791076488795227</v>
          </cell>
          <cell r="W215">
            <v>0</v>
          </cell>
          <cell r="X215">
            <v>15.332888225255473</v>
          </cell>
          <cell r="Y215">
            <v>10.483870967741936</v>
          </cell>
          <cell r="Z215">
            <v>0</v>
          </cell>
          <cell r="AA215">
            <v>0</v>
          </cell>
          <cell r="AB215">
            <v>2.5869717920905919</v>
          </cell>
          <cell r="AC215">
            <v>5</v>
          </cell>
          <cell r="AD215">
            <v>0</v>
          </cell>
          <cell r="AE215">
            <v>1.3517454706142278</v>
          </cell>
          <cell r="AF215">
            <v>7.9932058631660645</v>
          </cell>
          <cell r="AG215">
            <v>0</v>
          </cell>
          <cell r="AH215">
            <v>2.6206081430625829</v>
          </cell>
          <cell r="AI215">
            <v>0</v>
          </cell>
          <cell r="AJ215">
            <v>0</v>
          </cell>
          <cell r="AK215">
            <v>0</v>
          </cell>
          <cell r="AL215">
            <v>0</v>
          </cell>
          <cell r="AM215">
            <v>0</v>
          </cell>
          <cell r="AN215">
            <v>0</v>
          </cell>
          <cell r="AO215">
            <v>25.753315352364595</v>
          </cell>
          <cell r="AP215">
            <v>0</v>
          </cell>
          <cell r="AQ215">
            <v>16.006794136833935</v>
          </cell>
          <cell r="AR215">
            <v>22.46323830731254</v>
          </cell>
          <cell r="AS215">
            <v>28.621955402605025</v>
          </cell>
          <cell r="AT215">
            <v>0</v>
          </cell>
          <cell r="AU215">
            <v>0</v>
          </cell>
          <cell r="AV215">
            <v>0</v>
          </cell>
          <cell r="AW215">
            <v>67</v>
          </cell>
          <cell r="AX215">
            <v>0</v>
          </cell>
          <cell r="AY215">
            <v>0</v>
          </cell>
          <cell r="AZ215">
            <v>36.221693199536787</v>
          </cell>
          <cell r="BA215">
            <v>0</v>
          </cell>
          <cell r="BB215">
            <v>127.77149451045</v>
          </cell>
          <cell r="BC215">
            <v>0</v>
          </cell>
          <cell r="BD215">
            <v>0</v>
          </cell>
          <cell r="BE215">
            <v>27.3224043715847</v>
          </cell>
          <cell r="BF215">
            <v>41.028280559922152</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CA215">
            <v>0</v>
          </cell>
          <cell r="CB215">
            <v>7.6767123287671382</v>
          </cell>
          <cell r="CC215">
            <v>0</v>
          </cell>
          <cell r="CD215">
            <v>0</v>
          </cell>
          <cell r="CE215">
            <v>5.0235842328480089</v>
          </cell>
          <cell r="CF215">
            <v>0</v>
          </cell>
          <cell r="CH215">
            <v>12.700296561615147</v>
          </cell>
          <cell r="CJ215">
            <v>39964</v>
          </cell>
          <cell r="CK215">
            <v>15.332888225255473</v>
          </cell>
          <cell r="CL215">
            <v>9.3449513337802923</v>
          </cell>
          <cell r="CM215">
            <v>68.350684931506848</v>
          </cell>
          <cell r="CN215">
            <v>0</v>
          </cell>
          <cell r="CO215">
            <v>0</v>
          </cell>
          <cell r="CP215">
            <v>56.995878898032203</v>
          </cell>
          <cell r="CQ215">
            <v>0</v>
          </cell>
          <cell r="CR215">
            <v>38.470032444146476</v>
          </cell>
          <cell r="CS215">
            <v>0</v>
          </cell>
          <cell r="CU215">
            <v>39964</v>
          </cell>
          <cell r="CV215">
            <v>2.5869717920905919</v>
          </cell>
          <cell r="CW215">
            <v>5</v>
          </cell>
          <cell r="CX215">
            <v>0</v>
          </cell>
          <cell r="CY215">
            <v>0</v>
          </cell>
          <cell r="CZ215">
            <v>0</v>
          </cell>
          <cell r="DA215">
            <v>0</v>
          </cell>
          <cell r="DB215">
            <v>0</v>
          </cell>
          <cell r="DC215">
            <v>72.328767123287676</v>
          </cell>
          <cell r="DD215">
            <v>67</v>
          </cell>
          <cell r="DE215">
            <v>11.835616438356164</v>
          </cell>
          <cell r="DF215">
            <v>24</v>
          </cell>
          <cell r="DG215">
            <v>58.684931506849324</v>
          </cell>
          <cell r="DH215">
            <v>127.77149451045</v>
          </cell>
          <cell r="DI215">
            <v>0</v>
          </cell>
          <cell r="DJ215">
            <v>0</v>
          </cell>
          <cell r="DK215">
            <v>27.3224043715847</v>
          </cell>
          <cell r="DL215">
            <v>41.028280559922152</v>
          </cell>
          <cell r="DM215">
            <v>0</v>
          </cell>
          <cell r="DN215">
            <v>0</v>
          </cell>
          <cell r="DO215">
            <v>0</v>
          </cell>
          <cell r="DP215">
            <v>0</v>
          </cell>
          <cell r="DR215">
            <v>68.350684931506848</v>
          </cell>
          <cell r="DS215">
            <v>12.700296561615147</v>
          </cell>
          <cell r="DT215">
            <v>0</v>
          </cell>
          <cell r="DV215">
            <v>39964</v>
          </cell>
          <cell r="DW215">
            <v>6.2299675558535279</v>
          </cell>
          <cell r="DY215">
            <v>49.7</v>
          </cell>
          <cell r="DZ215">
            <v>44.7</v>
          </cell>
          <cell r="EA215">
            <v>40</v>
          </cell>
          <cell r="EB215">
            <v>38.470032444146476</v>
          </cell>
          <cell r="ED215">
            <v>60</v>
          </cell>
          <cell r="EE215">
            <v>20</v>
          </cell>
          <cell r="EF215">
            <v>62.019463130880212</v>
          </cell>
          <cell r="EG215">
            <v>2.0194631308802116</v>
          </cell>
          <cell r="EH215">
            <v>60</v>
          </cell>
          <cell r="EJ215">
            <v>38.470032444146476</v>
          </cell>
          <cell r="EK215">
            <v>98.470032444146483</v>
          </cell>
          <cell r="EL215">
            <v>118.47003244414648</v>
          </cell>
          <cell r="EN215">
            <v>0</v>
          </cell>
          <cell r="EO215">
            <v>60</v>
          </cell>
          <cell r="EP215">
            <v>80</v>
          </cell>
          <cell r="ER215">
            <v>200</v>
          </cell>
          <cell r="ET215">
            <v>15</v>
          </cell>
          <cell r="EU215">
            <v>0</v>
          </cell>
          <cell r="EV215">
            <v>0</v>
          </cell>
          <cell r="EW215">
            <v>57.865545985841578</v>
          </cell>
          <cell r="EX215">
            <v>10.48513894566527</v>
          </cell>
          <cell r="EZ215">
            <v>57.865545985841578</v>
          </cell>
          <cell r="FA215">
            <v>72.865545985841578</v>
          </cell>
          <cell r="FB215">
            <v>59</v>
          </cell>
          <cell r="FC215">
            <v>68.350684931506848</v>
          </cell>
          <cell r="FE215">
            <v>38271.593264236108</v>
          </cell>
        </row>
        <row r="216">
          <cell r="A216">
            <v>39965</v>
          </cell>
          <cell r="B216">
            <v>1</v>
          </cell>
          <cell r="C216">
            <v>1</v>
          </cell>
          <cell r="D216">
            <v>6</v>
          </cell>
          <cell r="E216">
            <v>2009</v>
          </cell>
          <cell r="G216">
            <v>0</v>
          </cell>
          <cell r="H216">
            <v>2.1022261351580025</v>
          </cell>
          <cell r="I216">
            <v>12.950799423117681</v>
          </cell>
          <cell r="J216">
            <v>85.61643835616438</v>
          </cell>
          <cell r="K216">
            <v>10.833333333333334</v>
          </cell>
          <cell r="L216">
            <v>0.51757737357725653</v>
          </cell>
          <cell r="M216">
            <v>8.348626256152416</v>
          </cell>
          <cell r="N216">
            <v>8.1229090909090917</v>
          </cell>
          <cell r="O216">
            <v>33.252952505187345</v>
          </cell>
          <cell r="P216">
            <v>19.757128190870773</v>
          </cell>
          <cell r="Q216">
            <v>27.469408353538032</v>
          </cell>
          <cell r="R216">
            <v>19.976700461843564</v>
          </cell>
          <cell r="S216">
            <v>173.70391385184465</v>
          </cell>
          <cell r="T216">
            <v>22.057216686027349</v>
          </cell>
          <cell r="U216">
            <v>39.082951581329837</v>
          </cell>
          <cell r="W216">
            <v>0</v>
          </cell>
          <cell r="X216">
            <v>15.053025558275683</v>
          </cell>
          <cell r="Y216">
            <v>10.833333333333334</v>
          </cell>
          <cell r="Z216">
            <v>0</v>
          </cell>
          <cell r="AA216">
            <v>0</v>
          </cell>
          <cell r="AB216">
            <v>2.5856595600221408</v>
          </cell>
          <cell r="AC216">
            <v>5</v>
          </cell>
          <cell r="AD216">
            <v>0</v>
          </cell>
          <cell r="AE216">
            <v>1.0022831050228298</v>
          </cell>
          <cell r="AF216">
            <v>8.4011700555937949</v>
          </cell>
          <cell r="AG216">
            <v>0</v>
          </cell>
          <cell r="AH216">
            <v>2.0689260712755999</v>
          </cell>
          <cell r="AI216">
            <v>0</v>
          </cell>
          <cell r="AJ216">
            <v>0</v>
          </cell>
          <cell r="AK216">
            <v>0</v>
          </cell>
          <cell r="AL216">
            <v>0</v>
          </cell>
          <cell r="AM216">
            <v>0</v>
          </cell>
          <cell r="AN216">
            <v>0</v>
          </cell>
          <cell r="AO216">
            <v>26.521818193061584</v>
          </cell>
          <cell r="AP216">
            <v>0</v>
          </cell>
          <cell r="AQ216">
            <v>15.598829944406205</v>
          </cell>
          <cell r="AR216">
            <v>22.832201281849379</v>
          </cell>
          <cell r="AS216">
            <v>28.684997300674809</v>
          </cell>
          <cell r="AT216">
            <v>0</v>
          </cell>
          <cell r="AU216">
            <v>0</v>
          </cell>
          <cell r="AV216">
            <v>0</v>
          </cell>
          <cell r="AW216">
            <v>67</v>
          </cell>
          <cell r="AX216">
            <v>0</v>
          </cell>
          <cell r="AY216">
            <v>0</v>
          </cell>
          <cell r="AZ216">
            <v>35.852730224999945</v>
          </cell>
          <cell r="BA216">
            <v>0</v>
          </cell>
          <cell r="BB216">
            <v>131.9913518942019</v>
          </cell>
          <cell r="BC216">
            <v>0</v>
          </cell>
          <cell r="BD216">
            <v>0</v>
          </cell>
          <cell r="BE216">
            <v>27.3224043715847</v>
          </cell>
          <cell r="BF216">
            <v>41.028280559922152</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CA216">
            <v>0</v>
          </cell>
          <cell r="CB216">
            <v>17.265753424657532</v>
          </cell>
          <cell r="CC216">
            <v>0</v>
          </cell>
          <cell r="CD216">
            <v>0</v>
          </cell>
          <cell r="CE216">
            <v>4.7494167201721353</v>
          </cell>
          <cell r="CF216">
            <v>0</v>
          </cell>
          <cell r="CH216">
            <v>22.015170144829668</v>
          </cell>
          <cell r="CJ216">
            <v>39965</v>
          </cell>
          <cell r="CK216">
            <v>15.053025558275683</v>
          </cell>
          <cell r="CL216">
            <v>9.4034531606166247</v>
          </cell>
          <cell r="CM216">
            <v>68.350684931506848</v>
          </cell>
          <cell r="CN216">
            <v>0</v>
          </cell>
          <cell r="CO216">
            <v>0</v>
          </cell>
          <cell r="CP216">
            <v>57.275741565011991</v>
          </cell>
          <cell r="CQ216">
            <v>0</v>
          </cell>
          <cell r="CR216">
            <v>38.431031226255584</v>
          </cell>
          <cell r="CS216">
            <v>0</v>
          </cell>
          <cell r="CU216">
            <v>39965</v>
          </cell>
          <cell r="CV216">
            <v>2.5856595600221408</v>
          </cell>
          <cell r="CW216">
            <v>5</v>
          </cell>
          <cell r="CX216">
            <v>0</v>
          </cell>
          <cell r="CY216">
            <v>0</v>
          </cell>
          <cell r="CZ216">
            <v>0</v>
          </cell>
          <cell r="DA216">
            <v>0</v>
          </cell>
          <cell r="DB216">
            <v>0</v>
          </cell>
          <cell r="DC216">
            <v>72.328767123287676</v>
          </cell>
          <cell r="DD216">
            <v>67</v>
          </cell>
          <cell r="DE216">
            <v>11.835616438356164</v>
          </cell>
          <cell r="DF216">
            <v>24</v>
          </cell>
          <cell r="DG216">
            <v>58.684931506849324</v>
          </cell>
          <cell r="DH216">
            <v>131.9913518942019</v>
          </cell>
          <cell r="DI216">
            <v>0</v>
          </cell>
          <cell r="DJ216">
            <v>0</v>
          </cell>
          <cell r="DK216">
            <v>27.3224043715847</v>
          </cell>
          <cell r="DL216">
            <v>41.028280559922152</v>
          </cell>
          <cell r="DM216">
            <v>0</v>
          </cell>
          <cell r="DN216">
            <v>0</v>
          </cell>
          <cell r="DO216">
            <v>0</v>
          </cell>
          <cell r="DP216">
            <v>0</v>
          </cell>
          <cell r="DR216">
            <v>68.350684931506848</v>
          </cell>
          <cell r="DS216">
            <v>22.015170144829668</v>
          </cell>
          <cell r="DT216">
            <v>0</v>
          </cell>
          <cell r="DV216">
            <v>39965</v>
          </cell>
          <cell r="DW216">
            <v>6.2689687737444162</v>
          </cell>
          <cell r="DY216">
            <v>49.7</v>
          </cell>
          <cell r="DZ216">
            <v>44.7</v>
          </cell>
          <cell r="EA216">
            <v>40</v>
          </cell>
          <cell r="EB216">
            <v>38.431031226255584</v>
          </cell>
          <cell r="ED216">
            <v>60</v>
          </cell>
          <cell r="EE216">
            <v>20</v>
          </cell>
          <cell r="EF216">
            <v>62.025158285184126</v>
          </cell>
          <cell r="EG216">
            <v>2.0251582851841263</v>
          </cell>
          <cell r="EH216">
            <v>60</v>
          </cell>
          <cell r="EJ216">
            <v>38.431031226255584</v>
          </cell>
          <cell r="EK216">
            <v>98.431031226255584</v>
          </cell>
          <cell r="EL216">
            <v>118.43103122625558</v>
          </cell>
          <cell r="EN216">
            <v>0</v>
          </cell>
          <cell r="EO216">
            <v>60</v>
          </cell>
          <cell r="EP216">
            <v>80</v>
          </cell>
          <cell r="ER216">
            <v>200</v>
          </cell>
          <cell r="ET216">
            <v>15</v>
          </cell>
          <cell r="EU216">
            <v>0</v>
          </cell>
          <cell r="EV216">
            <v>0</v>
          </cell>
          <cell r="EW216">
            <v>58.198682971319656</v>
          </cell>
          <cell r="EX216">
            <v>10.152001960187192</v>
          </cell>
          <cell r="EZ216">
            <v>58.198682971319656</v>
          </cell>
          <cell r="FA216">
            <v>73.198682971319656</v>
          </cell>
          <cell r="FB216">
            <v>59</v>
          </cell>
          <cell r="FC216">
            <v>68.350684931506848</v>
          </cell>
          <cell r="FE216">
            <v>38271.593264583331</v>
          </cell>
        </row>
        <row r="217">
          <cell r="A217">
            <v>39966</v>
          </cell>
          <cell r="B217">
            <v>2</v>
          </cell>
          <cell r="C217">
            <v>2</v>
          </cell>
          <cell r="D217">
            <v>6</v>
          </cell>
          <cell r="E217">
            <v>2009</v>
          </cell>
          <cell r="G217">
            <v>0</v>
          </cell>
          <cell r="H217">
            <v>1.6124466908800532</v>
          </cell>
          <cell r="I217">
            <v>12.604728811299871</v>
          </cell>
          <cell r="J217">
            <v>85.61643835616438</v>
          </cell>
          <cell r="K217">
            <v>10.833333333333334</v>
          </cell>
          <cell r="L217">
            <v>0.39699150787900883</v>
          </cell>
          <cell r="M217">
            <v>8.1255346845890788</v>
          </cell>
          <cell r="N217">
            <v>8.1229090909090917</v>
          </cell>
          <cell r="O217">
            <v>25.505635351142157</v>
          </cell>
          <cell r="P217">
            <v>19.22917920352312</v>
          </cell>
          <cell r="Q217">
            <v>27.368590406362216</v>
          </cell>
          <cell r="R217">
            <v>19.976700461843564</v>
          </cell>
          <cell r="S217">
            <v>161.91699185796236</v>
          </cell>
          <cell r="T217">
            <v>22.002098545195178</v>
          </cell>
          <cell r="U217">
            <v>38.721823586197118</v>
          </cell>
          <cell r="W217">
            <v>0</v>
          </cell>
          <cell r="X217">
            <v>14.217175502179925</v>
          </cell>
          <cell r="Y217">
            <v>10.833333333333334</v>
          </cell>
          <cell r="Z217">
            <v>0</v>
          </cell>
          <cell r="AA217">
            <v>0</v>
          </cell>
          <cell r="AB217">
            <v>2.5843479935786502</v>
          </cell>
          <cell r="AC217">
            <v>5</v>
          </cell>
          <cell r="AD217">
            <v>0</v>
          </cell>
          <cell r="AE217">
            <v>1.0022831050228298</v>
          </cell>
          <cell r="AF217">
            <v>8.058804184775699</v>
          </cell>
          <cell r="AG217">
            <v>0</v>
          </cell>
          <cell r="AH217">
            <v>2.0937810345688082</v>
          </cell>
          <cell r="AI217">
            <v>0</v>
          </cell>
          <cell r="AJ217">
            <v>0</v>
          </cell>
          <cell r="AK217">
            <v>0</v>
          </cell>
          <cell r="AL217">
            <v>0</v>
          </cell>
          <cell r="AM217">
            <v>0</v>
          </cell>
          <cell r="AN217">
            <v>0</v>
          </cell>
          <cell r="AO217">
            <v>27.26910226332059</v>
          </cell>
          <cell r="AP217">
            <v>0</v>
          </cell>
          <cell r="AQ217">
            <v>15.941195815224301</v>
          </cell>
          <cell r="AR217">
            <v>22.718079324910018</v>
          </cell>
          <cell r="AS217">
            <v>24.057946984847334</v>
          </cell>
          <cell r="AT217">
            <v>0</v>
          </cell>
          <cell r="AU217">
            <v>0</v>
          </cell>
          <cell r="AV217">
            <v>0</v>
          </cell>
          <cell r="AW217">
            <v>67</v>
          </cell>
          <cell r="AX217">
            <v>0</v>
          </cell>
          <cell r="AY217">
            <v>0</v>
          </cell>
          <cell r="AZ217">
            <v>35.966852181939302</v>
          </cell>
          <cell r="BA217">
            <v>0</v>
          </cell>
          <cell r="BB217">
            <v>119.67406180741536</v>
          </cell>
          <cell r="BC217">
            <v>0</v>
          </cell>
          <cell r="BD217">
            <v>0</v>
          </cell>
          <cell r="BE217">
            <v>27.3224043715847</v>
          </cell>
          <cell r="BF217">
            <v>41.028280559922152</v>
          </cell>
          <cell r="BG217">
            <v>0</v>
          </cell>
          <cell r="BH217">
            <v>4.6907613383710185</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CA217">
            <v>0</v>
          </cell>
          <cell r="CB217">
            <v>12.574992086286514</v>
          </cell>
          <cell r="CC217">
            <v>0</v>
          </cell>
          <cell r="CD217">
            <v>0</v>
          </cell>
          <cell r="CE217">
            <v>0</v>
          </cell>
          <cell r="CF217">
            <v>0</v>
          </cell>
          <cell r="CH217">
            <v>12.574992086286514</v>
          </cell>
          <cell r="CJ217">
            <v>39966</v>
          </cell>
          <cell r="CK217">
            <v>14.217175502179925</v>
          </cell>
          <cell r="CL217">
            <v>9.0610872897985288</v>
          </cell>
          <cell r="CM217">
            <v>68.350684931506848</v>
          </cell>
          <cell r="CN217">
            <v>0</v>
          </cell>
          <cell r="CO217">
            <v>0</v>
          </cell>
          <cell r="CP217">
            <v>53.420830282736731</v>
          </cell>
          <cell r="CQ217">
            <v>0</v>
          </cell>
          <cell r="CR217">
            <v>38.659275140134319</v>
          </cell>
          <cell r="CS217">
            <v>0</v>
          </cell>
          <cell r="CU217">
            <v>39966</v>
          </cell>
          <cell r="CV217">
            <v>2.5843479935786502</v>
          </cell>
          <cell r="CW217">
            <v>5</v>
          </cell>
          <cell r="CX217">
            <v>0</v>
          </cell>
          <cell r="CY217">
            <v>0</v>
          </cell>
          <cell r="CZ217">
            <v>0</v>
          </cell>
          <cell r="DA217">
            <v>0</v>
          </cell>
          <cell r="DB217">
            <v>0</v>
          </cell>
          <cell r="DC217">
            <v>72.328767123287676</v>
          </cell>
          <cell r="DD217">
            <v>67</v>
          </cell>
          <cell r="DE217">
            <v>11.835616438356164</v>
          </cell>
          <cell r="DF217">
            <v>24</v>
          </cell>
          <cell r="DG217">
            <v>58.684931506849324</v>
          </cell>
          <cell r="DH217">
            <v>119.67406180741536</v>
          </cell>
          <cell r="DI217">
            <v>0</v>
          </cell>
          <cell r="DJ217">
            <v>0</v>
          </cell>
          <cell r="DK217">
            <v>27.3224043715847</v>
          </cell>
          <cell r="DL217">
            <v>41.028280559922152</v>
          </cell>
          <cell r="DM217">
            <v>0</v>
          </cell>
          <cell r="DN217">
            <v>0</v>
          </cell>
          <cell r="DO217">
            <v>0</v>
          </cell>
          <cell r="DP217">
            <v>0</v>
          </cell>
          <cell r="DR217">
            <v>68.350684931506848</v>
          </cell>
          <cell r="DS217">
            <v>12.574992086286514</v>
          </cell>
          <cell r="DT217">
            <v>0</v>
          </cell>
          <cell r="DV217">
            <v>39966</v>
          </cell>
          <cell r="DW217">
            <v>6.0407248598656862</v>
          </cell>
          <cell r="DY217">
            <v>49.7</v>
          </cell>
          <cell r="DZ217">
            <v>44.7</v>
          </cell>
          <cell r="EA217">
            <v>40</v>
          </cell>
          <cell r="EB217">
            <v>38.659275140134319</v>
          </cell>
          <cell r="ED217">
            <v>60</v>
          </cell>
          <cell r="EE217">
            <v>20</v>
          </cell>
          <cell r="EF217">
            <v>53.420830282736731</v>
          </cell>
          <cell r="EG217">
            <v>0</v>
          </cell>
          <cell r="EH217">
            <v>53.420830282736731</v>
          </cell>
          <cell r="EJ217">
            <v>38.659275140134319</v>
          </cell>
          <cell r="EK217">
            <v>98.659275140134326</v>
          </cell>
          <cell r="EL217">
            <v>118.65927514013433</v>
          </cell>
          <cell r="EN217">
            <v>0</v>
          </cell>
          <cell r="EO217">
            <v>60</v>
          </cell>
          <cell r="EP217">
            <v>80</v>
          </cell>
          <cell r="ER217">
            <v>200</v>
          </cell>
          <cell r="ET217">
            <v>15</v>
          </cell>
          <cell r="EU217">
            <v>0</v>
          </cell>
          <cell r="EV217">
            <v>0</v>
          </cell>
          <cell r="EW217">
            <v>56.643500687597225</v>
          </cell>
          <cell r="EX217">
            <v>11.707184243909623</v>
          </cell>
          <cell r="EZ217">
            <v>56.643500687597225</v>
          </cell>
          <cell r="FA217">
            <v>71.643500687597225</v>
          </cell>
          <cell r="FB217">
            <v>59</v>
          </cell>
          <cell r="FC217">
            <v>68.350684931506848</v>
          </cell>
          <cell r="FE217">
            <v>38271.593264814815</v>
          </cell>
        </row>
        <row r="218">
          <cell r="A218">
            <v>39967</v>
          </cell>
          <cell r="B218">
            <v>3</v>
          </cell>
          <cell r="C218">
            <v>3</v>
          </cell>
          <cell r="D218">
            <v>6</v>
          </cell>
          <cell r="E218">
            <v>2009</v>
          </cell>
          <cell r="G218">
            <v>0</v>
          </cell>
          <cell r="H218">
            <v>1.8621265877881692</v>
          </cell>
          <cell r="I218">
            <v>12.301236023619641</v>
          </cell>
          <cell r="J218">
            <v>85.61643835616438</v>
          </cell>
          <cell r="K218">
            <v>10.833333333333334</v>
          </cell>
          <cell r="L218">
            <v>0.45846380294541472</v>
          </cell>
          <cell r="M218">
            <v>7.9298905569179139</v>
          </cell>
          <cell r="N218">
            <v>8.1229090909090917</v>
          </cell>
          <cell r="O218">
            <v>29.455064774804821</v>
          </cell>
          <cell r="P218">
            <v>18.76618493457477</v>
          </cell>
          <cell r="Q218">
            <v>27.242294980473122</v>
          </cell>
          <cell r="R218">
            <v>19.976700461843564</v>
          </cell>
          <cell r="S218">
            <v>178.63284998626966</v>
          </cell>
          <cell r="T218">
            <v>22.155590047458979</v>
          </cell>
          <cell r="U218">
            <v>35.592063968417563</v>
          </cell>
          <cell r="W218">
            <v>0</v>
          </cell>
          <cell r="X218">
            <v>14.163362611407809</v>
          </cell>
          <cell r="Y218">
            <v>10.833333333333334</v>
          </cell>
          <cell r="Z218">
            <v>0</v>
          </cell>
          <cell r="AA218">
            <v>0</v>
          </cell>
          <cell r="AB218">
            <v>2.5830370924224875</v>
          </cell>
          <cell r="AC218">
            <v>5</v>
          </cell>
          <cell r="AD218">
            <v>0</v>
          </cell>
          <cell r="AE218">
            <v>1.0022831050228298</v>
          </cell>
          <cell r="AF218">
            <v>7.9259432533271017</v>
          </cell>
          <cell r="AG218">
            <v>0</v>
          </cell>
          <cell r="AH218">
            <v>2.476331164111226</v>
          </cell>
          <cell r="AI218">
            <v>0</v>
          </cell>
          <cell r="AJ218">
            <v>0</v>
          </cell>
          <cell r="AK218">
            <v>0</v>
          </cell>
          <cell r="AL218">
            <v>0</v>
          </cell>
          <cell r="AM218">
            <v>0</v>
          </cell>
          <cell r="AN218">
            <v>0</v>
          </cell>
          <cell r="AO218">
            <v>26.871752077901341</v>
          </cell>
          <cell r="AP218">
            <v>0</v>
          </cell>
          <cell r="AQ218">
            <v>16.074056746672898</v>
          </cell>
          <cell r="AR218">
            <v>22.673792347760486</v>
          </cell>
          <cell r="AS218">
            <v>27.344312815250319</v>
          </cell>
          <cell r="AT218">
            <v>0</v>
          </cell>
          <cell r="AU218">
            <v>0</v>
          </cell>
          <cell r="AV218">
            <v>0</v>
          </cell>
          <cell r="AW218">
            <v>67</v>
          </cell>
          <cell r="AX218">
            <v>0</v>
          </cell>
          <cell r="AY218">
            <v>0</v>
          </cell>
          <cell r="AZ218">
            <v>36.011139159088842</v>
          </cell>
          <cell r="BA218">
            <v>0</v>
          </cell>
          <cell r="BB218">
            <v>133.36936484305738</v>
          </cell>
          <cell r="BC218">
            <v>0</v>
          </cell>
          <cell r="BD218">
            <v>0</v>
          </cell>
          <cell r="BE218">
            <v>27.3224043715847</v>
          </cell>
          <cell r="BF218">
            <v>41.028280559922152</v>
          </cell>
          <cell r="BG218">
            <v>0</v>
          </cell>
          <cell r="BH218">
            <v>1.4730084546169877</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CA218">
            <v>0</v>
          </cell>
          <cell r="CB218">
            <v>15.792744970040545</v>
          </cell>
          <cell r="CC218">
            <v>0</v>
          </cell>
          <cell r="CD218">
            <v>0</v>
          </cell>
          <cell r="CE218">
            <v>0</v>
          </cell>
          <cell r="CF218">
            <v>0</v>
          </cell>
          <cell r="CH218">
            <v>15.792744970040545</v>
          </cell>
          <cell r="CJ218">
            <v>39967</v>
          </cell>
          <cell r="CK218">
            <v>14.163362611407809</v>
          </cell>
          <cell r="CL218">
            <v>8.9282263583499315</v>
          </cell>
          <cell r="CM218">
            <v>68.350684931506848</v>
          </cell>
          <cell r="CN218">
            <v>0</v>
          </cell>
          <cell r="CO218">
            <v>0</v>
          </cell>
          <cell r="CP218">
            <v>56.692396057262883</v>
          </cell>
          <cell r="CQ218">
            <v>0</v>
          </cell>
          <cell r="CR218">
            <v>38.747849094433384</v>
          </cell>
          <cell r="CS218">
            <v>0</v>
          </cell>
          <cell r="CU218">
            <v>39967</v>
          </cell>
          <cell r="CV218">
            <v>2.5830370924224875</v>
          </cell>
          <cell r="CW218">
            <v>5</v>
          </cell>
          <cell r="CX218">
            <v>0</v>
          </cell>
          <cell r="CY218">
            <v>0</v>
          </cell>
          <cell r="CZ218">
            <v>0</v>
          </cell>
          <cell r="DA218">
            <v>0</v>
          </cell>
          <cell r="DB218">
            <v>0</v>
          </cell>
          <cell r="DC218">
            <v>72.328767123287676</v>
          </cell>
          <cell r="DD218">
            <v>67</v>
          </cell>
          <cell r="DE218">
            <v>11.835616438356164</v>
          </cell>
          <cell r="DF218">
            <v>24</v>
          </cell>
          <cell r="DG218">
            <v>58.684931506849324</v>
          </cell>
          <cell r="DH218">
            <v>133.36936484305738</v>
          </cell>
          <cell r="DI218">
            <v>0</v>
          </cell>
          <cell r="DJ218">
            <v>0</v>
          </cell>
          <cell r="DK218">
            <v>27.3224043715847</v>
          </cell>
          <cell r="DL218">
            <v>41.028280559922152</v>
          </cell>
          <cell r="DM218">
            <v>0</v>
          </cell>
          <cell r="DN218">
            <v>0</v>
          </cell>
          <cell r="DO218">
            <v>0</v>
          </cell>
          <cell r="DP218">
            <v>0</v>
          </cell>
          <cell r="DR218">
            <v>68.350684931506848</v>
          </cell>
          <cell r="DS218">
            <v>15.792744970040545</v>
          </cell>
          <cell r="DT218">
            <v>0</v>
          </cell>
          <cell r="DV218">
            <v>39967</v>
          </cell>
          <cell r="DW218">
            <v>5.9521509055666213</v>
          </cell>
          <cell r="DY218">
            <v>49.7</v>
          </cell>
          <cell r="DZ218">
            <v>44.7</v>
          </cell>
          <cell r="EA218">
            <v>40</v>
          </cell>
          <cell r="EB218">
            <v>38.747849094433384</v>
          </cell>
          <cell r="ED218">
            <v>60</v>
          </cell>
          <cell r="EE218">
            <v>20</v>
          </cell>
          <cell r="EF218">
            <v>56.692396057262883</v>
          </cell>
          <cell r="EG218">
            <v>0</v>
          </cell>
          <cell r="EH218">
            <v>56.692396057262883</v>
          </cell>
          <cell r="EJ218">
            <v>38.747849094433384</v>
          </cell>
          <cell r="EK218">
            <v>98.747849094433377</v>
          </cell>
          <cell r="EL218">
            <v>118.74784909443338</v>
          </cell>
          <cell r="EN218">
            <v>0</v>
          </cell>
          <cell r="EO218">
            <v>60</v>
          </cell>
          <cell r="EP218">
            <v>80</v>
          </cell>
          <cell r="ER218">
            <v>200</v>
          </cell>
          <cell r="ET218">
            <v>15</v>
          </cell>
          <cell r="EU218">
            <v>0</v>
          </cell>
          <cell r="EV218">
            <v>0</v>
          </cell>
          <cell r="EW218">
            <v>55.279655881016801</v>
          </cell>
          <cell r="EX218">
            <v>13.071029050490047</v>
          </cell>
          <cell r="EZ218">
            <v>55.279655881016801</v>
          </cell>
          <cell r="FA218">
            <v>70.279655881016794</v>
          </cell>
          <cell r="FB218">
            <v>59</v>
          </cell>
          <cell r="FC218">
            <v>68.350684931506848</v>
          </cell>
          <cell r="FE218">
            <v>38271.593264930554</v>
          </cell>
        </row>
        <row r="219">
          <cell r="A219">
            <v>39968</v>
          </cell>
          <cell r="B219">
            <v>4</v>
          </cell>
          <cell r="C219">
            <v>4</v>
          </cell>
          <cell r="D219">
            <v>6</v>
          </cell>
          <cell r="E219">
            <v>2009</v>
          </cell>
          <cell r="G219">
            <v>0</v>
          </cell>
          <cell r="H219">
            <v>1.4352794405883094</v>
          </cell>
          <cell r="I219">
            <v>10.017550839235215</v>
          </cell>
          <cell r="J219">
            <v>85.61643835616438</v>
          </cell>
          <cell r="K219">
            <v>10.833333333333334</v>
          </cell>
          <cell r="L219">
            <v>0.35337214716593635</v>
          </cell>
          <cell r="M219">
            <v>6.4577316987469517</v>
          </cell>
          <cell r="N219">
            <v>0</v>
          </cell>
          <cell r="O219">
            <v>22.703208884789053</v>
          </cell>
          <cell r="P219">
            <v>15.282302630372286</v>
          </cell>
          <cell r="Q219">
            <v>27.856532750702804</v>
          </cell>
          <cell r="R219">
            <v>19.976700461843564</v>
          </cell>
          <cell r="S219">
            <v>198.01886558729089</v>
          </cell>
          <cell r="T219">
            <v>21.464348112772765</v>
          </cell>
          <cell r="U219">
            <v>27.040385006283618</v>
          </cell>
          <cell r="W219">
            <v>0</v>
          </cell>
          <cell r="X219">
            <v>11.452830279823523</v>
          </cell>
          <cell r="Y219">
            <v>10.833333333333334</v>
          </cell>
          <cell r="Z219">
            <v>0</v>
          </cell>
          <cell r="AA219">
            <v>0</v>
          </cell>
          <cell r="AB219">
            <v>0</v>
          </cell>
          <cell r="AC219">
            <v>5</v>
          </cell>
          <cell r="AD219">
            <v>0</v>
          </cell>
          <cell r="AE219">
            <v>1.0022831050228298</v>
          </cell>
          <cell r="AF219">
            <v>0.80882074089005851</v>
          </cell>
          <cell r="AG219">
            <v>0</v>
          </cell>
          <cell r="AH219">
            <v>3.2290089858493687</v>
          </cell>
          <cell r="AI219">
            <v>0</v>
          </cell>
          <cell r="AJ219">
            <v>0</v>
          </cell>
          <cell r="AK219">
            <v>0</v>
          </cell>
          <cell r="AL219">
            <v>0</v>
          </cell>
          <cell r="AM219">
            <v>0</v>
          </cell>
          <cell r="AN219">
            <v>0</v>
          </cell>
          <cell r="AO219">
            <v>28.769012823589506</v>
          </cell>
          <cell r="AP219">
            <v>0</v>
          </cell>
          <cell r="AQ219">
            <v>23.191179259109941</v>
          </cell>
          <cell r="AR219">
            <v>16.808820740890059</v>
          </cell>
          <cell r="AS219">
            <v>13.820722918268828</v>
          </cell>
          <cell r="AT219">
            <v>0</v>
          </cell>
          <cell r="AU219">
            <v>0</v>
          </cell>
          <cell r="AV219">
            <v>0</v>
          </cell>
          <cell r="AW219">
            <v>67</v>
          </cell>
          <cell r="AX219">
            <v>0</v>
          </cell>
          <cell r="AY219">
            <v>0</v>
          </cell>
          <cell r="AZ219">
            <v>41.876110765959268</v>
          </cell>
          <cell r="BA219">
            <v>0</v>
          </cell>
          <cell r="BB219">
            <v>137.64748794038803</v>
          </cell>
          <cell r="BC219">
            <v>0</v>
          </cell>
          <cell r="BD219">
            <v>0</v>
          </cell>
          <cell r="BE219">
            <v>27.3224043715847</v>
          </cell>
          <cell r="BF219">
            <v>32.694759928021</v>
          </cell>
          <cell r="BG219">
            <v>0</v>
          </cell>
          <cell r="BH219">
            <v>15.05719211575645</v>
          </cell>
          <cell r="BI219">
            <v>0</v>
          </cell>
          <cell r="BJ219">
            <v>0</v>
          </cell>
          <cell r="BK219">
            <v>0</v>
          </cell>
          <cell r="BL219">
            <v>0</v>
          </cell>
          <cell r="BM219">
            <v>0</v>
          </cell>
          <cell r="BN219">
            <v>7.1054273576010019E-15</v>
          </cell>
          <cell r="BO219">
            <v>0</v>
          </cell>
          <cell r="BP219">
            <v>0</v>
          </cell>
          <cell r="BQ219">
            <v>-7.1054273576010019E-15</v>
          </cell>
          <cell r="BR219">
            <v>0</v>
          </cell>
          <cell r="BS219">
            <v>0</v>
          </cell>
          <cell r="BT219">
            <v>0</v>
          </cell>
          <cell r="BU219">
            <v>0</v>
          </cell>
          <cell r="BV219">
            <v>0</v>
          </cell>
          <cell r="BW219">
            <v>8.3335206319011448</v>
          </cell>
          <cell r="BX219">
            <v>0</v>
          </cell>
          <cell r="BY219">
            <v>0</v>
          </cell>
          <cell r="CA219">
            <v>0</v>
          </cell>
          <cell r="CB219">
            <v>2.208561308901082</v>
          </cell>
          <cell r="CC219">
            <v>0</v>
          </cell>
          <cell r="CD219">
            <v>0</v>
          </cell>
          <cell r="CE219">
            <v>0</v>
          </cell>
          <cell r="CF219">
            <v>0</v>
          </cell>
          <cell r="CH219">
            <v>2.208561308901082</v>
          </cell>
          <cell r="CJ219">
            <v>39968</v>
          </cell>
          <cell r="CK219">
            <v>11.452830279823523</v>
          </cell>
          <cell r="CL219">
            <v>1.8111038459128883</v>
          </cell>
          <cell r="CM219">
            <v>60.017164299605703</v>
          </cell>
          <cell r="CN219">
            <v>8.3335206319011448</v>
          </cell>
          <cell r="CO219">
            <v>0</v>
          </cell>
          <cell r="CP219">
            <v>45.818744727707703</v>
          </cell>
          <cell r="CQ219">
            <v>0</v>
          </cell>
          <cell r="CR219">
            <v>40</v>
          </cell>
          <cell r="CS219">
            <v>0</v>
          </cell>
          <cell r="CU219">
            <v>39968</v>
          </cell>
          <cell r="CV219">
            <v>0</v>
          </cell>
          <cell r="CW219">
            <v>5</v>
          </cell>
          <cell r="CX219">
            <v>0</v>
          </cell>
          <cell r="CY219">
            <v>0</v>
          </cell>
          <cell r="CZ219">
            <v>0</v>
          </cell>
          <cell r="DA219">
            <v>0</v>
          </cell>
          <cell r="DB219">
            <v>0</v>
          </cell>
          <cell r="DC219">
            <v>72.328767123287676</v>
          </cell>
          <cell r="DD219">
            <v>67</v>
          </cell>
          <cell r="DE219">
            <v>11.835616438356164</v>
          </cell>
          <cell r="DF219">
            <v>24</v>
          </cell>
          <cell r="DG219">
            <v>58.684931506849324</v>
          </cell>
          <cell r="DH219">
            <v>137.64748794038803</v>
          </cell>
          <cell r="DI219">
            <v>0</v>
          </cell>
          <cell r="DJ219">
            <v>0</v>
          </cell>
          <cell r="DK219">
            <v>27.3224043715847</v>
          </cell>
          <cell r="DL219">
            <v>32.694759928021007</v>
          </cell>
          <cell r="DM219">
            <v>0</v>
          </cell>
          <cell r="DN219">
            <v>0</v>
          </cell>
          <cell r="DO219">
            <v>-7.1054273576010019E-15</v>
          </cell>
          <cell r="DP219">
            <v>8.3335206319011448</v>
          </cell>
          <cell r="DR219">
            <v>68.350684931506848</v>
          </cell>
          <cell r="DS219">
            <v>2.208561308901082</v>
          </cell>
          <cell r="DT219">
            <v>0</v>
          </cell>
          <cell r="DV219">
            <v>39968</v>
          </cell>
          <cell r="DW219">
            <v>1.2074025639419255</v>
          </cell>
          <cell r="DY219">
            <v>49.7</v>
          </cell>
          <cell r="DZ219">
            <v>44.7</v>
          </cell>
          <cell r="EA219">
            <v>40</v>
          </cell>
          <cell r="EB219">
            <v>40</v>
          </cell>
          <cell r="ED219">
            <v>60</v>
          </cell>
          <cell r="EE219">
            <v>20</v>
          </cell>
          <cell r="EF219">
            <v>45.81874472770771</v>
          </cell>
          <cell r="EG219">
            <v>0</v>
          </cell>
          <cell r="EH219">
            <v>45.81874472770771</v>
          </cell>
          <cell r="EJ219">
            <v>40</v>
          </cell>
          <cell r="EK219">
            <v>100</v>
          </cell>
          <cell r="EL219">
            <v>120</v>
          </cell>
          <cell r="EN219">
            <v>0</v>
          </cell>
          <cell r="EO219">
            <v>60</v>
          </cell>
          <cell r="EP219">
            <v>80</v>
          </cell>
          <cell r="ER219">
            <v>200</v>
          </cell>
          <cell r="ET219">
            <v>15</v>
          </cell>
          <cell r="EU219">
            <v>0</v>
          </cell>
          <cell r="EV219">
            <v>8.3335206319011448</v>
          </cell>
          <cell r="EW219">
            <v>53.350684931506848</v>
          </cell>
          <cell r="EX219">
            <v>15</v>
          </cell>
          <cell r="EZ219">
            <v>45.017164299605703</v>
          </cell>
          <cell r="FA219">
            <v>60.017164299605703</v>
          </cell>
          <cell r="FB219">
            <v>59</v>
          </cell>
          <cell r="FC219">
            <v>68.350684931506848</v>
          </cell>
          <cell r="FE219">
            <v>38271.593265162039</v>
          </cell>
        </row>
        <row r="220">
          <cell r="A220">
            <v>39969</v>
          </cell>
          <cell r="B220">
            <v>5</v>
          </cell>
          <cell r="C220">
            <v>5</v>
          </cell>
          <cell r="D220">
            <v>6</v>
          </cell>
          <cell r="E220">
            <v>2009</v>
          </cell>
          <cell r="G220">
            <v>0</v>
          </cell>
          <cell r="H220">
            <v>1.4747029658471231</v>
          </cell>
          <cell r="I220">
            <v>10.12667541854646</v>
          </cell>
          <cell r="J220">
            <v>85.61643835616438</v>
          </cell>
          <cell r="K220">
            <v>10.833333333333334</v>
          </cell>
          <cell r="L220">
            <v>0.36307839347282078</v>
          </cell>
          <cell r="M220">
            <v>6.5280779606466757</v>
          </cell>
          <cell r="N220">
            <v>0</v>
          </cell>
          <cell r="O220">
            <v>23.32680907274878</v>
          </cell>
          <cell r="P220">
            <v>15.44877793678299</v>
          </cell>
          <cell r="Q220">
            <v>27.585265718603274</v>
          </cell>
          <cell r="R220">
            <v>19.976700461843564</v>
          </cell>
          <cell r="S220">
            <v>150.39916185997356</v>
          </cell>
          <cell r="T220">
            <v>21.469133967931288</v>
          </cell>
          <cell r="U220">
            <v>28.101683932327862</v>
          </cell>
          <cell r="W220">
            <v>0</v>
          </cell>
          <cell r="X220">
            <v>11.601378384393584</v>
          </cell>
          <cell r="Y220">
            <v>10.833333333333334</v>
          </cell>
          <cell r="Z220">
            <v>0</v>
          </cell>
          <cell r="AA220">
            <v>0</v>
          </cell>
          <cell r="AB220">
            <v>0</v>
          </cell>
          <cell r="AC220">
            <v>5</v>
          </cell>
          <cell r="AD220">
            <v>0</v>
          </cell>
          <cell r="AE220">
            <v>1.0022831050228298</v>
          </cell>
          <cell r="AF220">
            <v>0.8888732490966671</v>
          </cell>
          <cell r="AG220">
            <v>0</v>
          </cell>
          <cell r="AH220">
            <v>3.1938779692788533</v>
          </cell>
          <cell r="AI220">
            <v>0</v>
          </cell>
          <cell r="AJ220">
            <v>0</v>
          </cell>
          <cell r="AK220">
            <v>0</v>
          </cell>
          <cell r="AL220">
            <v>0</v>
          </cell>
          <cell r="AM220">
            <v>0</v>
          </cell>
          <cell r="AN220">
            <v>0</v>
          </cell>
          <cell r="AO220">
            <v>28.586534329495827</v>
          </cell>
          <cell r="AP220">
            <v>0</v>
          </cell>
          <cell r="AQ220">
            <v>23.111126750903331</v>
          </cell>
          <cell r="AR220">
            <v>16.888873249096669</v>
          </cell>
          <cell r="AS220">
            <v>14.557140891203929</v>
          </cell>
          <cell r="AT220">
            <v>0</v>
          </cell>
          <cell r="AU220">
            <v>0</v>
          </cell>
          <cell r="AV220">
            <v>0</v>
          </cell>
          <cell r="AW220">
            <v>67</v>
          </cell>
          <cell r="AX220">
            <v>0</v>
          </cell>
          <cell r="AY220">
            <v>0</v>
          </cell>
          <cell r="AZ220">
            <v>41.796058257752655</v>
          </cell>
          <cell r="BA220">
            <v>0</v>
          </cell>
          <cell r="BB220">
            <v>91.173921502480056</v>
          </cell>
          <cell r="BC220">
            <v>0</v>
          </cell>
          <cell r="BD220">
            <v>0</v>
          </cell>
          <cell r="BE220">
            <v>27.3224043715847</v>
          </cell>
          <cell r="BF220">
            <v>33.185147168856275</v>
          </cell>
          <cell r="BG220">
            <v>0</v>
          </cell>
          <cell r="BH220">
            <v>14.389835548915485</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7.8431333910658765</v>
          </cell>
          <cell r="BX220">
            <v>0</v>
          </cell>
          <cell r="BY220">
            <v>0</v>
          </cell>
          <cell r="CA220">
            <v>0</v>
          </cell>
          <cell r="CB220">
            <v>2.8759178757420472</v>
          </cell>
          <cell r="CC220">
            <v>0</v>
          </cell>
          <cell r="CD220">
            <v>0</v>
          </cell>
          <cell r="CE220">
            <v>0</v>
          </cell>
          <cell r="CF220">
            <v>0</v>
          </cell>
          <cell r="CH220">
            <v>2.8759178757420472</v>
          </cell>
          <cell r="CJ220">
            <v>39969</v>
          </cell>
          <cell r="CK220">
            <v>11.601378384393584</v>
          </cell>
          <cell r="CL220">
            <v>1.8911563541194969</v>
          </cell>
          <cell r="CM220">
            <v>60.507551540440971</v>
          </cell>
          <cell r="CN220">
            <v>7.8431333910658765</v>
          </cell>
          <cell r="CO220">
            <v>0</v>
          </cell>
          <cell r="CP220">
            <v>46.337553189978607</v>
          </cell>
          <cell r="CQ220">
            <v>0</v>
          </cell>
          <cell r="CR220">
            <v>40</v>
          </cell>
          <cell r="CS220">
            <v>0</v>
          </cell>
          <cell r="CU220">
            <v>39969</v>
          </cell>
          <cell r="CV220">
            <v>0</v>
          </cell>
          <cell r="CW220">
            <v>5</v>
          </cell>
          <cell r="CX220">
            <v>0</v>
          </cell>
          <cell r="CY220">
            <v>0</v>
          </cell>
          <cell r="CZ220">
            <v>0</v>
          </cell>
          <cell r="DA220">
            <v>0</v>
          </cell>
          <cell r="DB220">
            <v>0</v>
          </cell>
          <cell r="DC220">
            <v>72.328767123287676</v>
          </cell>
          <cell r="DD220">
            <v>67</v>
          </cell>
          <cell r="DE220">
            <v>11.835616438356164</v>
          </cell>
          <cell r="DF220">
            <v>24</v>
          </cell>
          <cell r="DG220">
            <v>58.684931506849324</v>
          </cell>
          <cell r="DH220">
            <v>91.173921502480056</v>
          </cell>
          <cell r="DI220">
            <v>0</v>
          </cell>
          <cell r="DJ220">
            <v>0</v>
          </cell>
          <cell r="DK220">
            <v>27.3224043715847</v>
          </cell>
          <cell r="DL220">
            <v>33.185147168856275</v>
          </cell>
          <cell r="DM220">
            <v>0</v>
          </cell>
          <cell r="DN220">
            <v>0</v>
          </cell>
          <cell r="DO220">
            <v>0</v>
          </cell>
          <cell r="DP220">
            <v>7.8431333910658765</v>
          </cell>
          <cell r="DR220">
            <v>68.350684931506848</v>
          </cell>
          <cell r="DS220">
            <v>2.8759178757420472</v>
          </cell>
          <cell r="DT220">
            <v>0</v>
          </cell>
          <cell r="DV220">
            <v>39969</v>
          </cell>
          <cell r="DW220">
            <v>1.2607709027463312</v>
          </cell>
          <cell r="DY220">
            <v>49.7</v>
          </cell>
          <cell r="DZ220">
            <v>44.7</v>
          </cell>
          <cell r="EA220">
            <v>40</v>
          </cell>
          <cell r="EB220">
            <v>40</v>
          </cell>
          <cell r="ED220">
            <v>60</v>
          </cell>
          <cell r="EE220">
            <v>20</v>
          </cell>
          <cell r="EF220">
            <v>46.337553189978607</v>
          </cell>
          <cell r="EG220">
            <v>0</v>
          </cell>
          <cell r="EH220">
            <v>46.337553189978607</v>
          </cell>
          <cell r="EJ220">
            <v>40</v>
          </cell>
          <cell r="EK220">
            <v>100</v>
          </cell>
          <cell r="EL220">
            <v>120</v>
          </cell>
          <cell r="EN220">
            <v>0</v>
          </cell>
          <cell r="EO220">
            <v>60</v>
          </cell>
          <cell r="EP220">
            <v>80</v>
          </cell>
          <cell r="ER220">
            <v>200</v>
          </cell>
          <cell r="ET220">
            <v>15</v>
          </cell>
          <cell r="EU220">
            <v>0</v>
          </cell>
          <cell r="EV220">
            <v>7.8431333910658765</v>
          </cell>
          <cell r="EW220">
            <v>53.350684931506848</v>
          </cell>
          <cell r="EX220">
            <v>15</v>
          </cell>
          <cell r="EZ220">
            <v>45.507551540440971</v>
          </cell>
          <cell r="FA220">
            <v>60.507551540440971</v>
          </cell>
          <cell r="FB220">
            <v>59</v>
          </cell>
          <cell r="FC220">
            <v>68.350684931506848</v>
          </cell>
          <cell r="FE220">
            <v>38271.593265509262</v>
          </cell>
        </row>
        <row r="221">
          <cell r="A221">
            <v>39970</v>
          </cell>
          <cell r="B221">
            <v>6</v>
          </cell>
          <cell r="C221">
            <v>6</v>
          </cell>
          <cell r="D221">
            <v>6</v>
          </cell>
          <cell r="E221">
            <v>2009</v>
          </cell>
          <cell r="G221">
            <v>0</v>
          </cell>
          <cell r="H221">
            <v>1.8840644664229529</v>
          </cell>
          <cell r="I221">
            <v>12.797997732822045</v>
          </cell>
          <cell r="J221">
            <v>85.61643835616438</v>
          </cell>
          <cell r="K221">
            <v>10.833333333333334</v>
          </cell>
          <cell r="L221">
            <v>0.46386500570650324</v>
          </cell>
          <cell r="M221">
            <v>8.2501239041424324</v>
          </cell>
          <cell r="N221">
            <v>8.1229090909090917</v>
          </cell>
          <cell r="O221">
            <v>29.802077507691525</v>
          </cell>
          <cell r="P221">
            <v>19.524021145944747</v>
          </cell>
          <cell r="Q221">
            <v>27.475648248487371</v>
          </cell>
          <cell r="R221">
            <v>19.976700461843564</v>
          </cell>
          <cell r="S221">
            <v>160.47792263064838</v>
          </cell>
          <cell r="T221">
            <v>21.995369153045171</v>
          </cell>
          <cell r="U221">
            <v>38.677733349137206</v>
          </cell>
          <cell r="W221">
            <v>0</v>
          </cell>
          <cell r="X221">
            <v>14.682062199244998</v>
          </cell>
          <cell r="Y221">
            <v>10.833333333333334</v>
          </cell>
          <cell r="Z221">
            <v>0</v>
          </cell>
          <cell r="AA221">
            <v>0</v>
          </cell>
          <cell r="AB221">
            <v>2.5817268562161861</v>
          </cell>
          <cell r="AC221">
            <v>5</v>
          </cell>
          <cell r="AD221">
            <v>0</v>
          </cell>
          <cell r="AE221">
            <v>1.0022831050228298</v>
          </cell>
          <cell r="AF221">
            <v>8.2528880395190107</v>
          </cell>
          <cell r="AG221">
            <v>0</v>
          </cell>
          <cell r="AH221">
            <v>2.2090606979705694</v>
          </cell>
          <cell r="AI221">
            <v>0</v>
          </cell>
          <cell r="AJ221">
            <v>0</v>
          </cell>
          <cell r="AK221">
            <v>0</v>
          </cell>
          <cell r="AL221">
            <v>0</v>
          </cell>
          <cell r="AM221">
            <v>0</v>
          </cell>
          <cell r="AN221">
            <v>0</v>
          </cell>
          <cell r="AO221">
            <v>26.413357181884301</v>
          </cell>
          <cell r="AP221">
            <v>0</v>
          </cell>
          <cell r="AQ221">
            <v>15.747111960480989</v>
          </cell>
          <cell r="AR221">
            <v>22.782773943157782</v>
          </cell>
          <cell r="AS221">
            <v>29.024287044187808</v>
          </cell>
          <cell r="AT221">
            <v>0</v>
          </cell>
          <cell r="AU221">
            <v>0</v>
          </cell>
          <cell r="AV221">
            <v>0</v>
          </cell>
          <cell r="AW221">
            <v>67</v>
          </cell>
          <cell r="AX221">
            <v>0</v>
          </cell>
          <cell r="AY221">
            <v>0</v>
          </cell>
          <cell r="AZ221">
            <v>35.902157563691546</v>
          </cell>
          <cell r="BA221">
            <v>0</v>
          </cell>
          <cell r="BB221">
            <v>118.24886756913922</v>
          </cell>
          <cell r="BC221">
            <v>0</v>
          </cell>
          <cell r="BD221">
            <v>0</v>
          </cell>
          <cell r="BE221">
            <v>27.3224043715847</v>
          </cell>
          <cell r="BF221">
            <v>41.028280559922152</v>
          </cell>
          <cell r="BG221">
            <v>0</v>
          </cell>
          <cell r="BH221">
            <v>0</v>
          </cell>
          <cell r="BI221">
            <v>0</v>
          </cell>
          <cell r="BJ221">
            <v>0</v>
          </cell>
          <cell r="BK221">
            <v>0</v>
          </cell>
          <cell r="BL221">
            <v>0</v>
          </cell>
          <cell r="BM221">
            <v>0</v>
          </cell>
          <cell r="BN221">
            <v>0</v>
          </cell>
          <cell r="BO221">
            <v>0</v>
          </cell>
          <cell r="BP221">
            <v>0</v>
          </cell>
          <cell r="BQ221">
            <v>7.1054273576010019E-15</v>
          </cell>
          <cell r="BR221">
            <v>0</v>
          </cell>
          <cell r="BS221">
            <v>0</v>
          </cell>
          <cell r="BT221">
            <v>0</v>
          </cell>
          <cell r="BU221">
            <v>0</v>
          </cell>
          <cell r="BV221">
            <v>0</v>
          </cell>
          <cell r="BW221">
            <v>0</v>
          </cell>
          <cell r="BX221">
            <v>0</v>
          </cell>
          <cell r="BY221">
            <v>0</v>
          </cell>
          <cell r="CA221">
            <v>0</v>
          </cell>
          <cell r="CB221">
            <v>17.265753424657532</v>
          </cell>
          <cell r="CC221">
            <v>0</v>
          </cell>
          <cell r="CD221">
            <v>0</v>
          </cell>
          <cell r="CE221">
            <v>0.60185653628575153</v>
          </cell>
          <cell r="CF221">
            <v>0</v>
          </cell>
          <cell r="CH221">
            <v>17.867609960943284</v>
          </cell>
          <cell r="CJ221">
            <v>39970</v>
          </cell>
          <cell r="CK221">
            <v>14.682062199244998</v>
          </cell>
          <cell r="CL221">
            <v>9.2551711445418405</v>
          </cell>
          <cell r="CM221">
            <v>68.350684931506848</v>
          </cell>
          <cell r="CN221">
            <v>0</v>
          </cell>
          <cell r="CO221">
            <v>0</v>
          </cell>
          <cell r="CP221">
            <v>57.64670492404268</v>
          </cell>
          <cell r="CQ221">
            <v>0</v>
          </cell>
          <cell r="CR221">
            <v>38.529885903638771</v>
          </cell>
          <cell r="CS221">
            <v>0</v>
          </cell>
          <cell r="CU221">
            <v>39970</v>
          </cell>
          <cell r="CV221">
            <v>2.5817268562161861</v>
          </cell>
          <cell r="CW221">
            <v>5</v>
          </cell>
          <cell r="CX221">
            <v>0</v>
          </cell>
          <cell r="CY221">
            <v>0</v>
          </cell>
          <cell r="CZ221">
            <v>0</v>
          </cell>
          <cell r="DA221">
            <v>0</v>
          </cell>
          <cell r="DB221">
            <v>0</v>
          </cell>
          <cell r="DC221">
            <v>72.328767123287676</v>
          </cell>
          <cell r="DD221">
            <v>67</v>
          </cell>
          <cell r="DE221">
            <v>11.835616438356164</v>
          </cell>
          <cell r="DF221">
            <v>24</v>
          </cell>
          <cell r="DG221">
            <v>58.684931506849324</v>
          </cell>
          <cell r="DH221">
            <v>118.24886756913922</v>
          </cell>
          <cell r="DI221">
            <v>0</v>
          </cell>
          <cell r="DJ221">
            <v>0</v>
          </cell>
          <cell r="DK221">
            <v>27.3224043715847</v>
          </cell>
          <cell r="DL221">
            <v>41.028280559922152</v>
          </cell>
          <cell r="DM221">
            <v>0</v>
          </cell>
          <cell r="DN221">
            <v>0</v>
          </cell>
          <cell r="DO221">
            <v>7.1054273576010019E-15</v>
          </cell>
          <cell r="DP221">
            <v>0</v>
          </cell>
          <cell r="DR221">
            <v>68.350684931506848</v>
          </cell>
          <cell r="DS221">
            <v>17.867609960943284</v>
          </cell>
          <cell r="DT221">
            <v>0</v>
          </cell>
          <cell r="DV221">
            <v>39970</v>
          </cell>
          <cell r="DW221">
            <v>6.1701140963612273</v>
          </cell>
          <cell r="DY221">
            <v>49.7</v>
          </cell>
          <cell r="DZ221">
            <v>44.7</v>
          </cell>
          <cell r="EA221">
            <v>40</v>
          </cell>
          <cell r="EB221">
            <v>38.529885903638771</v>
          </cell>
          <cell r="ED221">
            <v>60</v>
          </cell>
          <cell r="EE221">
            <v>20</v>
          </cell>
          <cell r="EF221">
            <v>58.248561460328432</v>
          </cell>
          <cell r="EG221">
            <v>0</v>
          </cell>
          <cell r="EH221">
            <v>58.248561460328432</v>
          </cell>
          <cell r="EJ221">
            <v>38.529885903638771</v>
          </cell>
          <cell r="EK221">
            <v>98.529885903638771</v>
          </cell>
          <cell r="EL221">
            <v>118.52988590363877</v>
          </cell>
          <cell r="EN221">
            <v>0</v>
          </cell>
          <cell r="EO221">
            <v>60</v>
          </cell>
          <cell r="EP221">
            <v>80</v>
          </cell>
          <cell r="ER221">
            <v>200</v>
          </cell>
          <cell r="ET221">
            <v>15</v>
          </cell>
          <cell r="EU221">
            <v>0</v>
          </cell>
          <cell r="EV221">
            <v>0</v>
          </cell>
          <cell r="EW221">
            <v>57.51201824581063</v>
          </cell>
          <cell r="EX221">
            <v>10.838666685696218</v>
          </cell>
          <cell r="EZ221">
            <v>57.51201824581063</v>
          </cell>
          <cell r="FA221">
            <v>72.512018245810623</v>
          </cell>
          <cell r="FB221">
            <v>59</v>
          </cell>
          <cell r="FC221">
            <v>68.350684931506848</v>
          </cell>
          <cell r="FE221">
            <v>38271.593265625001</v>
          </cell>
        </row>
        <row r="222">
          <cell r="A222">
            <v>39971</v>
          </cell>
          <cell r="B222">
            <v>7</v>
          </cell>
          <cell r="C222">
            <v>7</v>
          </cell>
          <cell r="D222">
            <v>6</v>
          </cell>
          <cell r="E222">
            <v>2009</v>
          </cell>
          <cell r="G222">
            <v>0</v>
          </cell>
          <cell r="H222">
            <v>2.0064038159298221</v>
          </cell>
          <cell r="I222">
            <v>12.884513090183724</v>
          </cell>
          <cell r="J222">
            <v>85.61643835616438</v>
          </cell>
          <cell r="K222">
            <v>10.833333333333334</v>
          </cell>
          <cell r="L222">
            <v>0.4939854947176231</v>
          </cell>
          <cell r="M222">
            <v>8.3058953171982797</v>
          </cell>
          <cell r="N222">
            <v>8.1229090909090917</v>
          </cell>
          <cell r="O222">
            <v>31.737237817341885</v>
          </cell>
          <cell r="P222">
            <v>19.656004890733698</v>
          </cell>
          <cell r="Q222">
            <v>27.503572699367144</v>
          </cell>
          <cell r="R222">
            <v>19.976700461843564</v>
          </cell>
          <cell r="S222">
            <v>211.84527608129693</v>
          </cell>
          <cell r="T222">
            <v>22.235573764829169</v>
          </cell>
          <cell r="U222">
            <v>40.25152754040564</v>
          </cell>
          <cell r="W222">
            <v>0</v>
          </cell>
          <cell r="X222">
            <v>14.890916906113546</v>
          </cell>
          <cell r="Y222">
            <v>10.833333333333334</v>
          </cell>
          <cell r="Z222">
            <v>0</v>
          </cell>
          <cell r="AA222">
            <v>0</v>
          </cell>
          <cell r="AB222">
            <v>2.5804172846224529</v>
          </cell>
          <cell r="AC222">
            <v>5</v>
          </cell>
          <cell r="AD222">
            <v>0</v>
          </cell>
          <cell r="AE222">
            <v>1.0022831050228298</v>
          </cell>
          <cell r="AF222">
            <v>8.3400895131797128</v>
          </cell>
          <cell r="AG222">
            <v>0</v>
          </cell>
          <cell r="AH222">
            <v>2.2097706208691292</v>
          </cell>
          <cell r="AI222">
            <v>0</v>
          </cell>
          <cell r="AJ222">
            <v>0</v>
          </cell>
          <cell r="AK222">
            <v>0</v>
          </cell>
          <cell r="AL222">
            <v>0</v>
          </cell>
          <cell r="AM222">
            <v>0</v>
          </cell>
          <cell r="AN222">
            <v>0</v>
          </cell>
          <cell r="AO222">
            <v>26.132993584216493</v>
          </cell>
          <cell r="AP222">
            <v>0</v>
          </cell>
          <cell r="AQ222">
            <v>15.659910486820287</v>
          </cell>
          <cell r="AR222">
            <v>22.811841101044685</v>
          </cell>
          <cell r="AS222">
            <v>29.095086012088508</v>
          </cell>
          <cell r="AT222">
            <v>0</v>
          </cell>
          <cell r="AU222">
            <v>0</v>
          </cell>
          <cell r="AV222">
            <v>0</v>
          </cell>
          <cell r="AW222">
            <v>67</v>
          </cell>
          <cell r="AX222">
            <v>0</v>
          </cell>
          <cell r="AY222">
            <v>0</v>
          </cell>
          <cell r="AZ222">
            <v>35.873090405804639</v>
          </cell>
          <cell r="BA222">
            <v>0</v>
          </cell>
          <cell r="BB222">
            <v>171.45928698072709</v>
          </cell>
          <cell r="BC222">
            <v>0</v>
          </cell>
          <cell r="BD222">
            <v>0</v>
          </cell>
          <cell r="BE222">
            <v>27.3224043715847</v>
          </cell>
          <cell r="BF222">
            <v>41.028280559922152</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A222">
            <v>0</v>
          </cell>
          <cell r="CB222">
            <v>17.265753424657532</v>
          </cell>
          <cell r="CC222">
            <v>0</v>
          </cell>
          <cell r="CD222">
            <v>0</v>
          </cell>
          <cell r="CE222">
            <v>2.9639140642471915</v>
          </cell>
          <cell r="CF222">
            <v>0</v>
          </cell>
          <cell r="CH222">
            <v>20.229667488904724</v>
          </cell>
          <cell r="CJ222">
            <v>39971</v>
          </cell>
          <cell r="CK222">
            <v>14.890916906113546</v>
          </cell>
          <cell r="CL222">
            <v>9.3423726182025426</v>
          </cell>
          <cell r="CM222">
            <v>68.350684931506848</v>
          </cell>
          <cell r="CN222">
            <v>0</v>
          </cell>
          <cell r="CO222">
            <v>0</v>
          </cell>
          <cell r="CP222">
            <v>57.43785021717413</v>
          </cell>
          <cell r="CQ222">
            <v>0</v>
          </cell>
          <cell r="CR222">
            <v>38.471751587864972</v>
          </cell>
          <cell r="CS222">
            <v>0</v>
          </cell>
          <cell r="CU222">
            <v>39971</v>
          </cell>
          <cell r="CV222">
            <v>2.5804172846224529</v>
          </cell>
          <cell r="CW222">
            <v>5</v>
          </cell>
          <cell r="CX222">
            <v>0</v>
          </cell>
          <cell r="CY222">
            <v>0</v>
          </cell>
          <cell r="CZ222">
            <v>0</v>
          </cell>
          <cell r="DA222">
            <v>0</v>
          </cell>
          <cell r="DB222">
            <v>0</v>
          </cell>
          <cell r="DC222">
            <v>72.328767123287676</v>
          </cell>
          <cell r="DD222">
            <v>67</v>
          </cell>
          <cell r="DE222">
            <v>11.835616438356164</v>
          </cell>
          <cell r="DF222">
            <v>24</v>
          </cell>
          <cell r="DG222">
            <v>58.684931506849324</v>
          </cell>
          <cell r="DH222">
            <v>171.45928698072709</v>
          </cell>
          <cell r="DI222">
            <v>0</v>
          </cell>
          <cell r="DJ222">
            <v>0</v>
          </cell>
          <cell r="DK222">
            <v>27.3224043715847</v>
          </cell>
          <cell r="DL222">
            <v>41.028280559922152</v>
          </cell>
          <cell r="DM222">
            <v>0</v>
          </cell>
          <cell r="DN222">
            <v>0</v>
          </cell>
          <cell r="DO222">
            <v>0</v>
          </cell>
          <cell r="DP222">
            <v>0</v>
          </cell>
          <cell r="DR222">
            <v>68.350684931506848</v>
          </cell>
          <cell r="DS222">
            <v>20.229667488904724</v>
          </cell>
          <cell r="DT222">
            <v>0</v>
          </cell>
          <cell r="DV222">
            <v>39971</v>
          </cell>
          <cell r="DW222">
            <v>6.2282484121350281</v>
          </cell>
          <cell r="DY222">
            <v>49.7</v>
          </cell>
          <cell r="DZ222">
            <v>44.7</v>
          </cell>
          <cell r="EA222">
            <v>40</v>
          </cell>
          <cell r="EB222">
            <v>38.471751587864972</v>
          </cell>
          <cell r="ED222">
            <v>60</v>
          </cell>
          <cell r="EE222">
            <v>20</v>
          </cell>
          <cell r="EF222">
            <v>60.401764281421322</v>
          </cell>
          <cell r="EG222">
            <v>0.40176428142132181</v>
          </cell>
          <cell r="EH222">
            <v>60</v>
          </cell>
          <cell r="EJ222">
            <v>38.471751587864972</v>
          </cell>
          <cell r="EK222">
            <v>98.471751587864972</v>
          </cell>
          <cell r="EL222">
            <v>118.47175158786497</v>
          </cell>
          <cell r="EN222">
            <v>0</v>
          </cell>
          <cell r="EO222">
            <v>60</v>
          </cell>
          <cell r="EP222">
            <v>80</v>
          </cell>
          <cell r="ER222">
            <v>200</v>
          </cell>
          <cell r="ET222">
            <v>15</v>
          </cell>
          <cell r="EU222">
            <v>0</v>
          </cell>
          <cell r="EV222">
            <v>0</v>
          </cell>
          <cell r="EW222">
            <v>57.900803500738988</v>
          </cell>
          <cell r="EX222">
            <v>10.44988143076786</v>
          </cell>
          <cell r="EZ222">
            <v>57.900803500738988</v>
          </cell>
          <cell r="FA222">
            <v>72.900803500738988</v>
          </cell>
          <cell r="FB222">
            <v>59</v>
          </cell>
          <cell r="FC222">
            <v>68.350684931506848</v>
          </cell>
          <cell r="FE222">
            <v>38271.593265856478</v>
          </cell>
        </row>
        <row r="223">
          <cell r="A223">
            <v>39972</v>
          </cell>
          <cell r="B223">
            <v>8</v>
          </cell>
          <cell r="C223">
            <v>1</v>
          </cell>
          <cell r="D223">
            <v>6</v>
          </cell>
          <cell r="E223">
            <v>2009</v>
          </cell>
          <cell r="G223">
            <v>0</v>
          </cell>
          <cell r="H223">
            <v>1.6723094901771065</v>
          </cell>
          <cell r="I223">
            <v>12.648470074262281</v>
          </cell>
          <cell r="J223">
            <v>85.61643835616438</v>
          </cell>
          <cell r="K223">
            <v>10.833333333333334</v>
          </cell>
          <cell r="L223">
            <v>0.41172999386630371</v>
          </cell>
          <cell r="M223">
            <v>8.1537321297439593</v>
          </cell>
          <cell r="N223">
            <v>8.1229090909090917</v>
          </cell>
          <cell r="O223">
            <v>26.452543387609349</v>
          </cell>
          <cell r="P223">
            <v>19.295908809267477</v>
          </cell>
          <cell r="Q223">
            <v>27.435670017112258</v>
          </cell>
          <cell r="R223">
            <v>19.976700461843564</v>
          </cell>
          <cell r="S223">
            <v>163.43074334714208</v>
          </cell>
          <cell r="T223">
            <v>22.009177167401109</v>
          </cell>
          <cell r="U223">
            <v>38.768201940164374</v>
          </cell>
          <cell r="W223">
            <v>0</v>
          </cell>
          <cell r="X223">
            <v>14.320779564439388</v>
          </cell>
          <cell r="Y223">
            <v>10.833333333333334</v>
          </cell>
          <cell r="Z223">
            <v>0</v>
          </cell>
          <cell r="AA223">
            <v>0</v>
          </cell>
          <cell r="AB223">
            <v>2.5791083773041668</v>
          </cell>
          <cell r="AC223">
            <v>5</v>
          </cell>
          <cell r="AD223">
            <v>0</v>
          </cell>
          <cell r="AE223">
            <v>1.0022831050228298</v>
          </cell>
          <cell r="AF223">
            <v>8.1069797321923609</v>
          </cell>
          <cell r="AG223">
            <v>0</v>
          </cell>
          <cell r="AH223">
            <v>2.2289165095856056</v>
          </cell>
          <cell r="AI223">
            <v>0</v>
          </cell>
          <cell r="AJ223">
            <v>0</v>
          </cell>
          <cell r="AK223">
            <v>0</v>
          </cell>
          <cell r="AL223">
            <v>0</v>
          </cell>
          <cell r="AM223">
            <v>0</v>
          </cell>
          <cell r="AN223">
            <v>0</v>
          </cell>
          <cell r="AO223">
            <v>26.615441368454057</v>
          </cell>
          <cell r="AP223">
            <v>0</v>
          </cell>
          <cell r="AQ223">
            <v>15.893020267807639</v>
          </cell>
          <cell r="AR223">
            <v>22.734137840715572</v>
          </cell>
          <cell r="AS223">
            <v>25.68930668926977</v>
          </cell>
          <cell r="AT223">
            <v>0</v>
          </cell>
          <cell r="AU223">
            <v>0</v>
          </cell>
          <cell r="AV223">
            <v>0</v>
          </cell>
          <cell r="AW223">
            <v>67</v>
          </cell>
          <cell r="AX223">
            <v>0</v>
          </cell>
          <cell r="AY223">
            <v>0</v>
          </cell>
          <cell r="AZ223">
            <v>35.950793666133748</v>
          </cell>
          <cell r="BA223">
            <v>0</v>
          </cell>
          <cell r="BB223">
            <v>121.25732878857382</v>
          </cell>
          <cell r="BC223">
            <v>0</v>
          </cell>
          <cell r="BD223">
            <v>0</v>
          </cell>
          <cell r="BE223">
            <v>27.3224043715847</v>
          </cell>
          <cell r="BF223">
            <v>41.028280559922152</v>
          </cell>
          <cell r="BG223">
            <v>0</v>
          </cell>
          <cell r="BH223">
            <v>3.4743229915388554</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CA223">
            <v>0</v>
          </cell>
          <cell r="CB223">
            <v>13.791430433118677</v>
          </cell>
          <cell r="CC223">
            <v>0</v>
          </cell>
          <cell r="CD223">
            <v>0</v>
          </cell>
          <cell r="CE223">
            <v>0</v>
          </cell>
          <cell r="CF223">
            <v>0</v>
          </cell>
          <cell r="CH223">
            <v>13.791430433118677</v>
          </cell>
          <cell r="CJ223">
            <v>39972</v>
          </cell>
          <cell r="CK223">
            <v>14.320779564439388</v>
          </cell>
          <cell r="CL223">
            <v>9.1092628372151907</v>
          </cell>
          <cell r="CM223">
            <v>68.350684931506848</v>
          </cell>
          <cell r="CN223">
            <v>0</v>
          </cell>
          <cell r="CO223">
            <v>0</v>
          </cell>
          <cell r="CP223">
            <v>54.53366456730943</v>
          </cell>
          <cell r="CQ223">
            <v>0</v>
          </cell>
          <cell r="CR223">
            <v>38.627158108523211</v>
          </cell>
          <cell r="CS223">
            <v>0</v>
          </cell>
          <cell r="CU223">
            <v>39972</v>
          </cell>
          <cell r="CV223">
            <v>2.5791083773041668</v>
          </cell>
          <cell r="CW223">
            <v>5</v>
          </cell>
          <cell r="CX223">
            <v>0</v>
          </cell>
          <cell r="CY223">
            <v>0</v>
          </cell>
          <cell r="CZ223">
            <v>0</v>
          </cell>
          <cell r="DA223">
            <v>0</v>
          </cell>
          <cell r="DB223">
            <v>0</v>
          </cell>
          <cell r="DC223">
            <v>72.328767123287676</v>
          </cell>
          <cell r="DD223">
            <v>67</v>
          </cell>
          <cell r="DE223">
            <v>11.835616438356164</v>
          </cell>
          <cell r="DF223">
            <v>24</v>
          </cell>
          <cell r="DG223">
            <v>58.684931506849324</v>
          </cell>
          <cell r="DH223">
            <v>121.25732878857382</v>
          </cell>
          <cell r="DI223">
            <v>0</v>
          </cell>
          <cell r="DJ223">
            <v>0</v>
          </cell>
          <cell r="DK223">
            <v>27.3224043715847</v>
          </cell>
          <cell r="DL223">
            <v>41.028280559922152</v>
          </cell>
          <cell r="DM223">
            <v>0</v>
          </cell>
          <cell r="DN223">
            <v>0</v>
          </cell>
          <cell r="DO223">
            <v>0</v>
          </cell>
          <cell r="DP223">
            <v>0</v>
          </cell>
          <cell r="DR223">
            <v>68.350684931506848</v>
          </cell>
          <cell r="DS223">
            <v>13.791430433118677</v>
          </cell>
          <cell r="DT223">
            <v>0</v>
          </cell>
          <cell r="DV223">
            <v>39972</v>
          </cell>
          <cell r="DW223">
            <v>6.0728418914767941</v>
          </cell>
          <cell r="DY223">
            <v>49.7</v>
          </cell>
          <cell r="DZ223">
            <v>44.7</v>
          </cell>
          <cell r="EA223">
            <v>40</v>
          </cell>
          <cell r="EB223">
            <v>38.627158108523211</v>
          </cell>
          <cell r="ED223">
            <v>60</v>
          </cell>
          <cell r="EE223">
            <v>20</v>
          </cell>
          <cell r="EF223">
            <v>54.53366456730943</v>
          </cell>
          <cell r="EG223">
            <v>0</v>
          </cell>
          <cell r="EH223">
            <v>54.53366456730943</v>
          </cell>
          <cell r="EJ223">
            <v>38.627158108523211</v>
          </cell>
          <cell r="EK223">
            <v>98.627158108523219</v>
          </cell>
          <cell r="EL223">
            <v>118.62715810852322</v>
          </cell>
          <cell r="EN223">
            <v>0</v>
          </cell>
          <cell r="EO223">
            <v>60</v>
          </cell>
          <cell r="EP223">
            <v>80</v>
          </cell>
          <cell r="ER223">
            <v>200</v>
          </cell>
          <cell r="ET223">
            <v>15</v>
          </cell>
          <cell r="EU223">
            <v>0</v>
          </cell>
          <cell r="EV223">
            <v>0</v>
          </cell>
          <cell r="EW223">
            <v>56.840066460314716</v>
          </cell>
          <cell r="EX223">
            <v>11.510618471192132</v>
          </cell>
          <cell r="EZ223">
            <v>56.840066460314716</v>
          </cell>
          <cell r="FA223">
            <v>71.840066460314716</v>
          </cell>
          <cell r="FB223">
            <v>59</v>
          </cell>
          <cell r="FC223">
            <v>68.350684931506848</v>
          </cell>
          <cell r="FE223">
            <v>38271.593266087963</v>
          </cell>
        </row>
        <row r="224">
          <cell r="A224">
            <v>39973</v>
          </cell>
          <cell r="B224">
            <v>9</v>
          </cell>
          <cell r="C224">
            <v>2</v>
          </cell>
          <cell r="D224">
            <v>6</v>
          </cell>
          <cell r="E224">
            <v>2009</v>
          </cell>
          <cell r="G224">
            <v>0</v>
          </cell>
          <cell r="H224">
            <v>2.1791021845911445</v>
          </cell>
          <cell r="I224">
            <v>13.006581716383979</v>
          </cell>
          <cell r="J224">
            <v>85.61643835616438</v>
          </cell>
          <cell r="K224">
            <v>10.833333333333334</v>
          </cell>
          <cell r="L224">
            <v>0.53650459700539188</v>
          </cell>
          <cell r="M224">
            <v>8.3845858523886214</v>
          </cell>
          <cell r="N224">
            <v>8.1229090909090917</v>
          </cell>
          <cell r="O224">
            <v>34.468975642676583</v>
          </cell>
          <cell r="P224">
            <v>19.842227023988031</v>
          </cell>
          <cell r="Q224">
            <v>27.540738647013047</v>
          </cell>
          <cell r="R224">
            <v>19.976700461843564</v>
          </cell>
          <cell r="S224">
            <v>164.70503120260918</v>
          </cell>
          <cell r="T224">
            <v>22.015136006995942</v>
          </cell>
          <cell r="U224">
            <v>38.807243601652054</v>
          </cell>
          <cell r="W224">
            <v>0</v>
          </cell>
          <cell r="X224">
            <v>15.185683900975123</v>
          </cell>
          <cell r="Y224">
            <v>10.833333333333334</v>
          </cell>
          <cell r="Z224">
            <v>0</v>
          </cell>
          <cell r="AA224">
            <v>0</v>
          </cell>
          <cell r="AB224">
            <v>2.5778001339243746</v>
          </cell>
          <cell r="AC224">
            <v>5</v>
          </cell>
          <cell r="AD224">
            <v>0</v>
          </cell>
          <cell r="AE224">
            <v>1.0022831050228298</v>
          </cell>
          <cell r="AF224">
            <v>8.4639163013559013</v>
          </cell>
          <cell r="AG224">
            <v>0</v>
          </cell>
          <cell r="AH224">
            <v>2.2050872101305767</v>
          </cell>
          <cell r="AI224">
            <v>0</v>
          </cell>
          <cell r="AJ224">
            <v>0</v>
          </cell>
          <cell r="AK224">
            <v>0</v>
          </cell>
          <cell r="AL224">
            <v>0</v>
          </cell>
          <cell r="AM224">
            <v>0</v>
          </cell>
          <cell r="AN224">
            <v>0</v>
          </cell>
          <cell r="AO224">
            <v>25.699751106684928</v>
          </cell>
          <cell r="AP224">
            <v>0</v>
          </cell>
          <cell r="AQ224">
            <v>15.536083698644099</v>
          </cell>
          <cell r="AR224">
            <v>22.853116697103417</v>
          </cell>
          <cell r="AS224">
            <v>29.238244905497048</v>
          </cell>
          <cell r="AT224">
            <v>0</v>
          </cell>
          <cell r="AU224">
            <v>0</v>
          </cell>
          <cell r="AV224">
            <v>0</v>
          </cell>
          <cell r="AW224">
            <v>67</v>
          </cell>
          <cell r="AX224">
            <v>0</v>
          </cell>
          <cell r="AY224">
            <v>0</v>
          </cell>
          <cell r="AZ224">
            <v>35.831814809745907</v>
          </cell>
          <cell r="BA224">
            <v>0</v>
          </cell>
          <cell r="BB224">
            <v>122.69559600151126</v>
          </cell>
          <cell r="BC224">
            <v>0</v>
          </cell>
          <cell r="BD224">
            <v>0</v>
          </cell>
          <cell r="BE224">
            <v>27.3224043715847</v>
          </cell>
          <cell r="BF224">
            <v>41.028280559922152</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CA224">
            <v>0</v>
          </cell>
          <cell r="CB224">
            <v>17.265753424657532</v>
          </cell>
          <cell r="CC224">
            <v>0</v>
          </cell>
          <cell r="CD224">
            <v>0</v>
          </cell>
          <cell r="CE224">
            <v>6.2963581574611567</v>
          </cell>
          <cell r="CF224">
            <v>0</v>
          </cell>
          <cell r="CH224">
            <v>23.562111582118689</v>
          </cell>
          <cell r="CJ224">
            <v>39973</v>
          </cell>
          <cell r="CK224">
            <v>15.185683900975123</v>
          </cell>
          <cell r="CL224">
            <v>9.4661994063787311</v>
          </cell>
          <cell r="CM224">
            <v>68.350684931506848</v>
          </cell>
          <cell r="CN224">
            <v>0</v>
          </cell>
          <cell r="CO224">
            <v>0</v>
          </cell>
          <cell r="CP224">
            <v>57.143083222312555</v>
          </cell>
          <cell r="CQ224">
            <v>0</v>
          </cell>
          <cell r="CR224">
            <v>38.389200395747515</v>
          </cell>
          <cell r="CS224">
            <v>0</v>
          </cell>
          <cell r="CU224">
            <v>39973</v>
          </cell>
          <cell r="CV224">
            <v>2.5778001339243746</v>
          </cell>
          <cell r="CW224">
            <v>5</v>
          </cell>
          <cell r="CX224">
            <v>0</v>
          </cell>
          <cell r="CY224">
            <v>0</v>
          </cell>
          <cell r="CZ224">
            <v>0</v>
          </cell>
          <cell r="DA224">
            <v>0</v>
          </cell>
          <cell r="DB224">
            <v>0</v>
          </cell>
          <cell r="DC224">
            <v>72.328767123287676</v>
          </cell>
          <cell r="DD224">
            <v>67</v>
          </cell>
          <cell r="DE224">
            <v>11.835616438356164</v>
          </cell>
          <cell r="DF224">
            <v>24</v>
          </cell>
          <cell r="DG224">
            <v>58.684931506849324</v>
          </cell>
          <cell r="DH224">
            <v>122.69559600151126</v>
          </cell>
          <cell r="DI224">
            <v>0</v>
          </cell>
          <cell r="DJ224">
            <v>0</v>
          </cell>
          <cell r="DK224">
            <v>27.3224043715847</v>
          </cell>
          <cell r="DL224">
            <v>41.028280559922152</v>
          </cell>
          <cell r="DM224">
            <v>0</v>
          </cell>
          <cell r="DN224">
            <v>0</v>
          </cell>
          <cell r="DO224">
            <v>0</v>
          </cell>
          <cell r="DP224">
            <v>0</v>
          </cell>
          <cell r="DR224">
            <v>68.350684931506848</v>
          </cell>
          <cell r="DS224">
            <v>23.562111582118689</v>
          </cell>
          <cell r="DT224">
            <v>0</v>
          </cell>
          <cell r="DV224">
            <v>39973</v>
          </cell>
          <cell r="DW224">
            <v>6.3107996042524874</v>
          </cell>
          <cell r="DY224">
            <v>49.7</v>
          </cell>
          <cell r="DZ224">
            <v>44.7</v>
          </cell>
          <cell r="EA224">
            <v>40</v>
          </cell>
          <cell r="EB224">
            <v>38.389200395747515</v>
          </cell>
          <cell r="ED224">
            <v>60</v>
          </cell>
          <cell r="EE224">
            <v>20</v>
          </cell>
          <cell r="EF224">
            <v>63.439441379773712</v>
          </cell>
          <cell r="EG224">
            <v>3.4394413797737116</v>
          </cell>
          <cell r="EH224">
            <v>60</v>
          </cell>
          <cell r="EJ224">
            <v>38.389200395747515</v>
          </cell>
          <cell r="EK224">
            <v>98.389200395747508</v>
          </cell>
          <cell r="EL224">
            <v>118.38920039574751</v>
          </cell>
          <cell r="EN224">
            <v>0</v>
          </cell>
          <cell r="EO224">
            <v>60</v>
          </cell>
          <cell r="EP224">
            <v>80</v>
          </cell>
          <cell r="ER224">
            <v>200</v>
          </cell>
          <cell r="ET224">
            <v>15</v>
          </cell>
          <cell r="EU224">
            <v>0</v>
          </cell>
          <cell r="EV224">
            <v>0</v>
          </cell>
          <cell r="EW224">
            <v>58.449359079809398</v>
          </cell>
          <cell r="EX224">
            <v>9.9013258516974503</v>
          </cell>
          <cell r="EZ224">
            <v>58.449359079809398</v>
          </cell>
          <cell r="FA224">
            <v>73.449359079809398</v>
          </cell>
          <cell r="FB224">
            <v>59</v>
          </cell>
          <cell r="FC224">
            <v>68.350684931506848</v>
          </cell>
          <cell r="FE224">
            <v>38271.593266435186</v>
          </cell>
        </row>
        <row r="225">
          <cell r="A225">
            <v>39974</v>
          </cell>
          <cell r="B225">
            <v>10</v>
          </cell>
          <cell r="C225">
            <v>3</v>
          </cell>
          <cell r="D225">
            <v>6</v>
          </cell>
          <cell r="E225">
            <v>2009</v>
          </cell>
          <cell r="G225">
            <v>0</v>
          </cell>
          <cell r="H225">
            <v>1.74075941548158</v>
          </cell>
          <cell r="I225">
            <v>12.214468220470438</v>
          </cell>
          <cell r="J225">
            <v>85.61643835616438</v>
          </cell>
          <cell r="K225">
            <v>10.833333333333334</v>
          </cell>
          <cell r="L225">
            <v>0.4285826682613853</v>
          </cell>
          <cell r="M225">
            <v>7.8739564067629031</v>
          </cell>
          <cell r="N225">
            <v>8.1229090909090917</v>
          </cell>
          <cell r="O225">
            <v>27.535282336129843</v>
          </cell>
          <cell r="P225">
            <v>18.633816070410372</v>
          </cell>
          <cell r="Q225">
            <v>27.178927745159054</v>
          </cell>
          <cell r="R225">
            <v>19.976700461843564</v>
          </cell>
          <cell r="S225">
            <v>136.61533329831755</v>
          </cell>
          <cell r="T225">
            <v>21.95910725038722</v>
          </cell>
          <cell r="U225">
            <v>34.304730297264818</v>
          </cell>
          <cell r="W225">
            <v>0</v>
          </cell>
          <cell r="X225">
            <v>13.955227635952019</v>
          </cell>
          <cell r="Y225">
            <v>10.833333333333334</v>
          </cell>
          <cell r="Z225">
            <v>0</v>
          </cell>
          <cell r="AA225">
            <v>0</v>
          </cell>
          <cell r="AB225">
            <v>2.5764925541462973</v>
          </cell>
          <cell r="AC225">
            <v>5</v>
          </cell>
          <cell r="AD225">
            <v>0</v>
          </cell>
          <cell r="AE225">
            <v>1.0022831050228298</v>
          </cell>
          <cell r="AF225">
            <v>7.8466725067642553</v>
          </cell>
          <cell r="AG225">
            <v>0</v>
          </cell>
          <cell r="AH225">
            <v>2.3856313052190909</v>
          </cell>
          <cell r="AI225">
            <v>0</v>
          </cell>
          <cell r="AJ225">
            <v>0</v>
          </cell>
          <cell r="AK225">
            <v>0</v>
          </cell>
          <cell r="AL225">
            <v>0</v>
          </cell>
          <cell r="AM225">
            <v>0</v>
          </cell>
          <cell r="AN225">
            <v>0</v>
          </cell>
          <cell r="AO225">
            <v>26.681699560790772</v>
          </cell>
          <cell r="AP225">
            <v>0</v>
          </cell>
          <cell r="AQ225">
            <v>16.153327493235743</v>
          </cell>
          <cell r="AR225">
            <v>22.647368765572871</v>
          </cell>
          <cell r="AS225">
            <v>25.456699488724368</v>
          </cell>
          <cell r="AT225">
            <v>0</v>
          </cell>
          <cell r="AU225">
            <v>0</v>
          </cell>
          <cell r="AV225">
            <v>0</v>
          </cell>
          <cell r="AW225">
            <v>67</v>
          </cell>
          <cell r="AX225">
            <v>0</v>
          </cell>
          <cell r="AY225">
            <v>0</v>
          </cell>
          <cell r="AZ225">
            <v>36.037562741276453</v>
          </cell>
          <cell r="BA225">
            <v>0</v>
          </cell>
          <cell r="BB225">
            <v>89.841608104693165</v>
          </cell>
          <cell r="BC225">
            <v>0</v>
          </cell>
          <cell r="BD225">
            <v>0</v>
          </cell>
          <cell r="BE225">
            <v>27.3224043715847</v>
          </cell>
          <cell r="BF225">
            <v>41.028280559922152</v>
          </cell>
          <cell r="BG225">
            <v>0</v>
          </cell>
          <cell r="BH225">
            <v>3.8495091326014261</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CA225">
            <v>0</v>
          </cell>
          <cell r="CB225">
            <v>13.416244292056106</v>
          </cell>
          <cell r="CC225">
            <v>0</v>
          </cell>
          <cell r="CD225">
            <v>0</v>
          </cell>
          <cell r="CE225">
            <v>0</v>
          </cell>
          <cell r="CF225">
            <v>0</v>
          </cell>
          <cell r="CH225">
            <v>13.416244292056106</v>
          </cell>
          <cell r="CJ225">
            <v>39974</v>
          </cell>
          <cell r="CK225">
            <v>13.955227635952019</v>
          </cell>
          <cell r="CL225">
            <v>8.8489556117870851</v>
          </cell>
          <cell r="CM225">
            <v>68.350684931506848</v>
          </cell>
          <cell r="CN225">
            <v>0</v>
          </cell>
          <cell r="CO225">
            <v>0</v>
          </cell>
          <cell r="CP225">
            <v>54.524030354734229</v>
          </cell>
          <cell r="CQ225">
            <v>0</v>
          </cell>
          <cell r="CR225">
            <v>38.800696258808614</v>
          </cell>
          <cell r="CS225">
            <v>0</v>
          </cell>
          <cell r="CU225">
            <v>39974</v>
          </cell>
          <cell r="CV225">
            <v>2.5764925541462973</v>
          </cell>
          <cell r="CW225">
            <v>5</v>
          </cell>
          <cell r="CX225">
            <v>0</v>
          </cell>
          <cell r="CY225">
            <v>0</v>
          </cell>
          <cell r="CZ225">
            <v>0</v>
          </cell>
          <cell r="DA225">
            <v>0</v>
          </cell>
          <cell r="DB225">
            <v>0</v>
          </cell>
          <cell r="DC225">
            <v>72.328767123287676</v>
          </cell>
          <cell r="DD225">
            <v>67</v>
          </cell>
          <cell r="DE225">
            <v>11.835616438356164</v>
          </cell>
          <cell r="DF225">
            <v>24</v>
          </cell>
          <cell r="DG225">
            <v>58.684931506849324</v>
          </cell>
          <cell r="DH225">
            <v>89.841608104693165</v>
          </cell>
          <cell r="DI225">
            <v>0</v>
          </cell>
          <cell r="DJ225">
            <v>0</v>
          </cell>
          <cell r="DK225">
            <v>27.3224043715847</v>
          </cell>
          <cell r="DL225">
            <v>41.028280559922152</v>
          </cell>
          <cell r="DM225">
            <v>0</v>
          </cell>
          <cell r="DN225">
            <v>0</v>
          </cell>
          <cell r="DO225">
            <v>0</v>
          </cell>
          <cell r="DP225">
            <v>0</v>
          </cell>
          <cell r="DR225">
            <v>68.350684931506848</v>
          </cell>
          <cell r="DS225">
            <v>13.416244292056106</v>
          </cell>
          <cell r="DT225">
            <v>0</v>
          </cell>
          <cell r="DV225">
            <v>39974</v>
          </cell>
          <cell r="DW225">
            <v>5.8993037411913898</v>
          </cell>
          <cell r="DY225">
            <v>49.7</v>
          </cell>
          <cell r="DZ225">
            <v>44.7</v>
          </cell>
          <cell r="EA225">
            <v>40</v>
          </cell>
          <cell r="EB225">
            <v>38.800696258808614</v>
          </cell>
          <cell r="ED225">
            <v>60</v>
          </cell>
          <cell r="EE225">
            <v>20</v>
          </cell>
          <cell r="EF225">
            <v>54.524030354734229</v>
          </cell>
          <cell r="EG225">
            <v>0</v>
          </cell>
          <cell r="EH225">
            <v>54.524030354734229</v>
          </cell>
          <cell r="EJ225">
            <v>38.800696258808614</v>
          </cell>
          <cell r="EK225">
            <v>98.800696258808614</v>
          </cell>
          <cell r="EL225">
            <v>118.80069625880861</v>
          </cell>
          <cell r="EN225">
            <v>0</v>
          </cell>
          <cell r="EO225">
            <v>60</v>
          </cell>
          <cell r="EP225">
            <v>80</v>
          </cell>
          <cell r="ER225">
            <v>200</v>
          </cell>
          <cell r="ET225">
            <v>15</v>
          </cell>
          <cell r="EU225">
            <v>0</v>
          </cell>
          <cell r="EV225">
            <v>0</v>
          </cell>
          <cell r="EW225">
            <v>54.88973617779105</v>
          </cell>
          <cell r="EX225">
            <v>13.460948753715797</v>
          </cell>
          <cell r="EZ225">
            <v>54.88973617779105</v>
          </cell>
          <cell r="FA225">
            <v>69.88973617779105</v>
          </cell>
          <cell r="FB225">
            <v>59</v>
          </cell>
          <cell r="FC225">
            <v>68.350684931506848</v>
          </cell>
          <cell r="FE225">
            <v>38271.593266550924</v>
          </cell>
        </row>
        <row r="226">
          <cell r="A226">
            <v>39975</v>
          </cell>
          <cell r="B226">
            <v>11</v>
          </cell>
          <cell r="C226">
            <v>4</v>
          </cell>
          <cell r="D226">
            <v>6</v>
          </cell>
          <cell r="E226">
            <v>2009</v>
          </cell>
          <cell r="G226">
            <v>0</v>
          </cell>
          <cell r="H226">
            <v>1.69138612026665</v>
          </cell>
          <cell r="I226">
            <v>10.197302719146464</v>
          </cell>
          <cell r="J226">
            <v>85.61643835616438</v>
          </cell>
          <cell r="K226">
            <v>10.833333333333334</v>
          </cell>
          <cell r="L226">
            <v>0.41642674457895179</v>
          </cell>
          <cell r="M226">
            <v>6.5736072686782592</v>
          </cell>
          <cell r="N226">
            <v>0</v>
          </cell>
          <cell r="O226">
            <v>26.754296973352371</v>
          </cell>
          <cell r="P226">
            <v>15.556523612253699</v>
          </cell>
          <cell r="Q226">
            <v>27.863371242504122</v>
          </cell>
          <cell r="R226">
            <v>19.976700461843564</v>
          </cell>
          <cell r="S226">
            <v>186.40038801119914</v>
          </cell>
          <cell r="T226">
            <v>21.410017653673535</v>
          </cell>
          <cell r="U226">
            <v>26.684417815211503</v>
          </cell>
          <cell r="W226">
            <v>0</v>
          </cell>
          <cell r="X226">
            <v>11.888688839413113</v>
          </cell>
          <cell r="Y226">
            <v>10.833333333333334</v>
          </cell>
          <cell r="Z226">
            <v>0</v>
          </cell>
          <cell r="AA226">
            <v>0</v>
          </cell>
          <cell r="AB226">
            <v>0</v>
          </cell>
          <cell r="AC226">
            <v>5</v>
          </cell>
          <cell r="AD226">
            <v>0</v>
          </cell>
          <cell r="AE226">
            <v>1.0022831050228298</v>
          </cell>
          <cell r="AF226">
            <v>0.98775090823438116</v>
          </cell>
          <cell r="AG226">
            <v>0</v>
          </cell>
          <cell r="AH226">
            <v>3.1002410401906655</v>
          </cell>
          <cell r="AI226">
            <v>0</v>
          </cell>
          <cell r="AJ226">
            <v>0</v>
          </cell>
          <cell r="AK226">
            <v>0</v>
          </cell>
          <cell r="AL226">
            <v>0</v>
          </cell>
          <cell r="AM226">
            <v>0</v>
          </cell>
          <cell r="AN226">
            <v>0</v>
          </cell>
          <cell r="AO226">
            <v>27.966182975557047</v>
          </cell>
          <cell r="AP226">
            <v>0</v>
          </cell>
          <cell r="AQ226">
            <v>23.012249091765618</v>
          </cell>
          <cell r="AR226">
            <v>16.987750908234382</v>
          </cell>
          <cell r="AS226">
            <v>19.084468274206046</v>
          </cell>
          <cell r="AT226">
            <v>0</v>
          </cell>
          <cell r="AU226">
            <v>0</v>
          </cell>
          <cell r="AV226">
            <v>0</v>
          </cell>
          <cell r="AW226">
            <v>67</v>
          </cell>
          <cell r="AX226">
            <v>0</v>
          </cell>
          <cell r="AY226">
            <v>0</v>
          </cell>
          <cell r="AZ226">
            <v>41.697180598614942</v>
          </cell>
          <cell r="BA226">
            <v>0</v>
          </cell>
          <cell r="BB226">
            <v>125.79764288146924</v>
          </cell>
          <cell r="BC226">
            <v>0</v>
          </cell>
          <cell r="BD226">
            <v>0</v>
          </cell>
          <cell r="BE226">
            <v>27.3224043715847</v>
          </cell>
          <cell r="BF226">
            <v>33.502534207482057</v>
          </cell>
          <cell r="BG226">
            <v>0</v>
          </cell>
          <cell r="BH226">
            <v>10.289185993920803</v>
          </cell>
          <cell r="BI226">
            <v>0</v>
          </cell>
          <cell r="BJ226">
            <v>0</v>
          </cell>
          <cell r="BK226">
            <v>0</v>
          </cell>
          <cell r="BL226">
            <v>0</v>
          </cell>
          <cell r="BM226">
            <v>0</v>
          </cell>
          <cell r="BN226">
            <v>7.1054273576010019E-15</v>
          </cell>
          <cell r="BO226">
            <v>0</v>
          </cell>
          <cell r="BP226">
            <v>0</v>
          </cell>
          <cell r="BQ226">
            <v>-7.1054273576010019E-15</v>
          </cell>
          <cell r="BR226">
            <v>0</v>
          </cell>
          <cell r="BS226">
            <v>0</v>
          </cell>
          <cell r="BT226">
            <v>0</v>
          </cell>
          <cell r="BU226">
            <v>0</v>
          </cell>
          <cell r="BV226">
            <v>0</v>
          </cell>
          <cell r="BW226">
            <v>7.5257463524400876</v>
          </cell>
          <cell r="BX226">
            <v>0</v>
          </cell>
          <cell r="BY226">
            <v>0</v>
          </cell>
          <cell r="CA226">
            <v>0</v>
          </cell>
          <cell r="CB226">
            <v>6.9765674307367505</v>
          </cell>
          <cell r="CC226">
            <v>0</v>
          </cell>
          <cell r="CD226">
            <v>0</v>
          </cell>
          <cell r="CE226">
            <v>0</v>
          </cell>
          <cell r="CF226">
            <v>0</v>
          </cell>
          <cell r="CH226">
            <v>6.9765674307367505</v>
          </cell>
          <cell r="CJ226">
            <v>39975</v>
          </cell>
          <cell r="CK226">
            <v>11.888688839413113</v>
          </cell>
          <cell r="CL226">
            <v>1.990034013257211</v>
          </cell>
          <cell r="CM226">
            <v>60.82493857906676</v>
          </cell>
          <cell r="CN226">
            <v>7.5257463524400876</v>
          </cell>
          <cell r="CO226">
            <v>0</v>
          </cell>
          <cell r="CP226">
            <v>50.150892289953759</v>
          </cell>
          <cell r="CQ226">
            <v>0</v>
          </cell>
          <cell r="CR226">
            <v>40</v>
          </cell>
          <cell r="CS226">
            <v>0</v>
          </cell>
          <cell r="CU226">
            <v>39975</v>
          </cell>
          <cell r="CV226">
            <v>0</v>
          </cell>
          <cell r="CW226">
            <v>5</v>
          </cell>
          <cell r="CX226">
            <v>0</v>
          </cell>
          <cell r="CY226">
            <v>0</v>
          </cell>
          <cell r="CZ226">
            <v>0</v>
          </cell>
          <cell r="DA226">
            <v>0</v>
          </cell>
          <cell r="DB226">
            <v>0</v>
          </cell>
          <cell r="DC226">
            <v>72.328767123287676</v>
          </cell>
          <cell r="DD226">
            <v>67</v>
          </cell>
          <cell r="DE226">
            <v>11.835616438356164</v>
          </cell>
          <cell r="DF226">
            <v>24</v>
          </cell>
          <cell r="DG226">
            <v>58.684931506849324</v>
          </cell>
          <cell r="DH226">
            <v>125.79764288146924</v>
          </cell>
          <cell r="DI226">
            <v>0</v>
          </cell>
          <cell r="DJ226">
            <v>0</v>
          </cell>
          <cell r="DK226">
            <v>27.3224043715847</v>
          </cell>
          <cell r="DL226">
            <v>33.502534207482064</v>
          </cell>
          <cell r="DM226">
            <v>0</v>
          </cell>
          <cell r="DN226">
            <v>0</v>
          </cell>
          <cell r="DO226">
            <v>-7.1054273576010019E-15</v>
          </cell>
          <cell r="DP226">
            <v>7.5257463524400876</v>
          </cell>
          <cell r="DR226">
            <v>68.350684931506848</v>
          </cell>
          <cell r="DS226">
            <v>6.9765674307367505</v>
          </cell>
          <cell r="DT226">
            <v>0</v>
          </cell>
          <cell r="DV226">
            <v>39975</v>
          </cell>
          <cell r="DW226">
            <v>1.3266893421714741</v>
          </cell>
          <cell r="DY226">
            <v>49.7</v>
          </cell>
          <cell r="DZ226">
            <v>44.7</v>
          </cell>
          <cell r="EA226">
            <v>40</v>
          </cell>
          <cell r="EB226">
            <v>40</v>
          </cell>
          <cell r="ED226">
            <v>60</v>
          </cell>
          <cell r="EE226">
            <v>20</v>
          </cell>
          <cell r="EF226">
            <v>50.150892289953767</v>
          </cell>
          <cell r="EG226">
            <v>0</v>
          </cell>
          <cell r="EH226">
            <v>50.150892289953767</v>
          </cell>
          <cell r="EJ226">
            <v>40</v>
          </cell>
          <cell r="EK226">
            <v>100</v>
          </cell>
          <cell r="EL226">
            <v>120</v>
          </cell>
          <cell r="EN226">
            <v>0</v>
          </cell>
          <cell r="EO226">
            <v>60</v>
          </cell>
          <cell r="EP226">
            <v>80</v>
          </cell>
          <cell r="ER226">
            <v>200</v>
          </cell>
          <cell r="ET226">
            <v>15</v>
          </cell>
          <cell r="EU226">
            <v>0</v>
          </cell>
          <cell r="EV226">
            <v>7.5257463524400876</v>
          </cell>
          <cell r="EW226">
            <v>53.350684931506848</v>
          </cell>
          <cell r="EX226">
            <v>15</v>
          </cell>
          <cell r="EZ226">
            <v>45.82493857906676</v>
          </cell>
          <cell r="FA226">
            <v>60.82493857906676</v>
          </cell>
          <cell r="FB226">
            <v>59</v>
          </cell>
          <cell r="FC226">
            <v>68.350684931506848</v>
          </cell>
          <cell r="FE226">
            <v>38271.593266782409</v>
          </cell>
        </row>
        <row r="227">
          <cell r="A227">
            <v>39976</v>
          </cell>
          <cell r="B227">
            <v>12</v>
          </cell>
          <cell r="C227">
            <v>5</v>
          </cell>
          <cell r="D227">
            <v>6</v>
          </cell>
          <cell r="E227">
            <v>2009</v>
          </cell>
          <cell r="G227">
            <v>0</v>
          </cell>
          <cell r="H227">
            <v>1.8179239790724018</v>
          </cell>
          <cell r="I227">
            <v>10.365676425485939</v>
          </cell>
          <cell r="J227">
            <v>85.61643835616438</v>
          </cell>
          <cell r="K227">
            <v>10.833333333333334</v>
          </cell>
          <cell r="L227">
            <v>0.44758092515137071</v>
          </cell>
          <cell r="M227">
            <v>6.6821479926649365</v>
          </cell>
          <cell r="N227">
            <v>0</v>
          </cell>
          <cell r="O227">
            <v>28.755869182262007</v>
          </cell>
          <cell r="P227">
            <v>15.813386589699164</v>
          </cell>
          <cell r="Q227">
            <v>27.522594927895849</v>
          </cell>
          <cell r="R227">
            <v>19.976700461843564</v>
          </cell>
          <cell r="S227">
            <v>150.89256370471412</v>
          </cell>
          <cell r="T227">
            <v>21.471441219339191</v>
          </cell>
          <cell r="U227">
            <v>28.116800789729524</v>
          </cell>
          <cell r="W227">
            <v>0</v>
          </cell>
          <cell r="X227">
            <v>12.183600404558341</v>
          </cell>
          <cell r="Y227">
            <v>10.833333333333334</v>
          </cell>
          <cell r="Z227">
            <v>0</v>
          </cell>
          <cell r="AA227">
            <v>0</v>
          </cell>
          <cell r="AB227">
            <v>0</v>
          </cell>
          <cell r="AC227">
            <v>5</v>
          </cell>
          <cell r="AD227">
            <v>0</v>
          </cell>
          <cell r="AE227">
            <v>1.0022831050228298</v>
          </cell>
          <cell r="AF227">
            <v>1.1274458127934777</v>
          </cell>
          <cell r="AG227">
            <v>0</v>
          </cell>
          <cell r="AH227">
            <v>2.8400417729182426</v>
          </cell>
          <cell r="AI227">
            <v>0</v>
          </cell>
          <cell r="AJ227">
            <v>0</v>
          </cell>
          <cell r="AK227">
            <v>0</v>
          </cell>
          <cell r="AL227">
            <v>0</v>
          </cell>
          <cell r="AM227">
            <v>0</v>
          </cell>
          <cell r="AN227">
            <v>0</v>
          </cell>
          <cell r="AO227">
            <v>27.857895945261753</v>
          </cell>
          <cell r="AP227">
            <v>0</v>
          </cell>
          <cell r="AQ227">
            <v>22.872554187206521</v>
          </cell>
          <cell r="AR227">
            <v>17.127445812793479</v>
          </cell>
          <cell r="AS227">
            <v>21.370613443520583</v>
          </cell>
          <cell r="AT227">
            <v>0</v>
          </cell>
          <cell r="AU227">
            <v>0</v>
          </cell>
          <cell r="AV227">
            <v>0</v>
          </cell>
          <cell r="AW227">
            <v>67</v>
          </cell>
          <cell r="AX227">
            <v>0</v>
          </cell>
          <cell r="AY227">
            <v>0</v>
          </cell>
          <cell r="AZ227">
            <v>41.557485694055842</v>
          </cell>
          <cell r="BA227">
            <v>0</v>
          </cell>
          <cell r="BB227">
            <v>91.923320019727001</v>
          </cell>
          <cell r="BC227">
            <v>0</v>
          </cell>
          <cell r="BD227">
            <v>0</v>
          </cell>
          <cell r="BE227">
            <v>27.3224043715847</v>
          </cell>
          <cell r="BF227">
            <v>34.259176916229862</v>
          </cell>
          <cell r="BG227">
            <v>0</v>
          </cell>
          <cell r="BH227">
            <v>8.0766155570287594</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6.76910364369229</v>
          </cell>
          <cell r="BX227">
            <v>0</v>
          </cell>
          <cell r="BY227">
            <v>0</v>
          </cell>
          <cell r="CA227">
            <v>0</v>
          </cell>
          <cell r="CB227">
            <v>9.1891378676287729</v>
          </cell>
          <cell r="CC227">
            <v>0</v>
          </cell>
          <cell r="CD227">
            <v>0</v>
          </cell>
          <cell r="CE227">
            <v>0</v>
          </cell>
          <cell r="CF227">
            <v>0</v>
          </cell>
          <cell r="CH227">
            <v>9.1891378676287729</v>
          </cell>
          <cell r="CJ227">
            <v>39976</v>
          </cell>
          <cell r="CK227">
            <v>12.183600404558341</v>
          </cell>
          <cell r="CL227">
            <v>2.1297289178163075</v>
          </cell>
          <cell r="CM227">
            <v>61.581581287814558</v>
          </cell>
          <cell r="CN227">
            <v>6.76910364369229</v>
          </cell>
          <cell r="CO227">
            <v>0</v>
          </cell>
          <cell r="CP227">
            <v>52.068551161700576</v>
          </cell>
          <cell r="CQ227">
            <v>0</v>
          </cell>
          <cell r="CR227">
            <v>40</v>
          </cell>
          <cell r="CS227">
            <v>0</v>
          </cell>
          <cell r="CU227">
            <v>39976</v>
          </cell>
          <cell r="CV227">
            <v>0</v>
          </cell>
          <cell r="CW227">
            <v>5</v>
          </cell>
          <cell r="CX227">
            <v>0</v>
          </cell>
          <cell r="CY227">
            <v>0</v>
          </cell>
          <cell r="CZ227">
            <v>0</v>
          </cell>
          <cell r="DA227">
            <v>0</v>
          </cell>
          <cell r="DB227">
            <v>0</v>
          </cell>
          <cell r="DC227">
            <v>72.328767123287676</v>
          </cell>
          <cell r="DD227">
            <v>67</v>
          </cell>
          <cell r="DE227">
            <v>11.835616438356164</v>
          </cell>
          <cell r="DF227">
            <v>24</v>
          </cell>
          <cell r="DG227">
            <v>58.684931506849324</v>
          </cell>
          <cell r="DH227">
            <v>91.923320019727001</v>
          </cell>
          <cell r="DI227">
            <v>0</v>
          </cell>
          <cell r="DJ227">
            <v>0</v>
          </cell>
          <cell r="DK227">
            <v>27.3224043715847</v>
          </cell>
          <cell r="DL227">
            <v>34.259176916229862</v>
          </cell>
          <cell r="DM227">
            <v>0</v>
          </cell>
          <cell r="DN227">
            <v>0</v>
          </cell>
          <cell r="DO227">
            <v>0</v>
          </cell>
          <cell r="DP227">
            <v>6.76910364369229</v>
          </cell>
          <cell r="DR227">
            <v>68.350684931506848</v>
          </cell>
          <cell r="DS227">
            <v>9.1891378676287729</v>
          </cell>
          <cell r="DT227">
            <v>0</v>
          </cell>
          <cell r="DV227">
            <v>39976</v>
          </cell>
          <cell r="DW227">
            <v>1.419819278544205</v>
          </cell>
          <cell r="DY227">
            <v>49.7</v>
          </cell>
          <cell r="DZ227">
            <v>44.7</v>
          </cell>
          <cell r="EA227">
            <v>40</v>
          </cell>
          <cell r="EB227">
            <v>40</v>
          </cell>
          <cell r="ED227">
            <v>60</v>
          </cell>
          <cell r="EE227">
            <v>20</v>
          </cell>
          <cell r="EF227">
            <v>52.068551161700576</v>
          </cell>
          <cell r="EG227">
            <v>0</v>
          </cell>
          <cell r="EH227">
            <v>52.068551161700576</v>
          </cell>
          <cell r="EJ227">
            <v>40</v>
          </cell>
          <cell r="EK227">
            <v>100</v>
          </cell>
          <cell r="EL227">
            <v>120</v>
          </cell>
          <cell r="EN227">
            <v>0</v>
          </cell>
          <cell r="EO227">
            <v>60</v>
          </cell>
          <cell r="EP227">
            <v>80</v>
          </cell>
          <cell r="ER227">
            <v>200</v>
          </cell>
          <cell r="ET227">
            <v>15</v>
          </cell>
          <cell r="EU227">
            <v>0</v>
          </cell>
          <cell r="EV227">
            <v>6.76910364369229</v>
          </cell>
          <cell r="EW227">
            <v>53.350684931506848</v>
          </cell>
          <cell r="EX227">
            <v>15</v>
          </cell>
          <cell r="EZ227">
            <v>46.581581287814558</v>
          </cell>
          <cell r="FA227">
            <v>61.581581287814558</v>
          </cell>
          <cell r="FB227">
            <v>59</v>
          </cell>
          <cell r="FC227">
            <v>68.350684931506848</v>
          </cell>
          <cell r="FE227">
            <v>38271.593266898148</v>
          </cell>
        </row>
        <row r="228">
          <cell r="A228">
            <v>39977</v>
          </cell>
          <cell r="B228">
            <v>13</v>
          </cell>
          <cell r="C228">
            <v>6</v>
          </cell>
          <cell r="D228">
            <v>6</v>
          </cell>
          <cell r="E228">
            <v>2009</v>
          </cell>
          <cell r="G228">
            <v>0</v>
          </cell>
          <cell r="H228">
            <v>1.5808152116878318</v>
          </cell>
          <cell r="I228">
            <v>10.199384559025269</v>
          </cell>
          <cell r="J228">
            <v>85.61643835616438</v>
          </cell>
          <cell r="K228">
            <v>10.833333333333334</v>
          </cell>
          <cell r="L228">
            <v>0.38920369778147951</v>
          </cell>
          <cell r="M228">
            <v>6.5749493096214824</v>
          </cell>
          <cell r="N228">
            <v>8.1229090909090917</v>
          </cell>
          <cell r="O228">
            <v>25.005289523613616</v>
          </cell>
          <cell r="P228">
            <v>15.559699568888854</v>
          </cell>
          <cell r="Q228">
            <v>27.521047460098139</v>
          </cell>
          <cell r="R228">
            <v>19.976700461843564</v>
          </cell>
          <cell r="S228">
            <v>242.05133305736314</v>
          </cell>
          <cell r="T228">
            <v>21.89771890997585</v>
          </cell>
          <cell r="U228">
            <v>30.909725323562338</v>
          </cell>
          <cell r="W228">
            <v>0</v>
          </cell>
          <cell r="X228">
            <v>11.7801997707131</v>
          </cell>
          <cell r="Y228">
            <v>10.833333333333334</v>
          </cell>
          <cell r="Z228">
            <v>0</v>
          </cell>
          <cell r="AA228">
            <v>0</v>
          </cell>
          <cell r="AB228">
            <v>2.5751856376333246</v>
          </cell>
          <cell r="AC228">
            <v>5</v>
          </cell>
          <cell r="AD228">
            <v>0</v>
          </cell>
          <cell r="AE228">
            <v>1.0022831050228298</v>
          </cell>
          <cell r="AF228">
            <v>6.5095933556558983</v>
          </cell>
          <cell r="AG228">
            <v>0</v>
          </cell>
          <cell r="AH228">
            <v>2.9713289666731235</v>
          </cell>
          <cell r="AI228">
            <v>0</v>
          </cell>
          <cell r="AJ228">
            <v>0</v>
          </cell>
          <cell r="AK228">
            <v>0</v>
          </cell>
          <cell r="AL228">
            <v>0</v>
          </cell>
          <cell r="AM228">
            <v>0</v>
          </cell>
          <cell r="AN228">
            <v>0</v>
          </cell>
          <cell r="AO228">
            <v>28.056921341669835</v>
          </cell>
          <cell r="AP228">
            <v>0</v>
          </cell>
          <cell r="AQ228">
            <v>17.490406644344102</v>
          </cell>
          <cell r="AR228">
            <v>22.201675715203418</v>
          </cell>
          <cell r="AS228">
            <v>17.342404346553693</v>
          </cell>
          <cell r="AT228">
            <v>0</v>
          </cell>
          <cell r="AU228">
            <v>0</v>
          </cell>
          <cell r="AV228">
            <v>0</v>
          </cell>
          <cell r="AW228">
            <v>67</v>
          </cell>
          <cell r="AX228">
            <v>0</v>
          </cell>
          <cell r="AY228">
            <v>0</v>
          </cell>
          <cell r="AZ228">
            <v>36.483255791645902</v>
          </cell>
          <cell r="BA228">
            <v>0</v>
          </cell>
          <cell r="BB228">
            <v>191.3755214992554</v>
          </cell>
          <cell r="BC228">
            <v>0</v>
          </cell>
          <cell r="BD228">
            <v>0</v>
          </cell>
          <cell r="BE228">
            <v>27.3224043715847</v>
          </cell>
          <cell r="BF228">
            <v>33.511889640698584</v>
          </cell>
          <cell r="BG228">
            <v>0</v>
          </cell>
          <cell r="BH228">
            <v>12.177912697677925</v>
          </cell>
          <cell r="BI228">
            <v>0</v>
          </cell>
          <cell r="BJ228">
            <v>0</v>
          </cell>
          <cell r="BK228">
            <v>0</v>
          </cell>
          <cell r="BL228">
            <v>0</v>
          </cell>
          <cell r="BM228">
            <v>0</v>
          </cell>
          <cell r="BN228">
            <v>7.1054273576010019E-15</v>
          </cell>
          <cell r="BO228">
            <v>0</v>
          </cell>
          <cell r="BP228">
            <v>0</v>
          </cell>
          <cell r="BQ228">
            <v>-7.1054273576010019E-15</v>
          </cell>
          <cell r="BR228">
            <v>0</v>
          </cell>
          <cell r="BS228">
            <v>0</v>
          </cell>
          <cell r="BT228">
            <v>0</v>
          </cell>
          <cell r="BU228">
            <v>0</v>
          </cell>
          <cell r="BV228">
            <v>0</v>
          </cell>
          <cell r="BW228">
            <v>7.5163909192235607</v>
          </cell>
          <cell r="BX228">
            <v>0</v>
          </cell>
          <cell r="BY228">
            <v>0</v>
          </cell>
          <cell r="CA228">
            <v>0</v>
          </cell>
          <cell r="CB228">
            <v>5.0878407269796213</v>
          </cell>
          <cell r="CC228">
            <v>0</v>
          </cell>
          <cell r="CD228">
            <v>0</v>
          </cell>
          <cell r="CE228">
            <v>0</v>
          </cell>
          <cell r="CF228">
            <v>0</v>
          </cell>
          <cell r="CH228">
            <v>5.0878407269796213</v>
          </cell>
          <cell r="CJ228">
            <v>39977</v>
          </cell>
          <cell r="CK228">
            <v>11.7801997707131</v>
          </cell>
          <cell r="CL228">
            <v>7.5118764606787281</v>
          </cell>
          <cell r="CM228">
            <v>60.834294012283287</v>
          </cell>
          <cell r="CN228">
            <v>7.5163909192235607</v>
          </cell>
          <cell r="CO228">
            <v>0</v>
          </cell>
          <cell r="CP228">
            <v>48.370654654896654</v>
          </cell>
          <cell r="CQ228">
            <v>0</v>
          </cell>
          <cell r="CR228">
            <v>39.69208235954752</v>
          </cell>
          <cell r="CS228">
            <v>0</v>
          </cell>
          <cell r="CU228">
            <v>39977</v>
          </cell>
          <cell r="CV228">
            <v>2.5751856376333246</v>
          </cell>
          <cell r="CW228">
            <v>5</v>
          </cell>
          <cell r="CX228">
            <v>0</v>
          </cell>
          <cell r="CY228">
            <v>0</v>
          </cell>
          <cell r="CZ228">
            <v>0</v>
          </cell>
          <cell r="DA228">
            <v>0</v>
          </cell>
          <cell r="DB228">
            <v>0</v>
          </cell>
          <cell r="DC228">
            <v>72.328767123287676</v>
          </cell>
          <cell r="DD228">
            <v>67</v>
          </cell>
          <cell r="DE228">
            <v>11.835616438356164</v>
          </cell>
          <cell r="DF228">
            <v>24</v>
          </cell>
          <cell r="DG228">
            <v>58.684931506849324</v>
          </cell>
          <cell r="DH228">
            <v>191.3755214992554</v>
          </cell>
          <cell r="DI228">
            <v>0</v>
          </cell>
          <cell r="DJ228">
            <v>0</v>
          </cell>
          <cell r="DK228">
            <v>27.3224043715847</v>
          </cell>
          <cell r="DL228">
            <v>33.511889640698591</v>
          </cell>
          <cell r="DM228">
            <v>0</v>
          </cell>
          <cell r="DN228">
            <v>0</v>
          </cell>
          <cell r="DO228">
            <v>-7.1054273576010019E-15</v>
          </cell>
          <cell r="DP228">
            <v>7.5163909192235607</v>
          </cell>
          <cell r="DR228">
            <v>68.350684931506848</v>
          </cell>
          <cell r="DS228">
            <v>5.0878407269796213</v>
          </cell>
          <cell r="DT228">
            <v>0</v>
          </cell>
          <cell r="DV228">
            <v>39977</v>
          </cell>
          <cell r="DW228">
            <v>5.0079176404524857</v>
          </cell>
          <cell r="DY228">
            <v>49.7</v>
          </cell>
          <cell r="DZ228">
            <v>44.7</v>
          </cell>
          <cell r="EA228">
            <v>40</v>
          </cell>
          <cell r="EB228">
            <v>39.69208235954752</v>
          </cell>
          <cell r="ED228">
            <v>60</v>
          </cell>
          <cell r="EE228">
            <v>20</v>
          </cell>
          <cell r="EF228">
            <v>48.370654654896661</v>
          </cell>
          <cell r="EG228">
            <v>0</v>
          </cell>
          <cell r="EH228">
            <v>48.370654654896661</v>
          </cell>
          <cell r="EJ228">
            <v>39.69208235954752</v>
          </cell>
          <cell r="EK228">
            <v>99.692082359547527</v>
          </cell>
          <cell r="EL228">
            <v>119.69208235954753</v>
          </cell>
          <cell r="EN228">
            <v>0</v>
          </cell>
          <cell r="EO228">
            <v>60</v>
          </cell>
          <cell r="EP228">
            <v>80</v>
          </cell>
          <cell r="ER228">
            <v>200</v>
          </cell>
          <cell r="ET228">
            <v>15</v>
          </cell>
          <cell r="EU228">
            <v>0</v>
          </cell>
          <cell r="EV228">
            <v>7.5163909192235607</v>
          </cell>
          <cell r="EW228">
            <v>53.350684931506848</v>
          </cell>
          <cell r="EX228">
            <v>15</v>
          </cell>
          <cell r="EZ228">
            <v>45.834294012283287</v>
          </cell>
          <cell r="FA228">
            <v>60.834294012283287</v>
          </cell>
          <cell r="FB228">
            <v>59</v>
          </cell>
          <cell r="FC228">
            <v>68.350684931506848</v>
          </cell>
          <cell r="FE228">
            <v>38271.59326736111</v>
          </cell>
        </row>
        <row r="229">
          <cell r="A229">
            <v>39978</v>
          </cell>
          <cell r="B229">
            <v>14</v>
          </cell>
          <cell r="C229">
            <v>7</v>
          </cell>
          <cell r="D229">
            <v>6</v>
          </cell>
          <cell r="E229">
            <v>2009</v>
          </cell>
          <cell r="G229">
            <v>0</v>
          </cell>
          <cell r="H229">
            <v>2.0444059440496423</v>
          </cell>
          <cell r="I229">
            <v>12.910260694623167</v>
          </cell>
          <cell r="J229">
            <v>85.61643835616438</v>
          </cell>
          <cell r="K229">
            <v>10.833333333333334</v>
          </cell>
          <cell r="L229">
            <v>0.50334178676140207</v>
          </cell>
          <cell r="M229">
            <v>8.3224932984837015</v>
          </cell>
          <cell r="N229">
            <v>8.1229090909090917</v>
          </cell>
          <cell r="O229">
            <v>32.338354386263923</v>
          </cell>
          <cell r="P229">
            <v>19.695284220518538</v>
          </cell>
          <cell r="Q229">
            <v>27.469501398039966</v>
          </cell>
          <cell r="R229">
            <v>19.976700461843564</v>
          </cell>
          <cell r="S229">
            <v>203.56949692259943</v>
          </cell>
          <cell r="T229">
            <v>22.196874470696081</v>
          </cell>
          <cell r="U229">
            <v>39.997974022592203</v>
          </cell>
          <cell r="W229">
            <v>0</v>
          </cell>
          <cell r="X229">
            <v>14.954666638672808</v>
          </cell>
          <cell r="Y229">
            <v>10.833333333333334</v>
          </cell>
          <cell r="Z229">
            <v>0</v>
          </cell>
          <cell r="AA229">
            <v>0</v>
          </cell>
          <cell r="AB229">
            <v>2.5738793840490177</v>
          </cell>
          <cell r="AC229">
            <v>5</v>
          </cell>
          <cell r="AD229">
            <v>0</v>
          </cell>
          <cell r="AE229">
            <v>1.0022831050228298</v>
          </cell>
          <cell r="AF229">
            <v>8.3725816870823451</v>
          </cell>
          <cell r="AG229">
            <v>0</v>
          </cell>
          <cell r="AH229">
            <v>2.1021281324080405</v>
          </cell>
          <cell r="AI229">
            <v>0</v>
          </cell>
          <cell r="AJ229">
            <v>0</v>
          </cell>
          <cell r="AK229">
            <v>0</v>
          </cell>
          <cell r="AL229">
            <v>0</v>
          </cell>
          <cell r="AM229">
            <v>0</v>
          </cell>
          <cell r="AN229">
            <v>0</v>
          </cell>
          <cell r="AO229">
            <v>25.667581793315851</v>
          </cell>
          <cell r="AP229">
            <v>0</v>
          </cell>
          <cell r="AQ229">
            <v>15.627418312917655</v>
          </cell>
          <cell r="AR229">
            <v>22.822671825678896</v>
          </cell>
          <cell r="AS229">
            <v>29.604390558890977</v>
          </cell>
          <cell r="AT229">
            <v>0</v>
          </cell>
          <cell r="AU229">
            <v>0</v>
          </cell>
          <cell r="AV229">
            <v>0</v>
          </cell>
          <cell r="AW229">
            <v>67</v>
          </cell>
          <cell r="AX229">
            <v>0</v>
          </cell>
          <cell r="AY229">
            <v>0</v>
          </cell>
          <cell r="AZ229">
            <v>35.862259681170428</v>
          </cell>
          <cell r="BA229">
            <v>0</v>
          </cell>
          <cell r="BB229">
            <v>162.90208573471728</v>
          </cell>
          <cell r="BC229">
            <v>0</v>
          </cell>
          <cell r="BD229">
            <v>0</v>
          </cell>
          <cell r="BE229">
            <v>27.3224043715847</v>
          </cell>
          <cell r="BF229">
            <v>41.028280559922152</v>
          </cell>
          <cell r="BG229">
            <v>0</v>
          </cell>
          <cell r="BH229">
            <v>0</v>
          </cell>
          <cell r="BI229">
            <v>0</v>
          </cell>
          <cell r="BJ229">
            <v>0</v>
          </cell>
          <cell r="BK229">
            <v>0</v>
          </cell>
          <cell r="BL229">
            <v>0</v>
          </cell>
          <cell r="BM229">
            <v>0</v>
          </cell>
          <cell r="BN229">
            <v>0</v>
          </cell>
          <cell r="BO229">
            <v>0</v>
          </cell>
          <cell r="BP229">
            <v>0</v>
          </cell>
          <cell r="BQ229">
            <v>1.4210854715202004E-14</v>
          </cell>
          <cell r="BR229">
            <v>0</v>
          </cell>
          <cell r="BS229">
            <v>0</v>
          </cell>
          <cell r="BT229">
            <v>0</v>
          </cell>
          <cell r="BU229">
            <v>0</v>
          </cell>
          <cell r="BV229">
            <v>0</v>
          </cell>
          <cell r="BW229">
            <v>0</v>
          </cell>
          <cell r="BX229">
            <v>0</v>
          </cell>
          <cell r="BY229">
            <v>0</v>
          </cell>
          <cell r="CA229">
            <v>0</v>
          </cell>
          <cell r="CB229">
            <v>17.265753424657532</v>
          </cell>
          <cell r="CC229">
            <v>0</v>
          </cell>
          <cell r="CD229">
            <v>0</v>
          </cell>
          <cell r="CE229">
            <v>3.6556498434545546</v>
          </cell>
          <cell r="CF229">
            <v>0</v>
          </cell>
          <cell r="CH229">
            <v>20.921403268112087</v>
          </cell>
          <cell r="CJ229">
            <v>39978</v>
          </cell>
          <cell r="CK229">
            <v>14.954666638672808</v>
          </cell>
          <cell r="CL229">
            <v>9.3748647921051749</v>
          </cell>
          <cell r="CM229">
            <v>68.350684931506848</v>
          </cell>
          <cell r="CN229">
            <v>0</v>
          </cell>
          <cell r="CO229">
            <v>0</v>
          </cell>
          <cell r="CP229">
            <v>57.374100484614871</v>
          </cell>
          <cell r="CQ229">
            <v>0</v>
          </cell>
          <cell r="CR229">
            <v>38.450090138596551</v>
          </cell>
          <cell r="CS229">
            <v>0</v>
          </cell>
          <cell r="CU229">
            <v>39978</v>
          </cell>
          <cell r="CV229">
            <v>2.5738793840490177</v>
          </cell>
          <cell r="CW229">
            <v>5</v>
          </cell>
          <cell r="CX229">
            <v>0</v>
          </cell>
          <cell r="CY229">
            <v>0</v>
          </cell>
          <cell r="CZ229">
            <v>0</v>
          </cell>
          <cell r="DA229">
            <v>0</v>
          </cell>
          <cell r="DB229">
            <v>0</v>
          </cell>
          <cell r="DC229">
            <v>72.328767123287676</v>
          </cell>
          <cell r="DD229">
            <v>67</v>
          </cell>
          <cell r="DE229">
            <v>11.835616438356164</v>
          </cell>
          <cell r="DF229">
            <v>24</v>
          </cell>
          <cell r="DG229">
            <v>58.684931506849324</v>
          </cell>
          <cell r="DH229">
            <v>162.90208573471728</v>
          </cell>
          <cell r="DI229">
            <v>0</v>
          </cell>
          <cell r="DJ229">
            <v>0</v>
          </cell>
          <cell r="DK229">
            <v>27.3224043715847</v>
          </cell>
          <cell r="DL229">
            <v>41.028280559922152</v>
          </cell>
          <cell r="DM229">
            <v>0</v>
          </cell>
          <cell r="DN229">
            <v>0</v>
          </cell>
          <cell r="DO229">
            <v>1.4210854715202004E-14</v>
          </cell>
          <cell r="DP229">
            <v>0</v>
          </cell>
          <cell r="DR229">
            <v>68.350684931506848</v>
          </cell>
          <cell r="DS229">
            <v>20.921403268112087</v>
          </cell>
          <cell r="DT229">
            <v>0</v>
          </cell>
          <cell r="DV229">
            <v>39978</v>
          </cell>
          <cell r="DW229">
            <v>6.2499098614034496</v>
          </cell>
          <cell r="DY229">
            <v>49.7</v>
          </cell>
          <cell r="DZ229">
            <v>44.7</v>
          </cell>
          <cell r="EA229">
            <v>40</v>
          </cell>
          <cell r="EB229">
            <v>38.450090138596551</v>
          </cell>
          <cell r="ED229">
            <v>60</v>
          </cell>
          <cell r="EE229">
            <v>20</v>
          </cell>
          <cell r="EF229">
            <v>61.029750328069426</v>
          </cell>
          <cell r="EG229">
            <v>1.0297503280694258</v>
          </cell>
          <cell r="EH229">
            <v>60</v>
          </cell>
          <cell r="EJ229">
            <v>38.450090138596551</v>
          </cell>
          <cell r="EK229">
            <v>98.450090138596551</v>
          </cell>
          <cell r="EL229">
            <v>118.45009013859655</v>
          </cell>
          <cell r="EN229">
            <v>0</v>
          </cell>
          <cell r="EO229">
            <v>60</v>
          </cell>
          <cell r="EP229">
            <v>80</v>
          </cell>
          <cell r="ER229">
            <v>200</v>
          </cell>
          <cell r="ET229">
            <v>15</v>
          </cell>
          <cell r="EU229">
            <v>0</v>
          </cell>
          <cell r="EV229">
            <v>0</v>
          </cell>
          <cell r="EW229">
            <v>58.016508842091682</v>
          </cell>
          <cell r="EX229">
            <v>10.334176089415166</v>
          </cell>
          <cell r="EZ229">
            <v>58.016508842091682</v>
          </cell>
          <cell r="FA229">
            <v>73.016508842091682</v>
          </cell>
          <cell r="FB229">
            <v>59</v>
          </cell>
          <cell r="FC229">
            <v>68.350684931506848</v>
          </cell>
          <cell r="FE229">
            <v>38271.593267476848</v>
          </cell>
        </row>
        <row r="230">
          <cell r="A230">
            <v>39979</v>
          </cell>
          <cell r="B230">
            <v>15</v>
          </cell>
          <cell r="C230">
            <v>1</v>
          </cell>
          <cell r="D230">
            <v>6</v>
          </cell>
          <cell r="E230">
            <v>2009</v>
          </cell>
          <cell r="G230">
            <v>0</v>
          </cell>
          <cell r="H230">
            <v>2.0690882374987352</v>
          </cell>
          <cell r="I230">
            <v>12.927877986999402</v>
          </cell>
          <cell r="J230">
            <v>85.61643835616438</v>
          </cell>
          <cell r="K230">
            <v>10.833333333333334</v>
          </cell>
          <cell r="L230">
            <v>0.50941867658956719</v>
          </cell>
          <cell r="M230">
            <v>8.3338501410143646</v>
          </cell>
          <cell r="N230">
            <v>8.1229090909090917</v>
          </cell>
          <cell r="O230">
            <v>32.72877819370084</v>
          </cell>
          <cell r="P230">
            <v>19.722160330052901</v>
          </cell>
          <cell r="Q230">
            <v>27.481304285992433</v>
          </cell>
          <cell r="R230">
            <v>19.976700461843564</v>
          </cell>
          <cell r="S230">
            <v>226.4691683007992</v>
          </cell>
          <cell r="T230">
            <v>22.303958178613136</v>
          </cell>
          <cell r="U230">
            <v>40.699574696483097</v>
          </cell>
          <cell r="W230">
            <v>0</v>
          </cell>
          <cell r="X230">
            <v>14.996966224498138</v>
          </cell>
          <cell r="Y230">
            <v>10.833333333333334</v>
          </cell>
          <cell r="Z230">
            <v>0</v>
          </cell>
          <cell r="AA230">
            <v>0</v>
          </cell>
          <cell r="AB230">
            <v>2.5725737930571082</v>
          </cell>
          <cell r="AC230">
            <v>5</v>
          </cell>
          <cell r="AD230">
            <v>0</v>
          </cell>
          <cell r="AE230">
            <v>1.0022831050228298</v>
          </cell>
          <cell r="AF230">
            <v>8.3913210104330869</v>
          </cell>
          <cell r="AG230">
            <v>0</v>
          </cell>
          <cell r="AH230">
            <v>2.1178382336338899</v>
          </cell>
          <cell r="AI230">
            <v>0</v>
          </cell>
          <cell r="AJ230">
            <v>0</v>
          </cell>
          <cell r="AK230">
            <v>0</v>
          </cell>
          <cell r="AL230">
            <v>0</v>
          </cell>
          <cell r="AM230">
            <v>0</v>
          </cell>
          <cell r="AN230">
            <v>0</v>
          </cell>
          <cell r="AO230">
            <v>25.533646881845307</v>
          </cell>
          <cell r="AP230">
            <v>0</v>
          </cell>
          <cell r="AQ230">
            <v>15.608678989566913</v>
          </cell>
          <cell r="AR230">
            <v>22.828918266795817</v>
          </cell>
          <cell r="AS230">
            <v>29.680315783310341</v>
          </cell>
          <cell r="AT230">
            <v>0</v>
          </cell>
          <cell r="AU230">
            <v>0</v>
          </cell>
          <cell r="AV230">
            <v>0</v>
          </cell>
          <cell r="AW230">
            <v>67</v>
          </cell>
          <cell r="AX230">
            <v>0</v>
          </cell>
          <cell r="AY230">
            <v>0</v>
          </cell>
          <cell r="AZ230">
            <v>35.856013240053507</v>
          </cell>
          <cell r="BA230">
            <v>0</v>
          </cell>
          <cell r="BB230">
            <v>186.6166879358419</v>
          </cell>
          <cell r="BC230">
            <v>0</v>
          </cell>
          <cell r="BD230">
            <v>0</v>
          </cell>
          <cell r="BE230">
            <v>27.3224043715847</v>
          </cell>
          <cell r="BF230">
            <v>41.028280559922152</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CA230">
            <v>0</v>
          </cell>
          <cell r="CB230">
            <v>17.265753424657532</v>
          </cell>
          <cell r="CC230">
            <v>0</v>
          </cell>
          <cell r="CD230">
            <v>0</v>
          </cell>
          <cell r="CE230">
            <v>4.1395451164374748</v>
          </cell>
          <cell r="CF230">
            <v>0</v>
          </cell>
          <cell r="CH230">
            <v>21.405298541095007</v>
          </cell>
          <cell r="CJ230">
            <v>39979</v>
          </cell>
          <cell r="CK230">
            <v>14.996966224498138</v>
          </cell>
          <cell r="CL230">
            <v>9.3936041154559167</v>
          </cell>
          <cell r="CM230">
            <v>68.350684931506848</v>
          </cell>
          <cell r="CN230">
            <v>0</v>
          </cell>
          <cell r="CO230">
            <v>0</v>
          </cell>
          <cell r="CP230">
            <v>57.331800898789538</v>
          </cell>
          <cell r="CQ230">
            <v>0</v>
          </cell>
          <cell r="CR230">
            <v>38.437597256362729</v>
          </cell>
          <cell r="CS230">
            <v>0</v>
          </cell>
          <cell r="CU230">
            <v>39979</v>
          </cell>
          <cell r="CV230">
            <v>2.5725737930571082</v>
          </cell>
          <cell r="CW230">
            <v>5</v>
          </cell>
          <cell r="CX230">
            <v>0</v>
          </cell>
          <cell r="CY230">
            <v>0</v>
          </cell>
          <cell r="CZ230">
            <v>0</v>
          </cell>
          <cell r="DA230">
            <v>0</v>
          </cell>
          <cell r="DB230">
            <v>0</v>
          </cell>
          <cell r="DC230">
            <v>72.328767123287676</v>
          </cell>
          <cell r="DD230">
            <v>67</v>
          </cell>
          <cell r="DE230">
            <v>11.835616438356164</v>
          </cell>
          <cell r="DF230">
            <v>24</v>
          </cell>
          <cell r="DG230">
            <v>58.684931506849324</v>
          </cell>
          <cell r="DH230">
            <v>186.6166879358419</v>
          </cell>
          <cell r="DI230">
            <v>0</v>
          </cell>
          <cell r="DJ230">
            <v>0</v>
          </cell>
          <cell r="DK230">
            <v>27.3224043715847</v>
          </cell>
          <cell r="DL230">
            <v>41.028280559922152</v>
          </cell>
          <cell r="DM230">
            <v>0</v>
          </cell>
          <cell r="DN230">
            <v>0</v>
          </cell>
          <cell r="DO230">
            <v>0</v>
          </cell>
          <cell r="DP230">
            <v>0</v>
          </cell>
          <cell r="DR230">
            <v>68.350684931506848</v>
          </cell>
          <cell r="DS230">
            <v>21.405298541095007</v>
          </cell>
          <cell r="DT230">
            <v>0</v>
          </cell>
          <cell r="DV230">
            <v>39979</v>
          </cell>
          <cell r="DW230">
            <v>6.2624027436372778</v>
          </cell>
          <cell r="DY230">
            <v>49.7</v>
          </cell>
          <cell r="DZ230">
            <v>44.7</v>
          </cell>
          <cell r="EA230">
            <v>40</v>
          </cell>
          <cell r="EB230">
            <v>38.437597256362729</v>
          </cell>
          <cell r="ED230">
            <v>60</v>
          </cell>
          <cell r="EE230">
            <v>20</v>
          </cell>
          <cell r="EF230">
            <v>61.471346015227013</v>
          </cell>
          <cell r="EG230">
            <v>1.471346015227013</v>
          </cell>
          <cell r="EH230">
            <v>60</v>
          </cell>
          <cell r="EJ230">
            <v>38.437597256362729</v>
          </cell>
          <cell r="EK230">
            <v>98.437597256362722</v>
          </cell>
          <cell r="EL230">
            <v>118.43759725636272</v>
          </cell>
          <cell r="EN230">
            <v>0</v>
          </cell>
          <cell r="EO230">
            <v>60</v>
          </cell>
          <cell r="EP230">
            <v>80</v>
          </cell>
          <cell r="ER230">
            <v>200</v>
          </cell>
          <cell r="ET230">
            <v>15</v>
          </cell>
          <cell r="EU230">
            <v>0</v>
          </cell>
          <cell r="EV230">
            <v>0</v>
          </cell>
          <cell r="EW230">
            <v>58.095677948207815</v>
          </cell>
          <cell r="EX230">
            <v>10.255006983299033</v>
          </cell>
          <cell r="EZ230">
            <v>58.095677948207815</v>
          </cell>
          <cell r="FA230">
            <v>73.095677948207822</v>
          </cell>
          <cell r="FB230">
            <v>59</v>
          </cell>
          <cell r="FC230">
            <v>68.350684931506848</v>
          </cell>
          <cell r="FE230">
            <v>38271.593267708333</v>
          </cell>
        </row>
        <row r="231">
          <cell r="A231">
            <v>39980</v>
          </cell>
          <cell r="B231">
            <v>16</v>
          </cell>
          <cell r="C231">
            <v>2</v>
          </cell>
          <cell r="D231">
            <v>6</v>
          </cell>
          <cell r="E231">
            <v>2009</v>
          </cell>
          <cell r="G231">
            <v>0</v>
          </cell>
          <cell r="H231">
            <v>2.2045067893741184</v>
          </cell>
          <cell r="I231">
            <v>13.023315761570439</v>
          </cell>
          <cell r="J231">
            <v>85.61643835616438</v>
          </cell>
          <cell r="K231">
            <v>10.833333333333334</v>
          </cell>
          <cell r="L231">
            <v>0.54275932307906982</v>
          </cell>
          <cell r="M231">
            <v>8.3953733168879925</v>
          </cell>
          <cell r="N231">
            <v>8.1229090909090917</v>
          </cell>
          <cell r="O231">
            <v>34.870824950005158</v>
          </cell>
          <cell r="P231">
            <v>19.867755693307895</v>
          </cell>
          <cell r="Q231">
            <v>27.4998115446922</v>
          </cell>
          <cell r="R231">
            <v>19.976700461843564</v>
          </cell>
          <cell r="S231">
            <v>210.3285258454919</v>
          </cell>
          <cell r="T231">
            <v>22.228481119849612</v>
          </cell>
          <cell r="U231">
            <v>40.205057310768282</v>
          </cell>
          <cell r="W231">
            <v>0</v>
          </cell>
          <cell r="X231">
            <v>15.227822550944557</v>
          </cell>
          <cell r="Y231">
            <v>10.833333333333334</v>
          </cell>
          <cell r="Z231">
            <v>0</v>
          </cell>
          <cell r="AA231">
            <v>0</v>
          </cell>
          <cell r="AB231">
            <v>2.5712688643214991</v>
          </cell>
          <cell r="AC231">
            <v>5</v>
          </cell>
          <cell r="AD231">
            <v>0</v>
          </cell>
          <cell r="AE231">
            <v>1.0022831050228298</v>
          </cell>
          <cell r="AF231">
            <v>8.4874897615318261</v>
          </cell>
          <cell r="AG231">
            <v>0</v>
          </cell>
          <cell r="AH231">
            <v>2.0873276431468089</v>
          </cell>
          <cell r="AI231">
            <v>0</v>
          </cell>
          <cell r="AJ231">
            <v>0</v>
          </cell>
          <cell r="AK231">
            <v>0</v>
          </cell>
          <cell r="AL231">
            <v>0</v>
          </cell>
          <cell r="AM231">
            <v>0</v>
          </cell>
          <cell r="AN231">
            <v>0</v>
          </cell>
          <cell r="AO231">
            <v>25.256040648662754</v>
          </cell>
          <cell r="AP231">
            <v>0</v>
          </cell>
          <cell r="AQ231">
            <v>15.512510238468174</v>
          </cell>
          <cell r="AR231">
            <v>22.860974517162056</v>
          </cell>
          <cell r="AS231">
            <v>29.757576280533556</v>
          </cell>
          <cell r="AT231">
            <v>0</v>
          </cell>
          <cell r="AU231">
            <v>0</v>
          </cell>
          <cell r="AV231">
            <v>0</v>
          </cell>
          <cell r="AW231">
            <v>67</v>
          </cell>
          <cell r="AX231">
            <v>0</v>
          </cell>
          <cell r="AY231">
            <v>0</v>
          </cell>
          <cell r="AZ231">
            <v>35.823956989687268</v>
          </cell>
          <cell r="BA231">
            <v>0</v>
          </cell>
          <cell r="BB231">
            <v>169.93810728642254</v>
          </cell>
          <cell r="BC231">
            <v>0</v>
          </cell>
          <cell r="BD231">
            <v>0</v>
          </cell>
          <cell r="BE231">
            <v>27.3224043715847</v>
          </cell>
          <cell r="BF231">
            <v>41.028280559922152</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CA231">
            <v>0</v>
          </cell>
          <cell r="CB231">
            <v>17.265753424657532</v>
          </cell>
          <cell r="CC231">
            <v>0</v>
          </cell>
          <cell r="CD231">
            <v>0</v>
          </cell>
          <cell r="CE231">
            <v>6.7406633218754735</v>
          </cell>
          <cell r="CF231">
            <v>0</v>
          </cell>
          <cell r="CH231">
            <v>24.006416746533006</v>
          </cell>
          <cell r="CJ231">
            <v>39980</v>
          </cell>
          <cell r="CK231">
            <v>15.227822550944557</v>
          </cell>
          <cell r="CL231">
            <v>9.4897728665546559</v>
          </cell>
          <cell r="CM231">
            <v>68.350684931506848</v>
          </cell>
          <cell r="CN231">
            <v>0</v>
          </cell>
          <cell r="CO231">
            <v>0</v>
          </cell>
          <cell r="CP231">
            <v>57.100944572343117</v>
          </cell>
          <cell r="CQ231">
            <v>0</v>
          </cell>
          <cell r="CR231">
            <v>38.37348475563023</v>
          </cell>
          <cell r="CS231">
            <v>0</v>
          </cell>
          <cell r="CU231">
            <v>39980</v>
          </cell>
          <cell r="CV231">
            <v>2.5712688643214991</v>
          </cell>
          <cell r="CW231">
            <v>5</v>
          </cell>
          <cell r="CX231">
            <v>0</v>
          </cell>
          <cell r="CY231">
            <v>0</v>
          </cell>
          <cell r="CZ231">
            <v>0</v>
          </cell>
          <cell r="DA231">
            <v>0</v>
          </cell>
          <cell r="DB231">
            <v>0</v>
          </cell>
          <cell r="DC231">
            <v>72.328767123287676</v>
          </cell>
          <cell r="DD231">
            <v>67</v>
          </cell>
          <cell r="DE231">
            <v>11.835616438356164</v>
          </cell>
          <cell r="DF231">
            <v>24</v>
          </cell>
          <cell r="DG231">
            <v>58.684931506849324</v>
          </cell>
          <cell r="DH231">
            <v>169.93810728642254</v>
          </cell>
          <cell r="DI231">
            <v>0</v>
          </cell>
          <cell r="DJ231">
            <v>0</v>
          </cell>
          <cell r="DK231">
            <v>27.3224043715847</v>
          </cell>
          <cell r="DL231">
            <v>41.028280559922152</v>
          </cell>
          <cell r="DM231">
            <v>0</v>
          </cell>
          <cell r="DN231">
            <v>0</v>
          </cell>
          <cell r="DO231">
            <v>0</v>
          </cell>
          <cell r="DP231">
            <v>0</v>
          </cell>
          <cell r="DR231">
            <v>68.350684931506848</v>
          </cell>
          <cell r="DS231">
            <v>24.006416746533006</v>
          </cell>
          <cell r="DT231">
            <v>0</v>
          </cell>
          <cell r="DV231">
            <v>39980</v>
          </cell>
          <cell r="DW231">
            <v>6.3265152443697703</v>
          </cell>
          <cell r="DY231">
            <v>49.7</v>
          </cell>
          <cell r="DZ231">
            <v>44.7</v>
          </cell>
          <cell r="EA231">
            <v>40</v>
          </cell>
          <cell r="EB231">
            <v>38.37348475563023</v>
          </cell>
          <cell r="ED231">
            <v>60</v>
          </cell>
          <cell r="EE231">
            <v>20</v>
          </cell>
          <cell r="EF231">
            <v>63.841607894218591</v>
          </cell>
          <cell r="EG231">
            <v>3.8416078942185905</v>
          </cell>
          <cell r="EH231">
            <v>60</v>
          </cell>
          <cell r="EJ231">
            <v>38.37348475563023</v>
          </cell>
          <cell r="EK231">
            <v>98.37348475563023</v>
          </cell>
          <cell r="EL231">
            <v>118.37348475563023</v>
          </cell>
          <cell r="EN231">
            <v>0</v>
          </cell>
          <cell r="EO231">
            <v>60</v>
          </cell>
          <cell r="EP231">
            <v>80</v>
          </cell>
          <cell r="ER231">
            <v>200</v>
          </cell>
          <cell r="ET231">
            <v>15</v>
          </cell>
          <cell r="EU231">
            <v>0</v>
          </cell>
          <cell r="EV231">
            <v>0</v>
          </cell>
          <cell r="EW231">
            <v>58.524559023752339</v>
          </cell>
          <cell r="EX231">
            <v>9.8261259077545091</v>
          </cell>
          <cell r="EZ231">
            <v>58.524559023752339</v>
          </cell>
          <cell r="FA231">
            <v>73.524559023752346</v>
          </cell>
          <cell r="FB231">
            <v>59</v>
          </cell>
          <cell r="FC231">
            <v>68.350684931506848</v>
          </cell>
          <cell r="FE231">
            <v>38271.593268055556</v>
          </cell>
        </row>
        <row r="232">
          <cell r="A232">
            <v>39981</v>
          </cell>
          <cell r="B232">
            <v>17</v>
          </cell>
          <cell r="C232">
            <v>3</v>
          </cell>
          <cell r="D232">
            <v>6</v>
          </cell>
          <cell r="E232">
            <v>2009</v>
          </cell>
          <cell r="G232">
            <v>0</v>
          </cell>
          <cell r="H232">
            <v>1.9479126341978317</v>
          </cell>
          <cell r="I232">
            <v>12.359455667187841</v>
          </cell>
          <cell r="J232">
            <v>85.61643835616438</v>
          </cell>
          <cell r="K232">
            <v>10.833333333333334</v>
          </cell>
          <cell r="L232">
            <v>0.47958470704213435</v>
          </cell>
          <cell r="M232">
            <v>7.967421370965555</v>
          </cell>
          <cell r="N232">
            <v>8.1229090909090917</v>
          </cell>
          <cell r="O232">
            <v>30.812025988044564</v>
          </cell>
          <cell r="P232">
            <v>18.855002074244972</v>
          </cell>
          <cell r="Q232">
            <v>27.169061852577205</v>
          </cell>
          <cell r="R232">
            <v>19.976700461843564</v>
          </cell>
          <cell r="S232">
            <v>171.26298679380042</v>
          </cell>
          <cell r="T232">
            <v>22.121127008035526</v>
          </cell>
          <cell r="U232">
            <v>35.366265925427193</v>
          </cell>
          <cell r="W232">
            <v>0</v>
          </cell>
          <cell r="X232">
            <v>14.307368301385672</v>
          </cell>
          <cell r="Y232">
            <v>10.833333333333334</v>
          </cell>
          <cell r="Z232">
            <v>0</v>
          </cell>
          <cell r="AA232">
            <v>0</v>
          </cell>
          <cell r="AB232">
            <v>2.5699645975062637</v>
          </cell>
          <cell r="AC232">
            <v>5</v>
          </cell>
          <cell r="AD232">
            <v>0</v>
          </cell>
          <cell r="AE232">
            <v>1.0022831050228298</v>
          </cell>
          <cell r="AF232">
            <v>7.9976674663876857</v>
          </cell>
          <cell r="AG232">
            <v>0</v>
          </cell>
          <cell r="AH232">
            <v>2.2426235826160195</v>
          </cell>
          <cell r="AI232">
            <v>0</v>
          </cell>
          <cell r="AJ232">
            <v>0</v>
          </cell>
          <cell r="AK232">
            <v>0</v>
          </cell>
          <cell r="AL232">
            <v>0</v>
          </cell>
          <cell r="AM232">
            <v>0</v>
          </cell>
          <cell r="AN232">
            <v>0</v>
          </cell>
          <cell r="AO232">
            <v>25.947059078915025</v>
          </cell>
          <cell r="AP232">
            <v>0</v>
          </cell>
          <cell r="AQ232">
            <v>16.002332533612314</v>
          </cell>
          <cell r="AR232">
            <v>22.697700418780673</v>
          </cell>
          <cell r="AS232">
            <v>29.831716160370959</v>
          </cell>
          <cell r="AT232">
            <v>0</v>
          </cell>
          <cell r="AU232">
            <v>0</v>
          </cell>
          <cell r="AV232">
            <v>0</v>
          </cell>
          <cell r="AW232">
            <v>67</v>
          </cell>
          <cell r="AX232">
            <v>0</v>
          </cell>
          <cell r="AY232">
            <v>0</v>
          </cell>
          <cell r="AZ232">
            <v>35.987231088068654</v>
          </cell>
          <cell r="BA232">
            <v>0</v>
          </cell>
          <cell r="BB232">
            <v>125.7631486391945</v>
          </cell>
          <cell r="BC232">
            <v>0</v>
          </cell>
          <cell r="BD232">
            <v>0</v>
          </cell>
          <cell r="BE232">
            <v>27.3224043715847</v>
          </cell>
          <cell r="BF232">
            <v>41.028280559922152</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CA232">
            <v>0</v>
          </cell>
          <cell r="CB232">
            <v>17.265753424657532</v>
          </cell>
          <cell r="CC232">
            <v>0</v>
          </cell>
          <cell r="CD232">
            <v>0</v>
          </cell>
          <cell r="CE232">
            <v>9.1358602415311907E-2</v>
          </cell>
          <cell r="CF232">
            <v>0</v>
          </cell>
          <cell r="CH232">
            <v>17.357112027072844</v>
          </cell>
          <cell r="CJ232">
            <v>39981</v>
          </cell>
          <cell r="CK232">
            <v>14.307368301385672</v>
          </cell>
          <cell r="CL232">
            <v>8.9999505714105155</v>
          </cell>
          <cell r="CM232">
            <v>68.350684931506848</v>
          </cell>
          <cell r="CN232">
            <v>0</v>
          </cell>
          <cell r="CO232">
            <v>0</v>
          </cell>
          <cell r="CP232">
            <v>58.021398821902004</v>
          </cell>
          <cell r="CQ232">
            <v>0</v>
          </cell>
          <cell r="CR232">
            <v>38.700032952392988</v>
          </cell>
          <cell r="CS232">
            <v>0</v>
          </cell>
          <cell r="CU232">
            <v>39981</v>
          </cell>
          <cell r="CV232">
            <v>2.5699645975062637</v>
          </cell>
          <cell r="CW232">
            <v>5</v>
          </cell>
          <cell r="CX232">
            <v>0</v>
          </cell>
          <cell r="CY232">
            <v>0</v>
          </cell>
          <cell r="CZ232">
            <v>0</v>
          </cell>
          <cell r="DA232">
            <v>0</v>
          </cell>
          <cell r="DB232">
            <v>0</v>
          </cell>
          <cell r="DC232">
            <v>72.328767123287676</v>
          </cell>
          <cell r="DD232">
            <v>67</v>
          </cell>
          <cell r="DE232">
            <v>11.835616438356164</v>
          </cell>
          <cell r="DF232">
            <v>24</v>
          </cell>
          <cell r="DG232">
            <v>58.684931506849324</v>
          </cell>
          <cell r="DH232">
            <v>125.7631486391945</v>
          </cell>
          <cell r="DI232">
            <v>0</v>
          </cell>
          <cell r="DJ232">
            <v>0</v>
          </cell>
          <cell r="DK232">
            <v>27.3224043715847</v>
          </cell>
          <cell r="DL232">
            <v>41.028280559922152</v>
          </cell>
          <cell r="DM232">
            <v>0</v>
          </cell>
          <cell r="DN232">
            <v>0</v>
          </cell>
          <cell r="DO232">
            <v>0</v>
          </cell>
          <cell r="DP232">
            <v>0</v>
          </cell>
          <cell r="DR232">
            <v>68.350684931506848</v>
          </cell>
          <cell r="DS232">
            <v>17.357112027072844</v>
          </cell>
          <cell r="DT232">
            <v>0</v>
          </cell>
          <cell r="DV232">
            <v>39981</v>
          </cell>
          <cell r="DW232">
            <v>5.9999670476070106</v>
          </cell>
          <cell r="DY232">
            <v>49.7</v>
          </cell>
          <cell r="DZ232">
            <v>44.7</v>
          </cell>
          <cell r="EA232">
            <v>40</v>
          </cell>
          <cell r="EB232">
            <v>38.700032952392988</v>
          </cell>
          <cell r="ED232">
            <v>60</v>
          </cell>
          <cell r="EE232">
            <v>20</v>
          </cell>
          <cell r="EF232">
            <v>58.112757424317316</v>
          </cell>
          <cell r="EG232">
            <v>0</v>
          </cell>
          <cell r="EH232">
            <v>58.112757424317316</v>
          </cell>
          <cell r="EJ232">
            <v>38.700032952392988</v>
          </cell>
          <cell r="EK232">
            <v>98.700032952392988</v>
          </cell>
          <cell r="EL232">
            <v>118.70003295239299</v>
          </cell>
          <cell r="EN232">
            <v>0</v>
          </cell>
          <cell r="EO232">
            <v>60</v>
          </cell>
          <cell r="EP232">
            <v>80</v>
          </cell>
          <cell r="ER232">
            <v>200</v>
          </cell>
          <cell r="ET232">
            <v>15</v>
          </cell>
          <cell r="EU232">
            <v>0</v>
          </cell>
          <cell r="EV232">
            <v>0</v>
          </cell>
          <cell r="EW232">
            <v>55.541285025908095</v>
          </cell>
          <cell r="EX232">
            <v>12.809399905598752</v>
          </cell>
          <cell r="EZ232">
            <v>55.541285025908095</v>
          </cell>
          <cell r="FA232">
            <v>70.541285025908095</v>
          </cell>
          <cell r="FB232">
            <v>59</v>
          </cell>
          <cell r="FC232">
            <v>68.350684931506848</v>
          </cell>
          <cell r="FE232">
            <v>38271.593268171295</v>
          </cell>
        </row>
        <row r="233">
          <cell r="A233">
            <v>39982</v>
          </cell>
          <cell r="B233">
            <v>18</v>
          </cell>
          <cell r="C233">
            <v>4</v>
          </cell>
          <cell r="D233">
            <v>6</v>
          </cell>
          <cell r="E233">
            <v>2009</v>
          </cell>
          <cell r="G233">
            <v>0</v>
          </cell>
          <cell r="H233">
            <v>2.0039712679970347</v>
          </cell>
          <cell r="I233">
            <v>10.415922552518291</v>
          </cell>
          <cell r="J233">
            <v>85.61643835616438</v>
          </cell>
          <cell r="K233">
            <v>10.833333333333334</v>
          </cell>
          <cell r="L233">
            <v>0.49338659065630608</v>
          </cell>
          <cell r="M233">
            <v>6.7145387449040195</v>
          </cell>
          <cell r="N233">
            <v>0</v>
          </cell>
          <cell r="O233">
            <v>31.698759844148245</v>
          </cell>
          <cell r="P233">
            <v>15.89003970897309</v>
          </cell>
          <cell r="Q233">
            <v>27.842417541033925</v>
          </cell>
          <cell r="R233">
            <v>19.976700461843564</v>
          </cell>
          <cell r="S233">
            <v>178.59819401580307</v>
          </cell>
          <cell r="T233">
            <v>21.373532943953609</v>
          </cell>
          <cell r="U233">
            <v>26.445374010844571</v>
          </cell>
          <cell r="W233">
            <v>0</v>
          </cell>
          <cell r="X233">
            <v>12.419893820515325</v>
          </cell>
          <cell r="Y233">
            <v>10.833333333333334</v>
          </cell>
          <cell r="Z233">
            <v>0</v>
          </cell>
          <cell r="AA233">
            <v>0</v>
          </cell>
          <cell r="AB233">
            <v>0</v>
          </cell>
          <cell r="AC233">
            <v>5</v>
          </cell>
          <cell r="AD233">
            <v>0</v>
          </cell>
          <cell r="AE233">
            <v>1.0022831050228298</v>
          </cell>
          <cell r="AF233">
            <v>1.2056422305374959</v>
          </cell>
          <cell r="AG233">
            <v>0</v>
          </cell>
          <cell r="AH233">
            <v>2.8691405505245058</v>
          </cell>
          <cell r="AI233">
            <v>0</v>
          </cell>
          <cell r="AJ233">
            <v>0</v>
          </cell>
          <cell r="AK233">
            <v>0</v>
          </cell>
          <cell r="AL233">
            <v>0</v>
          </cell>
          <cell r="AM233">
            <v>0</v>
          </cell>
          <cell r="AN233">
            <v>0</v>
          </cell>
          <cell r="AO233">
            <v>27.135137420682241</v>
          </cell>
          <cell r="AP233">
            <v>0</v>
          </cell>
          <cell r="AQ233">
            <v>22.794357769462504</v>
          </cell>
          <cell r="AR233">
            <v>17.205642230537496</v>
          </cell>
          <cell r="AS233">
            <v>25.403639584792074</v>
          </cell>
          <cell r="AT233">
            <v>0</v>
          </cell>
          <cell r="AU233">
            <v>0</v>
          </cell>
          <cell r="AV233">
            <v>0</v>
          </cell>
          <cell r="AW233">
            <v>67</v>
          </cell>
          <cell r="AX233">
            <v>0</v>
          </cell>
          <cell r="AY233">
            <v>0</v>
          </cell>
          <cell r="AZ233">
            <v>41.479289276311832</v>
          </cell>
          <cell r="BA233">
            <v>0</v>
          </cell>
          <cell r="BB233">
            <v>117.93781169428944</v>
          </cell>
          <cell r="BC233">
            <v>0</v>
          </cell>
          <cell r="BD233">
            <v>0</v>
          </cell>
          <cell r="BE233">
            <v>27.3224043715847</v>
          </cell>
          <cell r="BF233">
            <v>34.484974438232442</v>
          </cell>
          <cell r="BG233">
            <v>0</v>
          </cell>
          <cell r="BH233">
            <v>4.5009557467735277</v>
          </cell>
          <cell r="BI233">
            <v>0</v>
          </cell>
          <cell r="BJ233">
            <v>0</v>
          </cell>
          <cell r="BK233">
            <v>0</v>
          </cell>
          <cell r="BL233">
            <v>0</v>
          </cell>
          <cell r="BM233">
            <v>0</v>
          </cell>
          <cell r="BN233">
            <v>7.1054273576010019E-15</v>
          </cell>
          <cell r="BO233">
            <v>0</v>
          </cell>
          <cell r="BP233">
            <v>0</v>
          </cell>
          <cell r="BQ233">
            <v>-7.1054273576010019E-15</v>
          </cell>
          <cell r="BR233">
            <v>0</v>
          </cell>
          <cell r="BS233">
            <v>0</v>
          </cell>
          <cell r="BT233">
            <v>0</v>
          </cell>
          <cell r="BU233">
            <v>0</v>
          </cell>
          <cell r="BV233">
            <v>0</v>
          </cell>
          <cell r="BW233">
            <v>6.543306121689703</v>
          </cell>
          <cell r="BX233">
            <v>0</v>
          </cell>
          <cell r="BY233">
            <v>0</v>
          </cell>
          <cell r="CA233">
            <v>0</v>
          </cell>
          <cell r="CB233">
            <v>12.764797677884005</v>
          </cell>
          <cell r="CC233">
            <v>0</v>
          </cell>
          <cell r="CD233">
            <v>0</v>
          </cell>
          <cell r="CE233">
            <v>0</v>
          </cell>
          <cell r="CF233">
            <v>0</v>
          </cell>
          <cell r="CH233">
            <v>12.764797677884005</v>
          </cell>
          <cell r="CJ233">
            <v>39982</v>
          </cell>
          <cell r="CK233">
            <v>12.419893820515325</v>
          </cell>
          <cell r="CL233">
            <v>2.2079253355603257</v>
          </cell>
          <cell r="CM233">
            <v>61.807378809817145</v>
          </cell>
          <cell r="CN233">
            <v>6.543306121689703</v>
          </cell>
          <cell r="CO233">
            <v>0</v>
          </cell>
          <cell r="CP233">
            <v>55.407917555998822</v>
          </cell>
          <cell r="CQ233">
            <v>0</v>
          </cell>
          <cell r="CR233">
            <v>40</v>
          </cell>
          <cell r="CS233">
            <v>0</v>
          </cell>
          <cell r="CU233">
            <v>39982</v>
          </cell>
          <cell r="CV233">
            <v>0</v>
          </cell>
          <cell r="CW233">
            <v>5</v>
          </cell>
          <cell r="CX233">
            <v>0</v>
          </cell>
          <cell r="CY233">
            <v>0</v>
          </cell>
          <cell r="CZ233">
            <v>0</v>
          </cell>
          <cell r="DA233">
            <v>0</v>
          </cell>
          <cell r="DB233">
            <v>0</v>
          </cell>
          <cell r="DC233">
            <v>72.328767123287676</v>
          </cell>
          <cell r="DD233">
            <v>67</v>
          </cell>
          <cell r="DE233">
            <v>11.835616438356164</v>
          </cell>
          <cell r="DF233">
            <v>24</v>
          </cell>
          <cell r="DG233">
            <v>58.684931506849324</v>
          </cell>
          <cell r="DH233">
            <v>117.93781169428944</v>
          </cell>
          <cell r="DI233">
            <v>0</v>
          </cell>
          <cell r="DJ233">
            <v>0</v>
          </cell>
          <cell r="DK233">
            <v>27.3224043715847</v>
          </cell>
          <cell r="DL233">
            <v>34.484974438232449</v>
          </cell>
          <cell r="DM233">
            <v>0</v>
          </cell>
          <cell r="DN233">
            <v>0</v>
          </cell>
          <cell r="DO233">
            <v>-7.1054273576010019E-15</v>
          </cell>
          <cell r="DP233">
            <v>6.543306121689703</v>
          </cell>
          <cell r="DR233">
            <v>68.350684931506848</v>
          </cell>
          <cell r="DS233">
            <v>12.764797677884005</v>
          </cell>
          <cell r="DT233">
            <v>0</v>
          </cell>
          <cell r="DV233">
            <v>39982</v>
          </cell>
          <cell r="DW233">
            <v>1.4719502237068838</v>
          </cell>
          <cell r="DY233">
            <v>49.7</v>
          </cell>
          <cell r="DZ233">
            <v>44.7</v>
          </cell>
          <cell r="EA233">
            <v>40</v>
          </cell>
          <cell r="EB233">
            <v>40</v>
          </cell>
          <cell r="ED233">
            <v>60</v>
          </cell>
          <cell r="EE233">
            <v>20</v>
          </cell>
          <cell r="EF233">
            <v>55.407917555998829</v>
          </cell>
          <cell r="EG233">
            <v>0</v>
          </cell>
          <cell r="EH233">
            <v>55.407917555998829</v>
          </cell>
          <cell r="EJ233">
            <v>40</v>
          </cell>
          <cell r="EK233">
            <v>100</v>
          </cell>
          <cell r="EL233">
            <v>120</v>
          </cell>
          <cell r="EN233">
            <v>0</v>
          </cell>
          <cell r="EO233">
            <v>60</v>
          </cell>
          <cell r="EP233">
            <v>80</v>
          </cell>
          <cell r="ER233">
            <v>200</v>
          </cell>
          <cell r="ET233">
            <v>15</v>
          </cell>
          <cell r="EU233">
            <v>0</v>
          </cell>
          <cell r="EV233">
            <v>6.543306121689703</v>
          </cell>
          <cell r="EW233">
            <v>53.350684931506848</v>
          </cell>
          <cell r="EX233">
            <v>15</v>
          </cell>
          <cell r="EZ233">
            <v>46.807378809817145</v>
          </cell>
          <cell r="FA233">
            <v>61.807378809817145</v>
          </cell>
          <cell r="FB233">
            <v>59</v>
          </cell>
          <cell r="FC233">
            <v>68.350684931506848</v>
          </cell>
          <cell r="FE233">
            <v>38271.593268402779</v>
          </cell>
        </row>
        <row r="234">
          <cell r="A234">
            <v>39983</v>
          </cell>
          <cell r="B234">
            <v>19</v>
          </cell>
          <cell r="C234">
            <v>5</v>
          </cell>
          <cell r="D234">
            <v>6</v>
          </cell>
          <cell r="E234">
            <v>2009</v>
          </cell>
          <cell r="G234">
            <v>0</v>
          </cell>
          <cell r="H234">
            <v>1.8602645629363761</v>
          </cell>
          <cell r="I234">
            <v>10.394692148791572</v>
          </cell>
          <cell r="J234">
            <v>85.61643835616438</v>
          </cell>
          <cell r="K234">
            <v>10.833333333333334</v>
          </cell>
          <cell r="L234">
            <v>0.45800536419032128</v>
          </cell>
          <cell r="M234">
            <v>6.7008527398790942</v>
          </cell>
          <cell r="N234">
            <v>0</v>
          </cell>
          <cell r="O234">
            <v>29.425611319287054</v>
          </cell>
          <cell r="P234">
            <v>15.857651607337914</v>
          </cell>
          <cell r="Q234">
            <v>27.497105241304208</v>
          </cell>
          <cell r="R234">
            <v>19.976700461843564</v>
          </cell>
          <cell r="S234">
            <v>186.05240364856903</v>
          </cell>
          <cell r="T234">
            <v>21.635856069175965</v>
          </cell>
          <cell r="U234">
            <v>29.194028798424373</v>
          </cell>
          <cell r="W234">
            <v>0</v>
          </cell>
          <cell r="X234">
            <v>12.254956711727948</v>
          </cell>
          <cell r="Y234">
            <v>10.833333333333334</v>
          </cell>
          <cell r="Z234">
            <v>0</v>
          </cell>
          <cell r="AA234">
            <v>0</v>
          </cell>
          <cell r="AB234">
            <v>0</v>
          </cell>
          <cell r="AC234">
            <v>5</v>
          </cell>
          <cell r="AD234">
            <v>0</v>
          </cell>
          <cell r="AE234">
            <v>1.0022831050228298</v>
          </cell>
          <cell r="AF234">
            <v>1.1565749990465859</v>
          </cell>
          <cell r="AG234">
            <v>0</v>
          </cell>
          <cell r="AH234">
            <v>2.7515803111474408</v>
          </cell>
          <cell r="AI234">
            <v>0</v>
          </cell>
          <cell r="AJ234">
            <v>0</v>
          </cell>
          <cell r="AK234">
            <v>0</v>
          </cell>
          <cell r="AL234">
            <v>0</v>
          </cell>
          <cell r="AM234">
            <v>0</v>
          </cell>
          <cell r="AN234">
            <v>0</v>
          </cell>
          <cell r="AO234">
            <v>27.340018217681507</v>
          </cell>
          <cell r="AP234">
            <v>0</v>
          </cell>
          <cell r="AQ234">
            <v>22.843425000953413</v>
          </cell>
          <cell r="AR234">
            <v>17.156574999046587</v>
          </cell>
          <cell r="AS234">
            <v>22.665470100943807</v>
          </cell>
          <cell r="AT234">
            <v>0</v>
          </cell>
          <cell r="AU234">
            <v>0</v>
          </cell>
          <cell r="AV234">
            <v>0</v>
          </cell>
          <cell r="AW234">
            <v>67</v>
          </cell>
          <cell r="AX234">
            <v>0</v>
          </cell>
          <cell r="AY234">
            <v>0</v>
          </cell>
          <cell r="AZ234">
            <v>41.528356507802741</v>
          </cell>
          <cell r="BA234">
            <v>0</v>
          </cell>
          <cell r="BB234">
            <v>128.3539320083666</v>
          </cell>
          <cell r="BC234">
            <v>0</v>
          </cell>
          <cell r="BD234">
            <v>0</v>
          </cell>
          <cell r="BE234">
            <v>27.3224043715847</v>
          </cell>
          <cell r="BF234">
            <v>34.389568626168142</v>
          </cell>
          <cell r="BG234">
            <v>0</v>
          </cell>
          <cell r="BH234">
            <v>7.3167417817869733</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6.6387119337540099</v>
          </cell>
          <cell r="BX234">
            <v>0</v>
          </cell>
          <cell r="BY234">
            <v>0</v>
          </cell>
          <cell r="CA234">
            <v>0</v>
          </cell>
          <cell r="CB234">
            <v>9.9490116428705591</v>
          </cell>
          <cell r="CC234">
            <v>0</v>
          </cell>
          <cell r="CD234">
            <v>0</v>
          </cell>
          <cell r="CE234">
            <v>0</v>
          </cell>
          <cell r="CF234">
            <v>0</v>
          </cell>
          <cell r="CH234">
            <v>9.9490116428705591</v>
          </cell>
          <cell r="CJ234">
            <v>39983</v>
          </cell>
          <cell r="CK234">
            <v>12.254956711727948</v>
          </cell>
          <cell r="CL234">
            <v>2.1588581040694157</v>
          </cell>
          <cell r="CM234">
            <v>61.711972997752838</v>
          </cell>
          <cell r="CN234">
            <v>6.6387119337540099</v>
          </cell>
          <cell r="CO234">
            <v>0</v>
          </cell>
          <cell r="CP234">
            <v>52.757068629772753</v>
          </cell>
          <cell r="CQ234">
            <v>0</v>
          </cell>
          <cell r="CR234">
            <v>40</v>
          </cell>
          <cell r="CS234">
            <v>0</v>
          </cell>
          <cell r="CU234">
            <v>39983</v>
          </cell>
          <cell r="CV234">
            <v>0</v>
          </cell>
          <cell r="CW234">
            <v>5</v>
          </cell>
          <cell r="CX234">
            <v>0</v>
          </cell>
          <cell r="CY234">
            <v>0</v>
          </cell>
          <cell r="CZ234">
            <v>0</v>
          </cell>
          <cell r="DA234">
            <v>0</v>
          </cell>
          <cell r="DB234">
            <v>0</v>
          </cell>
          <cell r="DC234">
            <v>72.328767123287676</v>
          </cell>
          <cell r="DD234">
            <v>67</v>
          </cell>
          <cell r="DE234">
            <v>11.835616438356164</v>
          </cell>
          <cell r="DF234">
            <v>24</v>
          </cell>
          <cell r="DG234">
            <v>58.684931506849324</v>
          </cell>
          <cell r="DH234">
            <v>128.3539320083666</v>
          </cell>
          <cell r="DI234">
            <v>0</v>
          </cell>
          <cell r="DJ234">
            <v>0</v>
          </cell>
          <cell r="DK234">
            <v>27.3224043715847</v>
          </cell>
          <cell r="DL234">
            <v>34.389568626168142</v>
          </cell>
          <cell r="DM234">
            <v>0</v>
          </cell>
          <cell r="DN234">
            <v>0</v>
          </cell>
          <cell r="DO234">
            <v>0</v>
          </cell>
          <cell r="DP234">
            <v>6.6387119337540099</v>
          </cell>
          <cell r="DR234">
            <v>68.350684931506848</v>
          </cell>
          <cell r="DS234">
            <v>9.9490116428705591</v>
          </cell>
          <cell r="DT234">
            <v>0</v>
          </cell>
          <cell r="DV234">
            <v>39983</v>
          </cell>
          <cell r="DW234">
            <v>1.4392387360462771</v>
          </cell>
          <cell r="DY234">
            <v>49.7</v>
          </cell>
          <cell r="DZ234">
            <v>44.7</v>
          </cell>
          <cell r="EA234">
            <v>40</v>
          </cell>
          <cell r="EB234">
            <v>40</v>
          </cell>
          <cell r="ED234">
            <v>60</v>
          </cell>
          <cell r="EE234">
            <v>20</v>
          </cell>
          <cell r="EF234">
            <v>52.757068629772753</v>
          </cell>
          <cell r="EG234">
            <v>0</v>
          </cell>
          <cell r="EH234">
            <v>52.757068629772753</v>
          </cell>
          <cell r="EJ234">
            <v>40</v>
          </cell>
          <cell r="EK234">
            <v>100</v>
          </cell>
          <cell r="EL234">
            <v>120</v>
          </cell>
          <cell r="EN234">
            <v>0</v>
          </cell>
          <cell r="EO234">
            <v>60</v>
          </cell>
          <cell r="EP234">
            <v>80</v>
          </cell>
          <cell r="ER234">
            <v>200</v>
          </cell>
          <cell r="ET234">
            <v>15</v>
          </cell>
          <cell r="EU234">
            <v>0</v>
          </cell>
          <cell r="EV234">
            <v>6.6387119337540099</v>
          </cell>
          <cell r="EW234">
            <v>53.350684931506848</v>
          </cell>
          <cell r="EX234">
            <v>15</v>
          </cell>
          <cell r="EZ234">
            <v>46.711972997752838</v>
          </cell>
          <cell r="FA234">
            <v>61.711972997752838</v>
          </cell>
          <cell r="FB234">
            <v>59</v>
          </cell>
          <cell r="FC234">
            <v>68.350684931506848</v>
          </cell>
          <cell r="FE234">
            <v>38271.593268750003</v>
          </cell>
        </row>
        <row r="235">
          <cell r="A235">
            <v>39984</v>
          </cell>
          <cell r="B235">
            <v>20</v>
          </cell>
          <cell r="C235">
            <v>6</v>
          </cell>
          <cell r="D235">
            <v>6</v>
          </cell>
          <cell r="E235">
            <v>2009</v>
          </cell>
          <cell r="G235">
            <v>0</v>
          </cell>
          <cell r="H235">
            <v>2.4737170276543847</v>
          </cell>
          <cell r="I235">
            <v>13.212170381077447</v>
          </cell>
          <cell r="J235">
            <v>85.61643835616438</v>
          </cell>
          <cell r="K235">
            <v>10.833333333333334</v>
          </cell>
          <cell r="L235">
            <v>0.60904007458287279</v>
          </cell>
          <cell r="M235">
            <v>8.5171168929793204</v>
          </cell>
          <cell r="N235">
            <v>8.1229090909090917</v>
          </cell>
          <cell r="O235">
            <v>39.12918475142159</v>
          </cell>
          <cell r="P235">
            <v>20.155863384975003</v>
          </cell>
          <cell r="Q235">
            <v>27.503426899830842</v>
          </cell>
          <cell r="R235">
            <v>19.976700461843564</v>
          </cell>
          <cell r="S235">
            <v>172.62917293993141</v>
          </cell>
          <cell r="T235">
            <v>22.052190970155831</v>
          </cell>
          <cell r="U235">
            <v>39.050023643823529</v>
          </cell>
          <cell r="W235">
            <v>0</v>
          </cell>
          <cell r="X235">
            <v>15.685887408731832</v>
          </cell>
          <cell r="Y235">
            <v>10.833333333333334</v>
          </cell>
          <cell r="Z235">
            <v>0</v>
          </cell>
          <cell r="AA235">
            <v>0</v>
          </cell>
          <cell r="AB235">
            <v>2.5686609922756451</v>
          </cell>
          <cell r="AC235">
            <v>5</v>
          </cell>
          <cell r="AD235">
            <v>0</v>
          </cell>
          <cell r="AE235">
            <v>1.0022831050228298</v>
          </cell>
          <cell r="AF235">
            <v>8.6781219611728098</v>
          </cell>
          <cell r="AG235">
            <v>0</v>
          </cell>
          <cell r="AH235">
            <v>1.942955255789423</v>
          </cell>
          <cell r="AI235">
            <v>0</v>
          </cell>
          <cell r="AJ235">
            <v>0</v>
          </cell>
          <cell r="AK235">
            <v>0</v>
          </cell>
          <cell r="AL235">
            <v>0</v>
          </cell>
          <cell r="AM235">
            <v>0</v>
          </cell>
          <cell r="AN235">
            <v>0</v>
          </cell>
          <cell r="AO235">
            <v>24.627382817208005</v>
          </cell>
          <cell r="AP235">
            <v>0</v>
          </cell>
          <cell r="AQ235">
            <v>15.32187803882719</v>
          </cell>
          <cell r="AR235">
            <v>22.924518583709055</v>
          </cell>
          <cell r="AS235">
            <v>30.072541641558416</v>
          </cell>
          <cell r="AT235">
            <v>0</v>
          </cell>
          <cell r="AU235">
            <v>0</v>
          </cell>
          <cell r="AV235">
            <v>0</v>
          </cell>
          <cell r="AW235">
            <v>67</v>
          </cell>
          <cell r="AX235">
            <v>0</v>
          </cell>
          <cell r="AY235">
            <v>0</v>
          </cell>
          <cell r="AZ235">
            <v>35.760412923140265</v>
          </cell>
          <cell r="BA235">
            <v>0</v>
          </cell>
          <cell r="BB235">
            <v>130.97097463077051</v>
          </cell>
          <cell r="BC235">
            <v>0</v>
          </cell>
          <cell r="BD235">
            <v>0</v>
          </cell>
          <cell r="BE235">
            <v>27.3224043715847</v>
          </cell>
          <cell r="BF235">
            <v>41.028280559922152</v>
          </cell>
          <cell r="BG235">
            <v>0</v>
          </cell>
          <cell r="BH235">
            <v>0</v>
          </cell>
          <cell r="BI235">
            <v>0</v>
          </cell>
          <cell r="BJ235">
            <v>0</v>
          </cell>
          <cell r="BK235">
            <v>0</v>
          </cell>
          <cell r="BL235">
            <v>0</v>
          </cell>
          <cell r="BM235">
            <v>0</v>
          </cell>
          <cell r="BN235">
            <v>0</v>
          </cell>
          <cell r="BO235">
            <v>0</v>
          </cell>
          <cell r="BP235">
            <v>0</v>
          </cell>
          <cell r="BQ235">
            <v>7.1054273576010019E-15</v>
          </cell>
          <cell r="BR235">
            <v>0</v>
          </cell>
          <cell r="BS235">
            <v>0</v>
          </cell>
          <cell r="BT235">
            <v>0</v>
          </cell>
          <cell r="BU235">
            <v>0</v>
          </cell>
          <cell r="BV235">
            <v>0</v>
          </cell>
          <cell r="BW235">
            <v>0</v>
          </cell>
          <cell r="BX235">
            <v>0</v>
          </cell>
          <cell r="BY235">
            <v>0</v>
          </cell>
          <cell r="CA235">
            <v>0</v>
          </cell>
          <cell r="CB235">
            <v>17.265753424657532</v>
          </cell>
          <cell r="CC235">
            <v>0</v>
          </cell>
          <cell r="CD235">
            <v>0</v>
          </cell>
          <cell r="CE235">
            <v>11.875899160978904</v>
          </cell>
          <cell r="CF235">
            <v>0</v>
          </cell>
          <cell r="CH235">
            <v>29.141652585636436</v>
          </cell>
          <cell r="CJ235">
            <v>39984</v>
          </cell>
          <cell r="CK235">
            <v>15.685887408731832</v>
          </cell>
          <cell r="CL235">
            <v>9.6804050661956396</v>
          </cell>
          <cell r="CM235">
            <v>68.350684931506848</v>
          </cell>
          <cell r="CN235">
            <v>0</v>
          </cell>
          <cell r="CO235">
            <v>0</v>
          </cell>
          <cell r="CP235">
            <v>56.642879714555846</v>
          </cell>
          <cell r="CQ235">
            <v>0</v>
          </cell>
          <cell r="CR235">
            <v>38.246396622536246</v>
          </cell>
          <cell r="CS235">
            <v>0</v>
          </cell>
          <cell r="CU235">
            <v>39984</v>
          </cell>
          <cell r="CV235">
            <v>2.5686609922756451</v>
          </cell>
          <cell r="CW235">
            <v>5</v>
          </cell>
          <cell r="CX235">
            <v>0</v>
          </cell>
          <cell r="CY235">
            <v>0</v>
          </cell>
          <cell r="CZ235">
            <v>0</v>
          </cell>
          <cell r="DA235">
            <v>0</v>
          </cell>
          <cell r="DB235">
            <v>0</v>
          </cell>
          <cell r="DC235">
            <v>72.328767123287676</v>
          </cell>
          <cell r="DD235">
            <v>67</v>
          </cell>
          <cell r="DE235">
            <v>11.835616438356164</v>
          </cell>
          <cell r="DF235">
            <v>24</v>
          </cell>
          <cell r="DG235">
            <v>58.684931506849324</v>
          </cell>
          <cell r="DH235">
            <v>130.97097463077051</v>
          </cell>
          <cell r="DI235">
            <v>0</v>
          </cell>
          <cell r="DJ235">
            <v>0</v>
          </cell>
          <cell r="DK235">
            <v>27.3224043715847</v>
          </cell>
          <cell r="DL235">
            <v>41.028280559922152</v>
          </cell>
          <cell r="DM235">
            <v>0</v>
          </cell>
          <cell r="DN235">
            <v>0</v>
          </cell>
          <cell r="DO235">
            <v>7.1054273576010019E-15</v>
          </cell>
          <cell r="DP235">
            <v>0</v>
          </cell>
          <cell r="DR235">
            <v>68.350684931506848</v>
          </cell>
          <cell r="DS235">
            <v>29.141652585636436</v>
          </cell>
          <cell r="DT235">
            <v>0</v>
          </cell>
          <cell r="DV235">
            <v>39984</v>
          </cell>
          <cell r="DW235">
            <v>6.45360337746376</v>
          </cell>
          <cell r="DY235">
            <v>49.7</v>
          </cell>
          <cell r="DZ235">
            <v>44.7</v>
          </cell>
          <cell r="EA235">
            <v>40</v>
          </cell>
          <cell r="EB235">
            <v>38.246396622536246</v>
          </cell>
          <cell r="ED235">
            <v>60</v>
          </cell>
          <cell r="EE235">
            <v>20</v>
          </cell>
          <cell r="EF235">
            <v>68.51877887553475</v>
          </cell>
          <cell r="EG235">
            <v>8.5187788755347498</v>
          </cell>
          <cell r="EH235">
            <v>60</v>
          </cell>
          <cell r="EJ235">
            <v>38.246396622536246</v>
          </cell>
          <cell r="EK235">
            <v>98.246396622536253</v>
          </cell>
          <cell r="EL235">
            <v>118.24639662253625</v>
          </cell>
          <cell r="EN235">
            <v>0</v>
          </cell>
          <cell r="EO235">
            <v>60</v>
          </cell>
          <cell r="EP235">
            <v>80</v>
          </cell>
          <cell r="ER235">
            <v>200</v>
          </cell>
          <cell r="ET235">
            <v>15</v>
          </cell>
          <cell r="EU235">
            <v>0</v>
          </cell>
          <cell r="EV235">
            <v>0</v>
          </cell>
          <cell r="EW235">
            <v>59.37323946186784</v>
          </cell>
          <cell r="EX235">
            <v>8.977445469639008</v>
          </cell>
          <cell r="EZ235">
            <v>59.37323946186784</v>
          </cell>
          <cell r="FA235">
            <v>74.37323946186784</v>
          </cell>
          <cell r="FB235">
            <v>59</v>
          </cell>
          <cell r="FC235">
            <v>68.350684931506848</v>
          </cell>
          <cell r="FE235">
            <v>38271.59326898148</v>
          </cell>
        </row>
        <row r="236">
          <cell r="A236">
            <v>39985</v>
          </cell>
          <cell r="B236">
            <v>21</v>
          </cell>
          <cell r="C236">
            <v>7</v>
          </cell>
          <cell r="D236">
            <v>6</v>
          </cell>
          <cell r="E236">
            <v>2009</v>
          </cell>
          <cell r="G236">
            <v>0</v>
          </cell>
          <cell r="H236">
            <v>2.3288719666914903</v>
          </cell>
          <cell r="I236">
            <v>13.108303964567289</v>
          </cell>
          <cell r="J236">
            <v>85.61643835616438</v>
          </cell>
          <cell r="K236">
            <v>10.833333333333334</v>
          </cell>
          <cell r="L236">
            <v>0.57337857985829221</v>
          </cell>
          <cell r="M236">
            <v>8.4501602624518419</v>
          </cell>
          <cell r="N236">
            <v>8.1229090909090917</v>
          </cell>
          <cell r="O236">
            <v>36.838029745660009</v>
          </cell>
          <cell r="P236">
            <v>19.997409683495036</v>
          </cell>
          <cell r="Q236">
            <v>27.415894794142915</v>
          </cell>
          <cell r="R236">
            <v>19.976700461843564</v>
          </cell>
          <cell r="S236">
            <v>219.60338112328967</v>
          </cell>
          <cell r="T236">
            <v>22.271852305275708</v>
          </cell>
          <cell r="U236">
            <v>40.489220546374284</v>
          </cell>
          <cell r="W236">
            <v>0</v>
          </cell>
          <cell r="X236">
            <v>15.43717593125878</v>
          </cell>
          <cell r="Y236">
            <v>10.833333333333334</v>
          </cell>
          <cell r="Z236">
            <v>0</v>
          </cell>
          <cell r="AA236">
            <v>0</v>
          </cell>
          <cell r="AB236">
            <v>2.5673580482940559</v>
          </cell>
          <cell r="AC236">
            <v>5</v>
          </cell>
          <cell r="AD236">
            <v>0</v>
          </cell>
          <cell r="AE236">
            <v>1.0022831050228298</v>
          </cell>
          <cell r="AF236">
            <v>8.5768067799023431</v>
          </cell>
          <cell r="AG236">
            <v>0</v>
          </cell>
          <cell r="AH236">
            <v>1.8046645962478056</v>
          </cell>
          <cell r="AI236">
            <v>0</v>
          </cell>
          <cell r="AJ236">
            <v>0</v>
          </cell>
          <cell r="AK236">
            <v>0</v>
          </cell>
          <cell r="AL236">
            <v>0</v>
          </cell>
          <cell r="AM236">
            <v>0</v>
          </cell>
          <cell r="AN236">
            <v>0</v>
          </cell>
          <cell r="AO236">
            <v>24.935533477380975</v>
          </cell>
          <cell r="AP236">
            <v>0</v>
          </cell>
          <cell r="AQ236">
            <v>15.423193220097657</v>
          </cell>
          <cell r="AR236">
            <v>22.890746856618897</v>
          </cell>
          <cell r="AS236">
            <v>30.151393118400115</v>
          </cell>
          <cell r="AT236">
            <v>0</v>
          </cell>
          <cell r="AU236">
            <v>0</v>
          </cell>
          <cell r="AV236">
            <v>0</v>
          </cell>
          <cell r="AW236">
            <v>67</v>
          </cell>
          <cell r="AX236">
            <v>0</v>
          </cell>
          <cell r="AY236">
            <v>0</v>
          </cell>
          <cell r="AZ236">
            <v>35.794184650230427</v>
          </cell>
          <cell r="BA236">
            <v>0</v>
          </cell>
          <cell r="BB236">
            <v>179.57026932470922</v>
          </cell>
          <cell r="BC236">
            <v>0</v>
          </cell>
          <cell r="BD236">
            <v>0</v>
          </cell>
          <cell r="BE236">
            <v>27.3224043715847</v>
          </cell>
          <cell r="BF236">
            <v>41.028280559922152</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CA236">
            <v>0</v>
          </cell>
          <cell r="CB236">
            <v>17.265753424657532</v>
          </cell>
          <cell r="CC236">
            <v>0</v>
          </cell>
          <cell r="CD236">
            <v>0</v>
          </cell>
          <cell r="CE236">
            <v>9.0225034163960629</v>
          </cell>
          <cell r="CF236">
            <v>0</v>
          </cell>
          <cell r="CH236">
            <v>26.288256841053595</v>
          </cell>
          <cell r="CJ236">
            <v>39985</v>
          </cell>
          <cell r="CK236">
            <v>15.43717593125878</v>
          </cell>
          <cell r="CL236">
            <v>9.5790898849251729</v>
          </cell>
          <cell r="CM236">
            <v>68.350684931506848</v>
          </cell>
          <cell r="CN236">
            <v>0</v>
          </cell>
          <cell r="CO236">
            <v>0</v>
          </cell>
          <cell r="CP236">
            <v>56.891591192028898</v>
          </cell>
          <cell r="CQ236">
            <v>0</v>
          </cell>
          <cell r="CR236">
            <v>38.313940076716555</v>
          </cell>
          <cell r="CS236">
            <v>0</v>
          </cell>
          <cell r="CU236">
            <v>39985</v>
          </cell>
          <cell r="CV236">
            <v>2.5673580482940559</v>
          </cell>
          <cell r="CW236">
            <v>5</v>
          </cell>
          <cell r="CX236">
            <v>0</v>
          </cell>
          <cell r="CY236">
            <v>0</v>
          </cell>
          <cell r="CZ236">
            <v>0</v>
          </cell>
          <cell r="DA236">
            <v>0</v>
          </cell>
          <cell r="DB236">
            <v>0</v>
          </cell>
          <cell r="DC236">
            <v>72.328767123287676</v>
          </cell>
          <cell r="DD236">
            <v>67</v>
          </cell>
          <cell r="DE236">
            <v>11.835616438356164</v>
          </cell>
          <cell r="DF236">
            <v>24</v>
          </cell>
          <cell r="DG236">
            <v>58.684931506849324</v>
          </cell>
          <cell r="DH236">
            <v>179.57026932470922</v>
          </cell>
          <cell r="DI236">
            <v>0</v>
          </cell>
          <cell r="DJ236">
            <v>0</v>
          </cell>
          <cell r="DK236">
            <v>27.3224043715847</v>
          </cell>
          <cell r="DL236">
            <v>41.028280559922152</v>
          </cell>
          <cell r="DM236">
            <v>0</v>
          </cell>
          <cell r="DN236">
            <v>0</v>
          </cell>
          <cell r="DO236">
            <v>0</v>
          </cell>
          <cell r="DP236">
            <v>0</v>
          </cell>
          <cell r="DR236">
            <v>68.350684931506848</v>
          </cell>
          <cell r="DS236">
            <v>26.288256841053595</v>
          </cell>
          <cell r="DT236">
            <v>0</v>
          </cell>
          <cell r="DV236">
            <v>39985</v>
          </cell>
          <cell r="DW236">
            <v>6.3860599232834483</v>
          </cell>
          <cell r="DY236">
            <v>49.7</v>
          </cell>
          <cell r="DZ236">
            <v>44.7</v>
          </cell>
          <cell r="EA236">
            <v>40</v>
          </cell>
          <cell r="EB236">
            <v>38.313940076716555</v>
          </cell>
          <cell r="ED236">
            <v>60</v>
          </cell>
          <cell r="EE236">
            <v>20</v>
          </cell>
          <cell r="EF236">
            <v>65.914094608424961</v>
          </cell>
          <cell r="EG236">
            <v>5.9140946084249606</v>
          </cell>
          <cell r="EH236">
            <v>60</v>
          </cell>
          <cell r="EJ236">
            <v>38.313940076716555</v>
          </cell>
          <cell r="EK236">
            <v>98.313940076716563</v>
          </cell>
          <cell r="EL236">
            <v>118.31394007671656</v>
          </cell>
          <cell r="EN236">
            <v>0</v>
          </cell>
          <cell r="EO236">
            <v>60</v>
          </cell>
          <cell r="EP236">
            <v>80</v>
          </cell>
          <cell r="ER236">
            <v>200</v>
          </cell>
          <cell r="ET236">
            <v>15</v>
          </cell>
          <cell r="EU236">
            <v>0</v>
          </cell>
          <cell r="EV236">
            <v>0</v>
          </cell>
          <cell r="EW236">
            <v>58.906481507524774</v>
          </cell>
          <cell r="EX236">
            <v>9.4442034239820742</v>
          </cell>
          <cell r="EZ236">
            <v>58.906481507524774</v>
          </cell>
          <cell r="FA236">
            <v>73.906481507524774</v>
          </cell>
          <cell r="FB236">
            <v>59</v>
          </cell>
          <cell r="FC236">
            <v>68.350684931506848</v>
          </cell>
          <cell r="FE236">
            <v>38271.593269097226</v>
          </cell>
        </row>
        <row r="237">
          <cell r="A237">
            <v>39986</v>
          </cell>
          <cell r="B237">
            <v>22</v>
          </cell>
          <cell r="C237">
            <v>1</v>
          </cell>
          <cell r="D237">
            <v>6</v>
          </cell>
          <cell r="E237">
            <v>2009</v>
          </cell>
          <cell r="G237">
            <v>0</v>
          </cell>
          <cell r="H237">
            <v>2.2510506118961469</v>
          </cell>
          <cell r="I237">
            <v>13.054056700236359</v>
          </cell>
          <cell r="J237">
            <v>85.61643835616438</v>
          </cell>
          <cell r="K237">
            <v>10.833333333333334</v>
          </cell>
          <cell r="L237">
            <v>0.55421861806846762</v>
          </cell>
          <cell r="M237">
            <v>8.4151902099847167</v>
          </cell>
          <cell r="N237">
            <v>8.1229090909090917</v>
          </cell>
          <cell r="O237">
            <v>35.607053795156759</v>
          </cell>
          <cell r="P237">
            <v>19.914652618052649</v>
          </cell>
          <cell r="Q237">
            <v>27.427957891866992</v>
          </cell>
          <cell r="R237">
            <v>19.976700461843564</v>
          </cell>
          <cell r="S237">
            <v>229.60754981736338</v>
          </cell>
          <cell r="T237">
            <v>22.318633914526625</v>
          </cell>
          <cell r="U237">
            <v>40.795728503696424</v>
          </cell>
          <cell r="W237">
            <v>0</v>
          </cell>
          <cell r="X237">
            <v>15.305107312132506</v>
          </cell>
          <cell r="Y237">
            <v>10.833333333333334</v>
          </cell>
          <cell r="Z237">
            <v>0</v>
          </cell>
          <cell r="AA237">
            <v>0</v>
          </cell>
          <cell r="AB237">
            <v>2.5660557652260807</v>
          </cell>
          <cell r="AC237">
            <v>5</v>
          </cell>
          <cell r="AD237">
            <v>0</v>
          </cell>
          <cell r="AE237">
            <v>1.0022831050228298</v>
          </cell>
          <cell r="AF237">
            <v>8.5239790487133664</v>
          </cell>
          <cell r="AG237">
            <v>0</v>
          </cell>
          <cell r="AH237">
            <v>1.879475697549843</v>
          </cell>
          <cell r="AI237">
            <v>0</v>
          </cell>
          <cell r="AJ237">
            <v>0</v>
          </cell>
          <cell r="AK237">
            <v>0</v>
          </cell>
          <cell r="AL237">
            <v>0</v>
          </cell>
          <cell r="AM237">
            <v>0</v>
          </cell>
          <cell r="AN237">
            <v>0</v>
          </cell>
          <cell r="AO237">
            <v>24.911755587539496</v>
          </cell>
          <cell r="AP237">
            <v>0</v>
          </cell>
          <cell r="AQ237">
            <v>15.476020951286634</v>
          </cell>
          <cell r="AR237">
            <v>22.873137612889238</v>
          </cell>
          <cell r="AS237">
            <v>30.232428526065831</v>
          </cell>
          <cell r="AT237">
            <v>0</v>
          </cell>
          <cell r="AU237">
            <v>0</v>
          </cell>
          <cell r="AV237">
            <v>0</v>
          </cell>
          <cell r="AW237">
            <v>67</v>
          </cell>
          <cell r="AX237">
            <v>0</v>
          </cell>
          <cell r="AY237">
            <v>0</v>
          </cell>
          <cell r="AZ237">
            <v>35.811793893960086</v>
          </cell>
          <cell r="BA237">
            <v>0</v>
          </cell>
          <cell r="BB237">
            <v>189.91011834162634</v>
          </cell>
          <cell r="BC237">
            <v>0</v>
          </cell>
          <cell r="BD237">
            <v>0</v>
          </cell>
          <cell r="BE237">
            <v>27.3224043715847</v>
          </cell>
          <cell r="BF237">
            <v>41.028280559922152</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CA237">
            <v>0</v>
          </cell>
          <cell r="CB237">
            <v>17.265753424657532</v>
          </cell>
          <cell r="CC237">
            <v>0</v>
          </cell>
          <cell r="CD237">
            <v>0</v>
          </cell>
          <cell r="CE237">
            <v>7.5535463915889238</v>
          </cell>
          <cell r="CF237">
            <v>0</v>
          </cell>
          <cell r="CH237">
            <v>24.819299816246456</v>
          </cell>
          <cell r="CJ237">
            <v>39986</v>
          </cell>
          <cell r="CK237">
            <v>15.305107312132506</v>
          </cell>
          <cell r="CL237">
            <v>9.5262621537361962</v>
          </cell>
          <cell r="CM237">
            <v>68.350684931506848</v>
          </cell>
          <cell r="CN237">
            <v>0</v>
          </cell>
          <cell r="CO237">
            <v>0</v>
          </cell>
          <cell r="CP237">
            <v>57.02365981115517</v>
          </cell>
          <cell r="CQ237">
            <v>0</v>
          </cell>
          <cell r="CR237">
            <v>38.349158564175873</v>
          </cell>
          <cell r="CS237">
            <v>0</v>
          </cell>
          <cell r="CU237">
            <v>39986</v>
          </cell>
          <cell r="CV237">
            <v>2.5660557652260807</v>
          </cell>
          <cell r="CW237">
            <v>5</v>
          </cell>
          <cell r="CX237">
            <v>0</v>
          </cell>
          <cell r="CY237">
            <v>0</v>
          </cell>
          <cell r="CZ237">
            <v>0</v>
          </cell>
          <cell r="DA237">
            <v>0</v>
          </cell>
          <cell r="DB237">
            <v>0</v>
          </cell>
          <cell r="DC237">
            <v>72.328767123287676</v>
          </cell>
          <cell r="DD237">
            <v>67</v>
          </cell>
          <cell r="DE237">
            <v>11.835616438356164</v>
          </cell>
          <cell r="DF237">
            <v>24</v>
          </cell>
          <cell r="DG237">
            <v>58.684931506849324</v>
          </cell>
          <cell r="DH237">
            <v>189.91011834162634</v>
          </cell>
          <cell r="DI237">
            <v>0</v>
          </cell>
          <cell r="DJ237">
            <v>0</v>
          </cell>
          <cell r="DK237">
            <v>27.3224043715847</v>
          </cell>
          <cell r="DL237">
            <v>41.028280559922152</v>
          </cell>
          <cell r="DM237">
            <v>0</v>
          </cell>
          <cell r="DN237">
            <v>0</v>
          </cell>
          <cell r="DO237">
            <v>0</v>
          </cell>
          <cell r="DP237">
            <v>0</v>
          </cell>
          <cell r="DR237">
            <v>68.350684931506848</v>
          </cell>
          <cell r="DS237">
            <v>24.819299816246456</v>
          </cell>
          <cell r="DT237">
            <v>0</v>
          </cell>
          <cell r="DV237">
            <v>39986</v>
          </cell>
          <cell r="DW237">
            <v>6.3508414358241305</v>
          </cell>
          <cell r="DY237">
            <v>49.7</v>
          </cell>
          <cell r="DZ237">
            <v>44.7</v>
          </cell>
          <cell r="EA237">
            <v>40</v>
          </cell>
          <cell r="EB237">
            <v>38.349158564175873</v>
          </cell>
          <cell r="ED237">
            <v>60</v>
          </cell>
          <cell r="EE237">
            <v>20</v>
          </cell>
          <cell r="EF237">
            <v>64.577206202744094</v>
          </cell>
          <cell r="EG237">
            <v>4.5772062027440938</v>
          </cell>
          <cell r="EH237">
            <v>60</v>
          </cell>
          <cell r="EJ237">
            <v>38.349158564175873</v>
          </cell>
          <cell r="EK237">
            <v>98.349158564175866</v>
          </cell>
          <cell r="EL237">
            <v>118.34915856417587</v>
          </cell>
          <cell r="EN237">
            <v>0</v>
          </cell>
          <cell r="EO237">
            <v>60</v>
          </cell>
          <cell r="EP237">
            <v>80</v>
          </cell>
          <cell r="ER237">
            <v>200</v>
          </cell>
          <cell r="ET237">
            <v>15</v>
          </cell>
          <cell r="EU237">
            <v>0</v>
          </cell>
          <cell r="EV237">
            <v>0</v>
          </cell>
          <cell r="EW237">
            <v>58.662703557167397</v>
          </cell>
          <cell r="EX237">
            <v>9.6879813743394507</v>
          </cell>
          <cell r="EZ237">
            <v>58.662703557167397</v>
          </cell>
          <cell r="FA237">
            <v>73.66270355716739</v>
          </cell>
          <cell r="FB237">
            <v>59</v>
          </cell>
          <cell r="FC237">
            <v>68.350684931506848</v>
          </cell>
          <cell r="FE237">
            <v>38271.593269328703</v>
          </cell>
        </row>
        <row r="238">
          <cell r="A238">
            <v>39987</v>
          </cell>
          <cell r="B238">
            <v>23</v>
          </cell>
          <cell r="C238">
            <v>2</v>
          </cell>
          <cell r="D238">
            <v>6</v>
          </cell>
          <cell r="E238">
            <v>2009</v>
          </cell>
          <cell r="G238">
            <v>0</v>
          </cell>
          <cell r="H238">
            <v>2.2513202172138658</v>
          </cell>
          <cell r="I238">
            <v>13.054156370750803</v>
          </cell>
          <cell r="J238">
            <v>85.61643835616438</v>
          </cell>
          <cell r="K238">
            <v>10.833333333333334</v>
          </cell>
          <cell r="L238">
            <v>0.55428499609027704</v>
          </cell>
          <cell r="M238">
            <v>8.4152544617615135</v>
          </cell>
          <cell r="N238">
            <v>8.1229090909090917</v>
          </cell>
          <cell r="O238">
            <v>35.611318404313366</v>
          </cell>
          <cell r="P238">
            <v>19.914804670684024</v>
          </cell>
          <cell r="Q238">
            <v>27.424567051754028</v>
          </cell>
          <cell r="R238">
            <v>19.976700461843564</v>
          </cell>
          <cell r="S238">
            <v>213.31820993067669</v>
          </cell>
          <cell r="T238">
            <v>22.242461515116201</v>
          </cell>
          <cell r="U238">
            <v>40.296655322558237</v>
          </cell>
          <cell r="W238">
            <v>0</v>
          </cell>
          <cell r="X238">
            <v>15.305476587964669</v>
          </cell>
          <cell r="Y238">
            <v>10.833333333333334</v>
          </cell>
          <cell r="Z238">
            <v>0</v>
          </cell>
          <cell r="AA238">
            <v>0</v>
          </cell>
          <cell r="AB238">
            <v>2.564754142736474</v>
          </cell>
          <cell r="AC238">
            <v>5</v>
          </cell>
          <cell r="AD238">
            <v>0</v>
          </cell>
          <cell r="AE238">
            <v>1.0022831050228298</v>
          </cell>
          <cell r="AF238">
            <v>8.5254113010015811</v>
          </cell>
          <cell r="AG238">
            <v>0</v>
          </cell>
          <cell r="AH238">
            <v>1.8707655971941577</v>
          </cell>
          <cell r="AI238">
            <v>0</v>
          </cell>
          <cell r="AJ238">
            <v>0</v>
          </cell>
          <cell r="AK238">
            <v>0</v>
          </cell>
          <cell r="AL238">
            <v>0</v>
          </cell>
          <cell r="AM238">
            <v>0</v>
          </cell>
          <cell r="AN238">
            <v>0</v>
          </cell>
          <cell r="AO238">
            <v>24.838013066012032</v>
          </cell>
          <cell r="AP238">
            <v>0</v>
          </cell>
          <cell r="AQ238">
            <v>15.474588698998419</v>
          </cell>
          <cell r="AR238">
            <v>22.873615030318646</v>
          </cell>
          <cell r="AS238">
            <v>30.314511872116817</v>
          </cell>
          <cell r="AT238">
            <v>0</v>
          </cell>
          <cell r="AU238">
            <v>0</v>
          </cell>
          <cell r="AV238">
            <v>0</v>
          </cell>
          <cell r="AW238">
            <v>67</v>
          </cell>
          <cell r="AX238">
            <v>0</v>
          </cell>
          <cell r="AY238">
            <v>0</v>
          </cell>
          <cell r="AZ238">
            <v>35.811316476530678</v>
          </cell>
          <cell r="BA238">
            <v>0</v>
          </cell>
          <cell r="BB238">
            <v>173.04601029182044</v>
          </cell>
          <cell r="BC238">
            <v>0</v>
          </cell>
          <cell r="BD238">
            <v>0</v>
          </cell>
          <cell r="BE238">
            <v>27.3224043715847</v>
          </cell>
          <cell r="BF238">
            <v>41.028280559922152</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CA238">
            <v>0</v>
          </cell>
          <cell r="CB238">
            <v>17.265753424657532</v>
          </cell>
          <cell r="CC238">
            <v>0</v>
          </cell>
          <cell r="CD238">
            <v>0</v>
          </cell>
          <cell r="CE238">
            <v>7.5558963239549115</v>
          </cell>
          <cell r="CF238">
            <v>0</v>
          </cell>
          <cell r="CH238">
            <v>24.821649748612444</v>
          </cell>
          <cell r="CJ238">
            <v>39987</v>
          </cell>
          <cell r="CK238">
            <v>15.305476587964669</v>
          </cell>
          <cell r="CL238">
            <v>9.5276944060244109</v>
          </cell>
          <cell r="CM238">
            <v>68.350684931506848</v>
          </cell>
          <cell r="CN238">
            <v>0</v>
          </cell>
          <cell r="CO238">
            <v>0</v>
          </cell>
          <cell r="CP238">
            <v>57.023290535323007</v>
          </cell>
          <cell r="CQ238">
            <v>0</v>
          </cell>
          <cell r="CR238">
            <v>38.348203729317063</v>
          </cell>
          <cell r="CS238">
            <v>0</v>
          </cell>
          <cell r="CU238">
            <v>39987</v>
          </cell>
          <cell r="CV238">
            <v>2.564754142736474</v>
          </cell>
          <cell r="CW238">
            <v>5</v>
          </cell>
          <cell r="CX238">
            <v>0</v>
          </cell>
          <cell r="CY238">
            <v>0</v>
          </cell>
          <cell r="CZ238">
            <v>0</v>
          </cell>
          <cell r="DA238">
            <v>0</v>
          </cell>
          <cell r="DB238">
            <v>0</v>
          </cell>
          <cell r="DC238">
            <v>72.328767123287676</v>
          </cell>
          <cell r="DD238">
            <v>67</v>
          </cell>
          <cell r="DE238">
            <v>11.835616438356164</v>
          </cell>
          <cell r="DF238">
            <v>24</v>
          </cell>
          <cell r="DG238">
            <v>58.684931506849324</v>
          </cell>
          <cell r="DH238">
            <v>173.04601029182044</v>
          </cell>
          <cell r="DI238">
            <v>0</v>
          </cell>
          <cell r="DJ238">
            <v>0</v>
          </cell>
          <cell r="DK238">
            <v>27.3224043715847</v>
          </cell>
          <cell r="DL238">
            <v>41.028280559922152</v>
          </cell>
          <cell r="DM238">
            <v>0</v>
          </cell>
          <cell r="DN238">
            <v>0</v>
          </cell>
          <cell r="DO238">
            <v>0</v>
          </cell>
          <cell r="DP238">
            <v>0</v>
          </cell>
          <cell r="DR238">
            <v>68.350684931506848</v>
          </cell>
          <cell r="DS238">
            <v>24.821649748612444</v>
          </cell>
          <cell r="DT238">
            <v>0</v>
          </cell>
          <cell r="DV238">
            <v>39987</v>
          </cell>
          <cell r="DW238">
            <v>6.3517962706829403</v>
          </cell>
          <cell r="DY238">
            <v>49.7</v>
          </cell>
          <cell r="DZ238">
            <v>44.7</v>
          </cell>
          <cell r="EA238">
            <v>40</v>
          </cell>
          <cell r="EB238">
            <v>38.348203729317063</v>
          </cell>
          <cell r="ED238">
            <v>60</v>
          </cell>
          <cell r="EE238">
            <v>20</v>
          </cell>
          <cell r="EF238">
            <v>64.579186859277911</v>
          </cell>
          <cell r="EG238">
            <v>4.579186859277911</v>
          </cell>
          <cell r="EH238">
            <v>60</v>
          </cell>
          <cell r="EJ238">
            <v>38.348203729317063</v>
          </cell>
          <cell r="EK238">
            <v>98.348203729317063</v>
          </cell>
          <cell r="EL238">
            <v>118.34820372931706</v>
          </cell>
          <cell r="EN238">
            <v>0</v>
          </cell>
          <cell r="EO238">
            <v>60</v>
          </cell>
          <cell r="EP238">
            <v>80</v>
          </cell>
          <cell r="ER238">
            <v>200</v>
          </cell>
          <cell r="ET238">
            <v>15</v>
          </cell>
          <cell r="EU238">
            <v>0</v>
          </cell>
          <cell r="EV238">
            <v>0</v>
          </cell>
          <cell r="EW238">
            <v>58.663151459453751</v>
          </cell>
          <cell r="EX238">
            <v>9.6875334720530972</v>
          </cell>
          <cell r="EZ238">
            <v>58.663151459453751</v>
          </cell>
          <cell r="FA238">
            <v>73.663151459453758</v>
          </cell>
          <cell r="FB238">
            <v>59</v>
          </cell>
          <cell r="FC238">
            <v>68.350684931506848</v>
          </cell>
          <cell r="FE238">
            <v>38271.593269675926</v>
          </cell>
        </row>
        <row r="239">
          <cell r="A239">
            <v>39988</v>
          </cell>
          <cell r="B239">
            <v>24</v>
          </cell>
          <cell r="C239">
            <v>3</v>
          </cell>
          <cell r="D239">
            <v>6</v>
          </cell>
          <cell r="E239">
            <v>2009</v>
          </cell>
          <cell r="G239">
            <v>0</v>
          </cell>
          <cell r="H239">
            <v>1.8812366332575721</v>
          </cell>
          <cell r="I239">
            <v>12.312681674205132</v>
          </cell>
          <cell r="J239">
            <v>85.61643835616438</v>
          </cell>
          <cell r="K239">
            <v>10.833333333333334</v>
          </cell>
          <cell r="L239">
            <v>0.46316878067239559</v>
          </cell>
          <cell r="M239">
            <v>7.9372689013640665</v>
          </cell>
          <cell r="N239">
            <v>8.1229090909090917</v>
          </cell>
          <cell r="O239">
            <v>29.757346924064784</v>
          </cell>
          <cell r="P239">
            <v>18.783645878757248</v>
          </cell>
          <cell r="Q239">
            <v>27.168171078099181</v>
          </cell>
          <cell r="R239">
            <v>19.976700461843564</v>
          </cell>
          <cell r="S239">
            <v>125.80370997273516</v>
          </cell>
          <cell r="T239">
            <v>21.908549812457867</v>
          </cell>
          <cell r="U239">
            <v>33.973483525824058</v>
          </cell>
          <cell r="W239">
            <v>0</v>
          </cell>
          <cell r="X239">
            <v>14.193918307462704</v>
          </cell>
          <cell r="Y239">
            <v>10.833333333333334</v>
          </cell>
          <cell r="Z239">
            <v>0</v>
          </cell>
          <cell r="AA239">
            <v>0</v>
          </cell>
          <cell r="AB239">
            <v>2.5634531804901579</v>
          </cell>
          <cell r="AC239">
            <v>5</v>
          </cell>
          <cell r="AD239">
            <v>0</v>
          </cell>
          <cell r="AE239">
            <v>1.0022831050228298</v>
          </cell>
          <cell r="AF239">
            <v>7.9576104874325644</v>
          </cell>
          <cell r="AG239">
            <v>0</v>
          </cell>
          <cell r="AH239">
            <v>2.2783924014304997</v>
          </cell>
          <cell r="AI239">
            <v>0</v>
          </cell>
          <cell r="AJ239">
            <v>0</v>
          </cell>
          <cell r="AK239">
            <v>0</v>
          </cell>
          <cell r="AL239">
            <v>0</v>
          </cell>
          <cell r="AM239">
            <v>0</v>
          </cell>
          <cell r="AN239">
            <v>0</v>
          </cell>
          <cell r="AO239">
            <v>25.461915153448089</v>
          </cell>
          <cell r="AP239">
            <v>0</v>
          </cell>
          <cell r="AQ239">
            <v>16.042389512567436</v>
          </cell>
          <cell r="AR239">
            <v>22.684348092462304</v>
          </cell>
          <cell r="AS239">
            <v>29.21881918285645</v>
          </cell>
          <cell r="AT239">
            <v>0</v>
          </cell>
          <cell r="AU239">
            <v>0</v>
          </cell>
          <cell r="AV239">
            <v>0</v>
          </cell>
          <cell r="AW239">
            <v>67</v>
          </cell>
          <cell r="AX239">
            <v>0</v>
          </cell>
          <cell r="AY239">
            <v>0</v>
          </cell>
          <cell r="AZ239">
            <v>36.000583414387023</v>
          </cell>
          <cell r="BA239">
            <v>0</v>
          </cell>
          <cell r="BB239">
            <v>78.685159896630068</v>
          </cell>
          <cell r="BC239">
            <v>0</v>
          </cell>
          <cell r="BD239">
            <v>0</v>
          </cell>
          <cell r="BE239">
            <v>27.3224043715847</v>
          </cell>
          <cell r="BF239">
            <v>41.028280559922152</v>
          </cell>
          <cell r="BG239">
            <v>0</v>
          </cell>
          <cell r="BH239">
            <v>1.1757220780899331</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CA239">
            <v>0</v>
          </cell>
          <cell r="CB239">
            <v>16.090031346567599</v>
          </cell>
          <cell r="CC239">
            <v>0</v>
          </cell>
          <cell r="CD239">
            <v>0</v>
          </cell>
          <cell r="CE239">
            <v>0</v>
          </cell>
          <cell r="CF239">
            <v>0</v>
          </cell>
          <cell r="CH239">
            <v>16.090031346567599</v>
          </cell>
          <cell r="CJ239">
            <v>39988</v>
          </cell>
          <cell r="CK239">
            <v>14.193918307462704</v>
          </cell>
          <cell r="CL239">
            <v>8.9598935924553942</v>
          </cell>
          <cell r="CM239">
            <v>68.350684931506848</v>
          </cell>
          <cell r="CN239">
            <v>0</v>
          </cell>
          <cell r="CO239">
            <v>0</v>
          </cell>
          <cell r="CP239">
            <v>56.959126737735041</v>
          </cell>
          <cell r="CQ239">
            <v>0</v>
          </cell>
          <cell r="CR239">
            <v>38.72673760502974</v>
          </cell>
          <cell r="CS239">
            <v>0</v>
          </cell>
          <cell r="CU239">
            <v>39988</v>
          </cell>
          <cell r="CV239">
            <v>2.5634531804901579</v>
          </cell>
          <cell r="CW239">
            <v>5</v>
          </cell>
          <cell r="CX239">
            <v>0</v>
          </cell>
          <cell r="CY239">
            <v>0</v>
          </cell>
          <cell r="CZ239">
            <v>0</v>
          </cell>
          <cell r="DA239">
            <v>0</v>
          </cell>
          <cell r="DB239">
            <v>0</v>
          </cell>
          <cell r="DC239">
            <v>72.328767123287676</v>
          </cell>
          <cell r="DD239">
            <v>67</v>
          </cell>
          <cell r="DE239">
            <v>11.835616438356164</v>
          </cell>
          <cell r="DF239">
            <v>24</v>
          </cell>
          <cell r="DG239">
            <v>58.684931506849324</v>
          </cell>
          <cell r="DH239">
            <v>78.685159896630068</v>
          </cell>
          <cell r="DI239">
            <v>0</v>
          </cell>
          <cell r="DJ239">
            <v>0</v>
          </cell>
          <cell r="DK239">
            <v>27.3224043715847</v>
          </cell>
          <cell r="DL239">
            <v>41.028280559922152</v>
          </cell>
          <cell r="DM239">
            <v>0</v>
          </cell>
          <cell r="DN239">
            <v>0</v>
          </cell>
          <cell r="DO239">
            <v>0</v>
          </cell>
          <cell r="DP239">
            <v>0</v>
          </cell>
          <cell r="DR239">
            <v>68.350684931506848</v>
          </cell>
          <cell r="DS239">
            <v>16.090031346567599</v>
          </cell>
          <cell r="DT239">
            <v>0</v>
          </cell>
          <cell r="DV239">
            <v>39988</v>
          </cell>
          <cell r="DW239">
            <v>5.9732623949702628</v>
          </cell>
          <cell r="DY239">
            <v>49.7</v>
          </cell>
          <cell r="DZ239">
            <v>44.7</v>
          </cell>
          <cell r="EA239">
            <v>40</v>
          </cell>
          <cell r="EB239">
            <v>38.72673760502974</v>
          </cell>
          <cell r="ED239">
            <v>60</v>
          </cell>
          <cell r="EE239">
            <v>20</v>
          </cell>
          <cell r="EF239">
            <v>56.959126737735041</v>
          </cell>
          <cell r="EG239">
            <v>0</v>
          </cell>
          <cell r="EH239">
            <v>56.959126737735041</v>
          </cell>
          <cell r="EJ239">
            <v>38.72673760502974</v>
          </cell>
          <cell r="EK239">
            <v>98.72673760502974</v>
          </cell>
          <cell r="EL239">
            <v>118.72673760502974</v>
          </cell>
          <cell r="EN239">
            <v>0</v>
          </cell>
          <cell r="EO239">
            <v>60</v>
          </cell>
          <cell r="EP239">
            <v>80</v>
          </cell>
          <cell r="ER239">
            <v>200</v>
          </cell>
          <cell r="ET239">
            <v>15</v>
          </cell>
          <cell r="EU239">
            <v>0</v>
          </cell>
          <cell r="EV239">
            <v>0</v>
          </cell>
          <cell r="EW239">
            <v>55.331090681916933</v>
          </cell>
          <cell r="EX239">
            <v>13.019594249589915</v>
          </cell>
          <cell r="EZ239">
            <v>55.331090681916933</v>
          </cell>
          <cell r="FA239">
            <v>70.331090681916933</v>
          </cell>
          <cell r="FB239">
            <v>59</v>
          </cell>
          <cell r="FC239">
            <v>68.350684931506848</v>
          </cell>
          <cell r="FE239">
            <v>38271.593269791665</v>
          </cell>
        </row>
        <row r="240">
          <cell r="A240">
            <v>39989</v>
          </cell>
          <cell r="B240">
            <v>25</v>
          </cell>
          <cell r="C240">
            <v>4</v>
          </cell>
          <cell r="D240">
            <v>6</v>
          </cell>
          <cell r="E240">
            <v>2009</v>
          </cell>
          <cell r="G240">
            <v>0</v>
          </cell>
          <cell r="H240">
            <v>1.8593567478764641</v>
          </cell>
          <cell r="I240">
            <v>10.314711136546864</v>
          </cell>
          <cell r="J240">
            <v>85.61643835616438</v>
          </cell>
          <cell r="K240">
            <v>10.833333333333334</v>
          </cell>
          <cell r="L240">
            <v>0.45778185610689254</v>
          </cell>
          <cell r="M240">
            <v>6.649293638621768</v>
          </cell>
          <cell r="N240">
            <v>0</v>
          </cell>
          <cell r="O240">
            <v>29.411251526795713</v>
          </cell>
          <cell r="P240">
            <v>15.73563635097207</v>
          </cell>
          <cell r="Q240">
            <v>27.849491688162598</v>
          </cell>
          <cell r="R240">
            <v>19.976700461843564</v>
          </cell>
          <cell r="S240">
            <v>193.88495596837063</v>
          </cell>
          <cell r="T240">
            <v>21.445017076843168</v>
          </cell>
          <cell r="U240">
            <v>26.913730185498736</v>
          </cell>
          <cell r="W240">
            <v>0</v>
          </cell>
          <cell r="X240">
            <v>12.174067884423328</v>
          </cell>
          <cell r="Y240">
            <v>10.833333333333334</v>
          </cell>
          <cell r="Z240">
            <v>0</v>
          </cell>
          <cell r="AA240">
            <v>0</v>
          </cell>
          <cell r="AB240">
            <v>0</v>
          </cell>
          <cell r="AC240">
            <v>5</v>
          </cell>
          <cell r="AD240">
            <v>0</v>
          </cell>
          <cell r="AE240">
            <v>1.0022831050228298</v>
          </cell>
          <cell r="AF240">
            <v>1.1047923897058309</v>
          </cell>
          <cell r="AG240">
            <v>0</v>
          </cell>
          <cell r="AH240">
            <v>2.9694460164649534</v>
          </cell>
          <cell r="AI240">
            <v>0</v>
          </cell>
          <cell r="AJ240">
            <v>0</v>
          </cell>
          <cell r="AK240">
            <v>0</v>
          </cell>
          <cell r="AL240">
            <v>0</v>
          </cell>
          <cell r="AM240">
            <v>0</v>
          </cell>
          <cell r="AN240">
            <v>0</v>
          </cell>
          <cell r="AO240">
            <v>26.712471169927305</v>
          </cell>
          <cell r="AP240">
            <v>0</v>
          </cell>
          <cell r="AQ240">
            <v>22.895207610294168</v>
          </cell>
          <cell r="AR240">
            <v>17.104792389705832</v>
          </cell>
          <cell r="AS240">
            <v>23.291162841381691</v>
          </cell>
          <cell r="AT240">
            <v>0</v>
          </cell>
          <cell r="AU240">
            <v>0</v>
          </cell>
          <cell r="AV240">
            <v>0</v>
          </cell>
          <cell r="AW240">
            <v>67</v>
          </cell>
          <cell r="AX240">
            <v>0</v>
          </cell>
          <cell r="AY240">
            <v>0</v>
          </cell>
          <cell r="AZ240">
            <v>41.580139117143489</v>
          </cell>
          <cell r="BA240">
            <v>0</v>
          </cell>
          <cell r="BB240">
            <v>133.66356411356904</v>
          </cell>
          <cell r="BC240">
            <v>0</v>
          </cell>
          <cell r="BD240">
            <v>0</v>
          </cell>
          <cell r="BE240">
            <v>27.3224043715847</v>
          </cell>
          <cell r="BF240">
            <v>34.030147603320231</v>
          </cell>
          <cell r="BG240">
            <v>0</v>
          </cell>
          <cell r="BH240">
            <v>7.1816192110903927</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6.9981329566019213</v>
          </cell>
          <cell r="BX240">
            <v>0</v>
          </cell>
          <cell r="BY240">
            <v>0</v>
          </cell>
          <cell r="CA240">
            <v>0</v>
          </cell>
          <cell r="CB240">
            <v>10.08413421356714</v>
          </cell>
          <cell r="CC240">
            <v>0</v>
          </cell>
          <cell r="CD240">
            <v>0</v>
          </cell>
          <cell r="CE240">
            <v>0</v>
          </cell>
          <cell r="CF240">
            <v>0</v>
          </cell>
          <cell r="CH240">
            <v>10.08413421356714</v>
          </cell>
          <cell r="CJ240">
            <v>39989</v>
          </cell>
          <cell r="CK240">
            <v>12.174067884423328</v>
          </cell>
          <cell r="CL240">
            <v>2.1070754947286607</v>
          </cell>
          <cell r="CM240">
            <v>61.352551974904927</v>
          </cell>
          <cell r="CN240">
            <v>6.9981329566019213</v>
          </cell>
          <cell r="CO240">
            <v>0</v>
          </cell>
          <cell r="CP240">
            <v>52.973080027773946</v>
          </cell>
          <cell r="CQ240">
            <v>0</v>
          </cell>
          <cell r="CR240">
            <v>40</v>
          </cell>
          <cell r="CS240">
            <v>0</v>
          </cell>
          <cell r="CU240">
            <v>39989</v>
          </cell>
          <cell r="CV240">
            <v>0</v>
          </cell>
          <cell r="CW240">
            <v>5</v>
          </cell>
          <cell r="CX240">
            <v>0</v>
          </cell>
          <cell r="CY240">
            <v>0</v>
          </cell>
          <cell r="CZ240">
            <v>0</v>
          </cell>
          <cell r="DA240">
            <v>0</v>
          </cell>
          <cell r="DB240">
            <v>0</v>
          </cell>
          <cell r="DC240">
            <v>72.328767123287676</v>
          </cell>
          <cell r="DD240">
            <v>67</v>
          </cell>
          <cell r="DE240">
            <v>11.835616438356164</v>
          </cell>
          <cell r="DF240">
            <v>24</v>
          </cell>
          <cell r="DG240">
            <v>58.684931506849324</v>
          </cell>
          <cell r="DH240">
            <v>133.66356411356904</v>
          </cell>
          <cell r="DI240">
            <v>0</v>
          </cell>
          <cell r="DJ240">
            <v>0</v>
          </cell>
          <cell r="DK240">
            <v>27.3224043715847</v>
          </cell>
          <cell r="DL240">
            <v>34.030147603320231</v>
          </cell>
          <cell r="DM240">
            <v>0</v>
          </cell>
          <cell r="DN240">
            <v>0</v>
          </cell>
          <cell r="DO240">
            <v>0</v>
          </cell>
          <cell r="DP240">
            <v>6.9981329566019213</v>
          </cell>
          <cell r="DR240">
            <v>68.350684931506848</v>
          </cell>
          <cell r="DS240">
            <v>10.08413421356714</v>
          </cell>
          <cell r="DT240">
            <v>0</v>
          </cell>
          <cell r="DV240">
            <v>39989</v>
          </cell>
          <cell r="DW240">
            <v>1.4047169964857738</v>
          </cell>
          <cell r="DY240">
            <v>49.7</v>
          </cell>
          <cell r="DZ240">
            <v>44.7</v>
          </cell>
          <cell r="EA240">
            <v>40</v>
          </cell>
          <cell r="EB240">
            <v>40</v>
          </cell>
          <cell r="ED240">
            <v>60</v>
          </cell>
          <cell r="EE240">
            <v>20</v>
          </cell>
          <cell r="EF240">
            <v>52.973080027773946</v>
          </cell>
          <cell r="EG240">
            <v>0</v>
          </cell>
          <cell r="EH240">
            <v>52.973080027773946</v>
          </cell>
          <cell r="EJ240">
            <v>40</v>
          </cell>
          <cell r="EK240">
            <v>100</v>
          </cell>
          <cell r="EL240">
            <v>120</v>
          </cell>
          <cell r="EN240">
            <v>0</v>
          </cell>
          <cell r="EO240">
            <v>60</v>
          </cell>
          <cell r="EP240">
            <v>80</v>
          </cell>
          <cell r="ER240">
            <v>200</v>
          </cell>
          <cell r="ET240">
            <v>15</v>
          </cell>
          <cell r="EU240">
            <v>0</v>
          </cell>
          <cell r="EV240">
            <v>6.9981329566019213</v>
          </cell>
          <cell r="EW240">
            <v>53.350684931506848</v>
          </cell>
          <cell r="EX240">
            <v>15</v>
          </cell>
          <cell r="EZ240">
            <v>46.352551974904927</v>
          </cell>
          <cell r="FA240">
            <v>61.352551974904927</v>
          </cell>
          <cell r="FB240">
            <v>59</v>
          </cell>
          <cell r="FC240">
            <v>68.350684931506848</v>
          </cell>
          <cell r="FE240">
            <v>38271.59327002315</v>
          </cell>
        </row>
        <row r="241">
          <cell r="A241">
            <v>39990</v>
          </cell>
          <cell r="B241">
            <v>26</v>
          </cell>
          <cell r="C241">
            <v>5</v>
          </cell>
          <cell r="D241">
            <v>6</v>
          </cell>
          <cell r="E241">
            <v>2009</v>
          </cell>
          <cell r="G241">
            <v>0</v>
          </cell>
          <cell r="H241">
            <v>1.8922005714075218</v>
          </cell>
          <cell r="I241">
            <v>10.418197166656014</v>
          </cell>
          <cell r="J241">
            <v>85.61643835616438</v>
          </cell>
          <cell r="K241">
            <v>10.833333333333334</v>
          </cell>
          <cell r="L241">
            <v>0.46586815074339322</v>
          </cell>
          <cell r="M241">
            <v>6.7160050561866198</v>
          </cell>
          <cell r="N241">
            <v>0</v>
          </cell>
          <cell r="O241">
            <v>29.93077418218547</v>
          </cell>
          <cell r="P241">
            <v>15.893509752916755</v>
          </cell>
          <cell r="Q241">
            <v>27.539327842518674</v>
          </cell>
          <cell r="R241">
            <v>19.976700461843564</v>
          </cell>
          <cell r="S241">
            <v>216.44687362994185</v>
          </cell>
          <cell r="T241">
            <v>21.777987040927705</v>
          </cell>
          <cell r="U241">
            <v>30.125255289376938</v>
          </cell>
          <cell r="W241">
            <v>0</v>
          </cell>
          <cell r="X241">
            <v>12.310397738063536</v>
          </cell>
          <cell r="Y241">
            <v>10.833333333333334</v>
          </cell>
          <cell r="Z241">
            <v>0</v>
          </cell>
          <cell r="AA241">
            <v>0</v>
          </cell>
          <cell r="AB241">
            <v>0</v>
          </cell>
          <cell r="AC241">
            <v>5</v>
          </cell>
          <cell r="AD241">
            <v>0</v>
          </cell>
          <cell r="AE241">
            <v>1.0022831050228298</v>
          </cell>
          <cell r="AF241">
            <v>1.1795901019071833</v>
          </cell>
          <cell r="AG241">
            <v>0</v>
          </cell>
          <cell r="AH241">
            <v>2.8399150806892628</v>
          </cell>
          <cell r="AI241">
            <v>0</v>
          </cell>
          <cell r="AJ241">
            <v>0</v>
          </cell>
          <cell r="AK241">
            <v>0</v>
          </cell>
          <cell r="AL241">
            <v>0</v>
          </cell>
          <cell r="AM241">
            <v>0</v>
          </cell>
          <cell r="AN241">
            <v>0</v>
          </cell>
          <cell r="AO241">
            <v>26.620950200411439</v>
          </cell>
          <cell r="AP241">
            <v>0</v>
          </cell>
          <cell r="AQ241">
            <v>22.820409898092816</v>
          </cell>
          <cell r="AR241">
            <v>17.179590101907184</v>
          </cell>
          <cell r="AS241">
            <v>23.879446958363758</v>
          </cell>
          <cell r="AT241">
            <v>0</v>
          </cell>
          <cell r="AU241">
            <v>0</v>
          </cell>
          <cell r="AV241">
            <v>0</v>
          </cell>
          <cell r="AW241">
            <v>67</v>
          </cell>
          <cell r="AX241">
            <v>0</v>
          </cell>
          <cell r="AY241">
            <v>0</v>
          </cell>
          <cell r="AZ241">
            <v>41.505341404942143</v>
          </cell>
          <cell r="BA241">
            <v>0</v>
          </cell>
          <cell r="BB241">
            <v>159.84477455530435</v>
          </cell>
          <cell r="BC241">
            <v>0</v>
          </cell>
          <cell r="BD241">
            <v>0</v>
          </cell>
          <cell r="BE241">
            <v>27.3224043715847</v>
          </cell>
          <cell r="BF241">
            <v>34.495196166077847</v>
          </cell>
          <cell r="BG241">
            <v>0</v>
          </cell>
          <cell r="BH241">
            <v>6.6780571457596807</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6.5330843938443053</v>
          </cell>
          <cell r="BX241">
            <v>0</v>
          </cell>
          <cell r="BY241">
            <v>0</v>
          </cell>
          <cell r="CA241">
            <v>0</v>
          </cell>
          <cell r="CB241">
            <v>10.587696278897852</v>
          </cell>
          <cell r="CC241">
            <v>0</v>
          </cell>
          <cell r="CD241">
            <v>0</v>
          </cell>
          <cell r="CE241">
            <v>0</v>
          </cell>
          <cell r="CF241">
            <v>0</v>
          </cell>
          <cell r="CH241">
            <v>10.587696278897852</v>
          </cell>
          <cell r="CJ241">
            <v>39990</v>
          </cell>
          <cell r="CK241">
            <v>12.310397738063536</v>
          </cell>
          <cell r="CL241">
            <v>2.1818732069300131</v>
          </cell>
          <cell r="CM241">
            <v>61.817600537662543</v>
          </cell>
          <cell r="CN241">
            <v>6.5330843938443053</v>
          </cell>
          <cell r="CO241">
            <v>0</v>
          </cell>
          <cell r="CP241">
            <v>53.34031223946446</v>
          </cell>
          <cell r="CQ241">
            <v>0</v>
          </cell>
          <cell r="CR241">
            <v>40</v>
          </cell>
          <cell r="CS241">
            <v>0</v>
          </cell>
          <cell r="CU241">
            <v>39990</v>
          </cell>
          <cell r="CV241">
            <v>0</v>
          </cell>
          <cell r="CW241">
            <v>5</v>
          </cell>
          <cell r="CX241">
            <v>0</v>
          </cell>
          <cell r="CY241">
            <v>0</v>
          </cell>
          <cell r="CZ241">
            <v>0</v>
          </cell>
          <cell r="DA241">
            <v>0</v>
          </cell>
          <cell r="DB241">
            <v>0</v>
          </cell>
          <cell r="DC241">
            <v>72.328767123287676</v>
          </cell>
          <cell r="DD241">
            <v>67</v>
          </cell>
          <cell r="DE241">
            <v>11.835616438356164</v>
          </cell>
          <cell r="DF241">
            <v>24</v>
          </cell>
          <cell r="DG241">
            <v>58.684931506849324</v>
          </cell>
          <cell r="DH241">
            <v>159.84477455530435</v>
          </cell>
          <cell r="DI241">
            <v>0</v>
          </cell>
          <cell r="DJ241">
            <v>0</v>
          </cell>
          <cell r="DK241">
            <v>27.3224043715847</v>
          </cell>
          <cell r="DL241">
            <v>34.495196166077847</v>
          </cell>
          <cell r="DM241">
            <v>0</v>
          </cell>
          <cell r="DN241">
            <v>0</v>
          </cell>
          <cell r="DO241">
            <v>0</v>
          </cell>
          <cell r="DP241">
            <v>6.5330843938443053</v>
          </cell>
          <cell r="DR241">
            <v>68.350684931506848</v>
          </cell>
          <cell r="DS241">
            <v>10.587696278897852</v>
          </cell>
          <cell r="DT241">
            <v>0</v>
          </cell>
          <cell r="DV241">
            <v>39990</v>
          </cell>
          <cell r="DW241">
            <v>1.4545821379533421</v>
          </cell>
          <cell r="DY241">
            <v>49.7</v>
          </cell>
          <cell r="DZ241">
            <v>44.7</v>
          </cell>
          <cell r="EA241">
            <v>40</v>
          </cell>
          <cell r="EB241">
            <v>40</v>
          </cell>
          <cell r="ED241">
            <v>60</v>
          </cell>
          <cell r="EE241">
            <v>20</v>
          </cell>
          <cell r="EF241">
            <v>53.34031223946446</v>
          </cell>
          <cell r="EG241">
            <v>0</v>
          </cell>
          <cell r="EH241">
            <v>53.34031223946446</v>
          </cell>
          <cell r="EJ241">
            <v>40</v>
          </cell>
          <cell r="EK241">
            <v>100</v>
          </cell>
          <cell r="EL241">
            <v>120</v>
          </cell>
          <cell r="EN241">
            <v>0</v>
          </cell>
          <cell r="EO241">
            <v>60</v>
          </cell>
          <cell r="EP241">
            <v>80</v>
          </cell>
          <cell r="ER241">
            <v>200</v>
          </cell>
          <cell r="ET241">
            <v>15</v>
          </cell>
          <cell r="EU241">
            <v>0</v>
          </cell>
          <cell r="EV241">
            <v>6.5330843938443053</v>
          </cell>
          <cell r="EW241">
            <v>53.350684931506848</v>
          </cell>
          <cell r="EX241">
            <v>15</v>
          </cell>
          <cell r="EZ241">
            <v>46.817600537662543</v>
          </cell>
          <cell r="FA241">
            <v>61.817600537662543</v>
          </cell>
          <cell r="FB241">
            <v>59</v>
          </cell>
          <cell r="FC241">
            <v>68.350684931506848</v>
          </cell>
          <cell r="FE241">
            <v>38271.593270254627</v>
          </cell>
        </row>
        <row r="242">
          <cell r="A242">
            <v>39991</v>
          </cell>
          <cell r="B242">
            <v>27</v>
          </cell>
          <cell r="C242">
            <v>6</v>
          </cell>
          <cell r="D242">
            <v>6</v>
          </cell>
          <cell r="E242">
            <v>2009</v>
          </cell>
          <cell r="G242">
            <v>0</v>
          </cell>
          <cell r="H242">
            <v>2.0751304153412384</v>
          </cell>
          <cell r="I242">
            <v>12.931433319436689</v>
          </cell>
          <cell r="J242">
            <v>85.61643835616438</v>
          </cell>
          <cell r="K242">
            <v>10.833333333333334</v>
          </cell>
          <cell r="L242">
            <v>0.51090628750168932</v>
          </cell>
          <cell r="M242">
            <v>8.3361420568077857</v>
          </cell>
          <cell r="N242">
            <v>8.1229090909090917</v>
          </cell>
          <cell r="O242">
            <v>32.824353188923496</v>
          </cell>
          <cell r="P242">
            <v>19.72758417737149</v>
          </cell>
          <cell r="Q242">
            <v>27.455457328959035</v>
          </cell>
          <cell r="R242">
            <v>19.976700461843564</v>
          </cell>
          <cell r="S242">
            <v>233.05599271043209</v>
          </cell>
          <cell r="T242">
            <v>22.334759563031845</v>
          </cell>
          <cell r="U242">
            <v>40.901381978704563</v>
          </cell>
          <cell r="W242">
            <v>0</v>
          </cell>
          <cell r="X242">
            <v>15.006563734777927</v>
          </cell>
          <cell r="Y242">
            <v>10.833333333333334</v>
          </cell>
          <cell r="Z242">
            <v>0</v>
          </cell>
          <cell r="AA242">
            <v>0</v>
          </cell>
          <cell r="AB242">
            <v>2.5621528781522285</v>
          </cell>
          <cell r="AC242">
            <v>5</v>
          </cell>
          <cell r="AD242">
            <v>0</v>
          </cell>
          <cell r="AE242">
            <v>1.0022831050228298</v>
          </cell>
          <cell r="AF242">
            <v>8.4055214520435086</v>
          </cell>
          <cell r="AG242">
            <v>0</v>
          </cell>
          <cell r="AH242">
            <v>2.0491714646383308</v>
          </cell>
          <cell r="AI242">
            <v>0</v>
          </cell>
          <cell r="AJ242">
            <v>0</v>
          </cell>
          <cell r="AK242">
            <v>0</v>
          </cell>
          <cell r="AL242">
            <v>0</v>
          </cell>
          <cell r="AM242">
            <v>0</v>
          </cell>
          <cell r="AN242">
            <v>0</v>
          </cell>
          <cell r="AO242">
            <v>24.621825220896941</v>
          </cell>
          <cell r="AP242">
            <v>0</v>
          </cell>
          <cell r="AQ242">
            <v>15.594478547956491</v>
          </cell>
          <cell r="AR242">
            <v>22.833651747332617</v>
          </cell>
          <cell r="AS242">
            <v>30.651206702974477</v>
          </cell>
          <cell r="AT242">
            <v>0</v>
          </cell>
          <cell r="AU242">
            <v>0</v>
          </cell>
          <cell r="AV242">
            <v>0</v>
          </cell>
          <cell r="AW242">
            <v>67</v>
          </cell>
          <cell r="AX242">
            <v>0</v>
          </cell>
          <cell r="AY242">
            <v>0</v>
          </cell>
          <cell r="AZ242">
            <v>35.851279759516707</v>
          </cell>
          <cell r="BA242">
            <v>0</v>
          </cell>
          <cell r="BB242">
            <v>193.44085449265177</v>
          </cell>
          <cell r="BC242">
            <v>0</v>
          </cell>
          <cell r="BD242">
            <v>0</v>
          </cell>
          <cell r="BE242">
            <v>27.3224043715847</v>
          </cell>
          <cell r="BF242">
            <v>41.028280559922152</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CA242">
            <v>0</v>
          </cell>
          <cell r="CB242">
            <v>17.265753424657532</v>
          </cell>
          <cell r="CC242">
            <v>0</v>
          </cell>
          <cell r="CD242">
            <v>0</v>
          </cell>
          <cell r="CE242">
            <v>4.2337614732987277</v>
          </cell>
          <cell r="CF242">
            <v>0</v>
          </cell>
          <cell r="CH242">
            <v>21.49951489795626</v>
          </cell>
          <cell r="CJ242">
            <v>39991</v>
          </cell>
          <cell r="CK242">
            <v>15.006563734777927</v>
          </cell>
          <cell r="CL242">
            <v>9.4078045570663384</v>
          </cell>
          <cell r="CM242">
            <v>68.350684931506848</v>
          </cell>
          <cell r="CN242">
            <v>0</v>
          </cell>
          <cell r="CO242">
            <v>0</v>
          </cell>
          <cell r="CP242">
            <v>57.322203388509749</v>
          </cell>
          <cell r="CQ242">
            <v>0</v>
          </cell>
          <cell r="CR242">
            <v>38.428130295289108</v>
          </cell>
          <cell r="CS242">
            <v>0</v>
          </cell>
          <cell r="CU242">
            <v>39991</v>
          </cell>
          <cell r="CV242">
            <v>2.5621528781522285</v>
          </cell>
          <cell r="CW242">
            <v>5</v>
          </cell>
          <cell r="CX242">
            <v>0</v>
          </cell>
          <cell r="CY242">
            <v>0</v>
          </cell>
          <cell r="CZ242">
            <v>0</v>
          </cell>
          <cell r="DA242">
            <v>0</v>
          </cell>
          <cell r="DB242">
            <v>0</v>
          </cell>
          <cell r="DC242">
            <v>72.328767123287676</v>
          </cell>
          <cell r="DD242">
            <v>67</v>
          </cell>
          <cell r="DE242">
            <v>11.835616438356164</v>
          </cell>
          <cell r="DF242">
            <v>24</v>
          </cell>
          <cell r="DG242">
            <v>58.684931506849324</v>
          </cell>
          <cell r="DH242">
            <v>193.44085449265177</v>
          </cell>
          <cell r="DI242">
            <v>0</v>
          </cell>
          <cell r="DJ242">
            <v>0</v>
          </cell>
          <cell r="DK242">
            <v>27.3224043715847</v>
          </cell>
          <cell r="DL242">
            <v>41.028280559922152</v>
          </cell>
          <cell r="DM242">
            <v>0</v>
          </cell>
          <cell r="DN242">
            <v>0</v>
          </cell>
          <cell r="DO242">
            <v>0</v>
          </cell>
          <cell r="DP242">
            <v>0</v>
          </cell>
          <cell r="DR242">
            <v>68.350684931506848</v>
          </cell>
          <cell r="DS242">
            <v>21.49951489795626</v>
          </cell>
          <cell r="DT242">
            <v>0</v>
          </cell>
          <cell r="DV242">
            <v>39991</v>
          </cell>
          <cell r="DW242">
            <v>6.271869704710892</v>
          </cell>
          <cell r="DY242">
            <v>49.7</v>
          </cell>
          <cell r="DZ242">
            <v>44.7</v>
          </cell>
          <cell r="EA242">
            <v>40</v>
          </cell>
          <cell r="EB242">
            <v>38.428130295289108</v>
          </cell>
          <cell r="ED242">
            <v>60</v>
          </cell>
          <cell r="EE242">
            <v>20</v>
          </cell>
          <cell r="EF242">
            <v>61.555964861808476</v>
          </cell>
          <cell r="EG242">
            <v>1.5559648618084765</v>
          </cell>
          <cell r="EH242">
            <v>60</v>
          </cell>
          <cell r="EJ242">
            <v>38.428130295289108</v>
          </cell>
          <cell r="EK242">
            <v>98.428130295289108</v>
          </cell>
          <cell r="EL242">
            <v>118.42813029528911</v>
          </cell>
          <cell r="EN242">
            <v>0</v>
          </cell>
          <cell r="EO242">
            <v>60</v>
          </cell>
          <cell r="EP242">
            <v>80</v>
          </cell>
          <cell r="ER242">
            <v>200</v>
          </cell>
          <cell r="ET242">
            <v>15</v>
          </cell>
          <cell r="EU242">
            <v>0</v>
          </cell>
          <cell r="EV242">
            <v>0</v>
          </cell>
          <cell r="EW242">
            <v>58.111655005578179</v>
          </cell>
          <cell r="EX242">
            <v>10.239029925928669</v>
          </cell>
          <cell r="EZ242">
            <v>58.111655005578179</v>
          </cell>
          <cell r="FA242">
            <v>73.111655005578172</v>
          </cell>
          <cell r="FB242">
            <v>59</v>
          </cell>
          <cell r="FC242">
            <v>68.350684931506848</v>
          </cell>
          <cell r="FE242">
            <v>38271.59327060185</v>
          </cell>
        </row>
        <row r="243">
          <cell r="A243">
            <v>39992</v>
          </cell>
          <cell r="B243">
            <v>28</v>
          </cell>
          <cell r="C243">
            <v>7</v>
          </cell>
          <cell r="D243">
            <v>6</v>
          </cell>
          <cell r="E243">
            <v>2009</v>
          </cell>
          <cell r="G243">
            <v>0</v>
          </cell>
          <cell r="H243">
            <v>2.2255221247686867</v>
          </cell>
          <cell r="I243">
            <v>13.036811850605156</v>
          </cell>
          <cell r="J243">
            <v>85.61643835616438</v>
          </cell>
          <cell r="K243">
            <v>10.833333333333334</v>
          </cell>
          <cell r="L243">
            <v>0.54793339161358945</v>
          </cell>
          <cell r="M243">
            <v>8.4040734596042359</v>
          </cell>
          <cell r="N243">
            <v>8.1229090909090917</v>
          </cell>
          <cell r="O243">
            <v>35.20324492046835</v>
          </cell>
          <cell r="P243">
            <v>19.888344689587029</v>
          </cell>
          <cell r="Q243">
            <v>27.452799166379261</v>
          </cell>
          <cell r="R243">
            <v>19.976700461843564</v>
          </cell>
          <cell r="S243">
            <v>177.92664770612907</v>
          </cell>
          <cell r="T243">
            <v>22.076963082872769</v>
          </cell>
          <cell r="U243">
            <v>39.212327801140937</v>
          </cell>
          <cell r="W243">
            <v>0</v>
          </cell>
          <cell r="X243">
            <v>15.262333975373842</v>
          </cell>
          <cell r="Y243">
            <v>10.833333333333334</v>
          </cell>
          <cell r="Z243">
            <v>0</v>
          </cell>
          <cell r="AA243">
            <v>0</v>
          </cell>
          <cell r="AB243">
            <v>2.5608532353879485</v>
          </cell>
          <cell r="AC243">
            <v>5</v>
          </cell>
          <cell r="AD243">
            <v>0</v>
          </cell>
          <cell r="AE243">
            <v>1.0022831050228298</v>
          </cell>
          <cell r="AF243">
            <v>8.5117796017161389</v>
          </cell>
          <cell r="AG243">
            <v>0</v>
          </cell>
          <cell r="AH243">
            <v>1.9567152343166789</v>
          </cell>
          <cell r="AI243">
            <v>0</v>
          </cell>
          <cell r="AJ243">
            <v>0</v>
          </cell>
          <cell r="AK243">
            <v>0</v>
          </cell>
          <cell r="AL243">
            <v>0</v>
          </cell>
          <cell r="AM243">
            <v>0</v>
          </cell>
          <cell r="AN243">
            <v>0</v>
          </cell>
          <cell r="AO243">
            <v>24.371259314972743</v>
          </cell>
          <cell r="AP243">
            <v>0</v>
          </cell>
          <cell r="AQ243">
            <v>15.488220398283861</v>
          </cell>
          <cell r="AR243">
            <v>22.869071130556829</v>
          </cell>
          <cell r="AS243">
            <v>30.738458598624412</v>
          </cell>
          <cell r="AT243">
            <v>0</v>
          </cell>
          <cell r="AU243">
            <v>0</v>
          </cell>
          <cell r="AV243">
            <v>0</v>
          </cell>
          <cell r="AW243">
            <v>67</v>
          </cell>
          <cell r="AX243">
            <v>0</v>
          </cell>
          <cell r="AY243">
            <v>0</v>
          </cell>
          <cell r="AZ243">
            <v>35.815860376292491</v>
          </cell>
          <cell r="BA243">
            <v>0</v>
          </cell>
          <cell r="BB243">
            <v>136.40007821385029</v>
          </cell>
          <cell r="BC243">
            <v>0</v>
          </cell>
          <cell r="BD243">
            <v>0</v>
          </cell>
          <cell r="BE243">
            <v>27.3224043715847</v>
          </cell>
          <cell r="BF243">
            <v>41.028280559922152</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A243">
            <v>0</v>
          </cell>
          <cell r="CB243">
            <v>17.265753424657532</v>
          </cell>
          <cell r="CC243">
            <v>0</v>
          </cell>
          <cell r="CD243">
            <v>0</v>
          </cell>
          <cell r="CE243">
            <v>7.0973645615236904</v>
          </cell>
          <cell r="CF243">
            <v>0</v>
          </cell>
          <cell r="CH243">
            <v>24.363117986181223</v>
          </cell>
          <cell r="CJ243">
            <v>39992</v>
          </cell>
          <cell r="CK243">
            <v>15.262333975373842</v>
          </cell>
          <cell r="CL243">
            <v>9.5140627067389687</v>
          </cell>
          <cell r="CM243">
            <v>68.350684931506848</v>
          </cell>
          <cell r="CN243">
            <v>0</v>
          </cell>
          <cell r="CO243">
            <v>0</v>
          </cell>
          <cell r="CP243">
            <v>57.066433147913834</v>
          </cell>
          <cell r="CQ243">
            <v>0</v>
          </cell>
          <cell r="CR243">
            <v>38.35729152884069</v>
          </cell>
          <cell r="CS243">
            <v>0</v>
          </cell>
          <cell r="CU243">
            <v>39992</v>
          </cell>
          <cell r="CV243">
            <v>2.5608532353879485</v>
          </cell>
          <cell r="CW243">
            <v>5</v>
          </cell>
          <cell r="CX243">
            <v>0</v>
          </cell>
          <cell r="CY243">
            <v>0</v>
          </cell>
          <cell r="CZ243">
            <v>0</v>
          </cell>
          <cell r="DA243">
            <v>0</v>
          </cell>
          <cell r="DB243">
            <v>0</v>
          </cell>
          <cell r="DC243">
            <v>72.328767123287676</v>
          </cell>
          <cell r="DD243">
            <v>67</v>
          </cell>
          <cell r="DE243">
            <v>11.835616438356164</v>
          </cell>
          <cell r="DF243">
            <v>24</v>
          </cell>
          <cell r="DG243">
            <v>58.684931506849324</v>
          </cell>
          <cell r="DH243">
            <v>136.40007821385029</v>
          </cell>
          <cell r="DI243">
            <v>0</v>
          </cell>
          <cell r="DJ243">
            <v>0</v>
          </cell>
          <cell r="DK243">
            <v>27.3224043715847</v>
          </cell>
          <cell r="DL243">
            <v>41.028280559922152</v>
          </cell>
          <cell r="DM243">
            <v>0</v>
          </cell>
          <cell r="DN243">
            <v>0</v>
          </cell>
          <cell r="DO243">
            <v>0</v>
          </cell>
          <cell r="DP243">
            <v>0</v>
          </cell>
          <cell r="DR243">
            <v>68.350684931506848</v>
          </cell>
          <cell r="DS243">
            <v>24.363117986181223</v>
          </cell>
          <cell r="DT243">
            <v>0</v>
          </cell>
          <cell r="DV243">
            <v>39992</v>
          </cell>
          <cell r="DW243">
            <v>6.3427084711593125</v>
          </cell>
          <cell r="DY243">
            <v>49.7</v>
          </cell>
          <cell r="DZ243">
            <v>44.7</v>
          </cell>
          <cell r="EA243">
            <v>40</v>
          </cell>
          <cell r="EB243">
            <v>38.35729152884069</v>
          </cell>
          <cell r="ED243">
            <v>60</v>
          </cell>
          <cell r="EE243">
            <v>20</v>
          </cell>
          <cell r="EF243">
            <v>64.163797709437517</v>
          </cell>
          <cell r="EG243">
            <v>4.1637977094375174</v>
          </cell>
          <cell r="EH243">
            <v>60</v>
          </cell>
          <cell r="EJ243">
            <v>38.35729152884069</v>
          </cell>
          <cell r="EK243">
            <v>98.35729152884069</v>
          </cell>
          <cell r="EL243">
            <v>118.35729152884069</v>
          </cell>
          <cell r="EN243">
            <v>0</v>
          </cell>
          <cell r="EO243">
            <v>60</v>
          </cell>
          <cell r="EP243">
            <v>80</v>
          </cell>
          <cell r="ER243">
            <v>200</v>
          </cell>
          <cell r="ET243">
            <v>15</v>
          </cell>
          <cell r="EU243">
            <v>0</v>
          </cell>
          <cell r="EV243">
            <v>0</v>
          </cell>
          <cell r="EW243">
            <v>58.585208145202095</v>
          </cell>
          <cell r="EX243">
            <v>9.7654767863047525</v>
          </cell>
          <cell r="EZ243">
            <v>58.585208145202095</v>
          </cell>
          <cell r="FA243">
            <v>73.585208145202103</v>
          </cell>
          <cell r="FB243">
            <v>59</v>
          </cell>
          <cell r="FC243">
            <v>68.350684931506848</v>
          </cell>
          <cell r="FE243">
            <v>38271.593270717596</v>
          </cell>
        </row>
        <row r="244">
          <cell r="A244">
            <v>39993</v>
          </cell>
          <cell r="B244">
            <v>29</v>
          </cell>
          <cell r="C244">
            <v>1</v>
          </cell>
          <cell r="D244">
            <v>6</v>
          </cell>
          <cell r="E244">
            <v>2009</v>
          </cell>
          <cell r="G244">
            <v>0</v>
          </cell>
          <cell r="H244">
            <v>2.2368577117089745</v>
          </cell>
          <cell r="I244">
            <v>13.045016247770345</v>
          </cell>
          <cell r="J244">
            <v>85.61643835616438</v>
          </cell>
          <cell r="K244">
            <v>10.833333333333334</v>
          </cell>
          <cell r="L244">
            <v>0.55072426326073964</v>
          </cell>
          <cell r="M244">
            <v>8.4093623567102274</v>
          </cell>
          <cell r="N244">
            <v>8.1229090909090917</v>
          </cell>
          <cell r="O244">
            <v>35.382550908458775</v>
          </cell>
          <cell r="P244">
            <v>19.900860930571511</v>
          </cell>
          <cell r="Q244">
            <v>27.462525636846571</v>
          </cell>
          <cell r="R244">
            <v>19.976700461843564</v>
          </cell>
          <cell r="S244">
            <v>253.53813488623777</v>
          </cell>
          <cell r="T244">
            <v>22.430538392956784</v>
          </cell>
          <cell r="U244">
            <v>41.528914335651613</v>
          </cell>
          <cell r="W244">
            <v>0</v>
          </cell>
          <cell r="X244">
            <v>15.28187395947932</v>
          </cell>
          <cell r="Y244">
            <v>10.833333333333334</v>
          </cell>
          <cell r="Z244">
            <v>0</v>
          </cell>
          <cell r="AA244">
            <v>0</v>
          </cell>
          <cell r="AB244">
            <v>2.5595542518627514</v>
          </cell>
          <cell r="AC244">
            <v>5</v>
          </cell>
          <cell r="AD244">
            <v>0</v>
          </cell>
          <cell r="AE244">
            <v>1.0022831050228298</v>
          </cell>
          <cell r="AF244">
            <v>8.521158353994478</v>
          </cell>
          <cell r="AG244">
            <v>0</v>
          </cell>
          <cell r="AH244">
            <v>1.9747956210660362</v>
          </cell>
          <cell r="AI244">
            <v>0</v>
          </cell>
          <cell r="AJ244">
            <v>0</v>
          </cell>
          <cell r="AK244">
            <v>0</v>
          </cell>
          <cell r="AL244">
            <v>0</v>
          </cell>
          <cell r="AM244">
            <v>0</v>
          </cell>
          <cell r="AN244">
            <v>0</v>
          </cell>
          <cell r="AO244">
            <v>24.245989473845597</v>
          </cell>
          <cell r="AP244">
            <v>0</v>
          </cell>
          <cell r="AQ244">
            <v>15.478841646005522</v>
          </cell>
          <cell r="AR244">
            <v>22.872197381316276</v>
          </cell>
          <cell r="AS244">
            <v>30.826108068896723</v>
          </cell>
          <cell r="AT244">
            <v>0</v>
          </cell>
          <cell r="AU244">
            <v>0</v>
          </cell>
          <cell r="AV244">
            <v>0</v>
          </cell>
          <cell r="AW244">
            <v>67</v>
          </cell>
          <cell r="AX244">
            <v>0</v>
          </cell>
          <cell r="AY244">
            <v>0</v>
          </cell>
          <cell r="AZ244">
            <v>35.812734125533048</v>
          </cell>
          <cell r="BA244">
            <v>0</v>
          </cell>
          <cell r="BB244">
            <v>214.68485348931313</v>
          </cell>
          <cell r="BC244">
            <v>0</v>
          </cell>
          <cell r="BD244">
            <v>0</v>
          </cell>
          <cell r="BE244">
            <v>27.3224043715847</v>
          </cell>
          <cell r="BF244">
            <v>41.028280559922152</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CA244">
            <v>0</v>
          </cell>
          <cell r="CB244">
            <v>17.265753424657532</v>
          </cell>
          <cell r="CC244">
            <v>0</v>
          </cell>
          <cell r="CD244">
            <v>0</v>
          </cell>
          <cell r="CE244">
            <v>7.3247057465902543</v>
          </cell>
          <cell r="CF244">
            <v>0</v>
          </cell>
          <cell r="CH244">
            <v>24.590459171247787</v>
          </cell>
          <cell r="CJ244">
            <v>39993</v>
          </cell>
          <cell r="CK244">
            <v>15.28187395947932</v>
          </cell>
          <cell r="CL244">
            <v>9.5234414590173078</v>
          </cell>
          <cell r="CM244">
            <v>68.350684931506848</v>
          </cell>
          <cell r="CN244">
            <v>0</v>
          </cell>
          <cell r="CO244">
            <v>0</v>
          </cell>
          <cell r="CP244">
            <v>57.046893163808356</v>
          </cell>
          <cell r="CQ244">
            <v>0</v>
          </cell>
          <cell r="CR244">
            <v>38.351039027321796</v>
          </cell>
          <cell r="CS244">
            <v>0</v>
          </cell>
          <cell r="CU244">
            <v>39993</v>
          </cell>
          <cell r="CV244">
            <v>2.5595542518627514</v>
          </cell>
          <cell r="CW244">
            <v>5</v>
          </cell>
          <cell r="CX244">
            <v>0</v>
          </cell>
          <cell r="CY244">
            <v>0</v>
          </cell>
          <cell r="CZ244">
            <v>0</v>
          </cell>
          <cell r="DA244">
            <v>0</v>
          </cell>
          <cell r="DB244">
            <v>0</v>
          </cell>
          <cell r="DC244">
            <v>72.328767123287676</v>
          </cell>
          <cell r="DD244">
            <v>67</v>
          </cell>
          <cell r="DE244">
            <v>11.835616438356164</v>
          </cell>
          <cell r="DF244">
            <v>24</v>
          </cell>
          <cell r="DG244">
            <v>58.684931506849324</v>
          </cell>
          <cell r="DH244">
            <v>214.68485348931313</v>
          </cell>
          <cell r="DI244">
            <v>0</v>
          </cell>
          <cell r="DJ244">
            <v>0</v>
          </cell>
          <cell r="DK244">
            <v>27.3224043715847</v>
          </cell>
          <cell r="DL244">
            <v>41.028280559922152</v>
          </cell>
          <cell r="DM244">
            <v>0</v>
          </cell>
          <cell r="DN244">
            <v>0</v>
          </cell>
          <cell r="DO244">
            <v>0</v>
          </cell>
          <cell r="DP244">
            <v>0</v>
          </cell>
          <cell r="DR244">
            <v>68.350684931506848</v>
          </cell>
          <cell r="DS244">
            <v>24.590459171247787</v>
          </cell>
          <cell r="DT244">
            <v>0</v>
          </cell>
          <cell r="DV244">
            <v>39993</v>
          </cell>
          <cell r="DW244">
            <v>6.3489609726782055</v>
          </cell>
          <cell r="DY244">
            <v>49.7</v>
          </cell>
          <cell r="DZ244">
            <v>44.7</v>
          </cell>
          <cell r="EA244">
            <v>40</v>
          </cell>
          <cell r="EB244">
            <v>38.351039027321796</v>
          </cell>
          <cell r="ED244">
            <v>60</v>
          </cell>
          <cell r="EE244">
            <v>20</v>
          </cell>
          <cell r="EF244">
            <v>64.371598910398603</v>
          </cell>
          <cell r="EG244">
            <v>4.3715989103986033</v>
          </cell>
          <cell r="EH244">
            <v>60</v>
          </cell>
          <cell r="EJ244">
            <v>38.351039027321796</v>
          </cell>
          <cell r="EK244">
            <v>98.351039027321804</v>
          </cell>
          <cell r="EL244">
            <v>118.3510390273218</v>
          </cell>
          <cell r="EN244">
            <v>0</v>
          </cell>
          <cell r="EO244">
            <v>60</v>
          </cell>
          <cell r="EP244">
            <v>80</v>
          </cell>
          <cell r="ER244">
            <v>200</v>
          </cell>
          <cell r="ET244">
            <v>15</v>
          </cell>
          <cell r="EU244">
            <v>0</v>
          </cell>
          <cell r="EV244">
            <v>0</v>
          </cell>
          <cell r="EW244">
            <v>58.62207730624673</v>
          </cell>
          <cell r="EX244">
            <v>9.7286076252601177</v>
          </cell>
          <cell r="EZ244">
            <v>58.62207730624673</v>
          </cell>
          <cell r="FA244">
            <v>73.622077306246723</v>
          </cell>
          <cell r="FB244">
            <v>59</v>
          </cell>
          <cell r="FC244">
            <v>68.350684931506848</v>
          </cell>
          <cell r="FE244">
            <v>38271.593270949073</v>
          </cell>
        </row>
        <row r="245">
          <cell r="A245">
            <v>39994</v>
          </cell>
          <cell r="B245">
            <v>30</v>
          </cell>
          <cell r="C245">
            <v>2</v>
          </cell>
          <cell r="D245">
            <v>6</v>
          </cell>
          <cell r="E245">
            <v>2009</v>
          </cell>
          <cell r="G245">
            <v>0</v>
          </cell>
          <cell r="H245">
            <v>2.4187499474380583</v>
          </cell>
          <cell r="I245">
            <v>13.173249322858233</v>
          </cell>
          <cell r="J245">
            <v>85.61643835616438</v>
          </cell>
          <cell r="K245">
            <v>10.833333333333334</v>
          </cell>
          <cell r="L245">
            <v>0.59550693628924278</v>
          </cell>
          <cell r="M245">
            <v>8.4920267531392923</v>
          </cell>
          <cell r="N245">
            <v>8.1229090909090917</v>
          </cell>
          <cell r="O245">
            <v>38.259717058477634</v>
          </cell>
          <cell r="P245">
            <v>20.096487256024325</v>
          </cell>
          <cell r="Q245">
            <v>27.488994628442146</v>
          </cell>
          <cell r="R245">
            <v>19.976700461843564</v>
          </cell>
          <cell r="S245">
            <v>195.13964872555115</v>
          </cell>
          <cell r="T245">
            <v>22.157454717145502</v>
          </cell>
          <cell r="U245">
            <v>39.739700133933809</v>
          </cell>
          <cell r="W245">
            <v>0</v>
          </cell>
          <cell r="X245">
            <v>15.591999270296292</v>
          </cell>
          <cell r="Y245">
            <v>10.833333333333334</v>
          </cell>
          <cell r="Z245">
            <v>0</v>
          </cell>
          <cell r="AA245">
            <v>0</v>
          </cell>
          <cell r="AB245">
            <v>2.5582559272422407</v>
          </cell>
          <cell r="AC245">
            <v>5</v>
          </cell>
          <cell r="AD245">
            <v>0</v>
          </cell>
          <cell r="AE245">
            <v>1.0022831050228298</v>
          </cell>
          <cell r="AF245">
            <v>8.6499037480725551</v>
          </cell>
          <cell r="AG245">
            <v>0</v>
          </cell>
          <cell r="AH245">
            <v>1.9378776630919248</v>
          </cell>
          <cell r="AI245">
            <v>0</v>
          </cell>
          <cell r="AJ245">
            <v>0</v>
          </cell>
          <cell r="AK245">
            <v>0</v>
          </cell>
          <cell r="AL245">
            <v>0</v>
          </cell>
          <cell r="AM245">
            <v>0</v>
          </cell>
          <cell r="AN245">
            <v>0</v>
          </cell>
          <cell r="AO245">
            <v>23.88316633437293</v>
          </cell>
          <cell r="AP245">
            <v>0</v>
          </cell>
          <cell r="AQ245">
            <v>15.350096251927445</v>
          </cell>
          <cell r="AR245">
            <v>22.915112512675634</v>
          </cell>
          <cell r="AS245">
            <v>30.915723855526529</v>
          </cell>
          <cell r="AT245">
            <v>0</v>
          </cell>
          <cell r="AU245">
            <v>0</v>
          </cell>
          <cell r="AV245">
            <v>0</v>
          </cell>
          <cell r="AW245">
            <v>67</v>
          </cell>
          <cell r="AX245">
            <v>0</v>
          </cell>
          <cell r="AY245">
            <v>0</v>
          </cell>
          <cell r="AZ245">
            <v>35.76981899417369</v>
          </cell>
          <cell r="BA245">
            <v>0</v>
          </cell>
          <cell r="BB245">
            <v>154.26698458245676</v>
          </cell>
          <cell r="BC245">
            <v>0</v>
          </cell>
          <cell r="BD245">
            <v>0</v>
          </cell>
          <cell r="BE245">
            <v>27.3224043715847</v>
          </cell>
          <cell r="BF245">
            <v>41.028280559922152</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CA245">
            <v>0</v>
          </cell>
          <cell r="CB245">
            <v>17.265753424657532</v>
          </cell>
          <cell r="CC245">
            <v>0</v>
          </cell>
          <cell r="CD245">
            <v>0</v>
          </cell>
          <cell r="CE245">
            <v>10.819922787193207</v>
          </cell>
          <cell r="CF245">
            <v>0</v>
          </cell>
          <cell r="CH245">
            <v>28.085676211850739</v>
          </cell>
          <cell r="CJ245">
            <v>39994</v>
          </cell>
          <cell r="CK245">
            <v>15.591999270296292</v>
          </cell>
          <cell r="CL245">
            <v>9.6521868530953849</v>
          </cell>
          <cell r="CM245">
            <v>68.350684931506848</v>
          </cell>
          <cell r="CN245">
            <v>0</v>
          </cell>
          <cell r="CO245">
            <v>0</v>
          </cell>
          <cell r="CP245">
            <v>56.736767852991385</v>
          </cell>
          <cell r="CQ245">
            <v>0</v>
          </cell>
          <cell r="CR245">
            <v>38.265208764603081</v>
          </cell>
          <cell r="CS245">
            <v>0</v>
          </cell>
          <cell r="CU245">
            <v>39994</v>
          </cell>
          <cell r="CV245">
            <v>2.5582559272422407</v>
          </cell>
          <cell r="CW245">
            <v>5</v>
          </cell>
          <cell r="CX245">
            <v>0</v>
          </cell>
          <cell r="CY245">
            <v>0</v>
          </cell>
          <cell r="CZ245">
            <v>0</v>
          </cell>
          <cell r="DA245">
            <v>0</v>
          </cell>
          <cell r="DB245">
            <v>0</v>
          </cell>
          <cell r="DC245">
            <v>72.328767123287676</v>
          </cell>
          <cell r="DD245">
            <v>67</v>
          </cell>
          <cell r="DE245">
            <v>11.835616438356164</v>
          </cell>
          <cell r="DF245">
            <v>24</v>
          </cell>
          <cell r="DG245">
            <v>58.684931506849324</v>
          </cell>
          <cell r="DH245">
            <v>154.26698458245676</v>
          </cell>
          <cell r="DI245">
            <v>0</v>
          </cell>
          <cell r="DJ245">
            <v>0</v>
          </cell>
          <cell r="DK245">
            <v>27.3224043715847</v>
          </cell>
          <cell r="DL245">
            <v>41.028280559922152</v>
          </cell>
          <cell r="DM245">
            <v>0</v>
          </cell>
          <cell r="DN245">
            <v>0</v>
          </cell>
          <cell r="DO245">
            <v>0</v>
          </cell>
          <cell r="DP245">
            <v>0</v>
          </cell>
          <cell r="DR245">
            <v>68.350684931506848</v>
          </cell>
          <cell r="DS245">
            <v>28.085676211850739</v>
          </cell>
          <cell r="DT245">
            <v>0</v>
          </cell>
          <cell r="DV245">
            <v>39994</v>
          </cell>
          <cell r="DW245">
            <v>6.434791235396923</v>
          </cell>
          <cell r="DY245">
            <v>49.7</v>
          </cell>
          <cell r="DZ245">
            <v>44.7</v>
          </cell>
          <cell r="EA245">
            <v>40</v>
          </cell>
          <cell r="EB245">
            <v>38.265208764603081</v>
          </cell>
          <cell r="ED245">
            <v>60</v>
          </cell>
          <cell r="EE245">
            <v>20</v>
          </cell>
          <cell r="EF245">
            <v>67.556690640184598</v>
          </cell>
          <cell r="EG245">
            <v>7.5566906401845984</v>
          </cell>
          <cell r="EH245">
            <v>60</v>
          </cell>
          <cell r="EJ245">
            <v>38.265208764603081</v>
          </cell>
          <cell r="EK245">
            <v>98.265208764603074</v>
          </cell>
          <cell r="EL245">
            <v>118.26520876460307</v>
          </cell>
          <cell r="EN245">
            <v>0</v>
          </cell>
          <cell r="EO245">
            <v>60</v>
          </cell>
          <cell r="EP245">
            <v>80</v>
          </cell>
          <cell r="ER245">
            <v>200</v>
          </cell>
          <cell r="ET245">
            <v>15</v>
          </cell>
          <cell r="EU245">
            <v>0</v>
          </cell>
          <cell r="EV245">
            <v>0</v>
          </cell>
          <cell r="EW245">
            <v>59.198334866853813</v>
          </cell>
          <cell r="EX245">
            <v>9.1523500646530351</v>
          </cell>
          <cell r="EZ245">
            <v>59.198334866853813</v>
          </cell>
          <cell r="FA245">
            <v>74.198334866853813</v>
          </cell>
          <cell r="FB245">
            <v>59</v>
          </cell>
          <cell r="FC245">
            <v>68.350684931506848</v>
          </cell>
          <cell r="FE245">
            <v>38271.593271296297</v>
          </cell>
        </row>
        <row r="246">
          <cell r="A246">
            <v>39995</v>
          </cell>
          <cell r="B246">
            <v>1</v>
          </cell>
          <cell r="C246">
            <v>3</v>
          </cell>
          <cell r="D246">
            <v>7</v>
          </cell>
          <cell r="E246">
            <v>2009</v>
          </cell>
          <cell r="G246">
            <v>0</v>
          </cell>
          <cell r="H246">
            <v>4.1218574283124116</v>
          </cell>
          <cell r="I246">
            <v>8.2341283838362251</v>
          </cell>
          <cell r="J246">
            <v>85.61643835616438</v>
          </cell>
          <cell r="K246">
            <v>10.483870967741936</v>
          </cell>
          <cell r="L246">
            <v>0.61549423627316646</v>
          </cell>
          <cell r="M246">
            <v>7.7361619858497086</v>
          </cell>
          <cell r="N246">
            <v>8.5097142857142849</v>
          </cell>
          <cell r="O246">
            <v>42.365804609666604</v>
          </cell>
          <cell r="P246">
            <v>22.223744244540867</v>
          </cell>
          <cell r="Q246">
            <v>25.616560800684464</v>
          </cell>
          <cell r="R246">
            <v>21.765118371983238</v>
          </cell>
          <cell r="S246">
            <v>182.40740503019032</v>
          </cell>
          <cell r="T246">
            <v>21.468090120590187</v>
          </cell>
          <cell r="U246">
            <v>36.061523413117172</v>
          </cell>
          <cell r="W246">
            <v>0</v>
          </cell>
          <cell r="X246">
            <v>12.355985812148637</v>
          </cell>
          <cell r="Y246">
            <v>10.483870967741936</v>
          </cell>
          <cell r="Z246">
            <v>0</v>
          </cell>
          <cell r="AA246">
            <v>0</v>
          </cell>
          <cell r="AB246">
            <v>2.5569582611921913</v>
          </cell>
          <cell r="AC246">
            <v>5</v>
          </cell>
          <cell r="AD246">
            <v>0</v>
          </cell>
          <cell r="AE246">
            <v>1.3517454706142278</v>
          </cell>
          <cell r="AF246">
            <v>7.952666776030739</v>
          </cell>
          <cell r="AG246">
            <v>0</v>
          </cell>
          <cell r="AH246">
            <v>2.7237485286664214</v>
          </cell>
          <cell r="AI246">
            <v>0</v>
          </cell>
          <cell r="AJ246">
            <v>0</v>
          </cell>
          <cell r="AK246">
            <v>0</v>
          </cell>
          <cell r="AL246">
            <v>0</v>
          </cell>
          <cell r="AM246">
            <v>0</v>
          </cell>
          <cell r="AN246">
            <v>0</v>
          </cell>
          <cell r="AO246">
            <v>26.254559707615599</v>
          </cell>
          <cell r="AP246">
            <v>0</v>
          </cell>
          <cell r="AQ246">
            <v>16.047333223969261</v>
          </cell>
          <cell r="AR246">
            <v>22.449725278267429</v>
          </cell>
          <cell r="AS246">
            <v>30.994473074857019</v>
          </cell>
          <cell r="AT246">
            <v>0</v>
          </cell>
          <cell r="AU246">
            <v>0</v>
          </cell>
          <cell r="AV246">
            <v>0</v>
          </cell>
          <cell r="AW246">
            <v>67</v>
          </cell>
          <cell r="AX246">
            <v>0</v>
          </cell>
          <cell r="AY246">
            <v>0</v>
          </cell>
          <cell r="AZ246">
            <v>36.235206228581895</v>
          </cell>
          <cell r="BA246">
            <v>0</v>
          </cell>
          <cell r="BB246">
            <v>136.70181233531576</v>
          </cell>
          <cell r="BC246">
            <v>0</v>
          </cell>
          <cell r="BD246">
            <v>0</v>
          </cell>
          <cell r="BE246">
            <v>27.3224043715847</v>
          </cell>
          <cell r="BF246">
            <v>41.028280559922152</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CA246">
            <v>0</v>
          </cell>
          <cell r="CB246">
            <v>17.265753424657532</v>
          </cell>
          <cell r="CC246">
            <v>0</v>
          </cell>
          <cell r="CD246">
            <v>0</v>
          </cell>
          <cell r="CE246">
            <v>13.501388213499439</v>
          </cell>
          <cell r="CF246">
            <v>0</v>
          </cell>
          <cell r="CH246">
            <v>30.767141638156971</v>
          </cell>
          <cell r="CJ246">
            <v>39995</v>
          </cell>
          <cell r="CK246">
            <v>12.355985812148637</v>
          </cell>
          <cell r="CL246">
            <v>9.3044122466449668</v>
          </cell>
          <cell r="CM246">
            <v>68.350684931506848</v>
          </cell>
          <cell r="CN246">
            <v>0</v>
          </cell>
          <cell r="CO246">
            <v>0</v>
          </cell>
          <cell r="CP246">
            <v>59.972781311139038</v>
          </cell>
          <cell r="CQ246">
            <v>0</v>
          </cell>
          <cell r="CR246">
            <v>38.49705850223669</v>
          </cell>
          <cell r="CS246">
            <v>0</v>
          </cell>
          <cell r="CU246">
            <v>39995</v>
          </cell>
          <cell r="CV246">
            <v>2.5569582611921913</v>
          </cell>
          <cell r="CW246">
            <v>5</v>
          </cell>
          <cell r="CX246">
            <v>0</v>
          </cell>
          <cell r="CY246">
            <v>0</v>
          </cell>
          <cell r="CZ246">
            <v>0</v>
          </cell>
          <cell r="DA246">
            <v>0</v>
          </cell>
          <cell r="DB246">
            <v>0</v>
          </cell>
          <cell r="DC246">
            <v>72.328767123287676</v>
          </cell>
          <cell r="DD246">
            <v>67</v>
          </cell>
          <cell r="DE246">
            <v>11.835616438356164</v>
          </cell>
          <cell r="DF246">
            <v>24</v>
          </cell>
          <cell r="DG246">
            <v>58.684931506849324</v>
          </cell>
          <cell r="DH246">
            <v>136.70181233531576</v>
          </cell>
          <cell r="DI246">
            <v>0</v>
          </cell>
          <cell r="DJ246">
            <v>0</v>
          </cell>
          <cell r="DK246">
            <v>27.3224043715847</v>
          </cell>
          <cell r="DL246">
            <v>41.028280559922152</v>
          </cell>
          <cell r="DM246">
            <v>0</v>
          </cell>
          <cell r="DN246">
            <v>0</v>
          </cell>
          <cell r="DO246">
            <v>0</v>
          </cell>
          <cell r="DP246">
            <v>0</v>
          </cell>
          <cell r="DR246">
            <v>68.350684931506848</v>
          </cell>
          <cell r="DS246">
            <v>30.767141638156971</v>
          </cell>
          <cell r="DT246">
            <v>0</v>
          </cell>
          <cell r="DV246">
            <v>39995</v>
          </cell>
          <cell r="DW246">
            <v>6.2029414977633115</v>
          </cell>
          <cell r="DY246">
            <v>49.7</v>
          </cell>
          <cell r="DZ246">
            <v>44.7</v>
          </cell>
          <cell r="EA246">
            <v>40</v>
          </cell>
          <cell r="EB246">
            <v>38.49705850223669</v>
          </cell>
          <cell r="ED246">
            <v>60</v>
          </cell>
          <cell r="EE246">
            <v>20</v>
          </cell>
          <cell r="EF246">
            <v>73.474169524638484</v>
          </cell>
          <cell r="EG246">
            <v>13.474169524638484</v>
          </cell>
          <cell r="EH246">
            <v>60</v>
          </cell>
          <cell r="EJ246">
            <v>38.49705850223669</v>
          </cell>
          <cell r="EK246">
            <v>98.497058502236683</v>
          </cell>
          <cell r="EL246">
            <v>118.49705850223668</v>
          </cell>
          <cell r="EN246">
            <v>0</v>
          </cell>
          <cell r="EO246">
            <v>60</v>
          </cell>
          <cell r="EP246">
            <v>80</v>
          </cell>
          <cell r="ER246">
            <v>200</v>
          </cell>
          <cell r="ET246">
            <v>15</v>
          </cell>
          <cell r="EU246">
            <v>0</v>
          </cell>
          <cell r="EV246">
            <v>0</v>
          </cell>
          <cell r="EW246">
            <v>61.992933913787098</v>
          </cell>
          <cell r="EX246">
            <v>6.3577510177197496</v>
          </cell>
          <cell r="EZ246">
            <v>61.992933913787098</v>
          </cell>
          <cell r="FA246">
            <v>76.992933913787098</v>
          </cell>
          <cell r="FB246">
            <v>59</v>
          </cell>
          <cell r="FC246">
            <v>68.350684931506848</v>
          </cell>
          <cell r="FE246">
            <v>38271.593271412035</v>
          </cell>
        </row>
        <row r="247">
          <cell r="A247">
            <v>39996</v>
          </cell>
          <cell r="B247">
            <v>2</v>
          </cell>
          <cell r="C247">
            <v>4</v>
          </cell>
          <cell r="D247">
            <v>7</v>
          </cell>
          <cell r="E247">
            <v>2009</v>
          </cell>
          <cell r="G247">
            <v>0</v>
          </cell>
          <cell r="H247">
            <v>3.2140414654973668</v>
          </cell>
          <cell r="I247">
            <v>6.7048963434698123</v>
          </cell>
          <cell r="J247">
            <v>85.61643835616438</v>
          </cell>
          <cell r="K247">
            <v>10.483870967741936</v>
          </cell>
          <cell r="L247">
            <v>0.4799350854710478</v>
          </cell>
          <cell r="M247">
            <v>6.2994116430387628</v>
          </cell>
          <cell r="N247">
            <v>0</v>
          </cell>
          <cell r="O247">
            <v>33.034973941439162</v>
          </cell>
          <cell r="P247">
            <v>18.096378217266579</v>
          </cell>
          <cell r="Q247">
            <v>26.295687924308883</v>
          </cell>
          <cell r="R247">
            <v>21.765118371983238</v>
          </cell>
          <cell r="S247">
            <v>132.1227274528778</v>
          </cell>
          <cell r="T247">
            <v>20.51541036026163</v>
          </cell>
          <cell r="U247">
            <v>24.981976675991632</v>
          </cell>
          <cell r="W247">
            <v>0</v>
          </cell>
          <cell r="X247">
            <v>9.9189378089671791</v>
          </cell>
          <cell r="Y247">
            <v>10.483870967741936</v>
          </cell>
          <cell r="Z247">
            <v>0</v>
          </cell>
          <cell r="AA247">
            <v>0</v>
          </cell>
          <cell r="AB247">
            <v>0</v>
          </cell>
          <cell r="AC247">
            <v>5</v>
          </cell>
          <cell r="AD247">
            <v>0</v>
          </cell>
          <cell r="AE247">
            <v>1.3517454706142278</v>
          </cell>
          <cell r="AF247">
            <v>0.42760125789558323</v>
          </cell>
          <cell r="AG247">
            <v>0</v>
          </cell>
          <cell r="AH247">
            <v>3.1045351018227763</v>
          </cell>
          <cell r="AI247">
            <v>0</v>
          </cell>
          <cell r="AJ247">
            <v>0</v>
          </cell>
          <cell r="AK247">
            <v>0</v>
          </cell>
          <cell r="AL247">
            <v>0</v>
          </cell>
          <cell r="AM247">
            <v>0</v>
          </cell>
          <cell r="AN247">
            <v>0</v>
          </cell>
          <cell r="AO247">
            <v>28.229489386240807</v>
          </cell>
          <cell r="AP247">
            <v>0</v>
          </cell>
          <cell r="AQ247">
            <v>23.572398742104419</v>
          </cell>
          <cell r="AR247">
            <v>16.427601257895581</v>
          </cell>
          <cell r="AS247">
            <v>27.858133966934261</v>
          </cell>
          <cell r="AT247">
            <v>0</v>
          </cell>
          <cell r="AU247">
            <v>0</v>
          </cell>
          <cell r="AV247">
            <v>0</v>
          </cell>
          <cell r="AW247">
            <v>67</v>
          </cell>
          <cell r="AX247">
            <v>0</v>
          </cell>
          <cell r="AY247">
            <v>0</v>
          </cell>
          <cell r="AZ247">
            <v>42.257330248953743</v>
          </cell>
          <cell r="BA247">
            <v>0</v>
          </cell>
          <cell r="BB247">
            <v>68.362784240177319</v>
          </cell>
          <cell r="BC247">
            <v>0</v>
          </cell>
          <cell r="BD247">
            <v>0</v>
          </cell>
          <cell r="BE247">
            <v>27.3224043715847</v>
          </cell>
          <cell r="BF247">
            <v>38.157279274769309</v>
          </cell>
          <cell r="BG247">
            <v>0</v>
          </cell>
          <cell r="BH247">
            <v>3.2176708593226522</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2.8710012851528433</v>
          </cell>
          <cell r="BX247">
            <v>0</v>
          </cell>
          <cell r="BY247">
            <v>0</v>
          </cell>
          <cell r="CA247">
            <v>0</v>
          </cell>
          <cell r="CB247">
            <v>14.04808256533488</v>
          </cell>
          <cell r="CC247">
            <v>0</v>
          </cell>
          <cell r="CD247">
            <v>0</v>
          </cell>
          <cell r="CE247">
            <v>0</v>
          </cell>
          <cell r="CF247">
            <v>0</v>
          </cell>
          <cell r="CH247">
            <v>14.04808256533488</v>
          </cell>
          <cell r="CJ247">
            <v>39996</v>
          </cell>
          <cell r="CK247">
            <v>9.9189378089671791</v>
          </cell>
          <cell r="CL247">
            <v>1.779346728509811</v>
          </cell>
          <cell r="CM247">
            <v>65.479683646354005</v>
          </cell>
          <cell r="CN247">
            <v>2.8710012851528433</v>
          </cell>
          <cell r="CO247">
            <v>0</v>
          </cell>
          <cell r="CP247">
            <v>59.192158454997845</v>
          </cell>
          <cell r="CQ247">
            <v>0</v>
          </cell>
          <cell r="CR247">
            <v>40</v>
          </cell>
          <cell r="CS247">
            <v>0</v>
          </cell>
          <cell r="CU247">
            <v>39996</v>
          </cell>
          <cell r="CV247">
            <v>0</v>
          </cell>
          <cell r="CW247">
            <v>5</v>
          </cell>
          <cell r="CX247">
            <v>0</v>
          </cell>
          <cell r="CY247">
            <v>0</v>
          </cell>
          <cell r="CZ247">
            <v>0</v>
          </cell>
          <cell r="DA247">
            <v>0</v>
          </cell>
          <cell r="DB247">
            <v>0</v>
          </cell>
          <cell r="DC247">
            <v>72.328767123287676</v>
          </cell>
          <cell r="DD247">
            <v>67</v>
          </cell>
          <cell r="DE247">
            <v>11.835616438356164</v>
          </cell>
          <cell r="DF247">
            <v>24</v>
          </cell>
          <cell r="DG247">
            <v>58.684931506849324</v>
          </cell>
          <cell r="DH247">
            <v>68.362784240177319</v>
          </cell>
          <cell r="DI247">
            <v>0</v>
          </cell>
          <cell r="DJ247">
            <v>0</v>
          </cell>
          <cell r="DK247">
            <v>27.3224043715847</v>
          </cell>
          <cell r="DL247">
            <v>38.157279274769309</v>
          </cell>
          <cell r="DM247">
            <v>0</v>
          </cell>
          <cell r="DN247">
            <v>0</v>
          </cell>
          <cell r="DO247">
            <v>0</v>
          </cell>
          <cell r="DP247">
            <v>2.8710012851528433</v>
          </cell>
          <cell r="DR247">
            <v>68.350684931506848</v>
          </cell>
          <cell r="DS247">
            <v>14.04808256533488</v>
          </cell>
          <cell r="DT247">
            <v>0</v>
          </cell>
          <cell r="DV247">
            <v>39996</v>
          </cell>
          <cell r="DW247">
            <v>1.1862311523398741</v>
          </cell>
          <cell r="DY247">
            <v>49.7</v>
          </cell>
          <cell r="DZ247">
            <v>44.7</v>
          </cell>
          <cell r="EA247">
            <v>40</v>
          </cell>
          <cell r="EB247">
            <v>40</v>
          </cell>
          <cell r="ED247">
            <v>60</v>
          </cell>
          <cell r="EE247">
            <v>20</v>
          </cell>
          <cell r="EF247">
            <v>59.192158454997845</v>
          </cell>
          <cell r="EG247">
            <v>0</v>
          </cell>
          <cell r="EH247">
            <v>59.192158454997845</v>
          </cell>
          <cell r="EJ247">
            <v>40</v>
          </cell>
          <cell r="EK247">
            <v>100</v>
          </cell>
          <cell r="EL247">
            <v>120</v>
          </cell>
          <cell r="EN247">
            <v>0</v>
          </cell>
          <cell r="EO247">
            <v>60</v>
          </cell>
          <cell r="EP247">
            <v>80</v>
          </cell>
          <cell r="ER247">
            <v>200</v>
          </cell>
          <cell r="ET247">
            <v>15</v>
          </cell>
          <cell r="EU247">
            <v>0</v>
          </cell>
          <cell r="EV247">
            <v>2.8710012851528433</v>
          </cell>
          <cell r="EW247">
            <v>53.350684931506848</v>
          </cell>
          <cell r="EX247">
            <v>15</v>
          </cell>
          <cell r="EZ247">
            <v>50.479683646354005</v>
          </cell>
          <cell r="FA247">
            <v>65.479683646354005</v>
          </cell>
          <cell r="FB247">
            <v>59</v>
          </cell>
          <cell r="FC247">
            <v>68.350684931506848</v>
          </cell>
          <cell r="FE247">
            <v>38271.59327164352</v>
          </cell>
        </row>
        <row r="248">
          <cell r="A248">
            <v>39997</v>
          </cell>
          <cell r="B248">
            <v>3</v>
          </cell>
          <cell r="C248">
            <v>5</v>
          </cell>
          <cell r="D248">
            <v>7</v>
          </cell>
          <cell r="E248">
            <v>2009</v>
          </cell>
          <cell r="G248">
            <v>0</v>
          </cell>
          <cell r="H248">
            <v>3.6843185977736286</v>
          </cell>
          <cell r="I248">
            <v>6.8800569876321109</v>
          </cell>
          <cell r="J248">
            <v>85.61643835616438</v>
          </cell>
          <cell r="K248">
            <v>10.483870967741936</v>
          </cell>
          <cell r="L248">
            <v>0.55015897588969853</v>
          </cell>
          <cell r="M248">
            <v>6.463979288042375</v>
          </cell>
          <cell r="N248">
            <v>0</v>
          </cell>
          <cell r="O248">
            <v>37.868636785175049</v>
          </cell>
          <cell r="P248">
            <v>18.569133216473713</v>
          </cell>
          <cell r="Q248">
            <v>25.997795199310804</v>
          </cell>
          <cell r="R248">
            <v>21.765118371983238</v>
          </cell>
          <cell r="S248">
            <v>171.86301533027967</v>
          </cell>
          <cell r="T248">
            <v>20.858153679276491</v>
          </cell>
          <cell r="U248">
            <v>28.914113082523823</v>
          </cell>
          <cell r="W248">
            <v>0</v>
          </cell>
          <cell r="X248">
            <v>10.56437558540574</v>
          </cell>
          <cell r="Y248">
            <v>10.483870967741936</v>
          </cell>
          <cell r="Z248">
            <v>0</v>
          </cell>
          <cell r="AA248">
            <v>0</v>
          </cell>
          <cell r="AB248">
            <v>0</v>
          </cell>
          <cell r="AC248">
            <v>5</v>
          </cell>
          <cell r="AD248">
            <v>0</v>
          </cell>
          <cell r="AE248">
            <v>1.3517454706142278</v>
          </cell>
          <cell r="AF248">
            <v>0.66239279331784573</v>
          </cell>
          <cell r="AG248">
            <v>0</v>
          </cell>
          <cell r="AH248">
            <v>2.8850405122172837</v>
          </cell>
          <cell r="AI248">
            <v>0</v>
          </cell>
          <cell r="AJ248">
            <v>0</v>
          </cell>
          <cell r="AK248">
            <v>0</v>
          </cell>
          <cell r="AL248">
            <v>0</v>
          </cell>
          <cell r="AM248">
            <v>0</v>
          </cell>
          <cell r="AN248">
            <v>0</v>
          </cell>
          <cell r="AO248">
            <v>27.710409902973318</v>
          </cell>
          <cell r="AP248">
            <v>0</v>
          </cell>
          <cell r="AQ248">
            <v>23.337607206682154</v>
          </cell>
          <cell r="AR248">
            <v>16.662392793317846</v>
          </cell>
          <cell r="AS248">
            <v>31.168941122691336</v>
          </cell>
          <cell r="AT248">
            <v>0</v>
          </cell>
          <cell r="AU248">
            <v>0</v>
          </cell>
          <cell r="AV248">
            <v>0</v>
          </cell>
          <cell r="AW248">
            <v>67</v>
          </cell>
          <cell r="AX248">
            <v>0</v>
          </cell>
          <cell r="AY248">
            <v>0</v>
          </cell>
          <cell r="AZ248">
            <v>42.022538713531475</v>
          </cell>
          <cell r="BA248">
            <v>0</v>
          </cell>
          <cell r="BB248">
            <v>112.61274337854849</v>
          </cell>
          <cell r="BC248">
            <v>0</v>
          </cell>
          <cell r="BD248">
            <v>0</v>
          </cell>
          <cell r="BE248">
            <v>27.3224043715847</v>
          </cell>
          <cell r="BF248">
            <v>39.476025076591583</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1.5522554833305691</v>
          </cell>
          <cell r="BX248">
            <v>0</v>
          </cell>
          <cell r="BY248">
            <v>0</v>
          </cell>
          <cell r="CA248">
            <v>0</v>
          </cell>
          <cell r="CB248">
            <v>17.265753424657532</v>
          </cell>
          <cell r="CC248">
            <v>0</v>
          </cell>
          <cell r="CD248">
            <v>0</v>
          </cell>
          <cell r="CE248">
            <v>2.436292035060859</v>
          </cell>
          <cell r="CF248">
            <v>0</v>
          </cell>
          <cell r="CH248">
            <v>19.702045459718391</v>
          </cell>
          <cell r="CJ248">
            <v>39997</v>
          </cell>
          <cell r="CK248">
            <v>10.56437558540574</v>
          </cell>
          <cell r="CL248">
            <v>2.0141382639320735</v>
          </cell>
          <cell r="CM248">
            <v>66.798429448176279</v>
          </cell>
          <cell r="CN248">
            <v>1.5522554833305691</v>
          </cell>
          <cell r="CO248">
            <v>0</v>
          </cell>
          <cell r="CP248">
            <v>60</v>
          </cell>
          <cell r="CQ248">
            <v>1.7643915378819344</v>
          </cell>
          <cell r="CR248">
            <v>40</v>
          </cell>
          <cell r="CS248">
            <v>0</v>
          </cell>
          <cell r="CU248">
            <v>39997</v>
          </cell>
          <cell r="CV248">
            <v>0</v>
          </cell>
          <cell r="CW248">
            <v>5</v>
          </cell>
          <cell r="CX248">
            <v>0</v>
          </cell>
          <cell r="CY248">
            <v>0</v>
          </cell>
          <cell r="CZ248">
            <v>0</v>
          </cell>
          <cell r="DA248">
            <v>0</v>
          </cell>
          <cell r="DB248">
            <v>0</v>
          </cell>
          <cell r="DC248">
            <v>72.328767123287676</v>
          </cell>
          <cell r="DD248">
            <v>67</v>
          </cell>
          <cell r="DE248">
            <v>11.835616438356164</v>
          </cell>
          <cell r="DF248">
            <v>24</v>
          </cell>
          <cell r="DG248">
            <v>58.684931506849324</v>
          </cell>
          <cell r="DH248">
            <v>112.61274337854849</v>
          </cell>
          <cell r="DI248">
            <v>0</v>
          </cell>
          <cell r="DJ248">
            <v>0</v>
          </cell>
          <cell r="DK248">
            <v>27.3224043715847</v>
          </cell>
          <cell r="DL248">
            <v>39.476025076591583</v>
          </cell>
          <cell r="DM248">
            <v>0</v>
          </cell>
          <cell r="DN248">
            <v>0</v>
          </cell>
          <cell r="DO248">
            <v>0</v>
          </cell>
          <cell r="DP248">
            <v>1.5522554833305691</v>
          </cell>
          <cell r="DR248">
            <v>68.350684931506848</v>
          </cell>
          <cell r="DS248">
            <v>19.702045459718391</v>
          </cell>
          <cell r="DT248">
            <v>0</v>
          </cell>
          <cell r="DV248">
            <v>39997</v>
          </cell>
          <cell r="DW248">
            <v>1.3427588426213823</v>
          </cell>
          <cell r="DY248">
            <v>49.7</v>
          </cell>
          <cell r="DZ248">
            <v>44.7</v>
          </cell>
          <cell r="EA248">
            <v>40</v>
          </cell>
          <cell r="EB248">
            <v>40</v>
          </cell>
          <cell r="ED248">
            <v>60</v>
          </cell>
          <cell r="EE248">
            <v>20</v>
          </cell>
          <cell r="EF248">
            <v>64.200683572942793</v>
          </cell>
          <cell r="EG248">
            <v>4.2006835729427934</v>
          </cell>
          <cell r="EH248">
            <v>60</v>
          </cell>
          <cell r="EJ248">
            <v>40</v>
          </cell>
          <cell r="EK248">
            <v>100</v>
          </cell>
          <cell r="EL248">
            <v>120</v>
          </cell>
          <cell r="EN248">
            <v>0</v>
          </cell>
          <cell r="EO248">
            <v>60</v>
          </cell>
          <cell r="EP248">
            <v>80</v>
          </cell>
          <cell r="ER248">
            <v>200</v>
          </cell>
          <cell r="ET248">
            <v>15</v>
          </cell>
          <cell r="EU248">
            <v>0</v>
          </cell>
          <cell r="EV248">
            <v>1.5522554833305691</v>
          </cell>
          <cell r="EW248">
            <v>53.350684931506855</v>
          </cell>
          <cell r="EX248">
            <v>15</v>
          </cell>
          <cell r="EZ248">
            <v>51.798429448176286</v>
          </cell>
          <cell r="FA248">
            <v>66.798429448176279</v>
          </cell>
          <cell r="FB248">
            <v>59</v>
          </cell>
          <cell r="FC248">
            <v>68.350684931506848</v>
          </cell>
          <cell r="FE248">
            <v>38271.593271874997</v>
          </cell>
        </row>
        <row r="249">
          <cell r="A249">
            <v>39998</v>
          </cell>
          <cell r="B249">
            <v>4</v>
          </cell>
          <cell r="C249">
            <v>6</v>
          </cell>
          <cell r="D249">
            <v>7</v>
          </cell>
          <cell r="E249">
            <v>2009</v>
          </cell>
          <cell r="G249">
            <v>0</v>
          </cell>
          <cell r="H249">
            <v>3.942460155543241</v>
          </cell>
          <cell r="I249">
            <v>8.5025237614381659</v>
          </cell>
          <cell r="J249">
            <v>85.61643835616438</v>
          </cell>
          <cell r="K249">
            <v>10.483870967741936</v>
          </cell>
          <cell r="L249">
            <v>0.58870583096974538</v>
          </cell>
          <cell r="M249">
            <v>7.9883259090474361</v>
          </cell>
          <cell r="N249">
            <v>8.5097142857142849</v>
          </cell>
          <cell r="O249">
            <v>40.521900511130738</v>
          </cell>
          <cell r="P249">
            <v>22.948137884060916</v>
          </cell>
          <cell r="Q249">
            <v>25.97754229744314</v>
          </cell>
          <cell r="R249">
            <v>21.765118371983238</v>
          </cell>
          <cell r="S249">
            <v>193.5524708111281</v>
          </cell>
          <cell r="T249">
            <v>21.439073103173403</v>
          </cell>
          <cell r="U249">
            <v>40.171061843537572</v>
          </cell>
          <cell r="W249">
            <v>0</v>
          </cell>
          <cell r="X249">
            <v>12.444983916981407</v>
          </cell>
          <cell r="Y249">
            <v>10.483870967741936</v>
          </cell>
          <cell r="Z249">
            <v>0</v>
          </cell>
          <cell r="AA249">
            <v>0</v>
          </cell>
          <cell r="AB249">
            <v>2.5556612533785432</v>
          </cell>
          <cell r="AC249">
            <v>5</v>
          </cell>
          <cell r="AD249">
            <v>0</v>
          </cell>
          <cell r="AE249">
            <v>1.3517454706142278</v>
          </cell>
          <cell r="AF249">
            <v>8.1793393017386933</v>
          </cell>
          <cell r="AG249">
            <v>0</v>
          </cell>
          <cell r="AH249">
            <v>2.8988756514406777</v>
          </cell>
          <cell r="AI249">
            <v>0</v>
          </cell>
          <cell r="AJ249">
            <v>0</v>
          </cell>
          <cell r="AK249">
            <v>0</v>
          </cell>
          <cell r="AL249">
            <v>0</v>
          </cell>
          <cell r="AM249">
            <v>0</v>
          </cell>
          <cell r="AN249">
            <v>0</v>
          </cell>
          <cell r="AO249">
            <v>25.715310396402579</v>
          </cell>
          <cell r="AP249">
            <v>0</v>
          </cell>
          <cell r="AQ249">
            <v>15.820660698261307</v>
          </cell>
          <cell r="AR249">
            <v>22.525282786836748</v>
          </cell>
          <cell r="AS249">
            <v>31.269597158463014</v>
          </cell>
          <cell r="AT249">
            <v>0</v>
          </cell>
          <cell r="AU249">
            <v>0</v>
          </cell>
          <cell r="AV249">
            <v>0</v>
          </cell>
          <cell r="AW249">
            <v>67</v>
          </cell>
          <cell r="AX249">
            <v>0</v>
          </cell>
          <cell r="AY249">
            <v>0</v>
          </cell>
          <cell r="AZ249">
            <v>36.159648720012576</v>
          </cell>
          <cell r="BA249">
            <v>0</v>
          </cell>
          <cell r="BB249">
            <v>152.00295703782649</v>
          </cell>
          <cell r="BC249">
            <v>0</v>
          </cell>
          <cell r="BD249">
            <v>0</v>
          </cell>
          <cell r="BE249">
            <v>27.3224043715847</v>
          </cell>
          <cell r="BF249">
            <v>41.028280559922152</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CA249">
            <v>0</v>
          </cell>
          <cell r="CB249">
            <v>17.265753424657532</v>
          </cell>
          <cell r="CC249">
            <v>0</v>
          </cell>
          <cell r="CD249">
            <v>0</v>
          </cell>
          <cell r="CE249">
            <v>12.982972373213698</v>
          </cell>
          <cell r="CF249">
            <v>0</v>
          </cell>
          <cell r="CH249">
            <v>30.248725797871231</v>
          </cell>
          <cell r="CJ249">
            <v>39998</v>
          </cell>
          <cell r="CK249">
            <v>12.444983916981407</v>
          </cell>
          <cell r="CL249">
            <v>9.5310847723529211</v>
          </cell>
          <cell r="CM249">
            <v>68.350684931506848</v>
          </cell>
          <cell r="CN249">
            <v>0</v>
          </cell>
          <cell r="CO249">
            <v>0</v>
          </cell>
          <cell r="CP249">
            <v>59.883783206306269</v>
          </cell>
          <cell r="CQ249">
            <v>0</v>
          </cell>
          <cell r="CR249">
            <v>38.345943485098054</v>
          </cell>
          <cell r="CS249">
            <v>0</v>
          </cell>
          <cell r="CU249">
            <v>39998</v>
          </cell>
          <cell r="CV249">
            <v>2.5556612533785432</v>
          </cell>
          <cell r="CW249">
            <v>5</v>
          </cell>
          <cell r="CX249">
            <v>0</v>
          </cell>
          <cell r="CY249">
            <v>0</v>
          </cell>
          <cell r="CZ249">
            <v>0</v>
          </cell>
          <cell r="DA249">
            <v>0</v>
          </cell>
          <cell r="DB249">
            <v>0</v>
          </cell>
          <cell r="DC249">
            <v>72.328767123287676</v>
          </cell>
          <cell r="DD249">
            <v>67</v>
          </cell>
          <cell r="DE249">
            <v>11.835616438356164</v>
          </cell>
          <cell r="DF249">
            <v>24</v>
          </cell>
          <cell r="DG249">
            <v>58.684931506849324</v>
          </cell>
          <cell r="DH249">
            <v>152.00295703782649</v>
          </cell>
          <cell r="DI249">
            <v>0</v>
          </cell>
          <cell r="DJ249">
            <v>0</v>
          </cell>
          <cell r="DK249">
            <v>27.3224043715847</v>
          </cell>
          <cell r="DL249">
            <v>41.028280559922152</v>
          </cell>
          <cell r="DM249">
            <v>0</v>
          </cell>
          <cell r="DN249">
            <v>0</v>
          </cell>
          <cell r="DO249">
            <v>0</v>
          </cell>
          <cell r="DP249">
            <v>0</v>
          </cell>
          <cell r="DR249">
            <v>68.350684931506848</v>
          </cell>
          <cell r="DS249">
            <v>30.248725797871231</v>
          </cell>
          <cell r="DT249">
            <v>0</v>
          </cell>
          <cell r="DV249">
            <v>39998</v>
          </cell>
          <cell r="DW249">
            <v>6.3540565149019477</v>
          </cell>
          <cell r="DY249">
            <v>49.7</v>
          </cell>
          <cell r="DZ249">
            <v>44.7</v>
          </cell>
          <cell r="EA249">
            <v>40</v>
          </cell>
          <cell r="EB249">
            <v>38.345943485098054</v>
          </cell>
          <cell r="ED249">
            <v>60</v>
          </cell>
          <cell r="EE249">
            <v>20</v>
          </cell>
          <cell r="EF249">
            <v>72.866755579519975</v>
          </cell>
          <cell r="EG249">
            <v>12.866755579519975</v>
          </cell>
          <cell r="EH249">
            <v>60</v>
          </cell>
          <cell r="EJ249">
            <v>38.345943485098054</v>
          </cell>
          <cell r="EK249">
            <v>98.345943485098047</v>
          </cell>
          <cell r="EL249">
            <v>118.34594348509805</v>
          </cell>
          <cell r="EN249">
            <v>0</v>
          </cell>
          <cell r="EO249">
            <v>60</v>
          </cell>
          <cell r="EP249">
            <v>80</v>
          </cell>
          <cell r="ER249">
            <v>200</v>
          </cell>
          <cell r="ET249">
            <v>15</v>
          </cell>
          <cell r="EU249">
            <v>0</v>
          </cell>
          <cell r="EV249">
            <v>0</v>
          </cell>
          <cell r="EW249">
            <v>64.013623430737667</v>
          </cell>
          <cell r="EX249">
            <v>4.3370615007691811</v>
          </cell>
          <cell r="EZ249">
            <v>64.013623430737667</v>
          </cell>
          <cell r="FA249">
            <v>79.013623430737667</v>
          </cell>
          <cell r="FB249">
            <v>59</v>
          </cell>
          <cell r="FC249">
            <v>68.350684931506848</v>
          </cell>
          <cell r="FE249">
            <v>38271.593272222221</v>
          </cell>
        </row>
        <row r="250">
          <cell r="A250">
            <v>39999</v>
          </cell>
          <cell r="B250">
            <v>5</v>
          </cell>
          <cell r="C250">
            <v>7</v>
          </cell>
          <cell r="D250">
            <v>7</v>
          </cell>
          <cell r="E250">
            <v>2009</v>
          </cell>
          <cell r="G250">
            <v>0</v>
          </cell>
          <cell r="H250">
            <v>4.0488508596721298</v>
          </cell>
          <cell r="I250">
            <v>8.5303015005673011</v>
          </cell>
          <cell r="J250">
            <v>85.61643835616438</v>
          </cell>
          <cell r="K250">
            <v>10.483870967741936</v>
          </cell>
          <cell r="L250">
            <v>0.60459256803507488</v>
          </cell>
          <cell r="M250">
            <v>8.0144237641556355</v>
          </cell>
          <cell r="N250">
            <v>8.5097142857142849</v>
          </cell>
          <cell r="O250">
            <v>41.615419115740693</v>
          </cell>
          <cell r="P250">
            <v>23.023109434335662</v>
          </cell>
          <cell r="Q250">
            <v>25.973636323966534</v>
          </cell>
          <cell r="R250">
            <v>21.765118371983238</v>
          </cell>
          <cell r="S250">
            <v>235.7830810926217</v>
          </cell>
          <cell r="T250">
            <v>21.608581593262226</v>
          </cell>
          <cell r="U250">
            <v>41.606069821901315</v>
          </cell>
          <cell r="W250">
            <v>0</v>
          </cell>
          <cell r="X250">
            <v>12.57915236023943</v>
          </cell>
          <cell r="Y250">
            <v>10.483870967741936</v>
          </cell>
          <cell r="Z250">
            <v>0</v>
          </cell>
          <cell r="AA250">
            <v>0</v>
          </cell>
          <cell r="AB250">
            <v>2.554364903467409</v>
          </cell>
          <cell r="AC250">
            <v>5</v>
          </cell>
          <cell r="AD250">
            <v>0</v>
          </cell>
          <cell r="AE250">
            <v>1.3517454706142278</v>
          </cell>
          <cell r="AF250">
            <v>8.2226202438233589</v>
          </cell>
          <cell r="AG250">
            <v>0</v>
          </cell>
          <cell r="AH250">
            <v>2.8610333921510396</v>
          </cell>
          <cell r="AI250">
            <v>0</v>
          </cell>
          <cell r="AJ250">
            <v>0</v>
          </cell>
          <cell r="AK250">
            <v>0</v>
          </cell>
          <cell r="AL250">
            <v>0</v>
          </cell>
          <cell r="AM250">
            <v>0</v>
          </cell>
          <cell r="AN250">
            <v>0</v>
          </cell>
          <cell r="AO250">
            <v>25.525201408650979</v>
          </cell>
          <cell r="AP250">
            <v>0</v>
          </cell>
          <cell r="AQ250">
            <v>15.777379756176641</v>
          </cell>
          <cell r="AR250">
            <v>22.539709767531633</v>
          </cell>
          <cell r="AS250">
            <v>31.363379962246228</v>
          </cell>
          <cell r="AT250">
            <v>0</v>
          </cell>
          <cell r="AU250">
            <v>0</v>
          </cell>
          <cell r="AV250">
            <v>0</v>
          </cell>
          <cell r="AW250">
            <v>67</v>
          </cell>
          <cell r="AX250">
            <v>0</v>
          </cell>
          <cell r="AY250">
            <v>0</v>
          </cell>
          <cell r="AZ250">
            <v>36.145221739317691</v>
          </cell>
          <cell r="BA250">
            <v>0</v>
          </cell>
          <cell r="BB250">
            <v>195.85251076846757</v>
          </cell>
          <cell r="BC250">
            <v>0</v>
          </cell>
          <cell r="BD250">
            <v>0</v>
          </cell>
          <cell r="BE250">
            <v>27.3224043715847</v>
          </cell>
          <cell r="BF250">
            <v>41.028280559922152</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CA250">
            <v>0</v>
          </cell>
          <cell r="CB250">
            <v>17.265753424657532</v>
          </cell>
          <cell r="CC250">
            <v>0</v>
          </cell>
          <cell r="CD250">
            <v>0</v>
          </cell>
          <cell r="CE250">
            <v>14.310578959269606</v>
          </cell>
          <cell r="CF250">
            <v>0</v>
          </cell>
          <cell r="CH250">
            <v>31.576332383927138</v>
          </cell>
          <cell r="CJ250">
            <v>39999</v>
          </cell>
          <cell r="CK250">
            <v>12.57915236023943</v>
          </cell>
          <cell r="CL250">
            <v>9.5743657144375867</v>
          </cell>
          <cell r="CM250">
            <v>68.350684931506848</v>
          </cell>
          <cell r="CN250">
            <v>0</v>
          </cell>
          <cell r="CO250">
            <v>0</v>
          </cell>
          <cell r="CP250">
            <v>59.749614763048243</v>
          </cell>
          <cell r="CQ250">
            <v>0</v>
          </cell>
          <cell r="CR250">
            <v>38.317089523708276</v>
          </cell>
          <cell r="CS250">
            <v>0</v>
          </cell>
          <cell r="CU250">
            <v>39999</v>
          </cell>
          <cell r="CV250">
            <v>2.554364903467409</v>
          </cell>
          <cell r="CW250">
            <v>5</v>
          </cell>
          <cell r="CX250">
            <v>0</v>
          </cell>
          <cell r="CY250">
            <v>0</v>
          </cell>
          <cell r="CZ250">
            <v>0</v>
          </cell>
          <cell r="DA250">
            <v>0</v>
          </cell>
          <cell r="DB250">
            <v>0</v>
          </cell>
          <cell r="DC250">
            <v>72.328767123287676</v>
          </cell>
          <cell r="DD250">
            <v>67</v>
          </cell>
          <cell r="DE250">
            <v>11.835616438356164</v>
          </cell>
          <cell r="DF250">
            <v>24</v>
          </cell>
          <cell r="DG250">
            <v>58.684931506849324</v>
          </cell>
          <cell r="DH250">
            <v>195.85251076846757</v>
          </cell>
          <cell r="DI250">
            <v>0</v>
          </cell>
          <cell r="DJ250">
            <v>0</v>
          </cell>
          <cell r="DK250">
            <v>27.3224043715847</v>
          </cell>
          <cell r="DL250">
            <v>41.028280559922152</v>
          </cell>
          <cell r="DM250">
            <v>0</v>
          </cell>
          <cell r="DN250">
            <v>0</v>
          </cell>
          <cell r="DO250">
            <v>0</v>
          </cell>
          <cell r="DP250">
            <v>0</v>
          </cell>
          <cell r="DR250">
            <v>68.350684931506848</v>
          </cell>
          <cell r="DS250">
            <v>31.576332383927138</v>
          </cell>
          <cell r="DT250">
            <v>0</v>
          </cell>
          <cell r="DV250">
            <v>39999</v>
          </cell>
          <cell r="DW250">
            <v>6.3829104762917241</v>
          </cell>
          <cell r="DY250">
            <v>49.7</v>
          </cell>
          <cell r="DZ250">
            <v>44.7</v>
          </cell>
          <cell r="EA250">
            <v>40</v>
          </cell>
          <cell r="EB250">
            <v>38.317089523708276</v>
          </cell>
          <cell r="ED250">
            <v>60</v>
          </cell>
          <cell r="EE250">
            <v>20</v>
          </cell>
          <cell r="EF250">
            <v>74.060193722317848</v>
          </cell>
          <cell r="EG250">
            <v>14.060193722317848</v>
          </cell>
          <cell r="EH250">
            <v>60</v>
          </cell>
          <cell r="EJ250">
            <v>38.317089523708276</v>
          </cell>
          <cell r="EK250">
            <v>98.317089523708276</v>
          </cell>
          <cell r="EL250">
            <v>118.31708952370828</v>
          </cell>
          <cell r="EN250">
            <v>0</v>
          </cell>
          <cell r="EO250">
            <v>60</v>
          </cell>
          <cell r="EP250">
            <v>80</v>
          </cell>
          <cell r="ER250">
            <v>200</v>
          </cell>
          <cell r="ET250">
            <v>15</v>
          </cell>
          <cell r="EU250">
            <v>0</v>
          </cell>
          <cell r="EV250">
            <v>0</v>
          </cell>
          <cell r="EW250">
            <v>64.2227558933171</v>
          </cell>
          <cell r="EX250">
            <v>4.1279290381897482</v>
          </cell>
          <cell r="EZ250">
            <v>64.2227558933171</v>
          </cell>
          <cell r="FA250">
            <v>79.2227558933171</v>
          </cell>
          <cell r="FB250">
            <v>59</v>
          </cell>
          <cell r="FC250">
            <v>68.350684931506848</v>
          </cell>
          <cell r="FE250">
            <v>38271.593272337966</v>
          </cell>
        </row>
        <row r="251">
          <cell r="A251">
            <v>40000</v>
          </cell>
          <cell r="B251">
            <v>6</v>
          </cell>
          <cell r="C251">
            <v>1</v>
          </cell>
          <cell r="D251">
            <v>7</v>
          </cell>
          <cell r="E251">
            <v>2009</v>
          </cell>
          <cell r="G251">
            <v>0</v>
          </cell>
          <cell r="H251">
            <v>3.9213405120080229</v>
          </cell>
          <cell r="I251">
            <v>8.4965524214232548</v>
          </cell>
          <cell r="J251">
            <v>85.61643835616438</v>
          </cell>
          <cell r="K251">
            <v>10.483870967741936</v>
          </cell>
          <cell r="L251">
            <v>0.58555215108291037</v>
          </cell>
          <cell r="M251">
            <v>7.9827156912472601</v>
          </cell>
          <cell r="N251">
            <v>8.5097142857142849</v>
          </cell>
          <cell r="O251">
            <v>40.30482587742484</v>
          </cell>
          <cell r="P251">
            <v>22.932021359384297</v>
          </cell>
          <cell r="Q251">
            <v>25.978511449166941</v>
          </cell>
          <cell r="R251">
            <v>21.765118371983238</v>
          </cell>
          <cell r="S251">
            <v>175.94924316753918</v>
          </cell>
          <cell r="T251">
            <v>21.368415906446554</v>
          </cell>
          <cell r="U251">
            <v>39.572899232457011</v>
          </cell>
          <cell r="W251">
            <v>0</v>
          </cell>
          <cell r="X251">
            <v>12.417892933431277</v>
          </cell>
          <cell r="Y251">
            <v>10.483870967741936</v>
          </cell>
          <cell r="Z251">
            <v>0</v>
          </cell>
          <cell r="AA251">
            <v>0</v>
          </cell>
          <cell r="AB251">
            <v>2.5530692111250697</v>
          </cell>
          <cell r="AC251">
            <v>5</v>
          </cell>
          <cell r="AD251">
            <v>0</v>
          </cell>
          <cell r="AE251">
            <v>1.3517454706142278</v>
          </cell>
          <cell r="AF251">
            <v>8.1731674463051558</v>
          </cell>
          <cell r="AG251">
            <v>0</v>
          </cell>
          <cell r="AH251">
            <v>2.8619641975561709</v>
          </cell>
          <cell r="AI251">
            <v>0</v>
          </cell>
          <cell r="AJ251">
            <v>0</v>
          </cell>
          <cell r="AK251">
            <v>0</v>
          </cell>
          <cell r="AL251">
            <v>0</v>
          </cell>
          <cell r="AM251">
            <v>0</v>
          </cell>
          <cell r="AN251">
            <v>0</v>
          </cell>
          <cell r="AO251">
            <v>25.591846434297192</v>
          </cell>
          <cell r="AP251">
            <v>0</v>
          </cell>
          <cell r="AQ251">
            <v>15.826832553694844</v>
          </cell>
          <cell r="AR251">
            <v>22.523225501692238</v>
          </cell>
          <cell r="AS251">
            <v>31.457063558003036</v>
          </cell>
          <cell r="AT251">
            <v>0</v>
          </cell>
          <cell r="AU251">
            <v>0</v>
          </cell>
          <cell r="AV251">
            <v>0</v>
          </cell>
          <cell r="AW251">
            <v>67</v>
          </cell>
          <cell r="AX251">
            <v>0</v>
          </cell>
          <cell r="AY251">
            <v>0</v>
          </cell>
          <cell r="AZ251">
            <v>36.161706005157086</v>
          </cell>
          <cell r="BA251">
            <v>0</v>
          </cell>
          <cell r="BB251">
            <v>133.72885230128566</v>
          </cell>
          <cell r="BC251">
            <v>0</v>
          </cell>
          <cell r="BD251">
            <v>0</v>
          </cell>
          <cell r="BE251">
            <v>27.3224043715847</v>
          </cell>
          <cell r="BF251">
            <v>41.028280559922152</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CA251">
            <v>0</v>
          </cell>
          <cell r="CB251">
            <v>17.265753424657532</v>
          </cell>
          <cell r="CC251">
            <v>0</v>
          </cell>
          <cell r="CD251">
            <v>0</v>
          </cell>
          <cell r="CE251">
            <v>12.719544812715839</v>
          </cell>
          <cell r="CF251">
            <v>0</v>
          </cell>
          <cell r="CH251">
            <v>29.985298237373371</v>
          </cell>
          <cell r="CJ251">
            <v>40000</v>
          </cell>
          <cell r="CK251">
            <v>12.417892933431277</v>
          </cell>
          <cell r="CL251">
            <v>9.5249129169193836</v>
          </cell>
          <cell r="CM251">
            <v>68.350684931506848</v>
          </cell>
          <cell r="CN251">
            <v>0</v>
          </cell>
          <cell r="CO251">
            <v>0</v>
          </cell>
          <cell r="CP251">
            <v>59.910874189856401</v>
          </cell>
          <cell r="CQ251">
            <v>0</v>
          </cell>
          <cell r="CR251">
            <v>38.35005805538708</v>
          </cell>
          <cell r="CS251">
            <v>0</v>
          </cell>
          <cell r="CU251">
            <v>40000</v>
          </cell>
          <cell r="CV251">
            <v>2.5530692111250697</v>
          </cell>
          <cell r="CW251">
            <v>5</v>
          </cell>
          <cell r="CX251">
            <v>0</v>
          </cell>
          <cell r="CY251">
            <v>0</v>
          </cell>
          <cell r="CZ251">
            <v>0</v>
          </cell>
          <cell r="DA251">
            <v>0</v>
          </cell>
          <cell r="DB251">
            <v>0</v>
          </cell>
          <cell r="DC251">
            <v>72.328767123287676</v>
          </cell>
          <cell r="DD251">
            <v>67</v>
          </cell>
          <cell r="DE251">
            <v>11.835616438356164</v>
          </cell>
          <cell r="DF251">
            <v>24</v>
          </cell>
          <cell r="DG251">
            <v>58.684931506849324</v>
          </cell>
          <cell r="DH251">
            <v>133.72885230128566</v>
          </cell>
          <cell r="DI251">
            <v>0</v>
          </cell>
          <cell r="DJ251">
            <v>0</v>
          </cell>
          <cell r="DK251">
            <v>27.3224043715847</v>
          </cell>
          <cell r="DL251">
            <v>41.028280559922152</v>
          </cell>
          <cell r="DM251">
            <v>0</v>
          </cell>
          <cell r="DN251">
            <v>0</v>
          </cell>
          <cell r="DO251">
            <v>0</v>
          </cell>
          <cell r="DP251">
            <v>0</v>
          </cell>
          <cell r="DR251">
            <v>68.350684931506848</v>
          </cell>
          <cell r="DS251">
            <v>29.985298237373371</v>
          </cell>
          <cell r="DT251">
            <v>0</v>
          </cell>
          <cell r="DV251">
            <v>40000</v>
          </cell>
          <cell r="DW251">
            <v>6.3499419446129224</v>
          </cell>
          <cell r="DY251">
            <v>49.7</v>
          </cell>
          <cell r="DZ251">
            <v>44.7</v>
          </cell>
          <cell r="EA251">
            <v>40</v>
          </cell>
          <cell r="EB251">
            <v>38.35005805538708</v>
          </cell>
          <cell r="ED251">
            <v>60</v>
          </cell>
          <cell r="EE251">
            <v>20</v>
          </cell>
          <cell r="EF251">
            <v>72.630419002572239</v>
          </cell>
          <cell r="EG251">
            <v>12.630419002572239</v>
          </cell>
          <cell r="EH251">
            <v>60</v>
          </cell>
          <cell r="EJ251">
            <v>38.35005805538708</v>
          </cell>
          <cell r="EK251">
            <v>98.35005805538708</v>
          </cell>
          <cell r="EL251">
            <v>118.35005805538708</v>
          </cell>
          <cell r="EN251">
            <v>0</v>
          </cell>
          <cell r="EO251">
            <v>60</v>
          </cell>
          <cell r="EP251">
            <v>80</v>
          </cell>
          <cell r="ER251">
            <v>200</v>
          </cell>
          <cell r="ET251">
            <v>15</v>
          </cell>
          <cell r="EU251">
            <v>0</v>
          </cell>
          <cell r="EV251">
            <v>0</v>
          </cell>
          <cell r="EW251">
            <v>63.968666530667001</v>
          </cell>
          <cell r="EX251">
            <v>4.3820184008398471</v>
          </cell>
          <cell r="EZ251">
            <v>63.968666530667001</v>
          </cell>
          <cell r="FA251">
            <v>78.968666530667008</v>
          </cell>
          <cell r="FB251">
            <v>59</v>
          </cell>
          <cell r="FC251">
            <v>68.350684931506848</v>
          </cell>
          <cell r="FE251">
            <v>38271.593272685182</v>
          </cell>
        </row>
        <row r="252">
          <cell r="A252">
            <v>40001</v>
          </cell>
          <cell r="B252">
            <v>7</v>
          </cell>
          <cell r="C252">
            <v>2</v>
          </cell>
          <cell r="D252">
            <v>7</v>
          </cell>
          <cell r="E252">
            <v>2009</v>
          </cell>
          <cell r="G252">
            <v>0</v>
          </cell>
          <cell r="H252">
            <v>4.003754229436864</v>
          </cell>
          <cell r="I252">
            <v>8.518432803729981</v>
          </cell>
          <cell r="J252">
            <v>85.61643835616438</v>
          </cell>
          <cell r="K252">
            <v>10.483870967741936</v>
          </cell>
          <cell r="L252">
            <v>0.59785853696585556</v>
          </cell>
          <cell r="M252">
            <v>8.0032728375469748</v>
          </cell>
          <cell r="N252">
            <v>8.5097142857142849</v>
          </cell>
          <cell r="O252">
            <v>41.151901136691166</v>
          </cell>
          <cell r="P252">
            <v>22.991076064107141</v>
          </cell>
          <cell r="Q252">
            <v>25.975331963691875</v>
          </cell>
          <cell r="R252">
            <v>21.765118371983238</v>
          </cell>
          <cell r="S252">
            <v>187.65974992492866</v>
          </cell>
          <cell r="T252">
            <v>21.415420444277959</v>
          </cell>
          <cell r="U252">
            <v>39.970825535570398</v>
          </cell>
          <cell r="W252">
            <v>0</v>
          </cell>
          <cell r="X252">
            <v>12.522187033166844</v>
          </cell>
          <cell r="Y252">
            <v>10.483870967741936</v>
          </cell>
          <cell r="Z252">
            <v>0</v>
          </cell>
          <cell r="AA252">
            <v>0</v>
          </cell>
          <cell r="AB252">
            <v>2.5517741760179766</v>
          </cell>
          <cell r="AC252">
            <v>5</v>
          </cell>
          <cell r="AD252">
            <v>0</v>
          </cell>
          <cell r="AE252">
            <v>1.3517454706142278</v>
          </cell>
          <cell r="AF252">
            <v>8.2073260135949084</v>
          </cell>
          <cell r="AG252">
            <v>0</v>
          </cell>
          <cell r="AH252">
            <v>2.8679071712114848</v>
          </cell>
          <cell r="AI252">
            <v>0</v>
          </cell>
          <cell r="AJ252">
            <v>0</v>
          </cell>
          <cell r="AK252">
            <v>0</v>
          </cell>
          <cell r="AL252">
            <v>0</v>
          </cell>
          <cell r="AM252">
            <v>0</v>
          </cell>
          <cell r="AN252">
            <v>0</v>
          </cell>
          <cell r="AO252">
            <v>25.385657114883514</v>
          </cell>
          <cell r="AP252">
            <v>0</v>
          </cell>
          <cell r="AQ252">
            <v>15.792673986405092</v>
          </cell>
          <cell r="AR252">
            <v>22.534611690788822</v>
          </cell>
          <cell r="AS252">
            <v>31.553015804025833</v>
          </cell>
          <cell r="AT252">
            <v>0</v>
          </cell>
          <cell r="AU252">
            <v>0</v>
          </cell>
          <cell r="AV252">
            <v>0</v>
          </cell>
          <cell r="AW252">
            <v>67</v>
          </cell>
          <cell r="AX252">
            <v>0</v>
          </cell>
          <cell r="AY252">
            <v>0</v>
          </cell>
          <cell r="AZ252">
            <v>36.150319816060502</v>
          </cell>
          <cell r="BA252">
            <v>0</v>
          </cell>
          <cell r="BB252">
            <v>145.89567608871653</v>
          </cell>
          <cell r="BC252">
            <v>0</v>
          </cell>
          <cell r="BD252">
            <v>0</v>
          </cell>
          <cell r="BE252">
            <v>27.3224043715847</v>
          </cell>
          <cell r="BF252">
            <v>41.028280559922152</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CA252">
            <v>0</v>
          </cell>
          <cell r="CB252">
            <v>17.265753424657532</v>
          </cell>
          <cell r="CC252">
            <v>0</v>
          </cell>
          <cell r="CD252">
            <v>0</v>
          </cell>
          <cell r="CE252">
            <v>13.74956176915866</v>
          </cell>
          <cell r="CF252">
            <v>0</v>
          </cell>
          <cell r="CH252">
            <v>31.015315193816193</v>
          </cell>
          <cell r="CJ252">
            <v>40001</v>
          </cell>
          <cell r="CK252">
            <v>12.522187033166844</v>
          </cell>
          <cell r="CL252">
            <v>9.5590714842091362</v>
          </cell>
          <cell r="CM252">
            <v>68.350684931506848</v>
          </cell>
          <cell r="CN252">
            <v>0</v>
          </cell>
          <cell r="CO252">
            <v>0</v>
          </cell>
          <cell r="CP252">
            <v>59.806580090120832</v>
          </cell>
          <cell r="CQ252">
            <v>0</v>
          </cell>
          <cell r="CR252">
            <v>38.327285677193913</v>
          </cell>
          <cell r="CS252">
            <v>0</v>
          </cell>
          <cell r="CU252">
            <v>40001</v>
          </cell>
          <cell r="CV252">
            <v>2.5517741760179766</v>
          </cell>
          <cell r="CW252">
            <v>5</v>
          </cell>
          <cell r="CX252">
            <v>0</v>
          </cell>
          <cell r="CY252">
            <v>0</v>
          </cell>
          <cell r="CZ252">
            <v>0</v>
          </cell>
          <cell r="DA252">
            <v>0</v>
          </cell>
          <cell r="DB252">
            <v>0</v>
          </cell>
          <cell r="DC252">
            <v>72.328767123287676</v>
          </cell>
          <cell r="DD252">
            <v>67</v>
          </cell>
          <cell r="DE252">
            <v>11.835616438356164</v>
          </cell>
          <cell r="DF252">
            <v>24</v>
          </cell>
          <cell r="DG252">
            <v>58.684931506849324</v>
          </cell>
          <cell r="DH252">
            <v>145.89567608871653</v>
          </cell>
          <cell r="DI252">
            <v>0</v>
          </cell>
          <cell r="DJ252">
            <v>0</v>
          </cell>
          <cell r="DK252">
            <v>27.3224043715847</v>
          </cell>
          <cell r="DL252">
            <v>41.028280559922152</v>
          </cell>
          <cell r="DM252">
            <v>0</v>
          </cell>
          <cell r="DN252">
            <v>0</v>
          </cell>
          <cell r="DO252">
            <v>0</v>
          </cell>
          <cell r="DP252">
            <v>0</v>
          </cell>
          <cell r="DR252">
            <v>68.350684931506848</v>
          </cell>
          <cell r="DS252">
            <v>31.015315193816193</v>
          </cell>
          <cell r="DT252">
            <v>0</v>
          </cell>
          <cell r="DV252">
            <v>40001</v>
          </cell>
          <cell r="DW252">
            <v>6.3727143228060905</v>
          </cell>
          <cell r="DY252">
            <v>49.7</v>
          </cell>
          <cell r="DZ252">
            <v>44.7</v>
          </cell>
          <cell r="EA252">
            <v>40</v>
          </cell>
          <cell r="EB252">
            <v>38.327285677193913</v>
          </cell>
          <cell r="ED252">
            <v>60</v>
          </cell>
          <cell r="EE252">
            <v>20</v>
          </cell>
          <cell r="EF252">
            <v>73.556141859279492</v>
          </cell>
          <cell r="EG252">
            <v>13.556141859279492</v>
          </cell>
          <cell r="EH252">
            <v>60</v>
          </cell>
          <cell r="EJ252">
            <v>38.327285677193913</v>
          </cell>
          <cell r="EK252">
            <v>98.327285677193913</v>
          </cell>
          <cell r="EL252">
            <v>118.32728567719391</v>
          </cell>
          <cell r="EN252">
            <v>0</v>
          </cell>
          <cell r="EO252">
            <v>60</v>
          </cell>
          <cell r="EP252">
            <v>80</v>
          </cell>
          <cell r="ER252">
            <v>200</v>
          </cell>
          <cell r="ET252">
            <v>15</v>
          </cell>
          <cell r="EU252">
            <v>0</v>
          </cell>
          <cell r="EV252">
            <v>0</v>
          </cell>
          <cell r="EW252">
            <v>64.133399096291313</v>
          </cell>
          <cell r="EX252">
            <v>4.2172858352155345</v>
          </cell>
          <cell r="EZ252">
            <v>64.133399096291313</v>
          </cell>
          <cell r="FA252">
            <v>79.133399096291313</v>
          </cell>
          <cell r="FB252">
            <v>59</v>
          </cell>
          <cell r="FC252">
            <v>68.350684931506848</v>
          </cell>
          <cell r="FE252">
            <v>38271.593272916667</v>
          </cell>
        </row>
        <row r="253">
          <cell r="A253">
            <v>40002</v>
          </cell>
          <cell r="B253">
            <v>8</v>
          </cell>
          <cell r="C253">
            <v>3</v>
          </cell>
          <cell r="D253">
            <v>7</v>
          </cell>
          <cell r="E253">
            <v>2009</v>
          </cell>
          <cell r="G253">
            <v>0</v>
          </cell>
          <cell r="H253">
            <v>4.1559093186756888</v>
          </cell>
          <cell r="I253">
            <v>8.2434561990364212</v>
          </cell>
          <cell r="J253">
            <v>85.61643835616438</v>
          </cell>
          <cell r="K253">
            <v>10.483870967741936</v>
          </cell>
          <cell r="L253">
            <v>0.62057901725293552</v>
          </cell>
          <cell r="M253">
            <v>7.7449256929476507</v>
          </cell>
          <cell r="N253">
            <v>8.5097142857142849</v>
          </cell>
          <cell r="O253">
            <v>42.715801124298856</v>
          </cell>
          <cell r="P253">
            <v>22.248919827153404</v>
          </cell>
          <cell r="Q253">
            <v>25.615125350206384</v>
          </cell>
          <cell r="R253">
            <v>21.765118371983238</v>
          </cell>
          <cell r="S253">
            <v>153.57059862707081</v>
          </cell>
          <cell r="T253">
            <v>21.352342716520148</v>
          </cell>
          <cell r="U253">
            <v>35.081640646015856</v>
          </cell>
          <cell r="W253">
            <v>0</v>
          </cell>
          <cell r="X253">
            <v>12.399365517712109</v>
          </cell>
          <cell r="Y253">
            <v>10.483870967741936</v>
          </cell>
          <cell r="Z253">
            <v>0</v>
          </cell>
          <cell r="AA253">
            <v>0</v>
          </cell>
          <cell r="AB253">
            <v>2.5504797978127511</v>
          </cell>
          <cell r="AC253">
            <v>5</v>
          </cell>
          <cell r="AD253">
            <v>0</v>
          </cell>
          <cell r="AE253">
            <v>1.3517454706142278</v>
          </cell>
          <cell r="AF253">
            <v>7.9729937274878928</v>
          </cell>
          <cell r="AG253">
            <v>0</v>
          </cell>
          <cell r="AH253">
            <v>2.754113952953686</v>
          </cell>
          <cell r="AI253">
            <v>0</v>
          </cell>
          <cell r="AJ253">
            <v>0</v>
          </cell>
          <cell r="AK253">
            <v>0</v>
          </cell>
          <cell r="AL253">
            <v>0</v>
          </cell>
          <cell r="AM253">
            <v>0</v>
          </cell>
          <cell r="AN253">
            <v>0</v>
          </cell>
          <cell r="AO253">
            <v>25.526803088187016</v>
          </cell>
          <cell r="AP253">
            <v>0</v>
          </cell>
          <cell r="AQ253">
            <v>16.027006272512107</v>
          </cell>
          <cell r="AR253">
            <v>22.456500928753147</v>
          </cell>
          <cell r="AS253">
            <v>31.648484564434867</v>
          </cell>
          <cell r="AT253">
            <v>0</v>
          </cell>
          <cell r="AU253">
            <v>0</v>
          </cell>
          <cell r="AV253">
            <v>0</v>
          </cell>
          <cell r="AW253">
            <v>67</v>
          </cell>
          <cell r="AX253">
            <v>0</v>
          </cell>
          <cell r="AY253">
            <v>0</v>
          </cell>
          <cell r="AZ253">
            <v>36.22843057809618</v>
          </cell>
          <cell r="BA253">
            <v>0</v>
          </cell>
          <cell r="BB253">
            <v>106.77615141151065</v>
          </cell>
          <cell r="BC253">
            <v>0</v>
          </cell>
          <cell r="BD253">
            <v>0</v>
          </cell>
          <cell r="BE253">
            <v>27.3224043715847</v>
          </cell>
          <cell r="BF253">
            <v>41.028280559922152</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CA253">
            <v>0</v>
          </cell>
          <cell r="CB253">
            <v>17.265753424657532</v>
          </cell>
          <cell r="CC253">
            <v>0</v>
          </cell>
          <cell r="CD253">
            <v>0</v>
          </cell>
          <cell r="CE253">
            <v>13.932055866801065</v>
          </cell>
          <cell r="CF253">
            <v>0</v>
          </cell>
          <cell r="CH253">
            <v>31.197809291458597</v>
          </cell>
          <cell r="CJ253">
            <v>40002</v>
          </cell>
          <cell r="CK253">
            <v>12.399365517712109</v>
          </cell>
          <cell r="CL253">
            <v>9.3247391981021206</v>
          </cell>
          <cell r="CM253">
            <v>68.350684931506848</v>
          </cell>
          <cell r="CN253">
            <v>0</v>
          </cell>
          <cell r="CO253">
            <v>0</v>
          </cell>
          <cell r="CP253">
            <v>59.92940160557557</v>
          </cell>
          <cell r="CQ253">
            <v>0</v>
          </cell>
          <cell r="CR253">
            <v>38.483507201265255</v>
          </cell>
          <cell r="CS253">
            <v>0</v>
          </cell>
          <cell r="CU253">
            <v>40002</v>
          </cell>
          <cell r="CV253">
            <v>2.5504797978127511</v>
          </cell>
          <cell r="CW253">
            <v>5</v>
          </cell>
          <cell r="CX253">
            <v>0</v>
          </cell>
          <cell r="CY253">
            <v>0</v>
          </cell>
          <cell r="CZ253">
            <v>0</v>
          </cell>
          <cell r="DA253">
            <v>0</v>
          </cell>
          <cell r="DB253">
            <v>0</v>
          </cell>
          <cell r="DC253">
            <v>72.328767123287676</v>
          </cell>
          <cell r="DD253">
            <v>67</v>
          </cell>
          <cell r="DE253">
            <v>11.835616438356164</v>
          </cell>
          <cell r="DF253">
            <v>24</v>
          </cell>
          <cell r="DG253">
            <v>58.684931506849324</v>
          </cell>
          <cell r="DH253">
            <v>106.77615141151065</v>
          </cell>
          <cell r="DI253">
            <v>0</v>
          </cell>
          <cell r="DJ253">
            <v>0</v>
          </cell>
          <cell r="DK253">
            <v>27.3224043715847</v>
          </cell>
          <cell r="DL253">
            <v>41.028280559922152</v>
          </cell>
          <cell r="DM253">
            <v>0</v>
          </cell>
          <cell r="DN253">
            <v>0</v>
          </cell>
          <cell r="DO253">
            <v>0</v>
          </cell>
          <cell r="DP253">
            <v>0</v>
          </cell>
          <cell r="DR253">
            <v>68.350684931506848</v>
          </cell>
          <cell r="DS253">
            <v>31.197809291458597</v>
          </cell>
          <cell r="DT253">
            <v>0</v>
          </cell>
          <cell r="DV253">
            <v>40002</v>
          </cell>
          <cell r="DW253">
            <v>6.2164927987347474</v>
          </cell>
          <cell r="DY253">
            <v>49.7</v>
          </cell>
          <cell r="DZ253">
            <v>44.7</v>
          </cell>
          <cell r="EA253">
            <v>40</v>
          </cell>
          <cell r="EB253">
            <v>38.483507201265255</v>
          </cell>
          <cell r="ED253">
            <v>60</v>
          </cell>
          <cell r="EE253">
            <v>20</v>
          </cell>
          <cell r="EF253">
            <v>73.861457472376628</v>
          </cell>
          <cell r="EG253">
            <v>13.861457472376628</v>
          </cell>
          <cell r="EH253">
            <v>60</v>
          </cell>
          <cell r="EJ253">
            <v>38.483507201265255</v>
          </cell>
          <cell r="EK253">
            <v>98.483507201265255</v>
          </cell>
          <cell r="EL253">
            <v>118.48350720126525</v>
          </cell>
          <cell r="EN253">
            <v>0</v>
          </cell>
          <cell r="EO253">
            <v>60</v>
          </cell>
          <cell r="EP253">
            <v>80</v>
          </cell>
          <cell r="ER253">
            <v>200</v>
          </cell>
          <cell r="ET253">
            <v>15</v>
          </cell>
          <cell r="EU253">
            <v>0</v>
          </cell>
          <cell r="EV253">
            <v>0</v>
          </cell>
          <cell r="EW253">
            <v>62.063160974176498</v>
          </cell>
          <cell r="EX253">
            <v>6.2875239573303503</v>
          </cell>
          <cell r="EZ253">
            <v>62.063160974176498</v>
          </cell>
          <cell r="FA253">
            <v>77.063160974176498</v>
          </cell>
          <cell r="FB253">
            <v>59</v>
          </cell>
          <cell r="FC253">
            <v>68.350684931506848</v>
          </cell>
          <cell r="FE253">
            <v>38271.593273148152</v>
          </cell>
        </row>
        <row r="254">
          <cell r="A254">
            <v>40003</v>
          </cell>
          <cell r="B254">
            <v>9</v>
          </cell>
          <cell r="C254">
            <v>4</v>
          </cell>
          <cell r="D254">
            <v>7</v>
          </cell>
          <cell r="E254">
            <v>2009</v>
          </cell>
          <cell r="G254">
            <v>0</v>
          </cell>
          <cell r="H254">
            <v>3.7840082292395434</v>
          </cell>
          <cell r="I254">
            <v>6.8532210659295485</v>
          </cell>
          <cell r="J254">
            <v>85.61643835616438</v>
          </cell>
          <cell r="K254">
            <v>10.483870967741936</v>
          </cell>
          <cell r="L254">
            <v>0.56504507873304421</v>
          </cell>
          <cell r="M254">
            <v>6.4387662930958625</v>
          </cell>
          <cell r="N254">
            <v>0</v>
          </cell>
          <cell r="O254">
            <v>38.893279563764253</v>
          </cell>
          <cell r="P254">
            <v>18.496703612187364</v>
          </cell>
          <cell r="Q254">
            <v>26.274969689307902</v>
          </cell>
          <cell r="R254">
            <v>21.765118371983238</v>
          </cell>
          <cell r="S254">
            <v>243.12364946313295</v>
          </cell>
          <cell r="T254">
            <v>20.960954446956269</v>
          </cell>
          <cell r="U254">
            <v>28.753819129337653</v>
          </cell>
          <cell r="W254">
            <v>0</v>
          </cell>
          <cell r="X254">
            <v>10.637229295169092</v>
          </cell>
          <cell r="Y254">
            <v>10.483870967741936</v>
          </cell>
          <cell r="Z254">
            <v>0</v>
          </cell>
          <cell r="AA254">
            <v>0</v>
          </cell>
          <cell r="AB254">
            <v>0</v>
          </cell>
          <cell r="AC254">
            <v>5</v>
          </cell>
          <cell r="AD254">
            <v>0</v>
          </cell>
          <cell r="AE254">
            <v>1.3517454706142278</v>
          </cell>
          <cell r="AF254">
            <v>0.65206590121467922</v>
          </cell>
          <cell r="AG254">
            <v>0</v>
          </cell>
          <cell r="AH254">
            <v>2.8542947113130381</v>
          </cell>
          <cell r="AI254">
            <v>0</v>
          </cell>
          <cell r="AJ254">
            <v>0</v>
          </cell>
          <cell r="AK254">
            <v>0</v>
          </cell>
          <cell r="AL254">
            <v>0</v>
          </cell>
          <cell r="AM254">
            <v>0</v>
          </cell>
          <cell r="AN254">
            <v>0</v>
          </cell>
          <cell r="AO254">
            <v>27.098683741186413</v>
          </cell>
          <cell r="AP254">
            <v>0</v>
          </cell>
          <cell r="AQ254">
            <v>23.34793409878532</v>
          </cell>
          <cell r="AR254">
            <v>16.65206590121468</v>
          </cell>
          <cell r="AS254">
            <v>31.738559375619133</v>
          </cell>
          <cell r="AT254">
            <v>0</v>
          </cell>
          <cell r="AU254">
            <v>0</v>
          </cell>
          <cell r="AV254">
            <v>0</v>
          </cell>
          <cell r="AW254">
            <v>67</v>
          </cell>
          <cell r="AX254">
            <v>0</v>
          </cell>
          <cell r="AY254">
            <v>0</v>
          </cell>
          <cell r="AZ254">
            <v>42.03286560563464</v>
          </cell>
          <cell r="BA254">
            <v>0</v>
          </cell>
          <cell r="BB254">
            <v>183.80555743379227</v>
          </cell>
          <cell r="BC254">
            <v>0</v>
          </cell>
          <cell r="BD254">
            <v>0</v>
          </cell>
          <cell r="BE254">
            <v>27.3224043715847</v>
          </cell>
          <cell r="BF254">
            <v>39.273983349395763</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1.7542972105263885</v>
          </cell>
          <cell r="BX254">
            <v>0</v>
          </cell>
          <cell r="BY254">
            <v>0</v>
          </cell>
          <cell r="CA254">
            <v>0</v>
          </cell>
          <cell r="CB254">
            <v>17.265753424657532</v>
          </cell>
          <cell r="CC254">
            <v>0</v>
          </cell>
          <cell r="CD254">
            <v>0</v>
          </cell>
          <cell r="CE254">
            <v>3.7385334091241731</v>
          </cell>
          <cell r="CF254">
            <v>0</v>
          </cell>
          <cell r="CH254">
            <v>21.004286833781705</v>
          </cell>
          <cell r="CJ254">
            <v>40003</v>
          </cell>
          <cell r="CK254">
            <v>10.637229295169092</v>
          </cell>
          <cell r="CL254">
            <v>2.003811371828907</v>
          </cell>
          <cell r="CM254">
            <v>66.596387720980459</v>
          </cell>
          <cell r="CN254">
            <v>1.7542972105263885</v>
          </cell>
          <cell r="CO254">
            <v>0</v>
          </cell>
          <cell r="CP254">
            <v>60</v>
          </cell>
          <cell r="CQ254">
            <v>1.6915378281185838</v>
          </cell>
          <cell r="CR254">
            <v>40</v>
          </cell>
          <cell r="CS254">
            <v>0</v>
          </cell>
          <cell r="CU254">
            <v>40003</v>
          </cell>
          <cell r="CV254">
            <v>0</v>
          </cell>
          <cell r="CW254">
            <v>5</v>
          </cell>
          <cell r="CX254">
            <v>0</v>
          </cell>
          <cell r="CY254">
            <v>0</v>
          </cell>
          <cell r="CZ254">
            <v>0</v>
          </cell>
          <cell r="DA254">
            <v>0</v>
          </cell>
          <cell r="DB254">
            <v>0</v>
          </cell>
          <cell r="DC254">
            <v>72.328767123287676</v>
          </cell>
          <cell r="DD254">
            <v>67</v>
          </cell>
          <cell r="DE254">
            <v>11.835616438356164</v>
          </cell>
          <cell r="DF254">
            <v>24</v>
          </cell>
          <cell r="DG254">
            <v>58.684931506849324</v>
          </cell>
          <cell r="DH254">
            <v>183.80555743379227</v>
          </cell>
          <cell r="DI254">
            <v>0</v>
          </cell>
          <cell r="DJ254">
            <v>0</v>
          </cell>
          <cell r="DK254">
            <v>27.3224043715847</v>
          </cell>
          <cell r="DL254">
            <v>39.273983349395763</v>
          </cell>
          <cell r="DM254">
            <v>0</v>
          </cell>
          <cell r="DN254">
            <v>0</v>
          </cell>
          <cell r="DO254">
            <v>0</v>
          </cell>
          <cell r="DP254">
            <v>1.7542972105263885</v>
          </cell>
          <cell r="DR254">
            <v>68.350684931506848</v>
          </cell>
          <cell r="DS254">
            <v>21.004286833781705</v>
          </cell>
          <cell r="DT254">
            <v>0</v>
          </cell>
          <cell r="DV254">
            <v>40003</v>
          </cell>
          <cell r="DW254">
            <v>1.335874247885938</v>
          </cell>
          <cell r="DY254">
            <v>49.7</v>
          </cell>
          <cell r="DZ254">
            <v>44.7</v>
          </cell>
          <cell r="EA254">
            <v>40</v>
          </cell>
          <cell r="EB254">
            <v>40</v>
          </cell>
          <cell r="ED254">
            <v>60</v>
          </cell>
          <cell r="EE254">
            <v>20</v>
          </cell>
          <cell r="EF254">
            <v>65.430071237242757</v>
          </cell>
          <cell r="EG254">
            <v>5.4300712372427569</v>
          </cell>
          <cell r="EH254">
            <v>60</v>
          </cell>
          <cell r="EJ254">
            <v>40</v>
          </cell>
          <cell r="EK254">
            <v>100</v>
          </cell>
          <cell r="EL254">
            <v>120</v>
          </cell>
          <cell r="EN254">
            <v>0</v>
          </cell>
          <cell r="EO254">
            <v>60</v>
          </cell>
          <cell r="EP254">
            <v>80</v>
          </cell>
          <cell r="ER254">
            <v>200</v>
          </cell>
          <cell r="ET254">
            <v>15</v>
          </cell>
          <cell r="EU254">
            <v>0</v>
          </cell>
          <cell r="EV254">
            <v>1.7542972105263885</v>
          </cell>
          <cell r="EW254">
            <v>53.350684931506848</v>
          </cell>
          <cell r="EX254">
            <v>15</v>
          </cell>
          <cell r="EZ254">
            <v>51.596387720980459</v>
          </cell>
          <cell r="FA254">
            <v>66.596387720980459</v>
          </cell>
          <cell r="FB254">
            <v>59</v>
          </cell>
          <cell r="FC254">
            <v>68.350684931506848</v>
          </cell>
          <cell r="FE254">
            <v>38271.593273495368</v>
          </cell>
        </row>
        <row r="255">
          <cell r="A255">
            <v>40004</v>
          </cell>
          <cell r="B255">
            <v>10</v>
          </cell>
          <cell r="C255">
            <v>5</v>
          </cell>
          <cell r="D255">
            <v>7</v>
          </cell>
          <cell r="E255">
            <v>2009</v>
          </cell>
          <cell r="G255">
            <v>0</v>
          </cell>
          <cell r="H255">
            <v>3.7076452717560122</v>
          </cell>
          <cell r="I255">
            <v>6.8854188851779874</v>
          </cell>
          <cell r="J255">
            <v>85.61643835616438</v>
          </cell>
          <cell r="K255">
            <v>10.483870967741936</v>
          </cell>
          <cell r="L255">
            <v>0.55364221946065795</v>
          </cell>
          <cell r="M255">
            <v>6.4690169199607528</v>
          </cell>
          <cell r="N255">
            <v>0</v>
          </cell>
          <cell r="O255">
            <v>38.108396002789632</v>
          </cell>
          <cell r="P255">
            <v>18.583604868380299</v>
          </cell>
          <cell r="Q255">
            <v>25.997247576995829</v>
          </cell>
          <cell r="R255">
            <v>21.765118371983238</v>
          </cell>
          <cell r="S255">
            <v>136.91227910790502</v>
          </cell>
          <cell r="T255">
            <v>20.717865710784981</v>
          </cell>
          <cell r="U255">
            <v>27.726477265885539</v>
          </cell>
          <cell r="W255">
            <v>0</v>
          </cell>
          <cell r="X255">
            <v>10.593064156934</v>
          </cell>
          <cell r="Y255">
            <v>10.483870967741936</v>
          </cell>
          <cell r="Z255">
            <v>0</v>
          </cell>
          <cell r="AA255">
            <v>0</v>
          </cell>
          <cell r="AB255">
            <v>0</v>
          </cell>
          <cell r="AC255">
            <v>5</v>
          </cell>
          <cell r="AD255">
            <v>0</v>
          </cell>
          <cell r="AE255">
            <v>1.3517454706142278</v>
          </cell>
          <cell r="AF255">
            <v>0.67091366880718262</v>
          </cell>
          <cell r="AG255">
            <v>0</v>
          </cell>
          <cell r="AH255">
            <v>2.805954729159355</v>
          </cell>
          <cell r="AI255">
            <v>0</v>
          </cell>
          <cell r="AJ255">
            <v>0</v>
          </cell>
          <cell r="AK255">
            <v>0</v>
          </cell>
          <cell r="AL255">
            <v>0</v>
          </cell>
          <cell r="AM255">
            <v>0</v>
          </cell>
          <cell r="AN255">
            <v>0</v>
          </cell>
          <cell r="AO255">
            <v>27.092909993834329</v>
          </cell>
          <cell r="AP255">
            <v>0</v>
          </cell>
          <cell r="AQ255">
            <v>23.329086331192819</v>
          </cell>
          <cell r="AR255">
            <v>16.670913668807181</v>
          </cell>
          <cell r="AS255">
            <v>31.836838243359992</v>
          </cell>
          <cell r="AT255">
            <v>0</v>
          </cell>
          <cell r="AU255">
            <v>0</v>
          </cell>
          <cell r="AV255">
            <v>0</v>
          </cell>
          <cell r="AW255">
            <v>67</v>
          </cell>
          <cell r="AX255">
            <v>0</v>
          </cell>
          <cell r="AY255">
            <v>0</v>
          </cell>
          <cell r="AZ255">
            <v>42.014017838042143</v>
          </cell>
          <cell r="BA255">
            <v>0</v>
          </cell>
          <cell r="BB255">
            <v>76.342604246533398</v>
          </cell>
          <cell r="BC255">
            <v>0</v>
          </cell>
          <cell r="BD255">
            <v>0</v>
          </cell>
          <cell r="BE255">
            <v>27.3224043715847</v>
          </cell>
          <cell r="BF255">
            <v>39.516393618921654</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1.5118869410004976</v>
          </cell>
          <cell r="BX255">
            <v>0</v>
          </cell>
          <cell r="BY255">
            <v>0</v>
          </cell>
          <cell r="CA255">
            <v>0</v>
          </cell>
          <cell r="CB255">
            <v>17.265753424657532</v>
          </cell>
          <cell r="CC255">
            <v>0</v>
          </cell>
          <cell r="CD255">
            <v>0</v>
          </cell>
          <cell r="CE255">
            <v>2.7186638537953058</v>
          </cell>
          <cell r="CF255">
            <v>0</v>
          </cell>
          <cell r="CH255">
            <v>19.984417278452838</v>
          </cell>
          <cell r="CJ255">
            <v>40004</v>
          </cell>
          <cell r="CK255">
            <v>10.593064156934</v>
          </cell>
          <cell r="CL255">
            <v>2.0226591394214104</v>
          </cell>
          <cell r="CM255">
            <v>66.83879799050635</v>
          </cell>
          <cell r="CN255">
            <v>1.5118869410004976</v>
          </cell>
          <cell r="CO255">
            <v>0</v>
          </cell>
          <cell r="CP255">
            <v>60</v>
          </cell>
          <cell r="CQ255">
            <v>1.7357029663536778</v>
          </cell>
          <cell r="CR255">
            <v>40</v>
          </cell>
          <cell r="CS255">
            <v>0</v>
          </cell>
          <cell r="CU255">
            <v>40004</v>
          </cell>
          <cell r="CV255">
            <v>0</v>
          </cell>
          <cell r="CW255">
            <v>5</v>
          </cell>
          <cell r="CX255">
            <v>0</v>
          </cell>
          <cell r="CY255">
            <v>0</v>
          </cell>
          <cell r="CZ255">
            <v>0</v>
          </cell>
          <cell r="DA255">
            <v>0</v>
          </cell>
          <cell r="DB255">
            <v>0</v>
          </cell>
          <cell r="DC255">
            <v>72.328767123287676</v>
          </cell>
          <cell r="DD255">
            <v>67</v>
          </cell>
          <cell r="DE255">
            <v>11.835616438356164</v>
          </cell>
          <cell r="DF255">
            <v>24</v>
          </cell>
          <cell r="DG255">
            <v>58.684931506849324</v>
          </cell>
          <cell r="DH255">
            <v>76.342604246533398</v>
          </cell>
          <cell r="DI255">
            <v>0</v>
          </cell>
          <cell r="DJ255">
            <v>0</v>
          </cell>
          <cell r="DK255">
            <v>27.3224043715847</v>
          </cell>
          <cell r="DL255">
            <v>39.516393618921654</v>
          </cell>
          <cell r="DM255">
            <v>0</v>
          </cell>
          <cell r="DN255">
            <v>0</v>
          </cell>
          <cell r="DO255">
            <v>0</v>
          </cell>
          <cell r="DP255">
            <v>1.5118869410004976</v>
          </cell>
          <cell r="DR255">
            <v>68.350684931506848</v>
          </cell>
          <cell r="DS255">
            <v>19.984417278452838</v>
          </cell>
          <cell r="DT255">
            <v>0</v>
          </cell>
          <cell r="DV255">
            <v>40004</v>
          </cell>
          <cell r="DW255">
            <v>1.3484394262809403</v>
          </cell>
          <cell r="DY255">
            <v>49.7</v>
          </cell>
          <cell r="DZ255">
            <v>44.7</v>
          </cell>
          <cell r="EA255">
            <v>40</v>
          </cell>
          <cell r="EB255">
            <v>40</v>
          </cell>
          <cell r="ED255">
            <v>60</v>
          </cell>
          <cell r="EE255">
            <v>20</v>
          </cell>
          <cell r="EF255">
            <v>64.454366820148977</v>
          </cell>
          <cell r="EG255">
            <v>4.4543668201489766</v>
          </cell>
          <cell r="EH255">
            <v>60</v>
          </cell>
          <cell r="EJ255">
            <v>40</v>
          </cell>
          <cell r="EK255">
            <v>100</v>
          </cell>
          <cell r="EL255">
            <v>120</v>
          </cell>
          <cell r="EN255">
            <v>0</v>
          </cell>
          <cell r="EO255">
            <v>60</v>
          </cell>
          <cell r="EP255">
            <v>80</v>
          </cell>
          <cell r="ER255">
            <v>200</v>
          </cell>
          <cell r="ET255">
            <v>15</v>
          </cell>
          <cell r="EU255">
            <v>0</v>
          </cell>
          <cell r="EV255">
            <v>1.5118869410004976</v>
          </cell>
          <cell r="EW255">
            <v>53.350684931506848</v>
          </cell>
          <cell r="EX255">
            <v>15</v>
          </cell>
          <cell r="EZ255">
            <v>51.83879799050635</v>
          </cell>
          <cell r="FA255">
            <v>66.83879799050635</v>
          </cell>
          <cell r="FB255">
            <v>59</v>
          </cell>
          <cell r="FC255">
            <v>68.350684931506848</v>
          </cell>
          <cell r="FE255">
            <v>38271.593273611114</v>
          </cell>
        </row>
        <row r="256">
          <cell r="A256">
            <v>40005</v>
          </cell>
          <cell r="B256">
            <v>11</v>
          </cell>
          <cell r="C256">
            <v>6</v>
          </cell>
          <cell r="D256">
            <v>7</v>
          </cell>
          <cell r="E256">
            <v>2009</v>
          </cell>
          <cell r="G256">
            <v>0</v>
          </cell>
          <cell r="H256">
            <v>3.9142102929918901</v>
          </cell>
          <cell r="I256">
            <v>8.4942570372501685</v>
          </cell>
          <cell r="J256">
            <v>85.61643835616438</v>
          </cell>
          <cell r="K256">
            <v>10.483870967741936</v>
          </cell>
          <cell r="L256">
            <v>0.58448743480290266</v>
          </cell>
          <cell r="M256">
            <v>7.9805591225183088</v>
          </cell>
          <cell r="N256">
            <v>8.5097142857142849</v>
          </cell>
          <cell r="O256">
            <v>40.231539144218914</v>
          </cell>
          <cell r="P256">
            <v>22.925826164407038</v>
          </cell>
          <cell r="Q256">
            <v>25.978957068589089</v>
          </cell>
          <cell r="R256">
            <v>21.765118371983238</v>
          </cell>
          <cell r="S256">
            <v>190.3336865535</v>
          </cell>
          <cell r="T256">
            <v>21.426153297946925</v>
          </cell>
          <cell r="U256">
            <v>40.061686651951661</v>
          </cell>
          <cell r="W256">
            <v>0</v>
          </cell>
          <cell r="X256">
            <v>12.408467330242058</v>
          </cell>
          <cell r="Y256">
            <v>10.483870967741936</v>
          </cell>
          <cell r="Z256">
            <v>0</v>
          </cell>
          <cell r="AA256">
            <v>0</v>
          </cell>
          <cell r="AB256">
            <v>2.5491860761761789</v>
          </cell>
          <cell r="AC256">
            <v>5</v>
          </cell>
          <cell r="AD256">
            <v>0</v>
          </cell>
          <cell r="AE256">
            <v>1.3517454706142278</v>
          </cell>
          <cell r="AF256">
            <v>8.173829296245092</v>
          </cell>
          <cell r="AG256">
            <v>0</v>
          </cell>
          <cell r="AH256">
            <v>2.8223537055415733</v>
          </cell>
          <cell r="AI256">
            <v>0</v>
          </cell>
          <cell r="AJ256">
            <v>0</v>
          </cell>
          <cell r="AK256">
            <v>0</v>
          </cell>
          <cell r="AL256">
            <v>0</v>
          </cell>
          <cell r="AM256">
            <v>0</v>
          </cell>
          <cell r="AN256">
            <v>0</v>
          </cell>
          <cell r="AO256">
            <v>25.152851944497765</v>
          </cell>
          <cell r="AP256">
            <v>0</v>
          </cell>
          <cell r="AQ256">
            <v>15.826170703754908</v>
          </cell>
          <cell r="AR256">
            <v>22.523446118338885</v>
          </cell>
          <cell r="AS256">
            <v>31.94509414300628</v>
          </cell>
          <cell r="AT256">
            <v>0</v>
          </cell>
          <cell r="AU256">
            <v>0</v>
          </cell>
          <cell r="AV256">
            <v>0</v>
          </cell>
          <cell r="AW256">
            <v>67</v>
          </cell>
          <cell r="AX256">
            <v>0</v>
          </cell>
          <cell r="AY256">
            <v>0</v>
          </cell>
          <cell r="AZ256">
            <v>36.161485388510442</v>
          </cell>
          <cell r="BA256">
            <v>0</v>
          </cell>
          <cell r="BB256">
            <v>148.66004111488817</v>
          </cell>
          <cell r="BC256">
            <v>0</v>
          </cell>
          <cell r="BD256">
            <v>0</v>
          </cell>
          <cell r="BE256">
            <v>27.3224043715847</v>
          </cell>
          <cell r="BF256">
            <v>41.028280559922152</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A256">
            <v>0</v>
          </cell>
          <cell r="CB256">
            <v>17.265753424657532</v>
          </cell>
          <cell r="CC256">
            <v>0</v>
          </cell>
          <cell r="CD256">
            <v>0</v>
          </cell>
          <cell r="CE256">
            <v>12.631524134058864</v>
          </cell>
          <cell r="CF256">
            <v>0</v>
          </cell>
          <cell r="CH256">
            <v>29.897277558716397</v>
          </cell>
          <cell r="CJ256">
            <v>40005</v>
          </cell>
          <cell r="CK256">
            <v>12.408467330242058</v>
          </cell>
          <cell r="CL256">
            <v>9.5255747668593198</v>
          </cell>
          <cell r="CM256">
            <v>68.350684931506848</v>
          </cell>
          <cell r="CN256">
            <v>0</v>
          </cell>
          <cell r="CO256">
            <v>0</v>
          </cell>
          <cell r="CP256">
            <v>59.920299793045615</v>
          </cell>
          <cell r="CQ256">
            <v>0</v>
          </cell>
          <cell r="CR256">
            <v>38.349616822093793</v>
          </cell>
          <cell r="CS256">
            <v>0</v>
          </cell>
          <cell r="CU256">
            <v>40005</v>
          </cell>
          <cell r="CV256">
            <v>2.5491860761761789</v>
          </cell>
          <cell r="CW256">
            <v>5</v>
          </cell>
          <cell r="CX256">
            <v>0</v>
          </cell>
          <cell r="CY256">
            <v>0</v>
          </cell>
          <cell r="CZ256">
            <v>0</v>
          </cell>
          <cell r="DA256">
            <v>0</v>
          </cell>
          <cell r="DB256">
            <v>0</v>
          </cell>
          <cell r="DC256">
            <v>72.328767123287676</v>
          </cell>
          <cell r="DD256">
            <v>67</v>
          </cell>
          <cell r="DE256">
            <v>11.835616438356164</v>
          </cell>
          <cell r="DF256">
            <v>24</v>
          </cell>
          <cell r="DG256">
            <v>58.684931506849324</v>
          </cell>
          <cell r="DH256">
            <v>148.66004111488817</v>
          </cell>
          <cell r="DI256">
            <v>0</v>
          </cell>
          <cell r="DJ256">
            <v>0</v>
          </cell>
          <cell r="DK256">
            <v>27.3224043715847</v>
          </cell>
          <cell r="DL256">
            <v>41.028280559922152</v>
          </cell>
          <cell r="DM256">
            <v>0</v>
          </cell>
          <cell r="DN256">
            <v>0</v>
          </cell>
          <cell r="DO256">
            <v>0</v>
          </cell>
          <cell r="DP256">
            <v>0</v>
          </cell>
          <cell r="DR256">
            <v>68.350684931506848</v>
          </cell>
          <cell r="DS256">
            <v>29.897277558716397</v>
          </cell>
          <cell r="DT256">
            <v>0</v>
          </cell>
          <cell r="DV256">
            <v>40005</v>
          </cell>
          <cell r="DW256">
            <v>6.3503831779062132</v>
          </cell>
          <cell r="DY256">
            <v>49.7</v>
          </cell>
          <cell r="DZ256">
            <v>44.7</v>
          </cell>
          <cell r="EA256">
            <v>40</v>
          </cell>
          <cell r="EB256">
            <v>38.349616822093793</v>
          </cell>
          <cell r="ED256">
            <v>60</v>
          </cell>
          <cell r="EE256">
            <v>20</v>
          </cell>
          <cell r="EF256">
            <v>72.551823927104479</v>
          </cell>
          <cell r="EG256">
            <v>12.551823927104479</v>
          </cell>
          <cell r="EH256">
            <v>60</v>
          </cell>
          <cell r="EJ256">
            <v>38.349616822093793</v>
          </cell>
          <cell r="EK256">
            <v>98.349616822093793</v>
          </cell>
          <cell r="EL256">
            <v>118.34961682209379</v>
          </cell>
          <cell r="EN256">
            <v>0</v>
          </cell>
          <cell r="EO256">
            <v>60</v>
          </cell>
          <cell r="EP256">
            <v>80</v>
          </cell>
          <cell r="ER256">
            <v>200</v>
          </cell>
          <cell r="ET256">
            <v>15</v>
          </cell>
          <cell r="EU256">
            <v>0</v>
          </cell>
          <cell r="EV256">
            <v>0</v>
          </cell>
          <cell r="EW256">
            <v>63.951385090213854</v>
          </cell>
          <cell r="EX256">
            <v>4.3992998412929936</v>
          </cell>
          <cell r="EZ256">
            <v>63.951385090213854</v>
          </cell>
          <cell r="FA256">
            <v>78.951385090213847</v>
          </cell>
          <cell r="FB256">
            <v>59</v>
          </cell>
          <cell r="FC256">
            <v>68.350684931506848</v>
          </cell>
          <cell r="FE256">
            <v>38271.593273842591</v>
          </cell>
        </row>
        <row r="257">
          <cell r="A257">
            <v>40006</v>
          </cell>
          <cell r="B257">
            <v>12</v>
          </cell>
          <cell r="C257">
            <v>7</v>
          </cell>
          <cell r="D257">
            <v>7</v>
          </cell>
          <cell r="E257">
            <v>2009</v>
          </cell>
          <cell r="G257">
            <v>0</v>
          </cell>
          <cell r="H257">
            <v>4.0489757446817469</v>
          </cell>
          <cell r="I257">
            <v>8.5299354049667784</v>
          </cell>
          <cell r="J257">
            <v>85.61643835616438</v>
          </cell>
          <cell r="K257">
            <v>10.483870967741936</v>
          </cell>
          <cell r="L257">
            <v>0.60461121642477622</v>
          </cell>
          <cell r="M257">
            <v>8.0140798085192966</v>
          </cell>
          <cell r="N257">
            <v>8.5097142857142849</v>
          </cell>
          <cell r="O257">
            <v>41.616702724892178</v>
          </cell>
          <cell r="P257">
            <v>23.022121349790972</v>
          </cell>
          <cell r="Q257">
            <v>25.973800731127231</v>
          </cell>
          <cell r="R257">
            <v>21.765118371983238</v>
          </cell>
          <cell r="S257">
            <v>256.45127663865907</v>
          </cell>
          <cell r="T257">
            <v>21.69154119523143</v>
          </cell>
          <cell r="U257">
            <v>42.308380901690356</v>
          </cell>
          <cell r="W257">
            <v>0</v>
          </cell>
          <cell r="X257">
            <v>12.578911149648526</v>
          </cell>
          <cell r="Y257">
            <v>10.483870967741936</v>
          </cell>
          <cell r="Z257">
            <v>0</v>
          </cell>
          <cell r="AA257">
            <v>0</v>
          </cell>
          <cell r="AB257">
            <v>2.5478930107752209</v>
          </cell>
          <cell r="AC257">
            <v>5</v>
          </cell>
          <cell r="AD257">
            <v>0</v>
          </cell>
          <cell r="AE257">
            <v>1.3517454706142278</v>
          </cell>
          <cell r="AF257">
            <v>8.2287668292689098</v>
          </cell>
          <cell r="AG257">
            <v>0</v>
          </cell>
          <cell r="AH257">
            <v>2.8222471975203938</v>
          </cell>
          <cell r="AI257">
            <v>0</v>
          </cell>
          <cell r="AJ257">
            <v>0</v>
          </cell>
          <cell r="AK257">
            <v>0</v>
          </cell>
          <cell r="AL257">
            <v>0</v>
          </cell>
          <cell r="AM257">
            <v>0</v>
          </cell>
          <cell r="AN257">
            <v>0</v>
          </cell>
          <cell r="AO257">
            <v>24.880690294572265</v>
          </cell>
          <cell r="AP257">
            <v>0</v>
          </cell>
          <cell r="AQ257">
            <v>15.77123317073109</v>
          </cell>
          <cell r="AR257">
            <v>22.54175862934682</v>
          </cell>
          <cell r="AS257">
            <v>32.046918481546491</v>
          </cell>
          <cell r="AT257">
            <v>0</v>
          </cell>
          <cell r="AU257">
            <v>0</v>
          </cell>
          <cell r="AV257">
            <v>0</v>
          </cell>
          <cell r="AW257">
            <v>67</v>
          </cell>
          <cell r="AX257">
            <v>0</v>
          </cell>
          <cell r="AY257">
            <v>0</v>
          </cell>
          <cell r="AZ257">
            <v>36.143172877502508</v>
          </cell>
          <cell r="BA257">
            <v>0</v>
          </cell>
          <cell r="BB257">
            <v>217.30802585807837</v>
          </cell>
          <cell r="BC257">
            <v>0</v>
          </cell>
          <cell r="BD257">
            <v>0</v>
          </cell>
          <cell r="BE257">
            <v>27.3224043715847</v>
          </cell>
          <cell r="BF257">
            <v>41.028280559922152</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CA257">
            <v>0</v>
          </cell>
          <cell r="CB257">
            <v>17.265753424657532</v>
          </cell>
          <cell r="CC257">
            <v>0</v>
          </cell>
          <cell r="CD257">
            <v>0</v>
          </cell>
          <cell r="CE257">
            <v>14.314895404076552</v>
          </cell>
          <cell r="CF257">
            <v>0</v>
          </cell>
          <cell r="CH257">
            <v>31.580648828734084</v>
          </cell>
          <cell r="CJ257">
            <v>40006</v>
          </cell>
          <cell r="CK257">
            <v>12.578911149648526</v>
          </cell>
          <cell r="CL257">
            <v>9.5805122998831376</v>
          </cell>
          <cell r="CM257">
            <v>68.350684931506848</v>
          </cell>
          <cell r="CN257">
            <v>0</v>
          </cell>
          <cell r="CO257">
            <v>0</v>
          </cell>
          <cell r="CP257">
            <v>59.74985597363915</v>
          </cell>
          <cell r="CQ257">
            <v>0</v>
          </cell>
          <cell r="CR257">
            <v>38.31299180007791</v>
          </cell>
          <cell r="CS257">
            <v>0</v>
          </cell>
          <cell r="CU257">
            <v>40006</v>
          </cell>
          <cell r="CV257">
            <v>2.5478930107752209</v>
          </cell>
          <cell r="CW257">
            <v>5</v>
          </cell>
          <cell r="CX257">
            <v>0</v>
          </cell>
          <cell r="CY257">
            <v>0</v>
          </cell>
          <cell r="CZ257">
            <v>0</v>
          </cell>
          <cell r="DA257">
            <v>0</v>
          </cell>
          <cell r="DB257">
            <v>0</v>
          </cell>
          <cell r="DC257">
            <v>72.328767123287676</v>
          </cell>
          <cell r="DD257">
            <v>67</v>
          </cell>
          <cell r="DE257">
            <v>11.835616438356164</v>
          </cell>
          <cell r="DF257">
            <v>24</v>
          </cell>
          <cell r="DG257">
            <v>58.684931506849324</v>
          </cell>
          <cell r="DH257">
            <v>217.30802585807837</v>
          </cell>
          <cell r="DI257">
            <v>0</v>
          </cell>
          <cell r="DJ257">
            <v>0</v>
          </cell>
          <cell r="DK257">
            <v>27.3224043715847</v>
          </cell>
          <cell r="DL257">
            <v>41.028280559922152</v>
          </cell>
          <cell r="DM257">
            <v>0</v>
          </cell>
          <cell r="DN257">
            <v>0</v>
          </cell>
          <cell r="DO257">
            <v>0</v>
          </cell>
          <cell r="DP257">
            <v>0</v>
          </cell>
          <cell r="DR257">
            <v>68.350684931506848</v>
          </cell>
          <cell r="DS257">
            <v>31.580648828734084</v>
          </cell>
          <cell r="DT257">
            <v>0</v>
          </cell>
          <cell r="DV257">
            <v>40006</v>
          </cell>
          <cell r="DW257">
            <v>6.387008199922092</v>
          </cell>
          <cell r="DY257">
            <v>49.7</v>
          </cell>
          <cell r="DZ257">
            <v>44.7</v>
          </cell>
          <cell r="EA257">
            <v>40</v>
          </cell>
          <cell r="EB257">
            <v>38.31299180007791</v>
          </cell>
          <cell r="ED257">
            <v>60</v>
          </cell>
          <cell r="EE257">
            <v>20</v>
          </cell>
          <cell r="EF257">
            <v>74.064751377715709</v>
          </cell>
          <cell r="EG257">
            <v>14.064751377715709</v>
          </cell>
          <cell r="EH257">
            <v>60</v>
          </cell>
          <cell r="EJ257">
            <v>38.31299180007791</v>
          </cell>
          <cell r="EK257">
            <v>98.31299180007791</v>
          </cell>
          <cell r="EL257">
            <v>118.31299180007791</v>
          </cell>
          <cell r="EN257">
            <v>0</v>
          </cell>
          <cell r="EO257">
            <v>60</v>
          </cell>
          <cell r="EP257">
            <v>80</v>
          </cell>
          <cell r="ER257">
            <v>200</v>
          </cell>
          <cell r="ET257">
            <v>15</v>
          </cell>
          <cell r="EU257">
            <v>0</v>
          </cell>
          <cell r="EV257">
            <v>0</v>
          </cell>
          <cell r="EW257">
            <v>64.219999640401028</v>
          </cell>
          <cell r="EX257">
            <v>4.1306852911058201</v>
          </cell>
          <cell r="EZ257">
            <v>64.219999640401028</v>
          </cell>
          <cell r="FA257">
            <v>79.219999640401028</v>
          </cell>
          <cell r="FB257">
            <v>59</v>
          </cell>
          <cell r="FC257">
            <v>68.350684931506848</v>
          </cell>
          <cell r="FE257">
            <v>38271.593274189814</v>
          </cell>
        </row>
        <row r="258">
          <cell r="A258">
            <v>40007</v>
          </cell>
          <cell r="B258">
            <v>13</v>
          </cell>
          <cell r="C258">
            <v>1</v>
          </cell>
          <cell r="D258">
            <v>7</v>
          </cell>
          <cell r="E258">
            <v>2009</v>
          </cell>
          <cell r="G258">
            <v>0</v>
          </cell>
          <cell r="H258">
            <v>3.8931275035768143</v>
          </cell>
          <cell r="I258">
            <v>8.4898869389905922</v>
          </cell>
          <cell r="J258">
            <v>85.61643835616438</v>
          </cell>
          <cell r="K258">
            <v>10.483870967741936</v>
          </cell>
          <cell r="L258">
            <v>0.58133925813856491</v>
          </cell>
          <cell r="M258">
            <v>7.9764533099229489</v>
          </cell>
          <cell r="N258">
            <v>8.5097142857142849</v>
          </cell>
          <cell r="O258">
            <v>40.014843309265792</v>
          </cell>
          <cell r="P258">
            <v>22.914031358506879</v>
          </cell>
          <cell r="Q258">
            <v>25.979250250343949</v>
          </cell>
          <cell r="R258">
            <v>21.765118371983238</v>
          </cell>
          <cell r="S258">
            <v>215.14880282488045</v>
          </cell>
          <cell r="T258">
            <v>21.525758131088146</v>
          </cell>
          <cell r="U258">
            <v>40.904911260738807</v>
          </cell>
          <cell r="W258">
            <v>0</v>
          </cell>
          <cell r="X258">
            <v>12.383014442567406</v>
          </cell>
          <cell r="Y258">
            <v>10.483870967741936</v>
          </cell>
          <cell r="Z258">
            <v>0</v>
          </cell>
          <cell r="AA258">
            <v>0</v>
          </cell>
          <cell r="AB258">
            <v>2.5466006012770008</v>
          </cell>
          <cell r="AC258">
            <v>5</v>
          </cell>
          <cell r="AD258">
            <v>0</v>
          </cell>
          <cell r="AE258">
            <v>1.3517454706142278</v>
          </cell>
          <cell r="AF258">
            <v>8.1691607818845675</v>
          </cell>
          <cell r="AG258">
            <v>0</v>
          </cell>
          <cell r="AH258">
            <v>2.9400863887487958</v>
          </cell>
          <cell r="AI258">
            <v>0</v>
          </cell>
          <cell r="AJ258">
            <v>0</v>
          </cell>
          <cell r="AK258">
            <v>0</v>
          </cell>
          <cell r="AL258">
            <v>0</v>
          </cell>
          <cell r="AM258">
            <v>0</v>
          </cell>
          <cell r="AN258">
            <v>0</v>
          </cell>
          <cell r="AO258">
            <v>24.856894792726102</v>
          </cell>
          <cell r="AP258">
            <v>0</v>
          </cell>
          <cell r="AQ258">
            <v>15.830839218115432</v>
          </cell>
          <cell r="AR258">
            <v>22.52188994688537</v>
          </cell>
          <cell r="AS258">
            <v>32.14877149924537</v>
          </cell>
          <cell r="AT258">
            <v>0</v>
          </cell>
          <cell r="AU258">
            <v>0</v>
          </cell>
          <cell r="AV258">
            <v>0</v>
          </cell>
          <cell r="AW258">
            <v>67</v>
          </cell>
          <cell r="AX258">
            <v>0</v>
          </cell>
          <cell r="AY258">
            <v>0</v>
          </cell>
          <cell r="AZ258">
            <v>36.163041559963958</v>
          </cell>
          <cell r="BA258">
            <v>0</v>
          </cell>
          <cell r="BB258">
            <v>174.41643065674344</v>
          </cell>
          <cell r="BC258">
            <v>0</v>
          </cell>
          <cell r="BD258">
            <v>0</v>
          </cell>
          <cell r="BE258">
            <v>27.3224043715847</v>
          </cell>
          <cell r="BF258">
            <v>41.028280559922152</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CA258">
            <v>0</v>
          </cell>
          <cell r="CB258">
            <v>17.265753424657532</v>
          </cell>
          <cell r="CC258">
            <v>0</v>
          </cell>
          <cell r="CD258">
            <v>0</v>
          </cell>
          <cell r="CE258">
            <v>12.374761444378791</v>
          </cell>
          <cell r="CF258">
            <v>0</v>
          </cell>
          <cell r="CH258">
            <v>29.640514869036323</v>
          </cell>
          <cell r="CJ258">
            <v>40007</v>
          </cell>
          <cell r="CK258">
            <v>12.383014442567406</v>
          </cell>
          <cell r="CL258">
            <v>9.5209062524987953</v>
          </cell>
          <cell r="CM258">
            <v>68.350684931506848</v>
          </cell>
          <cell r="CN258">
            <v>0</v>
          </cell>
          <cell r="CO258">
            <v>0</v>
          </cell>
          <cell r="CP258">
            <v>59.945752680720268</v>
          </cell>
          <cell r="CQ258">
            <v>0</v>
          </cell>
          <cell r="CR258">
            <v>38.352729165000802</v>
          </cell>
          <cell r="CS258">
            <v>0</v>
          </cell>
          <cell r="CU258">
            <v>40007</v>
          </cell>
          <cell r="CV258">
            <v>2.5466006012770008</v>
          </cell>
          <cell r="CW258">
            <v>5</v>
          </cell>
          <cell r="CX258">
            <v>0</v>
          </cell>
          <cell r="CY258">
            <v>0</v>
          </cell>
          <cell r="CZ258">
            <v>0</v>
          </cell>
          <cell r="DA258">
            <v>0</v>
          </cell>
          <cell r="DB258">
            <v>0</v>
          </cell>
          <cell r="DC258">
            <v>72.328767123287676</v>
          </cell>
          <cell r="DD258">
            <v>67</v>
          </cell>
          <cell r="DE258">
            <v>11.835616438356164</v>
          </cell>
          <cell r="DF258">
            <v>24</v>
          </cell>
          <cell r="DG258">
            <v>58.684931506849324</v>
          </cell>
          <cell r="DH258">
            <v>174.41643065674344</v>
          </cell>
          <cell r="DI258">
            <v>0</v>
          </cell>
          <cell r="DJ258">
            <v>0</v>
          </cell>
          <cell r="DK258">
            <v>27.3224043715847</v>
          </cell>
          <cell r="DL258">
            <v>41.028280559922152</v>
          </cell>
          <cell r="DM258">
            <v>0</v>
          </cell>
          <cell r="DN258">
            <v>0</v>
          </cell>
          <cell r="DO258">
            <v>0</v>
          </cell>
          <cell r="DP258">
            <v>0</v>
          </cell>
          <cell r="DR258">
            <v>68.350684931506848</v>
          </cell>
          <cell r="DS258">
            <v>29.640514869036323</v>
          </cell>
          <cell r="DT258">
            <v>0</v>
          </cell>
          <cell r="DV258">
            <v>40007</v>
          </cell>
          <cell r="DW258">
            <v>6.3472708349991969</v>
          </cell>
          <cell r="DY258">
            <v>49.7</v>
          </cell>
          <cell r="DZ258">
            <v>44.7</v>
          </cell>
          <cell r="EA258">
            <v>40</v>
          </cell>
          <cell r="EB258">
            <v>38.352729165000802</v>
          </cell>
          <cell r="ED258">
            <v>60</v>
          </cell>
          <cell r="EE258">
            <v>20</v>
          </cell>
          <cell r="EF258">
            <v>72.320514125099066</v>
          </cell>
          <cell r="EG258">
            <v>12.320514125099066</v>
          </cell>
          <cell r="EH258">
            <v>60</v>
          </cell>
          <cell r="EJ258">
            <v>38.352729165000802</v>
          </cell>
          <cell r="EK258">
            <v>98.352729165000795</v>
          </cell>
          <cell r="EL258">
            <v>118.3527291650008</v>
          </cell>
          <cell r="EN258">
            <v>0</v>
          </cell>
          <cell r="EO258">
            <v>60</v>
          </cell>
          <cell r="EP258">
            <v>80</v>
          </cell>
          <cell r="ER258">
            <v>200</v>
          </cell>
          <cell r="ET258">
            <v>15</v>
          </cell>
          <cell r="EU258">
            <v>0</v>
          </cell>
          <cell r="EV258">
            <v>0</v>
          </cell>
          <cell r="EW258">
            <v>63.918483585649696</v>
          </cell>
          <cell r="EX258">
            <v>4.4322013458571519</v>
          </cell>
          <cell r="EZ258">
            <v>63.918483585649696</v>
          </cell>
          <cell r="FA258">
            <v>78.918483585649696</v>
          </cell>
          <cell r="FB258">
            <v>59</v>
          </cell>
          <cell r="FC258">
            <v>68.350684931506848</v>
          </cell>
          <cell r="FE258">
            <v>38271.593274305553</v>
          </cell>
        </row>
        <row r="259">
          <cell r="A259">
            <v>40008</v>
          </cell>
          <cell r="B259">
            <v>14</v>
          </cell>
          <cell r="C259">
            <v>2</v>
          </cell>
          <cell r="D259">
            <v>7</v>
          </cell>
          <cell r="E259">
            <v>2009</v>
          </cell>
          <cell r="G259">
            <v>0</v>
          </cell>
          <cell r="H259">
            <v>3.5282801790932976</v>
          </cell>
          <cell r="I259">
            <v>8.3954043848365778</v>
          </cell>
          <cell r="J259">
            <v>85.61643835616438</v>
          </cell>
          <cell r="K259">
            <v>10.483870967741936</v>
          </cell>
          <cell r="L259">
            <v>0.52685861943504941</v>
          </cell>
          <cell r="M259">
            <v>7.8876846741063025</v>
          </cell>
          <cell r="N259">
            <v>8.5097142857142849</v>
          </cell>
          <cell r="O259">
            <v>36.264822661958547</v>
          </cell>
          <cell r="P259">
            <v>22.65902487558494</v>
          </cell>
          <cell r="Q259">
            <v>25.992316118513966</v>
          </cell>
          <cell r="R259">
            <v>21.765118371983238</v>
          </cell>
          <cell r="S259">
            <v>221.00324118579215</v>
          </cell>
          <cell r="T259">
            <v>21.549257128622433</v>
          </cell>
          <cell r="U259">
            <v>41.103846717762707</v>
          </cell>
          <cell r="W259">
            <v>0</v>
          </cell>
          <cell r="X259">
            <v>11.923684563929875</v>
          </cell>
          <cell r="Y259">
            <v>10.483870967741936</v>
          </cell>
          <cell r="Z259">
            <v>0</v>
          </cell>
          <cell r="AA259">
            <v>0</v>
          </cell>
          <cell r="AB259">
            <v>2.5453088473488172</v>
          </cell>
          <cell r="AC259">
            <v>5</v>
          </cell>
          <cell r="AD259">
            <v>0</v>
          </cell>
          <cell r="AE259">
            <v>1.3517454706142278</v>
          </cell>
          <cell r="AF259">
            <v>8.027203261292593</v>
          </cell>
          <cell r="AG259">
            <v>0</v>
          </cell>
          <cell r="AH259">
            <v>3.1452715219411136</v>
          </cell>
          <cell r="AI259">
            <v>0</v>
          </cell>
          <cell r="AJ259">
            <v>0</v>
          </cell>
          <cell r="AK259">
            <v>0</v>
          </cell>
          <cell r="AL259">
            <v>0</v>
          </cell>
          <cell r="AM259">
            <v>0</v>
          </cell>
          <cell r="AN259">
            <v>0</v>
          </cell>
          <cell r="AO259">
            <v>25.008819057012076</v>
          </cell>
          <cell r="AP259">
            <v>0</v>
          </cell>
          <cell r="AQ259">
            <v>15.972796738707407</v>
          </cell>
          <cell r="AR259">
            <v>22.474570773354714</v>
          </cell>
          <cell r="AS259">
            <v>32.250991980404613</v>
          </cell>
          <cell r="AT259">
            <v>0</v>
          </cell>
          <cell r="AU259">
            <v>0</v>
          </cell>
          <cell r="AV259">
            <v>0</v>
          </cell>
          <cell r="AW259">
            <v>67</v>
          </cell>
          <cell r="AX259">
            <v>0</v>
          </cell>
          <cell r="AY259">
            <v>0</v>
          </cell>
          <cell r="AZ259">
            <v>36.21036073349461</v>
          </cell>
          <cell r="BA259">
            <v>0</v>
          </cell>
          <cell r="BB259">
            <v>180.44598429868267</v>
          </cell>
          <cell r="BC259">
            <v>0</v>
          </cell>
          <cell r="BD259">
            <v>0</v>
          </cell>
          <cell r="BE259">
            <v>27.3224043715847</v>
          </cell>
          <cell r="BF259">
            <v>41.028280559922152</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CA259">
            <v>0</v>
          </cell>
          <cell r="CB259">
            <v>17.265753424657532</v>
          </cell>
          <cell r="CC259">
            <v>0</v>
          </cell>
          <cell r="CD259">
            <v>0</v>
          </cell>
          <cell r="CE259">
            <v>7.8288319566207605</v>
          </cell>
          <cell r="CF259">
            <v>0</v>
          </cell>
          <cell r="CH259">
            <v>25.094585381278293</v>
          </cell>
          <cell r="CJ259">
            <v>40008</v>
          </cell>
          <cell r="CK259">
            <v>11.923684563929875</v>
          </cell>
          <cell r="CL259">
            <v>9.3789487319068208</v>
          </cell>
          <cell r="CM259">
            <v>68.350684931506848</v>
          </cell>
          <cell r="CN259">
            <v>0</v>
          </cell>
          <cell r="CO259">
            <v>0</v>
          </cell>
          <cell r="CP259">
            <v>60</v>
          </cell>
          <cell r="CQ259">
            <v>0.40508255935780113</v>
          </cell>
          <cell r="CR259">
            <v>38.447367512062122</v>
          </cell>
          <cell r="CS259">
            <v>0</v>
          </cell>
          <cell r="CU259">
            <v>40008</v>
          </cell>
          <cell r="CV259">
            <v>2.5453088473488172</v>
          </cell>
          <cell r="CW259">
            <v>5</v>
          </cell>
          <cell r="CX259">
            <v>0</v>
          </cell>
          <cell r="CY259">
            <v>0</v>
          </cell>
          <cell r="CZ259">
            <v>0</v>
          </cell>
          <cell r="DA259">
            <v>0</v>
          </cell>
          <cell r="DB259">
            <v>0</v>
          </cell>
          <cell r="DC259">
            <v>72.328767123287676</v>
          </cell>
          <cell r="DD259">
            <v>67</v>
          </cell>
          <cell r="DE259">
            <v>11.835616438356164</v>
          </cell>
          <cell r="DF259">
            <v>24</v>
          </cell>
          <cell r="DG259">
            <v>58.684931506849324</v>
          </cell>
          <cell r="DH259">
            <v>180.44598429868267</v>
          </cell>
          <cell r="DI259">
            <v>0</v>
          </cell>
          <cell r="DJ259">
            <v>0</v>
          </cell>
          <cell r="DK259">
            <v>27.3224043715847</v>
          </cell>
          <cell r="DL259">
            <v>41.028280559922152</v>
          </cell>
          <cell r="DM259">
            <v>0</v>
          </cell>
          <cell r="DN259">
            <v>0</v>
          </cell>
          <cell r="DO259">
            <v>0</v>
          </cell>
          <cell r="DP259">
            <v>0</v>
          </cell>
          <cell r="DR259">
            <v>68.350684931506848</v>
          </cell>
          <cell r="DS259">
            <v>25.094585381278293</v>
          </cell>
          <cell r="DT259">
            <v>0</v>
          </cell>
          <cell r="DV259">
            <v>40008</v>
          </cell>
          <cell r="DW259">
            <v>6.2526324879378805</v>
          </cell>
          <cell r="DY259">
            <v>49.7</v>
          </cell>
          <cell r="DZ259">
            <v>44.7</v>
          </cell>
          <cell r="EA259">
            <v>40</v>
          </cell>
          <cell r="EB259">
            <v>38.447367512062122</v>
          </cell>
          <cell r="ED259">
            <v>60</v>
          </cell>
          <cell r="EE259">
            <v>20</v>
          </cell>
          <cell r="EF259">
            <v>68.233914515978569</v>
          </cell>
          <cell r="EG259">
            <v>8.2339145159785687</v>
          </cell>
          <cell r="EH259">
            <v>60</v>
          </cell>
          <cell r="EJ259">
            <v>38.447367512062122</v>
          </cell>
          <cell r="EK259">
            <v>98.447367512062129</v>
          </cell>
          <cell r="EL259">
            <v>118.44736751206213</v>
          </cell>
          <cell r="EN259">
            <v>0</v>
          </cell>
          <cell r="EO259">
            <v>60</v>
          </cell>
          <cell r="EP259">
            <v>80</v>
          </cell>
          <cell r="ER259">
            <v>200</v>
          </cell>
          <cell r="ET259">
            <v>15</v>
          </cell>
          <cell r="EU259">
            <v>0</v>
          </cell>
          <cell r="EV259">
            <v>0</v>
          </cell>
          <cell r="EW259">
            <v>63.207145303971515</v>
          </cell>
          <cell r="EX259">
            <v>5.1435396275353327</v>
          </cell>
          <cell r="EZ259">
            <v>63.207145303971515</v>
          </cell>
          <cell r="FA259">
            <v>78.207145303971515</v>
          </cell>
          <cell r="FB259">
            <v>59</v>
          </cell>
          <cell r="FC259">
            <v>68.350684931506848</v>
          </cell>
          <cell r="FE259">
            <v>38271.593274537037</v>
          </cell>
        </row>
        <row r="260">
          <cell r="A260">
            <v>40009</v>
          </cell>
          <cell r="B260">
            <v>15</v>
          </cell>
          <cell r="C260">
            <v>3</v>
          </cell>
          <cell r="D260">
            <v>7</v>
          </cell>
          <cell r="E260">
            <v>2009</v>
          </cell>
          <cell r="G260">
            <v>0</v>
          </cell>
          <cell r="H260">
            <v>3.4189559101993794</v>
          </cell>
          <cell r="I260">
            <v>8.0528167006637759</v>
          </cell>
          <cell r="J260">
            <v>85.61643835616438</v>
          </cell>
          <cell r="K260">
            <v>10.483870967741936</v>
          </cell>
          <cell r="L260">
            <v>0.51053382932300173</v>
          </cell>
          <cell r="M260">
            <v>7.5658152915107459</v>
          </cell>
          <cell r="N260">
            <v>8.5097142857142849</v>
          </cell>
          <cell r="O260">
            <v>35.141151915066494</v>
          </cell>
          <cell r="P260">
            <v>21.734387716741082</v>
          </cell>
          <cell r="Q260">
            <v>25.641429988300835</v>
          </cell>
          <cell r="R260">
            <v>21.765118371983238</v>
          </cell>
          <cell r="S260">
            <v>146.56803201414004</v>
          </cell>
          <cell r="T260">
            <v>21.324235273000092</v>
          </cell>
          <cell r="U260">
            <v>34.843691469065817</v>
          </cell>
          <cell r="W260">
            <v>0</v>
          </cell>
          <cell r="X260">
            <v>11.471772610863155</v>
          </cell>
          <cell r="Y260">
            <v>10.483870967741936</v>
          </cell>
          <cell r="Z260">
            <v>0</v>
          </cell>
          <cell r="AA260">
            <v>0</v>
          </cell>
          <cell r="AB260">
            <v>2.544017748658133</v>
          </cell>
          <cell r="AC260">
            <v>5</v>
          </cell>
          <cell r="AD260">
            <v>0</v>
          </cell>
          <cell r="AE260">
            <v>1.3517454706142278</v>
          </cell>
          <cell r="AF260">
            <v>7.6903001872756711</v>
          </cell>
          <cell r="AG260">
            <v>0</v>
          </cell>
          <cell r="AH260">
            <v>3.1885223840125168</v>
          </cell>
          <cell r="AI260">
            <v>0</v>
          </cell>
          <cell r="AJ260">
            <v>0</v>
          </cell>
          <cell r="AK260">
            <v>0</v>
          </cell>
          <cell r="AL260">
            <v>0</v>
          </cell>
          <cell r="AM260">
            <v>0</v>
          </cell>
          <cell r="AN260">
            <v>0</v>
          </cell>
          <cell r="AO260">
            <v>25.314784208695912</v>
          </cell>
          <cell r="AP260">
            <v>0</v>
          </cell>
          <cell r="AQ260">
            <v>16.309699812724329</v>
          </cell>
          <cell r="AR260">
            <v>22.362269748682412</v>
          </cell>
          <cell r="AS260">
            <v>32.353687919716094</v>
          </cell>
          <cell r="AT260">
            <v>0</v>
          </cell>
          <cell r="AU260">
            <v>0</v>
          </cell>
          <cell r="AV260">
            <v>0</v>
          </cell>
          <cell r="AW260">
            <v>67</v>
          </cell>
          <cell r="AX260">
            <v>0</v>
          </cell>
          <cell r="AY260">
            <v>0</v>
          </cell>
          <cell r="AZ260">
            <v>36.322661758166916</v>
          </cell>
          <cell r="BA260">
            <v>0</v>
          </cell>
          <cell r="BB260">
            <v>99.41329699803903</v>
          </cell>
          <cell r="BC260">
            <v>0</v>
          </cell>
          <cell r="BD260">
            <v>0</v>
          </cell>
          <cell r="BE260">
            <v>27.3224043715847</v>
          </cell>
          <cell r="BF260">
            <v>41.028280559922152</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CA260">
            <v>0</v>
          </cell>
          <cell r="CB260">
            <v>17.265753424657532</v>
          </cell>
          <cell r="CC260">
            <v>0</v>
          </cell>
          <cell r="CD260">
            <v>0</v>
          </cell>
          <cell r="CE260">
            <v>4.7531239182603855</v>
          </cell>
          <cell r="CF260">
            <v>0</v>
          </cell>
          <cell r="CH260">
            <v>22.018877342917918</v>
          </cell>
          <cell r="CJ260">
            <v>40009</v>
          </cell>
          <cell r="CK260">
            <v>11.471772610863155</v>
          </cell>
          <cell r="CL260">
            <v>9.0420456578898989</v>
          </cell>
          <cell r="CM260">
            <v>68.350684931506848</v>
          </cell>
          <cell r="CN260">
            <v>0</v>
          </cell>
          <cell r="CO260">
            <v>0</v>
          </cell>
          <cell r="CP260">
            <v>60</v>
          </cell>
          <cell r="CQ260">
            <v>0.85699451242452085</v>
          </cell>
          <cell r="CR260">
            <v>38.67196956140674</v>
          </cell>
          <cell r="CS260">
            <v>0</v>
          </cell>
          <cell r="CU260">
            <v>40009</v>
          </cell>
          <cell r="CV260">
            <v>2.544017748658133</v>
          </cell>
          <cell r="CW260">
            <v>5</v>
          </cell>
          <cell r="CX260">
            <v>0</v>
          </cell>
          <cell r="CY260">
            <v>0</v>
          </cell>
          <cell r="CZ260">
            <v>0</v>
          </cell>
          <cell r="DA260">
            <v>0</v>
          </cell>
          <cell r="DB260">
            <v>0</v>
          </cell>
          <cell r="DC260">
            <v>72.328767123287676</v>
          </cell>
          <cell r="DD260">
            <v>67</v>
          </cell>
          <cell r="DE260">
            <v>11.835616438356164</v>
          </cell>
          <cell r="DF260">
            <v>24</v>
          </cell>
          <cell r="DG260">
            <v>58.684931506849324</v>
          </cell>
          <cell r="DH260">
            <v>99.41329699803903</v>
          </cell>
          <cell r="DI260">
            <v>0</v>
          </cell>
          <cell r="DJ260">
            <v>0</v>
          </cell>
          <cell r="DK260">
            <v>27.3224043715847</v>
          </cell>
          <cell r="DL260">
            <v>41.028280559922152</v>
          </cell>
          <cell r="DM260">
            <v>0</v>
          </cell>
          <cell r="DN260">
            <v>0</v>
          </cell>
          <cell r="DO260">
            <v>0</v>
          </cell>
          <cell r="DP260">
            <v>0</v>
          </cell>
          <cell r="DR260">
            <v>68.350684931506848</v>
          </cell>
          <cell r="DS260">
            <v>22.018877342917918</v>
          </cell>
          <cell r="DT260">
            <v>0</v>
          </cell>
          <cell r="DV260">
            <v>40009</v>
          </cell>
          <cell r="DW260">
            <v>6.0280304385932659</v>
          </cell>
          <cell r="DY260">
            <v>49.7</v>
          </cell>
          <cell r="DZ260">
            <v>44.7</v>
          </cell>
          <cell r="EA260">
            <v>40</v>
          </cell>
          <cell r="EB260">
            <v>38.67196956140674</v>
          </cell>
          <cell r="ED260">
            <v>60</v>
          </cell>
          <cell r="EE260">
            <v>20</v>
          </cell>
          <cell r="EF260">
            <v>65.610118430684906</v>
          </cell>
          <cell r="EG260">
            <v>5.6101184306849063</v>
          </cell>
          <cell r="EH260">
            <v>60</v>
          </cell>
          <cell r="EJ260">
            <v>38.67196956140674</v>
          </cell>
          <cell r="EK260">
            <v>98.67196956140674</v>
          </cell>
          <cell r="EL260">
            <v>118.67196956140674</v>
          </cell>
          <cell r="EN260">
            <v>0</v>
          </cell>
          <cell r="EO260">
            <v>60</v>
          </cell>
          <cell r="EP260">
            <v>80</v>
          </cell>
          <cell r="ER260">
            <v>200</v>
          </cell>
          <cell r="ET260">
            <v>15</v>
          </cell>
          <cell r="EU260">
            <v>0</v>
          </cell>
          <cell r="EV260">
            <v>0</v>
          </cell>
          <cell r="EW260">
            <v>60.627878297849456</v>
          </cell>
          <cell r="EX260">
            <v>7.7228066336573917</v>
          </cell>
          <cell r="EZ260">
            <v>60.627878297849456</v>
          </cell>
          <cell r="FA260">
            <v>75.627878297849463</v>
          </cell>
          <cell r="FB260">
            <v>59</v>
          </cell>
          <cell r="FC260">
            <v>68.350684931506848</v>
          </cell>
          <cell r="FE260">
            <v>38271.593274768522</v>
          </cell>
        </row>
        <row r="261">
          <cell r="A261">
            <v>40010</v>
          </cell>
          <cell r="B261">
            <v>16</v>
          </cell>
          <cell r="C261">
            <v>4</v>
          </cell>
          <cell r="D261">
            <v>7</v>
          </cell>
          <cell r="E261">
            <v>2009</v>
          </cell>
          <cell r="G261">
            <v>0</v>
          </cell>
          <cell r="H261">
            <v>3.1580269577839499</v>
          </cell>
          <cell r="I261">
            <v>6.692068333558252</v>
          </cell>
          <cell r="J261">
            <v>85.61643835616438</v>
          </cell>
          <cell r="K261">
            <v>10.483870967741936</v>
          </cell>
          <cell r="L261">
            <v>0.47157074797395909</v>
          </cell>
          <cell r="M261">
            <v>6.2873594186859441</v>
          </cell>
          <cell r="N261">
            <v>0</v>
          </cell>
          <cell r="O261">
            <v>32.459238431328401</v>
          </cell>
          <cell r="P261">
            <v>18.061755680654134</v>
          </cell>
          <cell r="Q261">
            <v>26.296982778176051</v>
          </cell>
          <cell r="R261">
            <v>21.765118371983238</v>
          </cell>
          <cell r="S261">
            <v>185.68942434585153</v>
          </cell>
          <cell r="T261">
            <v>20.730420511638783</v>
          </cell>
          <cell r="U261">
            <v>26.80218805592747</v>
          </cell>
          <cell r="W261">
            <v>0</v>
          </cell>
          <cell r="X261">
            <v>9.8500952913422015</v>
          </cell>
          <cell r="Y261">
            <v>10.483870967741936</v>
          </cell>
          <cell r="Z261">
            <v>0</v>
          </cell>
          <cell r="AA261">
            <v>0</v>
          </cell>
          <cell r="AB261">
            <v>0</v>
          </cell>
          <cell r="AC261">
            <v>5</v>
          </cell>
          <cell r="AD261">
            <v>0</v>
          </cell>
          <cell r="AE261">
            <v>1.3517454706142278</v>
          </cell>
          <cell r="AF261">
            <v>0.40718469604567531</v>
          </cell>
          <cell r="AG261">
            <v>0</v>
          </cell>
          <cell r="AH261">
            <v>3.2990650374078356</v>
          </cell>
          <cell r="AI261">
            <v>0</v>
          </cell>
          <cell r="AJ261">
            <v>0</v>
          </cell>
          <cell r="AK261">
            <v>0</v>
          </cell>
          <cell r="AL261">
            <v>0</v>
          </cell>
          <cell r="AM261">
            <v>0</v>
          </cell>
          <cell r="AN261">
            <v>0</v>
          </cell>
          <cell r="AO261">
            <v>26.727226408773269</v>
          </cell>
          <cell r="AP261">
            <v>0</v>
          </cell>
          <cell r="AQ261">
            <v>23.592815303954325</v>
          </cell>
          <cell r="AR261">
            <v>16.407184696045675</v>
          </cell>
          <cell r="AS261">
            <v>28.556803815960706</v>
          </cell>
          <cell r="AT261">
            <v>0</v>
          </cell>
          <cell r="AU261">
            <v>0</v>
          </cell>
          <cell r="AV261">
            <v>0</v>
          </cell>
          <cell r="AW261">
            <v>67</v>
          </cell>
          <cell r="AX261">
            <v>0</v>
          </cell>
          <cell r="AY261">
            <v>0</v>
          </cell>
          <cell r="AZ261">
            <v>42.277746810803649</v>
          </cell>
          <cell r="BA261">
            <v>0</v>
          </cell>
          <cell r="BB261">
            <v>123.94428610261414</v>
          </cell>
          <cell r="BC261">
            <v>0</v>
          </cell>
          <cell r="BD261">
            <v>0</v>
          </cell>
          <cell r="BE261">
            <v>27.3224043715847</v>
          </cell>
          <cell r="BF261">
            <v>38.06070002149292</v>
          </cell>
          <cell r="BG261">
            <v>0</v>
          </cell>
          <cell r="BH261">
            <v>3.8955765698036657</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2.9675805384292318</v>
          </cell>
          <cell r="BX261">
            <v>0</v>
          </cell>
          <cell r="BY261">
            <v>0</v>
          </cell>
          <cell r="CA261">
            <v>0</v>
          </cell>
          <cell r="CB261">
            <v>13.370176854853867</v>
          </cell>
          <cell r="CC261">
            <v>0</v>
          </cell>
          <cell r="CD261">
            <v>0</v>
          </cell>
          <cell r="CE261">
            <v>0</v>
          </cell>
          <cell r="CF261">
            <v>0</v>
          </cell>
          <cell r="CH261">
            <v>13.370176854853867</v>
          </cell>
          <cell r="CJ261">
            <v>40010</v>
          </cell>
          <cell r="CK261">
            <v>9.8500952913422015</v>
          </cell>
          <cell r="CL261">
            <v>1.7589301666599031</v>
          </cell>
          <cell r="CM261">
            <v>65.383104393077616</v>
          </cell>
          <cell r="CN261">
            <v>2.9675805384292318</v>
          </cell>
          <cell r="CO261">
            <v>0</v>
          </cell>
          <cell r="CP261">
            <v>58.583095262141811</v>
          </cell>
          <cell r="CQ261">
            <v>0</v>
          </cell>
          <cell r="CR261">
            <v>40</v>
          </cell>
          <cell r="CS261">
            <v>0</v>
          </cell>
          <cell r="CU261">
            <v>40010</v>
          </cell>
          <cell r="CV261">
            <v>0</v>
          </cell>
          <cell r="CW261">
            <v>5</v>
          </cell>
          <cell r="CX261">
            <v>0</v>
          </cell>
          <cell r="CY261">
            <v>0</v>
          </cell>
          <cell r="CZ261">
            <v>0</v>
          </cell>
          <cell r="DA261">
            <v>0</v>
          </cell>
          <cell r="DB261">
            <v>0</v>
          </cell>
          <cell r="DC261">
            <v>72.328767123287676</v>
          </cell>
          <cell r="DD261">
            <v>67</v>
          </cell>
          <cell r="DE261">
            <v>11.835616438356164</v>
          </cell>
          <cell r="DF261">
            <v>24</v>
          </cell>
          <cell r="DG261">
            <v>58.684931506849324</v>
          </cell>
          <cell r="DH261">
            <v>123.94428610261414</v>
          </cell>
          <cell r="DI261">
            <v>0</v>
          </cell>
          <cell r="DJ261">
            <v>0</v>
          </cell>
          <cell r="DK261">
            <v>27.3224043715847</v>
          </cell>
          <cell r="DL261">
            <v>38.06070002149292</v>
          </cell>
          <cell r="DM261">
            <v>0</v>
          </cell>
          <cell r="DN261">
            <v>0</v>
          </cell>
          <cell r="DO261">
            <v>0</v>
          </cell>
          <cell r="DP261">
            <v>2.9675805384292318</v>
          </cell>
          <cell r="DR261">
            <v>68.350684931506848</v>
          </cell>
          <cell r="DS261">
            <v>13.370176854853867</v>
          </cell>
          <cell r="DT261">
            <v>0</v>
          </cell>
          <cell r="DV261">
            <v>40010</v>
          </cell>
          <cell r="DW261">
            <v>1.1726201111066021</v>
          </cell>
          <cell r="DY261">
            <v>49.7</v>
          </cell>
          <cell r="DZ261">
            <v>44.7</v>
          </cell>
          <cell r="EA261">
            <v>40</v>
          </cell>
          <cell r="EB261">
            <v>40</v>
          </cell>
          <cell r="ED261">
            <v>60</v>
          </cell>
          <cell r="EE261">
            <v>20</v>
          </cell>
          <cell r="EF261">
            <v>58.583095262141811</v>
          </cell>
          <cell r="EG261">
            <v>0</v>
          </cell>
          <cell r="EH261">
            <v>58.583095262141811</v>
          </cell>
          <cell r="EJ261">
            <v>40</v>
          </cell>
          <cell r="EK261">
            <v>100</v>
          </cell>
          <cell r="EL261">
            <v>120</v>
          </cell>
          <cell r="EN261">
            <v>0</v>
          </cell>
          <cell r="EO261">
            <v>60</v>
          </cell>
          <cell r="EP261">
            <v>80</v>
          </cell>
          <cell r="ER261">
            <v>200</v>
          </cell>
          <cell r="ET261">
            <v>15</v>
          </cell>
          <cell r="EU261">
            <v>0</v>
          </cell>
          <cell r="EV261">
            <v>2.9675805384292318</v>
          </cell>
          <cell r="EW261">
            <v>53.350684931506855</v>
          </cell>
          <cell r="EX261">
            <v>15</v>
          </cell>
          <cell r="EZ261">
            <v>50.383104393077623</v>
          </cell>
          <cell r="FA261">
            <v>65.383104393077616</v>
          </cell>
          <cell r="FB261">
            <v>59</v>
          </cell>
          <cell r="FC261">
            <v>68.350684931506848</v>
          </cell>
          <cell r="FE261">
            <v>38271.593275115738</v>
          </cell>
        </row>
        <row r="262">
          <cell r="A262">
            <v>40011</v>
          </cell>
          <cell r="B262">
            <v>17</v>
          </cell>
          <cell r="C262">
            <v>5</v>
          </cell>
          <cell r="D262">
            <v>7</v>
          </cell>
          <cell r="E262">
            <v>2009</v>
          </cell>
          <cell r="G262">
            <v>0</v>
          </cell>
          <cell r="H262">
            <v>3.3825987112941527</v>
          </cell>
          <cell r="I262">
            <v>6.8029461521841625</v>
          </cell>
          <cell r="J262">
            <v>85.61643835616438</v>
          </cell>
          <cell r="K262">
            <v>10.483870967741936</v>
          </cell>
          <cell r="L262">
            <v>0.50510480933325252</v>
          </cell>
          <cell r="M262">
            <v>6.3915318004539419</v>
          </cell>
          <cell r="N262">
            <v>0</v>
          </cell>
          <cell r="O262">
            <v>34.767460681984645</v>
          </cell>
          <cell r="P262">
            <v>18.361012647350442</v>
          </cell>
          <cell r="Q262">
            <v>26.008166350523222</v>
          </cell>
          <cell r="R262">
            <v>21.765118371983238</v>
          </cell>
          <cell r="S262">
            <v>189.25015997888499</v>
          </cell>
          <cell r="T262">
            <v>20.927943545364041</v>
          </cell>
          <cell r="U262">
            <v>29.504933132847533</v>
          </cell>
          <cell r="W262">
            <v>0</v>
          </cell>
          <cell r="X262">
            <v>10.185544863478315</v>
          </cell>
          <cell r="Y262">
            <v>10.483870967741936</v>
          </cell>
          <cell r="Z262">
            <v>0</v>
          </cell>
          <cell r="AA262">
            <v>0</v>
          </cell>
          <cell r="AB262">
            <v>0</v>
          </cell>
          <cell r="AC262">
            <v>5</v>
          </cell>
          <cell r="AD262">
            <v>0</v>
          </cell>
          <cell r="AE262">
            <v>1.3517454706142278</v>
          </cell>
          <cell r="AF262">
            <v>0.54489113917296628</v>
          </cell>
          <cell r="AG262">
            <v>0</v>
          </cell>
          <cell r="AH262">
            <v>3.1542200860336624</v>
          </cell>
          <cell r="AI262">
            <v>0</v>
          </cell>
          <cell r="AJ262">
            <v>0</v>
          </cell>
          <cell r="AK262">
            <v>0</v>
          </cell>
          <cell r="AL262">
            <v>0</v>
          </cell>
          <cell r="AM262">
            <v>0</v>
          </cell>
          <cell r="AN262">
            <v>0</v>
          </cell>
          <cell r="AO262">
            <v>26.428650891239197</v>
          </cell>
          <cell r="AP262">
            <v>0</v>
          </cell>
          <cell r="AQ262">
            <v>23.455108860827032</v>
          </cell>
          <cell r="AR262">
            <v>16.544891139172968</v>
          </cell>
          <cell r="AS262">
            <v>31.318887074568678</v>
          </cell>
          <cell r="AT262">
            <v>0</v>
          </cell>
          <cell r="AU262">
            <v>0</v>
          </cell>
          <cell r="AV262">
            <v>0</v>
          </cell>
          <cell r="AW262">
            <v>67</v>
          </cell>
          <cell r="AX262">
            <v>0</v>
          </cell>
          <cell r="AY262">
            <v>0</v>
          </cell>
          <cell r="AZ262">
            <v>42.140040367676356</v>
          </cell>
          <cell r="BA262">
            <v>0</v>
          </cell>
          <cell r="BB262">
            <v>130.54299628942019</v>
          </cell>
          <cell r="BC262">
            <v>0</v>
          </cell>
          <cell r="BD262">
            <v>0</v>
          </cell>
          <cell r="BE262">
            <v>27.3224043715847</v>
          </cell>
          <cell r="BF262">
            <v>38.895474628125726</v>
          </cell>
          <cell r="BG262">
            <v>0</v>
          </cell>
          <cell r="BH262">
            <v>1.2414642079678231</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2.1328059317964261</v>
          </cell>
          <cell r="BX262">
            <v>0</v>
          </cell>
          <cell r="BY262">
            <v>0</v>
          </cell>
          <cell r="CA262">
            <v>0</v>
          </cell>
          <cell r="CB262">
            <v>16.024289216689709</v>
          </cell>
          <cell r="CC262">
            <v>0</v>
          </cell>
          <cell r="CD262">
            <v>0</v>
          </cell>
          <cell r="CE262">
            <v>0</v>
          </cell>
          <cell r="CF262">
            <v>0</v>
          </cell>
          <cell r="CH262">
            <v>16.024289216689709</v>
          </cell>
          <cell r="CJ262">
            <v>40011</v>
          </cell>
          <cell r="CK262">
            <v>10.185544863478315</v>
          </cell>
          <cell r="CL262">
            <v>1.8966366097871941</v>
          </cell>
          <cell r="CM262">
            <v>66.217878999710422</v>
          </cell>
          <cell r="CN262">
            <v>2.1328059317964261</v>
          </cell>
          <cell r="CO262">
            <v>0</v>
          </cell>
          <cell r="CP262">
            <v>60</v>
          </cell>
          <cell r="CQ262">
            <v>0.90175805184154001</v>
          </cell>
          <cell r="CR262">
            <v>40</v>
          </cell>
          <cell r="CS262">
            <v>0</v>
          </cell>
          <cell r="CU262">
            <v>40011</v>
          </cell>
          <cell r="CV262">
            <v>0</v>
          </cell>
          <cell r="CW262">
            <v>5</v>
          </cell>
          <cell r="CX262">
            <v>0</v>
          </cell>
          <cell r="CY262">
            <v>0</v>
          </cell>
          <cell r="CZ262">
            <v>0</v>
          </cell>
          <cell r="DA262">
            <v>0</v>
          </cell>
          <cell r="DB262">
            <v>0</v>
          </cell>
          <cell r="DC262">
            <v>72.328767123287676</v>
          </cell>
          <cell r="DD262">
            <v>67</v>
          </cell>
          <cell r="DE262">
            <v>11.835616438356164</v>
          </cell>
          <cell r="DF262">
            <v>24</v>
          </cell>
          <cell r="DG262">
            <v>58.684931506849324</v>
          </cell>
          <cell r="DH262">
            <v>130.54299628942019</v>
          </cell>
          <cell r="DI262">
            <v>0</v>
          </cell>
          <cell r="DJ262">
            <v>0</v>
          </cell>
          <cell r="DK262">
            <v>27.3224043715847</v>
          </cell>
          <cell r="DL262">
            <v>38.895474628125726</v>
          </cell>
          <cell r="DM262">
            <v>0</v>
          </cell>
          <cell r="DN262">
            <v>0</v>
          </cell>
          <cell r="DO262">
            <v>0</v>
          </cell>
          <cell r="DP262">
            <v>2.1328059317964261</v>
          </cell>
          <cell r="DR262">
            <v>68.350684931506848</v>
          </cell>
          <cell r="DS262">
            <v>16.024289216689709</v>
          </cell>
          <cell r="DT262">
            <v>0</v>
          </cell>
          <cell r="DV262">
            <v>40011</v>
          </cell>
          <cell r="DW262">
            <v>1.264424406524796</v>
          </cell>
          <cell r="DY262">
            <v>49.7</v>
          </cell>
          <cell r="DZ262">
            <v>44.7</v>
          </cell>
          <cell r="EA262">
            <v>40</v>
          </cell>
          <cell r="EB262">
            <v>40</v>
          </cell>
          <cell r="ED262">
            <v>60</v>
          </cell>
          <cell r="EE262">
            <v>20</v>
          </cell>
          <cell r="EF262">
            <v>60.90175805184154</v>
          </cell>
          <cell r="EG262">
            <v>0.90175805184154001</v>
          </cell>
          <cell r="EH262">
            <v>60</v>
          </cell>
          <cell r="EJ262">
            <v>40</v>
          </cell>
          <cell r="EK262">
            <v>100</v>
          </cell>
          <cell r="EL262">
            <v>120</v>
          </cell>
          <cell r="EN262">
            <v>0</v>
          </cell>
          <cell r="EO262">
            <v>60</v>
          </cell>
          <cell r="EP262">
            <v>80</v>
          </cell>
          <cell r="ER262">
            <v>200</v>
          </cell>
          <cell r="ET262">
            <v>15</v>
          </cell>
          <cell r="EU262">
            <v>0</v>
          </cell>
          <cell r="EV262">
            <v>2.1328059317964261</v>
          </cell>
          <cell r="EW262">
            <v>53.350684931506848</v>
          </cell>
          <cell r="EX262">
            <v>15</v>
          </cell>
          <cell r="EZ262">
            <v>51.217878999710422</v>
          </cell>
          <cell r="FA262">
            <v>66.217878999710422</v>
          </cell>
          <cell r="FB262">
            <v>59</v>
          </cell>
          <cell r="FC262">
            <v>68.350684931506848</v>
          </cell>
          <cell r="FE262">
            <v>38271.593275231484</v>
          </cell>
        </row>
        <row r="263">
          <cell r="A263">
            <v>40012</v>
          </cell>
          <cell r="B263">
            <v>18</v>
          </cell>
          <cell r="C263">
            <v>6</v>
          </cell>
          <cell r="D263">
            <v>7</v>
          </cell>
          <cell r="E263">
            <v>2009</v>
          </cell>
          <cell r="G263">
            <v>0</v>
          </cell>
          <cell r="H263">
            <v>3.88293601456312</v>
          </cell>
          <cell r="I263">
            <v>8.4872866112791545</v>
          </cell>
          <cell r="J263">
            <v>85.61643835616438</v>
          </cell>
          <cell r="K263">
            <v>10.483870967741936</v>
          </cell>
          <cell r="L263">
            <v>0.57981741929380448</v>
          </cell>
          <cell r="M263">
            <v>7.9740102393932899</v>
          </cell>
          <cell r="N263">
            <v>8.5097142857142849</v>
          </cell>
          <cell r="O263">
            <v>39.910091837448753</v>
          </cell>
          <cell r="P263">
            <v>22.907013127151096</v>
          </cell>
          <cell r="Q263">
            <v>25.979598735540783</v>
          </cell>
          <cell r="R263">
            <v>21.765118371983238</v>
          </cell>
          <cell r="S263">
            <v>203.02456048097972</v>
          </cell>
          <cell r="T263">
            <v>21.477092909357122</v>
          </cell>
          <cell r="U263">
            <v>40.492926106388879</v>
          </cell>
          <cell r="W263">
            <v>0</v>
          </cell>
          <cell r="X263">
            <v>12.370222625842274</v>
          </cell>
          <cell r="Y263">
            <v>10.483870967741936</v>
          </cell>
          <cell r="Z263">
            <v>0</v>
          </cell>
          <cell r="AA263">
            <v>0</v>
          </cell>
          <cell r="AB263">
            <v>2.542727304872582</v>
          </cell>
          <cell r="AC263">
            <v>5</v>
          </cell>
          <cell r="AD263">
            <v>0</v>
          </cell>
          <cell r="AE263">
            <v>1.3517454706142278</v>
          </cell>
          <cell r="AF263">
            <v>8.1690691689145698</v>
          </cell>
          <cell r="AG263">
            <v>0</v>
          </cell>
          <cell r="AH263">
            <v>2.9495985759346866</v>
          </cell>
          <cell r="AI263">
            <v>0</v>
          </cell>
          <cell r="AJ263">
            <v>0</v>
          </cell>
          <cell r="AK263">
            <v>0</v>
          </cell>
          <cell r="AL263">
            <v>0</v>
          </cell>
          <cell r="AM263">
            <v>0</v>
          </cell>
          <cell r="AN263">
            <v>0</v>
          </cell>
          <cell r="AO263">
            <v>24.330758454185649</v>
          </cell>
          <cell r="AP263">
            <v>0</v>
          </cell>
          <cell r="AQ263">
            <v>15.83093083108543</v>
          </cell>
          <cell r="AR263">
            <v>22.521859409228703</v>
          </cell>
          <cell r="AS263">
            <v>32.678187467325067</v>
          </cell>
          <cell r="AT263">
            <v>0</v>
          </cell>
          <cell r="AU263">
            <v>0</v>
          </cell>
          <cell r="AV263">
            <v>0</v>
          </cell>
          <cell r="AW263">
            <v>67</v>
          </cell>
          <cell r="AX263">
            <v>0</v>
          </cell>
          <cell r="AY263">
            <v>0</v>
          </cell>
          <cell r="AZ263">
            <v>36.163072097620621</v>
          </cell>
          <cell r="BA263">
            <v>0</v>
          </cell>
          <cell r="BB263">
            <v>161.83150739910508</v>
          </cell>
          <cell r="BC263">
            <v>0</v>
          </cell>
          <cell r="BD263">
            <v>0</v>
          </cell>
          <cell r="BE263">
            <v>27.3224043715847</v>
          </cell>
          <cell r="BF263">
            <v>41.028280559922152</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CA263">
            <v>0</v>
          </cell>
          <cell r="CB263">
            <v>17.265753424657532</v>
          </cell>
          <cell r="CC263">
            <v>0</v>
          </cell>
          <cell r="CD263">
            <v>0</v>
          </cell>
          <cell r="CE263">
            <v>12.250487334364308</v>
          </cell>
          <cell r="CF263">
            <v>0</v>
          </cell>
          <cell r="CH263">
            <v>29.516240759021841</v>
          </cell>
          <cell r="CJ263">
            <v>40012</v>
          </cell>
          <cell r="CK263">
            <v>12.370222625842274</v>
          </cell>
          <cell r="CL263">
            <v>9.5208146395287976</v>
          </cell>
          <cell r="CM263">
            <v>68.350684931506848</v>
          </cell>
          <cell r="CN263">
            <v>0</v>
          </cell>
          <cell r="CO263">
            <v>0</v>
          </cell>
          <cell r="CP263">
            <v>59.958544497445402</v>
          </cell>
          <cell r="CQ263">
            <v>0</v>
          </cell>
          <cell r="CR263">
            <v>38.352790240314135</v>
          </cell>
          <cell r="CS263">
            <v>0</v>
          </cell>
          <cell r="CU263">
            <v>40012</v>
          </cell>
          <cell r="CV263">
            <v>2.542727304872582</v>
          </cell>
          <cell r="CW263">
            <v>5</v>
          </cell>
          <cell r="CX263">
            <v>0</v>
          </cell>
          <cell r="CY263">
            <v>0</v>
          </cell>
          <cell r="CZ263">
            <v>0</v>
          </cell>
          <cell r="DA263">
            <v>0</v>
          </cell>
          <cell r="DB263">
            <v>0</v>
          </cell>
          <cell r="DC263">
            <v>72.328767123287676</v>
          </cell>
          <cell r="DD263">
            <v>67</v>
          </cell>
          <cell r="DE263">
            <v>11.835616438356164</v>
          </cell>
          <cell r="DF263">
            <v>24</v>
          </cell>
          <cell r="DG263">
            <v>58.684931506849324</v>
          </cell>
          <cell r="DH263">
            <v>161.83150739910508</v>
          </cell>
          <cell r="DI263">
            <v>0</v>
          </cell>
          <cell r="DJ263">
            <v>0</v>
          </cell>
          <cell r="DK263">
            <v>27.3224043715847</v>
          </cell>
          <cell r="DL263">
            <v>41.028280559922152</v>
          </cell>
          <cell r="DM263">
            <v>0</v>
          </cell>
          <cell r="DN263">
            <v>0</v>
          </cell>
          <cell r="DO263">
            <v>0</v>
          </cell>
          <cell r="DP263">
            <v>0</v>
          </cell>
          <cell r="DR263">
            <v>68.350684931506848</v>
          </cell>
          <cell r="DS263">
            <v>29.516240759021841</v>
          </cell>
          <cell r="DT263">
            <v>0</v>
          </cell>
          <cell r="DV263">
            <v>40012</v>
          </cell>
          <cell r="DW263">
            <v>6.3472097596858648</v>
          </cell>
          <cell r="DY263">
            <v>49.7</v>
          </cell>
          <cell r="DZ263">
            <v>44.7</v>
          </cell>
          <cell r="EA263">
            <v>40</v>
          </cell>
          <cell r="EB263">
            <v>38.352790240314135</v>
          </cell>
          <cell r="ED263">
            <v>60</v>
          </cell>
          <cell r="EE263">
            <v>20</v>
          </cell>
          <cell r="EF263">
            <v>72.20903183180971</v>
          </cell>
          <cell r="EG263">
            <v>12.20903183180971</v>
          </cell>
          <cell r="EH263">
            <v>60</v>
          </cell>
          <cell r="EJ263">
            <v>38.352790240314135</v>
          </cell>
          <cell r="EK263">
            <v>98.352790240314135</v>
          </cell>
          <cell r="EL263">
            <v>118.35279024031414</v>
          </cell>
          <cell r="EN263">
            <v>0</v>
          </cell>
          <cell r="EO263">
            <v>60</v>
          </cell>
          <cell r="EP263">
            <v>80</v>
          </cell>
          <cell r="ER263">
            <v>200</v>
          </cell>
          <cell r="ET263">
            <v>15</v>
          </cell>
          <cell r="EU263">
            <v>0</v>
          </cell>
          <cell r="EV263">
            <v>0</v>
          </cell>
          <cell r="EW263">
            <v>63.898906292649762</v>
          </cell>
          <cell r="EX263">
            <v>4.4517786388570855</v>
          </cell>
          <cell r="EZ263">
            <v>63.898906292649762</v>
          </cell>
          <cell r="FA263">
            <v>78.89890629264977</v>
          </cell>
          <cell r="FB263">
            <v>59</v>
          </cell>
          <cell r="FC263">
            <v>68.350684931506848</v>
          </cell>
          <cell r="FE263">
            <v>38271.593275462961</v>
          </cell>
        </row>
        <row r="264">
          <cell r="A264">
            <v>40013</v>
          </cell>
          <cell r="B264">
            <v>19</v>
          </cell>
          <cell r="C264">
            <v>7</v>
          </cell>
          <cell r="D264">
            <v>7</v>
          </cell>
          <cell r="E264">
            <v>2009</v>
          </cell>
          <cell r="G264">
            <v>0</v>
          </cell>
          <cell r="H264">
            <v>3.6745357678479582</v>
          </cell>
          <cell r="I264">
            <v>8.432806334654293</v>
          </cell>
          <cell r="J264">
            <v>85.61643835616438</v>
          </cell>
          <cell r="K264">
            <v>10.483870967741936</v>
          </cell>
          <cell r="L264">
            <v>0.5486981598526538</v>
          </cell>
          <cell r="M264">
            <v>7.9228247070142741</v>
          </cell>
          <cell r="N264">
            <v>8.5097142857142849</v>
          </cell>
          <cell r="O264">
            <v>37.768085645702413</v>
          </cell>
          <cell r="P264">
            <v>22.75997197383856</v>
          </cell>
          <cell r="Q264">
            <v>25.987278946748283</v>
          </cell>
          <cell r="R264">
            <v>21.765118371983238</v>
          </cell>
          <cell r="S264">
            <v>185.195285390832</v>
          </cell>
          <cell r="T264">
            <v>21.405528385904482</v>
          </cell>
          <cell r="U264">
            <v>39.887082339693045</v>
          </cell>
          <cell r="W264">
            <v>0</v>
          </cell>
          <cell r="X264">
            <v>12.107342102502251</v>
          </cell>
          <cell r="Y264">
            <v>10.483870967741936</v>
          </cell>
          <cell r="Z264">
            <v>0</v>
          </cell>
          <cell r="AA264">
            <v>0</v>
          </cell>
          <cell r="AB264">
            <v>2.5414375156599656</v>
          </cell>
          <cell r="AC264">
            <v>5</v>
          </cell>
          <cell r="AD264">
            <v>0</v>
          </cell>
          <cell r="AE264">
            <v>1.3517454706142278</v>
          </cell>
          <cell r="AF264">
            <v>8.0880541663070211</v>
          </cell>
          <cell r="AG264">
            <v>0</v>
          </cell>
          <cell r="AH264">
            <v>3.0170507791524468</v>
          </cell>
          <cell r="AI264">
            <v>0</v>
          </cell>
          <cell r="AJ264">
            <v>0</v>
          </cell>
          <cell r="AK264">
            <v>0</v>
          </cell>
          <cell r="AL264">
            <v>0</v>
          </cell>
          <cell r="AM264">
            <v>0</v>
          </cell>
          <cell r="AN264">
            <v>0</v>
          </cell>
          <cell r="AO264">
            <v>24.417415139449062</v>
          </cell>
          <cell r="AP264">
            <v>0</v>
          </cell>
          <cell r="AQ264">
            <v>15.911945833692979</v>
          </cell>
          <cell r="AR264">
            <v>22.494854408359526</v>
          </cell>
          <cell r="AS264">
            <v>32.786959102183914</v>
          </cell>
          <cell r="AT264">
            <v>0</v>
          </cell>
          <cell r="AU264">
            <v>0</v>
          </cell>
          <cell r="AV264">
            <v>0</v>
          </cell>
          <cell r="AW264">
            <v>67</v>
          </cell>
          <cell r="AX264">
            <v>0</v>
          </cell>
          <cell r="AY264">
            <v>0</v>
          </cell>
          <cell r="AZ264">
            <v>36.190077098489795</v>
          </cell>
          <cell r="BA264">
            <v>0</v>
          </cell>
          <cell r="BB264">
            <v>143.29781901793973</v>
          </cell>
          <cell r="BC264">
            <v>0</v>
          </cell>
          <cell r="BD264">
            <v>0</v>
          </cell>
          <cell r="BE264">
            <v>27.3224043715847</v>
          </cell>
          <cell r="BF264">
            <v>41.028280559922152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A264">
            <v>0</v>
          </cell>
          <cell r="CB264">
            <v>17.265753424657532</v>
          </cell>
          <cell r="CC264">
            <v>0</v>
          </cell>
          <cell r="CD264">
            <v>0</v>
          </cell>
          <cell r="CE264">
            <v>9.6522296754345547</v>
          </cell>
          <cell r="CF264">
            <v>0</v>
          </cell>
          <cell r="CH264">
            <v>26.917983100092087</v>
          </cell>
          <cell r="CJ264">
            <v>40013</v>
          </cell>
          <cell r="CK264">
            <v>12.107342102502251</v>
          </cell>
          <cell r="CL264">
            <v>9.4397996369212489</v>
          </cell>
          <cell r="CM264">
            <v>68.350684931506848</v>
          </cell>
          <cell r="CN264">
            <v>0</v>
          </cell>
          <cell r="CO264">
            <v>0</v>
          </cell>
          <cell r="CP264">
            <v>60</v>
          </cell>
          <cell r="CQ264">
            <v>0.22142502078542492</v>
          </cell>
          <cell r="CR264">
            <v>38.406800242052505</v>
          </cell>
          <cell r="CS264">
            <v>0</v>
          </cell>
          <cell r="CU264">
            <v>40013</v>
          </cell>
          <cell r="CV264">
            <v>2.5414375156599656</v>
          </cell>
          <cell r="CW264">
            <v>5</v>
          </cell>
          <cell r="CX264">
            <v>0</v>
          </cell>
          <cell r="CY264">
            <v>0</v>
          </cell>
          <cell r="CZ264">
            <v>0</v>
          </cell>
          <cell r="DA264">
            <v>0</v>
          </cell>
          <cell r="DB264">
            <v>0</v>
          </cell>
          <cell r="DC264">
            <v>72.328767123287676</v>
          </cell>
          <cell r="DD264">
            <v>67</v>
          </cell>
          <cell r="DE264">
            <v>11.835616438356164</v>
          </cell>
          <cell r="DF264">
            <v>24</v>
          </cell>
          <cell r="DG264">
            <v>58.684931506849324</v>
          </cell>
          <cell r="DH264">
            <v>143.29781901793973</v>
          </cell>
          <cell r="DI264">
            <v>0</v>
          </cell>
          <cell r="DJ264">
            <v>0</v>
          </cell>
          <cell r="DK264">
            <v>27.3224043715847</v>
          </cell>
          <cell r="DL264">
            <v>41.028280559922152</v>
          </cell>
          <cell r="DM264">
            <v>0</v>
          </cell>
          <cell r="DN264">
            <v>0</v>
          </cell>
          <cell r="DO264">
            <v>0</v>
          </cell>
          <cell r="DP264">
            <v>0</v>
          </cell>
          <cell r="DR264">
            <v>68.350684931506848</v>
          </cell>
          <cell r="DS264">
            <v>26.917983100092087</v>
          </cell>
          <cell r="DT264">
            <v>0</v>
          </cell>
          <cell r="DV264">
            <v>40013</v>
          </cell>
          <cell r="DW264">
            <v>6.293199757947499</v>
          </cell>
          <cell r="DY264">
            <v>49.7</v>
          </cell>
          <cell r="DZ264">
            <v>44.7</v>
          </cell>
          <cell r="EA264">
            <v>40</v>
          </cell>
          <cell r="EB264">
            <v>38.406800242052505</v>
          </cell>
          <cell r="ED264">
            <v>60</v>
          </cell>
          <cell r="EE264">
            <v>20</v>
          </cell>
          <cell r="EF264">
            <v>69.873654696219972</v>
          </cell>
          <cell r="EG264">
            <v>9.8736546962199725</v>
          </cell>
          <cell r="EH264">
            <v>60</v>
          </cell>
          <cell r="EJ264">
            <v>38.406800242052505</v>
          </cell>
          <cell r="EK264">
            <v>98.406800242052498</v>
          </cell>
          <cell r="EL264">
            <v>118.4068002420525</v>
          </cell>
          <cell r="EN264">
            <v>0</v>
          </cell>
          <cell r="EO264">
            <v>60</v>
          </cell>
          <cell r="EP264">
            <v>80</v>
          </cell>
          <cell r="ER264">
            <v>200</v>
          </cell>
          <cell r="ET264">
            <v>15</v>
          </cell>
          <cell r="EU264">
            <v>0</v>
          </cell>
          <cell r="EV264">
            <v>0</v>
          </cell>
          <cell r="EW264">
            <v>63.488736323106941</v>
          </cell>
          <cell r="EX264">
            <v>4.8619486083999064</v>
          </cell>
          <cell r="EZ264">
            <v>63.488736323106941</v>
          </cell>
          <cell r="FA264">
            <v>78.488736323106934</v>
          </cell>
          <cell r="FB264">
            <v>59</v>
          </cell>
          <cell r="FC264">
            <v>68.350684931506848</v>
          </cell>
          <cell r="FE264">
            <v>38271.593275810184</v>
          </cell>
        </row>
        <row r="265">
          <cell r="A265">
            <v>40014</v>
          </cell>
          <cell r="B265">
            <v>20</v>
          </cell>
          <cell r="C265">
            <v>1</v>
          </cell>
          <cell r="D265">
            <v>7</v>
          </cell>
          <cell r="E265">
            <v>2009</v>
          </cell>
          <cell r="G265">
            <v>0</v>
          </cell>
          <cell r="H265">
            <v>4.3217396349472494</v>
          </cell>
          <cell r="I265">
            <v>8.6010937024876295</v>
          </cell>
          <cell r="J265">
            <v>85.61643835616438</v>
          </cell>
          <cell r="K265">
            <v>10.483870967741936</v>
          </cell>
          <cell r="L265">
            <v>0.64534154376911612</v>
          </cell>
          <cell r="M265">
            <v>8.0809347433220164</v>
          </cell>
          <cell r="N265">
            <v>8.5097142857142849</v>
          </cell>
          <cell r="O265">
            <v>44.420259587433172</v>
          </cell>
          <cell r="P265">
            <v>23.214176140688412</v>
          </cell>
          <cell r="Q265">
            <v>25.963811250274784</v>
          </cell>
          <cell r="R265">
            <v>21.765118371983238</v>
          </cell>
          <cell r="S265">
            <v>196.65450766933071</v>
          </cell>
          <cell r="T265">
            <v>21.451524298657649</v>
          </cell>
          <cell r="U265">
            <v>40.276469925756302</v>
          </cell>
          <cell r="W265">
            <v>0</v>
          </cell>
          <cell r="X265">
            <v>12.922833337434879</v>
          </cell>
          <cell r="Y265">
            <v>10.483870967741936</v>
          </cell>
          <cell r="Z265">
            <v>0</v>
          </cell>
          <cell r="AA265">
            <v>0</v>
          </cell>
          <cell r="AB265">
            <v>2.5401483806882532</v>
          </cell>
          <cell r="AC265">
            <v>5</v>
          </cell>
          <cell r="AD265">
            <v>0</v>
          </cell>
          <cell r="AE265">
            <v>1.3517454706142278</v>
          </cell>
          <cell r="AF265">
            <v>8.344096721502936</v>
          </cell>
          <cell r="AG265">
            <v>0</v>
          </cell>
          <cell r="AH265">
            <v>2.7195804846604208</v>
          </cell>
          <cell r="AI265">
            <v>0</v>
          </cell>
          <cell r="AJ265">
            <v>0</v>
          </cell>
          <cell r="AK265">
            <v>0</v>
          </cell>
          <cell r="AL265">
            <v>0</v>
          </cell>
          <cell r="AM265">
            <v>0</v>
          </cell>
          <cell r="AN265">
            <v>0</v>
          </cell>
          <cell r="AO265">
            <v>23.78584497216071</v>
          </cell>
          <cell r="AP265">
            <v>0</v>
          </cell>
          <cell r="AQ265">
            <v>15.655903278497064</v>
          </cell>
          <cell r="AR265">
            <v>22.580201926758164</v>
          </cell>
          <cell r="AS265">
            <v>32.900508329031666</v>
          </cell>
          <cell r="AT265">
            <v>0</v>
          </cell>
          <cell r="AU265">
            <v>0</v>
          </cell>
          <cell r="AV265">
            <v>0</v>
          </cell>
          <cell r="AW265">
            <v>67</v>
          </cell>
          <cell r="AX265">
            <v>0</v>
          </cell>
          <cell r="AY265">
            <v>0</v>
          </cell>
          <cell r="AZ265">
            <v>36.10472958009116</v>
          </cell>
          <cell r="BA265">
            <v>0</v>
          </cell>
          <cell r="BB265">
            <v>155.27777231365354</v>
          </cell>
          <cell r="BC265">
            <v>0</v>
          </cell>
          <cell r="BD265">
            <v>0</v>
          </cell>
          <cell r="BE265">
            <v>27.3224043715847</v>
          </cell>
          <cell r="BF265">
            <v>41.028280559922152</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CA265">
            <v>0</v>
          </cell>
          <cell r="CB265">
            <v>17.265753424657532</v>
          </cell>
          <cell r="CC265">
            <v>0</v>
          </cell>
          <cell r="CD265">
            <v>0</v>
          </cell>
          <cell r="CE265">
            <v>17.721326359271586</v>
          </cell>
          <cell r="CF265">
            <v>0</v>
          </cell>
          <cell r="CH265">
            <v>34.987079783929119</v>
          </cell>
          <cell r="CJ265">
            <v>40014</v>
          </cell>
          <cell r="CK265">
            <v>12.922833337434879</v>
          </cell>
          <cell r="CL265">
            <v>9.6958421921171638</v>
          </cell>
          <cell r="CM265">
            <v>68.350684931506848</v>
          </cell>
          <cell r="CN265">
            <v>0</v>
          </cell>
          <cell r="CO265">
            <v>0</v>
          </cell>
          <cell r="CP265">
            <v>59.405933785852795</v>
          </cell>
          <cell r="CQ265">
            <v>0</v>
          </cell>
          <cell r="CR265">
            <v>38.236105205255228</v>
          </cell>
          <cell r="CS265">
            <v>0</v>
          </cell>
          <cell r="CU265">
            <v>40014</v>
          </cell>
          <cell r="CV265">
            <v>2.5401483806882532</v>
          </cell>
          <cell r="CW265">
            <v>5</v>
          </cell>
          <cell r="CX265">
            <v>0</v>
          </cell>
          <cell r="CY265">
            <v>0</v>
          </cell>
          <cell r="CZ265">
            <v>0</v>
          </cell>
          <cell r="DA265">
            <v>0</v>
          </cell>
          <cell r="DB265">
            <v>0</v>
          </cell>
          <cell r="DC265">
            <v>72.328767123287676</v>
          </cell>
          <cell r="DD265">
            <v>67</v>
          </cell>
          <cell r="DE265">
            <v>11.835616438356164</v>
          </cell>
          <cell r="DF265">
            <v>24</v>
          </cell>
          <cell r="DG265">
            <v>58.684931506849324</v>
          </cell>
          <cell r="DH265">
            <v>155.27777231365354</v>
          </cell>
          <cell r="DI265">
            <v>0</v>
          </cell>
          <cell r="DJ265">
            <v>0</v>
          </cell>
          <cell r="DK265">
            <v>27.3224043715847</v>
          </cell>
          <cell r="DL265">
            <v>41.028280559922152</v>
          </cell>
          <cell r="DM265">
            <v>0</v>
          </cell>
          <cell r="DN265">
            <v>0</v>
          </cell>
          <cell r="DO265">
            <v>0</v>
          </cell>
          <cell r="DP265">
            <v>0</v>
          </cell>
          <cell r="DR265">
            <v>68.350684931506848</v>
          </cell>
          <cell r="DS265">
            <v>34.987079783929119</v>
          </cell>
          <cell r="DT265">
            <v>0</v>
          </cell>
          <cell r="DV265">
            <v>40014</v>
          </cell>
          <cell r="DW265">
            <v>6.4638947947447756</v>
          </cell>
          <cell r="DY265">
            <v>49.7</v>
          </cell>
          <cell r="DZ265">
            <v>44.7</v>
          </cell>
          <cell r="EA265">
            <v>40</v>
          </cell>
          <cell r="EB265">
            <v>38.236105205255228</v>
          </cell>
          <cell r="ED265">
            <v>60</v>
          </cell>
          <cell r="EE265">
            <v>20</v>
          </cell>
          <cell r="EF265">
            <v>77.127260145124382</v>
          </cell>
          <cell r="EG265">
            <v>17.127260145124382</v>
          </cell>
          <cell r="EH265">
            <v>60</v>
          </cell>
          <cell r="EJ265">
            <v>38.236105205255228</v>
          </cell>
          <cell r="EK265">
            <v>98.236105205255228</v>
          </cell>
          <cell r="EL265">
            <v>118.23610520525523</v>
          </cell>
          <cell r="EN265">
            <v>0</v>
          </cell>
          <cell r="EO265">
            <v>60</v>
          </cell>
          <cell r="EP265">
            <v>80</v>
          </cell>
          <cell r="ER265">
            <v>200</v>
          </cell>
          <cell r="ET265">
            <v>15</v>
          </cell>
          <cell r="EU265">
            <v>0</v>
          </cell>
          <cell r="EV265">
            <v>0</v>
          </cell>
          <cell r="EW265">
            <v>64.755734745562506</v>
          </cell>
          <cell r="EX265">
            <v>3.5949501859443416</v>
          </cell>
          <cell r="EZ265">
            <v>64.755734745562506</v>
          </cell>
          <cell r="FA265">
            <v>79.755734745562506</v>
          </cell>
          <cell r="FB265">
            <v>59</v>
          </cell>
          <cell r="FC265">
            <v>68.350684931506848</v>
          </cell>
          <cell r="FE265">
            <v>38271.593276041669</v>
          </cell>
        </row>
        <row r="266">
          <cell r="A266">
            <v>40015</v>
          </cell>
          <cell r="B266">
            <v>21</v>
          </cell>
          <cell r="C266">
            <v>2</v>
          </cell>
          <cell r="D266">
            <v>7</v>
          </cell>
          <cell r="E266">
            <v>2009</v>
          </cell>
          <cell r="G266">
            <v>0</v>
          </cell>
          <cell r="H266">
            <v>3.6119732784635241</v>
          </cell>
          <cell r="I266">
            <v>8.4167086819909755</v>
          </cell>
          <cell r="J266">
            <v>85.61643835616438</v>
          </cell>
          <cell r="K266">
            <v>10.483870967741936</v>
          </cell>
          <cell r="L266">
            <v>0.5393560483670593</v>
          </cell>
          <cell r="M266">
            <v>7.9077005745268787</v>
          </cell>
          <cell r="N266">
            <v>8.5097142857142849</v>
          </cell>
          <cell r="O266">
            <v>37.12504782907407</v>
          </cell>
          <cell r="P266">
            <v>22.716524738253888</v>
          </cell>
          <cell r="Q266">
            <v>25.989475422529789</v>
          </cell>
          <cell r="R266">
            <v>21.765118371983238</v>
          </cell>
          <cell r="S266">
            <v>164.47989899747765</v>
          </cell>
          <cell r="T266">
            <v>21.322379365662101</v>
          </cell>
          <cell r="U266">
            <v>39.183167701680382</v>
          </cell>
          <cell r="W266">
            <v>0</v>
          </cell>
          <cell r="X266">
            <v>12.028681960454499</v>
          </cell>
          <cell r="Y266">
            <v>10.483870967741936</v>
          </cell>
          <cell r="Z266">
            <v>0</v>
          </cell>
          <cell r="AA266">
            <v>0</v>
          </cell>
          <cell r="AB266">
            <v>2.5388598996255856</v>
          </cell>
          <cell r="AC266">
            <v>5</v>
          </cell>
          <cell r="AD266">
            <v>0</v>
          </cell>
          <cell r="AE266">
            <v>1.3517454706142278</v>
          </cell>
          <cell r="AF266">
            <v>8.0661655383684074</v>
          </cell>
          <cell r="AG266">
            <v>0</v>
          </cell>
          <cell r="AH266">
            <v>3.0623231844018086</v>
          </cell>
          <cell r="AI266">
            <v>0</v>
          </cell>
          <cell r="AJ266">
            <v>0</v>
          </cell>
          <cell r="AK266">
            <v>0</v>
          </cell>
          <cell r="AL266">
            <v>0</v>
          </cell>
          <cell r="AM266">
            <v>0</v>
          </cell>
          <cell r="AN266">
            <v>0</v>
          </cell>
          <cell r="AO266">
            <v>24.227536405725413</v>
          </cell>
          <cell r="AP266">
            <v>0</v>
          </cell>
          <cell r="AQ266">
            <v>15.933834461631593</v>
          </cell>
          <cell r="AR266">
            <v>22.487558199046653</v>
          </cell>
          <cell r="AS266">
            <v>33.010225572705956</v>
          </cell>
          <cell r="AT266">
            <v>0</v>
          </cell>
          <cell r="AU266">
            <v>0</v>
          </cell>
          <cell r="AV266">
            <v>0</v>
          </cell>
          <cell r="AW266">
            <v>67</v>
          </cell>
          <cell r="AX266">
            <v>0</v>
          </cell>
          <cell r="AY266">
            <v>0</v>
          </cell>
          <cell r="AZ266">
            <v>36.197373307802671</v>
          </cell>
          <cell r="BA266">
            <v>0</v>
          </cell>
          <cell r="BB266">
            <v>121.78807275701746</v>
          </cell>
          <cell r="BC266">
            <v>0</v>
          </cell>
          <cell r="BD266">
            <v>0</v>
          </cell>
          <cell r="BE266">
            <v>27.3224043715847</v>
          </cell>
          <cell r="BF266">
            <v>41.028280559922152</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CA266">
            <v>0</v>
          </cell>
          <cell r="CB266">
            <v>17.265753424657532</v>
          </cell>
          <cell r="CC266">
            <v>0</v>
          </cell>
          <cell r="CD266">
            <v>0</v>
          </cell>
          <cell r="CE266">
            <v>8.8746885383295506</v>
          </cell>
          <cell r="CF266">
            <v>0</v>
          </cell>
          <cell r="CH266">
            <v>26.140441962987083</v>
          </cell>
          <cell r="CJ266">
            <v>40015</v>
          </cell>
          <cell r="CK266">
            <v>12.028681960454499</v>
          </cell>
          <cell r="CL266">
            <v>9.4179110089826352</v>
          </cell>
          <cell r="CM266">
            <v>68.350684931506848</v>
          </cell>
          <cell r="CN266">
            <v>0</v>
          </cell>
          <cell r="CO266">
            <v>0</v>
          </cell>
          <cell r="CP266">
            <v>60</v>
          </cell>
          <cell r="CQ266">
            <v>0.30008516283317732</v>
          </cell>
          <cell r="CR266">
            <v>38.421392660678244</v>
          </cell>
          <cell r="CS266">
            <v>0</v>
          </cell>
          <cell r="CU266">
            <v>40015</v>
          </cell>
          <cell r="CV266">
            <v>2.5388598996255856</v>
          </cell>
          <cell r="CW266">
            <v>5</v>
          </cell>
          <cell r="CX266">
            <v>0</v>
          </cell>
          <cell r="CY266">
            <v>0</v>
          </cell>
          <cell r="CZ266">
            <v>0</v>
          </cell>
          <cell r="DA266">
            <v>0</v>
          </cell>
          <cell r="DB266">
            <v>0</v>
          </cell>
          <cell r="DC266">
            <v>72.328767123287676</v>
          </cell>
          <cell r="DD266">
            <v>67</v>
          </cell>
          <cell r="DE266">
            <v>11.835616438356164</v>
          </cell>
          <cell r="DF266">
            <v>24</v>
          </cell>
          <cell r="DG266">
            <v>58.684931506849324</v>
          </cell>
          <cell r="DH266">
            <v>121.78807275701746</v>
          </cell>
          <cell r="DI266">
            <v>0</v>
          </cell>
          <cell r="DJ266">
            <v>0</v>
          </cell>
          <cell r="DK266">
            <v>27.3224043715847</v>
          </cell>
          <cell r="DL266">
            <v>41.028280559922152</v>
          </cell>
          <cell r="DM266">
            <v>0</v>
          </cell>
          <cell r="DN266">
            <v>0</v>
          </cell>
          <cell r="DO266">
            <v>0</v>
          </cell>
          <cell r="DP266">
            <v>0</v>
          </cell>
          <cell r="DR266">
            <v>68.350684931506848</v>
          </cell>
          <cell r="DS266">
            <v>26.140441962987083</v>
          </cell>
          <cell r="DT266">
            <v>0</v>
          </cell>
          <cell r="DV266">
            <v>40015</v>
          </cell>
          <cell r="DW266">
            <v>6.2786073393217565</v>
          </cell>
          <cell r="DY266">
            <v>49.7</v>
          </cell>
          <cell r="DZ266">
            <v>44.7</v>
          </cell>
          <cell r="EA266">
            <v>40</v>
          </cell>
          <cell r="EB266">
            <v>38.421392660678244</v>
          </cell>
          <cell r="ED266">
            <v>60</v>
          </cell>
          <cell r="EE266">
            <v>20</v>
          </cell>
          <cell r="EF266">
            <v>69.174773701162735</v>
          </cell>
          <cell r="EG266">
            <v>9.1747737011627351</v>
          </cell>
          <cell r="EH266">
            <v>60</v>
          </cell>
          <cell r="EJ266">
            <v>38.421392660678244</v>
          </cell>
          <cell r="EK266">
            <v>98.421392660678237</v>
          </cell>
          <cell r="EL266">
            <v>118.42139266067824</v>
          </cell>
          <cell r="EN266">
            <v>0</v>
          </cell>
          <cell r="EO266">
            <v>60</v>
          </cell>
          <cell r="EP266">
            <v>80</v>
          </cell>
          <cell r="ER266">
            <v>200</v>
          </cell>
          <cell r="ET266">
            <v>15</v>
          </cell>
          <cell r="EU266">
            <v>0</v>
          </cell>
          <cell r="EV266">
            <v>0</v>
          </cell>
          <cell r="EW266">
            <v>63.367540651725001</v>
          </cell>
          <cell r="EX266">
            <v>4.9831442797818468</v>
          </cell>
          <cell r="EZ266">
            <v>63.367540651725001</v>
          </cell>
          <cell r="FA266">
            <v>78.367540651724994</v>
          </cell>
          <cell r="FB266">
            <v>59</v>
          </cell>
          <cell r="FC266">
            <v>68.350684931506848</v>
          </cell>
          <cell r="FE266">
            <v>38271.593276157408</v>
          </cell>
        </row>
        <row r="267">
          <cell r="A267">
            <v>40016</v>
          </cell>
          <cell r="B267">
            <v>22</v>
          </cell>
          <cell r="C267">
            <v>3</v>
          </cell>
          <cell r="D267">
            <v>7</v>
          </cell>
          <cell r="E267">
            <v>2009</v>
          </cell>
          <cell r="G267">
            <v>0</v>
          </cell>
          <cell r="H267">
            <v>3.9833584610061878</v>
          </cell>
          <cell r="I267">
            <v>8.1991390043523804</v>
          </cell>
          <cell r="J267">
            <v>85.61643835616438</v>
          </cell>
          <cell r="K267">
            <v>10.483870967741936</v>
          </cell>
          <cell r="L267">
            <v>0.59481294935595541</v>
          </cell>
          <cell r="M267">
            <v>7.7032886208918896</v>
          </cell>
          <cell r="N267">
            <v>8.5097142857142849</v>
          </cell>
          <cell r="O267">
            <v>40.942266729090662</v>
          </cell>
          <cell r="P267">
            <v>22.129308624317776</v>
          </cell>
          <cell r="Q267">
            <v>25.621149006565339</v>
          </cell>
          <cell r="R267">
            <v>21.765118371983238</v>
          </cell>
          <cell r="S267">
            <v>244.45298542234937</v>
          </cell>
          <cell r="T267">
            <v>21.717133470398664</v>
          </cell>
          <cell r="U267">
            <v>38.169849631740988</v>
          </cell>
          <cell r="W267">
            <v>0</v>
          </cell>
          <cell r="X267">
            <v>12.182497465358569</v>
          </cell>
          <cell r="Y267">
            <v>10.483870967741936</v>
          </cell>
          <cell r="Z267">
            <v>0</v>
          </cell>
          <cell r="AA267">
            <v>0</v>
          </cell>
          <cell r="AB267">
            <v>2.5375720721402688</v>
          </cell>
          <cell r="AC267">
            <v>5</v>
          </cell>
          <cell r="AD267">
            <v>0</v>
          </cell>
          <cell r="AE267">
            <v>1.3517454706142278</v>
          </cell>
          <cell r="AF267">
            <v>7.9184983132076319</v>
          </cell>
          <cell r="AG267">
            <v>0</v>
          </cell>
          <cell r="AH267">
            <v>2.8868519381240123</v>
          </cell>
          <cell r="AI267">
            <v>0</v>
          </cell>
          <cell r="AJ267">
            <v>0</v>
          </cell>
          <cell r="AK267">
            <v>0</v>
          </cell>
          <cell r="AL267">
            <v>0</v>
          </cell>
          <cell r="AM267">
            <v>0</v>
          </cell>
          <cell r="AN267">
            <v>0</v>
          </cell>
          <cell r="AO267">
            <v>24.135528665166937</v>
          </cell>
          <cell r="AP267">
            <v>0</v>
          </cell>
          <cell r="AQ267">
            <v>16.081501686792368</v>
          </cell>
          <cell r="AR267">
            <v>22.438335790659725</v>
          </cell>
          <cell r="AS267">
            <v>33.123889054638155</v>
          </cell>
          <cell r="AT267">
            <v>0</v>
          </cell>
          <cell r="AU267">
            <v>0</v>
          </cell>
          <cell r="AV267">
            <v>0</v>
          </cell>
          <cell r="AW267">
            <v>67</v>
          </cell>
          <cell r="AX267">
            <v>0</v>
          </cell>
          <cell r="AY267">
            <v>0</v>
          </cell>
          <cell r="AZ267">
            <v>36.246595716189603</v>
          </cell>
          <cell r="BA267">
            <v>0</v>
          </cell>
          <cell r="BB267">
            <v>201.09337280829945</v>
          </cell>
          <cell r="BC267">
            <v>0</v>
          </cell>
          <cell r="BD267">
            <v>0</v>
          </cell>
          <cell r="BE267">
            <v>27.3224043715847</v>
          </cell>
          <cell r="BF267">
            <v>41.028280559922152</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CA267">
            <v>0</v>
          </cell>
          <cell r="CB267">
            <v>17.265753424657532</v>
          </cell>
          <cell r="CC267">
            <v>0</v>
          </cell>
          <cell r="CD267">
            <v>0</v>
          </cell>
          <cell r="CE267">
            <v>11.791735596575805</v>
          </cell>
          <cell r="CF267">
            <v>0</v>
          </cell>
          <cell r="CH267">
            <v>29.057489021233337</v>
          </cell>
          <cell r="CJ267">
            <v>40016</v>
          </cell>
          <cell r="CK267">
            <v>12.182497465358569</v>
          </cell>
          <cell r="CL267">
            <v>9.2702437838218597</v>
          </cell>
          <cell r="CM267">
            <v>68.350684931506848</v>
          </cell>
          <cell r="CN267">
            <v>0</v>
          </cell>
          <cell r="CO267">
            <v>0</v>
          </cell>
          <cell r="CP267">
            <v>60</v>
          </cell>
          <cell r="CQ267">
            <v>0.1462696579291034</v>
          </cell>
          <cell r="CR267">
            <v>38.519837477452093</v>
          </cell>
          <cell r="CS267">
            <v>0</v>
          </cell>
          <cell r="CU267">
            <v>40016</v>
          </cell>
          <cell r="CV267">
            <v>2.5375720721402688</v>
          </cell>
          <cell r="CW267">
            <v>5</v>
          </cell>
          <cell r="CX267">
            <v>0</v>
          </cell>
          <cell r="CY267">
            <v>0</v>
          </cell>
          <cell r="CZ267">
            <v>0</v>
          </cell>
          <cell r="DA267">
            <v>0</v>
          </cell>
          <cell r="DB267">
            <v>0</v>
          </cell>
          <cell r="DC267">
            <v>72.328767123287676</v>
          </cell>
          <cell r="DD267">
            <v>67</v>
          </cell>
          <cell r="DE267">
            <v>11.835616438356164</v>
          </cell>
          <cell r="DF267">
            <v>24</v>
          </cell>
          <cell r="DG267">
            <v>58.684931506849324</v>
          </cell>
          <cell r="DH267">
            <v>201.09337280829945</v>
          </cell>
          <cell r="DI267">
            <v>0</v>
          </cell>
          <cell r="DJ267">
            <v>0</v>
          </cell>
          <cell r="DK267">
            <v>27.3224043715847</v>
          </cell>
          <cell r="DL267">
            <v>41.028280559922152</v>
          </cell>
          <cell r="DM267">
            <v>0</v>
          </cell>
          <cell r="DN267">
            <v>0</v>
          </cell>
          <cell r="DO267">
            <v>0</v>
          </cell>
          <cell r="DP267">
            <v>0</v>
          </cell>
          <cell r="DR267">
            <v>68.350684931506848</v>
          </cell>
          <cell r="DS267">
            <v>29.057489021233337</v>
          </cell>
          <cell r="DT267">
            <v>0</v>
          </cell>
          <cell r="DV267">
            <v>40016</v>
          </cell>
          <cell r="DW267">
            <v>6.1801625225479064</v>
          </cell>
          <cell r="DY267">
            <v>49.7</v>
          </cell>
          <cell r="DZ267">
            <v>44.7</v>
          </cell>
          <cell r="EA267">
            <v>40</v>
          </cell>
          <cell r="EB267">
            <v>38.519837477452093</v>
          </cell>
          <cell r="ED267">
            <v>60</v>
          </cell>
          <cell r="EE267">
            <v>20</v>
          </cell>
          <cell r="EF267">
            <v>71.938005254504901</v>
          </cell>
          <cell r="EG267">
            <v>11.938005254504901</v>
          </cell>
          <cell r="EH267">
            <v>60</v>
          </cell>
          <cell r="EJ267">
            <v>38.519837477452093</v>
          </cell>
          <cell r="EK267">
            <v>98.519837477452086</v>
          </cell>
          <cell r="EL267">
            <v>118.51983747745209</v>
          </cell>
          <cell r="EN267">
            <v>0</v>
          </cell>
          <cell r="EO267">
            <v>60</v>
          </cell>
          <cell r="EP267">
            <v>80</v>
          </cell>
          <cell r="ER267">
            <v>200</v>
          </cell>
          <cell r="ET267">
            <v>15</v>
          </cell>
          <cell r="EU267">
            <v>0</v>
          </cell>
          <cell r="EV267">
            <v>0</v>
          </cell>
          <cell r="EW267">
            <v>61.729506603826231</v>
          </cell>
          <cell r="EX267">
            <v>6.6211783276806173</v>
          </cell>
          <cell r="EZ267">
            <v>61.729506603826231</v>
          </cell>
          <cell r="FA267">
            <v>76.729506603826223</v>
          </cell>
          <cell r="FB267">
            <v>59</v>
          </cell>
          <cell r="FC267">
            <v>68.350684931506848</v>
          </cell>
          <cell r="FE267">
            <v>38271.593276388892</v>
          </cell>
        </row>
        <row r="268">
          <cell r="A268">
            <v>40017</v>
          </cell>
          <cell r="B268">
            <v>23</v>
          </cell>
          <cell r="C268">
            <v>4</v>
          </cell>
          <cell r="D268">
            <v>7</v>
          </cell>
          <cell r="E268">
            <v>2009</v>
          </cell>
          <cell r="G268">
            <v>0</v>
          </cell>
          <cell r="H268">
            <v>3.4635484352523416</v>
          </cell>
          <cell r="I268">
            <v>6.7699998986286412</v>
          </cell>
          <cell r="J268">
            <v>85.61643835616438</v>
          </cell>
          <cell r="K268">
            <v>10.483870967741936</v>
          </cell>
          <cell r="L268">
            <v>0.51719258514566546</v>
          </cell>
          <cell r="M268">
            <v>6.3605780015269398</v>
          </cell>
          <cell r="N268">
            <v>0</v>
          </cell>
          <cell r="O268">
            <v>35.59948853546215</v>
          </cell>
          <cell r="P268">
            <v>18.27209138225686</v>
          </cell>
          <cell r="Q268">
            <v>26.286544890365843</v>
          </cell>
          <cell r="R268">
            <v>21.765118371983238</v>
          </cell>
          <cell r="S268">
            <v>207.87767400026399</v>
          </cell>
          <cell r="T268">
            <v>20.819481424364483</v>
          </cell>
          <cell r="U268">
            <v>27.556151000525542</v>
          </cell>
          <cell r="W268">
            <v>0</v>
          </cell>
          <cell r="X268">
            <v>10.233548333880982</v>
          </cell>
          <cell r="Y268">
            <v>10.483870967741936</v>
          </cell>
          <cell r="Z268">
            <v>0</v>
          </cell>
          <cell r="AA268">
            <v>0</v>
          </cell>
          <cell r="AB268">
            <v>0</v>
          </cell>
          <cell r="AC268">
            <v>5</v>
          </cell>
          <cell r="AD268">
            <v>0</v>
          </cell>
          <cell r="AE268">
            <v>1.3517454706142278</v>
          </cell>
          <cell r="AF268">
            <v>0.52602511605837776</v>
          </cell>
          <cell r="AG268">
            <v>0</v>
          </cell>
          <cell r="AH268">
            <v>3.011836150589108</v>
          </cell>
          <cell r="AI268">
            <v>0</v>
          </cell>
          <cell r="AJ268">
            <v>0</v>
          </cell>
          <cell r="AK268">
            <v>0</v>
          </cell>
          <cell r="AL268">
            <v>0</v>
          </cell>
          <cell r="AM268">
            <v>0</v>
          </cell>
          <cell r="AN268">
            <v>0</v>
          </cell>
          <cell r="AO268">
            <v>25.853327141619108</v>
          </cell>
          <cell r="AP268">
            <v>0</v>
          </cell>
          <cell r="AQ268">
            <v>23.473974883941622</v>
          </cell>
          <cell r="AR268">
            <v>16.526025116058378</v>
          </cell>
          <cell r="AS268">
            <v>33.058079887859861</v>
          </cell>
          <cell r="AT268">
            <v>0</v>
          </cell>
          <cell r="AU268">
            <v>0</v>
          </cell>
          <cell r="AV268">
            <v>0</v>
          </cell>
          <cell r="AW268">
            <v>67</v>
          </cell>
          <cell r="AX268">
            <v>0</v>
          </cell>
          <cell r="AY268">
            <v>0</v>
          </cell>
          <cell r="AZ268">
            <v>42.158906390790946</v>
          </cell>
          <cell r="BA268">
            <v>0</v>
          </cell>
          <cell r="BB268">
            <v>147.09440003436305</v>
          </cell>
          <cell r="BC268">
            <v>0</v>
          </cell>
          <cell r="BD268">
            <v>0</v>
          </cell>
          <cell r="BE268">
            <v>27.3224043715847</v>
          </cell>
          <cell r="BF268">
            <v>38.647429562009975</v>
          </cell>
          <cell r="BG268">
            <v>0</v>
          </cell>
          <cell r="BH268">
            <v>0.17197560933861666</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2.3808509979121766</v>
          </cell>
          <cell r="BX268">
            <v>0</v>
          </cell>
          <cell r="BY268">
            <v>0</v>
          </cell>
          <cell r="CA268">
            <v>0</v>
          </cell>
          <cell r="CB268">
            <v>17.093777815318916</v>
          </cell>
          <cell r="CC268">
            <v>0</v>
          </cell>
          <cell r="CD268">
            <v>0</v>
          </cell>
          <cell r="CE268">
            <v>0</v>
          </cell>
          <cell r="CF268">
            <v>0</v>
          </cell>
          <cell r="CH268">
            <v>17.093777815318916</v>
          </cell>
          <cell r="CJ268">
            <v>40017</v>
          </cell>
          <cell r="CK268">
            <v>10.233548333880982</v>
          </cell>
          <cell r="CL268">
            <v>1.8777705866726055</v>
          </cell>
          <cell r="CM268">
            <v>65.969833933594671</v>
          </cell>
          <cell r="CN268">
            <v>2.3808509979121766</v>
          </cell>
          <cell r="CO268">
            <v>0</v>
          </cell>
          <cell r="CP268">
            <v>60</v>
          </cell>
          <cell r="CQ268">
            <v>1.9232431800680772</v>
          </cell>
          <cell r="CR268">
            <v>40</v>
          </cell>
          <cell r="CS268">
            <v>0</v>
          </cell>
          <cell r="CU268">
            <v>40017</v>
          </cell>
          <cell r="CV268">
            <v>0</v>
          </cell>
          <cell r="CW268">
            <v>5</v>
          </cell>
          <cell r="CX268">
            <v>0</v>
          </cell>
          <cell r="CY268">
            <v>0</v>
          </cell>
          <cell r="CZ268">
            <v>0</v>
          </cell>
          <cell r="DA268">
            <v>0</v>
          </cell>
          <cell r="DB268">
            <v>0</v>
          </cell>
          <cell r="DC268">
            <v>72.328767123287676</v>
          </cell>
          <cell r="DD268">
            <v>67</v>
          </cell>
          <cell r="DE268">
            <v>11.835616438356164</v>
          </cell>
          <cell r="DF268">
            <v>24</v>
          </cell>
          <cell r="DG268">
            <v>58.684931506849324</v>
          </cell>
          <cell r="DH268">
            <v>147.09440003436305</v>
          </cell>
          <cell r="DI268">
            <v>0</v>
          </cell>
          <cell r="DJ268">
            <v>0</v>
          </cell>
          <cell r="DK268">
            <v>27.3224043715847</v>
          </cell>
          <cell r="DL268">
            <v>38.647429562009975</v>
          </cell>
          <cell r="DM268">
            <v>0</v>
          </cell>
          <cell r="DN268">
            <v>0</v>
          </cell>
          <cell r="DO268">
            <v>0</v>
          </cell>
          <cell r="DP268">
            <v>2.3808509979121766</v>
          </cell>
          <cell r="DR268">
            <v>68.350684931506848</v>
          </cell>
          <cell r="DS268">
            <v>17.093777815318916</v>
          </cell>
          <cell r="DT268">
            <v>0</v>
          </cell>
          <cell r="DV268">
            <v>40017</v>
          </cell>
          <cell r="DW268">
            <v>1.2518470577817371</v>
          </cell>
          <cell r="DY268">
            <v>49.7</v>
          </cell>
          <cell r="DZ268">
            <v>44.7</v>
          </cell>
          <cell r="EA268">
            <v>40</v>
          </cell>
          <cell r="EB268">
            <v>40</v>
          </cell>
          <cell r="ED268">
            <v>60</v>
          </cell>
          <cell r="EE268">
            <v>20</v>
          </cell>
          <cell r="EF268">
            <v>61.923243180068077</v>
          </cell>
          <cell r="EG268">
            <v>1.9232431800680772</v>
          </cell>
          <cell r="EH268">
            <v>60</v>
          </cell>
          <cell r="EJ268">
            <v>40</v>
          </cell>
          <cell r="EK268">
            <v>100</v>
          </cell>
          <cell r="EL268">
            <v>120</v>
          </cell>
          <cell r="EN268">
            <v>0</v>
          </cell>
          <cell r="EO268">
            <v>60</v>
          </cell>
          <cell r="EP268">
            <v>80</v>
          </cell>
          <cell r="ER268">
            <v>200</v>
          </cell>
          <cell r="ET268">
            <v>15</v>
          </cell>
          <cell r="EU268">
            <v>0</v>
          </cell>
          <cell r="EV268">
            <v>2.3808509979121766</v>
          </cell>
          <cell r="EW268">
            <v>53.350684931506848</v>
          </cell>
          <cell r="EX268">
            <v>15</v>
          </cell>
          <cell r="EZ268">
            <v>50.969833933594671</v>
          </cell>
          <cell r="FA268">
            <v>65.969833933594671</v>
          </cell>
          <cell r="FB268">
            <v>59</v>
          </cell>
          <cell r="FC268">
            <v>68.350684931506848</v>
          </cell>
          <cell r="FE268">
            <v>38271.593276736108</v>
          </cell>
        </row>
        <row r="269">
          <cell r="A269">
            <v>40018</v>
          </cell>
          <cell r="B269">
            <v>24</v>
          </cell>
          <cell r="C269">
            <v>5</v>
          </cell>
          <cell r="D269">
            <v>7</v>
          </cell>
          <cell r="E269">
            <v>2009</v>
          </cell>
          <cell r="G269">
            <v>0</v>
          </cell>
          <cell r="H269">
            <v>3.4359322369065999</v>
          </cell>
          <cell r="I269">
            <v>6.8160636974112583</v>
          </cell>
          <cell r="J269">
            <v>85.61643835616438</v>
          </cell>
          <cell r="K269">
            <v>10.483870967741936</v>
          </cell>
          <cell r="L269">
            <v>0.51306881055976472</v>
          </cell>
          <cell r="M269">
            <v>6.4038560502109343</v>
          </cell>
          <cell r="N269">
            <v>0</v>
          </cell>
          <cell r="O269">
            <v>35.315640177403701</v>
          </cell>
          <cell r="P269">
            <v>18.396416633862906</v>
          </cell>
          <cell r="Q269">
            <v>26.006550512153723</v>
          </cell>
          <cell r="R269">
            <v>21.765118371983238</v>
          </cell>
          <cell r="S269">
            <v>172.47511057482939</v>
          </cell>
          <cell r="T269">
            <v>20.860610554514679</v>
          </cell>
          <cell r="U269">
            <v>28.934912250558391</v>
          </cell>
          <cell r="W269">
            <v>0</v>
          </cell>
          <cell r="X269">
            <v>10.251995934317858</v>
          </cell>
          <cell r="Y269">
            <v>10.483870967741936</v>
          </cell>
          <cell r="Z269">
            <v>0</v>
          </cell>
          <cell r="AA269">
            <v>0</v>
          </cell>
          <cell r="AB269">
            <v>0</v>
          </cell>
          <cell r="AC269">
            <v>5</v>
          </cell>
          <cell r="AD269">
            <v>0</v>
          </cell>
          <cell r="AE269">
            <v>1.3517454706142278</v>
          </cell>
          <cell r="AF269">
            <v>0.56517939015647123</v>
          </cell>
          <cell r="AG269">
            <v>0</v>
          </cell>
          <cell r="AH269">
            <v>3.0567949315065626</v>
          </cell>
          <cell r="AI269">
            <v>0</v>
          </cell>
          <cell r="AJ269">
            <v>0</v>
          </cell>
          <cell r="AK269">
            <v>0</v>
          </cell>
          <cell r="AL269">
            <v>0</v>
          </cell>
          <cell r="AM269">
            <v>0</v>
          </cell>
          <cell r="AN269">
            <v>0</v>
          </cell>
          <cell r="AO269">
            <v>25.673057237422398</v>
          </cell>
          <cell r="AP269">
            <v>0</v>
          </cell>
          <cell r="AQ269">
            <v>23.434820609843527</v>
          </cell>
          <cell r="AR269">
            <v>16.565179390156473</v>
          </cell>
          <cell r="AS269">
            <v>32.753873526474607</v>
          </cell>
          <cell r="AT269">
            <v>0</v>
          </cell>
          <cell r="AU269">
            <v>0</v>
          </cell>
          <cell r="AV269">
            <v>0</v>
          </cell>
          <cell r="AW269">
            <v>67</v>
          </cell>
          <cell r="AX269">
            <v>0</v>
          </cell>
          <cell r="AY269">
            <v>0</v>
          </cell>
          <cell r="AZ269">
            <v>42.119752116692851</v>
          </cell>
          <cell r="BA269">
            <v>0</v>
          </cell>
          <cell r="BB269">
            <v>113.1508812632096</v>
          </cell>
          <cell r="BC269">
            <v>0</v>
          </cell>
          <cell r="BD269">
            <v>0</v>
          </cell>
          <cell r="BE269">
            <v>27.3224043715847</v>
          </cell>
          <cell r="BF269">
            <v>38.994233728842545</v>
          </cell>
          <cell r="BG269">
            <v>0</v>
          </cell>
          <cell r="BH269">
            <v>0.59304549356625103</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2.0340468310796069</v>
          </cell>
          <cell r="BX269">
            <v>0</v>
          </cell>
          <cell r="BY269">
            <v>0</v>
          </cell>
          <cell r="CA269">
            <v>0</v>
          </cell>
          <cell r="CB269">
            <v>16.672707931091281</v>
          </cell>
          <cell r="CC269">
            <v>0</v>
          </cell>
          <cell r="CD269">
            <v>0</v>
          </cell>
          <cell r="CE269">
            <v>0</v>
          </cell>
          <cell r="CF269">
            <v>0</v>
          </cell>
          <cell r="CH269">
            <v>16.672707931091281</v>
          </cell>
          <cell r="CJ269">
            <v>40018</v>
          </cell>
          <cell r="CK269">
            <v>10.251995934317858</v>
          </cell>
          <cell r="CL269">
            <v>1.916924860770699</v>
          </cell>
          <cell r="CM269">
            <v>66.316638100427241</v>
          </cell>
          <cell r="CN269">
            <v>2.0340468310796069</v>
          </cell>
          <cell r="CO269">
            <v>0</v>
          </cell>
          <cell r="CP269">
            <v>60</v>
          </cell>
          <cell r="CQ269">
            <v>1.4837256954035638</v>
          </cell>
          <cell r="CR269">
            <v>40</v>
          </cell>
          <cell r="CS269">
            <v>0</v>
          </cell>
          <cell r="CU269">
            <v>40018</v>
          </cell>
          <cell r="CV269">
            <v>0</v>
          </cell>
          <cell r="CW269">
            <v>5</v>
          </cell>
          <cell r="CX269">
            <v>0</v>
          </cell>
          <cell r="CY269">
            <v>0</v>
          </cell>
          <cell r="CZ269">
            <v>0</v>
          </cell>
          <cell r="DA269">
            <v>0</v>
          </cell>
          <cell r="DB269">
            <v>0</v>
          </cell>
          <cell r="DC269">
            <v>72.328767123287676</v>
          </cell>
          <cell r="DD269">
            <v>67</v>
          </cell>
          <cell r="DE269">
            <v>11.835616438356164</v>
          </cell>
          <cell r="DF269">
            <v>24</v>
          </cell>
          <cell r="DG269">
            <v>58.684931506849324</v>
          </cell>
          <cell r="DH269">
            <v>113.1508812632096</v>
          </cell>
          <cell r="DI269">
            <v>0</v>
          </cell>
          <cell r="DJ269">
            <v>0</v>
          </cell>
          <cell r="DK269">
            <v>27.3224043715847</v>
          </cell>
          <cell r="DL269">
            <v>38.994233728842545</v>
          </cell>
          <cell r="DM269">
            <v>0</v>
          </cell>
          <cell r="DN269">
            <v>0</v>
          </cell>
          <cell r="DO269">
            <v>0</v>
          </cell>
          <cell r="DP269">
            <v>2.0340468310796069</v>
          </cell>
          <cell r="DR269">
            <v>68.350684931506848</v>
          </cell>
          <cell r="DS269">
            <v>16.672707931091281</v>
          </cell>
          <cell r="DT269">
            <v>0</v>
          </cell>
          <cell r="DV269">
            <v>40018</v>
          </cell>
          <cell r="DW269">
            <v>1.2779499071804661</v>
          </cell>
          <cell r="DY269">
            <v>49.7</v>
          </cell>
          <cell r="DZ269">
            <v>44.7</v>
          </cell>
          <cell r="EA269">
            <v>40</v>
          </cell>
          <cell r="EB269">
            <v>40</v>
          </cell>
          <cell r="ED269">
            <v>60</v>
          </cell>
          <cell r="EE269">
            <v>20</v>
          </cell>
          <cell r="EF269">
            <v>61.483725695403564</v>
          </cell>
          <cell r="EG269">
            <v>1.4837256954035638</v>
          </cell>
          <cell r="EH269">
            <v>60</v>
          </cell>
          <cell r="EJ269">
            <v>40</v>
          </cell>
          <cell r="EK269">
            <v>100</v>
          </cell>
          <cell r="EL269">
            <v>120</v>
          </cell>
          <cell r="EN269">
            <v>0</v>
          </cell>
          <cell r="EO269">
            <v>60</v>
          </cell>
          <cell r="EP269">
            <v>80</v>
          </cell>
          <cell r="ER269">
            <v>200</v>
          </cell>
          <cell r="ET269">
            <v>15</v>
          </cell>
          <cell r="EU269">
            <v>0</v>
          </cell>
          <cell r="EV269">
            <v>2.0340468310796069</v>
          </cell>
          <cell r="EW269">
            <v>53.350684931506855</v>
          </cell>
          <cell r="EX269">
            <v>15</v>
          </cell>
          <cell r="EZ269">
            <v>51.316638100427248</v>
          </cell>
          <cell r="FA269">
            <v>66.316638100427241</v>
          </cell>
          <cell r="FB269">
            <v>59</v>
          </cell>
          <cell r="FC269">
            <v>68.350684931506848</v>
          </cell>
          <cell r="FE269">
            <v>38271.593276851854</v>
          </cell>
        </row>
        <row r="270">
          <cell r="A270">
            <v>40019</v>
          </cell>
          <cell r="B270">
            <v>25</v>
          </cell>
          <cell r="C270">
            <v>6</v>
          </cell>
          <cell r="D270">
            <v>7</v>
          </cell>
          <cell r="E270">
            <v>2009</v>
          </cell>
          <cell r="G270">
            <v>0</v>
          </cell>
          <cell r="H270">
            <v>3.8154669359280238</v>
          </cell>
          <cell r="I270">
            <v>8.4692122021053589</v>
          </cell>
          <cell r="J270">
            <v>85.61643835616438</v>
          </cell>
          <cell r="K270">
            <v>10.483870967741936</v>
          </cell>
          <cell r="L270">
            <v>0.56974263389697799</v>
          </cell>
          <cell r="M270">
            <v>7.957028896542055</v>
          </cell>
          <cell r="N270">
            <v>8.5097142857142849</v>
          </cell>
          <cell r="O270">
            <v>39.216622484769324</v>
          </cell>
          <cell r="P270">
            <v>22.85823066613942</v>
          </cell>
          <cell r="Q270">
            <v>25.982270219915272</v>
          </cell>
          <cell r="R270">
            <v>21.765118371983238</v>
          </cell>
          <cell r="S270">
            <v>216.15295466909015</v>
          </cell>
          <cell r="T270">
            <v>21.529788673431661</v>
          </cell>
          <cell r="U270">
            <v>40.939032621958198</v>
          </cell>
          <cell r="W270">
            <v>0</v>
          </cell>
          <cell r="X270">
            <v>12.284679138033383</v>
          </cell>
          <cell r="Y270">
            <v>10.483870967741936</v>
          </cell>
          <cell r="Z270">
            <v>0</v>
          </cell>
          <cell r="AA270">
            <v>0</v>
          </cell>
          <cell r="AB270">
            <v>2.536284897900777</v>
          </cell>
          <cell r="AC270">
            <v>5</v>
          </cell>
          <cell r="AD270">
            <v>0</v>
          </cell>
          <cell r="AE270">
            <v>1.3517454706142278</v>
          </cell>
          <cell r="AF270">
            <v>8.1484554476383124</v>
          </cell>
          <cell r="AG270">
            <v>0</v>
          </cell>
          <cell r="AH270">
            <v>2.929016551801956</v>
          </cell>
          <cell r="AI270">
            <v>0</v>
          </cell>
          <cell r="AJ270">
            <v>0</v>
          </cell>
          <cell r="AK270">
            <v>0</v>
          </cell>
          <cell r="AL270">
            <v>0</v>
          </cell>
          <cell r="AM270">
            <v>0</v>
          </cell>
          <cell r="AN270">
            <v>0</v>
          </cell>
          <cell r="AO270">
            <v>23.640620604320269</v>
          </cell>
          <cell r="AP270">
            <v>0</v>
          </cell>
          <cell r="AQ270">
            <v>15.851544552361688</v>
          </cell>
          <cell r="AR270">
            <v>22.514988168803285</v>
          </cell>
          <cell r="AS270">
            <v>33.474450829132067</v>
          </cell>
          <cell r="AT270">
            <v>0</v>
          </cell>
          <cell r="AU270">
            <v>0</v>
          </cell>
          <cell r="AV270">
            <v>0</v>
          </cell>
          <cell r="AW270">
            <v>67</v>
          </cell>
          <cell r="AX270">
            <v>0</v>
          </cell>
          <cell r="AY270">
            <v>0</v>
          </cell>
          <cell r="AZ270">
            <v>36.169943338046039</v>
          </cell>
          <cell r="BA270">
            <v>0</v>
          </cell>
          <cell r="BB270">
            <v>175.45183262643394</v>
          </cell>
          <cell r="BC270">
            <v>0</v>
          </cell>
          <cell r="BD270">
            <v>0</v>
          </cell>
          <cell r="BE270">
            <v>27.3224043715847</v>
          </cell>
          <cell r="BF270">
            <v>41.028280559922152</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CA270">
            <v>0</v>
          </cell>
          <cell r="CB270">
            <v>17.265753424657532</v>
          </cell>
          <cell r="CC270">
            <v>0</v>
          </cell>
          <cell r="CD270">
            <v>0</v>
          </cell>
          <cell r="CE270">
            <v>11.411621036387984</v>
          </cell>
          <cell r="CF270">
            <v>0</v>
          </cell>
          <cell r="CH270">
            <v>28.677374461045517</v>
          </cell>
          <cell r="CJ270">
            <v>40019</v>
          </cell>
          <cell r="CK270">
            <v>12.284679138033383</v>
          </cell>
          <cell r="CL270">
            <v>9.5002009182525402</v>
          </cell>
          <cell r="CM270">
            <v>68.350684931506848</v>
          </cell>
          <cell r="CN270">
            <v>0</v>
          </cell>
          <cell r="CO270">
            <v>0</v>
          </cell>
          <cell r="CP270">
            <v>60</v>
          </cell>
          <cell r="CQ270">
            <v>4.4087985254293471E-2</v>
          </cell>
          <cell r="CR270">
            <v>38.366532721164972</v>
          </cell>
          <cell r="CS270">
            <v>0</v>
          </cell>
          <cell r="CU270">
            <v>40019</v>
          </cell>
          <cell r="CV270">
            <v>2.536284897900777</v>
          </cell>
          <cell r="CW270">
            <v>5</v>
          </cell>
          <cell r="CX270">
            <v>0</v>
          </cell>
          <cell r="CY270">
            <v>0</v>
          </cell>
          <cell r="CZ270">
            <v>0</v>
          </cell>
          <cell r="DA270">
            <v>0</v>
          </cell>
          <cell r="DB270">
            <v>0</v>
          </cell>
          <cell r="DC270">
            <v>72.328767123287676</v>
          </cell>
          <cell r="DD270">
            <v>67</v>
          </cell>
          <cell r="DE270">
            <v>11.835616438356164</v>
          </cell>
          <cell r="DF270">
            <v>24</v>
          </cell>
          <cell r="DG270">
            <v>58.684931506849324</v>
          </cell>
          <cell r="DH270">
            <v>175.45183262643394</v>
          </cell>
          <cell r="DI270">
            <v>0</v>
          </cell>
          <cell r="DJ270">
            <v>0</v>
          </cell>
          <cell r="DK270">
            <v>27.3224043715847</v>
          </cell>
          <cell r="DL270">
            <v>41.028280559922152</v>
          </cell>
          <cell r="DM270">
            <v>0</v>
          </cell>
          <cell r="DN270">
            <v>0</v>
          </cell>
          <cell r="DO270">
            <v>0</v>
          </cell>
          <cell r="DP270">
            <v>0</v>
          </cell>
          <cell r="DR270">
            <v>68.350684931506848</v>
          </cell>
          <cell r="DS270">
            <v>28.677374461045517</v>
          </cell>
          <cell r="DT270">
            <v>0</v>
          </cell>
          <cell r="DV270">
            <v>40019</v>
          </cell>
          <cell r="DW270">
            <v>6.3334672788350268</v>
          </cell>
          <cell r="DY270">
            <v>49.7</v>
          </cell>
          <cell r="DZ270">
            <v>44.7</v>
          </cell>
          <cell r="EA270">
            <v>40</v>
          </cell>
          <cell r="EB270">
            <v>38.366532721164972</v>
          </cell>
          <cell r="ED270">
            <v>60</v>
          </cell>
          <cell r="EE270">
            <v>20</v>
          </cell>
          <cell r="EF270">
            <v>71.455709021642278</v>
          </cell>
          <cell r="EG270">
            <v>11.455709021642278</v>
          </cell>
          <cell r="EH270">
            <v>60</v>
          </cell>
          <cell r="EJ270">
            <v>38.366532721164972</v>
          </cell>
          <cell r="EK270">
            <v>98.366532721164972</v>
          </cell>
          <cell r="EL270">
            <v>118.36653272116497</v>
          </cell>
          <cell r="EN270">
            <v>0</v>
          </cell>
          <cell r="EO270">
            <v>60</v>
          </cell>
          <cell r="EP270">
            <v>80</v>
          </cell>
          <cell r="ER270">
            <v>200</v>
          </cell>
          <cell r="ET270">
            <v>15</v>
          </cell>
          <cell r="EU270">
            <v>0</v>
          </cell>
          <cell r="EV270">
            <v>0</v>
          </cell>
          <cell r="EW270">
            <v>63.762828058110529</v>
          </cell>
          <cell r="EX270">
            <v>4.5878568733963192</v>
          </cell>
          <cell r="EZ270">
            <v>63.762828058110529</v>
          </cell>
          <cell r="FA270">
            <v>78.762828058110529</v>
          </cell>
          <cell r="FB270">
            <v>59</v>
          </cell>
          <cell r="FC270">
            <v>68.350684931506848</v>
          </cell>
          <cell r="FE270">
            <v>38271.593277083331</v>
          </cell>
        </row>
        <row r="271">
          <cell r="A271">
            <v>40020</v>
          </cell>
          <cell r="B271">
            <v>26</v>
          </cell>
          <cell r="C271">
            <v>7</v>
          </cell>
          <cell r="D271">
            <v>7</v>
          </cell>
          <cell r="E271">
            <v>2009</v>
          </cell>
          <cell r="G271">
            <v>0</v>
          </cell>
          <cell r="H271">
            <v>3.9952738863153847</v>
          </cell>
          <cell r="I271">
            <v>8.5164325174436648</v>
          </cell>
          <cell r="J271">
            <v>85.61643835616438</v>
          </cell>
          <cell r="K271">
            <v>10.483870967741936</v>
          </cell>
          <cell r="L271">
            <v>0.59659221409960683</v>
          </cell>
          <cell r="M271">
            <v>8.0013935203918773</v>
          </cell>
          <cell r="N271">
            <v>8.5097142857142849</v>
          </cell>
          <cell r="O271">
            <v>41.064737384437215</v>
          </cell>
          <cell r="P271">
            <v>22.985677332295992</v>
          </cell>
          <cell r="Q271">
            <v>25.975552660161792</v>
          </cell>
          <cell r="R271">
            <v>21.765118371983238</v>
          </cell>
          <cell r="S271">
            <v>215.14114114236364</v>
          </cell>
          <cell r="T271">
            <v>21.52572737803423</v>
          </cell>
          <cell r="U271">
            <v>40.904650914618642</v>
          </cell>
          <cell r="W271">
            <v>0</v>
          </cell>
          <cell r="X271">
            <v>12.51170640375905</v>
          </cell>
          <cell r="Y271">
            <v>10.483870967741936</v>
          </cell>
          <cell r="Z271">
            <v>0</v>
          </cell>
          <cell r="AA271">
            <v>0</v>
          </cell>
          <cell r="AB271">
            <v>2.5349983765757544</v>
          </cell>
          <cell r="AC271">
            <v>5</v>
          </cell>
          <cell r="AD271">
            <v>0</v>
          </cell>
          <cell r="AE271">
            <v>1.3517454706142278</v>
          </cell>
          <cell r="AF271">
            <v>8.2209561730157859</v>
          </cell>
          <cell r="AG271">
            <v>0</v>
          </cell>
          <cell r="AH271">
            <v>2.8917044379193548</v>
          </cell>
          <cell r="AI271">
            <v>0</v>
          </cell>
          <cell r="AJ271">
            <v>0</v>
          </cell>
          <cell r="AK271">
            <v>0</v>
          </cell>
          <cell r="AL271">
            <v>0</v>
          </cell>
          <cell r="AM271">
            <v>0</v>
          </cell>
          <cell r="AN271">
            <v>0</v>
          </cell>
          <cell r="AO271">
            <v>23.330399354829733</v>
          </cell>
          <cell r="AP271">
            <v>0</v>
          </cell>
          <cell r="AQ271">
            <v>15.779043826984214</v>
          </cell>
          <cell r="AR271">
            <v>22.539155077262443</v>
          </cell>
          <cell r="AS271">
            <v>33.594956926779538</v>
          </cell>
          <cell r="AT271">
            <v>0</v>
          </cell>
          <cell r="AU271">
            <v>0</v>
          </cell>
          <cell r="AV271">
            <v>0</v>
          </cell>
          <cell r="AW271">
            <v>67</v>
          </cell>
          <cell r="AX271">
            <v>0</v>
          </cell>
          <cell r="AY271">
            <v>0</v>
          </cell>
          <cell r="AZ271">
            <v>36.145776429586881</v>
          </cell>
          <cell r="BA271">
            <v>0</v>
          </cell>
          <cell r="BB271">
            <v>174.42574300542964</v>
          </cell>
          <cell r="BC271">
            <v>0</v>
          </cell>
          <cell r="BD271">
            <v>0</v>
          </cell>
          <cell r="BE271">
            <v>27.3224043715847</v>
          </cell>
          <cell r="BF271">
            <v>41.028280559922152</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CA271">
            <v>0</v>
          </cell>
          <cell r="CB271">
            <v>17.265753424657532</v>
          </cell>
          <cell r="CC271">
            <v>0</v>
          </cell>
          <cell r="CD271">
            <v>0</v>
          </cell>
          <cell r="CE271">
            <v>13.655826125102948</v>
          </cell>
          <cell r="CF271">
            <v>0</v>
          </cell>
          <cell r="CH271">
            <v>30.92157954976048</v>
          </cell>
          <cell r="CJ271">
            <v>40020</v>
          </cell>
          <cell r="CK271">
            <v>12.51170640375905</v>
          </cell>
          <cell r="CL271">
            <v>9.5727016436300136</v>
          </cell>
          <cell r="CM271">
            <v>68.350684931506848</v>
          </cell>
          <cell r="CN271">
            <v>0</v>
          </cell>
          <cell r="CO271">
            <v>0</v>
          </cell>
          <cell r="CP271">
            <v>59.817060719528627</v>
          </cell>
          <cell r="CQ271">
            <v>0</v>
          </cell>
          <cell r="CR271">
            <v>38.318198904246657</v>
          </cell>
          <cell r="CS271">
            <v>0</v>
          </cell>
          <cell r="CU271">
            <v>40020</v>
          </cell>
          <cell r="CV271">
            <v>2.5349983765757544</v>
          </cell>
          <cell r="CW271">
            <v>5</v>
          </cell>
          <cell r="CX271">
            <v>0</v>
          </cell>
          <cell r="CY271">
            <v>0</v>
          </cell>
          <cell r="CZ271">
            <v>0</v>
          </cell>
          <cell r="DA271">
            <v>0</v>
          </cell>
          <cell r="DB271">
            <v>0</v>
          </cell>
          <cell r="DC271">
            <v>72.328767123287676</v>
          </cell>
          <cell r="DD271">
            <v>67</v>
          </cell>
          <cell r="DE271">
            <v>11.835616438356164</v>
          </cell>
          <cell r="DF271">
            <v>24</v>
          </cell>
          <cell r="DG271">
            <v>58.684931506849324</v>
          </cell>
          <cell r="DH271">
            <v>174.42574300542964</v>
          </cell>
          <cell r="DI271">
            <v>0</v>
          </cell>
          <cell r="DJ271">
            <v>0</v>
          </cell>
          <cell r="DK271">
            <v>27.3224043715847</v>
          </cell>
          <cell r="DL271">
            <v>41.028280559922152</v>
          </cell>
          <cell r="DM271">
            <v>0</v>
          </cell>
          <cell r="DN271">
            <v>0</v>
          </cell>
          <cell r="DO271">
            <v>0</v>
          </cell>
          <cell r="DP271">
            <v>0</v>
          </cell>
          <cell r="DR271">
            <v>68.350684931506848</v>
          </cell>
          <cell r="DS271">
            <v>30.92157954976048</v>
          </cell>
          <cell r="DT271">
            <v>0</v>
          </cell>
          <cell r="DV271">
            <v>40020</v>
          </cell>
          <cell r="DW271">
            <v>6.3818010957533424</v>
          </cell>
          <cell r="DY271">
            <v>49.7</v>
          </cell>
          <cell r="DZ271">
            <v>44.7</v>
          </cell>
          <cell r="EA271">
            <v>40</v>
          </cell>
          <cell r="EB271">
            <v>38.318198904246657</v>
          </cell>
          <cell r="ED271">
            <v>60</v>
          </cell>
          <cell r="EE271">
            <v>20</v>
          </cell>
          <cell r="EF271">
            <v>73.472886844631574</v>
          </cell>
          <cell r="EG271">
            <v>13.472886844631574</v>
          </cell>
          <cell r="EH271">
            <v>60</v>
          </cell>
          <cell r="EJ271">
            <v>38.318198904246657</v>
          </cell>
          <cell r="EK271">
            <v>98.318198904246657</v>
          </cell>
          <cell r="EL271">
            <v>118.31819890424666</v>
          </cell>
          <cell r="EN271">
            <v>0</v>
          </cell>
          <cell r="EO271">
            <v>60</v>
          </cell>
          <cell r="EP271">
            <v>80</v>
          </cell>
          <cell r="ER271">
            <v>200</v>
          </cell>
          <cell r="ET271">
            <v>15</v>
          </cell>
          <cell r="EU271">
            <v>0</v>
          </cell>
          <cell r="EV271">
            <v>0</v>
          </cell>
          <cell r="EW271">
            <v>64.118339382648813</v>
          </cell>
          <cell r="EX271">
            <v>4.232345548858035</v>
          </cell>
          <cell r="EZ271">
            <v>64.118339382648813</v>
          </cell>
          <cell r="FA271">
            <v>79.118339382648813</v>
          </cell>
          <cell r="FB271">
            <v>59</v>
          </cell>
          <cell r="FC271">
            <v>68.350684931506848</v>
          </cell>
          <cell r="FE271">
            <v>38271.593277430555</v>
          </cell>
        </row>
        <row r="272">
          <cell r="A272">
            <v>40021</v>
          </cell>
          <cell r="B272">
            <v>27</v>
          </cell>
          <cell r="C272">
            <v>1</v>
          </cell>
          <cell r="D272">
            <v>7</v>
          </cell>
          <cell r="E272">
            <v>2009</v>
          </cell>
          <cell r="G272">
            <v>0</v>
          </cell>
          <cell r="H272">
            <v>3.8482384556578095</v>
          </cell>
          <cell r="I272">
            <v>8.4781422703761802</v>
          </cell>
          <cell r="J272">
            <v>85.61643835616438</v>
          </cell>
          <cell r="K272">
            <v>10.483870967741936</v>
          </cell>
          <cell r="L272">
            <v>0.57463622419174321</v>
          </cell>
          <cell r="M272">
            <v>7.9654189108176867</v>
          </cell>
          <cell r="N272">
            <v>8.5097142857142849</v>
          </cell>
          <cell r="O272">
            <v>39.55345892945013</v>
          </cell>
          <cell r="P272">
            <v>22.882332737917487</v>
          </cell>
          <cell r="Q272">
            <v>25.980908671079398</v>
          </cell>
          <cell r="R272">
            <v>21.765118371983238</v>
          </cell>
          <cell r="S272">
            <v>202.96239306104911</v>
          </cell>
          <cell r="T272">
            <v>21.47684337695835</v>
          </cell>
          <cell r="U272">
            <v>40.490813640028577</v>
          </cell>
          <cell r="W272">
            <v>0</v>
          </cell>
          <cell r="X272">
            <v>12.326380726033989</v>
          </cell>
          <cell r="Y272">
            <v>10.483870967741936</v>
          </cell>
          <cell r="Z272">
            <v>0</v>
          </cell>
          <cell r="AA272">
            <v>0</v>
          </cell>
          <cell r="AB272">
            <v>2.5337125078340135</v>
          </cell>
          <cell r="AC272">
            <v>5</v>
          </cell>
          <cell r="AD272">
            <v>0</v>
          </cell>
          <cell r="AE272">
            <v>1.3517454706142278</v>
          </cell>
          <cell r="AF272">
            <v>8.1643114422754728</v>
          </cell>
          <cell r="AG272">
            <v>0</v>
          </cell>
          <cell r="AH272">
            <v>2.9536717133800678</v>
          </cell>
          <cell r="AI272">
            <v>0</v>
          </cell>
          <cell r="AJ272">
            <v>0</v>
          </cell>
          <cell r="AK272">
            <v>0</v>
          </cell>
          <cell r="AL272">
            <v>0</v>
          </cell>
          <cell r="AM272">
            <v>0</v>
          </cell>
          <cell r="AN272">
            <v>0</v>
          </cell>
          <cell r="AO272">
            <v>23.333311448357932</v>
          </cell>
          <cell r="AP272">
            <v>0</v>
          </cell>
          <cell r="AQ272">
            <v>15.835688557724527</v>
          </cell>
          <cell r="AR272">
            <v>22.52027350034901</v>
          </cell>
          <cell r="AS272">
            <v>33.715403235515687</v>
          </cell>
          <cell r="AT272">
            <v>0</v>
          </cell>
          <cell r="AU272">
            <v>0</v>
          </cell>
          <cell r="AV272">
            <v>0</v>
          </cell>
          <cell r="AW272">
            <v>67</v>
          </cell>
          <cell r="AX272">
            <v>0</v>
          </cell>
          <cell r="AY272">
            <v>0</v>
          </cell>
          <cell r="AZ272">
            <v>36.164658006500318</v>
          </cell>
          <cell r="BA272">
            <v>0</v>
          </cell>
          <cell r="BB272">
            <v>161.76539207153576</v>
          </cell>
          <cell r="BC272">
            <v>0</v>
          </cell>
          <cell r="BD272">
            <v>0</v>
          </cell>
          <cell r="BE272">
            <v>27.3224043715847</v>
          </cell>
          <cell r="BF272">
            <v>41.028280559922152</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CA272">
            <v>0</v>
          </cell>
          <cell r="CB272">
            <v>17.265753424657532</v>
          </cell>
          <cell r="CC272">
            <v>0</v>
          </cell>
          <cell r="CD272">
            <v>0</v>
          </cell>
          <cell r="CE272">
            <v>11.823470255103032</v>
          </cell>
          <cell r="CF272">
            <v>0</v>
          </cell>
          <cell r="CH272">
            <v>29.089223679760565</v>
          </cell>
          <cell r="CJ272">
            <v>40021</v>
          </cell>
          <cell r="CK272">
            <v>12.326380726033989</v>
          </cell>
          <cell r="CL272">
            <v>9.5160569128897006</v>
          </cell>
          <cell r="CM272">
            <v>68.350684931506848</v>
          </cell>
          <cell r="CN272">
            <v>0</v>
          </cell>
          <cell r="CO272">
            <v>0</v>
          </cell>
          <cell r="CP272">
            <v>60</v>
          </cell>
          <cell r="CQ272">
            <v>2.386397253687278E-3</v>
          </cell>
          <cell r="CR272">
            <v>38.355962058073537</v>
          </cell>
          <cell r="CS272">
            <v>0</v>
          </cell>
          <cell r="CU272">
            <v>40021</v>
          </cell>
          <cell r="CV272">
            <v>2.5337125078340135</v>
          </cell>
          <cell r="CW272">
            <v>5</v>
          </cell>
          <cell r="CX272">
            <v>0</v>
          </cell>
          <cell r="CY272">
            <v>0</v>
          </cell>
          <cell r="CZ272">
            <v>0</v>
          </cell>
          <cell r="DA272">
            <v>0</v>
          </cell>
          <cell r="DB272">
            <v>0</v>
          </cell>
          <cell r="DC272">
            <v>72.328767123287676</v>
          </cell>
          <cell r="DD272">
            <v>67</v>
          </cell>
          <cell r="DE272">
            <v>11.835616438356164</v>
          </cell>
          <cell r="DF272">
            <v>24</v>
          </cell>
          <cell r="DG272">
            <v>58.684931506849324</v>
          </cell>
          <cell r="DH272">
            <v>161.76539207153576</v>
          </cell>
          <cell r="DI272">
            <v>0</v>
          </cell>
          <cell r="DJ272">
            <v>0</v>
          </cell>
          <cell r="DK272">
            <v>27.3224043715847</v>
          </cell>
          <cell r="DL272">
            <v>41.028280559922152</v>
          </cell>
          <cell r="DM272">
            <v>0</v>
          </cell>
          <cell r="DN272">
            <v>0</v>
          </cell>
          <cell r="DO272">
            <v>0</v>
          </cell>
          <cell r="DP272">
            <v>0</v>
          </cell>
          <cell r="DR272">
            <v>68.350684931506848</v>
          </cell>
          <cell r="DS272">
            <v>29.089223679760565</v>
          </cell>
          <cell r="DT272">
            <v>0</v>
          </cell>
          <cell r="DV272">
            <v>40021</v>
          </cell>
          <cell r="DW272">
            <v>6.3440379419264668</v>
          </cell>
          <cell r="DY272">
            <v>49.7</v>
          </cell>
          <cell r="DZ272">
            <v>44.7</v>
          </cell>
          <cell r="EA272">
            <v>40</v>
          </cell>
          <cell r="EB272">
            <v>38.355962058073537</v>
          </cell>
          <cell r="ED272">
            <v>60</v>
          </cell>
          <cell r="EE272">
            <v>20</v>
          </cell>
          <cell r="EF272">
            <v>71.82585665235672</v>
          </cell>
          <cell r="EG272">
            <v>11.82585665235672</v>
          </cell>
          <cell r="EH272">
            <v>60</v>
          </cell>
          <cell r="EJ272">
            <v>38.355962058073537</v>
          </cell>
          <cell r="EK272">
            <v>98.355962058073544</v>
          </cell>
          <cell r="EL272">
            <v>118.35596205807354</v>
          </cell>
          <cell r="EN272">
            <v>0</v>
          </cell>
          <cell r="EO272">
            <v>60</v>
          </cell>
          <cell r="EP272">
            <v>80</v>
          </cell>
          <cell r="ER272">
            <v>200</v>
          </cell>
          <cell r="ET272">
            <v>15</v>
          </cell>
          <cell r="EU272">
            <v>0</v>
          </cell>
          <cell r="EV272">
            <v>0</v>
          </cell>
          <cell r="EW272">
            <v>63.830060569719819</v>
          </cell>
          <cell r="EX272">
            <v>4.5206243617870285</v>
          </cell>
          <cell r="EZ272">
            <v>63.830060569719819</v>
          </cell>
          <cell r="FA272">
            <v>78.830060569719819</v>
          </cell>
          <cell r="FB272">
            <v>59</v>
          </cell>
          <cell r="FC272">
            <v>68.350684931506848</v>
          </cell>
          <cell r="FE272">
            <v>38271.593277662039</v>
          </cell>
        </row>
        <row r="273">
          <cell r="A273">
            <v>40022</v>
          </cell>
          <cell r="B273">
            <v>28</v>
          </cell>
          <cell r="C273">
            <v>2</v>
          </cell>
          <cell r="D273">
            <v>7</v>
          </cell>
          <cell r="E273">
            <v>2009</v>
          </cell>
          <cell r="G273">
            <v>0</v>
          </cell>
          <cell r="H273">
            <v>4.1655974587358884</v>
          </cell>
          <cell r="I273">
            <v>8.5606859829730464</v>
          </cell>
          <cell r="J273">
            <v>85.61643835616438</v>
          </cell>
          <cell r="K273">
            <v>10.483870967741936</v>
          </cell>
          <cell r="L273">
            <v>0.62202569377461758</v>
          </cell>
          <cell r="M273">
            <v>8.0429707173715297</v>
          </cell>
          <cell r="N273">
            <v>8.5097142857142849</v>
          </cell>
          <cell r="O273">
            <v>42.815379010230146</v>
          </cell>
          <cell r="P273">
            <v>23.105116531445486</v>
          </cell>
          <cell r="Q273">
            <v>25.969391304124965</v>
          </cell>
          <cell r="R273">
            <v>21.765118371983238</v>
          </cell>
          <cell r="S273">
            <v>207.08759924749788</v>
          </cell>
          <cell r="T273">
            <v>21.493401448634533</v>
          </cell>
          <cell r="U273">
            <v>40.630989302906542</v>
          </cell>
          <cell r="W273">
            <v>0</v>
          </cell>
          <cell r="X273">
            <v>12.726283441708935</v>
          </cell>
          <cell r="Y273">
            <v>10.483870967741936</v>
          </cell>
          <cell r="Z273">
            <v>0</v>
          </cell>
          <cell r="AA273">
            <v>0</v>
          </cell>
          <cell r="AB273">
            <v>2.5324272913445327</v>
          </cell>
          <cell r="AC273">
            <v>5</v>
          </cell>
          <cell r="AD273">
            <v>0</v>
          </cell>
          <cell r="AE273">
            <v>1.3517454706142278</v>
          </cell>
          <cell r="AF273">
            <v>8.2905379349016695</v>
          </cell>
          <cell r="AG273">
            <v>0</v>
          </cell>
          <cell r="AH273">
            <v>2.8100728521746738</v>
          </cell>
          <cell r="AI273">
            <v>0</v>
          </cell>
          <cell r="AJ273">
            <v>0</v>
          </cell>
          <cell r="AK273">
            <v>0</v>
          </cell>
          <cell r="AL273">
            <v>0</v>
          </cell>
          <cell r="AM273">
            <v>0</v>
          </cell>
          <cell r="AN273">
            <v>0</v>
          </cell>
          <cell r="AO273">
            <v>22.953092352522567</v>
          </cell>
          <cell r="AP273">
            <v>0</v>
          </cell>
          <cell r="AQ273">
            <v>15.709462065098331</v>
          </cell>
          <cell r="AR273">
            <v>22.562348997891071</v>
          </cell>
          <cell r="AS273">
            <v>33.839318476881502</v>
          </cell>
          <cell r="AT273">
            <v>0</v>
          </cell>
          <cell r="AU273">
            <v>0</v>
          </cell>
          <cell r="AV273">
            <v>0</v>
          </cell>
          <cell r="AW273">
            <v>67</v>
          </cell>
          <cell r="AX273">
            <v>0</v>
          </cell>
          <cell r="AY273">
            <v>0</v>
          </cell>
          <cell r="AZ273">
            <v>36.122582508958253</v>
          </cell>
          <cell r="BA273">
            <v>0</v>
          </cell>
          <cell r="BB273">
            <v>166.0894074900807</v>
          </cell>
          <cell r="BC273">
            <v>0</v>
          </cell>
          <cell r="BD273">
            <v>0</v>
          </cell>
          <cell r="BE273">
            <v>27.3224043715847</v>
          </cell>
          <cell r="BF273">
            <v>41.028280559922152</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CA273">
            <v>0</v>
          </cell>
          <cell r="CB273">
            <v>17.265753424657532</v>
          </cell>
          <cell r="CC273">
            <v>0</v>
          </cell>
          <cell r="CD273">
            <v>0</v>
          </cell>
          <cell r="CE273">
            <v>15.780710473215692</v>
          </cell>
          <cell r="CF273">
            <v>0</v>
          </cell>
          <cell r="CH273">
            <v>33.046463897873224</v>
          </cell>
          <cell r="CJ273">
            <v>40022</v>
          </cell>
          <cell r="CK273">
            <v>12.726283441708935</v>
          </cell>
          <cell r="CL273">
            <v>9.6422834055158972</v>
          </cell>
          <cell r="CM273">
            <v>68.350684931506848</v>
          </cell>
          <cell r="CN273">
            <v>0</v>
          </cell>
          <cell r="CO273">
            <v>0</v>
          </cell>
          <cell r="CP273">
            <v>59.602483681578747</v>
          </cell>
          <cell r="CQ273">
            <v>0</v>
          </cell>
          <cell r="CR273">
            <v>38.2718110629894</v>
          </cell>
          <cell r="CS273">
            <v>0</v>
          </cell>
          <cell r="CU273">
            <v>40022</v>
          </cell>
          <cell r="CV273">
            <v>2.5324272913445327</v>
          </cell>
          <cell r="CW273">
            <v>5</v>
          </cell>
          <cell r="CX273">
            <v>0</v>
          </cell>
          <cell r="CY273">
            <v>0</v>
          </cell>
          <cell r="CZ273">
            <v>0</v>
          </cell>
          <cell r="DA273">
            <v>0</v>
          </cell>
          <cell r="DB273">
            <v>0</v>
          </cell>
          <cell r="DC273">
            <v>72.328767123287676</v>
          </cell>
          <cell r="DD273">
            <v>67</v>
          </cell>
          <cell r="DE273">
            <v>11.835616438356164</v>
          </cell>
          <cell r="DF273">
            <v>24</v>
          </cell>
          <cell r="DG273">
            <v>58.684931506849324</v>
          </cell>
          <cell r="DH273">
            <v>166.0894074900807</v>
          </cell>
          <cell r="DI273">
            <v>0</v>
          </cell>
          <cell r="DJ273">
            <v>0</v>
          </cell>
          <cell r="DK273">
            <v>27.3224043715847</v>
          </cell>
          <cell r="DL273">
            <v>41.028280559922152</v>
          </cell>
          <cell r="DM273">
            <v>0</v>
          </cell>
          <cell r="DN273">
            <v>0</v>
          </cell>
          <cell r="DO273">
            <v>0</v>
          </cell>
          <cell r="DP273">
            <v>0</v>
          </cell>
          <cell r="DR273">
            <v>68.350684931506848</v>
          </cell>
          <cell r="DS273">
            <v>33.046463897873224</v>
          </cell>
          <cell r="DT273">
            <v>0</v>
          </cell>
          <cell r="DV273">
            <v>40022</v>
          </cell>
          <cell r="DW273">
            <v>6.4281889370105985</v>
          </cell>
          <cell r="DY273">
            <v>49.7</v>
          </cell>
          <cell r="DZ273">
            <v>44.7</v>
          </cell>
          <cell r="EA273">
            <v>40</v>
          </cell>
          <cell r="EB273">
            <v>38.2718110629894</v>
          </cell>
          <cell r="ED273">
            <v>60</v>
          </cell>
          <cell r="EE273">
            <v>20</v>
          </cell>
          <cell r="EF273">
            <v>75.383194154794438</v>
          </cell>
          <cell r="EG273">
            <v>15.383194154794438</v>
          </cell>
          <cell r="EH273">
            <v>60</v>
          </cell>
          <cell r="EJ273">
            <v>38.2718110629894</v>
          </cell>
          <cell r="EK273">
            <v>98.2718110629894</v>
          </cell>
          <cell r="EL273">
            <v>118.2718110629894</v>
          </cell>
          <cell r="EN273">
            <v>0</v>
          </cell>
          <cell r="EO273">
            <v>60</v>
          </cell>
          <cell r="EP273">
            <v>80</v>
          </cell>
          <cell r="ER273">
            <v>200</v>
          </cell>
          <cell r="ET273">
            <v>15</v>
          </cell>
          <cell r="EU273">
            <v>0</v>
          </cell>
          <cell r="EV273">
            <v>0</v>
          </cell>
          <cell r="EW273">
            <v>64.451513950269614</v>
          </cell>
          <cell r="EX273">
            <v>3.8991709812372335</v>
          </cell>
          <cell r="EZ273">
            <v>64.451513950269614</v>
          </cell>
          <cell r="FA273">
            <v>79.451513950269614</v>
          </cell>
          <cell r="FB273">
            <v>59</v>
          </cell>
          <cell r="FC273">
            <v>68.350684931506848</v>
          </cell>
          <cell r="FE273">
            <v>38271.593277777778</v>
          </cell>
        </row>
        <row r="274">
          <cell r="A274">
            <v>40023</v>
          </cell>
          <cell r="B274">
            <v>29</v>
          </cell>
          <cell r="C274">
            <v>3</v>
          </cell>
          <cell r="D274">
            <v>7</v>
          </cell>
          <cell r="E274">
            <v>2009</v>
          </cell>
          <cell r="G274">
            <v>0</v>
          </cell>
          <cell r="H274">
            <v>4.312352740960522</v>
          </cell>
          <cell r="I274">
            <v>8.2837133750735212</v>
          </cell>
          <cell r="J274">
            <v>85.61643835616438</v>
          </cell>
          <cell r="K274">
            <v>10.483870967741936</v>
          </cell>
          <cell r="L274">
            <v>0.64393985066210746</v>
          </cell>
          <cell r="M274">
            <v>7.7827482796742817</v>
          </cell>
          <cell r="N274">
            <v>8.5097142857142849</v>
          </cell>
          <cell r="O274">
            <v>44.323778007599358</v>
          </cell>
          <cell r="P274">
            <v>22.357573122626931</v>
          </cell>
          <cell r="Q274">
            <v>25.609631382736826</v>
          </cell>
          <cell r="R274">
            <v>21.765118371983238</v>
          </cell>
          <cell r="S274">
            <v>179.44799338593768</v>
          </cell>
          <cell r="T274">
            <v>21.456211405221765</v>
          </cell>
          <cell r="U274">
            <v>35.960961775658994</v>
          </cell>
          <cell r="W274">
            <v>0</v>
          </cell>
          <cell r="X274">
            <v>12.596066116034043</v>
          </cell>
          <cell r="Y274">
            <v>10.483870967741936</v>
          </cell>
          <cell r="Z274">
            <v>0</v>
          </cell>
          <cell r="AA274">
            <v>0</v>
          </cell>
          <cell r="AB274">
            <v>2.5311427267764586</v>
          </cell>
          <cell r="AC274">
            <v>5</v>
          </cell>
          <cell r="AD274">
            <v>0</v>
          </cell>
          <cell r="AE274">
            <v>1.3517454706142278</v>
          </cell>
          <cell r="AF274">
            <v>8.0535142186599895</v>
          </cell>
          <cell r="AG274">
            <v>0</v>
          </cell>
          <cell r="AH274">
            <v>2.6412434850372772</v>
          </cell>
          <cell r="AI274">
            <v>0</v>
          </cell>
          <cell r="AJ274">
            <v>0</v>
          </cell>
          <cell r="AK274">
            <v>0</v>
          </cell>
          <cell r="AL274">
            <v>0</v>
          </cell>
          <cell r="AM274">
            <v>0</v>
          </cell>
          <cell r="AN274">
            <v>0</v>
          </cell>
          <cell r="AO274">
            <v>23.129483098552964</v>
          </cell>
          <cell r="AP274">
            <v>0</v>
          </cell>
          <cell r="AQ274">
            <v>15.94648578134001</v>
          </cell>
          <cell r="AR274">
            <v>22.483341092477183</v>
          </cell>
          <cell r="AS274">
            <v>33.961974423663392</v>
          </cell>
          <cell r="AT274">
            <v>0</v>
          </cell>
          <cell r="AU274">
            <v>0</v>
          </cell>
          <cell r="AV274">
            <v>0</v>
          </cell>
          <cell r="AW274">
            <v>67</v>
          </cell>
          <cell r="AX274">
            <v>0</v>
          </cell>
          <cell r="AY274">
            <v>0</v>
          </cell>
          <cell r="AZ274">
            <v>36.201590414372141</v>
          </cell>
          <cell r="BA274">
            <v>0</v>
          </cell>
          <cell r="BB274">
            <v>133.6635761524463</v>
          </cell>
          <cell r="BC274">
            <v>0</v>
          </cell>
          <cell r="BD274">
            <v>0</v>
          </cell>
          <cell r="BE274">
            <v>27.3224043715847</v>
          </cell>
          <cell r="BF274">
            <v>41.028280559922152</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CA274">
            <v>0</v>
          </cell>
          <cell r="CB274">
            <v>17.265753424657532</v>
          </cell>
          <cell r="CC274">
            <v>0</v>
          </cell>
          <cell r="CD274">
            <v>0</v>
          </cell>
          <cell r="CE274">
            <v>15.893573003875517</v>
          </cell>
          <cell r="CF274">
            <v>0</v>
          </cell>
          <cell r="CH274">
            <v>33.159326428533049</v>
          </cell>
          <cell r="CJ274">
            <v>40023</v>
          </cell>
          <cell r="CK274">
            <v>12.596066116034043</v>
          </cell>
          <cell r="CL274">
            <v>9.4052596892742173</v>
          </cell>
          <cell r="CM274">
            <v>68.350684931506848</v>
          </cell>
          <cell r="CN274">
            <v>0</v>
          </cell>
          <cell r="CO274">
            <v>0</v>
          </cell>
          <cell r="CP274">
            <v>59.732701007253631</v>
          </cell>
          <cell r="CQ274">
            <v>0</v>
          </cell>
          <cell r="CR274">
            <v>38.429826873817191</v>
          </cell>
          <cell r="CS274">
            <v>0</v>
          </cell>
          <cell r="CU274">
            <v>40023</v>
          </cell>
          <cell r="CV274">
            <v>2.5311427267764586</v>
          </cell>
          <cell r="CW274">
            <v>5</v>
          </cell>
          <cell r="CX274">
            <v>0</v>
          </cell>
          <cell r="CY274">
            <v>0</v>
          </cell>
          <cell r="CZ274">
            <v>0</v>
          </cell>
          <cell r="DA274">
            <v>0</v>
          </cell>
          <cell r="DB274">
            <v>0</v>
          </cell>
          <cell r="DC274">
            <v>72.328767123287676</v>
          </cell>
          <cell r="DD274">
            <v>67</v>
          </cell>
          <cell r="DE274">
            <v>11.835616438356164</v>
          </cell>
          <cell r="DF274">
            <v>24</v>
          </cell>
          <cell r="DG274">
            <v>58.684931506849324</v>
          </cell>
          <cell r="DH274">
            <v>133.6635761524463</v>
          </cell>
          <cell r="DI274">
            <v>0</v>
          </cell>
          <cell r="DJ274">
            <v>0</v>
          </cell>
          <cell r="DK274">
            <v>27.3224043715847</v>
          </cell>
          <cell r="DL274">
            <v>41.028280559922152</v>
          </cell>
          <cell r="DM274">
            <v>0</v>
          </cell>
          <cell r="DN274">
            <v>0</v>
          </cell>
          <cell r="DO274">
            <v>0</v>
          </cell>
          <cell r="DP274">
            <v>0</v>
          </cell>
          <cell r="DR274">
            <v>68.350684931506848</v>
          </cell>
          <cell r="DS274">
            <v>33.159326428533049</v>
          </cell>
          <cell r="DT274">
            <v>0</v>
          </cell>
          <cell r="DV274">
            <v>40023</v>
          </cell>
          <cell r="DW274">
            <v>6.2701731261828115</v>
          </cell>
          <cell r="DY274">
            <v>49.7</v>
          </cell>
          <cell r="DZ274">
            <v>44.7</v>
          </cell>
          <cell r="EA274">
            <v>40</v>
          </cell>
          <cell r="EB274">
            <v>38.429826873817191</v>
          </cell>
          <cell r="ED274">
            <v>60</v>
          </cell>
          <cell r="EE274">
            <v>20</v>
          </cell>
          <cell r="EF274">
            <v>75.626274011129141</v>
          </cell>
          <cell r="EG274">
            <v>15.626274011129141</v>
          </cell>
          <cell r="EH274">
            <v>60</v>
          </cell>
          <cell r="EJ274">
            <v>38.429826873817191</v>
          </cell>
          <cell r="EK274">
            <v>98.429826873817191</v>
          </cell>
          <cell r="EL274">
            <v>118.42982687381719</v>
          </cell>
          <cell r="EN274">
            <v>0</v>
          </cell>
          <cell r="EO274">
            <v>60</v>
          </cell>
          <cell r="EP274">
            <v>80</v>
          </cell>
          <cell r="ER274">
            <v>200</v>
          </cell>
          <cell r="ET274">
            <v>15</v>
          </cell>
          <cell r="EU274">
            <v>0</v>
          </cell>
          <cell r="EV274">
            <v>0</v>
          </cell>
          <cell r="EW274">
            <v>62.366248360878245</v>
          </cell>
          <cell r="EX274">
            <v>5.9844365706286027</v>
          </cell>
          <cell r="EZ274">
            <v>62.366248360878245</v>
          </cell>
          <cell r="FA274">
            <v>77.366248360878245</v>
          </cell>
          <cell r="FB274">
            <v>59</v>
          </cell>
          <cell r="FC274">
            <v>68.350684931506848</v>
          </cell>
          <cell r="FE274">
            <v>38271.593278009263</v>
          </cell>
        </row>
        <row r="275">
          <cell r="A275">
            <v>40024</v>
          </cell>
          <cell r="B275">
            <v>30</v>
          </cell>
          <cell r="C275">
            <v>4</v>
          </cell>
          <cell r="D275">
            <v>7</v>
          </cell>
          <cell r="E275">
            <v>2009</v>
          </cell>
          <cell r="G275">
            <v>0</v>
          </cell>
          <cell r="H275">
            <v>3.8145431753690695</v>
          </cell>
          <cell r="I275">
            <v>6.8606495378981824</v>
          </cell>
          <cell r="J275">
            <v>85.61643835616438</v>
          </cell>
          <cell r="K275">
            <v>10.483870967741936</v>
          </cell>
          <cell r="L275">
            <v>0.5696046938275745</v>
          </cell>
          <cell r="M275">
            <v>6.4457455214704771</v>
          </cell>
          <cell r="N275">
            <v>0</v>
          </cell>
          <cell r="O275">
            <v>39.207127770304439</v>
          </cell>
          <cell r="P275">
            <v>18.516752906230771</v>
          </cell>
          <cell r="Q275">
            <v>26.274079202046224</v>
          </cell>
          <cell r="R275">
            <v>21.765118371983238</v>
          </cell>
          <cell r="S275">
            <v>160.88039939769661</v>
          </cell>
          <cell r="T275">
            <v>20.630840128321889</v>
          </cell>
          <cell r="U275">
            <v>25.959170432011462</v>
          </cell>
          <cell r="W275">
            <v>0</v>
          </cell>
          <cell r="X275">
            <v>10.675192713267252</v>
          </cell>
          <cell r="Y275">
            <v>10.483870967741936</v>
          </cell>
          <cell r="Z275">
            <v>0</v>
          </cell>
          <cell r="AA275">
            <v>0</v>
          </cell>
          <cell r="AB275">
            <v>0</v>
          </cell>
          <cell r="AC275">
            <v>5</v>
          </cell>
          <cell r="AD275">
            <v>0</v>
          </cell>
          <cell r="AE275">
            <v>1.3517454706142278</v>
          </cell>
          <cell r="AF275">
            <v>0.66360474468382336</v>
          </cell>
          <cell r="AG275">
            <v>0</v>
          </cell>
          <cell r="AH275">
            <v>2.7905780486255551</v>
          </cell>
          <cell r="AI275">
            <v>0</v>
          </cell>
          <cell r="AJ275">
            <v>0</v>
          </cell>
          <cell r="AK275">
            <v>0</v>
          </cell>
          <cell r="AL275">
            <v>0</v>
          </cell>
          <cell r="AM275">
            <v>0</v>
          </cell>
          <cell r="AN275">
            <v>0</v>
          </cell>
          <cell r="AO275">
            <v>24.784383293036889</v>
          </cell>
          <cell r="AP275">
            <v>0</v>
          </cell>
          <cell r="AQ275">
            <v>23.336395255316177</v>
          </cell>
          <cell r="AR275">
            <v>16.663604744683823</v>
          </cell>
          <cell r="AS275">
            <v>34.078613068357981</v>
          </cell>
          <cell r="AT275">
            <v>0</v>
          </cell>
          <cell r="AU275">
            <v>0</v>
          </cell>
          <cell r="AV275">
            <v>0</v>
          </cell>
          <cell r="AW275">
            <v>67</v>
          </cell>
          <cell r="AX275">
            <v>0</v>
          </cell>
          <cell r="AY275">
            <v>0</v>
          </cell>
          <cell r="AZ275">
            <v>42.021326762165501</v>
          </cell>
          <cell r="BA275">
            <v>0</v>
          </cell>
          <cell r="BB275">
            <v>98.449083195864461</v>
          </cell>
          <cell r="BC275">
            <v>0</v>
          </cell>
          <cell r="BD275">
            <v>0</v>
          </cell>
          <cell r="BE275">
            <v>27.3224043715847</v>
          </cell>
          <cell r="BF275">
            <v>39.329910674106401</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1.698369885815751</v>
          </cell>
          <cell r="BX275">
            <v>0</v>
          </cell>
          <cell r="BY275">
            <v>0</v>
          </cell>
          <cell r="CA275">
            <v>0</v>
          </cell>
          <cell r="CB275">
            <v>17.265753424657532</v>
          </cell>
          <cell r="CC275">
            <v>0</v>
          </cell>
          <cell r="CD275">
            <v>0</v>
          </cell>
          <cell r="CE275">
            <v>4.1095038405442494</v>
          </cell>
          <cell r="CF275">
            <v>0</v>
          </cell>
          <cell r="CH275">
            <v>21.375257265201782</v>
          </cell>
          <cell r="CJ275">
            <v>40024</v>
          </cell>
          <cell r="CK275">
            <v>10.675192713267252</v>
          </cell>
          <cell r="CL275">
            <v>2.0153502152980511</v>
          </cell>
          <cell r="CM275">
            <v>66.652315045691097</v>
          </cell>
          <cell r="CN275">
            <v>1.698369885815751</v>
          </cell>
          <cell r="CO275">
            <v>0</v>
          </cell>
          <cell r="CP275">
            <v>60</v>
          </cell>
          <cell r="CQ275">
            <v>1.6535744100204255</v>
          </cell>
          <cell r="CR275">
            <v>40</v>
          </cell>
          <cell r="CS275">
            <v>0</v>
          </cell>
          <cell r="CU275">
            <v>40024</v>
          </cell>
          <cell r="CV275">
            <v>0</v>
          </cell>
          <cell r="CW275">
            <v>5</v>
          </cell>
          <cell r="CX275">
            <v>0</v>
          </cell>
          <cell r="CY275">
            <v>0</v>
          </cell>
          <cell r="CZ275">
            <v>0</v>
          </cell>
          <cell r="DA275">
            <v>0</v>
          </cell>
          <cell r="DB275">
            <v>0</v>
          </cell>
          <cell r="DC275">
            <v>72.328767123287676</v>
          </cell>
          <cell r="DD275">
            <v>67</v>
          </cell>
          <cell r="DE275">
            <v>11.835616438356164</v>
          </cell>
          <cell r="DF275">
            <v>24</v>
          </cell>
          <cell r="DG275">
            <v>58.684931506849324</v>
          </cell>
          <cell r="DH275">
            <v>98.449083195864461</v>
          </cell>
          <cell r="DI275">
            <v>0</v>
          </cell>
          <cell r="DJ275">
            <v>0</v>
          </cell>
          <cell r="DK275">
            <v>27.3224043715847</v>
          </cell>
          <cell r="DL275">
            <v>39.329910674106401</v>
          </cell>
          <cell r="DM275">
            <v>0</v>
          </cell>
          <cell r="DN275">
            <v>0</v>
          </cell>
          <cell r="DO275">
            <v>0</v>
          </cell>
          <cell r="DP275">
            <v>1.698369885815751</v>
          </cell>
          <cell r="DR275">
            <v>68.350684931506848</v>
          </cell>
          <cell r="DS275">
            <v>21.375257265201782</v>
          </cell>
          <cell r="DT275">
            <v>0</v>
          </cell>
          <cell r="DV275">
            <v>40024</v>
          </cell>
          <cell r="DW275">
            <v>1.3435668101987008</v>
          </cell>
          <cell r="DY275">
            <v>49.7</v>
          </cell>
          <cell r="DZ275">
            <v>44.7</v>
          </cell>
          <cell r="EA275">
            <v>40</v>
          </cell>
          <cell r="EB275">
            <v>40</v>
          </cell>
          <cell r="ED275">
            <v>60</v>
          </cell>
          <cell r="EE275">
            <v>20</v>
          </cell>
          <cell r="EF275">
            <v>65.763078250564675</v>
          </cell>
          <cell r="EG275">
            <v>5.7630782505646749</v>
          </cell>
          <cell r="EH275">
            <v>60</v>
          </cell>
          <cell r="EJ275">
            <v>40</v>
          </cell>
          <cell r="EK275">
            <v>100</v>
          </cell>
          <cell r="EL275">
            <v>120</v>
          </cell>
          <cell r="EN275">
            <v>0</v>
          </cell>
          <cell r="EO275">
            <v>60</v>
          </cell>
          <cell r="EP275">
            <v>80</v>
          </cell>
          <cell r="ER275">
            <v>200</v>
          </cell>
          <cell r="ET275">
            <v>15</v>
          </cell>
          <cell r="EU275">
            <v>0</v>
          </cell>
          <cell r="EV275">
            <v>1.698369885815751</v>
          </cell>
          <cell r="EW275">
            <v>53.350684931506855</v>
          </cell>
          <cell r="EX275">
            <v>15</v>
          </cell>
          <cell r="EZ275">
            <v>51.652315045691104</v>
          </cell>
          <cell r="FA275">
            <v>66.652315045691097</v>
          </cell>
          <cell r="FB275">
            <v>59</v>
          </cell>
          <cell r="FC275">
            <v>68.350684931506848</v>
          </cell>
          <cell r="FE275">
            <v>38271.593278356479</v>
          </cell>
        </row>
        <row r="276">
          <cell r="A276">
            <v>40025</v>
          </cell>
          <cell r="B276">
            <v>31</v>
          </cell>
          <cell r="C276">
            <v>5</v>
          </cell>
          <cell r="D276">
            <v>7</v>
          </cell>
          <cell r="E276">
            <v>2009</v>
          </cell>
          <cell r="G276">
            <v>0</v>
          </cell>
          <cell r="H276">
            <v>3.7195239963765645</v>
          </cell>
          <cell r="I276">
            <v>6.8882009811988008</v>
          </cell>
          <cell r="J276">
            <v>85.61643835616438</v>
          </cell>
          <cell r="K276">
            <v>10.483870967741936</v>
          </cell>
          <cell r="L276">
            <v>0.55541600389289136</v>
          </cell>
          <cell r="M276">
            <v>6.4716307661960686</v>
          </cell>
          <cell r="N276">
            <v>0</v>
          </cell>
          <cell r="O276">
            <v>38.230489436402735</v>
          </cell>
          <cell r="P276">
            <v>18.591113688688676</v>
          </cell>
          <cell r="Q276">
            <v>25.996946822295985</v>
          </cell>
          <cell r="R276">
            <v>21.765118371983238</v>
          </cell>
          <cell r="S276">
            <v>200.22287627240075</v>
          </cell>
          <cell r="T276">
            <v>20.971986682763408</v>
          </cell>
          <cell r="U276">
            <v>29.877789109130148</v>
          </cell>
          <cell r="W276">
            <v>0</v>
          </cell>
          <cell r="X276">
            <v>10.607724977575366</v>
          </cell>
          <cell r="Y276">
            <v>10.483870967741936</v>
          </cell>
          <cell r="Z276">
            <v>0</v>
          </cell>
          <cell r="AA276">
            <v>0</v>
          </cell>
          <cell r="AB276">
            <v>0</v>
          </cell>
          <cell r="AC276">
            <v>5</v>
          </cell>
          <cell r="AD276">
            <v>0</v>
          </cell>
          <cell r="AE276">
            <v>1.3517454706142278</v>
          </cell>
          <cell r="AF276">
            <v>0.67530129947473228</v>
          </cell>
          <cell r="AG276">
            <v>0</v>
          </cell>
          <cell r="AH276">
            <v>2.7706992460368021</v>
          </cell>
          <cell r="AI276">
            <v>0</v>
          </cell>
          <cell r="AJ276">
            <v>0</v>
          </cell>
          <cell r="AK276">
            <v>0</v>
          </cell>
          <cell r="AL276">
            <v>0</v>
          </cell>
          <cell r="AM276">
            <v>0</v>
          </cell>
          <cell r="AN276">
            <v>0</v>
          </cell>
          <cell r="AO276">
            <v>24.744827348115731</v>
          </cell>
          <cell r="AP276">
            <v>0</v>
          </cell>
          <cell r="AQ276">
            <v>23.324698700525268</v>
          </cell>
          <cell r="AR276">
            <v>16.675301299474732</v>
          </cell>
          <cell r="AS276">
            <v>34.205515551559778</v>
          </cell>
          <cell r="AT276">
            <v>0</v>
          </cell>
          <cell r="AU276">
            <v>0</v>
          </cell>
          <cell r="AV276">
            <v>0</v>
          </cell>
          <cell r="AW276">
            <v>67</v>
          </cell>
          <cell r="AX276">
            <v>0</v>
          </cell>
          <cell r="AY276">
            <v>0</v>
          </cell>
          <cell r="AZ276">
            <v>42.009630207374592</v>
          </cell>
          <cell r="BA276">
            <v>0</v>
          </cell>
          <cell r="BB276">
            <v>142.0630218569197</v>
          </cell>
          <cell r="BC276">
            <v>0</v>
          </cell>
          <cell r="BD276">
            <v>0</v>
          </cell>
          <cell r="BE276">
            <v>27.3224043715847</v>
          </cell>
          <cell r="BF276">
            <v>39.537339405375349</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1.4909411545468032</v>
          </cell>
          <cell r="BX276">
            <v>0</v>
          </cell>
          <cell r="BY276">
            <v>0</v>
          </cell>
          <cell r="CA276">
            <v>0</v>
          </cell>
          <cell r="CB276">
            <v>17.265753424657532</v>
          </cell>
          <cell r="CC276">
            <v>0</v>
          </cell>
          <cell r="CD276">
            <v>0</v>
          </cell>
          <cell r="CE276">
            <v>2.8626261736583132</v>
          </cell>
          <cell r="CF276">
            <v>0</v>
          </cell>
          <cell r="CH276">
            <v>20.128379598315846</v>
          </cell>
          <cell r="CJ276">
            <v>40025</v>
          </cell>
          <cell r="CK276">
            <v>10.607724977575366</v>
          </cell>
          <cell r="CL276">
            <v>2.0270467700889601</v>
          </cell>
          <cell r="CM276">
            <v>66.859743776960045</v>
          </cell>
          <cell r="CN276">
            <v>1.4909411545468032</v>
          </cell>
          <cell r="CO276">
            <v>0</v>
          </cell>
          <cell r="CP276">
            <v>60</v>
          </cell>
          <cell r="CQ276">
            <v>1.7210421457123104</v>
          </cell>
          <cell r="CR276">
            <v>40</v>
          </cell>
          <cell r="CS276">
            <v>0</v>
          </cell>
          <cell r="CU276">
            <v>40025</v>
          </cell>
          <cell r="CV276">
            <v>0</v>
          </cell>
          <cell r="CW276">
            <v>5</v>
          </cell>
          <cell r="CX276">
            <v>0</v>
          </cell>
          <cell r="CY276">
            <v>0</v>
          </cell>
          <cell r="CZ276">
            <v>0</v>
          </cell>
          <cell r="DA276">
            <v>0</v>
          </cell>
          <cell r="DB276">
            <v>0</v>
          </cell>
          <cell r="DC276">
            <v>72.328767123287676</v>
          </cell>
          <cell r="DD276">
            <v>67</v>
          </cell>
          <cell r="DE276">
            <v>11.835616438356164</v>
          </cell>
          <cell r="DF276">
            <v>24</v>
          </cell>
          <cell r="DG276">
            <v>58.684931506849324</v>
          </cell>
          <cell r="DH276">
            <v>142.0630218569197</v>
          </cell>
          <cell r="DI276">
            <v>0</v>
          </cell>
          <cell r="DJ276">
            <v>0</v>
          </cell>
          <cell r="DK276">
            <v>27.3224043715847</v>
          </cell>
          <cell r="DL276">
            <v>39.537339405375349</v>
          </cell>
          <cell r="DM276">
            <v>0</v>
          </cell>
          <cell r="DN276">
            <v>0</v>
          </cell>
          <cell r="DO276">
            <v>0</v>
          </cell>
          <cell r="DP276">
            <v>1.4909411545468032</v>
          </cell>
          <cell r="DR276">
            <v>68.350684931506848</v>
          </cell>
          <cell r="DS276">
            <v>20.128379598315846</v>
          </cell>
          <cell r="DT276">
            <v>0</v>
          </cell>
          <cell r="DV276">
            <v>40025</v>
          </cell>
          <cell r="DW276">
            <v>1.35136451339264</v>
          </cell>
          <cell r="DY276">
            <v>49.7</v>
          </cell>
          <cell r="DZ276">
            <v>44.7</v>
          </cell>
          <cell r="EA276">
            <v>40</v>
          </cell>
          <cell r="EB276">
            <v>40</v>
          </cell>
          <cell r="ED276">
            <v>60</v>
          </cell>
          <cell r="EE276">
            <v>20</v>
          </cell>
          <cell r="EF276">
            <v>64.583668319370616</v>
          </cell>
          <cell r="EG276">
            <v>4.5836683193706165</v>
          </cell>
          <cell r="EH276">
            <v>60</v>
          </cell>
          <cell r="EJ276">
            <v>40</v>
          </cell>
          <cell r="EK276">
            <v>100</v>
          </cell>
          <cell r="EL276">
            <v>120</v>
          </cell>
          <cell r="EN276">
            <v>0</v>
          </cell>
          <cell r="EO276">
            <v>60</v>
          </cell>
          <cell r="EP276">
            <v>80</v>
          </cell>
          <cell r="ER276">
            <v>200</v>
          </cell>
          <cell r="ET276">
            <v>15</v>
          </cell>
          <cell r="EU276">
            <v>0</v>
          </cell>
          <cell r="EV276">
            <v>1.4909411545468032</v>
          </cell>
          <cell r="EW276">
            <v>53.350684931506841</v>
          </cell>
          <cell r="EX276">
            <v>15</v>
          </cell>
          <cell r="EZ276">
            <v>51.859743776960038</v>
          </cell>
          <cell r="FA276">
            <v>66.859743776960045</v>
          </cell>
          <cell r="FB276">
            <v>59</v>
          </cell>
          <cell r="FC276">
            <v>68.350684931506848</v>
          </cell>
          <cell r="FE276">
            <v>38271.593278472224</v>
          </cell>
        </row>
        <row r="277">
          <cell r="A277">
            <v>40026</v>
          </cell>
          <cell r="B277">
            <v>1</v>
          </cell>
          <cell r="C277">
            <v>6</v>
          </cell>
          <cell r="D277">
            <v>8</v>
          </cell>
          <cell r="E277">
            <v>2009</v>
          </cell>
          <cell r="G277">
            <v>0</v>
          </cell>
          <cell r="H277">
            <v>4.1099612483208112</v>
          </cell>
          <cell r="I277">
            <v>10.128716818796118</v>
          </cell>
          <cell r="J277">
            <v>85.61643835616438</v>
          </cell>
          <cell r="K277">
            <v>10.483870967741936</v>
          </cell>
          <cell r="L277">
            <v>0.64220527461041044</v>
          </cell>
          <cell r="M277">
            <v>8.1451876395817031</v>
          </cell>
          <cell r="N277">
            <v>7.7697391304347825</v>
          </cell>
          <cell r="O277">
            <v>44.167884122011685</v>
          </cell>
          <cell r="P277">
            <v>20.063846277019735</v>
          </cell>
          <cell r="Q277">
            <v>25.908391478934828</v>
          </cell>
          <cell r="R277">
            <v>20.027384370228088</v>
          </cell>
          <cell r="S277">
            <v>200.12988466307334</v>
          </cell>
          <cell r="T277">
            <v>21.454186532878992</v>
          </cell>
          <cell r="U277">
            <v>39.693751195851036</v>
          </cell>
          <cell r="W277">
            <v>0</v>
          </cell>
          <cell r="X277">
            <v>14.238678067116929</v>
          </cell>
          <cell r="Y277">
            <v>10.483870967741936</v>
          </cell>
          <cell r="Z277">
            <v>0</v>
          </cell>
          <cell r="AA277">
            <v>0</v>
          </cell>
          <cell r="AB277">
            <v>2.5298588137991085</v>
          </cell>
          <cell r="AC277">
            <v>5</v>
          </cell>
          <cell r="AD277">
            <v>0</v>
          </cell>
          <cell r="AE277">
            <v>1.3517454706142278</v>
          </cell>
          <cell r="AF277">
            <v>7.6755277602135603</v>
          </cell>
          <cell r="AG277">
            <v>0</v>
          </cell>
          <cell r="AH277">
            <v>2.6381186527789602</v>
          </cell>
          <cell r="AI277">
            <v>0</v>
          </cell>
          <cell r="AJ277">
            <v>0</v>
          </cell>
          <cell r="AK277">
            <v>0</v>
          </cell>
          <cell r="AL277">
            <v>0</v>
          </cell>
          <cell r="AM277">
            <v>0</v>
          </cell>
          <cell r="AN277">
            <v>0</v>
          </cell>
          <cell r="AO277">
            <v>21.099144654943583</v>
          </cell>
          <cell r="AP277">
            <v>0</v>
          </cell>
          <cell r="AQ277">
            <v>16.324472239786438</v>
          </cell>
          <cell r="AR277">
            <v>22.357345606328373</v>
          </cell>
          <cell r="AS277">
            <v>34.352825748448204</v>
          </cell>
          <cell r="AT277">
            <v>0</v>
          </cell>
          <cell r="AU277">
            <v>0</v>
          </cell>
          <cell r="AV277">
            <v>0</v>
          </cell>
          <cell r="AW277">
            <v>67</v>
          </cell>
          <cell r="AX277">
            <v>0</v>
          </cell>
          <cell r="AY277">
            <v>0</v>
          </cell>
          <cell r="AZ277">
            <v>36.327585900520951</v>
          </cell>
          <cell r="BA277">
            <v>0</v>
          </cell>
          <cell r="BB277">
            <v>157.95023649128245</v>
          </cell>
          <cell r="BC277">
            <v>0</v>
          </cell>
          <cell r="BD277">
            <v>0</v>
          </cell>
          <cell r="BE277">
            <v>27.3224043715847</v>
          </cell>
          <cell r="BF277">
            <v>41.028280559922152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CA277">
            <v>0</v>
          </cell>
          <cell r="CB277">
            <v>17.265753424657532</v>
          </cell>
          <cell r="CC277">
            <v>0</v>
          </cell>
          <cell r="CD277">
            <v>0</v>
          </cell>
          <cell r="CE277">
            <v>13.395599345908778</v>
          </cell>
          <cell r="CF277">
            <v>0</v>
          </cell>
          <cell r="CH277">
            <v>30.66135277056631</v>
          </cell>
          <cell r="CJ277">
            <v>40026</v>
          </cell>
          <cell r="CK277">
            <v>14.238678067116929</v>
          </cell>
          <cell r="CL277">
            <v>9.0272732308277881</v>
          </cell>
          <cell r="CM277">
            <v>68.350684931506848</v>
          </cell>
          <cell r="CN277">
            <v>0</v>
          </cell>
          <cell r="CO277">
            <v>0</v>
          </cell>
          <cell r="CP277">
            <v>58.090089056170747</v>
          </cell>
          <cell r="CQ277">
            <v>0</v>
          </cell>
          <cell r="CR277">
            <v>38.681817846114811</v>
          </cell>
          <cell r="CS277">
            <v>0</v>
          </cell>
          <cell r="CU277">
            <v>40026</v>
          </cell>
          <cell r="CV277">
            <v>2.5298588137991085</v>
          </cell>
          <cell r="CW277">
            <v>5</v>
          </cell>
          <cell r="CX277">
            <v>0</v>
          </cell>
          <cell r="CY277">
            <v>0</v>
          </cell>
          <cell r="CZ277">
            <v>0</v>
          </cell>
          <cell r="DA277">
            <v>0</v>
          </cell>
          <cell r="DB277">
            <v>0</v>
          </cell>
          <cell r="DC277">
            <v>72.328767123287676</v>
          </cell>
          <cell r="DD277">
            <v>67</v>
          </cell>
          <cell r="DE277">
            <v>11.835616438356164</v>
          </cell>
          <cell r="DF277">
            <v>24</v>
          </cell>
          <cell r="DG277">
            <v>58.684931506849324</v>
          </cell>
          <cell r="DH277">
            <v>157.95023649128245</v>
          </cell>
          <cell r="DI277">
            <v>0</v>
          </cell>
          <cell r="DJ277">
            <v>0</v>
          </cell>
          <cell r="DK277">
            <v>27.3224043715847</v>
          </cell>
          <cell r="DL277">
            <v>41.028280559922152</v>
          </cell>
          <cell r="DM277">
            <v>0</v>
          </cell>
          <cell r="DN277">
            <v>0</v>
          </cell>
          <cell r="DO277">
            <v>0</v>
          </cell>
          <cell r="DP277">
            <v>0</v>
          </cell>
          <cell r="DR277">
            <v>68.350684931506848</v>
          </cell>
          <cell r="DS277">
            <v>30.66135277056631</v>
          </cell>
          <cell r="DT277">
            <v>0</v>
          </cell>
          <cell r="DV277">
            <v>40026</v>
          </cell>
          <cell r="DW277">
            <v>6.0181821538851921</v>
          </cell>
          <cell r="DY277">
            <v>49.7</v>
          </cell>
          <cell r="DZ277">
            <v>44.7</v>
          </cell>
          <cell r="EA277">
            <v>40</v>
          </cell>
          <cell r="EB277">
            <v>38.681817846114811</v>
          </cell>
          <cell r="ED277">
            <v>60</v>
          </cell>
          <cell r="EE277">
            <v>20</v>
          </cell>
          <cell r="EF277">
            <v>71.485688402079518</v>
          </cell>
          <cell r="EG277">
            <v>11.485688402079518</v>
          </cell>
          <cell r="EH277">
            <v>60</v>
          </cell>
          <cell r="EJ277">
            <v>38.681817846114811</v>
          </cell>
          <cell r="EK277">
            <v>98.681817846114811</v>
          </cell>
          <cell r="EL277">
            <v>118.68181784611481</v>
          </cell>
          <cell r="EN277">
            <v>0</v>
          </cell>
          <cell r="EO277">
            <v>60</v>
          </cell>
          <cell r="EP277">
            <v>80</v>
          </cell>
          <cell r="ER277">
            <v>200</v>
          </cell>
          <cell r="ET277">
            <v>15</v>
          </cell>
          <cell r="EU277">
            <v>0</v>
          </cell>
          <cell r="EV277">
            <v>0</v>
          </cell>
          <cell r="EW277">
            <v>59.468571395849594</v>
          </cell>
          <cell r="EX277">
            <v>8.882113535657254</v>
          </cell>
          <cell r="EZ277">
            <v>59.468571395849594</v>
          </cell>
          <cell r="FA277">
            <v>74.468571395849594</v>
          </cell>
          <cell r="FB277">
            <v>59</v>
          </cell>
          <cell r="FC277">
            <v>68.350684931506848</v>
          </cell>
          <cell r="FE277">
            <v>38271.593278703702</v>
          </cell>
        </row>
        <row r="278">
          <cell r="A278">
            <v>40027</v>
          </cell>
          <cell r="B278">
            <v>2</v>
          </cell>
          <cell r="C278">
            <v>7</v>
          </cell>
          <cell r="D278">
            <v>8</v>
          </cell>
          <cell r="E278">
            <v>2009</v>
          </cell>
          <cell r="G278">
            <v>0</v>
          </cell>
          <cell r="H278">
            <v>4.3810462524671028</v>
          </cell>
          <cell r="I278">
            <v>10.21052207370187</v>
          </cell>
          <cell r="J278">
            <v>85.61643835616438</v>
          </cell>
          <cell r="K278">
            <v>10.483870967741936</v>
          </cell>
          <cell r="L278">
            <v>0.68456387825945009</v>
          </cell>
          <cell r="M278">
            <v>8.2109727891748534</v>
          </cell>
          <cell r="N278">
            <v>7.7697391304347825</v>
          </cell>
          <cell r="O278">
            <v>47.081111358701648</v>
          </cell>
          <cell r="P278">
            <v>20.225893265640796</v>
          </cell>
          <cell r="Q278">
            <v>25.951406139038085</v>
          </cell>
          <cell r="R278">
            <v>20.027384370228088</v>
          </cell>
          <cell r="S278">
            <v>180.2680446011729</v>
          </cell>
          <cell r="T278">
            <v>21.382701732026483</v>
          </cell>
          <cell r="U278">
            <v>39.070726965207648</v>
          </cell>
          <cell r="W278">
            <v>0</v>
          </cell>
          <cell r="X278">
            <v>14.591568326168973</v>
          </cell>
          <cell r="Y278">
            <v>10.483870967741936</v>
          </cell>
          <cell r="Z278">
            <v>0</v>
          </cell>
          <cell r="AA278">
            <v>0</v>
          </cell>
          <cell r="AB278">
            <v>2.5285755520819637</v>
          </cell>
          <cell r="AC278">
            <v>5</v>
          </cell>
          <cell r="AD278">
            <v>0</v>
          </cell>
          <cell r="AE278">
            <v>1.3517454706142278</v>
          </cell>
          <cell r="AF278">
            <v>7.7849547751728938</v>
          </cell>
          <cell r="AG278">
            <v>0</v>
          </cell>
          <cell r="AH278">
            <v>2.6022848348561727</v>
          </cell>
          <cell r="AI278">
            <v>0</v>
          </cell>
          <cell r="AJ278">
            <v>0</v>
          </cell>
          <cell r="AK278">
            <v>0</v>
          </cell>
          <cell r="AL278">
            <v>0</v>
          </cell>
          <cell r="AM278">
            <v>0</v>
          </cell>
          <cell r="AN278">
            <v>0</v>
          </cell>
          <cell r="AO278">
            <v>20.649583493572919</v>
          </cell>
          <cell r="AP278">
            <v>0</v>
          </cell>
          <cell r="AQ278">
            <v>16.215045224827108</v>
          </cell>
          <cell r="AR278">
            <v>22.39382127798148</v>
          </cell>
          <cell r="AS278">
            <v>34.485330468689611</v>
          </cell>
          <cell r="AT278">
            <v>0</v>
          </cell>
          <cell r="AU278">
            <v>0</v>
          </cell>
          <cell r="AV278">
            <v>0</v>
          </cell>
          <cell r="AW278">
            <v>67</v>
          </cell>
          <cell r="AX278">
            <v>0</v>
          </cell>
          <cell r="AY278">
            <v>0</v>
          </cell>
          <cell r="AZ278">
            <v>36.291110228867844</v>
          </cell>
          <cell r="BA278">
            <v>0</v>
          </cell>
          <cell r="BB278">
            <v>137.4303630695392</v>
          </cell>
          <cell r="BC278">
            <v>0</v>
          </cell>
          <cell r="BD278">
            <v>0</v>
          </cell>
          <cell r="BE278">
            <v>27.3224043715847</v>
          </cell>
          <cell r="BF278">
            <v>41.028280559922152</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CA278">
            <v>0</v>
          </cell>
          <cell r="CB278">
            <v>17.265753424657532</v>
          </cell>
          <cell r="CC278">
            <v>0</v>
          </cell>
          <cell r="CD278">
            <v>0</v>
          </cell>
          <cell r="CE278">
            <v>16.939729833681326</v>
          </cell>
          <cell r="CF278">
            <v>0</v>
          </cell>
          <cell r="CH278">
            <v>34.205483258338859</v>
          </cell>
          <cell r="CJ278">
            <v>40027</v>
          </cell>
          <cell r="CK278">
            <v>14.591568326168973</v>
          </cell>
          <cell r="CL278">
            <v>9.1367002457871216</v>
          </cell>
          <cell r="CM278">
            <v>68.350684931506848</v>
          </cell>
          <cell r="CN278">
            <v>0</v>
          </cell>
          <cell r="CO278">
            <v>0</v>
          </cell>
          <cell r="CP278">
            <v>57.737198797118701</v>
          </cell>
          <cell r="CQ278">
            <v>0</v>
          </cell>
          <cell r="CR278">
            <v>38.608866502808588</v>
          </cell>
          <cell r="CS278">
            <v>0</v>
          </cell>
          <cell r="CU278">
            <v>40027</v>
          </cell>
          <cell r="CV278">
            <v>2.5285755520819637</v>
          </cell>
          <cell r="CW278">
            <v>5</v>
          </cell>
          <cell r="CX278">
            <v>0</v>
          </cell>
          <cell r="CY278">
            <v>0</v>
          </cell>
          <cell r="CZ278">
            <v>0</v>
          </cell>
          <cell r="DA278">
            <v>0</v>
          </cell>
          <cell r="DB278">
            <v>0</v>
          </cell>
          <cell r="DC278">
            <v>72.328767123287676</v>
          </cell>
          <cell r="DD278">
            <v>67</v>
          </cell>
          <cell r="DE278">
            <v>11.835616438356164</v>
          </cell>
          <cell r="DF278">
            <v>24</v>
          </cell>
          <cell r="DG278">
            <v>58.684931506849324</v>
          </cell>
          <cell r="DH278">
            <v>137.4303630695392</v>
          </cell>
          <cell r="DI278">
            <v>0</v>
          </cell>
          <cell r="DJ278">
            <v>0</v>
          </cell>
          <cell r="DK278">
            <v>27.3224043715847</v>
          </cell>
          <cell r="DL278">
            <v>41.028280559922152</v>
          </cell>
          <cell r="DM278">
            <v>0</v>
          </cell>
          <cell r="DN278">
            <v>0</v>
          </cell>
          <cell r="DO278">
            <v>0</v>
          </cell>
          <cell r="DP278">
            <v>0</v>
          </cell>
          <cell r="DR278">
            <v>68.350684931506848</v>
          </cell>
          <cell r="DS278">
            <v>34.205483258338859</v>
          </cell>
          <cell r="DT278">
            <v>0</v>
          </cell>
          <cell r="DV278">
            <v>40027</v>
          </cell>
          <cell r="DW278">
            <v>6.0911334971914144</v>
          </cell>
          <cell r="DY278">
            <v>49.7</v>
          </cell>
          <cell r="DZ278">
            <v>44.7</v>
          </cell>
          <cell r="EA278">
            <v>40</v>
          </cell>
          <cell r="EB278">
            <v>38.608866502808588</v>
          </cell>
          <cell r="ED278">
            <v>60</v>
          </cell>
          <cell r="EE278">
            <v>20</v>
          </cell>
          <cell r="EF278">
            <v>74.676928630800035</v>
          </cell>
          <cell r="EG278">
            <v>14.676928630800035</v>
          </cell>
          <cell r="EH278">
            <v>60</v>
          </cell>
          <cell r="EJ278">
            <v>38.608866502808588</v>
          </cell>
          <cell r="EK278">
            <v>98.608866502808581</v>
          </cell>
          <cell r="EL278">
            <v>118.60886650280858</v>
          </cell>
          <cell r="EN278">
            <v>0</v>
          </cell>
          <cell r="EO278">
            <v>60</v>
          </cell>
          <cell r="EP278">
            <v>80</v>
          </cell>
          <cell r="ER278">
            <v>200</v>
          </cell>
          <cell r="ET278">
            <v>15</v>
          </cell>
          <cell r="EU278">
            <v>0</v>
          </cell>
          <cell r="EV278">
            <v>0</v>
          </cell>
          <cell r="EW278">
            <v>59.948873267147889</v>
          </cell>
          <cell r="EX278">
            <v>8.4018116643589593</v>
          </cell>
          <cell r="EZ278">
            <v>59.948873267147889</v>
          </cell>
          <cell r="FA278">
            <v>74.948873267147889</v>
          </cell>
          <cell r="FB278">
            <v>59</v>
          </cell>
          <cell r="FC278">
            <v>68.350684931506848</v>
          </cell>
          <cell r="FE278">
            <v>38271.593279050925</v>
          </cell>
        </row>
        <row r="279">
          <cell r="A279">
            <v>40028</v>
          </cell>
          <cell r="B279">
            <v>3</v>
          </cell>
          <cell r="C279">
            <v>1</v>
          </cell>
          <cell r="D279">
            <v>8</v>
          </cell>
          <cell r="E279">
            <v>2009</v>
          </cell>
          <cell r="G279">
            <v>0</v>
          </cell>
          <cell r="H279">
            <v>3.4495118730068697</v>
          </cell>
          <cell r="I279">
            <v>9.9323613781871121</v>
          </cell>
          <cell r="J279">
            <v>85.61643835616438</v>
          </cell>
          <cell r="K279">
            <v>10.483870967741936</v>
          </cell>
          <cell r="L279">
            <v>0.539006230431331</v>
          </cell>
          <cell r="M279">
            <v>7.9872849223445961</v>
          </cell>
          <cell r="N279">
            <v>7.7697391304347825</v>
          </cell>
          <cell r="O279">
            <v>37.070335090560526</v>
          </cell>
          <cell r="P279">
            <v>19.674888282979992</v>
          </cell>
          <cell r="Q279">
            <v>25.910903301516569</v>
          </cell>
          <cell r="R279">
            <v>20.027384370228088</v>
          </cell>
          <cell r="S279">
            <v>191.91833381259156</v>
          </cell>
          <cell r="T279">
            <v>21.424632318596348</v>
          </cell>
          <cell r="U279">
            <v>39.436172082583276</v>
          </cell>
          <cell r="W279">
            <v>0</v>
          </cell>
          <cell r="X279">
            <v>13.381873251193982</v>
          </cell>
          <cell r="Y279">
            <v>10.483870967741936</v>
          </cell>
          <cell r="Z279">
            <v>0</v>
          </cell>
          <cell r="AA279">
            <v>0</v>
          </cell>
          <cell r="AB279">
            <v>2.5272929412946765</v>
          </cell>
          <cell r="AC279">
            <v>5</v>
          </cell>
          <cell r="AD279">
            <v>0</v>
          </cell>
          <cell r="AE279">
            <v>1.3517454706142278</v>
          </cell>
          <cell r="AF279">
            <v>7.416991871301807</v>
          </cell>
          <cell r="AG279">
            <v>0</v>
          </cell>
          <cell r="AH279">
            <v>3.0543700282338069</v>
          </cell>
          <cell r="AI279">
            <v>0</v>
          </cell>
          <cell r="AJ279">
            <v>0</v>
          </cell>
          <cell r="AK279">
            <v>0</v>
          </cell>
          <cell r="AL279">
            <v>0</v>
          </cell>
          <cell r="AM279">
            <v>0</v>
          </cell>
          <cell r="AN279">
            <v>0</v>
          </cell>
          <cell r="AO279">
            <v>21.278627221933501</v>
          </cell>
          <cell r="AP279">
            <v>0</v>
          </cell>
          <cell r="AQ279">
            <v>16.583008128698193</v>
          </cell>
          <cell r="AR279">
            <v>22.271166976691124</v>
          </cell>
          <cell r="AS279">
            <v>34.613896621926386</v>
          </cell>
          <cell r="AT279">
            <v>0</v>
          </cell>
          <cell r="AU279">
            <v>0</v>
          </cell>
          <cell r="AV279">
            <v>0</v>
          </cell>
          <cell r="AW279">
            <v>67</v>
          </cell>
          <cell r="AX279">
            <v>0</v>
          </cell>
          <cell r="AY279">
            <v>0</v>
          </cell>
          <cell r="AZ279">
            <v>36.413764530158204</v>
          </cell>
          <cell r="BA279">
            <v>0</v>
          </cell>
          <cell r="BB279">
            <v>149.36537368361297</v>
          </cell>
          <cell r="BC279">
            <v>0</v>
          </cell>
          <cell r="BD279">
            <v>0</v>
          </cell>
          <cell r="BE279">
            <v>27.3224043715847</v>
          </cell>
          <cell r="BF279">
            <v>41.028280559922152</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CA279">
            <v>0</v>
          </cell>
          <cell r="CB279">
            <v>17.265753424657532</v>
          </cell>
          <cell r="CC279">
            <v>0</v>
          </cell>
          <cell r="CD279">
            <v>0</v>
          </cell>
          <cell r="CE279">
            <v>4.8824420678021738</v>
          </cell>
          <cell r="CF279">
            <v>0</v>
          </cell>
          <cell r="CH279">
            <v>22.148195492459706</v>
          </cell>
          <cell r="CJ279">
            <v>40028</v>
          </cell>
          <cell r="CK279">
            <v>13.381873251193982</v>
          </cell>
          <cell r="CL279">
            <v>8.7687373419160348</v>
          </cell>
          <cell r="CM279">
            <v>68.350684931506848</v>
          </cell>
          <cell r="CN279">
            <v>0</v>
          </cell>
          <cell r="CO279">
            <v>0</v>
          </cell>
          <cell r="CP279">
            <v>58.946893872093696</v>
          </cell>
          <cell r="CQ279">
            <v>0</v>
          </cell>
          <cell r="CR279">
            <v>38.854175105389317</v>
          </cell>
          <cell r="CS279">
            <v>0</v>
          </cell>
          <cell r="CU279">
            <v>40028</v>
          </cell>
          <cell r="CV279">
            <v>2.5272929412946765</v>
          </cell>
          <cell r="CW279">
            <v>5</v>
          </cell>
          <cell r="CX279">
            <v>0</v>
          </cell>
          <cell r="CY279">
            <v>0</v>
          </cell>
          <cell r="CZ279">
            <v>0</v>
          </cell>
          <cell r="DA279">
            <v>0</v>
          </cell>
          <cell r="DB279">
            <v>0</v>
          </cell>
          <cell r="DC279">
            <v>72.328767123287676</v>
          </cell>
          <cell r="DD279">
            <v>67</v>
          </cell>
          <cell r="DE279">
            <v>11.835616438356164</v>
          </cell>
          <cell r="DF279">
            <v>24</v>
          </cell>
          <cell r="DG279">
            <v>58.684931506849324</v>
          </cell>
          <cell r="DH279">
            <v>149.36537368361297</v>
          </cell>
          <cell r="DI279">
            <v>0</v>
          </cell>
          <cell r="DJ279">
            <v>0</v>
          </cell>
          <cell r="DK279">
            <v>27.3224043715847</v>
          </cell>
          <cell r="DL279">
            <v>41.028280559922152</v>
          </cell>
          <cell r="DM279">
            <v>0</v>
          </cell>
          <cell r="DN279">
            <v>0</v>
          </cell>
          <cell r="DO279">
            <v>0</v>
          </cell>
          <cell r="DP279">
            <v>0</v>
          </cell>
          <cell r="DR279">
            <v>68.350684931506848</v>
          </cell>
          <cell r="DS279">
            <v>22.148195492459706</v>
          </cell>
          <cell r="DT279">
            <v>0</v>
          </cell>
          <cell r="DV279">
            <v>40028</v>
          </cell>
          <cell r="DW279">
            <v>5.8458248946106899</v>
          </cell>
          <cell r="DY279">
            <v>49.7</v>
          </cell>
          <cell r="DZ279">
            <v>44.7</v>
          </cell>
          <cell r="EA279">
            <v>40</v>
          </cell>
          <cell r="EB279">
            <v>38.854175105389317</v>
          </cell>
          <cell r="ED279">
            <v>60</v>
          </cell>
          <cell r="EE279">
            <v>20</v>
          </cell>
          <cell r="EF279">
            <v>63.82933593989587</v>
          </cell>
          <cell r="EG279">
            <v>3.82933593989587</v>
          </cell>
          <cell r="EH279">
            <v>60</v>
          </cell>
          <cell r="EJ279">
            <v>38.854175105389317</v>
          </cell>
          <cell r="EK279">
            <v>98.854175105389317</v>
          </cell>
          <cell r="EL279">
            <v>118.85417510538932</v>
          </cell>
          <cell r="EN279">
            <v>0</v>
          </cell>
          <cell r="EO279">
            <v>60</v>
          </cell>
          <cell r="EP279">
            <v>80</v>
          </cell>
          <cell r="ER279">
            <v>200</v>
          </cell>
          <cell r="ET279">
            <v>15</v>
          </cell>
          <cell r="EU279">
            <v>0</v>
          </cell>
          <cell r="EV279">
            <v>0</v>
          </cell>
          <cell r="EW279">
            <v>58.315712870162415</v>
          </cell>
          <cell r="EX279">
            <v>10.034972061344433</v>
          </cell>
          <cell r="EZ279">
            <v>58.315712870162415</v>
          </cell>
          <cell r="FA279">
            <v>73.315712870162415</v>
          </cell>
          <cell r="FB279">
            <v>59</v>
          </cell>
          <cell r="FC279">
            <v>68.350684931506848</v>
          </cell>
          <cell r="FE279">
            <v>38271.59327928241</v>
          </cell>
        </row>
        <row r="280">
          <cell r="A280">
            <v>40029</v>
          </cell>
          <cell r="B280">
            <v>4</v>
          </cell>
          <cell r="C280">
            <v>2</v>
          </cell>
          <cell r="D280">
            <v>8</v>
          </cell>
          <cell r="E280">
            <v>2009</v>
          </cell>
          <cell r="G280">
            <v>0</v>
          </cell>
          <cell r="H280">
            <v>3.3554516300814718</v>
          </cell>
          <cell r="I280">
            <v>9.9053683516724238</v>
          </cell>
          <cell r="J280">
            <v>85.61643835616438</v>
          </cell>
          <cell r="K280">
            <v>10.483870967741936</v>
          </cell>
          <cell r="L280">
            <v>0.52430877211283544</v>
          </cell>
          <cell r="M280">
            <v>7.9655780003469019</v>
          </cell>
          <cell r="N280">
            <v>7.7697391304347825</v>
          </cell>
          <cell r="O280">
            <v>36.059512443092835</v>
          </cell>
          <cell r="P280">
            <v>19.621418140193768</v>
          </cell>
          <cell r="Q280">
            <v>25.946626605943464</v>
          </cell>
          <cell r="R280">
            <v>20.027384370228088</v>
          </cell>
          <cell r="S280">
            <v>191.49327525455405</v>
          </cell>
          <cell r="T280">
            <v>21.423102489221169</v>
          </cell>
          <cell r="U280">
            <v>39.422838887860408</v>
          </cell>
          <cell r="W280">
            <v>0</v>
          </cell>
          <cell r="X280">
            <v>13.260819981753896</v>
          </cell>
          <cell r="Y280">
            <v>10.483870967741936</v>
          </cell>
          <cell r="Z280">
            <v>0</v>
          </cell>
          <cell r="AA280">
            <v>0</v>
          </cell>
          <cell r="AB280">
            <v>2.5260109811070635</v>
          </cell>
          <cell r="AC280">
            <v>5</v>
          </cell>
          <cell r="AD280">
            <v>0</v>
          </cell>
          <cell r="AE280">
            <v>1.3517454706142278</v>
          </cell>
          <cell r="AF280">
            <v>7.3818694511732286</v>
          </cell>
          <cell r="AG280">
            <v>0</v>
          </cell>
          <cell r="AH280">
            <v>3.2220625909501752</v>
          </cell>
          <cell r="AI280">
            <v>0</v>
          </cell>
          <cell r="AJ280">
            <v>0</v>
          </cell>
          <cell r="AK280">
            <v>0</v>
          </cell>
          <cell r="AL280">
            <v>0</v>
          </cell>
          <cell r="AM280">
            <v>0</v>
          </cell>
          <cell r="AN280">
            <v>0</v>
          </cell>
          <cell r="AO280">
            <v>21.09741823111127</v>
          </cell>
          <cell r="AP280">
            <v>0</v>
          </cell>
          <cell r="AQ280">
            <v>16.61813054882677</v>
          </cell>
          <cell r="AR280">
            <v>22.259459503314929</v>
          </cell>
          <cell r="AS280">
            <v>34.748466319472335</v>
          </cell>
          <cell r="AT280">
            <v>0</v>
          </cell>
          <cell r="AU280">
            <v>0</v>
          </cell>
          <cell r="AV280">
            <v>0</v>
          </cell>
          <cell r="AW280">
            <v>67</v>
          </cell>
          <cell r="AX280">
            <v>0</v>
          </cell>
          <cell r="AY280">
            <v>0</v>
          </cell>
          <cell r="AZ280">
            <v>36.425472003534395</v>
          </cell>
          <cell r="BA280">
            <v>0</v>
          </cell>
          <cell r="BB280">
            <v>148.91374462810123</v>
          </cell>
          <cell r="BC280">
            <v>0</v>
          </cell>
          <cell r="BD280">
            <v>0</v>
          </cell>
          <cell r="BE280">
            <v>27.3224043715847</v>
          </cell>
          <cell r="BF280">
            <v>41.028280559922152</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CA280">
            <v>0</v>
          </cell>
          <cell r="CB280">
            <v>17.265753424657532</v>
          </cell>
          <cell r="CC280">
            <v>0</v>
          </cell>
          <cell r="CD280">
            <v>0</v>
          </cell>
          <cell r="CE280">
            <v>3.7094043657826745</v>
          </cell>
          <cell r="CF280">
            <v>0</v>
          </cell>
          <cell r="CH280">
            <v>20.975157790440207</v>
          </cell>
          <cell r="CJ280">
            <v>40029</v>
          </cell>
          <cell r="CK280">
            <v>13.260819981753896</v>
          </cell>
          <cell r="CL280">
            <v>8.7336149217874564</v>
          </cell>
          <cell r="CM280">
            <v>68.350684931506848</v>
          </cell>
          <cell r="CN280">
            <v>0</v>
          </cell>
          <cell r="CO280">
            <v>0</v>
          </cell>
          <cell r="CP280">
            <v>59.067947141533779</v>
          </cell>
          <cell r="CQ280">
            <v>0</v>
          </cell>
          <cell r="CR280">
            <v>38.877590052141699</v>
          </cell>
          <cell r="CS280">
            <v>0</v>
          </cell>
          <cell r="CU280">
            <v>40029</v>
          </cell>
          <cell r="CV280">
            <v>2.5260109811070635</v>
          </cell>
          <cell r="CW280">
            <v>5</v>
          </cell>
          <cell r="CX280">
            <v>0</v>
          </cell>
          <cell r="CY280">
            <v>0</v>
          </cell>
          <cell r="CZ280">
            <v>0</v>
          </cell>
          <cell r="DA280">
            <v>0</v>
          </cell>
          <cell r="DB280">
            <v>0</v>
          </cell>
          <cell r="DC280">
            <v>72.328767123287676</v>
          </cell>
          <cell r="DD280">
            <v>67</v>
          </cell>
          <cell r="DE280">
            <v>11.835616438356164</v>
          </cell>
          <cell r="DF280">
            <v>24</v>
          </cell>
          <cell r="DG280">
            <v>58.684931506849324</v>
          </cell>
          <cell r="DH280">
            <v>148.91374462810123</v>
          </cell>
          <cell r="DI280">
            <v>0</v>
          </cell>
          <cell r="DJ280">
            <v>0</v>
          </cell>
          <cell r="DK280">
            <v>27.3224043715847</v>
          </cell>
          <cell r="DL280">
            <v>41.028280559922152</v>
          </cell>
          <cell r="DM280">
            <v>0</v>
          </cell>
          <cell r="DN280">
            <v>0</v>
          </cell>
          <cell r="DO280">
            <v>0</v>
          </cell>
          <cell r="DP280">
            <v>0</v>
          </cell>
          <cell r="DR280">
            <v>68.350684931506848</v>
          </cell>
          <cell r="DS280">
            <v>20.975157790440207</v>
          </cell>
          <cell r="DT280">
            <v>0</v>
          </cell>
          <cell r="DV280">
            <v>40029</v>
          </cell>
          <cell r="DW280">
            <v>5.8224099478583042</v>
          </cell>
          <cell r="DY280">
            <v>49.7</v>
          </cell>
          <cell r="DZ280">
            <v>44.7</v>
          </cell>
          <cell r="EA280">
            <v>40</v>
          </cell>
          <cell r="EB280">
            <v>38.877590052141699</v>
          </cell>
          <cell r="ED280">
            <v>60</v>
          </cell>
          <cell r="EE280">
            <v>20</v>
          </cell>
          <cell r="EF280">
            <v>62.777351507316453</v>
          </cell>
          <cell r="EG280">
            <v>2.7773515073164532</v>
          </cell>
          <cell r="EH280">
            <v>60</v>
          </cell>
          <cell r="EJ280">
            <v>38.877590052141699</v>
          </cell>
          <cell r="EK280">
            <v>98.877590052141699</v>
          </cell>
          <cell r="EL280">
            <v>118.8775900521417</v>
          </cell>
          <cell r="EN280">
            <v>0</v>
          </cell>
          <cell r="EO280">
            <v>60</v>
          </cell>
          <cell r="EP280">
            <v>80</v>
          </cell>
          <cell r="ER280">
            <v>200</v>
          </cell>
          <cell r="ET280">
            <v>15</v>
          </cell>
          <cell r="EU280">
            <v>0</v>
          </cell>
          <cell r="EV280">
            <v>0</v>
          </cell>
          <cell r="EW280">
            <v>58.157229149746819</v>
          </cell>
          <cell r="EX280">
            <v>10.193455781760029</v>
          </cell>
          <cell r="EZ280">
            <v>58.157229149746819</v>
          </cell>
          <cell r="FA280">
            <v>73.157229149746826</v>
          </cell>
          <cell r="FB280">
            <v>59</v>
          </cell>
          <cell r="FC280">
            <v>68.350684931506848</v>
          </cell>
          <cell r="FE280">
            <v>38271.593279398148</v>
          </cell>
        </row>
        <row r="281">
          <cell r="A281">
            <v>40030</v>
          </cell>
          <cell r="B281">
            <v>5</v>
          </cell>
          <cell r="C281">
            <v>3</v>
          </cell>
          <cell r="D281">
            <v>8</v>
          </cell>
          <cell r="E281">
            <v>2009</v>
          </cell>
          <cell r="G281">
            <v>0</v>
          </cell>
          <cell r="H281">
            <v>3.6703629096491017</v>
          </cell>
          <cell r="I281">
            <v>9.625805052777709</v>
          </cell>
          <cell r="J281">
            <v>85.61643835616438</v>
          </cell>
          <cell r="K281">
            <v>10.483870967741936</v>
          </cell>
          <cell r="L281">
            <v>0.57351548540125719</v>
          </cell>
          <cell r="M281">
            <v>7.7407622050812819</v>
          </cell>
          <cell r="N281">
            <v>7.7697391304347825</v>
          </cell>
          <cell r="O281">
            <v>39.443720727377809</v>
          </cell>
          <cell r="P281">
            <v>19.067634758343157</v>
          </cell>
          <cell r="Q281">
            <v>25.706025371126678</v>
          </cell>
          <cell r="R281">
            <v>20.027384370228088</v>
          </cell>
          <cell r="S281">
            <v>189.6530124714987</v>
          </cell>
          <cell r="T281">
            <v>21.473043943853558</v>
          </cell>
          <cell r="U281">
            <v>35.746247251866322</v>
          </cell>
          <cell r="W281">
            <v>0</v>
          </cell>
          <cell r="X281">
            <v>13.296167962426811</v>
          </cell>
          <cell r="Y281">
            <v>10.483870967741936</v>
          </cell>
          <cell r="Z281">
            <v>0</v>
          </cell>
          <cell r="AA281">
            <v>0</v>
          </cell>
          <cell r="AB281">
            <v>2.5247296711891094</v>
          </cell>
          <cell r="AC281">
            <v>5</v>
          </cell>
          <cell r="AD281">
            <v>0</v>
          </cell>
          <cell r="AE281">
            <v>1.3517454706142278</v>
          </cell>
          <cell r="AF281">
            <v>7.2075416791139837</v>
          </cell>
          <cell r="AG281">
            <v>0</v>
          </cell>
          <cell r="AH281">
            <v>3.1987666726055402</v>
          </cell>
          <cell r="AI281">
            <v>0</v>
          </cell>
          <cell r="AJ281">
            <v>0</v>
          </cell>
          <cell r="AK281">
            <v>0</v>
          </cell>
          <cell r="AL281">
            <v>0</v>
          </cell>
          <cell r="AM281">
            <v>0</v>
          </cell>
          <cell r="AN281">
            <v>0</v>
          </cell>
          <cell r="AO281">
            <v>20.949175869825432</v>
          </cell>
          <cell r="AP281">
            <v>0</v>
          </cell>
          <cell r="AQ281">
            <v>16.792458320886016</v>
          </cell>
          <cell r="AR281">
            <v>22.201350245961844</v>
          </cell>
          <cell r="AS281">
            <v>34.884656618429894</v>
          </cell>
          <cell r="AT281">
            <v>0</v>
          </cell>
          <cell r="AU281">
            <v>0</v>
          </cell>
          <cell r="AV281">
            <v>0</v>
          </cell>
          <cell r="AW281">
            <v>67</v>
          </cell>
          <cell r="AX281">
            <v>0</v>
          </cell>
          <cell r="AY281">
            <v>0</v>
          </cell>
          <cell r="AZ281">
            <v>36.483581260887476</v>
          </cell>
          <cell r="BA281">
            <v>0</v>
          </cell>
          <cell r="BB281">
            <v>143.38872240633111</v>
          </cell>
          <cell r="BC281">
            <v>0</v>
          </cell>
          <cell r="BD281">
            <v>0</v>
          </cell>
          <cell r="BE281">
            <v>27.3224043715847</v>
          </cell>
          <cell r="BF281">
            <v>41.028280559922152</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CA281">
            <v>0</v>
          </cell>
          <cell r="CB281">
            <v>17.265753424657532</v>
          </cell>
          <cell r="CC281">
            <v>0</v>
          </cell>
          <cell r="CD281">
            <v>0</v>
          </cell>
          <cell r="CE281">
            <v>6.2183574993670305</v>
          </cell>
          <cell r="CF281">
            <v>0</v>
          </cell>
          <cell r="CH281">
            <v>23.484110924024563</v>
          </cell>
          <cell r="CJ281">
            <v>40030</v>
          </cell>
          <cell r="CK281">
            <v>13.296167962426811</v>
          </cell>
          <cell r="CL281">
            <v>8.5592871497282115</v>
          </cell>
          <cell r="CM281">
            <v>68.350684931506848</v>
          </cell>
          <cell r="CN281">
            <v>0</v>
          </cell>
          <cell r="CO281">
            <v>0</v>
          </cell>
          <cell r="CP281">
            <v>59.032599160860869</v>
          </cell>
          <cell r="CQ281">
            <v>0</v>
          </cell>
          <cell r="CR281">
            <v>38.993808566847861</v>
          </cell>
          <cell r="CS281">
            <v>0</v>
          </cell>
          <cell r="CU281">
            <v>40030</v>
          </cell>
          <cell r="CV281">
            <v>2.5247296711891094</v>
          </cell>
          <cell r="CW281">
            <v>5</v>
          </cell>
          <cell r="CX281">
            <v>0</v>
          </cell>
          <cell r="CY281">
            <v>0</v>
          </cell>
          <cell r="CZ281">
            <v>0</v>
          </cell>
          <cell r="DA281">
            <v>0</v>
          </cell>
          <cell r="DB281">
            <v>0</v>
          </cell>
          <cell r="DC281">
            <v>72.328767123287676</v>
          </cell>
          <cell r="DD281">
            <v>67</v>
          </cell>
          <cell r="DE281">
            <v>11.835616438356164</v>
          </cell>
          <cell r="DF281">
            <v>24</v>
          </cell>
          <cell r="DG281">
            <v>58.684931506849324</v>
          </cell>
          <cell r="DH281">
            <v>143.38872240633111</v>
          </cell>
          <cell r="DI281">
            <v>0</v>
          </cell>
          <cell r="DJ281">
            <v>0</v>
          </cell>
          <cell r="DK281">
            <v>27.3224043715847</v>
          </cell>
          <cell r="DL281">
            <v>41.028280559922152</v>
          </cell>
          <cell r="DM281">
            <v>0</v>
          </cell>
          <cell r="DN281">
            <v>0</v>
          </cell>
          <cell r="DO281">
            <v>0</v>
          </cell>
          <cell r="DP281">
            <v>0</v>
          </cell>
          <cell r="DR281">
            <v>68.350684931506848</v>
          </cell>
          <cell r="DS281">
            <v>23.484110924024563</v>
          </cell>
          <cell r="DT281">
            <v>0</v>
          </cell>
          <cell r="DV281">
            <v>40030</v>
          </cell>
          <cell r="DW281">
            <v>5.7061914331521413</v>
          </cell>
          <cell r="DY281">
            <v>49.7</v>
          </cell>
          <cell r="DZ281">
            <v>44.7</v>
          </cell>
          <cell r="EA281">
            <v>40</v>
          </cell>
          <cell r="EB281">
            <v>38.993808566847861</v>
          </cell>
          <cell r="ED281">
            <v>60</v>
          </cell>
          <cell r="EE281">
            <v>20</v>
          </cell>
          <cell r="EF281">
            <v>65.250956660227899</v>
          </cell>
          <cell r="EG281">
            <v>5.2509566602278994</v>
          </cell>
          <cell r="EH281">
            <v>60</v>
          </cell>
          <cell r="EJ281">
            <v>38.993808566847861</v>
          </cell>
          <cell r="EK281">
            <v>98.993808566847861</v>
          </cell>
          <cell r="EL281">
            <v>118.99380856684786</v>
          </cell>
          <cell r="EN281">
            <v>0</v>
          </cell>
          <cell r="EO281">
            <v>60</v>
          </cell>
          <cell r="EP281">
            <v>80</v>
          </cell>
          <cell r="ER281">
            <v>200</v>
          </cell>
          <cell r="ET281">
            <v>15</v>
          </cell>
          <cell r="EU281">
            <v>0</v>
          </cell>
          <cell r="EV281">
            <v>0</v>
          </cell>
          <cell r="EW281">
            <v>56.515833670200223</v>
          </cell>
          <cell r="EX281">
            <v>11.834851261306625</v>
          </cell>
          <cell r="EZ281">
            <v>56.515833670200223</v>
          </cell>
          <cell r="FA281">
            <v>71.515833670200223</v>
          </cell>
          <cell r="FB281">
            <v>59</v>
          </cell>
          <cell r="FC281">
            <v>68.350684931506848</v>
          </cell>
          <cell r="FE281">
            <v>38271.593279629633</v>
          </cell>
        </row>
        <row r="282">
          <cell r="A282">
            <v>40031</v>
          </cell>
          <cell r="B282">
            <v>6</v>
          </cell>
          <cell r="C282">
            <v>4</v>
          </cell>
          <cell r="D282">
            <v>8</v>
          </cell>
          <cell r="E282">
            <v>2009</v>
          </cell>
          <cell r="G282">
            <v>0</v>
          </cell>
          <cell r="H282">
            <v>3.2075917134332466</v>
          </cell>
          <cell r="I282">
            <v>7.9484509728586508</v>
          </cell>
          <cell r="J282">
            <v>85.61643835616438</v>
          </cell>
          <cell r="K282">
            <v>10.483870967741936</v>
          </cell>
          <cell r="L282">
            <v>0.50120480284457491</v>
          </cell>
          <cell r="M282">
            <v>6.3918881114147412</v>
          </cell>
          <cell r="N282">
            <v>0</v>
          </cell>
          <cell r="O282">
            <v>34.470529172878962</v>
          </cell>
          <cell r="P282">
            <v>15.744985402683914</v>
          </cell>
          <cell r="Q282">
            <v>26.335026191036516</v>
          </cell>
          <cell r="R282">
            <v>20.027384370228088</v>
          </cell>
          <cell r="S282">
            <v>205.36228888133567</v>
          </cell>
          <cell r="T282">
            <v>20.784195400058199</v>
          </cell>
          <cell r="U282">
            <v>27.149447752976492</v>
          </cell>
          <cell r="W282">
            <v>0</v>
          </cell>
          <cell r="X282">
            <v>11.156042686291897</v>
          </cell>
          <cell r="Y282">
            <v>10.483870967741936</v>
          </cell>
          <cell r="Z282">
            <v>0</v>
          </cell>
          <cell r="AA282">
            <v>0</v>
          </cell>
          <cell r="AB282">
            <v>0</v>
          </cell>
          <cell r="AC282">
            <v>5</v>
          </cell>
          <cell r="AD282">
            <v>0</v>
          </cell>
          <cell r="AE282">
            <v>1.3517454706142278</v>
          </cell>
          <cell r="AF282">
            <v>0.54134744364508869</v>
          </cell>
          <cell r="AG282">
            <v>0</v>
          </cell>
          <cell r="AH282">
            <v>3.6051716172168824</v>
          </cell>
          <cell r="AI282">
            <v>0</v>
          </cell>
          <cell r="AJ282">
            <v>0</v>
          </cell>
          <cell r="AK282">
            <v>0</v>
          </cell>
          <cell r="AL282">
            <v>0</v>
          </cell>
          <cell r="AM282">
            <v>0</v>
          </cell>
          <cell r="AN282">
            <v>0</v>
          </cell>
          <cell r="AO282">
            <v>22.554302100480406</v>
          </cell>
          <cell r="AP282">
            <v>0</v>
          </cell>
          <cell r="AQ282">
            <v>23.458652556354913</v>
          </cell>
          <cell r="AR282">
            <v>16.541347443645087</v>
          </cell>
          <cell r="AS282">
            <v>30.418451419130193</v>
          </cell>
          <cell r="AT282">
            <v>0</v>
          </cell>
          <cell r="AU282">
            <v>0</v>
          </cell>
          <cell r="AV282">
            <v>0</v>
          </cell>
          <cell r="AW282">
            <v>67</v>
          </cell>
          <cell r="AX282">
            <v>0</v>
          </cell>
          <cell r="AY282">
            <v>0</v>
          </cell>
          <cell r="AZ282">
            <v>42.143584063204237</v>
          </cell>
          <cell r="BA282">
            <v>0</v>
          </cell>
          <cell r="BB282">
            <v>144.15234797116614</v>
          </cell>
          <cell r="BC282">
            <v>0</v>
          </cell>
          <cell r="BD282">
            <v>0</v>
          </cell>
          <cell r="BE282">
            <v>27.3224043715847</v>
          </cell>
          <cell r="BF282">
            <v>34.345207392294895</v>
          </cell>
          <cell r="BG282">
            <v>0</v>
          </cell>
          <cell r="BH282">
            <v>4.5947993001683045</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6.6830731676272563</v>
          </cell>
          <cell r="BX282">
            <v>0</v>
          </cell>
          <cell r="BY282">
            <v>0</v>
          </cell>
          <cell r="CA282">
            <v>0</v>
          </cell>
          <cell r="CB282">
            <v>12.670954124489228</v>
          </cell>
          <cell r="CC282">
            <v>0</v>
          </cell>
          <cell r="CD282">
            <v>0</v>
          </cell>
          <cell r="CE282">
            <v>0</v>
          </cell>
          <cell r="CF282">
            <v>0</v>
          </cell>
          <cell r="CH282">
            <v>12.670954124489228</v>
          </cell>
          <cell r="CJ282">
            <v>40031</v>
          </cell>
          <cell r="CK282">
            <v>11.156042686291897</v>
          </cell>
          <cell r="CL282">
            <v>1.8930929142593165</v>
          </cell>
          <cell r="CM282">
            <v>61.667611763879592</v>
          </cell>
          <cell r="CN282">
            <v>6.6830731676272563</v>
          </cell>
          <cell r="CO282">
            <v>0</v>
          </cell>
          <cell r="CP282">
            <v>56.577925136827481</v>
          </cell>
          <cell r="CQ282">
            <v>0</v>
          </cell>
          <cell r="CR282">
            <v>40</v>
          </cell>
          <cell r="CS282">
            <v>0</v>
          </cell>
          <cell r="CU282">
            <v>40031</v>
          </cell>
          <cell r="CV282">
            <v>0</v>
          </cell>
          <cell r="CW282">
            <v>5</v>
          </cell>
          <cell r="CX282">
            <v>0</v>
          </cell>
          <cell r="CY282">
            <v>0</v>
          </cell>
          <cell r="CZ282">
            <v>0</v>
          </cell>
          <cell r="DA282">
            <v>0</v>
          </cell>
          <cell r="DB282">
            <v>0</v>
          </cell>
          <cell r="DC282">
            <v>72.328767123287676</v>
          </cell>
          <cell r="DD282">
            <v>67</v>
          </cell>
          <cell r="DE282">
            <v>11.835616438356164</v>
          </cell>
          <cell r="DF282">
            <v>24</v>
          </cell>
          <cell r="DG282">
            <v>58.684931506849324</v>
          </cell>
          <cell r="DH282">
            <v>144.15234797116614</v>
          </cell>
          <cell r="DI282">
            <v>0</v>
          </cell>
          <cell r="DJ282">
            <v>0</v>
          </cell>
          <cell r="DK282">
            <v>27.3224043715847</v>
          </cell>
          <cell r="DL282">
            <v>34.345207392294895</v>
          </cell>
          <cell r="DM282">
            <v>0</v>
          </cell>
          <cell r="DN282">
            <v>0</v>
          </cell>
          <cell r="DO282">
            <v>0</v>
          </cell>
          <cell r="DP282">
            <v>6.6830731676272563</v>
          </cell>
          <cell r="DR282">
            <v>68.350684931506848</v>
          </cell>
          <cell r="DS282">
            <v>12.670954124489228</v>
          </cell>
          <cell r="DT282">
            <v>0</v>
          </cell>
          <cell r="DV282">
            <v>40031</v>
          </cell>
          <cell r="DW282">
            <v>1.2620619428395443</v>
          </cell>
          <cell r="DY282">
            <v>49.7</v>
          </cell>
          <cell r="DZ282">
            <v>44.7</v>
          </cell>
          <cell r="EA282">
            <v>40</v>
          </cell>
          <cell r="EB282">
            <v>40</v>
          </cell>
          <cell r="ED282">
            <v>60</v>
          </cell>
          <cell r="EE282">
            <v>20</v>
          </cell>
          <cell r="EF282">
            <v>56.577925136827481</v>
          </cell>
          <cell r="EG282">
            <v>0</v>
          </cell>
          <cell r="EH282">
            <v>56.577925136827481</v>
          </cell>
          <cell r="EJ282">
            <v>40</v>
          </cell>
          <cell r="EK282">
            <v>100</v>
          </cell>
          <cell r="EL282">
            <v>120</v>
          </cell>
          <cell r="EN282">
            <v>0</v>
          </cell>
          <cell r="EO282">
            <v>60</v>
          </cell>
          <cell r="EP282">
            <v>80</v>
          </cell>
          <cell r="ER282">
            <v>200</v>
          </cell>
          <cell r="ET282">
            <v>15</v>
          </cell>
          <cell r="EU282">
            <v>0</v>
          </cell>
          <cell r="EV282">
            <v>6.6830731676272563</v>
          </cell>
          <cell r="EW282">
            <v>53.350684931506848</v>
          </cell>
          <cell r="EX282">
            <v>15</v>
          </cell>
          <cell r="EZ282">
            <v>46.667611763879592</v>
          </cell>
          <cell r="FA282">
            <v>61.667611763879592</v>
          </cell>
          <cell r="FB282">
            <v>59</v>
          </cell>
          <cell r="FC282">
            <v>68.350684931506848</v>
          </cell>
          <cell r="FE282">
            <v>38271.593279976849</v>
          </cell>
        </row>
        <row r="283">
          <cell r="A283">
            <v>40032</v>
          </cell>
          <cell r="B283">
            <v>7</v>
          </cell>
          <cell r="C283">
            <v>5</v>
          </cell>
          <cell r="D283">
            <v>8</v>
          </cell>
          <cell r="E283">
            <v>2009</v>
          </cell>
          <cell r="G283">
            <v>0</v>
          </cell>
          <cell r="H283">
            <v>3.0027970040588783</v>
          </cell>
          <cell r="I283">
            <v>7.9487777343076065</v>
          </cell>
          <cell r="J283">
            <v>85.61643835616438</v>
          </cell>
          <cell r="K283">
            <v>10.483870967741936</v>
          </cell>
          <cell r="L283">
            <v>0.46920444210485751</v>
          </cell>
          <cell r="M283">
            <v>6.3921508824411948</v>
          </cell>
          <cell r="N283">
            <v>0</v>
          </cell>
          <cell r="O283">
            <v>32.269693581997466</v>
          </cell>
          <cell r="P283">
            <v>15.745632680280712</v>
          </cell>
          <cell r="Q283">
            <v>25.995235897368136</v>
          </cell>
          <cell r="R283">
            <v>20.027384370228088</v>
          </cell>
          <cell r="S283">
            <v>153.00755040929124</v>
          </cell>
          <cell r="T283">
            <v>20.777673268264632</v>
          </cell>
          <cell r="U283">
            <v>28.011474622882403</v>
          </cell>
          <cell r="W283">
            <v>0</v>
          </cell>
          <cell r="X283">
            <v>10.951574738366485</v>
          </cell>
          <cell r="Y283">
            <v>10.483870967741936</v>
          </cell>
          <cell r="Z283">
            <v>0</v>
          </cell>
          <cell r="AA283">
            <v>0</v>
          </cell>
          <cell r="AB283">
            <v>0</v>
          </cell>
          <cell r="AC283">
            <v>5</v>
          </cell>
          <cell r="AD283">
            <v>0</v>
          </cell>
          <cell r="AE283">
            <v>1.3517454706142278</v>
          </cell>
          <cell r="AF283">
            <v>0.50960985393182412</v>
          </cell>
          <cell r="AG283">
            <v>0</v>
          </cell>
          <cell r="AH283">
            <v>3.5148056172137903</v>
          </cell>
          <cell r="AI283">
            <v>0</v>
          </cell>
          <cell r="AJ283">
            <v>0</v>
          </cell>
          <cell r="AK283">
            <v>0</v>
          </cell>
          <cell r="AL283">
            <v>0</v>
          </cell>
          <cell r="AM283">
            <v>0</v>
          </cell>
          <cell r="AN283">
            <v>0</v>
          </cell>
          <cell r="AO283">
            <v>22.710961693740217</v>
          </cell>
          <cell r="AP283">
            <v>0</v>
          </cell>
          <cell r="AQ283">
            <v>23.490390146068176</v>
          </cell>
          <cell r="AR283">
            <v>16.509609853931824</v>
          </cell>
          <cell r="AS283">
            <v>27.812179218920406</v>
          </cell>
          <cell r="AT283">
            <v>0</v>
          </cell>
          <cell r="AU283">
            <v>0</v>
          </cell>
          <cell r="AV283">
            <v>0</v>
          </cell>
          <cell r="AW283">
            <v>67</v>
          </cell>
          <cell r="AX283">
            <v>0</v>
          </cell>
          <cell r="AY283">
            <v>0</v>
          </cell>
          <cell r="AZ283">
            <v>42.175321652917503</v>
          </cell>
          <cell r="BA283">
            <v>0</v>
          </cell>
          <cell r="BB283">
            <v>92.621376647520762</v>
          </cell>
          <cell r="BC283">
            <v>0</v>
          </cell>
          <cell r="BD283">
            <v>0</v>
          </cell>
          <cell r="BE283">
            <v>27.3224043715847</v>
          </cell>
          <cell r="BF283">
            <v>34.347125901510253</v>
          </cell>
          <cell r="BG283">
            <v>0</v>
          </cell>
          <cell r="BH283">
            <v>7.3392458550467694</v>
          </cell>
          <cell r="BI283">
            <v>0</v>
          </cell>
          <cell r="BJ283">
            <v>0</v>
          </cell>
          <cell r="BK283">
            <v>0</v>
          </cell>
          <cell r="BL283">
            <v>0</v>
          </cell>
          <cell r="BM283">
            <v>0</v>
          </cell>
          <cell r="BN283">
            <v>7.1054273576010019E-15</v>
          </cell>
          <cell r="BO283">
            <v>0</v>
          </cell>
          <cell r="BP283">
            <v>0</v>
          </cell>
          <cell r="BQ283">
            <v>-7.1054273576010019E-15</v>
          </cell>
          <cell r="BR283">
            <v>0</v>
          </cell>
          <cell r="BS283">
            <v>0</v>
          </cell>
          <cell r="BT283">
            <v>0</v>
          </cell>
          <cell r="BU283">
            <v>0</v>
          </cell>
          <cell r="BV283">
            <v>0</v>
          </cell>
          <cell r="BW283">
            <v>6.6811546584118915</v>
          </cell>
          <cell r="BX283">
            <v>0</v>
          </cell>
          <cell r="BY283">
            <v>0</v>
          </cell>
          <cell r="CA283">
            <v>0</v>
          </cell>
          <cell r="CB283">
            <v>9.926507569610763</v>
          </cell>
          <cell r="CC283">
            <v>0</v>
          </cell>
          <cell r="CD283">
            <v>0</v>
          </cell>
          <cell r="CE283">
            <v>0</v>
          </cell>
          <cell r="CF283">
            <v>0</v>
          </cell>
          <cell r="CH283">
            <v>9.926507569610763</v>
          </cell>
          <cell r="CJ283">
            <v>40032</v>
          </cell>
          <cell r="CK283">
            <v>10.951574738366485</v>
          </cell>
          <cell r="CL283">
            <v>1.8613553245460519</v>
          </cell>
          <cell r="CM283">
            <v>61.669530273094956</v>
          </cell>
          <cell r="CN283">
            <v>6.6811546584118915</v>
          </cell>
          <cell r="CO283">
            <v>0</v>
          </cell>
          <cell r="CP283">
            <v>54.037946529874411</v>
          </cell>
          <cell r="CQ283">
            <v>0</v>
          </cell>
          <cell r="CR283">
            <v>40</v>
          </cell>
          <cell r="CS283">
            <v>0</v>
          </cell>
          <cell r="CU283">
            <v>40032</v>
          </cell>
          <cell r="CV283">
            <v>0</v>
          </cell>
          <cell r="CW283">
            <v>5</v>
          </cell>
          <cell r="CX283">
            <v>0</v>
          </cell>
          <cell r="CY283">
            <v>0</v>
          </cell>
          <cell r="CZ283">
            <v>0</v>
          </cell>
          <cell r="DA283">
            <v>0</v>
          </cell>
          <cell r="DB283">
            <v>0</v>
          </cell>
          <cell r="DC283">
            <v>72.328767123287676</v>
          </cell>
          <cell r="DD283">
            <v>67</v>
          </cell>
          <cell r="DE283">
            <v>11.835616438356164</v>
          </cell>
          <cell r="DF283">
            <v>24</v>
          </cell>
          <cell r="DG283">
            <v>58.684931506849324</v>
          </cell>
          <cell r="DH283">
            <v>92.621376647520762</v>
          </cell>
          <cell r="DI283">
            <v>0</v>
          </cell>
          <cell r="DJ283">
            <v>0</v>
          </cell>
          <cell r="DK283">
            <v>27.3224043715847</v>
          </cell>
          <cell r="DL283">
            <v>34.34712590151026</v>
          </cell>
          <cell r="DM283">
            <v>0</v>
          </cell>
          <cell r="DN283">
            <v>0</v>
          </cell>
          <cell r="DO283">
            <v>-7.1054273576010019E-15</v>
          </cell>
          <cell r="DP283">
            <v>6.6811546584118915</v>
          </cell>
          <cell r="DR283">
            <v>68.350684931506848</v>
          </cell>
          <cell r="DS283">
            <v>9.926507569610763</v>
          </cell>
          <cell r="DT283">
            <v>0</v>
          </cell>
          <cell r="DV283">
            <v>40032</v>
          </cell>
          <cell r="DW283">
            <v>1.2409035496973679</v>
          </cell>
          <cell r="DY283">
            <v>49.7</v>
          </cell>
          <cell r="DZ283">
            <v>44.7</v>
          </cell>
          <cell r="EA283">
            <v>40</v>
          </cell>
          <cell r="EB283">
            <v>40</v>
          </cell>
          <cell r="ED283">
            <v>60</v>
          </cell>
          <cell r="EE283">
            <v>20</v>
          </cell>
          <cell r="EF283">
            <v>54.037946529874418</v>
          </cell>
          <cell r="EG283">
            <v>0</v>
          </cell>
          <cell r="EH283">
            <v>54.037946529874418</v>
          </cell>
          <cell r="EJ283">
            <v>40</v>
          </cell>
          <cell r="EK283">
            <v>100</v>
          </cell>
          <cell r="EL283">
            <v>120</v>
          </cell>
          <cell r="EN283">
            <v>0</v>
          </cell>
          <cell r="EO283">
            <v>60</v>
          </cell>
          <cell r="EP283">
            <v>80</v>
          </cell>
          <cell r="ER283">
            <v>200</v>
          </cell>
          <cell r="ET283">
            <v>15</v>
          </cell>
          <cell r="EU283">
            <v>0</v>
          </cell>
          <cell r="EV283">
            <v>6.6811546584118915</v>
          </cell>
          <cell r="EW283">
            <v>53.350684931506848</v>
          </cell>
          <cell r="EX283">
            <v>15</v>
          </cell>
          <cell r="EZ283">
            <v>46.669530273094956</v>
          </cell>
          <cell r="FA283">
            <v>61.669530273094956</v>
          </cell>
          <cell r="FB283">
            <v>59</v>
          </cell>
          <cell r="FC283">
            <v>68.350684931506848</v>
          </cell>
          <cell r="FE283">
            <v>38271.593280092595</v>
          </cell>
        </row>
        <row r="284">
          <cell r="A284">
            <v>40033</v>
          </cell>
          <cell r="B284">
            <v>8</v>
          </cell>
          <cell r="C284">
            <v>6</v>
          </cell>
          <cell r="D284">
            <v>8</v>
          </cell>
          <cell r="E284">
            <v>2009</v>
          </cell>
          <cell r="G284">
            <v>0</v>
          </cell>
          <cell r="H284">
            <v>3.5826641041260032</v>
          </cell>
          <cell r="I284">
            <v>9.9727564691090276</v>
          </cell>
          <cell r="J284">
            <v>85.61643835616438</v>
          </cell>
          <cell r="K284">
            <v>10.483870967741936</v>
          </cell>
          <cell r="L284">
            <v>0.55981203856049255</v>
          </cell>
          <cell r="M284">
            <v>8.0197693526197504</v>
          </cell>
          <cell r="N284">
            <v>7.7697391304347825</v>
          </cell>
          <cell r="O284">
            <v>38.501261554176203</v>
          </cell>
          <cell r="P284">
            <v>19.754906404633811</v>
          </cell>
          <cell r="Q284">
            <v>25.939812368177151</v>
          </cell>
          <cell r="R284">
            <v>20.027384370228088</v>
          </cell>
          <cell r="S284">
            <v>218.78497324536355</v>
          </cell>
          <cell r="T284">
            <v>21.521328111304499</v>
          </cell>
          <cell r="U284">
            <v>40.278922165677756</v>
          </cell>
          <cell r="W284">
            <v>0</v>
          </cell>
          <cell r="X284">
            <v>13.555420573235031</v>
          </cell>
          <cell r="Y284">
            <v>10.483870967741936</v>
          </cell>
          <cell r="Z284">
            <v>0</v>
          </cell>
          <cell r="AA284">
            <v>0</v>
          </cell>
          <cell r="AB284">
            <v>2.5234490112109711</v>
          </cell>
          <cell r="AC284">
            <v>5</v>
          </cell>
          <cell r="AD284">
            <v>0</v>
          </cell>
          <cell r="AE284">
            <v>1.3517454706142278</v>
          </cell>
          <cell r="AF284">
            <v>7.4741260397898284</v>
          </cell>
          <cell r="AG284">
            <v>0</v>
          </cell>
          <cell r="AH284">
            <v>3.0606212276623825</v>
          </cell>
          <cell r="AI284">
            <v>0</v>
          </cell>
          <cell r="AJ284">
            <v>0</v>
          </cell>
          <cell r="AK284">
            <v>0</v>
          </cell>
          <cell r="AL284">
            <v>0</v>
          </cell>
          <cell r="AM284">
            <v>0</v>
          </cell>
          <cell r="AN284">
            <v>0</v>
          </cell>
          <cell r="AO284">
            <v>20.407838599069891</v>
          </cell>
          <cell r="AP284">
            <v>0</v>
          </cell>
          <cell r="AQ284">
            <v>16.52587396021017</v>
          </cell>
          <cell r="AR284">
            <v>22.290211699520462</v>
          </cell>
          <cell r="AS284">
            <v>35.304886723320372</v>
          </cell>
          <cell r="AT284">
            <v>0</v>
          </cell>
          <cell r="AU284">
            <v>0</v>
          </cell>
          <cell r="AV284">
            <v>0</v>
          </cell>
          <cell r="AW284">
            <v>67</v>
          </cell>
          <cell r="AX284">
            <v>0</v>
          </cell>
          <cell r="AY284">
            <v>0</v>
          </cell>
          <cell r="AZ284">
            <v>36.394719807328862</v>
          </cell>
          <cell r="BA284">
            <v>0</v>
          </cell>
          <cell r="BB284">
            <v>177.19050371501694</v>
          </cell>
          <cell r="BC284">
            <v>0</v>
          </cell>
          <cell r="BD284">
            <v>0</v>
          </cell>
          <cell r="BE284">
            <v>27.3224043715847</v>
          </cell>
          <cell r="BF284">
            <v>41.028280559922152</v>
          </cell>
          <cell r="BG284">
            <v>0</v>
          </cell>
          <cell r="BH284">
            <v>0</v>
          </cell>
          <cell r="BI284">
            <v>0</v>
          </cell>
          <cell r="BJ284">
            <v>0</v>
          </cell>
          <cell r="BK284">
            <v>0</v>
          </cell>
          <cell r="BL284">
            <v>0</v>
          </cell>
          <cell r="BM284">
            <v>0</v>
          </cell>
          <cell r="BN284">
            <v>0</v>
          </cell>
          <cell r="BO284">
            <v>0</v>
          </cell>
          <cell r="BP284">
            <v>0</v>
          </cell>
          <cell r="BQ284">
            <v>7.1054273576010019E-15</v>
          </cell>
          <cell r="BR284">
            <v>0</v>
          </cell>
          <cell r="BS284">
            <v>0</v>
          </cell>
          <cell r="BT284">
            <v>0</v>
          </cell>
          <cell r="BU284">
            <v>0</v>
          </cell>
          <cell r="BV284">
            <v>0</v>
          </cell>
          <cell r="BW284">
            <v>0</v>
          </cell>
          <cell r="BX284">
            <v>0</v>
          </cell>
          <cell r="BY284">
            <v>0</v>
          </cell>
          <cell r="CA284">
            <v>0</v>
          </cell>
          <cell r="CB284">
            <v>17.265753424657532</v>
          </cell>
          <cell r="CC284">
            <v>0</v>
          </cell>
          <cell r="CD284">
            <v>0</v>
          </cell>
          <cell r="CE284">
            <v>6.6339324874319772</v>
          </cell>
          <cell r="CF284">
            <v>0</v>
          </cell>
          <cell r="CH284">
            <v>23.89968591208951</v>
          </cell>
          <cell r="CJ284">
            <v>40033</v>
          </cell>
          <cell r="CK284">
            <v>13.555420573235031</v>
          </cell>
          <cell r="CL284">
            <v>8.8258715104040562</v>
          </cell>
          <cell r="CM284">
            <v>68.350684931506848</v>
          </cell>
          <cell r="CN284">
            <v>0</v>
          </cell>
          <cell r="CO284">
            <v>0</v>
          </cell>
          <cell r="CP284">
            <v>58.773346550052644</v>
          </cell>
          <cell r="CQ284">
            <v>0</v>
          </cell>
          <cell r="CR284">
            <v>38.816085659730632</v>
          </cell>
          <cell r="CS284">
            <v>0</v>
          </cell>
          <cell r="CU284">
            <v>40033</v>
          </cell>
          <cell r="CV284">
            <v>2.5234490112109711</v>
          </cell>
          <cell r="CW284">
            <v>5</v>
          </cell>
          <cell r="CX284">
            <v>0</v>
          </cell>
          <cell r="CY284">
            <v>0</v>
          </cell>
          <cell r="CZ284">
            <v>0</v>
          </cell>
          <cell r="DA284">
            <v>0</v>
          </cell>
          <cell r="DB284">
            <v>0</v>
          </cell>
          <cell r="DC284">
            <v>72.328767123287676</v>
          </cell>
          <cell r="DD284">
            <v>67</v>
          </cell>
          <cell r="DE284">
            <v>11.835616438356164</v>
          </cell>
          <cell r="DF284">
            <v>24</v>
          </cell>
          <cell r="DG284">
            <v>58.684931506849324</v>
          </cell>
          <cell r="DH284">
            <v>177.19050371501694</v>
          </cell>
          <cell r="DI284">
            <v>0</v>
          </cell>
          <cell r="DJ284">
            <v>0</v>
          </cell>
          <cell r="DK284">
            <v>27.3224043715847</v>
          </cell>
          <cell r="DL284">
            <v>41.028280559922152</v>
          </cell>
          <cell r="DM284">
            <v>0</v>
          </cell>
          <cell r="DN284">
            <v>0</v>
          </cell>
          <cell r="DO284">
            <v>7.1054273576010019E-15</v>
          </cell>
          <cell r="DP284">
            <v>0</v>
          </cell>
          <cell r="DR284">
            <v>68.350684931506848</v>
          </cell>
          <cell r="DS284">
            <v>23.89968591208951</v>
          </cell>
          <cell r="DT284">
            <v>0</v>
          </cell>
          <cell r="DV284">
            <v>40033</v>
          </cell>
          <cell r="DW284">
            <v>5.8839143402693708</v>
          </cell>
          <cell r="DY284">
            <v>49.7</v>
          </cell>
          <cell r="DZ284">
            <v>44.7</v>
          </cell>
          <cell r="EA284">
            <v>40</v>
          </cell>
          <cell r="EB284">
            <v>38.816085659730632</v>
          </cell>
          <cell r="ED284">
            <v>60</v>
          </cell>
          <cell r="EE284">
            <v>20</v>
          </cell>
          <cell r="EF284">
            <v>65.407279037484614</v>
          </cell>
          <cell r="EG284">
            <v>5.4072790374846136</v>
          </cell>
          <cell r="EH284">
            <v>60</v>
          </cell>
          <cell r="EJ284">
            <v>38.816085659730632</v>
          </cell>
          <cell r="EK284">
            <v>98.816085659730632</v>
          </cell>
          <cell r="EL284">
            <v>118.81608565973063</v>
          </cell>
          <cell r="EN284">
            <v>0</v>
          </cell>
          <cell r="EO284">
            <v>60</v>
          </cell>
          <cell r="EP284">
            <v>80</v>
          </cell>
          <cell r="ER284">
            <v>200</v>
          </cell>
          <cell r="ET284">
            <v>15</v>
          </cell>
          <cell r="EU284">
            <v>0</v>
          </cell>
          <cell r="EV284">
            <v>0</v>
          </cell>
          <cell r="EW284">
            <v>58.552883914778242</v>
          </cell>
          <cell r="EX284">
            <v>9.7978010167286058</v>
          </cell>
          <cell r="EZ284">
            <v>58.552883914778242</v>
          </cell>
          <cell r="FA284">
            <v>73.552883914778249</v>
          </cell>
          <cell r="FB284">
            <v>59</v>
          </cell>
          <cell r="FC284">
            <v>68.350684931506848</v>
          </cell>
          <cell r="FE284">
            <v>38271.593280324072</v>
          </cell>
        </row>
        <row r="285">
          <cell r="A285">
            <v>40034</v>
          </cell>
          <cell r="B285">
            <v>9</v>
          </cell>
          <cell r="C285">
            <v>7</v>
          </cell>
          <cell r="D285">
            <v>8</v>
          </cell>
          <cell r="E285">
            <v>2009</v>
          </cell>
          <cell r="G285">
            <v>0</v>
          </cell>
          <cell r="H285">
            <v>3.6551368365463932</v>
          </cell>
          <cell r="I285">
            <v>9.9949989148066649</v>
          </cell>
          <cell r="J285">
            <v>85.61643835616438</v>
          </cell>
          <cell r="K285">
            <v>10.483870967741936</v>
          </cell>
          <cell r="L285">
            <v>0.57113632319816865</v>
          </cell>
          <cell r="M285">
            <v>8.0376560106250619</v>
          </cell>
          <cell r="N285">
            <v>7.7697391304347825</v>
          </cell>
          <cell r="O285">
            <v>39.280093045314267</v>
          </cell>
          <cell r="P285">
            <v>19.798966182321958</v>
          </cell>
          <cell r="Q285">
            <v>25.964865522661427</v>
          </cell>
          <cell r="R285">
            <v>20.027384370228088</v>
          </cell>
          <cell r="S285">
            <v>153.21151690191823</v>
          </cell>
          <cell r="T285">
            <v>21.285322511958562</v>
          </cell>
          <cell r="U285">
            <v>38.222020485789116</v>
          </cell>
          <cell r="W285">
            <v>0</v>
          </cell>
          <cell r="X285">
            <v>13.650135751353059</v>
          </cell>
          <cell r="Y285">
            <v>10.483870967741936</v>
          </cell>
          <cell r="Z285">
            <v>0</v>
          </cell>
          <cell r="AA285">
            <v>0</v>
          </cell>
          <cell r="AB285">
            <v>2.5221690008429651</v>
          </cell>
          <cell r="AC285">
            <v>5</v>
          </cell>
          <cell r="AD285">
            <v>0</v>
          </cell>
          <cell r="AE285">
            <v>1.3517454706142278</v>
          </cell>
          <cell r="AF285">
            <v>7.504616992800818</v>
          </cell>
          <cell r="AG285">
            <v>0</v>
          </cell>
          <cell r="AH285">
            <v>3.0925885188513362</v>
          </cell>
          <cell r="AI285">
            <v>0</v>
          </cell>
          <cell r="AJ285">
            <v>0</v>
          </cell>
          <cell r="AK285">
            <v>0</v>
          </cell>
          <cell r="AL285">
            <v>0</v>
          </cell>
          <cell r="AM285">
            <v>0</v>
          </cell>
          <cell r="AN285">
            <v>0</v>
          </cell>
          <cell r="AO285">
            <v>20.136739031320783</v>
          </cell>
          <cell r="AP285">
            <v>0</v>
          </cell>
          <cell r="AQ285">
            <v>16.49538300719918</v>
          </cell>
          <cell r="AR285">
            <v>22.300375350524121</v>
          </cell>
          <cell r="AS285">
            <v>35.449303821762499</v>
          </cell>
          <cell r="AT285">
            <v>0</v>
          </cell>
          <cell r="AU285">
            <v>0</v>
          </cell>
          <cell r="AV285">
            <v>0</v>
          </cell>
          <cell r="AW285">
            <v>67</v>
          </cell>
          <cell r="AX285">
            <v>0</v>
          </cell>
          <cell r="AY285">
            <v>0</v>
          </cell>
          <cell r="AZ285">
            <v>36.384556156325203</v>
          </cell>
          <cell r="BA285">
            <v>0</v>
          </cell>
          <cell r="BB285">
            <v>109.33430374334071</v>
          </cell>
          <cell r="BC285">
            <v>0</v>
          </cell>
          <cell r="BD285">
            <v>0</v>
          </cell>
          <cell r="BE285">
            <v>27.3224043715847</v>
          </cell>
          <cell r="BF285">
            <v>41.028280559922152</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CA285">
            <v>0</v>
          </cell>
          <cell r="CB285">
            <v>17.265753424657532</v>
          </cell>
          <cell r="CC285">
            <v>0</v>
          </cell>
          <cell r="CD285">
            <v>0</v>
          </cell>
          <cell r="CE285">
            <v>7.596919390867825</v>
          </cell>
          <cell r="CF285">
            <v>0</v>
          </cell>
          <cell r="CH285">
            <v>24.862672815525357</v>
          </cell>
          <cell r="CJ285">
            <v>40034</v>
          </cell>
          <cell r="CK285">
            <v>13.650135751353059</v>
          </cell>
          <cell r="CL285">
            <v>8.8563624634150457</v>
          </cell>
          <cell r="CM285">
            <v>68.350684931506848</v>
          </cell>
          <cell r="CN285">
            <v>0</v>
          </cell>
          <cell r="CO285">
            <v>0</v>
          </cell>
          <cell r="CP285">
            <v>58.678631371934614</v>
          </cell>
          <cell r="CQ285">
            <v>0</v>
          </cell>
          <cell r="CR285">
            <v>38.795758357723301</v>
          </cell>
          <cell r="CS285">
            <v>0</v>
          </cell>
          <cell r="CU285">
            <v>40034</v>
          </cell>
          <cell r="CV285">
            <v>2.5221690008429651</v>
          </cell>
          <cell r="CW285">
            <v>5</v>
          </cell>
          <cell r="CX285">
            <v>0</v>
          </cell>
          <cell r="CY285">
            <v>0</v>
          </cell>
          <cell r="CZ285">
            <v>0</v>
          </cell>
          <cell r="DA285">
            <v>0</v>
          </cell>
          <cell r="DB285">
            <v>0</v>
          </cell>
          <cell r="DC285">
            <v>72.328767123287676</v>
          </cell>
          <cell r="DD285">
            <v>67</v>
          </cell>
          <cell r="DE285">
            <v>11.835616438356164</v>
          </cell>
          <cell r="DF285">
            <v>24</v>
          </cell>
          <cell r="DG285">
            <v>58.684931506849324</v>
          </cell>
          <cell r="DH285">
            <v>109.33430374334071</v>
          </cell>
          <cell r="DI285">
            <v>0</v>
          </cell>
          <cell r="DJ285">
            <v>0</v>
          </cell>
          <cell r="DK285">
            <v>27.3224043715847</v>
          </cell>
          <cell r="DL285">
            <v>41.028280559922152</v>
          </cell>
          <cell r="DM285">
            <v>0</v>
          </cell>
          <cell r="DN285">
            <v>0</v>
          </cell>
          <cell r="DO285">
            <v>0</v>
          </cell>
          <cell r="DP285">
            <v>0</v>
          </cell>
          <cell r="DR285">
            <v>68.350684931506848</v>
          </cell>
          <cell r="DS285">
            <v>24.862672815525357</v>
          </cell>
          <cell r="DT285">
            <v>0</v>
          </cell>
          <cell r="DV285">
            <v>40034</v>
          </cell>
          <cell r="DW285">
            <v>5.9042416422766975</v>
          </cell>
          <cell r="DY285">
            <v>49.7</v>
          </cell>
          <cell r="DZ285">
            <v>44.7</v>
          </cell>
          <cell r="EA285">
            <v>40</v>
          </cell>
          <cell r="EB285">
            <v>38.795758357723301</v>
          </cell>
          <cell r="ED285">
            <v>60</v>
          </cell>
          <cell r="EE285">
            <v>20</v>
          </cell>
          <cell r="EF285">
            <v>66.275550762802439</v>
          </cell>
          <cell r="EG285">
            <v>6.275550762802439</v>
          </cell>
          <cell r="EH285">
            <v>60</v>
          </cell>
          <cell r="EJ285">
            <v>38.795758357723301</v>
          </cell>
          <cell r="EK285">
            <v>98.795758357723301</v>
          </cell>
          <cell r="EL285">
            <v>118.7957583577233</v>
          </cell>
          <cell r="EN285">
            <v>0</v>
          </cell>
          <cell r="EO285">
            <v>60</v>
          </cell>
          <cell r="EP285">
            <v>80</v>
          </cell>
          <cell r="ER285">
            <v>200</v>
          </cell>
          <cell r="ET285">
            <v>15</v>
          </cell>
          <cell r="EU285">
            <v>0</v>
          </cell>
          <cell r="EV285">
            <v>0</v>
          </cell>
          <cell r="EW285">
            <v>58.683475626803762</v>
          </cell>
          <cell r="EX285">
            <v>9.6672093047030856</v>
          </cell>
          <cell r="EZ285">
            <v>58.683475626803762</v>
          </cell>
          <cell r="FA285">
            <v>73.683475626803755</v>
          </cell>
          <cell r="FB285">
            <v>59</v>
          </cell>
          <cell r="FC285">
            <v>68.350684931506848</v>
          </cell>
          <cell r="FE285">
            <v>38271.593280671295</v>
          </cell>
        </row>
        <row r="286">
          <cell r="A286">
            <v>40035</v>
          </cell>
          <cell r="B286">
            <v>10</v>
          </cell>
          <cell r="C286">
            <v>1</v>
          </cell>
          <cell r="D286">
            <v>8</v>
          </cell>
          <cell r="E286">
            <v>2009</v>
          </cell>
          <cell r="G286">
            <v>0</v>
          </cell>
          <cell r="H286">
            <v>3.4750016572413411</v>
          </cell>
          <cell r="I286">
            <v>9.9416751650635131</v>
          </cell>
          <cell r="J286">
            <v>85.61643835616438</v>
          </cell>
          <cell r="K286">
            <v>10.483870967741936</v>
          </cell>
          <cell r="L286">
            <v>0.54298915700776695</v>
          </cell>
          <cell r="M286">
            <v>7.994774769587889</v>
          </cell>
          <cell r="N286">
            <v>7.7697391304347825</v>
          </cell>
          <cell r="O286">
            <v>37.344262207713562</v>
          </cell>
          <cell r="P286">
            <v>19.693337844902604</v>
          </cell>
          <cell r="Q286">
            <v>25.973976306152853</v>
          </cell>
          <cell r="R286">
            <v>20.027384370228088</v>
          </cell>
          <cell r="S286">
            <v>208.41702857144827</v>
          </cell>
          <cell r="T286">
            <v>21.484012814335291</v>
          </cell>
          <cell r="U286">
            <v>39.953701504667102</v>
          </cell>
          <cell r="W286">
            <v>0</v>
          </cell>
          <cell r="X286">
            <v>13.416676822304854</v>
          </cell>
          <cell r="Y286">
            <v>10.483870967741936</v>
          </cell>
          <cell r="Z286">
            <v>0</v>
          </cell>
          <cell r="AA286">
            <v>0</v>
          </cell>
          <cell r="AB286">
            <v>2.5208896397555813</v>
          </cell>
          <cell r="AC286">
            <v>5</v>
          </cell>
          <cell r="AD286">
            <v>0</v>
          </cell>
          <cell r="AE286">
            <v>1.3517454706142278</v>
          </cell>
          <cell r="AF286">
            <v>7.4348679466606278</v>
          </cell>
          <cell r="AG286">
            <v>0</v>
          </cell>
          <cell r="AH286">
            <v>3.2319479372735707</v>
          </cell>
          <cell r="AI286">
            <v>0</v>
          </cell>
          <cell r="AJ286">
            <v>0</v>
          </cell>
          <cell r="AK286">
            <v>0</v>
          </cell>
          <cell r="AL286">
            <v>0</v>
          </cell>
          <cell r="AM286">
            <v>0</v>
          </cell>
          <cell r="AN286">
            <v>0</v>
          </cell>
          <cell r="AO286">
            <v>20.085642217025892</v>
          </cell>
          <cell r="AP286">
            <v>0</v>
          </cell>
          <cell r="AQ286">
            <v>16.565132053339372</v>
          </cell>
          <cell r="AR286">
            <v>22.277125668477392</v>
          </cell>
          <cell r="AS286">
            <v>35.594500146683359</v>
          </cell>
          <cell r="AT286">
            <v>0</v>
          </cell>
          <cell r="AU286">
            <v>0</v>
          </cell>
          <cell r="AV286">
            <v>0</v>
          </cell>
          <cell r="AW286">
            <v>67</v>
          </cell>
          <cell r="AX286">
            <v>0</v>
          </cell>
          <cell r="AY286">
            <v>0</v>
          </cell>
          <cell r="AZ286">
            <v>36.407805838371928</v>
          </cell>
          <cell r="BA286">
            <v>0</v>
          </cell>
          <cell r="BB286">
            <v>166.44693705207874</v>
          </cell>
          <cell r="BC286">
            <v>0</v>
          </cell>
          <cell r="BD286">
            <v>0</v>
          </cell>
          <cell r="BE286">
            <v>27.3224043715847</v>
          </cell>
          <cell r="BF286">
            <v>41.028280559922152</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CA286">
            <v>0</v>
          </cell>
          <cell r="CB286">
            <v>17.265753424657532</v>
          </cell>
          <cell r="CC286">
            <v>0</v>
          </cell>
          <cell r="CD286">
            <v>0</v>
          </cell>
          <cell r="CE286">
            <v>5.284612706197521</v>
          </cell>
          <cell r="CF286">
            <v>0</v>
          </cell>
          <cell r="CH286">
            <v>22.550366130855053</v>
          </cell>
          <cell r="CJ286">
            <v>40035</v>
          </cell>
          <cell r="CK286">
            <v>13.416676822304854</v>
          </cell>
          <cell r="CL286">
            <v>8.7866134172748556</v>
          </cell>
          <cell r="CM286">
            <v>68.350684931506848</v>
          </cell>
          <cell r="CN286">
            <v>0</v>
          </cell>
          <cell r="CO286">
            <v>0</v>
          </cell>
          <cell r="CP286">
            <v>58.912090300982825</v>
          </cell>
          <cell r="CQ286">
            <v>0</v>
          </cell>
          <cell r="CR286">
            <v>38.842257721816765</v>
          </cell>
          <cell r="CS286">
            <v>0</v>
          </cell>
          <cell r="CU286">
            <v>40035</v>
          </cell>
          <cell r="CV286">
            <v>2.5208896397555813</v>
          </cell>
          <cell r="CW286">
            <v>5</v>
          </cell>
          <cell r="CX286">
            <v>0</v>
          </cell>
          <cell r="CY286">
            <v>0</v>
          </cell>
          <cell r="CZ286">
            <v>0</v>
          </cell>
          <cell r="DA286">
            <v>0</v>
          </cell>
          <cell r="DB286">
            <v>0</v>
          </cell>
          <cell r="DC286">
            <v>72.328767123287676</v>
          </cell>
          <cell r="DD286">
            <v>67</v>
          </cell>
          <cell r="DE286">
            <v>11.835616438356164</v>
          </cell>
          <cell r="DF286">
            <v>24</v>
          </cell>
          <cell r="DG286">
            <v>58.684931506849324</v>
          </cell>
          <cell r="DH286">
            <v>166.44693705207874</v>
          </cell>
          <cell r="DI286">
            <v>0</v>
          </cell>
          <cell r="DJ286">
            <v>0</v>
          </cell>
          <cell r="DK286">
            <v>27.3224043715847</v>
          </cell>
          <cell r="DL286">
            <v>41.028280559922152</v>
          </cell>
          <cell r="DM286">
            <v>0</v>
          </cell>
          <cell r="DN286">
            <v>0</v>
          </cell>
          <cell r="DO286">
            <v>0</v>
          </cell>
          <cell r="DP286">
            <v>0</v>
          </cell>
          <cell r="DR286">
            <v>68.350684931506848</v>
          </cell>
          <cell r="DS286">
            <v>22.550366130855053</v>
          </cell>
          <cell r="DT286">
            <v>0</v>
          </cell>
          <cell r="DV286">
            <v>40035</v>
          </cell>
          <cell r="DW286">
            <v>5.8577422781832373</v>
          </cell>
          <cell r="DY286">
            <v>49.7</v>
          </cell>
          <cell r="DZ286">
            <v>44.7</v>
          </cell>
          <cell r="EA286">
            <v>40</v>
          </cell>
          <cell r="EB286">
            <v>38.842257721816765</v>
          </cell>
          <cell r="ED286">
            <v>60</v>
          </cell>
          <cell r="EE286">
            <v>20</v>
          </cell>
          <cell r="EF286">
            <v>64.196703007180346</v>
          </cell>
          <cell r="EG286">
            <v>4.1967030071803464</v>
          </cell>
          <cell r="EH286">
            <v>60</v>
          </cell>
          <cell r="EJ286">
            <v>38.842257721816765</v>
          </cell>
          <cell r="EK286">
            <v>98.842257721816765</v>
          </cell>
          <cell r="EL286">
            <v>118.84225772181676</v>
          </cell>
          <cell r="EN286">
            <v>0</v>
          </cell>
          <cell r="EO286">
            <v>60</v>
          </cell>
          <cell r="EP286">
            <v>80</v>
          </cell>
          <cell r="ER286">
            <v>200</v>
          </cell>
          <cell r="ET286">
            <v>15</v>
          </cell>
          <cell r="EU286">
            <v>0</v>
          </cell>
          <cell r="EV286">
            <v>0</v>
          </cell>
          <cell r="EW286">
            <v>58.370396756555316</v>
          </cell>
          <cell r="EX286">
            <v>9.9802881749515322</v>
          </cell>
          <cell r="EZ286">
            <v>58.370396756555316</v>
          </cell>
          <cell r="FA286">
            <v>73.370396756555323</v>
          </cell>
          <cell r="FB286">
            <v>59</v>
          </cell>
          <cell r="FC286">
            <v>68.350684931506848</v>
          </cell>
          <cell r="FE286">
            <v>38271.59328090278</v>
          </cell>
        </row>
        <row r="287">
          <cell r="A287">
            <v>40036</v>
          </cell>
          <cell r="B287">
            <v>11</v>
          </cell>
          <cell r="C287">
            <v>2</v>
          </cell>
          <cell r="D287">
            <v>8</v>
          </cell>
          <cell r="E287">
            <v>2009</v>
          </cell>
          <cell r="G287">
            <v>0</v>
          </cell>
          <cell r="H287">
            <v>3.2598119015640812</v>
          </cell>
          <cell r="I287">
            <v>9.8773108809471708</v>
          </cell>
          <cell r="J287">
            <v>85.61643835616438</v>
          </cell>
          <cell r="K287">
            <v>10.483870967741936</v>
          </cell>
          <cell r="L287">
            <v>0.50936451001273164</v>
          </cell>
          <cell r="M287">
            <v>7.9430150866197495</v>
          </cell>
          <cell r="N287">
            <v>7.7697391304347825</v>
          </cell>
          <cell r="O287">
            <v>35.031715782396184</v>
          </cell>
          <cell r="P287">
            <v>19.565839453413936</v>
          </cell>
          <cell r="Q287">
            <v>25.960704326988616</v>
          </cell>
          <cell r="R287">
            <v>20.027384370228088</v>
          </cell>
          <cell r="S287">
            <v>200.8458755535722</v>
          </cell>
          <cell r="T287">
            <v>21.456763457577814</v>
          </cell>
          <cell r="U287">
            <v>39.716210327145546</v>
          </cell>
          <cell r="W287">
            <v>0</v>
          </cell>
          <cell r="X287">
            <v>13.137122782511252</v>
          </cell>
          <cell r="Y287">
            <v>10.483870967741936</v>
          </cell>
          <cell r="Z287">
            <v>0</v>
          </cell>
          <cell r="AA287">
            <v>0</v>
          </cell>
          <cell r="AB287">
            <v>2.5196109276194729</v>
          </cell>
          <cell r="AC287">
            <v>5</v>
          </cell>
          <cell r="AD287">
            <v>0</v>
          </cell>
          <cell r="AE287">
            <v>1.3517454706142278</v>
          </cell>
          <cell r="AF287">
            <v>7.3507623288335608</v>
          </cell>
          <cell r="AG287">
            <v>0</v>
          </cell>
          <cell r="AH287">
            <v>3.3243792259880216</v>
          </cell>
          <cell r="AI287">
            <v>0</v>
          </cell>
          <cell r="AJ287">
            <v>0</v>
          </cell>
          <cell r="AK287">
            <v>0</v>
          </cell>
          <cell r="AL287">
            <v>0</v>
          </cell>
          <cell r="AM287">
            <v>0</v>
          </cell>
          <cell r="AN287">
            <v>0</v>
          </cell>
          <cell r="AO287">
            <v>20.126058335089937</v>
          </cell>
          <cell r="AP287">
            <v>0</v>
          </cell>
          <cell r="AQ287">
            <v>16.649237671166439</v>
          </cell>
          <cell r="AR287">
            <v>22.249090462535037</v>
          </cell>
          <cell r="AS287">
            <v>35.741206779698466</v>
          </cell>
          <cell r="AT287">
            <v>0</v>
          </cell>
          <cell r="AU287">
            <v>0</v>
          </cell>
          <cell r="AV287">
            <v>0</v>
          </cell>
          <cell r="AW287">
            <v>67</v>
          </cell>
          <cell r="AX287">
            <v>0</v>
          </cell>
          <cell r="AY287">
            <v>0</v>
          </cell>
          <cell r="AZ287">
            <v>36.435841044314287</v>
          </cell>
          <cell r="BA287">
            <v>0</v>
          </cell>
          <cell r="BB287">
            <v>158.58300829398129</v>
          </cell>
          <cell r="BC287">
            <v>0</v>
          </cell>
          <cell r="BD287">
            <v>0</v>
          </cell>
          <cell r="BE287">
            <v>27.3224043715847</v>
          </cell>
          <cell r="BF287">
            <v>41.028280559922152</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CA287">
            <v>0</v>
          </cell>
          <cell r="CB287">
            <v>17.265753424657532</v>
          </cell>
          <cell r="CC287">
            <v>0</v>
          </cell>
          <cell r="CD287">
            <v>0</v>
          </cell>
          <cell r="CE287">
            <v>2.4956714585489408</v>
          </cell>
          <cell r="CF287">
            <v>0</v>
          </cell>
          <cell r="CH287">
            <v>19.761424883206473</v>
          </cell>
          <cell r="CJ287">
            <v>40036</v>
          </cell>
          <cell r="CK287">
            <v>13.137122782511252</v>
          </cell>
          <cell r="CL287">
            <v>8.7025077994477886</v>
          </cell>
          <cell r="CM287">
            <v>68.350684931506848</v>
          </cell>
          <cell r="CN287">
            <v>0</v>
          </cell>
          <cell r="CO287">
            <v>0</v>
          </cell>
          <cell r="CP287">
            <v>59.191644340776421</v>
          </cell>
          <cell r="CQ287">
            <v>0</v>
          </cell>
          <cell r="CR287">
            <v>38.898328133701476</v>
          </cell>
          <cell r="CS287">
            <v>0</v>
          </cell>
          <cell r="CU287">
            <v>40036</v>
          </cell>
          <cell r="CV287">
            <v>2.5196109276194729</v>
          </cell>
          <cell r="CW287">
            <v>5</v>
          </cell>
          <cell r="CX287">
            <v>0</v>
          </cell>
          <cell r="CY287">
            <v>0</v>
          </cell>
          <cell r="CZ287">
            <v>0</v>
          </cell>
          <cell r="DA287">
            <v>0</v>
          </cell>
          <cell r="DB287">
            <v>0</v>
          </cell>
          <cell r="DC287">
            <v>72.328767123287676</v>
          </cell>
          <cell r="DD287">
            <v>67</v>
          </cell>
          <cell r="DE287">
            <v>11.835616438356164</v>
          </cell>
          <cell r="DF287">
            <v>24</v>
          </cell>
          <cell r="DG287">
            <v>58.684931506849324</v>
          </cell>
          <cell r="DH287">
            <v>158.58300829398129</v>
          </cell>
          <cell r="DI287">
            <v>0</v>
          </cell>
          <cell r="DJ287">
            <v>0</v>
          </cell>
          <cell r="DK287">
            <v>27.3224043715847</v>
          </cell>
          <cell r="DL287">
            <v>41.028280559922152</v>
          </cell>
          <cell r="DM287">
            <v>0</v>
          </cell>
          <cell r="DN287">
            <v>0</v>
          </cell>
          <cell r="DO287">
            <v>0</v>
          </cell>
          <cell r="DP287">
            <v>0</v>
          </cell>
          <cell r="DR287">
            <v>68.350684931506848</v>
          </cell>
          <cell r="DS287">
            <v>19.761424883206473</v>
          </cell>
          <cell r="DT287">
            <v>0</v>
          </cell>
          <cell r="DV287">
            <v>40036</v>
          </cell>
          <cell r="DW287">
            <v>5.801671866298526</v>
          </cell>
          <cell r="DY287">
            <v>49.7</v>
          </cell>
          <cell r="DZ287">
            <v>44.7</v>
          </cell>
          <cell r="EA287">
            <v>40</v>
          </cell>
          <cell r="EB287">
            <v>38.898328133701476</v>
          </cell>
          <cell r="ED287">
            <v>60</v>
          </cell>
          <cell r="EE287">
            <v>20</v>
          </cell>
          <cell r="EF287">
            <v>61.687315799325361</v>
          </cell>
          <cell r="EG287">
            <v>1.6873157993253614</v>
          </cell>
          <cell r="EH287">
            <v>60</v>
          </cell>
          <cell r="EJ287">
            <v>38.898328133701476</v>
          </cell>
          <cell r="EK287">
            <v>98.898328133701483</v>
          </cell>
          <cell r="EL287">
            <v>118.89832813370148</v>
          </cell>
          <cell r="EN287">
            <v>0</v>
          </cell>
          <cell r="EO287">
            <v>60</v>
          </cell>
          <cell r="EP287">
            <v>80</v>
          </cell>
          <cell r="ER287">
            <v>200</v>
          </cell>
          <cell r="ET287">
            <v>15</v>
          </cell>
          <cell r="EU287">
            <v>0</v>
          </cell>
          <cell r="EV287">
            <v>0</v>
          </cell>
          <cell r="EW287">
            <v>57.992495775237295</v>
          </cell>
          <cell r="EX287">
            <v>10.358189156269553</v>
          </cell>
          <cell r="EZ287">
            <v>57.992495775237295</v>
          </cell>
          <cell r="FA287">
            <v>72.992495775237302</v>
          </cell>
          <cell r="FB287">
            <v>59</v>
          </cell>
          <cell r="FC287">
            <v>68.350684931506848</v>
          </cell>
          <cell r="FE287">
            <v>38271.593281018519</v>
          </cell>
        </row>
        <row r="288">
          <cell r="A288">
            <v>40037</v>
          </cell>
          <cell r="B288">
            <v>12</v>
          </cell>
          <cell r="C288">
            <v>3</v>
          </cell>
          <cell r="D288">
            <v>8</v>
          </cell>
          <cell r="E288">
            <v>2009</v>
          </cell>
          <cell r="G288">
            <v>0</v>
          </cell>
          <cell r="H288">
            <v>3.9403783653226014</v>
          </cell>
          <cell r="I288">
            <v>9.7065687722809297</v>
          </cell>
          <cell r="J288">
            <v>85.61643835616438</v>
          </cell>
          <cell r="K288">
            <v>10.483870967741936</v>
          </cell>
          <cell r="L288">
            <v>0.61570696590017959</v>
          </cell>
          <cell r="M288">
            <v>7.8057097854700936</v>
          </cell>
          <cell r="N288">
            <v>7.7697391304347825</v>
          </cell>
          <cell r="O288">
            <v>42.345454013114228</v>
          </cell>
          <cell r="P288">
            <v>19.227618582736969</v>
          </cell>
          <cell r="Q288">
            <v>25.722708120981782</v>
          </cell>
          <cell r="R288">
            <v>20.027384370228088</v>
          </cell>
          <cell r="S288">
            <v>209.68702655999897</v>
          </cell>
          <cell r="T288">
            <v>21.545148416698446</v>
          </cell>
          <cell r="U288">
            <v>36.374672220312689</v>
          </cell>
          <cell r="W288">
            <v>0</v>
          </cell>
          <cell r="X288">
            <v>13.646947137603531</v>
          </cell>
          <cell r="Y288">
            <v>10.483870967741936</v>
          </cell>
          <cell r="Z288">
            <v>0</v>
          </cell>
          <cell r="AA288">
            <v>0</v>
          </cell>
          <cell r="AB288">
            <v>2.5183328641054632</v>
          </cell>
          <cell r="AC288">
            <v>5</v>
          </cell>
          <cell r="AD288">
            <v>0</v>
          </cell>
          <cell r="AE288">
            <v>1.3517454706142278</v>
          </cell>
          <cell r="AF288">
            <v>7.3210775470853644</v>
          </cell>
          <cell r="AG288">
            <v>0</v>
          </cell>
          <cell r="AH288">
            <v>3.0828758810819306</v>
          </cell>
          <cell r="AI288">
            <v>0</v>
          </cell>
          <cell r="AJ288">
            <v>0</v>
          </cell>
          <cell r="AK288">
            <v>0</v>
          </cell>
          <cell r="AL288">
            <v>0</v>
          </cell>
          <cell r="AM288">
            <v>0</v>
          </cell>
          <cell r="AN288">
            <v>0</v>
          </cell>
          <cell r="AO288">
            <v>19.706398520937622</v>
          </cell>
          <cell r="AP288">
            <v>0</v>
          </cell>
          <cell r="AQ288">
            <v>16.678922452914634</v>
          </cell>
          <cell r="AR288">
            <v>22.239195535285639</v>
          </cell>
          <cell r="AS288">
            <v>35.892545583664592</v>
          </cell>
          <cell r="AT288">
            <v>0</v>
          </cell>
          <cell r="AU288">
            <v>0</v>
          </cell>
          <cell r="AV288">
            <v>0</v>
          </cell>
          <cell r="AW288">
            <v>67</v>
          </cell>
          <cell r="AX288">
            <v>0</v>
          </cell>
          <cell r="AY288">
            <v>0</v>
          </cell>
          <cell r="AZ288">
            <v>36.445735971563685</v>
          </cell>
          <cell r="BA288">
            <v>0</v>
          </cell>
          <cell r="BB288">
            <v>164.1611112254464</v>
          </cell>
          <cell r="BC288">
            <v>0</v>
          </cell>
          <cell r="BD288">
            <v>0</v>
          </cell>
          <cell r="BE288">
            <v>27.3224043715847</v>
          </cell>
          <cell r="BF288">
            <v>41.028280559922152</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CA288">
            <v>0</v>
          </cell>
          <cell r="CB288">
            <v>17.265753424657532</v>
          </cell>
          <cell r="CC288">
            <v>0</v>
          </cell>
          <cell r="CD288">
            <v>0</v>
          </cell>
          <cell r="CE288">
            <v>9.7232271131766623</v>
          </cell>
          <cell r="CF288">
            <v>0</v>
          </cell>
          <cell r="CH288">
            <v>26.988980537834195</v>
          </cell>
          <cell r="CJ288">
            <v>40037</v>
          </cell>
          <cell r="CK288">
            <v>13.646947137603531</v>
          </cell>
          <cell r="CL288">
            <v>8.6728230176995922</v>
          </cell>
          <cell r="CM288">
            <v>68.350684931506848</v>
          </cell>
          <cell r="CN288">
            <v>0</v>
          </cell>
          <cell r="CO288">
            <v>0</v>
          </cell>
          <cell r="CP288">
            <v>58.681819985684143</v>
          </cell>
          <cell r="CQ288">
            <v>0</v>
          </cell>
          <cell r="CR288">
            <v>38.918117988200272</v>
          </cell>
          <cell r="CS288">
            <v>0</v>
          </cell>
          <cell r="CU288">
            <v>40037</v>
          </cell>
          <cell r="CV288">
            <v>2.5183328641054632</v>
          </cell>
          <cell r="CW288">
            <v>5</v>
          </cell>
          <cell r="CX288">
            <v>0</v>
          </cell>
          <cell r="CY288">
            <v>0</v>
          </cell>
          <cell r="CZ288">
            <v>0</v>
          </cell>
          <cell r="DA288">
            <v>0</v>
          </cell>
          <cell r="DB288">
            <v>0</v>
          </cell>
          <cell r="DC288">
            <v>72.328767123287676</v>
          </cell>
          <cell r="DD288">
            <v>67</v>
          </cell>
          <cell r="DE288">
            <v>11.835616438356164</v>
          </cell>
          <cell r="DF288">
            <v>24</v>
          </cell>
          <cell r="DG288">
            <v>58.684931506849324</v>
          </cell>
          <cell r="DH288">
            <v>164.1611112254464</v>
          </cell>
          <cell r="DI288">
            <v>0</v>
          </cell>
          <cell r="DJ288">
            <v>0</v>
          </cell>
          <cell r="DK288">
            <v>27.3224043715847</v>
          </cell>
          <cell r="DL288">
            <v>41.028280559922152</v>
          </cell>
          <cell r="DM288">
            <v>0</v>
          </cell>
          <cell r="DN288">
            <v>0</v>
          </cell>
          <cell r="DO288">
            <v>0</v>
          </cell>
          <cell r="DP288">
            <v>0</v>
          </cell>
          <cell r="DR288">
            <v>68.350684931506848</v>
          </cell>
          <cell r="DS288">
            <v>26.988980537834195</v>
          </cell>
          <cell r="DT288">
            <v>0</v>
          </cell>
          <cell r="DV288">
            <v>40037</v>
          </cell>
          <cell r="DW288">
            <v>5.7818820117997278</v>
          </cell>
          <cell r="DY288">
            <v>49.7</v>
          </cell>
          <cell r="DZ288">
            <v>44.7</v>
          </cell>
          <cell r="EA288">
            <v>40</v>
          </cell>
          <cell r="EB288">
            <v>38.918117988200272</v>
          </cell>
          <cell r="ED288">
            <v>60</v>
          </cell>
          <cell r="EE288">
            <v>20</v>
          </cell>
          <cell r="EF288">
            <v>68.405047098860805</v>
          </cell>
          <cell r="EG288">
            <v>8.4050470988608055</v>
          </cell>
          <cell r="EH288">
            <v>60</v>
          </cell>
          <cell r="EJ288">
            <v>38.918117988200272</v>
          </cell>
          <cell r="EK288">
            <v>98.918117988200265</v>
          </cell>
          <cell r="EL288">
            <v>118.91811798820027</v>
          </cell>
          <cell r="EN288">
            <v>0</v>
          </cell>
          <cell r="EO288">
            <v>60</v>
          </cell>
          <cell r="EP288">
            <v>80</v>
          </cell>
          <cell r="ER288">
            <v>200</v>
          </cell>
          <cell r="ET288">
            <v>15</v>
          </cell>
          <cell r="EU288">
            <v>0</v>
          </cell>
          <cell r="EV288">
            <v>0</v>
          </cell>
          <cell r="EW288">
            <v>56.990020391519032</v>
          </cell>
          <cell r="EX288">
            <v>11.360664539987816</v>
          </cell>
          <cell r="EZ288">
            <v>56.990020391519032</v>
          </cell>
          <cell r="FA288">
            <v>71.990020391519039</v>
          </cell>
          <cell r="FB288">
            <v>59</v>
          </cell>
          <cell r="FC288">
            <v>68.350684931506848</v>
          </cell>
          <cell r="FE288">
            <v>38271.593281250003</v>
          </cell>
        </row>
        <row r="289">
          <cell r="A289">
            <v>40038</v>
          </cell>
          <cell r="B289">
            <v>13</v>
          </cell>
          <cell r="C289">
            <v>4</v>
          </cell>
          <cell r="D289">
            <v>8</v>
          </cell>
          <cell r="E289">
            <v>2009</v>
          </cell>
          <cell r="G289">
            <v>0</v>
          </cell>
          <cell r="H289">
            <v>3.5172585961950968</v>
          </cell>
          <cell r="I289">
            <v>8.0398546087532612</v>
          </cell>
          <cell r="J289">
            <v>85.61643835616438</v>
          </cell>
          <cell r="K289">
            <v>10.483870967741936</v>
          </cell>
          <cell r="L289">
            <v>0.54959204872507439</v>
          </cell>
          <cell r="M289">
            <v>6.4653919696645863</v>
          </cell>
          <cell r="N289">
            <v>0</v>
          </cell>
          <cell r="O289">
            <v>37.798378310103317</v>
          </cell>
          <cell r="P289">
            <v>15.926045702084027</v>
          </cell>
          <cell r="Q289">
            <v>26.309748170659958</v>
          </cell>
          <cell r="R289">
            <v>20.027384370228088</v>
          </cell>
          <cell r="S289">
            <v>208.29734906969423</v>
          </cell>
          <cell r="T289">
            <v>20.794758982908576</v>
          </cell>
          <cell r="U289">
            <v>27.241514430084205</v>
          </cell>
          <cell r="W289">
            <v>0</v>
          </cell>
          <cell r="X289">
            <v>11.557113204948358</v>
          </cell>
          <cell r="Y289">
            <v>10.483870967741936</v>
          </cell>
          <cell r="Z289">
            <v>0</v>
          </cell>
          <cell r="AA289">
            <v>0</v>
          </cell>
          <cell r="AB289">
            <v>0</v>
          </cell>
          <cell r="AC289">
            <v>5</v>
          </cell>
          <cell r="AD289">
            <v>0</v>
          </cell>
          <cell r="AE289">
            <v>1.3517454706142278</v>
          </cell>
          <cell r="AF289">
            <v>0.66323854777543279</v>
          </cell>
          <cell r="AG289">
            <v>0</v>
          </cell>
          <cell r="AH289">
            <v>3.3361248505561996</v>
          </cell>
          <cell r="AI289">
            <v>0</v>
          </cell>
          <cell r="AJ289">
            <v>0</v>
          </cell>
          <cell r="AK289">
            <v>0</v>
          </cell>
          <cell r="AL289">
            <v>0</v>
          </cell>
          <cell r="AM289">
            <v>0</v>
          </cell>
          <cell r="AN289">
            <v>0</v>
          </cell>
          <cell r="AO289">
            <v>21.401440759377653</v>
          </cell>
          <cell r="AP289">
            <v>0</v>
          </cell>
          <cell r="AQ289">
            <v>23.336761452224568</v>
          </cell>
          <cell r="AR289">
            <v>16.663238547775432</v>
          </cell>
          <cell r="AS289">
            <v>35.323990943141538</v>
          </cell>
          <cell r="AT289">
            <v>0</v>
          </cell>
          <cell r="AU289">
            <v>0</v>
          </cell>
          <cell r="AV289">
            <v>0</v>
          </cell>
          <cell r="AW289">
            <v>67</v>
          </cell>
          <cell r="AX289">
            <v>0</v>
          </cell>
          <cell r="AY289">
            <v>0</v>
          </cell>
          <cell r="AZ289">
            <v>42.021692959073889</v>
          </cell>
          <cell r="BA289">
            <v>0</v>
          </cell>
          <cell r="BB289">
            <v>147.31192952361312</v>
          </cell>
          <cell r="BC289">
            <v>0</v>
          </cell>
          <cell r="BD289">
            <v>0</v>
          </cell>
          <cell r="BE289">
            <v>27.3224043715847</v>
          </cell>
          <cell r="BF289">
            <v>34.881864082800035</v>
          </cell>
          <cell r="BG289">
            <v>0</v>
          </cell>
          <cell r="BH289">
            <v>0.71009736526393397</v>
          </cell>
          <cell r="BI289">
            <v>0</v>
          </cell>
          <cell r="BJ289">
            <v>0</v>
          </cell>
          <cell r="BK289">
            <v>0</v>
          </cell>
          <cell r="BL289">
            <v>0</v>
          </cell>
          <cell r="BM289">
            <v>0</v>
          </cell>
          <cell r="BN289">
            <v>7.1054273576010019E-15</v>
          </cell>
          <cell r="BO289">
            <v>0</v>
          </cell>
          <cell r="BP289">
            <v>0</v>
          </cell>
          <cell r="BQ289">
            <v>-7.1054273576010019E-15</v>
          </cell>
          <cell r="BR289">
            <v>0</v>
          </cell>
          <cell r="BS289">
            <v>0</v>
          </cell>
          <cell r="BT289">
            <v>0</v>
          </cell>
          <cell r="BU289">
            <v>0</v>
          </cell>
          <cell r="BV289">
            <v>0</v>
          </cell>
          <cell r="BW289">
            <v>6.1464164771221093</v>
          </cell>
          <cell r="BX289">
            <v>0</v>
          </cell>
          <cell r="BY289">
            <v>0</v>
          </cell>
          <cell r="CA289">
            <v>0</v>
          </cell>
          <cell r="CB289">
            <v>16.555656059393598</v>
          </cell>
          <cell r="CC289">
            <v>0</v>
          </cell>
          <cell r="CD289">
            <v>0</v>
          </cell>
          <cell r="CE289">
            <v>0</v>
          </cell>
          <cell r="CF289">
            <v>0</v>
          </cell>
          <cell r="CH289">
            <v>16.555656059393598</v>
          </cell>
          <cell r="CJ289">
            <v>40038</v>
          </cell>
          <cell r="CK289">
            <v>11.557113204948358</v>
          </cell>
          <cell r="CL289">
            <v>2.0149840183896606</v>
          </cell>
          <cell r="CM289">
            <v>62.204268454384739</v>
          </cell>
          <cell r="CN289">
            <v>6.1464164771221093</v>
          </cell>
          <cell r="CO289">
            <v>0</v>
          </cell>
          <cell r="CP289">
            <v>60</v>
          </cell>
          <cell r="CQ289">
            <v>6.1556553075391207E-2</v>
          </cell>
          <cell r="CR289">
            <v>40</v>
          </cell>
          <cell r="CS289">
            <v>0</v>
          </cell>
          <cell r="CU289">
            <v>40038</v>
          </cell>
          <cell r="CV289">
            <v>0</v>
          </cell>
          <cell r="CW289">
            <v>5</v>
          </cell>
          <cell r="CX289">
            <v>0</v>
          </cell>
          <cell r="CY289">
            <v>0</v>
          </cell>
          <cell r="CZ289">
            <v>0</v>
          </cell>
          <cell r="DA289">
            <v>0</v>
          </cell>
          <cell r="DB289">
            <v>0</v>
          </cell>
          <cell r="DC289">
            <v>72.328767123287676</v>
          </cell>
          <cell r="DD289">
            <v>67</v>
          </cell>
          <cell r="DE289">
            <v>11.835616438356164</v>
          </cell>
          <cell r="DF289">
            <v>24</v>
          </cell>
          <cell r="DG289">
            <v>58.684931506849324</v>
          </cell>
          <cell r="DH289">
            <v>147.31192952361312</v>
          </cell>
          <cell r="DI289">
            <v>0</v>
          </cell>
          <cell r="DJ289">
            <v>0</v>
          </cell>
          <cell r="DK289">
            <v>27.3224043715847</v>
          </cell>
          <cell r="DL289">
            <v>34.881864082800043</v>
          </cell>
          <cell r="DM289">
            <v>0</v>
          </cell>
          <cell r="DN289">
            <v>0</v>
          </cell>
          <cell r="DO289">
            <v>-7.1054273576010019E-15</v>
          </cell>
          <cell r="DP289">
            <v>6.1464164771221093</v>
          </cell>
          <cell r="DR289">
            <v>68.350684931506848</v>
          </cell>
          <cell r="DS289">
            <v>16.555656059393598</v>
          </cell>
          <cell r="DT289">
            <v>0</v>
          </cell>
          <cell r="DV289">
            <v>40038</v>
          </cell>
          <cell r="DW289">
            <v>1.3433226789264403</v>
          </cell>
          <cell r="DY289">
            <v>49.7</v>
          </cell>
          <cell r="DZ289">
            <v>44.7</v>
          </cell>
          <cell r="EA289">
            <v>40</v>
          </cell>
          <cell r="EB289">
            <v>40</v>
          </cell>
          <cell r="ED289">
            <v>60</v>
          </cell>
          <cell r="EE289">
            <v>20</v>
          </cell>
          <cell r="EF289">
            <v>60.061556553075398</v>
          </cell>
          <cell r="EG289">
            <v>6.1556553075398313E-2</v>
          </cell>
          <cell r="EH289">
            <v>60</v>
          </cell>
          <cell r="EJ289">
            <v>40</v>
          </cell>
          <cell r="EK289">
            <v>100</v>
          </cell>
          <cell r="EL289">
            <v>120</v>
          </cell>
          <cell r="EN289">
            <v>0</v>
          </cell>
          <cell r="EO289">
            <v>60</v>
          </cell>
          <cell r="EP289">
            <v>80</v>
          </cell>
          <cell r="ER289">
            <v>200</v>
          </cell>
          <cell r="ET289">
            <v>15</v>
          </cell>
          <cell r="EU289">
            <v>0</v>
          </cell>
          <cell r="EV289">
            <v>6.1464164771221093</v>
          </cell>
          <cell r="EW289">
            <v>53.350684931506848</v>
          </cell>
          <cell r="EX289">
            <v>15</v>
          </cell>
          <cell r="EZ289">
            <v>47.204268454384739</v>
          </cell>
          <cell r="FA289">
            <v>62.204268454384739</v>
          </cell>
          <cell r="FB289">
            <v>59</v>
          </cell>
          <cell r="FC289">
            <v>68.350684931506848</v>
          </cell>
          <cell r="FE289">
            <v>38271.593281597219</v>
          </cell>
        </row>
        <row r="290">
          <cell r="A290">
            <v>40039</v>
          </cell>
          <cell r="B290">
            <v>14</v>
          </cell>
          <cell r="C290">
            <v>5</v>
          </cell>
          <cell r="D290">
            <v>8</v>
          </cell>
          <cell r="E290">
            <v>2009</v>
          </cell>
          <cell r="G290">
            <v>0</v>
          </cell>
          <cell r="H290">
            <v>3.5841394624876259</v>
          </cell>
          <cell r="I290">
            <v>8.1217371880138387</v>
          </cell>
          <cell r="J290">
            <v>85.61643835616438</v>
          </cell>
          <cell r="K290">
            <v>10.483870967741936</v>
          </cell>
          <cell r="L290">
            <v>0.5600425718586256</v>
          </cell>
          <cell r="M290">
            <v>6.5312393010118948</v>
          </cell>
          <cell r="N290">
            <v>0</v>
          </cell>
          <cell r="O290">
            <v>38.517116559422604</v>
          </cell>
          <cell r="P290">
            <v>16.08824586153575</v>
          </cell>
          <cell r="Q290">
            <v>25.997500437480667</v>
          </cell>
          <cell r="R290">
            <v>20.027384370228088</v>
          </cell>
          <cell r="S290">
            <v>184.17007860523472</v>
          </cell>
          <cell r="T290">
            <v>20.889830405529111</v>
          </cell>
          <cell r="U290">
            <v>28.988977718953695</v>
          </cell>
          <cell r="W290">
            <v>0</v>
          </cell>
          <cell r="X290">
            <v>11.705876650501464</v>
          </cell>
          <cell r="Y290">
            <v>10.483870967741936</v>
          </cell>
          <cell r="Z290">
            <v>0</v>
          </cell>
          <cell r="AA290">
            <v>0</v>
          </cell>
          <cell r="AB290">
            <v>0</v>
          </cell>
          <cell r="AC290">
            <v>5</v>
          </cell>
          <cell r="AD290">
            <v>0</v>
          </cell>
          <cell r="AE290">
            <v>1.3517454706142278</v>
          </cell>
          <cell r="AF290">
            <v>0.73953640225629247</v>
          </cell>
          <cell r="AG290">
            <v>0</v>
          </cell>
          <cell r="AH290">
            <v>3.1621310896542454</v>
          </cell>
          <cell r="AI290">
            <v>0</v>
          </cell>
          <cell r="AJ290">
            <v>0</v>
          </cell>
          <cell r="AK290">
            <v>0</v>
          </cell>
          <cell r="AL290">
            <v>0</v>
          </cell>
          <cell r="AM290">
            <v>0</v>
          </cell>
          <cell r="AN290">
            <v>0</v>
          </cell>
          <cell r="AO290">
            <v>21.27275571307316</v>
          </cell>
          <cell r="AP290">
            <v>0</v>
          </cell>
          <cell r="AQ290">
            <v>23.260463597743708</v>
          </cell>
          <cell r="AR290">
            <v>16.739536402256292</v>
          </cell>
          <cell r="AS290">
            <v>36.188003670058805</v>
          </cell>
          <cell r="AT290">
            <v>0</v>
          </cell>
          <cell r="AU290">
            <v>0</v>
          </cell>
          <cell r="AV290">
            <v>0</v>
          </cell>
          <cell r="AW290">
            <v>67</v>
          </cell>
          <cell r="AX290">
            <v>0</v>
          </cell>
          <cell r="AY290">
            <v>0</v>
          </cell>
          <cell r="AZ290">
            <v>41.945395104593032</v>
          </cell>
          <cell r="BA290">
            <v>0</v>
          </cell>
          <cell r="BB290">
            <v>125.10349162512448</v>
          </cell>
          <cell r="BC290">
            <v>0</v>
          </cell>
          <cell r="BD290">
            <v>0</v>
          </cell>
          <cell r="BE290">
            <v>27.3224043715847</v>
          </cell>
          <cell r="BF290">
            <v>35.3626199473334</v>
          </cell>
          <cell r="BG290">
            <v>0</v>
          </cell>
          <cell r="BH290">
            <v>0</v>
          </cell>
          <cell r="BI290">
            <v>0</v>
          </cell>
          <cell r="BJ290">
            <v>0</v>
          </cell>
          <cell r="BK290">
            <v>0</v>
          </cell>
          <cell r="BL290">
            <v>0</v>
          </cell>
          <cell r="BM290">
            <v>0</v>
          </cell>
          <cell r="BN290">
            <v>0</v>
          </cell>
          <cell r="BO290">
            <v>0</v>
          </cell>
          <cell r="BP290">
            <v>0</v>
          </cell>
          <cell r="BQ290">
            <v>7.1054273576010019E-15</v>
          </cell>
          <cell r="BR290">
            <v>0</v>
          </cell>
          <cell r="BS290">
            <v>0</v>
          </cell>
          <cell r="BT290">
            <v>0</v>
          </cell>
          <cell r="BU290">
            <v>0</v>
          </cell>
          <cell r="BV290">
            <v>0</v>
          </cell>
          <cell r="BW290">
            <v>5.6656606125887521</v>
          </cell>
          <cell r="BX290">
            <v>0</v>
          </cell>
          <cell r="BY290">
            <v>0</v>
          </cell>
          <cell r="CA290">
            <v>0</v>
          </cell>
          <cell r="CB290">
            <v>17.265753424657532</v>
          </cell>
          <cell r="CC290">
            <v>0</v>
          </cell>
          <cell r="CD290">
            <v>0</v>
          </cell>
          <cell r="CE290">
            <v>7.3567558808917966E-3</v>
          </cell>
          <cell r="CF290">
            <v>0</v>
          </cell>
          <cell r="CH290">
            <v>17.273110180538424</v>
          </cell>
          <cell r="CJ290">
            <v>40039</v>
          </cell>
          <cell r="CK290">
            <v>11.705876650501464</v>
          </cell>
          <cell r="CL290">
            <v>2.0912818728705203</v>
          </cell>
          <cell r="CM290">
            <v>62.685024318918096</v>
          </cell>
          <cell r="CN290">
            <v>5.6656606125887521</v>
          </cell>
          <cell r="CO290">
            <v>0</v>
          </cell>
          <cell r="CP290">
            <v>60</v>
          </cell>
          <cell r="CQ290">
            <v>0.62289047278621013</v>
          </cell>
          <cell r="CR290">
            <v>40</v>
          </cell>
          <cell r="CS290">
            <v>0</v>
          </cell>
          <cell r="CU290">
            <v>40039</v>
          </cell>
          <cell r="CV290">
            <v>0</v>
          </cell>
          <cell r="CW290">
            <v>5</v>
          </cell>
          <cell r="CX290">
            <v>0</v>
          </cell>
          <cell r="CY290">
            <v>0</v>
          </cell>
          <cell r="CZ290">
            <v>0</v>
          </cell>
          <cell r="DA290">
            <v>0</v>
          </cell>
          <cell r="DB290">
            <v>0</v>
          </cell>
          <cell r="DC290">
            <v>72.328767123287676</v>
          </cell>
          <cell r="DD290">
            <v>67</v>
          </cell>
          <cell r="DE290">
            <v>11.835616438356164</v>
          </cell>
          <cell r="DF290">
            <v>24</v>
          </cell>
          <cell r="DG290">
            <v>58.684931506849324</v>
          </cell>
          <cell r="DH290">
            <v>125.10349162512448</v>
          </cell>
          <cell r="DI290">
            <v>0</v>
          </cell>
          <cell r="DJ290">
            <v>0</v>
          </cell>
          <cell r="DK290">
            <v>27.3224043715847</v>
          </cell>
          <cell r="DL290">
            <v>35.3626199473334</v>
          </cell>
          <cell r="DM290">
            <v>0</v>
          </cell>
          <cell r="DN290">
            <v>0</v>
          </cell>
          <cell r="DO290">
            <v>7.1054273576010019E-15</v>
          </cell>
          <cell r="DP290">
            <v>5.6656606125887521</v>
          </cell>
          <cell r="DR290">
            <v>68.350684931506848</v>
          </cell>
          <cell r="DS290">
            <v>17.273110180538424</v>
          </cell>
          <cell r="DT290">
            <v>0</v>
          </cell>
          <cell r="DV290">
            <v>40039</v>
          </cell>
          <cell r="DW290">
            <v>1.3941879152470136</v>
          </cell>
          <cell r="DY290">
            <v>49.7</v>
          </cell>
          <cell r="DZ290">
            <v>44.7</v>
          </cell>
          <cell r="EA290">
            <v>40</v>
          </cell>
          <cell r="EB290">
            <v>40</v>
          </cell>
          <cell r="ED290">
            <v>60</v>
          </cell>
          <cell r="EE290">
            <v>20</v>
          </cell>
          <cell r="EF290">
            <v>60.630247228667102</v>
          </cell>
          <cell r="EG290">
            <v>0.63024722866710192</v>
          </cell>
          <cell r="EH290">
            <v>60</v>
          </cell>
          <cell r="EJ290">
            <v>40</v>
          </cell>
          <cell r="EK290">
            <v>100</v>
          </cell>
          <cell r="EL290">
            <v>120</v>
          </cell>
          <cell r="EN290">
            <v>0</v>
          </cell>
          <cell r="EO290">
            <v>60</v>
          </cell>
          <cell r="EP290">
            <v>80</v>
          </cell>
          <cell r="ER290">
            <v>200</v>
          </cell>
          <cell r="ET290">
            <v>15</v>
          </cell>
          <cell r="EU290">
            <v>0</v>
          </cell>
          <cell r="EV290">
            <v>5.6656606125887521</v>
          </cell>
          <cell r="EW290">
            <v>53.350684931506848</v>
          </cell>
          <cell r="EX290">
            <v>15</v>
          </cell>
          <cell r="EZ290">
            <v>47.685024318918096</v>
          </cell>
          <cell r="FA290">
            <v>62.685024318918096</v>
          </cell>
          <cell r="FB290">
            <v>59</v>
          </cell>
          <cell r="FC290">
            <v>68.350684931506848</v>
          </cell>
          <cell r="FE290">
            <v>38271.593281828704</v>
          </cell>
        </row>
        <row r="291">
          <cell r="A291">
            <v>40040</v>
          </cell>
          <cell r="B291">
            <v>15</v>
          </cell>
          <cell r="C291">
            <v>6</v>
          </cell>
          <cell r="D291">
            <v>8</v>
          </cell>
          <cell r="E291">
            <v>2009</v>
          </cell>
          <cell r="G291">
            <v>0</v>
          </cell>
          <cell r="H291">
            <v>3.6903141324520634</v>
          </cell>
          <cell r="I291">
            <v>10.003588843707925</v>
          </cell>
          <cell r="J291">
            <v>85.61643835616438</v>
          </cell>
          <cell r="K291">
            <v>10.483870967741936</v>
          </cell>
          <cell r="L291">
            <v>0.57663297964143378</v>
          </cell>
          <cell r="M291">
            <v>8.0445637546130868</v>
          </cell>
          <cell r="N291">
            <v>7.7697391304347825</v>
          </cell>
          <cell r="O291">
            <v>39.658127444038143</v>
          </cell>
          <cell r="P291">
            <v>19.815981863191386</v>
          </cell>
          <cell r="Q291">
            <v>25.896722289206206</v>
          </cell>
          <cell r="R291">
            <v>20.027384370228088</v>
          </cell>
          <cell r="S291">
            <v>211.21265301167105</v>
          </cell>
          <cell r="T291">
            <v>21.494074553617502</v>
          </cell>
          <cell r="U291">
            <v>40.041394375046153</v>
          </cell>
          <cell r="W291">
            <v>0</v>
          </cell>
          <cell r="X291">
            <v>13.69390297615999</v>
          </cell>
          <cell r="Y291">
            <v>10.483870967741936</v>
          </cell>
          <cell r="Z291">
            <v>0</v>
          </cell>
          <cell r="AA291">
            <v>0</v>
          </cell>
          <cell r="AB291">
            <v>2.5170554488845407</v>
          </cell>
          <cell r="AC291">
            <v>5</v>
          </cell>
          <cell r="AD291">
            <v>0</v>
          </cell>
          <cell r="AE291">
            <v>1.3517454706142278</v>
          </cell>
          <cell r="AF291">
            <v>7.522134945190535</v>
          </cell>
          <cell r="AG291">
            <v>0</v>
          </cell>
          <cell r="AH291">
            <v>2.8619397516898388</v>
          </cell>
          <cell r="AI291">
            <v>0</v>
          </cell>
          <cell r="AJ291">
            <v>0</v>
          </cell>
          <cell r="AK291">
            <v>0</v>
          </cell>
          <cell r="AL291">
            <v>0</v>
          </cell>
          <cell r="AM291">
            <v>0</v>
          </cell>
          <cell r="AN291">
            <v>0</v>
          </cell>
          <cell r="AO291">
            <v>19.418931385554885</v>
          </cell>
          <cell r="AP291">
            <v>0</v>
          </cell>
          <cell r="AQ291">
            <v>16.477865054809463</v>
          </cell>
          <cell r="AR291">
            <v>22.306214667987362</v>
          </cell>
          <cell r="AS291">
            <v>36.353993009882963</v>
          </cell>
          <cell r="AT291">
            <v>0</v>
          </cell>
          <cell r="AU291">
            <v>0</v>
          </cell>
          <cell r="AV291">
            <v>0</v>
          </cell>
          <cell r="AW291">
            <v>67</v>
          </cell>
          <cell r="AX291">
            <v>0</v>
          </cell>
          <cell r="AY291">
            <v>0</v>
          </cell>
          <cell r="AZ291">
            <v>36.378716838861962</v>
          </cell>
          <cell r="BA291">
            <v>0</v>
          </cell>
          <cell r="BB291">
            <v>169.36940510147275</v>
          </cell>
          <cell r="BC291">
            <v>0</v>
          </cell>
          <cell r="BD291">
            <v>0</v>
          </cell>
          <cell r="BE291">
            <v>27.3224043715847</v>
          </cell>
          <cell r="BF291">
            <v>41.028280559922152</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CA291">
            <v>0</v>
          </cell>
          <cell r="CB291">
            <v>17.265753424657532</v>
          </cell>
          <cell r="CC291">
            <v>0</v>
          </cell>
          <cell r="CD291">
            <v>0</v>
          </cell>
          <cell r="CE291">
            <v>7.9792720967393223</v>
          </cell>
          <cell r="CF291">
            <v>0</v>
          </cell>
          <cell r="CH291">
            <v>25.245025521396855</v>
          </cell>
          <cell r="CJ291">
            <v>40040</v>
          </cell>
          <cell r="CK291">
            <v>13.69390297615999</v>
          </cell>
          <cell r="CL291">
            <v>8.8738804158047628</v>
          </cell>
          <cell r="CM291">
            <v>68.350684931506848</v>
          </cell>
          <cell r="CN291">
            <v>0</v>
          </cell>
          <cell r="CO291">
            <v>0</v>
          </cell>
          <cell r="CP291">
            <v>58.634864147127686</v>
          </cell>
          <cell r="CQ291">
            <v>0</v>
          </cell>
          <cell r="CR291">
            <v>38.784079722796825</v>
          </cell>
          <cell r="CS291">
            <v>0</v>
          </cell>
          <cell r="CU291">
            <v>40040</v>
          </cell>
          <cell r="CV291">
            <v>2.5170554488845407</v>
          </cell>
          <cell r="CW291">
            <v>5</v>
          </cell>
          <cell r="CX291">
            <v>0</v>
          </cell>
          <cell r="CY291">
            <v>0</v>
          </cell>
          <cell r="CZ291">
            <v>0</v>
          </cell>
          <cell r="DA291">
            <v>0</v>
          </cell>
          <cell r="DB291">
            <v>0</v>
          </cell>
          <cell r="DC291">
            <v>72.328767123287676</v>
          </cell>
          <cell r="DD291">
            <v>67</v>
          </cell>
          <cell r="DE291">
            <v>11.835616438356164</v>
          </cell>
          <cell r="DF291">
            <v>24</v>
          </cell>
          <cell r="DG291">
            <v>58.684931506849324</v>
          </cell>
          <cell r="DH291">
            <v>169.36940510147275</v>
          </cell>
          <cell r="DI291">
            <v>0</v>
          </cell>
          <cell r="DJ291">
            <v>0</v>
          </cell>
          <cell r="DK291">
            <v>27.3224043715847</v>
          </cell>
          <cell r="DL291">
            <v>41.028280559922152</v>
          </cell>
          <cell r="DM291">
            <v>0</v>
          </cell>
          <cell r="DN291">
            <v>0</v>
          </cell>
          <cell r="DO291">
            <v>0</v>
          </cell>
          <cell r="DP291">
            <v>0</v>
          </cell>
          <cell r="DR291">
            <v>68.350684931506848</v>
          </cell>
          <cell r="DS291">
            <v>25.245025521396855</v>
          </cell>
          <cell r="DT291">
            <v>0</v>
          </cell>
          <cell r="DV291">
            <v>40040</v>
          </cell>
          <cell r="DW291">
            <v>5.9159202772031749</v>
          </cell>
          <cell r="DY291">
            <v>49.7</v>
          </cell>
          <cell r="DZ291">
            <v>44.7</v>
          </cell>
          <cell r="EA291">
            <v>40</v>
          </cell>
          <cell r="EB291">
            <v>38.784079722796825</v>
          </cell>
          <cell r="ED291">
            <v>60</v>
          </cell>
          <cell r="EE291">
            <v>20</v>
          </cell>
          <cell r="EF291">
            <v>66.614136243867009</v>
          </cell>
          <cell r="EG291">
            <v>6.6141362438670086</v>
          </cell>
          <cell r="EH291">
            <v>60</v>
          </cell>
          <cell r="EJ291">
            <v>38.784079722796825</v>
          </cell>
          <cell r="EK291">
            <v>98.784079722796832</v>
          </cell>
          <cell r="EL291">
            <v>118.78407972279683</v>
          </cell>
          <cell r="EN291">
            <v>0</v>
          </cell>
          <cell r="EO291">
            <v>60</v>
          </cell>
          <cell r="EP291">
            <v>80</v>
          </cell>
          <cell r="ER291">
            <v>200</v>
          </cell>
          <cell r="ET291">
            <v>15</v>
          </cell>
          <cell r="EU291">
            <v>0</v>
          </cell>
          <cell r="EV291">
            <v>0</v>
          </cell>
          <cell r="EW291">
            <v>58.733909537563498</v>
          </cell>
          <cell r="EX291">
            <v>9.6167753939433496</v>
          </cell>
          <cell r="EZ291">
            <v>58.733909537563498</v>
          </cell>
          <cell r="FA291">
            <v>73.733909537563505</v>
          </cell>
          <cell r="FB291">
            <v>59</v>
          </cell>
          <cell r="FC291">
            <v>68.350684931506848</v>
          </cell>
          <cell r="FE291">
            <v>38271.593281944442</v>
          </cell>
        </row>
        <row r="292">
          <cell r="A292">
            <v>40041</v>
          </cell>
          <cell r="B292">
            <v>16</v>
          </cell>
          <cell r="C292">
            <v>7</v>
          </cell>
          <cell r="D292">
            <v>8</v>
          </cell>
          <cell r="E292">
            <v>2009</v>
          </cell>
          <cell r="G292">
            <v>0</v>
          </cell>
          <cell r="H292">
            <v>4.1693752612552544</v>
          </cell>
          <cell r="I292">
            <v>10.14794408273786</v>
          </cell>
          <cell r="J292">
            <v>85.61643835616438</v>
          </cell>
          <cell r="K292">
            <v>10.483870967741936</v>
          </cell>
          <cell r="L292">
            <v>0.65148905861393591</v>
          </cell>
          <cell r="M292">
            <v>8.1606495855915497</v>
          </cell>
          <cell r="N292">
            <v>7.7697391304347825</v>
          </cell>
          <cell r="O292">
            <v>44.806379494585897</v>
          </cell>
          <cell r="P292">
            <v>20.101933319530282</v>
          </cell>
          <cell r="Q292">
            <v>25.965060658632037</v>
          </cell>
          <cell r="R292">
            <v>20.027384370228088</v>
          </cell>
          <cell r="S292">
            <v>218.77379473543073</v>
          </cell>
          <cell r="T292">
            <v>21.521287878699972</v>
          </cell>
          <cell r="U292">
            <v>40.278571519286047</v>
          </cell>
          <cell r="W292">
            <v>0</v>
          </cell>
          <cell r="X292">
            <v>14.317319343993114</v>
          </cell>
          <cell r="Y292">
            <v>10.483870967741936</v>
          </cell>
          <cell r="Z292">
            <v>0</v>
          </cell>
          <cell r="AA292">
            <v>0</v>
          </cell>
          <cell r="AB292">
            <v>2.5157786816278596</v>
          </cell>
          <cell r="AC292">
            <v>5</v>
          </cell>
          <cell r="AD292">
            <v>0</v>
          </cell>
          <cell r="AE292">
            <v>1.3517454706142278</v>
          </cell>
          <cell r="AF292">
            <v>7.7143536223981819</v>
          </cell>
          <cell r="AG292">
            <v>0</v>
          </cell>
          <cell r="AH292">
            <v>2.7750806897966118</v>
          </cell>
          <cell r="AI292">
            <v>0</v>
          </cell>
          <cell r="AJ292">
            <v>0</v>
          </cell>
          <cell r="AK292">
            <v>0</v>
          </cell>
          <cell r="AL292">
            <v>0</v>
          </cell>
          <cell r="AM292">
            <v>0</v>
          </cell>
          <cell r="AN292">
            <v>0</v>
          </cell>
          <cell r="AO292">
            <v>18.720653170702111</v>
          </cell>
          <cell r="AP292">
            <v>0</v>
          </cell>
          <cell r="AQ292">
            <v>16.285646377601818</v>
          </cell>
          <cell r="AR292">
            <v>22.370287560389915</v>
          </cell>
          <cell r="AS292">
            <v>36.515713918795839</v>
          </cell>
          <cell r="AT292">
            <v>0</v>
          </cell>
          <cell r="AU292">
            <v>0</v>
          </cell>
          <cell r="AV292">
            <v>0</v>
          </cell>
          <cell r="AW292">
            <v>67</v>
          </cell>
          <cell r="AX292">
            <v>0</v>
          </cell>
          <cell r="AY292">
            <v>0</v>
          </cell>
          <cell r="AZ292">
            <v>36.314643946459412</v>
          </cell>
          <cell r="BA292">
            <v>0</v>
          </cell>
          <cell r="BB292">
            <v>177.25901018695737</v>
          </cell>
          <cell r="BC292">
            <v>0</v>
          </cell>
          <cell r="BD292">
            <v>0</v>
          </cell>
          <cell r="BE292">
            <v>27.3224043715847</v>
          </cell>
          <cell r="BF292">
            <v>41.028280559922152</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CA292">
            <v>0</v>
          </cell>
          <cell r="CB292">
            <v>17.265753424657532</v>
          </cell>
          <cell r="CC292">
            <v>0</v>
          </cell>
          <cell r="CD292">
            <v>0</v>
          </cell>
          <cell r="CE292">
            <v>14.233376125690029</v>
          </cell>
          <cell r="CF292">
            <v>0</v>
          </cell>
          <cell r="CH292">
            <v>31.499129550347561</v>
          </cell>
          <cell r="CJ292">
            <v>40041</v>
          </cell>
          <cell r="CK292">
            <v>14.317319343993114</v>
          </cell>
          <cell r="CL292">
            <v>9.0660990930124097</v>
          </cell>
          <cell r="CM292">
            <v>68.350684931506848</v>
          </cell>
          <cell r="CN292">
            <v>0</v>
          </cell>
          <cell r="CO292">
            <v>0</v>
          </cell>
          <cell r="CP292">
            <v>58.011447779294564</v>
          </cell>
          <cell r="CQ292">
            <v>0</v>
          </cell>
          <cell r="CR292">
            <v>38.655933937991733</v>
          </cell>
          <cell r="CS292">
            <v>0</v>
          </cell>
          <cell r="CU292">
            <v>40041</v>
          </cell>
          <cell r="CV292">
            <v>2.5157786816278596</v>
          </cell>
          <cell r="CW292">
            <v>5</v>
          </cell>
          <cell r="CX292">
            <v>0</v>
          </cell>
          <cell r="CY292">
            <v>0</v>
          </cell>
          <cell r="CZ292">
            <v>0</v>
          </cell>
          <cell r="DA292">
            <v>0</v>
          </cell>
          <cell r="DB292">
            <v>0</v>
          </cell>
          <cell r="DC292">
            <v>72.328767123287676</v>
          </cell>
          <cell r="DD292">
            <v>67</v>
          </cell>
          <cell r="DE292">
            <v>11.835616438356164</v>
          </cell>
          <cell r="DF292">
            <v>24</v>
          </cell>
          <cell r="DG292">
            <v>58.684931506849324</v>
          </cell>
          <cell r="DH292">
            <v>177.25901018695737</v>
          </cell>
          <cell r="DI292">
            <v>0</v>
          </cell>
          <cell r="DJ292">
            <v>0</v>
          </cell>
          <cell r="DK292">
            <v>27.3224043715847</v>
          </cell>
          <cell r="DL292">
            <v>41.028280559922152</v>
          </cell>
          <cell r="DM292">
            <v>0</v>
          </cell>
          <cell r="DN292">
            <v>0</v>
          </cell>
          <cell r="DO292">
            <v>0</v>
          </cell>
          <cell r="DP292">
            <v>0</v>
          </cell>
          <cell r="DR292">
            <v>68.350684931506848</v>
          </cell>
          <cell r="DS292">
            <v>31.499129550347561</v>
          </cell>
          <cell r="DT292">
            <v>0</v>
          </cell>
          <cell r="DV292">
            <v>40041</v>
          </cell>
          <cell r="DW292">
            <v>6.0440660620082731</v>
          </cell>
          <cell r="DY292">
            <v>49.7</v>
          </cell>
          <cell r="DZ292">
            <v>44.7</v>
          </cell>
          <cell r="EA292">
            <v>40</v>
          </cell>
          <cell r="EB292">
            <v>38.655933937991733</v>
          </cell>
          <cell r="ED292">
            <v>60</v>
          </cell>
          <cell r="EE292">
            <v>20</v>
          </cell>
          <cell r="EF292">
            <v>72.244823904984599</v>
          </cell>
          <cell r="EG292">
            <v>12.244823904984599</v>
          </cell>
          <cell r="EH292">
            <v>60</v>
          </cell>
          <cell r="EJ292">
            <v>38.655933937991733</v>
          </cell>
          <cell r="EK292">
            <v>98.655933937991733</v>
          </cell>
          <cell r="EL292">
            <v>118.65593393799173</v>
          </cell>
          <cell r="EN292">
            <v>0</v>
          </cell>
          <cell r="EO292">
            <v>60</v>
          </cell>
          <cell r="EP292">
            <v>80</v>
          </cell>
          <cell r="ER292">
            <v>200</v>
          </cell>
          <cell r="ET292">
            <v>15</v>
          </cell>
          <cell r="EU292">
            <v>0</v>
          </cell>
          <cell r="EV292">
            <v>0</v>
          </cell>
          <cell r="EW292">
            <v>59.581460119951778</v>
          </cell>
          <cell r="EX292">
            <v>8.7692248115550697</v>
          </cell>
          <cell r="EZ292">
            <v>59.581460119951778</v>
          </cell>
          <cell r="FA292">
            <v>74.581460119951771</v>
          </cell>
          <cell r="FB292">
            <v>59</v>
          </cell>
          <cell r="FC292">
            <v>68.350684931506848</v>
          </cell>
          <cell r="FE292">
            <v>38271.593282291666</v>
          </cell>
        </row>
        <row r="293">
          <cell r="A293">
            <v>40042</v>
          </cell>
          <cell r="B293">
            <v>17</v>
          </cell>
          <cell r="C293">
            <v>1</v>
          </cell>
          <cell r="D293">
            <v>8</v>
          </cell>
          <cell r="E293">
            <v>2009</v>
          </cell>
          <cell r="G293">
            <v>0</v>
          </cell>
          <cell r="H293">
            <v>4.39100567883394</v>
          </cell>
          <cell r="I293">
            <v>10.214115538224528</v>
          </cell>
          <cell r="J293">
            <v>85.61643835616438</v>
          </cell>
          <cell r="K293">
            <v>10.483870967741936</v>
          </cell>
          <cell r="L293">
            <v>0.68612009637403437</v>
          </cell>
          <cell r="M293">
            <v>8.2138625375345775</v>
          </cell>
          <cell r="N293">
            <v>7.7697391304347825</v>
          </cell>
          <cell r="O293">
            <v>47.188140783826242</v>
          </cell>
          <cell r="P293">
            <v>20.233011513793489</v>
          </cell>
          <cell r="Q293">
            <v>25.974388975212342</v>
          </cell>
          <cell r="R293">
            <v>20.027384370228088</v>
          </cell>
          <cell r="S293">
            <v>218.63076770044415</v>
          </cell>
          <cell r="T293">
            <v>21.520773109721841</v>
          </cell>
          <cell r="U293">
            <v>40.274085061427357</v>
          </cell>
          <cell r="W293">
            <v>0</v>
          </cell>
          <cell r="X293">
            <v>14.605121217058468</v>
          </cell>
          <cell r="Y293">
            <v>10.483870967741936</v>
          </cell>
          <cell r="Z293">
            <v>0</v>
          </cell>
          <cell r="AA293">
            <v>0</v>
          </cell>
          <cell r="AB293">
            <v>2.5145025620067436</v>
          </cell>
          <cell r="AC293">
            <v>5</v>
          </cell>
          <cell r="AD293">
            <v>0</v>
          </cell>
          <cell r="AE293">
            <v>1.3517454706142278</v>
          </cell>
          <cell r="AF293">
            <v>7.8034737317224216</v>
          </cell>
          <cell r="AG293">
            <v>0</v>
          </cell>
          <cell r="AH293">
            <v>2.6665762149269732</v>
          </cell>
          <cell r="AI293">
            <v>0</v>
          </cell>
          <cell r="AJ293">
            <v>0</v>
          </cell>
          <cell r="AK293">
            <v>0</v>
          </cell>
          <cell r="AL293">
            <v>0</v>
          </cell>
          <cell r="AM293">
            <v>0</v>
          </cell>
          <cell r="AN293">
            <v>0</v>
          </cell>
          <cell r="AO293">
            <v>18.379360163654606</v>
          </cell>
          <cell r="AP293">
            <v>0</v>
          </cell>
          <cell r="AQ293">
            <v>16.19652626827758</v>
          </cell>
          <cell r="AR293">
            <v>22.399994263497987</v>
          </cell>
          <cell r="AS293">
            <v>36.677709527647629</v>
          </cell>
          <cell r="AT293">
            <v>0</v>
          </cell>
          <cell r="AU293">
            <v>0</v>
          </cell>
          <cell r="AV293">
            <v>0</v>
          </cell>
          <cell r="AW293">
            <v>67</v>
          </cell>
          <cell r="AX293">
            <v>0</v>
          </cell>
          <cell r="AY293">
            <v>0</v>
          </cell>
          <cell r="AZ293">
            <v>36.284937243351337</v>
          </cell>
          <cell r="BA293">
            <v>0</v>
          </cell>
          <cell r="BB293">
            <v>177.140688628242</v>
          </cell>
          <cell r="BC293">
            <v>0</v>
          </cell>
          <cell r="BD293">
            <v>0</v>
          </cell>
          <cell r="BE293">
            <v>27.3224043715847</v>
          </cell>
          <cell r="BF293">
            <v>41.028280559922152</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CA293">
            <v>0</v>
          </cell>
          <cell r="CB293">
            <v>17.265753424657532</v>
          </cell>
          <cell r="CC293">
            <v>0</v>
          </cell>
          <cell r="CD293">
            <v>0</v>
          </cell>
          <cell r="CE293">
            <v>17.102759205055392</v>
          </cell>
          <cell r="CF293">
            <v>0</v>
          </cell>
          <cell r="CH293">
            <v>34.368512629712924</v>
          </cell>
          <cell r="CJ293">
            <v>40042</v>
          </cell>
          <cell r="CK293">
            <v>14.605121217058468</v>
          </cell>
          <cell r="CL293">
            <v>9.1552192023366494</v>
          </cell>
          <cell r="CM293">
            <v>68.350684931506848</v>
          </cell>
          <cell r="CN293">
            <v>0</v>
          </cell>
          <cell r="CO293">
            <v>0</v>
          </cell>
          <cell r="CP293">
            <v>57.723645906229208</v>
          </cell>
          <cell r="CQ293">
            <v>0</v>
          </cell>
          <cell r="CR293">
            <v>38.596520531775568</v>
          </cell>
          <cell r="CS293">
            <v>0</v>
          </cell>
          <cell r="CU293">
            <v>40042</v>
          </cell>
          <cell r="CV293">
            <v>2.5145025620067436</v>
          </cell>
          <cell r="CW293">
            <v>5</v>
          </cell>
          <cell r="CX293">
            <v>0</v>
          </cell>
          <cell r="CY293">
            <v>0</v>
          </cell>
          <cell r="CZ293">
            <v>0</v>
          </cell>
          <cell r="DA293">
            <v>0</v>
          </cell>
          <cell r="DB293">
            <v>0</v>
          </cell>
          <cell r="DC293">
            <v>72.328767123287676</v>
          </cell>
          <cell r="DD293">
            <v>67</v>
          </cell>
          <cell r="DE293">
            <v>11.835616438356164</v>
          </cell>
          <cell r="DF293">
            <v>24</v>
          </cell>
          <cell r="DG293">
            <v>58.684931506849324</v>
          </cell>
          <cell r="DH293">
            <v>177.140688628242</v>
          </cell>
          <cell r="DI293">
            <v>0</v>
          </cell>
          <cell r="DJ293">
            <v>0</v>
          </cell>
          <cell r="DK293">
            <v>27.3224043715847</v>
          </cell>
          <cell r="DL293">
            <v>41.028280559922152</v>
          </cell>
          <cell r="DM293">
            <v>0</v>
          </cell>
          <cell r="DN293">
            <v>0</v>
          </cell>
          <cell r="DO293">
            <v>0</v>
          </cell>
          <cell r="DP293">
            <v>0</v>
          </cell>
          <cell r="DR293">
            <v>68.350684931506848</v>
          </cell>
          <cell r="DS293">
            <v>34.368512629712924</v>
          </cell>
          <cell r="DT293">
            <v>0</v>
          </cell>
          <cell r="DV293">
            <v>40042</v>
          </cell>
          <cell r="DW293">
            <v>6.1034794682244327</v>
          </cell>
          <cell r="DY293">
            <v>49.7</v>
          </cell>
          <cell r="DZ293">
            <v>44.7</v>
          </cell>
          <cell r="EA293">
            <v>40</v>
          </cell>
          <cell r="EB293">
            <v>38.596520531775568</v>
          </cell>
          <cell r="ED293">
            <v>60</v>
          </cell>
          <cell r="EE293">
            <v>20</v>
          </cell>
          <cell r="EF293">
            <v>74.8264051112846</v>
          </cell>
          <cell r="EG293">
            <v>14.8264051112846</v>
          </cell>
          <cell r="EH293">
            <v>60</v>
          </cell>
          <cell r="EJ293">
            <v>38.596520531775568</v>
          </cell>
          <cell r="EK293">
            <v>98.596520531775568</v>
          </cell>
          <cell r="EL293">
            <v>118.59652053177557</v>
          </cell>
          <cell r="EN293">
            <v>0</v>
          </cell>
          <cell r="EO293">
            <v>60</v>
          </cell>
          <cell r="EP293">
            <v>80</v>
          </cell>
          <cell r="ER293">
            <v>200</v>
          </cell>
          <cell r="ET293">
            <v>15</v>
          </cell>
          <cell r="EU293">
            <v>0</v>
          </cell>
          <cell r="EV293">
            <v>0</v>
          </cell>
          <cell r="EW293">
            <v>59.969971517335672</v>
          </cell>
          <cell r="EX293">
            <v>8.3807134141711757</v>
          </cell>
          <cell r="EZ293">
            <v>59.969971517335672</v>
          </cell>
          <cell r="FA293">
            <v>74.969971517335665</v>
          </cell>
          <cell r="FB293">
            <v>59</v>
          </cell>
          <cell r="FC293">
            <v>68.350684931506848</v>
          </cell>
          <cell r="FE293">
            <v>38271.59328252315</v>
          </cell>
        </row>
        <row r="294">
          <cell r="A294">
            <v>40043</v>
          </cell>
          <cell r="B294">
            <v>18</v>
          </cell>
          <cell r="C294">
            <v>2</v>
          </cell>
          <cell r="D294">
            <v>8</v>
          </cell>
          <cell r="E294">
            <v>2009</v>
          </cell>
          <cell r="G294">
            <v>0</v>
          </cell>
          <cell r="H294">
            <v>3.5258259074983003</v>
          </cell>
          <cell r="I294">
            <v>9.9553007334284427</v>
          </cell>
          <cell r="J294">
            <v>85.61643835616438</v>
          </cell>
          <cell r="K294">
            <v>10.483870967741936</v>
          </cell>
          <cell r="L294">
            <v>0.55093074078948123</v>
          </cell>
          <cell r="M294">
            <v>8.0057320125450975</v>
          </cell>
          <cell r="N294">
            <v>7.7697391304347825</v>
          </cell>
          <cell r="O294">
            <v>37.890447307841846</v>
          </cell>
          <cell r="P294">
            <v>19.720328559916343</v>
          </cell>
          <cell r="Q294">
            <v>25.919739863768005</v>
          </cell>
          <cell r="R294">
            <v>20.027384370228088</v>
          </cell>
          <cell r="S294">
            <v>157.6264438221541</v>
          </cell>
          <cell r="T294">
            <v>21.301212287059354</v>
          </cell>
          <cell r="U294">
            <v>38.360507475879373</v>
          </cell>
          <cell r="W294">
            <v>0</v>
          </cell>
          <cell r="X294">
            <v>13.481126640926743</v>
          </cell>
          <cell r="Y294">
            <v>10.483870967741936</v>
          </cell>
          <cell r="Z294">
            <v>0</v>
          </cell>
          <cell r="AA294">
            <v>0</v>
          </cell>
          <cell r="AB294">
            <v>2.5132270896926827</v>
          </cell>
          <cell r="AC294">
            <v>5</v>
          </cell>
          <cell r="AD294">
            <v>0</v>
          </cell>
          <cell r="AE294">
            <v>1.3517454706142278</v>
          </cell>
          <cell r="AF294">
            <v>7.4614293234624505</v>
          </cell>
          <cell r="AG294">
            <v>0</v>
          </cell>
          <cell r="AH294">
            <v>3.0342502974336405</v>
          </cell>
          <cell r="AI294">
            <v>0</v>
          </cell>
          <cell r="AJ294">
            <v>0</v>
          </cell>
          <cell r="AK294">
            <v>0</v>
          </cell>
          <cell r="AL294">
            <v>0</v>
          </cell>
          <cell r="AM294">
            <v>0</v>
          </cell>
          <cell r="AN294">
            <v>0</v>
          </cell>
          <cell r="AO294">
            <v>18.976806394720185</v>
          </cell>
          <cell r="AP294">
            <v>0</v>
          </cell>
          <cell r="AQ294">
            <v>16.53857067653755</v>
          </cell>
          <cell r="AR294">
            <v>22.285979460744667</v>
          </cell>
          <cell r="AS294">
            <v>36.836583790207108</v>
          </cell>
          <cell r="AT294">
            <v>0</v>
          </cell>
          <cell r="AU294">
            <v>0</v>
          </cell>
          <cell r="AV294">
            <v>0</v>
          </cell>
          <cell r="AW294">
            <v>67</v>
          </cell>
          <cell r="AX294">
            <v>0</v>
          </cell>
          <cell r="AY294">
            <v>0</v>
          </cell>
          <cell r="AZ294">
            <v>36.398952046104654</v>
          </cell>
          <cell r="BA294">
            <v>0</v>
          </cell>
          <cell r="BB294">
            <v>113.88921153898818</v>
          </cell>
          <cell r="BC294">
            <v>0</v>
          </cell>
          <cell r="BD294">
            <v>0</v>
          </cell>
          <cell r="BE294">
            <v>27.3224043715847</v>
          </cell>
          <cell r="BF294">
            <v>41.028280559922152</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CA294">
            <v>0</v>
          </cell>
          <cell r="CB294">
            <v>17.265753424657532</v>
          </cell>
          <cell r="CC294">
            <v>0</v>
          </cell>
          <cell r="CD294">
            <v>0</v>
          </cell>
          <cell r="CE294">
            <v>5.8857094821111389</v>
          </cell>
          <cell r="CF294">
            <v>0</v>
          </cell>
          <cell r="CH294">
            <v>23.151462906768671</v>
          </cell>
          <cell r="CJ294">
            <v>40043</v>
          </cell>
          <cell r="CK294">
            <v>13.481126640926743</v>
          </cell>
          <cell r="CL294">
            <v>8.8131747940766783</v>
          </cell>
          <cell r="CM294">
            <v>68.350684931506848</v>
          </cell>
          <cell r="CN294">
            <v>0</v>
          </cell>
          <cell r="CO294">
            <v>0</v>
          </cell>
          <cell r="CP294">
            <v>58.84764048236093</v>
          </cell>
          <cell r="CQ294">
            <v>0</v>
          </cell>
          <cell r="CR294">
            <v>38.824550137282216</v>
          </cell>
          <cell r="CS294">
            <v>0</v>
          </cell>
          <cell r="CU294">
            <v>40043</v>
          </cell>
          <cell r="CV294">
            <v>2.5132270896926827</v>
          </cell>
          <cell r="CW294">
            <v>5</v>
          </cell>
          <cell r="CX294">
            <v>0</v>
          </cell>
          <cell r="CY294">
            <v>0</v>
          </cell>
          <cell r="CZ294">
            <v>0</v>
          </cell>
          <cell r="DA294">
            <v>0</v>
          </cell>
          <cell r="DB294">
            <v>0</v>
          </cell>
          <cell r="DC294">
            <v>72.328767123287676</v>
          </cell>
          <cell r="DD294">
            <v>67</v>
          </cell>
          <cell r="DE294">
            <v>11.835616438356164</v>
          </cell>
          <cell r="DF294">
            <v>24</v>
          </cell>
          <cell r="DG294">
            <v>58.684931506849324</v>
          </cell>
          <cell r="DH294">
            <v>113.88921153898818</v>
          </cell>
          <cell r="DI294">
            <v>0</v>
          </cell>
          <cell r="DJ294">
            <v>0</v>
          </cell>
          <cell r="DK294">
            <v>27.3224043715847</v>
          </cell>
          <cell r="DL294">
            <v>41.028280559922152</v>
          </cell>
          <cell r="DM294">
            <v>0</v>
          </cell>
          <cell r="DN294">
            <v>0</v>
          </cell>
          <cell r="DO294">
            <v>0</v>
          </cell>
          <cell r="DP294">
            <v>0</v>
          </cell>
          <cell r="DR294">
            <v>68.350684931506848</v>
          </cell>
          <cell r="DS294">
            <v>23.151462906768671</v>
          </cell>
          <cell r="DT294">
            <v>0</v>
          </cell>
          <cell r="DV294">
            <v>40043</v>
          </cell>
          <cell r="DW294">
            <v>5.8754498627177858</v>
          </cell>
          <cell r="DY294">
            <v>49.7</v>
          </cell>
          <cell r="DZ294">
            <v>44.7</v>
          </cell>
          <cell r="EA294">
            <v>40</v>
          </cell>
          <cell r="EB294">
            <v>38.824550137282216</v>
          </cell>
          <cell r="ED294">
            <v>60</v>
          </cell>
          <cell r="EE294">
            <v>20</v>
          </cell>
          <cell r="EF294">
            <v>64.733349964472069</v>
          </cell>
          <cell r="EG294">
            <v>4.7333499644720689</v>
          </cell>
          <cell r="EH294">
            <v>60</v>
          </cell>
          <cell r="EJ294">
            <v>38.824550137282216</v>
          </cell>
          <cell r="EK294">
            <v>98.824550137282216</v>
          </cell>
          <cell r="EL294">
            <v>118.82455013728222</v>
          </cell>
          <cell r="EN294">
            <v>0</v>
          </cell>
          <cell r="EO294">
            <v>60</v>
          </cell>
          <cell r="EP294">
            <v>80</v>
          </cell>
          <cell r="ER294">
            <v>200</v>
          </cell>
          <cell r="ET294">
            <v>15</v>
          </cell>
          <cell r="EU294">
            <v>0</v>
          </cell>
          <cell r="EV294">
            <v>0</v>
          </cell>
          <cell r="EW294">
            <v>58.450396335930982</v>
          </cell>
          <cell r="EX294">
            <v>9.9002885955758657</v>
          </cell>
          <cell r="EZ294">
            <v>58.450396335930982</v>
          </cell>
          <cell r="FA294">
            <v>73.450396335930975</v>
          </cell>
          <cell r="FB294">
            <v>59</v>
          </cell>
          <cell r="FC294">
            <v>68.350684931506848</v>
          </cell>
          <cell r="FE294">
            <v>38271.593282638889</v>
          </cell>
        </row>
        <row r="295">
          <cell r="A295">
            <v>40044</v>
          </cell>
          <cell r="B295">
            <v>19</v>
          </cell>
          <cell r="C295">
            <v>3</v>
          </cell>
          <cell r="D295">
            <v>8</v>
          </cell>
          <cell r="E295">
            <v>2009</v>
          </cell>
          <cell r="G295">
            <v>0</v>
          </cell>
          <cell r="H295">
            <v>3.724575615735664</v>
          </cell>
          <cell r="I295">
            <v>9.6404935424106739</v>
          </cell>
          <cell r="J295">
            <v>85.61643835616438</v>
          </cell>
          <cell r="K295">
            <v>10.483870967741936</v>
          </cell>
          <cell r="L295">
            <v>0.58198653505261777</v>
          </cell>
          <cell r="M295">
            <v>7.7525742150666455</v>
          </cell>
          <cell r="N295">
            <v>7.7697391304347825</v>
          </cell>
          <cell r="O295">
            <v>40.026320021069516</v>
          </cell>
          <cell r="P295">
            <v>19.096731000573023</v>
          </cell>
          <cell r="Q295">
            <v>25.65379663626679</v>
          </cell>
          <cell r="R295">
            <v>20.027384370228088</v>
          </cell>
          <cell r="S295">
            <v>165.39323439114133</v>
          </cell>
          <cell r="T295">
            <v>21.385730512701375</v>
          </cell>
          <cell r="U295">
            <v>34.985268937319979</v>
          </cell>
          <cell r="W295">
            <v>0</v>
          </cell>
          <cell r="X295">
            <v>13.365069158146337</v>
          </cell>
          <cell r="Y295">
            <v>10.483870967741936</v>
          </cell>
          <cell r="Z295">
            <v>0</v>
          </cell>
          <cell r="AA295">
            <v>0</v>
          </cell>
          <cell r="AB295">
            <v>2.511952264357332</v>
          </cell>
          <cell r="AC295">
            <v>5</v>
          </cell>
          <cell r="AD295">
            <v>0</v>
          </cell>
          <cell r="AE295">
            <v>1.3517454706142278</v>
          </cell>
          <cell r="AF295">
            <v>7.2406021455824856</v>
          </cell>
          <cell r="AG295">
            <v>0</v>
          </cell>
          <cell r="AH295">
            <v>3.0051274305999698</v>
          </cell>
          <cell r="AI295">
            <v>0</v>
          </cell>
          <cell r="AJ295">
            <v>0</v>
          </cell>
          <cell r="AK295">
            <v>0</v>
          </cell>
          <cell r="AL295">
            <v>0</v>
          </cell>
          <cell r="AM295">
            <v>0</v>
          </cell>
          <cell r="AN295">
            <v>0</v>
          </cell>
          <cell r="AO295">
            <v>18.957137217772352</v>
          </cell>
          <cell r="AP295">
            <v>0</v>
          </cell>
          <cell r="AQ295">
            <v>16.759397854417514</v>
          </cell>
          <cell r="AR295">
            <v>22.212370401451345</v>
          </cell>
          <cell r="AS295">
            <v>37.001433316769017</v>
          </cell>
          <cell r="AT295">
            <v>0</v>
          </cell>
          <cell r="AU295">
            <v>0</v>
          </cell>
          <cell r="AV295">
            <v>0</v>
          </cell>
          <cell r="AW295">
            <v>67</v>
          </cell>
          <cell r="AX295">
            <v>0</v>
          </cell>
          <cell r="AY295">
            <v>0</v>
          </cell>
          <cell r="AZ295">
            <v>36.472561105397979</v>
          </cell>
          <cell r="BA295">
            <v>0</v>
          </cell>
          <cell r="BB295">
            <v>118.29167273576471</v>
          </cell>
          <cell r="BC295">
            <v>0</v>
          </cell>
          <cell r="BD295">
            <v>0</v>
          </cell>
          <cell r="BE295">
            <v>27.3224043715847</v>
          </cell>
          <cell r="BF295">
            <v>41.028280559922152</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CA295">
            <v>0</v>
          </cell>
          <cell r="CB295">
            <v>17.265753424657532</v>
          </cell>
          <cell r="CC295">
            <v>0</v>
          </cell>
          <cell r="CD295">
            <v>0</v>
          </cell>
          <cell r="CE295">
            <v>6.8687658071272182</v>
          </cell>
          <cell r="CF295">
            <v>0</v>
          </cell>
          <cell r="CH295">
            <v>24.134519231784751</v>
          </cell>
          <cell r="CJ295">
            <v>40044</v>
          </cell>
          <cell r="CK295">
            <v>13.365069158146337</v>
          </cell>
          <cell r="CL295">
            <v>8.5923476161967134</v>
          </cell>
          <cell r="CM295">
            <v>68.350684931506848</v>
          </cell>
          <cell r="CN295">
            <v>0</v>
          </cell>
          <cell r="CO295">
            <v>0</v>
          </cell>
          <cell r="CP295">
            <v>58.963697965141336</v>
          </cell>
          <cell r="CQ295">
            <v>0</v>
          </cell>
          <cell r="CR295">
            <v>38.971768255868859</v>
          </cell>
          <cell r="CS295">
            <v>0</v>
          </cell>
          <cell r="CU295">
            <v>40044</v>
          </cell>
          <cell r="CV295">
            <v>2.511952264357332</v>
          </cell>
          <cell r="CW295">
            <v>5</v>
          </cell>
          <cell r="CX295">
            <v>0</v>
          </cell>
          <cell r="CY295">
            <v>0</v>
          </cell>
          <cell r="CZ295">
            <v>0</v>
          </cell>
          <cell r="DA295">
            <v>0</v>
          </cell>
          <cell r="DB295">
            <v>0</v>
          </cell>
          <cell r="DC295">
            <v>72.328767123287676</v>
          </cell>
          <cell r="DD295">
            <v>67</v>
          </cell>
          <cell r="DE295">
            <v>11.835616438356164</v>
          </cell>
          <cell r="DF295">
            <v>24</v>
          </cell>
          <cell r="DG295">
            <v>58.684931506849324</v>
          </cell>
          <cell r="DH295">
            <v>118.29167273576471</v>
          </cell>
          <cell r="DI295">
            <v>0</v>
          </cell>
          <cell r="DJ295">
            <v>0</v>
          </cell>
          <cell r="DK295">
            <v>27.3224043715847</v>
          </cell>
          <cell r="DL295">
            <v>41.028280559922152</v>
          </cell>
          <cell r="DM295">
            <v>0</v>
          </cell>
          <cell r="DN295">
            <v>0</v>
          </cell>
          <cell r="DO295">
            <v>0</v>
          </cell>
          <cell r="DP295">
            <v>0</v>
          </cell>
          <cell r="DR295">
            <v>68.350684931506848</v>
          </cell>
          <cell r="DS295">
            <v>24.134519231784751</v>
          </cell>
          <cell r="DT295">
            <v>0</v>
          </cell>
          <cell r="DV295">
            <v>40044</v>
          </cell>
          <cell r="DW295">
            <v>5.7282317441311426</v>
          </cell>
          <cell r="DY295">
            <v>49.7</v>
          </cell>
          <cell r="DZ295">
            <v>44.7</v>
          </cell>
          <cell r="EA295">
            <v>40</v>
          </cell>
          <cell r="EB295">
            <v>38.971768255868859</v>
          </cell>
          <cell r="ED295">
            <v>60</v>
          </cell>
          <cell r="EE295">
            <v>20</v>
          </cell>
          <cell r="EF295">
            <v>65.832463772268554</v>
          </cell>
          <cell r="EG295">
            <v>5.8324637722685537</v>
          </cell>
          <cell r="EH295">
            <v>60</v>
          </cell>
          <cell r="EJ295">
            <v>38.971768255868859</v>
          </cell>
          <cell r="EK295">
            <v>98.971768255868852</v>
          </cell>
          <cell r="EL295">
            <v>118.97176825586885</v>
          </cell>
          <cell r="EN295">
            <v>0</v>
          </cell>
          <cell r="EO295">
            <v>60</v>
          </cell>
          <cell r="EP295">
            <v>80</v>
          </cell>
          <cell r="ER295">
            <v>200</v>
          </cell>
          <cell r="ET295">
            <v>15</v>
          </cell>
          <cell r="EU295">
            <v>0</v>
          </cell>
          <cell r="EV295">
            <v>0</v>
          </cell>
          <cell r="EW295">
            <v>56.602073962041942</v>
          </cell>
          <cell r="EX295">
            <v>11.748610969464906</v>
          </cell>
          <cell r="EZ295">
            <v>56.602073962041942</v>
          </cell>
          <cell r="FA295">
            <v>71.602073962041942</v>
          </cell>
          <cell r="FB295">
            <v>59</v>
          </cell>
          <cell r="FC295">
            <v>68.350684931506848</v>
          </cell>
          <cell r="FE295">
            <v>38271.593282986112</v>
          </cell>
        </row>
        <row r="296">
          <cell r="A296">
            <v>40045</v>
          </cell>
          <cell r="B296">
            <v>20</v>
          </cell>
          <cell r="C296">
            <v>4</v>
          </cell>
          <cell r="D296">
            <v>8</v>
          </cell>
          <cell r="E296">
            <v>2009</v>
          </cell>
          <cell r="G296">
            <v>0</v>
          </cell>
          <cell r="H296">
            <v>3.1360817643734893</v>
          </cell>
          <cell r="I296">
            <v>7.9258654242447131</v>
          </cell>
          <cell r="J296">
            <v>85.61643835616438</v>
          </cell>
          <cell r="K296">
            <v>10.483870967741936</v>
          </cell>
          <cell r="L296">
            <v>0.49003095868921681</v>
          </cell>
          <cell r="M296">
            <v>6.373725541101587</v>
          </cell>
          <cell r="N296">
            <v>0</v>
          </cell>
          <cell r="O296">
            <v>33.702044276596119</v>
          </cell>
          <cell r="P296">
            <v>15.700245976794221</v>
          </cell>
          <cell r="Q296">
            <v>26.287062409928016</v>
          </cell>
          <cell r="R296">
            <v>20.027384370228088</v>
          </cell>
          <cell r="S296">
            <v>189.89625198298742</v>
          </cell>
          <cell r="T296">
            <v>20.728531545943451</v>
          </cell>
          <cell r="U296">
            <v>26.664310640318977</v>
          </cell>
          <cell r="W296">
            <v>0</v>
          </cell>
          <cell r="X296">
            <v>11.061947188618202</v>
          </cell>
          <cell r="Y296">
            <v>10.483870967741936</v>
          </cell>
          <cell r="Z296">
            <v>0</v>
          </cell>
          <cell r="AA296">
            <v>0</v>
          </cell>
          <cell r="AB296">
            <v>0</v>
          </cell>
          <cell r="AC296">
            <v>5</v>
          </cell>
          <cell r="AD296">
            <v>0</v>
          </cell>
          <cell r="AE296">
            <v>1.3517454706142278</v>
          </cell>
          <cell r="AF296">
            <v>0.51201102917657604</v>
          </cell>
          <cell r="AG296">
            <v>0</v>
          </cell>
          <cell r="AH296">
            <v>3.5023778602821416</v>
          </cell>
          <cell r="AI296">
            <v>0</v>
          </cell>
          <cell r="AJ296">
            <v>0</v>
          </cell>
          <cell r="AK296">
            <v>0</v>
          </cell>
          <cell r="AL296">
            <v>0</v>
          </cell>
          <cell r="AM296">
            <v>0</v>
          </cell>
          <cell r="AN296">
            <v>0</v>
          </cell>
          <cell r="AO296">
            <v>20.605613364631481</v>
          </cell>
          <cell r="AP296">
            <v>0</v>
          </cell>
          <cell r="AQ296">
            <v>23.487988970823423</v>
          </cell>
          <cell r="AR296">
            <v>16.512011029176577</v>
          </cell>
          <cell r="AS296">
            <v>31.608745808632833</v>
          </cell>
          <cell r="AT296">
            <v>0</v>
          </cell>
          <cell r="AU296">
            <v>0</v>
          </cell>
          <cell r="AV296">
            <v>0</v>
          </cell>
          <cell r="AW296">
            <v>67</v>
          </cell>
          <cell r="AX296">
            <v>0</v>
          </cell>
          <cell r="AY296">
            <v>0</v>
          </cell>
          <cell r="AZ296">
            <v>42.172920477672747</v>
          </cell>
          <cell r="BA296">
            <v>0</v>
          </cell>
          <cell r="BB296">
            <v>128.1161736915771</v>
          </cell>
          <cell r="BC296">
            <v>0</v>
          </cell>
          <cell r="BD296">
            <v>0</v>
          </cell>
          <cell r="BE296">
            <v>27.3224043715847</v>
          </cell>
          <cell r="BF296">
            <v>34.212601225660833</v>
          </cell>
          <cell r="BG296">
            <v>0</v>
          </cell>
          <cell r="BH296">
            <v>5.5500829011230195</v>
          </cell>
          <cell r="BI296">
            <v>0</v>
          </cell>
          <cell r="BJ296">
            <v>0</v>
          </cell>
          <cell r="BK296">
            <v>0</v>
          </cell>
          <cell r="BL296">
            <v>0</v>
          </cell>
          <cell r="BM296">
            <v>0</v>
          </cell>
          <cell r="BN296">
            <v>7.1054273576010019E-15</v>
          </cell>
          <cell r="BO296">
            <v>0</v>
          </cell>
          <cell r="BP296">
            <v>0</v>
          </cell>
          <cell r="BQ296">
            <v>-7.1054273576010019E-15</v>
          </cell>
          <cell r="BR296">
            <v>0</v>
          </cell>
          <cell r="BS296">
            <v>0</v>
          </cell>
          <cell r="BT296">
            <v>0</v>
          </cell>
          <cell r="BU296">
            <v>0</v>
          </cell>
          <cell r="BV296">
            <v>0</v>
          </cell>
          <cell r="BW296">
            <v>6.8156793342613113</v>
          </cell>
          <cell r="BX296">
            <v>0</v>
          </cell>
          <cell r="BY296">
            <v>0</v>
          </cell>
          <cell r="CA296">
            <v>0</v>
          </cell>
          <cell r="CB296">
            <v>11.715670523534513</v>
          </cell>
          <cell r="CC296">
            <v>0</v>
          </cell>
          <cell r="CD296">
            <v>0</v>
          </cell>
          <cell r="CE296">
            <v>0</v>
          </cell>
          <cell r="CF296">
            <v>0</v>
          </cell>
          <cell r="CH296">
            <v>11.715670523534513</v>
          </cell>
          <cell r="CJ296">
            <v>40045</v>
          </cell>
          <cell r="CK296">
            <v>11.061947188618202</v>
          </cell>
          <cell r="CL296">
            <v>1.8637564997908038</v>
          </cell>
          <cell r="CM296">
            <v>61.535005597245537</v>
          </cell>
          <cell r="CN296">
            <v>6.8156793342613113</v>
          </cell>
          <cell r="CO296">
            <v>0</v>
          </cell>
          <cell r="CP296">
            <v>55.716737033546451</v>
          </cell>
          <cell r="CQ296">
            <v>0</v>
          </cell>
          <cell r="CR296">
            <v>40</v>
          </cell>
          <cell r="CS296">
            <v>0</v>
          </cell>
          <cell r="CU296">
            <v>40045</v>
          </cell>
          <cell r="CV296">
            <v>0</v>
          </cell>
          <cell r="CW296">
            <v>5</v>
          </cell>
          <cell r="CX296">
            <v>0</v>
          </cell>
          <cell r="CY296">
            <v>0</v>
          </cell>
          <cell r="CZ296">
            <v>0</v>
          </cell>
          <cell r="DA296">
            <v>0</v>
          </cell>
          <cell r="DB296">
            <v>0</v>
          </cell>
          <cell r="DC296">
            <v>72.328767123287676</v>
          </cell>
          <cell r="DD296">
            <v>67</v>
          </cell>
          <cell r="DE296">
            <v>11.835616438356164</v>
          </cell>
          <cell r="DF296">
            <v>24</v>
          </cell>
          <cell r="DG296">
            <v>58.684931506849324</v>
          </cell>
          <cell r="DH296">
            <v>128.1161736915771</v>
          </cell>
          <cell r="DI296">
            <v>0</v>
          </cell>
          <cell r="DJ296">
            <v>0</v>
          </cell>
          <cell r="DK296">
            <v>27.3224043715847</v>
          </cell>
          <cell r="DL296">
            <v>34.21260122566084</v>
          </cell>
          <cell r="DM296">
            <v>0</v>
          </cell>
          <cell r="DN296">
            <v>0</v>
          </cell>
          <cell r="DO296">
            <v>-7.1054273576010019E-15</v>
          </cell>
          <cell r="DP296">
            <v>6.8156793342613113</v>
          </cell>
          <cell r="DR296">
            <v>68.350684931506848</v>
          </cell>
          <cell r="DS296">
            <v>11.715670523534513</v>
          </cell>
          <cell r="DT296">
            <v>0</v>
          </cell>
          <cell r="DV296">
            <v>40045</v>
          </cell>
          <cell r="DW296">
            <v>1.2425043331938692</v>
          </cell>
          <cell r="DY296">
            <v>49.7</v>
          </cell>
          <cell r="DZ296">
            <v>44.7</v>
          </cell>
          <cell r="EA296">
            <v>40</v>
          </cell>
          <cell r="EB296">
            <v>40</v>
          </cell>
          <cell r="ED296">
            <v>60</v>
          </cell>
          <cell r="EE296">
            <v>20</v>
          </cell>
          <cell r="EF296">
            <v>55.716737033546458</v>
          </cell>
          <cell r="EG296">
            <v>0</v>
          </cell>
          <cell r="EH296">
            <v>55.716737033546458</v>
          </cell>
          <cell r="EJ296">
            <v>40</v>
          </cell>
          <cell r="EK296">
            <v>100</v>
          </cell>
          <cell r="EL296">
            <v>120</v>
          </cell>
          <cell r="EN296">
            <v>0</v>
          </cell>
          <cell r="EO296">
            <v>60</v>
          </cell>
          <cell r="EP296">
            <v>80</v>
          </cell>
          <cell r="ER296">
            <v>200</v>
          </cell>
          <cell r="ET296">
            <v>15</v>
          </cell>
          <cell r="EU296">
            <v>0</v>
          </cell>
          <cell r="EV296">
            <v>6.8156793342613113</v>
          </cell>
          <cell r="EW296">
            <v>53.350684931506848</v>
          </cell>
          <cell r="EX296">
            <v>15</v>
          </cell>
          <cell r="EZ296">
            <v>46.535005597245537</v>
          </cell>
          <cell r="FA296">
            <v>61.535005597245537</v>
          </cell>
          <cell r="FB296">
            <v>59</v>
          </cell>
          <cell r="FC296">
            <v>68.350684931506848</v>
          </cell>
          <cell r="FE296">
            <v>38271.593283217589</v>
          </cell>
        </row>
        <row r="297">
          <cell r="A297">
            <v>40046</v>
          </cell>
          <cell r="B297">
            <v>21</v>
          </cell>
          <cell r="C297">
            <v>5</v>
          </cell>
          <cell r="D297">
            <v>8</v>
          </cell>
          <cell r="E297">
            <v>2009</v>
          </cell>
          <cell r="G297">
            <v>0</v>
          </cell>
          <cell r="H297">
            <v>2.6681602780122264</v>
          </cell>
          <cell r="I297">
            <v>7.8497946737460564</v>
          </cell>
          <cell r="J297">
            <v>85.61643835616438</v>
          </cell>
          <cell r="K297">
            <v>10.483870967741936</v>
          </cell>
          <cell r="L297">
            <v>0.4169155134359262</v>
          </cell>
          <cell r="M297">
            <v>6.3125518951422546</v>
          </cell>
          <cell r="N297">
            <v>0</v>
          </cell>
          <cell r="O297">
            <v>28.673504896511311</v>
          </cell>
          <cell r="P297">
            <v>15.549558394992127</v>
          </cell>
          <cell r="Q297">
            <v>26.014940050411674</v>
          </cell>
          <cell r="R297">
            <v>20.027384370228088</v>
          </cell>
          <cell r="S297">
            <v>215.07710094020229</v>
          </cell>
          <cell r="T297">
            <v>21.001067950976747</v>
          </cell>
          <cell r="U297">
            <v>29.958466132499943</v>
          </cell>
          <cell r="W297">
            <v>0</v>
          </cell>
          <cell r="X297">
            <v>10.517954951758282</v>
          </cell>
          <cell r="Y297">
            <v>10.483870967741936</v>
          </cell>
          <cell r="Z297">
            <v>0</v>
          </cell>
          <cell r="AA297">
            <v>0</v>
          </cell>
          <cell r="AB297">
            <v>0</v>
          </cell>
          <cell r="AC297">
            <v>5</v>
          </cell>
          <cell r="AD297">
            <v>0</v>
          </cell>
          <cell r="AE297">
            <v>1.3517454706142278</v>
          </cell>
          <cell r="AF297">
            <v>0.37772193796395293</v>
          </cell>
          <cell r="AG297">
            <v>0</v>
          </cell>
          <cell r="AH297">
            <v>3.7822123447235469</v>
          </cell>
          <cell r="AI297">
            <v>0</v>
          </cell>
          <cell r="AJ297">
            <v>0</v>
          </cell>
          <cell r="AK297">
            <v>0</v>
          </cell>
          <cell r="AL297">
            <v>0</v>
          </cell>
          <cell r="AM297">
            <v>0</v>
          </cell>
          <cell r="AN297">
            <v>0</v>
          </cell>
          <cell r="AO297">
            <v>20.700735409657774</v>
          </cell>
          <cell r="AP297">
            <v>0</v>
          </cell>
          <cell r="AQ297">
            <v>23.622278062036045</v>
          </cell>
          <cell r="AR297">
            <v>16.377721937963955</v>
          </cell>
          <cell r="AS297">
            <v>25.782439957761895</v>
          </cell>
          <cell r="AT297">
            <v>0</v>
          </cell>
          <cell r="AU297">
            <v>0</v>
          </cell>
          <cell r="AV297">
            <v>0</v>
          </cell>
          <cell r="AW297">
            <v>67</v>
          </cell>
          <cell r="AX297">
            <v>0</v>
          </cell>
          <cell r="AY297">
            <v>0</v>
          </cell>
          <cell r="AZ297">
            <v>42.307209568885369</v>
          </cell>
          <cell r="BA297">
            <v>0</v>
          </cell>
          <cell r="BB297">
            <v>156.72942545479361</v>
          </cell>
          <cell r="BC297">
            <v>0</v>
          </cell>
          <cell r="BD297">
            <v>0</v>
          </cell>
          <cell r="BE297">
            <v>27.3224043715847</v>
          </cell>
          <cell r="BF297">
            <v>33.765968257428355</v>
          </cell>
          <cell r="BG297">
            <v>0</v>
          </cell>
          <cell r="BH297">
            <v>11.545424459386176</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7.2623123024937968</v>
          </cell>
          <cell r="BX297">
            <v>0</v>
          </cell>
          <cell r="BY297">
            <v>0</v>
          </cell>
          <cell r="CA297">
            <v>0</v>
          </cell>
          <cell r="CB297">
            <v>5.7203289652713494</v>
          </cell>
          <cell r="CC297">
            <v>0</v>
          </cell>
          <cell r="CD297">
            <v>0</v>
          </cell>
          <cell r="CE297">
            <v>0</v>
          </cell>
          <cell r="CF297">
            <v>0</v>
          </cell>
          <cell r="CH297">
            <v>5.7203289652713494</v>
          </cell>
          <cell r="CJ297">
            <v>40046</v>
          </cell>
          <cell r="CK297">
            <v>10.517954951758282</v>
          </cell>
          <cell r="CL297">
            <v>1.7294674085781807</v>
          </cell>
          <cell r="CM297">
            <v>61.088372629013051</v>
          </cell>
          <cell r="CN297">
            <v>7.2623123024937968</v>
          </cell>
          <cell r="CO297">
            <v>0</v>
          </cell>
          <cell r="CP297">
            <v>50.265387712143216</v>
          </cell>
          <cell r="CQ297">
            <v>0</v>
          </cell>
          <cell r="CR297">
            <v>40</v>
          </cell>
          <cell r="CS297">
            <v>0</v>
          </cell>
          <cell r="CU297">
            <v>40046</v>
          </cell>
          <cell r="CV297">
            <v>0</v>
          </cell>
          <cell r="CW297">
            <v>5</v>
          </cell>
          <cell r="CX297">
            <v>0</v>
          </cell>
          <cell r="CY297">
            <v>0</v>
          </cell>
          <cell r="CZ297">
            <v>0</v>
          </cell>
          <cell r="DA297">
            <v>0</v>
          </cell>
          <cell r="DB297">
            <v>0</v>
          </cell>
          <cell r="DC297">
            <v>72.328767123287676</v>
          </cell>
          <cell r="DD297">
            <v>67</v>
          </cell>
          <cell r="DE297">
            <v>11.835616438356164</v>
          </cell>
          <cell r="DF297">
            <v>24</v>
          </cell>
          <cell r="DG297">
            <v>58.684931506849324</v>
          </cell>
          <cell r="DH297">
            <v>156.72942545479361</v>
          </cell>
          <cell r="DI297">
            <v>0</v>
          </cell>
          <cell r="DJ297">
            <v>0</v>
          </cell>
          <cell r="DK297">
            <v>27.3224043715847</v>
          </cell>
          <cell r="DL297">
            <v>33.765968257428355</v>
          </cell>
          <cell r="DM297">
            <v>0</v>
          </cell>
          <cell r="DN297">
            <v>0</v>
          </cell>
          <cell r="DO297">
            <v>0</v>
          </cell>
          <cell r="DP297">
            <v>7.2623123024937968</v>
          </cell>
          <cell r="DR297">
            <v>68.350684931506848</v>
          </cell>
          <cell r="DS297">
            <v>5.7203289652713494</v>
          </cell>
          <cell r="DT297">
            <v>0</v>
          </cell>
          <cell r="DV297">
            <v>40046</v>
          </cell>
          <cell r="DW297">
            <v>1.1529782723854538</v>
          </cell>
          <cell r="DY297">
            <v>49.7</v>
          </cell>
          <cell r="DZ297">
            <v>44.7</v>
          </cell>
          <cell r="EA297">
            <v>40</v>
          </cell>
          <cell r="EB297">
            <v>40</v>
          </cell>
          <cell r="ED297">
            <v>60</v>
          </cell>
          <cell r="EE297">
            <v>20</v>
          </cell>
          <cell r="EF297">
            <v>50.265387712143216</v>
          </cell>
          <cell r="EG297">
            <v>0</v>
          </cell>
          <cell r="EH297">
            <v>50.265387712143216</v>
          </cell>
          <cell r="EJ297">
            <v>40</v>
          </cell>
          <cell r="EK297">
            <v>100</v>
          </cell>
          <cell r="EL297">
            <v>120</v>
          </cell>
          <cell r="EN297">
            <v>0</v>
          </cell>
          <cell r="EO297">
            <v>60</v>
          </cell>
          <cell r="EP297">
            <v>80</v>
          </cell>
          <cell r="ER297">
            <v>200</v>
          </cell>
          <cell r="ET297">
            <v>15</v>
          </cell>
          <cell r="EU297">
            <v>0</v>
          </cell>
          <cell r="EV297">
            <v>7.2623123024937968</v>
          </cell>
          <cell r="EW297">
            <v>53.350684931506848</v>
          </cell>
          <cell r="EX297">
            <v>15</v>
          </cell>
          <cell r="EZ297">
            <v>46.088372629013051</v>
          </cell>
          <cell r="FA297">
            <v>61.088372629013051</v>
          </cell>
          <cell r="FB297">
            <v>59</v>
          </cell>
          <cell r="FC297">
            <v>68.350684931506848</v>
          </cell>
          <cell r="FE297">
            <v>38271.593283449074</v>
          </cell>
        </row>
        <row r="298">
          <cell r="A298">
            <v>40047</v>
          </cell>
          <cell r="B298">
            <v>22</v>
          </cell>
          <cell r="C298">
            <v>6</v>
          </cell>
          <cell r="D298">
            <v>8</v>
          </cell>
          <cell r="E298">
            <v>2009</v>
          </cell>
          <cell r="G298">
            <v>0</v>
          </cell>
          <cell r="H298">
            <v>3.0252393609831003</v>
          </cell>
          <cell r="I298">
            <v>9.8074395608145348</v>
          </cell>
          <cell r="J298">
            <v>85.61643835616438</v>
          </cell>
          <cell r="K298">
            <v>10.483870967741936</v>
          </cell>
          <cell r="L298">
            <v>0.4727111904950797</v>
          </cell>
          <cell r="M298">
            <v>7.8868268227668707</v>
          </cell>
          <cell r="N298">
            <v>7.7697391304347825</v>
          </cell>
          <cell r="O298">
            <v>32.510871383967945</v>
          </cell>
          <cell r="P298">
            <v>19.427432244347525</v>
          </cell>
          <cell r="Q298">
            <v>25.956808658229576</v>
          </cell>
          <cell r="R298">
            <v>20.027384370228088</v>
          </cell>
          <cell r="S298">
            <v>178.0703004131976</v>
          </cell>
          <cell r="T298">
            <v>21.374791825134043</v>
          </cell>
          <cell r="U298">
            <v>39.00178834332786</v>
          </cell>
          <cell r="W298">
            <v>0</v>
          </cell>
          <cell r="X298">
            <v>12.832678921797635</v>
          </cell>
          <cell r="Y298">
            <v>10.483870967741936</v>
          </cell>
          <cell r="Z298">
            <v>0</v>
          </cell>
          <cell r="AA298">
            <v>0</v>
          </cell>
          <cell r="AB298">
            <v>2.5106780856725126</v>
          </cell>
          <cell r="AC298">
            <v>5</v>
          </cell>
          <cell r="AD298">
            <v>0</v>
          </cell>
          <cell r="AE298">
            <v>1.3517454706142278</v>
          </cell>
          <cell r="AF298">
            <v>7.266853587409992</v>
          </cell>
          <cell r="AG298">
            <v>0</v>
          </cell>
          <cell r="AH298">
            <v>3.4575430450389515</v>
          </cell>
          <cell r="AI298">
            <v>0</v>
          </cell>
          <cell r="AJ298">
            <v>0</v>
          </cell>
          <cell r="AK298">
            <v>0</v>
          </cell>
          <cell r="AL298">
            <v>0</v>
          </cell>
          <cell r="AM298">
            <v>0</v>
          </cell>
          <cell r="AN298">
            <v>0</v>
          </cell>
          <cell r="AO298">
            <v>18.525421991357756</v>
          </cell>
          <cell r="AP298">
            <v>0</v>
          </cell>
          <cell r="AQ298">
            <v>16.73314641259001</v>
          </cell>
          <cell r="AR298">
            <v>22.221120882060511</v>
          </cell>
          <cell r="AS298">
            <v>36.985264325725907</v>
          </cell>
          <cell r="AT298">
            <v>0</v>
          </cell>
          <cell r="AU298">
            <v>0</v>
          </cell>
          <cell r="AV298">
            <v>0</v>
          </cell>
          <cell r="AW298">
            <v>67</v>
          </cell>
          <cell r="AX298">
            <v>0</v>
          </cell>
          <cell r="AY298">
            <v>0</v>
          </cell>
          <cell r="AZ298">
            <v>36.463810624788813</v>
          </cell>
          <cell r="BA298">
            <v>0</v>
          </cell>
          <cell r="BB298">
            <v>134.98306995687071</v>
          </cell>
          <cell r="BC298">
            <v>0</v>
          </cell>
          <cell r="BD298">
            <v>0</v>
          </cell>
          <cell r="BE298">
            <v>27.3224043715847</v>
          </cell>
          <cell r="BF298">
            <v>41.028280559922152</v>
          </cell>
          <cell r="BG298">
            <v>0</v>
          </cell>
          <cell r="BH298">
            <v>0.5278588393674255</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CA298">
            <v>0</v>
          </cell>
          <cell r="CB298">
            <v>16.737894585290107</v>
          </cell>
          <cell r="CC298">
            <v>0</v>
          </cell>
          <cell r="CD298">
            <v>0</v>
          </cell>
          <cell r="CE298">
            <v>0</v>
          </cell>
          <cell r="CF298">
            <v>0</v>
          </cell>
          <cell r="CH298">
            <v>16.737894585290107</v>
          </cell>
          <cell r="CJ298">
            <v>40047</v>
          </cell>
          <cell r="CK298">
            <v>12.832678921797635</v>
          </cell>
          <cell r="CL298">
            <v>8.6185990580242198</v>
          </cell>
          <cell r="CM298">
            <v>68.350684931506848</v>
          </cell>
          <cell r="CN298">
            <v>0</v>
          </cell>
          <cell r="CO298">
            <v>0</v>
          </cell>
          <cell r="CP298">
            <v>58.968229362122614</v>
          </cell>
          <cell r="CQ298">
            <v>0</v>
          </cell>
          <cell r="CR298">
            <v>38.954267294650521</v>
          </cell>
          <cell r="CS298">
            <v>0</v>
          </cell>
          <cell r="CU298">
            <v>40047</v>
          </cell>
          <cell r="CV298">
            <v>2.5106780856725126</v>
          </cell>
          <cell r="CW298">
            <v>5</v>
          </cell>
          <cell r="CX298">
            <v>0</v>
          </cell>
          <cell r="CY298">
            <v>0</v>
          </cell>
          <cell r="CZ298">
            <v>0</v>
          </cell>
          <cell r="DA298">
            <v>0</v>
          </cell>
          <cell r="DB298">
            <v>0</v>
          </cell>
          <cell r="DC298">
            <v>72.328767123287676</v>
          </cell>
          <cell r="DD298">
            <v>67</v>
          </cell>
          <cell r="DE298">
            <v>11.835616438356164</v>
          </cell>
          <cell r="DF298">
            <v>24</v>
          </cell>
          <cell r="DG298">
            <v>58.684931506849324</v>
          </cell>
          <cell r="DH298">
            <v>134.98306995687071</v>
          </cell>
          <cell r="DI298">
            <v>0</v>
          </cell>
          <cell r="DJ298">
            <v>0</v>
          </cell>
          <cell r="DK298">
            <v>27.3224043715847</v>
          </cell>
          <cell r="DL298">
            <v>41.028280559922152</v>
          </cell>
          <cell r="DM298">
            <v>0</v>
          </cell>
          <cell r="DN298">
            <v>0</v>
          </cell>
          <cell r="DO298">
            <v>0</v>
          </cell>
          <cell r="DP298">
            <v>0</v>
          </cell>
          <cell r="DR298">
            <v>68.350684931506848</v>
          </cell>
          <cell r="DS298">
            <v>16.737894585290107</v>
          </cell>
          <cell r="DT298">
            <v>0</v>
          </cell>
          <cell r="DV298">
            <v>40047</v>
          </cell>
          <cell r="DW298">
            <v>5.7457327053494796</v>
          </cell>
          <cell r="DY298">
            <v>49.7</v>
          </cell>
          <cell r="DZ298">
            <v>44.7</v>
          </cell>
          <cell r="EA298">
            <v>40</v>
          </cell>
          <cell r="EB298">
            <v>38.954267294650521</v>
          </cell>
          <cell r="ED298">
            <v>60</v>
          </cell>
          <cell r="EE298">
            <v>20</v>
          </cell>
          <cell r="EF298">
            <v>58.968229362122614</v>
          </cell>
          <cell r="EG298">
            <v>0</v>
          </cell>
          <cell r="EH298">
            <v>58.968229362122614</v>
          </cell>
          <cell r="EJ298">
            <v>38.954267294650521</v>
          </cell>
          <cell r="EK298">
            <v>98.954267294650521</v>
          </cell>
          <cell r="EL298">
            <v>118.95426729465052</v>
          </cell>
          <cell r="EN298">
            <v>0</v>
          </cell>
          <cell r="EO298">
            <v>60</v>
          </cell>
          <cell r="EP298">
            <v>80</v>
          </cell>
          <cell r="ER298">
            <v>200</v>
          </cell>
          <cell r="ET298">
            <v>15</v>
          </cell>
          <cell r="EU298">
            <v>0</v>
          </cell>
          <cell r="EV298">
            <v>0</v>
          </cell>
          <cell r="EW298">
            <v>57.582261422340878</v>
          </cell>
          <cell r="EX298">
            <v>10.76842350916597</v>
          </cell>
          <cell r="EZ298">
            <v>57.582261422340878</v>
          </cell>
          <cell r="FA298">
            <v>72.582261422340878</v>
          </cell>
          <cell r="FB298">
            <v>59</v>
          </cell>
          <cell r="FC298">
            <v>68.350684931506848</v>
          </cell>
          <cell r="FE298">
            <v>38271.593283564813</v>
          </cell>
        </row>
        <row r="299">
          <cell r="A299">
            <v>40048</v>
          </cell>
          <cell r="B299">
            <v>23</v>
          </cell>
          <cell r="C299">
            <v>7</v>
          </cell>
          <cell r="D299">
            <v>8</v>
          </cell>
          <cell r="E299">
            <v>2009</v>
          </cell>
          <cell r="G299">
            <v>0</v>
          </cell>
          <cell r="H299">
            <v>2.9421211629871351</v>
          </cell>
          <cell r="I299">
            <v>9.7833390280987196</v>
          </cell>
          <cell r="J299">
            <v>85.61643835616438</v>
          </cell>
          <cell r="K299">
            <v>10.483870967741936</v>
          </cell>
          <cell r="L299">
            <v>0.45972349013879765</v>
          </cell>
          <cell r="M299">
            <v>7.8674459510635657</v>
          </cell>
          <cell r="N299">
            <v>7.7697391304347825</v>
          </cell>
          <cell r="O299">
            <v>31.617637916373539</v>
          </cell>
          <cell r="P299">
            <v>19.379691805725816</v>
          </cell>
          <cell r="Q299">
            <v>25.979363722112161</v>
          </cell>
          <cell r="R299">
            <v>20.027384370228088</v>
          </cell>
          <cell r="S299">
            <v>151.20992102524559</v>
          </cell>
          <cell r="T299">
            <v>21.278118562969684</v>
          </cell>
          <cell r="U299">
            <v>38.159234624698875</v>
          </cell>
          <cell r="W299">
            <v>0</v>
          </cell>
          <cell r="X299">
            <v>12.725460191085855</v>
          </cell>
          <cell r="Y299">
            <v>10.483870967741936</v>
          </cell>
          <cell r="Z299">
            <v>0</v>
          </cell>
          <cell r="AA299">
            <v>0</v>
          </cell>
          <cell r="AB299">
            <v>2.5094045533102145</v>
          </cell>
          <cell r="AC299">
            <v>5</v>
          </cell>
          <cell r="AD299">
            <v>0</v>
          </cell>
          <cell r="AE299">
            <v>1.3517454706142278</v>
          </cell>
          <cell r="AF299">
            <v>7.2357585477127024</v>
          </cell>
          <cell r="AG299">
            <v>0</v>
          </cell>
          <cell r="AH299">
            <v>3.5781005968974746</v>
          </cell>
          <cell r="AI299">
            <v>0</v>
          </cell>
          <cell r="AJ299">
            <v>0</v>
          </cell>
          <cell r="AK299">
            <v>0</v>
          </cell>
          <cell r="AL299">
            <v>0</v>
          </cell>
          <cell r="AM299">
            <v>0</v>
          </cell>
          <cell r="AN299">
            <v>0</v>
          </cell>
          <cell r="AO299">
            <v>18.336067591605271</v>
          </cell>
          <cell r="AP299">
            <v>0</v>
          </cell>
          <cell r="AQ299">
            <v>16.764241452287298</v>
          </cell>
          <cell r="AR299">
            <v>22.210755868828084</v>
          </cell>
          <cell r="AS299">
            <v>36.114912304821488</v>
          </cell>
          <cell r="AT299">
            <v>0</v>
          </cell>
          <cell r="AU299">
            <v>0</v>
          </cell>
          <cell r="AV299">
            <v>0</v>
          </cell>
          <cell r="AW299">
            <v>67</v>
          </cell>
          <cell r="AX299">
            <v>0</v>
          </cell>
          <cell r="AY299">
            <v>0</v>
          </cell>
          <cell r="AZ299">
            <v>36.474175638021237</v>
          </cell>
          <cell r="BA299">
            <v>0</v>
          </cell>
          <cell r="BB299">
            <v>107.17309857489293</v>
          </cell>
          <cell r="BC299">
            <v>0</v>
          </cell>
          <cell r="BD299">
            <v>0</v>
          </cell>
          <cell r="BE299">
            <v>27.3224043715847</v>
          </cell>
          <cell r="BF299">
            <v>41.028280559922152</v>
          </cell>
          <cell r="BG299">
            <v>0</v>
          </cell>
          <cell r="BH299">
            <v>1.574226438877588</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CA299">
            <v>0</v>
          </cell>
          <cell r="CB299">
            <v>15.691526985779944</v>
          </cell>
          <cell r="CC299">
            <v>0</v>
          </cell>
          <cell r="CD299">
            <v>0</v>
          </cell>
          <cell r="CE299">
            <v>0</v>
          </cell>
          <cell r="CF299">
            <v>0</v>
          </cell>
          <cell r="CH299">
            <v>15.691526985779944</v>
          </cell>
          <cell r="CJ299">
            <v>40048</v>
          </cell>
          <cell r="CK299">
            <v>12.725460191085855</v>
          </cell>
          <cell r="CL299">
            <v>8.5875040183269302</v>
          </cell>
          <cell r="CM299">
            <v>68.350684931506848</v>
          </cell>
          <cell r="CN299">
            <v>0</v>
          </cell>
          <cell r="CO299">
            <v>0</v>
          </cell>
          <cell r="CP299">
            <v>58.02908049332423</v>
          </cell>
          <cell r="CQ299">
            <v>0</v>
          </cell>
          <cell r="CR299">
            <v>38.974997321115382</v>
          </cell>
          <cell r="CS299">
            <v>0</v>
          </cell>
          <cell r="CU299">
            <v>40048</v>
          </cell>
          <cell r="CV299">
            <v>2.5094045533102145</v>
          </cell>
          <cell r="CW299">
            <v>5</v>
          </cell>
          <cell r="CX299">
            <v>0</v>
          </cell>
          <cell r="CY299">
            <v>0</v>
          </cell>
          <cell r="CZ299">
            <v>0</v>
          </cell>
          <cell r="DA299">
            <v>0</v>
          </cell>
          <cell r="DB299">
            <v>0</v>
          </cell>
          <cell r="DC299">
            <v>72.328767123287676</v>
          </cell>
          <cell r="DD299">
            <v>67</v>
          </cell>
          <cell r="DE299">
            <v>11.835616438356164</v>
          </cell>
          <cell r="DF299">
            <v>24</v>
          </cell>
          <cell r="DG299">
            <v>58.684931506849324</v>
          </cell>
          <cell r="DH299">
            <v>107.17309857489293</v>
          </cell>
          <cell r="DI299">
            <v>0</v>
          </cell>
          <cell r="DJ299">
            <v>0</v>
          </cell>
          <cell r="DK299">
            <v>27.3224043715847</v>
          </cell>
          <cell r="DL299">
            <v>41.028280559922152</v>
          </cell>
          <cell r="DM299">
            <v>0</v>
          </cell>
          <cell r="DN299">
            <v>0</v>
          </cell>
          <cell r="DO299">
            <v>0</v>
          </cell>
          <cell r="DP299">
            <v>0</v>
          </cell>
          <cell r="DR299">
            <v>68.350684931506848</v>
          </cell>
          <cell r="DS299">
            <v>15.691526985779944</v>
          </cell>
          <cell r="DT299">
            <v>0</v>
          </cell>
          <cell r="DV299">
            <v>40048</v>
          </cell>
          <cell r="DW299">
            <v>5.7250026788846204</v>
          </cell>
          <cell r="DY299">
            <v>49.7</v>
          </cell>
          <cell r="DZ299">
            <v>44.7</v>
          </cell>
          <cell r="EA299">
            <v>40</v>
          </cell>
          <cell r="EB299">
            <v>38.974997321115382</v>
          </cell>
          <cell r="ED299">
            <v>60</v>
          </cell>
          <cell r="EE299">
            <v>20</v>
          </cell>
          <cell r="EF299">
            <v>58.02908049332423</v>
          </cell>
          <cell r="EG299">
            <v>0</v>
          </cell>
          <cell r="EH299">
            <v>58.02908049332423</v>
          </cell>
          <cell r="EJ299">
            <v>38.974997321115382</v>
          </cell>
          <cell r="EK299">
            <v>98.974997321115382</v>
          </cell>
          <cell r="EL299">
            <v>118.97499732111538</v>
          </cell>
          <cell r="EN299">
            <v>0</v>
          </cell>
          <cell r="EO299">
            <v>60</v>
          </cell>
          <cell r="EP299">
            <v>80</v>
          </cell>
          <cell r="ER299">
            <v>200</v>
          </cell>
          <cell r="ET299">
            <v>15</v>
          </cell>
          <cell r="EU299">
            <v>0</v>
          </cell>
          <cell r="EV299">
            <v>0</v>
          </cell>
          <cell r="EW299">
            <v>57.440760354028967</v>
          </cell>
          <cell r="EX299">
            <v>10.909924577477881</v>
          </cell>
          <cell r="EZ299">
            <v>57.440760354028967</v>
          </cell>
          <cell r="FA299">
            <v>72.440760354028967</v>
          </cell>
          <cell r="FB299">
            <v>59</v>
          </cell>
          <cell r="FC299">
            <v>68.350684931506848</v>
          </cell>
          <cell r="FE299">
            <v>38271.593283912036</v>
          </cell>
        </row>
        <row r="300">
          <cell r="A300">
            <v>40049</v>
          </cell>
          <cell r="B300">
            <v>24</v>
          </cell>
          <cell r="C300">
            <v>1</v>
          </cell>
          <cell r="D300">
            <v>8</v>
          </cell>
          <cell r="E300">
            <v>2009</v>
          </cell>
          <cell r="G300">
            <v>0</v>
          </cell>
          <cell r="H300">
            <v>2.8846527244349005</v>
          </cell>
          <cell r="I300">
            <v>9.7668484651272234</v>
          </cell>
          <cell r="J300">
            <v>85.61643835616438</v>
          </cell>
          <cell r="K300">
            <v>10.483870967741936</v>
          </cell>
          <cell r="L300">
            <v>0.4507437134129349</v>
          </cell>
          <cell r="M300">
            <v>7.8541847717761835</v>
          </cell>
          <cell r="N300">
            <v>7.7697391304347825</v>
          </cell>
          <cell r="O300">
            <v>31.000050746741451</v>
          </cell>
          <cell r="P300">
            <v>19.347025859347728</v>
          </cell>
          <cell r="Q300">
            <v>26.001244217505874</v>
          </cell>
          <cell r="R300">
            <v>20.027384370228088</v>
          </cell>
          <cell r="S300">
            <v>136.25026377272437</v>
          </cell>
          <cell r="T300">
            <v>21.22427722117127</v>
          </cell>
          <cell r="U300">
            <v>37.689981578586639</v>
          </cell>
          <cell r="W300">
            <v>0</v>
          </cell>
          <cell r="X300">
            <v>12.651501189562124</v>
          </cell>
          <cell r="Y300">
            <v>10.483870967741936</v>
          </cell>
          <cell r="Z300">
            <v>0</v>
          </cell>
          <cell r="AA300">
            <v>0</v>
          </cell>
          <cell r="AB300">
            <v>2.5081316669425933</v>
          </cell>
          <cell r="AC300">
            <v>5</v>
          </cell>
          <cell r="AD300">
            <v>0</v>
          </cell>
          <cell r="AE300">
            <v>1.3517454706142278</v>
          </cell>
          <cell r="AF300">
            <v>7.21479047806708</v>
          </cell>
          <cell r="AG300">
            <v>0</v>
          </cell>
          <cell r="AH300">
            <v>3.6807234600105314</v>
          </cell>
          <cell r="AI300">
            <v>0</v>
          </cell>
          <cell r="AJ300">
            <v>0</v>
          </cell>
          <cell r="AK300">
            <v>0</v>
          </cell>
          <cell r="AL300">
            <v>0</v>
          </cell>
          <cell r="AM300">
            <v>0</v>
          </cell>
          <cell r="AN300">
            <v>0</v>
          </cell>
          <cell r="AO300">
            <v>18.128585911490458</v>
          </cell>
          <cell r="AP300">
            <v>0</v>
          </cell>
          <cell r="AQ300">
            <v>16.78520952193292</v>
          </cell>
          <cell r="AR300">
            <v>22.203766512279543</v>
          </cell>
          <cell r="AS300">
            <v>35.577419788109687</v>
          </cell>
          <cell r="AT300">
            <v>0</v>
          </cell>
          <cell r="AU300">
            <v>0</v>
          </cell>
          <cell r="AV300">
            <v>0</v>
          </cell>
          <cell r="AW300">
            <v>67</v>
          </cell>
          <cell r="AX300">
            <v>0</v>
          </cell>
          <cell r="AY300">
            <v>0</v>
          </cell>
          <cell r="AZ300">
            <v>36.481164994569781</v>
          </cell>
          <cell r="BA300">
            <v>0</v>
          </cell>
          <cell r="BB300">
            <v>91.683357577912489</v>
          </cell>
          <cell r="BC300">
            <v>0</v>
          </cell>
          <cell r="BD300">
            <v>0</v>
          </cell>
          <cell r="BE300">
            <v>27.3224043715847</v>
          </cell>
          <cell r="BF300">
            <v>41.028280559922152</v>
          </cell>
          <cell r="BG300">
            <v>0</v>
          </cell>
          <cell r="BH300">
            <v>2.2905367741148694</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CA300">
            <v>0</v>
          </cell>
          <cell r="CB300">
            <v>14.975216650542663</v>
          </cell>
          <cell r="CC300">
            <v>0</v>
          </cell>
          <cell r="CD300">
            <v>0</v>
          </cell>
          <cell r="CE300">
            <v>0</v>
          </cell>
          <cell r="CF300">
            <v>0</v>
          </cell>
          <cell r="CH300">
            <v>14.975216650542663</v>
          </cell>
          <cell r="CJ300">
            <v>40049</v>
          </cell>
          <cell r="CK300">
            <v>12.651501189562124</v>
          </cell>
          <cell r="CL300">
            <v>8.5665359486813077</v>
          </cell>
          <cell r="CM300">
            <v>68.350684931506848</v>
          </cell>
          <cell r="CN300">
            <v>0</v>
          </cell>
          <cell r="CO300">
            <v>0</v>
          </cell>
          <cell r="CP300">
            <v>57.386729159610674</v>
          </cell>
          <cell r="CQ300">
            <v>0</v>
          </cell>
          <cell r="CR300">
            <v>38.988976034212463</v>
          </cell>
          <cell r="CS300">
            <v>0</v>
          </cell>
          <cell r="CU300">
            <v>40049</v>
          </cell>
          <cell r="CV300">
            <v>2.5081316669425933</v>
          </cell>
          <cell r="CW300">
            <v>5</v>
          </cell>
          <cell r="CX300">
            <v>0</v>
          </cell>
          <cell r="CY300">
            <v>0</v>
          </cell>
          <cell r="CZ300">
            <v>0</v>
          </cell>
          <cell r="DA300">
            <v>0</v>
          </cell>
          <cell r="DB300">
            <v>0</v>
          </cell>
          <cell r="DC300">
            <v>72.328767123287676</v>
          </cell>
          <cell r="DD300">
            <v>67</v>
          </cell>
          <cell r="DE300">
            <v>11.835616438356164</v>
          </cell>
          <cell r="DF300">
            <v>24</v>
          </cell>
          <cell r="DG300">
            <v>58.684931506849324</v>
          </cell>
          <cell r="DH300">
            <v>91.683357577912489</v>
          </cell>
          <cell r="DI300">
            <v>0</v>
          </cell>
          <cell r="DJ300">
            <v>0</v>
          </cell>
          <cell r="DK300">
            <v>27.3224043715847</v>
          </cell>
          <cell r="DL300">
            <v>41.028280559922152</v>
          </cell>
          <cell r="DM300">
            <v>0</v>
          </cell>
          <cell r="DN300">
            <v>0</v>
          </cell>
          <cell r="DO300">
            <v>0</v>
          </cell>
          <cell r="DP300">
            <v>0</v>
          </cell>
          <cell r="DR300">
            <v>68.350684931506848</v>
          </cell>
          <cell r="DS300">
            <v>14.975216650542663</v>
          </cell>
          <cell r="DT300">
            <v>0</v>
          </cell>
          <cell r="DV300">
            <v>40049</v>
          </cell>
          <cell r="DW300">
            <v>5.7110239657875388</v>
          </cell>
          <cell r="DY300">
            <v>49.7</v>
          </cell>
          <cell r="DZ300">
            <v>44.7</v>
          </cell>
          <cell r="EA300">
            <v>40</v>
          </cell>
          <cell r="EB300">
            <v>38.988976034212463</v>
          </cell>
          <cell r="ED300">
            <v>60</v>
          </cell>
          <cell r="EE300">
            <v>20</v>
          </cell>
          <cell r="EF300">
            <v>57.386729159610674</v>
          </cell>
          <cell r="EG300">
            <v>0</v>
          </cell>
          <cell r="EH300">
            <v>57.386729159610674</v>
          </cell>
          <cell r="EJ300">
            <v>38.988976034212463</v>
          </cell>
          <cell r="EK300">
            <v>98.98897603421247</v>
          </cell>
          <cell r="EL300">
            <v>118.98897603421247</v>
          </cell>
          <cell r="EN300">
            <v>0</v>
          </cell>
          <cell r="EO300">
            <v>60</v>
          </cell>
          <cell r="EP300">
            <v>80</v>
          </cell>
          <cell r="ER300">
            <v>200</v>
          </cell>
          <cell r="ET300">
            <v>15</v>
          </cell>
          <cell r="EU300">
            <v>0</v>
          </cell>
          <cell r="EV300">
            <v>0</v>
          </cell>
          <cell r="EW300">
            <v>57.343939578113066</v>
          </cell>
          <cell r="EX300">
            <v>11.006745353393782</v>
          </cell>
          <cell r="EZ300">
            <v>57.343939578113066</v>
          </cell>
          <cell r="FA300">
            <v>72.343939578113066</v>
          </cell>
          <cell r="FB300">
            <v>59</v>
          </cell>
          <cell r="FC300">
            <v>68.350684931506848</v>
          </cell>
          <cell r="FE300">
            <v>38271.593284143521</v>
          </cell>
        </row>
        <row r="301">
          <cell r="A301">
            <v>40050</v>
          </cell>
          <cell r="B301">
            <v>25</v>
          </cell>
          <cell r="C301">
            <v>2</v>
          </cell>
          <cell r="D301">
            <v>8</v>
          </cell>
          <cell r="E301">
            <v>2009</v>
          </cell>
          <cell r="G301">
            <v>0</v>
          </cell>
          <cell r="H301">
            <v>3.5351080048933139</v>
          </cell>
          <cell r="I301">
            <v>9.9611819035292459</v>
          </cell>
          <cell r="J301">
            <v>85.61643835616438</v>
          </cell>
          <cell r="K301">
            <v>10.483870967741936</v>
          </cell>
          <cell r="L301">
            <v>0.55238112232506398</v>
          </cell>
          <cell r="M301">
            <v>8.0104614600030857</v>
          </cell>
          <cell r="N301">
            <v>7.7697391304347825</v>
          </cell>
          <cell r="O301">
            <v>37.990197786588986</v>
          </cell>
          <cell r="P301">
            <v>19.731978494941927</v>
          </cell>
          <cell r="Q301">
            <v>26.033323191023424</v>
          </cell>
          <cell r="R301">
            <v>20.027384370228088</v>
          </cell>
          <cell r="S301">
            <v>206.13828090681341</v>
          </cell>
          <cell r="T301">
            <v>21.475811367616767</v>
          </cell>
          <cell r="U301">
            <v>39.88222197375935</v>
          </cell>
          <cell r="W301">
            <v>0</v>
          </cell>
          <cell r="X301">
            <v>13.496289908422559</v>
          </cell>
          <cell r="Y301">
            <v>10.483870967741936</v>
          </cell>
          <cell r="Z301">
            <v>0</v>
          </cell>
          <cell r="AA301">
            <v>0</v>
          </cell>
          <cell r="AB301">
            <v>2.506859426241971</v>
          </cell>
          <cell r="AC301">
            <v>5</v>
          </cell>
          <cell r="AD301">
            <v>0</v>
          </cell>
          <cell r="AE301">
            <v>1.3517454706142278</v>
          </cell>
          <cell r="AF301">
            <v>7.473976815906731</v>
          </cell>
          <cell r="AG301">
            <v>0</v>
          </cell>
          <cell r="AH301">
            <v>3.3766900127561836</v>
          </cell>
          <cell r="AI301">
            <v>0</v>
          </cell>
          <cell r="AJ301">
            <v>0</v>
          </cell>
          <cell r="AK301">
            <v>0</v>
          </cell>
          <cell r="AL301">
            <v>0</v>
          </cell>
          <cell r="AM301">
            <v>0</v>
          </cell>
          <cell r="AN301">
            <v>0</v>
          </cell>
          <cell r="AO301">
            <v>17.40306469139713</v>
          </cell>
          <cell r="AP301">
            <v>0</v>
          </cell>
          <cell r="AQ301">
            <v>16.526023184093269</v>
          </cell>
          <cell r="AR301">
            <v>22.290161958226093</v>
          </cell>
          <cell r="AS301">
            <v>38.052722510711803</v>
          </cell>
          <cell r="AT301">
            <v>0</v>
          </cell>
          <cell r="AU301">
            <v>0</v>
          </cell>
          <cell r="AV301">
            <v>0</v>
          </cell>
          <cell r="AW301">
            <v>67</v>
          </cell>
          <cell r="AX301">
            <v>0</v>
          </cell>
          <cell r="AY301">
            <v>0</v>
          </cell>
          <cell r="AZ301">
            <v>36.394769548623231</v>
          </cell>
          <cell r="BA301">
            <v>0</v>
          </cell>
          <cell r="BB301">
            <v>164.10154469956626</v>
          </cell>
          <cell r="BC301">
            <v>0</v>
          </cell>
          <cell r="BD301">
            <v>0</v>
          </cell>
          <cell r="BE301">
            <v>27.3224043715847</v>
          </cell>
          <cell r="BF301">
            <v>41.028280559922152</v>
          </cell>
          <cell r="BG301">
            <v>0</v>
          </cell>
          <cell r="BH301">
            <v>0</v>
          </cell>
          <cell r="BI301">
            <v>0</v>
          </cell>
          <cell r="BJ301">
            <v>0</v>
          </cell>
          <cell r="BK301">
            <v>0</v>
          </cell>
          <cell r="BL301">
            <v>0</v>
          </cell>
          <cell r="BM301">
            <v>0</v>
          </cell>
          <cell r="BN301">
            <v>0</v>
          </cell>
          <cell r="BO301">
            <v>0</v>
          </cell>
          <cell r="BP301">
            <v>0</v>
          </cell>
          <cell r="BQ301">
            <v>7.1054273576010019E-15</v>
          </cell>
          <cell r="BR301">
            <v>0</v>
          </cell>
          <cell r="BS301">
            <v>0</v>
          </cell>
          <cell r="BT301">
            <v>0</v>
          </cell>
          <cell r="BU301">
            <v>0</v>
          </cell>
          <cell r="BV301">
            <v>0</v>
          </cell>
          <cell r="BW301">
            <v>0</v>
          </cell>
          <cell r="BX301">
            <v>0</v>
          </cell>
          <cell r="BY301">
            <v>0</v>
          </cell>
          <cell r="CA301">
            <v>0</v>
          </cell>
          <cell r="CB301">
            <v>17.265753424657532</v>
          </cell>
          <cell r="CC301">
            <v>0</v>
          </cell>
          <cell r="CD301">
            <v>0</v>
          </cell>
          <cell r="CE301">
            <v>6.1342214855979336</v>
          </cell>
          <cell r="CF301">
            <v>0</v>
          </cell>
          <cell r="CH301">
            <v>23.399974910255466</v>
          </cell>
          <cell r="CJ301">
            <v>40050</v>
          </cell>
          <cell r="CK301">
            <v>13.496289908422559</v>
          </cell>
          <cell r="CL301">
            <v>8.8257222865209588</v>
          </cell>
          <cell r="CM301">
            <v>68.350684931506848</v>
          </cell>
          <cell r="CN301">
            <v>0</v>
          </cell>
          <cell r="CO301">
            <v>0</v>
          </cell>
          <cell r="CP301">
            <v>58.832477214865115</v>
          </cell>
          <cell r="CQ301">
            <v>0</v>
          </cell>
          <cell r="CR301">
            <v>38.816185142319362</v>
          </cell>
          <cell r="CS301">
            <v>0</v>
          </cell>
          <cell r="CU301">
            <v>40050</v>
          </cell>
          <cell r="CV301">
            <v>2.506859426241971</v>
          </cell>
          <cell r="CW301">
            <v>5</v>
          </cell>
          <cell r="CX301">
            <v>0</v>
          </cell>
          <cell r="CY301">
            <v>0</v>
          </cell>
          <cell r="CZ301">
            <v>0</v>
          </cell>
          <cell r="DA301">
            <v>0</v>
          </cell>
          <cell r="DB301">
            <v>0</v>
          </cell>
          <cell r="DC301">
            <v>72.328767123287676</v>
          </cell>
          <cell r="DD301">
            <v>67</v>
          </cell>
          <cell r="DE301">
            <v>11.835616438356164</v>
          </cell>
          <cell r="DF301">
            <v>24</v>
          </cell>
          <cell r="DG301">
            <v>58.684931506849324</v>
          </cell>
          <cell r="DH301">
            <v>164.10154469956626</v>
          </cell>
          <cell r="DI301">
            <v>0</v>
          </cell>
          <cell r="DJ301">
            <v>0</v>
          </cell>
          <cell r="DK301">
            <v>27.3224043715847</v>
          </cell>
          <cell r="DL301">
            <v>41.028280559922152</v>
          </cell>
          <cell r="DM301">
            <v>0</v>
          </cell>
          <cell r="DN301">
            <v>0</v>
          </cell>
          <cell r="DO301">
            <v>7.1054273576010019E-15</v>
          </cell>
          <cell r="DP301">
            <v>0</v>
          </cell>
          <cell r="DR301">
            <v>68.350684931506848</v>
          </cell>
          <cell r="DS301">
            <v>23.399974910255466</v>
          </cell>
          <cell r="DT301">
            <v>0</v>
          </cell>
          <cell r="DV301">
            <v>40050</v>
          </cell>
          <cell r="DW301">
            <v>5.8838148576806395</v>
          </cell>
          <cell r="DY301">
            <v>49.7</v>
          </cell>
          <cell r="DZ301">
            <v>44.7</v>
          </cell>
          <cell r="EA301">
            <v>40</v>
          </cell>
          <cell r="EB301">
            <v>38.816185142319362</v>
          </cell>
          <cell r="ED301">
            <v>60</v>
          </cell>
          <cell r="EE301">
            <v>20</v>
          </cell>
          <cell r="EF301">
            <v>64.966698700463041</v>
          </cell>
          <cell r="EG301">
            <v>4.9666987004630414</v>
          </cell>
          <cell r="EH301">
            <v>60</v>
          </cell>
          <cell r="EJ301">
            <v>38.816185142319362</v>
          </cell>
          <cell r="EK301">
            <v>98.81618514231937</v>
          </cell>
          <cell r="EL301">
            <v>118.81618514231937</v>
          </cell>
          <cell r="EN301">
            <v>0</v>
          </cell>
          <cell r="EO301">
            <v>60</v>
          </cell>
          <cell r="EP301">
            <v>80</v>
          </cell>
          <cell r="ER301">
            <v>200</v>
          </cell>
          <cell r="ET301">
            <v>15</v>
          </cell>
          <cell r="EU301">
            <v>0</v>
          </cell>
          <cell r="EV301">
            <v>0</v>
          </cell>
          <cell r="EW301">
            <v>58.4849263549144</v>
          </cell>
          <cell r="EX301">
            <v>9.865758576592448</v>
          </cell>
          <cell r="EZ301">
            <v>58.4849263549144</v>
          </cell>
          <cell r="FA301">
            <v>73.484926354914393</v>
          </cell>
          <cell r="FB301">
            <v>59</v>
          </cell>
          <cell r="FC301">
            <v>68.350684931506848</v>
          </cell>
          <cell r="FE301">
            <v>38271.593284490744</v>
          </cell>
        </row>
        <row r="302">
          <cell r="A302">
            <v>40051</v>
          </cell>
          <cell r="B302">
            <v>26</v>
          </cell>
          <cell r="C302">
            <v>3</v>
          </cell>
          <cell r="D302">
            <v>8</v>
          </cell>
          <cell r="E302">
            <v>2009</v>
          </cell>
          <cell r="G302">
            <v>0</v>
          </cell>
          <cell r="H302">
            <v>3.3876324008908005</v>
          </cell>
          <cell r="I302">
            <v>9.5417380254302362</v>
          </cell>
          <cell r="J302">
            <v>85.61643835616438</v>
          </cell>
          <cell r="K302">
            <v>10.483870967741936</v>
          </cell>
          <cell r="L302">
            <v>0.5293372041359411</v>
          </cell>
          <cell r="M302">
            <v>7.6731582109824119</v>
          </cell>
          <cell r="N302">
            <v>7.7697391304347825</v>
          </cell>
          <cell r="O302">
            <v>36.405344549574167</v>
          </cell>
          <cell r="P302">
            <v>18.901107453469194</v>
          </cell>
          <cell r="Q302">
            <v>25.70675113302876</v>
          </cell>
          <cell r="R302">
            <v>20.027384370228088</v>
          </cell>
          <cell r="S302">
            <v>255.26601196902277</v>
          </cell>
          <cell r="T302">
            <v>21.709191863069435</v>
          </cell>
          <cell r="U302">
            <v>37.804389317493175</v>
          </cell>
          <cell r="W302">
            <v>0</v>
          </cell>
          <cell r="X302">
            <v>12.929370426321036</v>
          </cell>
          <cell r="Y302">
            <v>10.483870967741936</v>
          </cell>
          <cell r="Z302">
            <v>0</v>
          </cell>
          <cell r="AA302">
            <v>0</v>
          </cell>
          <cell r="AB302">
            <v>2.5055878308808328</v>
          </cell>
          <cell r="AC302">
            <v>5</v>
          </cell>
          <cell r="AD302">
            <v>0</v>
          </cell>
          <cell r="AE302">
            <v>1.3517454706142278</v>
          </cell>
          <cell r="AF302">
            <v>7.1149012440580748</v>
          </cell>
          <cell r="AG302">
            <v>0</v>
          </cell>
          <cell r="AH302">
            <v>3.375887500237539</v>
          </cell>
          <cell r="AI302">
            <v>0</v>
          </cell>
          <cell r="AJ302">
            <v>0</v>
          </cell>
          <cell r="AK302">
            <v>0</v>
          </cell>
          <cell r="AL302">
            <v>0</v>
          </cell>
          <cell r="AM302">
            <v>0</v>
          </cell>
          <cell r="AN302">
            <v>0</v>
          </cell>
          <cell r="AO302">
            <v>17.790061752498886</v>
          </cell>
          <cell r="AP302">
            <v>0</v>
          </cell>
          <cell r="AQ302">
            <v>16.885098755941925</v>
          </cell>
          <cell r="AR302">
            <v>22.170470100943206</v>
          </cell>
          <cell r="AS302">
            <v>38.233447444230215</v>
          </cell>
          <cell r="AT302">
            <v>0</v>
          </cell>
          <cell r="AU302">
            <v>0</v>
          </cell>
          <cell r="AV302">
            <v>0</v>
          </cell>
          <cell r="AW302">
            <v>67</v>
          </cell>
          <cell r="AX302">
            <v>0</v>
          </cell>
          <cell r="AY302">
            <v>0</v>
          </cell>
          <cell r="AZ302">
            <v>36.514461405906118</v>
          </cell>
          <cell r="BA302">
            <v>0</v>
          </cell>
          <cell r="BB302">
            <v>211.26513174367932</v>
          </cell>
          <cell r="BC302">
            <v>0</v>
          </cell>
          <cell r="BD302">
            <v>0</v>
          </cell>
          <cell r="BE302">
            <v>27.3224043715847</v>
          </cell>
          <cell r="BF302">
            <v>41.028280559922152</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CA302">
            <v>0</v>
          </cell>
          <cell r="CB302">
            <v>17.265753424657532</v>
          </cell>
          <cell r="CC302">
            <v>0</v>
          </cell>
          <cell r="CD302">
            <v>0</v>
          </cell>
          <cell r="CE302">
            <v>2.5856219524484487</v>
          </cell>
          <cell r="CF302">
            <v>0</v>
          </cell>
          <cell r="CH302">
            <v>19.851375377105981</v>
          </cell>
          <cell r="CJ302">
            <v>40051</v>
          </cell>
          <cell r="CK302">
            <v>12.929370426321036</v>
          </cell>
          <cell r="CL302">
            <v>8.4666467146723026</v>
          </cell>
          <cell r="CM302">
            <v>68.350684931506848</v>
          </cell>
          <cell r="CN302">
            <v>0</v>
          </cell>
          <cell r="CO302">
            <v>0</v>
          </cell>
          <cell r="CP302">
            <v>59.39939669696664</v>
          </cell>
          <cell r="CQ302">
            <v>0</v>
          </cell>
          <cell r="CR302">
            <v>39.055568856885131</v>
          </cell>
          <cell r="CS302">
            <v>0</v>
          </cell>
          <cell r="CU302">
            <v>40051</v>
          </cell>
          <cell r="CV302">
            <v>2.5055878308808328</v>
          </cell>
          <cell r="CW302">
            <v>5</v>
          </cell>
          <cell r="CX302">
            <v>0</v>
          </cell>
          <cell r="CY302">
            <v>0</v>
          </cell>
          <cell r="CZ302">
            <v>0</v>
          </cell>
          <cell r="DA302">
            <v>0</v>
          </cell>
          <cell r="DB302">
            <v>0</v>
          </cell>
          <cell r="DC302">
            <v>72.328767123287676</v>
          </cell>
          <cell r="DD302">
            <v>67</v>
          </cell>
          <cell r="DE302">
            <v>11.835616438356164</v>
          </cell>
          <cell r="DF302">
            <v>24</v>
          </cell>
          <cell r="DG302">
            <v>58.684931506849324</v>
          </cell>
          <cell r="DH302">
            <v>211.26513174367932</v>
          </cell>
          <cell r="DI302">
            <v>0</v>
          </cell>
          <cell r="DJ302">
            <v>0</v>
          </cell>
          <cell r="DK302">
            <v>27.3224043715847</v>
          </cell>
          <cell r="DL302">
            <v>41.028280559922152</v>
          </cell>
          <cell r="DM302">
            <v>0</v>
          </cell>
          <cell r="DN302">
            <v>0</v>
          </cell>
          <cell r="DO302">
            <v>0</v>
          </cell>
          <cell r="DP302">
            <v>0</v>
          </cell>
          <cell r="DR302">
            <v>68.350684931506848</v>
          </cell>
          <cell r="DS302">
            <v>19.851375377105981</v>
          </cell>
          <cell r="DT302">
            <v>0</v>
          </cell>
          <cell r="DV302">
            <v>40051</v>
          </cell>
          <cell r="DW302">
            <v>5.6444311431148684</v>
          </cell>
          <cell r="DY302">
            <v>49.7</v>
          </cell>
          <cell r="DZ302">
            <v>44.7</v>
          </cell>
          <cell r="EA302">
            <v>40</v>
          </cell>
          <cell r="EB302">
            <v>39.055568856885131</v>
          </cell>
          <cell r="ED302">
            <v>60</v>
          </cell>
          <cell r="EE302">
            <v>20</v>
          </cell>
          <cell r="EF302">
            <v>61.985018649415089</v>
          </cell>
          <cell r="EG302">
            <v>1.985018649415089</v>
          </cell>
          <cell r="EH302">
            <v>60</v>
          </cell>
          <cell r="EJ302">
            <v>39.055568856885131</v>
          </cell>
          <cell r="EK302">
            <v>99.055568856885131</v>
          </cell>
          <cell r="EL302">
            <v>119.05556885688513</v>
          </cell>
          <cell r="EN302">
            <v>0</v>
          </cell>
          <cell r="EO302">
            <v>60</v>
          </cell>
          <cell r="EP302">
            <v>80</v>
          </cell>
          <cell r="ER302">
            <v>200</v>
          </cell>
          <cell r="ET302">
            <v>15</v>
          </cell>
          <cell r="EU302">
            <v>0</v>
          </cell>
          <cell r="EV302">
            <v>0</v>
          </cell>
          <cell r="EW302">
            <v>56.022252290911126</v>
          </cell>
          <cell r="EX302">
            <v>12.328432640595722</v>
          </cell>
          <cell r="EZ302">
            <v>56.022252290911126</v>
          </cell>
          <cell r="FA302">
            <v>71.022252290911126</v>
          </cell>
          <cell r="FB302">
            <v>59</v>
          </cell>
          <cell r="FC302">
            <v>68.350684931506848</v>
          </cell>
          <cell r="FE302">
            <v>38271.593284722221</v>
          </cell>
        </row>
        <row r="303">
          <cell r="A303">
            <v>40052</v>
          </cell>
          <cell r="B303">
            <v>27</v>
          </cell>
          <cell r="C303">
            <v>4</v>
          </cell>
          <cell r="D303">
            <v>8</v>
          </cell>
          <cell r="E303">
            <v>2009</v>
          </cell>
          <cell r="G303">
            <v>0</v>
          </cell>
          <cell r="H303">
            <v>2.7517237114378084</v>
          </cell>
          <cell r="I303">
            <v>7.8115677430773296</v>
          </cell>
          <cell r="J303">
            <v>85.61643835616438</v>
          </cell>
          <cell r="K303">
            <v>10.483870967741936</v>
          </cell>
          <cell r="L303">
            <v>0.42997278440956133</v>
          </cell>
          <cell r="M303">
            <v>6.2818110294677156</v>
          </cell>
          <cell r="N303">
            <v>0</v>
          </cell>
          <cell r="O303">
            <v>29.571523106752704</v>
          </cell>
          <cell r="P303">
            <v>15.473835154397987</v>
          </cell>
          <cell r="Q303">
            <v>26.287585255701384</v>
          </cell>
          <cell r="R303">
            <v>20.027384370228088</v>
          </cell>
          <cell r="S303">
            <v>211.37645015490619</v>
          </cell>
          <cell r="T303">
            <v>20.805840983730015</v>
          </cell>
          <cell r="U303">
            <v>27.338099367769175</v>
          </cell>
          <cell r="W303">
            <v>0</v>
          </cell>
          <cell r="X303">
            <v>10.563291454515138</v>
          </cell>
          <cell r="Y303">
            <v>10.483870967741936</v>
          </cell>
          <cell r="Z303">
            <v>0</v>
          </cell>
          <cell r="AA303">
            <v>0</v>
          </cell>
          <cell r="AB303">
            <v>0</v>
          </cell>
          <cell r="AC303">
            <v>5</v>
          </cell>
          <cell r="AD303">
            <v>0</v>
          </cell>
          <cell r="AE303">
            <v>1.3517454706142278</v>
          </cell>
          <cell r="AF303">
            <v>0.3600383432630494</v>
          </cell>
          <cell r="AG303">
            <v>0</v>
          </cell>
          <cell r="AH303">
            <v>3.7417430892836858</v>
          </cell>
          <cell r="AI303">
            <v>0</v>
          </cell>
          <cell r="AJ303">
            <v>0</v>
          </cell>
          <cell r="AK303">
            <v>0</v>
          </cell>
          <cell r="AL303">
            <v>0</v>
          </cell>
          <cell r="AM303">
            <v>0</v>
          </cell>
          <cell r="AN303">
            <v>0</v>
          </cell>
          <cell r="AO303">
            <v>19.615737770586463</v>
          </cell>
          <cell r="AP303">
            <v>0</v>
          </cell>
          <cell r="AQ303">
            <v>23.639961656736951</v>
          </cell>
          <cell r="AR303">
            <v>16.360038343263049</v>
          </cell>
          <cell r="AS303">
            <v>28.002847027210009</v>
          </cell>
          <cell r="AT303">
            <v>0</v>
          </cell>
          <cell r="AU303">
            <v>0</v>
          </cell>
          <cell r="AV303">
            <v>0</v>
          </cell>
          <cell r="AW303">
            <v>67</v>
          </cell>
          <cell r="AX303">
            <v>0</v>
          </cell>
          <cell r="AY303">
            <v>0</v>
          </cell>
          <cell r="AZ303">
            <v>42.324893163586275</v>
          </cell>
          <cell r="BA303">
            <v>0</v>
          </cell>
          <cell r="BB303">
            <v>150.1954973428191</v>
          </cell>
          <cell r="BC303">
            <v>0</v>
          </cell>
          <cell r="BD303">
            <v>0</v>
          </cell>
          <cell r="BE303">
            <v>27.3224043715847</v>
          </cell>
          <cell r="BF303">
            <v>33.541527097073399</v>
          </cell>
          <cell r="BG303">
            <v>0</v>
          </cell>
          <cell r="BH303">
            <v>10.405147781692378</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7.4867534628487533</v>
          </cell>
          <cell r="BX303">
            <v>0</v>
          </cell>
          <cell r="BY303">
            <v>0</v>
          </cell>
          <cell r="CA303">
            <v>0</v>
          </cell>
          <cell r="CB303">
            <v>6.8606056429651545</v>
          </cell>
          <cell r="CC303">
            <v>0</v>
          </cell>
          <cell r="CD303">
            <v>0</v>
          </cell>
          <cell r="CE303">
            <v>0</v>
          </cell>
          <cell r="CF303">
            <v>0</v>
          </cell>
          <cell r="CH303">
            <v>6.8606056429651545</v>
          </cell>
          <cell r="CJ303">
            <v>40052</v>
          </cell>
          <cell r="CK303">
            <v>10.563291454515138</v>
          </cell>
          <cell r="CL303">
            <v>1.7117838138772772</v>
          </cell>
          <cell r="CM303">
            <v>60.863931468658095</v>
          </cell>
          <cell r="CN303">
            <v>7.4867534628487533</v>
          </cell>
          <cell r="CO303">
            <v>0</v>
          </cell>
          <cell r="CP303">
            <v>51.36032788708016</v>
          </cell>
          <cell r="CQ303">
            <v>0</v>
          </cell>
          <cell r="CR303">
            <v>40</v>
          </cell>
          <cell r="CS303">
            <v>0</v>
          </cell>
          <cell r="CU303">
            <v>40052</v>
          </cell>
          <cell r="CV303">
            <v>0</v>
          </cell>
          <cell r="CW303">
            <v>5</v>
          </cell>
          <cell r="CX303">
            <v>0</v>
          </cell>
          <cell r="CY303">
            <v>0</v>
          </cell>
          <cell r="CZ303">
            <v>0</v>
          </cell>
          <cell r="DA303">
            <v>0</v>
          </cell>
          <cell r="DB303">
            <v>0</v>
          </cell>
          <cell r="DC303">
            <v>72.328767123287676</v>
          </cell>
          <cell r="DD303">
            <v>67</v>
          </cell>
          <cell r="DE303">
            <v>11.835616438356164</v>
          </cell>
          <cell r="DF303">
            <v>24</v>
          </cell>
          <cell r="DG303">
            <v>58.684931506849324</v>
          </cell>
          <cell r="DH303">
            <v>150.1954973428191</v>
          </cell>
          <cell r="DI303">
            <v>0</v>
          </cell>
          <cell r="DJ303">
            <v>0</v>
          </cell>
          <cell r="DK303">
            <v>27.3224043715847</v>
          </cell>
          <cell r="DL303">
            <v>33.541527097073399</v>
          </cell>
          <cell r="DM303">
            <v>0</v>
          </cell>
          <cell r="DN303">
            <v>0</v>
          </cell>
          <cell r="DO303">
            <v>0</v>
          </cell>
          <cell r="DP303">
            <v>7.4867534628487533</v>
          </cell>
          <cell r="DR303">
            <v>68.350684931506848</v>
          </cell>
          <cell r="DS303">
            <v>6.8606056429651545</v>
          </cell>
          <cell r="DT303">
            <v>0</v>
          </cell>
          <cell r="DV303">
            <v>40052</v>
          </cell>
          <cell r="DW303">
            <v>1.1411892092515181</v>
          </cell>
          <cell r="DY303">
            <v>49.7</v>
          </cell>
          <cell r="DZ303">
            <v>44.7</v>
          </cell>
          <cell r="EA303">
            <v>40</v>
          </cell>
          <cell r="EB303">
            <v>40</v>
          </cell>
          <cell r="ED303">
            <v>60</v>
          </cell>
          <cell r="EE303">
            <v>20</v>
          </cell>
          <cell r="EF303">
            <v>51.36032788708016</v>
          </cell>
          <cell r="EG303">
            <v>0</v>
          </cell>
          <cell r="EH303">
            <v>51.36032788708016</v>
          </cell>
          <cell r="EJ303">
            <v>40</v>
          </cell>
          <cell r="EK303">
            <v>100</v>
          </cell>
          <cell r="EL303">
            <v>120</v>
          </cell>
          <cell r="EN303">
            <v>0</v>
          </cell>
          <cell r="EO303">
            <v>60</v>
          </cell>
          <cell r="EP303">
            <v>80</v>
          </cell>
          <cell r="ER303">
            <v>200</v>
          </cell>
          <cell r="ET303">
            <v>15</v>
          </cell>
          <cell r="EU303">
            <v>0</v>
          </cell>
          <cell r="EV303">
            <v>7.4867534628487533</v>
          </cell>
          <cell r="EW303">
            <v>53.350684931506848</v>
          </cell>
          <cell r="EX303">
            <v>15</v>
          </cell>
          <cell r="EZ303">
            <v>45.863931468658095</v>
          </cell>
          <cell r="FA303">
            <v>60.863931468658095</v>
          </cell>
          <cell r="FB303">
            <v>59</v>
          </cell>
          <cell r="FC303">
            <v>68.350684931506848</v>
          </cell>
          <cell r="FE303">
            <v>38271.59328483796</v>
          </cell>
        </row>
        <row r="304">
          <cell r="A304">
            <v>40053</v>
          </cell>
          <cell r="B304">
            <v>28</v>
          </cell>
          <cell r="C304">
            <v>5</v>
          </cell>
          <cell r="D304">
            <v>8</v>
          </cell>
          <cell r="E304">
            <v>2009</v>
          </cell>
          <cell r="G304">
            <v>0</v>
          </cell>
          <cell r="H304">
            <v>3.3277597581275065</v>
          </cell>
          <cell r="I304">
            <v>8.0461119330083406</v>
          </cell>
          <cell r="J304">
            <v>85.61643835616438</v>
          </cell>
          <cell r="K304">
            <v>10.483870967741936</v>
          </cell>
          <cell r="L304">
            <v>0.51998175656252121</v>
          </cell>
          <cell r="M304">
            <v>6.4704239081708295</v>
          </cell>
          <cell r="N304">
            <v>0</v>
          </cell>
          <cell r="O304">
            <v>35.761920490836822</v>
          </cell>
          <cell r="P304">
            <v>15.938440756087942</v>
          </cell>
          <cell r="Q304">
            <v>26.020238772607289</v>
          </cell>
          <cell r="R304">
            <v>20.027384370228088</v>
          </cell>
          <cell r="S304">
            <v>173.50342579393424</v>
          </cell>
          <cell r="T304">
            <v>20.851440027316304</v>
          </cell>
          <cell r="U304">
            <v>28.654387210693166</v>
          </cell>
          <cell r="W304">
            <v>0</v>
          </cell>
          <cell r="X304">
            <v>11.373871691135847</v>
          </cell>
          <cell r="Y304">
            <v>10.483870967741936</v>
          </cell>
          <cell r="Z304">
            <v>0</v>
          </cell>
          <cell r="AA304">
            <v>0</v>
          </cell>
          <cell r="AB304">
            <v>0</v>
          </cell>
          <cell r="AC304">
            <v>5</v>
          </cell>
          <cell r="AD304">
            <v>0</v>
          </cell>
          <cell r="AE304">
            <v>1.3517454706142278</v>
          </cell>
          <cell r="AF304">
            <v>0.63866019411912323</v>
          </cell>
          <cell r="AG304">
            <v>0</v>
          </cell>
          <cell r="AH304">
            <v>3.390429379139194</v>
          </cell>
          <cell r="AI304">
            <v>0</v>
          </cell>
          <cell r="AJ304">
            <v>0</v>
          </cell>
          <cell r="AK304">
            <v>0</v>
          </cell>
          <cell r="AL304">
            <v>0</v>
          </cell>
          <cell r="AM304">
            <v>0</v>
          </cell>
          <cell r="AN304">
            <v>0</v>
          </cell>
          <cell r="AO304">
            <v>18.963537477400514</v>
          </cell>
          <cell r="AP304">
            <v>0</v>
          </cell>
          <cell r="AQ304">
            <v>23.361339805880878</v>
          </cell>
          <cell r="AR304">
            <v>16.638660194119122</v>
          </cell>
          <cell r="AS304">
            <v>35.394017533220435</v>
          </cell>
          <cell r="AT304">
            <v>0</v>
          </cell>
          <cell r="AU304">
            <v>0</v>
          </cell>
          <cell r="AV304">
            <v>0</v>
          </cell>
          <cell r="AW304">
            <v>67</v>
          </cell>
          <cell r="AX304">
            <v>0</v>
          </cell>
          <cell r="AY304">
            <v>0</v>
          </cell>
          <cell r="AZ304">
            <v>42.046271312730198</v>
          </cell>
          <cell r="BA304">
            <v>0</v>
          </cell>
          <cell r="BB304">
            <v>113.9629817192135</v>
          </cell>
          <cell r="BC304">
            <v>0</v>
          </cell>
          <cell r="BD304">
            <v>0</v>
          </cell>
          <cell r="BE304">
            <v>27.3224043715847</v>
          </cell>
          <cell r="BF304">
            <v>34.91860260959146</v>
          </cell>
          <cell r="BG304">
            <v>0</v>
          </cell>
          <cell r="BH304">
            <v>3.2069110423916953</v>
          </cell>
          <cell r="BI304">
            <v>0</v>
          </cell>
          <cell r="BJ304">
            <v>0</v>
          </cell>
          <cell r="BK304">
            <v>0</v>
          </cell>
          <cell r="BL304">
            <v>0</v>
          </cell>
          <cell r="BM304">
            <v>0</v>
          </cell>
          <cell r="BN304">
            <v>7.1054273576010019E-15</v>
          </cell>
          <cell r="BO304">
            <v>0</v>
          </cell>
          <cell r="BP304">
            <v>0</v>
          </cell>
          <cell r="BQ304">
            <v>-7.1054273576010019E-15</v>
          </cell>
          <cell r="BR304">
            <v>0</v>
          </cell>
          <cell r="BS304">
            <v>0</v>
          </cell>
          <cell r="BT304">
            <v>0</v>
          </cell>
          <cell r="BU304">
            <v>0</v>
          </cell>
          <cell r="BV304">
            <v>0</v>
          </cell>
          <cell r="BW304">
            <v>6.1096779503306848</v>
          </cell>
          <cell r="BX304">
            <v>0</v>
          </cell>
          <cell r="BY304">
            <v>0</v>
          </cell>
          <cell r="CA304">
            <v>0</v>
          </cell>
          <cell r="CB304">
            <v>14.058842382265837</v>
          </cell>
          <cell r="CC304">
            <v>0</v>
          </cell>
          <cell r="CD304">
            <v>0</v>
          </cell>
          <cell r="CE304">
            <v>0</v>
          </cell>
          <cell r="CF304">
            <v>0</v>
          </cell>
          <cell r="CH304">
            <v>14.058842382265837</v>
          </cell>
          <cell r="CJ304">
            <v>40053</v>
          </cell>
          <cell r="CK304">
            <v>11.373871691135847</v>
          </cell>
          <cell r="CL304">
            <v>1.990405664733351</v>
          </cell>
          <cell r="CM304">
            <v>62.241006981176163</v>
          </cell>
          <cell r="CN304">
            <v>6.1096779503306848</v>
          </cell>
          <cell r="CO304">
            <v>0</v>
          </cell>
          <cell r="CP304">
            <v>57.747984389760141</v>
          </cell>
          <cell r="CQ304">
            <v>0</v>
          </cell>
          <cell r="CR304">
            <v>40</v>
          </cell>
          <cell r="CS304">
            <v>0</v>
          </cell>
          <cell r="CU304">
            <v>40053</v>
          </cell>
          <cell r="CV304">
            <v>0</v>
          </cell>
          <cell r="CW304">
            <v>5</v>
          </cell>
          <cell r="CX304">
            <v>0</v>
          </cell>
          <cell r="CY304">
            <v>0</v>
          </cell>
          <cell r="CZ304">
            <v>0</v>
          </cell>
          <cell r="DA304">
            <v>0</v>
          </cell>
          <cell r="DB304">
            <v>0</v>
          </cell>
          <cell r="DC304">
            <v>72.328767123287676</v>
          </cell>
          <cell r="DD304">
            <v>67</v>
          </cell>
          <cell r="DE304">
            <v>11.835616438356164</v>
          </cell>
          <cell r="DF304">
            <v>24</v>
          </cell>
          <cell r="DG304">
            <v>58.684931506849324</v>
          </cell>
          <cell r="DH304">
            <v>113.9629817192135</v>
          </cell>
          <cell r="DI304">
            <v>0</v>
          </cell>
          <cell r="DJ304">
            <v>0</v>
          </cell>
          <cell r="DK304">
            <v>27.3224043715847</v>
          </cell>
          <cell r="DL304">
            <v>34.918602609591467</v>
          </cell>
          <cell r="DM304">
            <v>0</v>
          </cell>
          <cell r="DN304">
            <v>0</v>
          </cell>
          <cell r="DO304">
            <v>-7.1054273576010019E-15</v>
          </cell>
          <cell r="DP304">
            <v>6.1096779503306848</v>
          </cell>
          <cell r="DR304">
            <v>68.350684931506848</v>
          </cell>
          <cell r="DS304">
            <v>14.058842382265837</v>
          </cell>
          <cell r="DT304">
            <v>0</v>
          </cell>
          <cell r="DV304">
            <v>40053</v>
          </cell>
          <cell r="DW304">
            <v>1.326937109822234</v>
          </cell>
          <cell r="DY304">
            <v>49.7</v>
          </cell>
          <cell r="DZ304">
            <v>44.7</v>
          </cell>
          <cell r="EA304">
            <v>40</v>
          </cell>
          <cell r="EB304">
            <v>40</v>
          </cell>
          <cell r="ED304">
            <v>60</v>
          </cell>
          <cell r="EE304">
            <v>20</v>
          </cell>
          <cell r="EF304">
            <v>57.747984389760148</v>
          </cell>
          <cell r="EG304">
            <v>0</v>
          </cell>
          <cell r="EH304">
            <v>57.747984389760148</v>
          </cell>
          <cell r="EJ304">
            <v>40</v>
          </cell>
          <cell r="EK304">
            <v>100</v>
          </cell>
          <cell r="EL304">
            <v>120</v>
          </cell>
          <cell r="EN304">
            <v>0</v>
          </cell>
          <cell r="EO304">
            <v>60</v>
          </cell>
          <cell r="EP304">
            <v>80</v>
          </cell>
          <cell r="ER304">
            <v>200</v>
          </cell>
          <cell r="ET304">
            <v>15</v>
          </cell>
          <cell r="EU304">
            <v>0</v>
          </cell>
          <cell r="EV304">
            <v>6.1096779503306848</v>
          </cell>
          <cell r="EW304">
            <v>53.350684931506848</v>
          </cell>
          <cell r="EX304">
            <v>15</v>
          </cell>
          <cell r="EZ304">
            <v>47.241006981176163</v>
          </cell>
          <cell r="FA304">
            <v>62.241006981176163</v>
          </cell>
          <cell r="FB304">
            <v>59</v>
          </cell>
          <cell r="FC304">
            <v>68.350684931506848</v>
          </cell>
          <cell r="FE304">
            <v>38271.593285185183</v>
          </cell>
        </row>
        <row r="305">
          <cell r="A305">
            <v>40054</v>
          </cell>
          <cell r="B305">
            <v>29</v>
          </cell>
          <cell r="C305">
            <v>6</v>
          </cell>
          <cell r="D305">
            <v>8</v>
          </cell>
          <cell r="E305">
            <v>2009</v>
          </cell>
          <cell r="G305">
            <v>0</v>
          </cell>
          <cell r="H305">
            <v>2.9577866589468309</v>
          </cell>
          <cell r="I305">
            <v>9.78685767442715</v>
          </cell>
          <cell r="J305">
            <v>85.61643835616438</v>
          </cell>
          <cell r="K305">
            <v>10.483870967741936</v>
          </cell>
          <cell r="L305">
            <v>0.46217131471106465</v>
          </cell>
          <cell r="M305">
            <v>7.870275533042717</v>
          </cell>
          <cell r="N305">
            <v>7.7697391304347825</v>
          </cell>
          <cell r="O305">
            <v>31.785987876009877</v>
          </cell>
          <cell r="P305">
            <v>19.386661847469483</v>
          </cell>
          <cell r="Q305">
            <v>25.937854035458553</v>
          </cell>
          <cell r="R305">
            <v>20.027384370228088</v>
          </cell>
          <cell r="S305">
            <v>153.4143412208829</v>
          </cell>
          <cell r="T305">
            <v>21.286052497498876</v>
          </cell>
          <cell r="U305">
            <v>38.228382658925391</v>
          </cell>
          <cell r="W305">
            <v>0</v>
          </cell>
          <cell r="X305">
            <v>12.74464433337398</v>
          </cell>
          <cell r="Y305">
            <v>10.483870967741936</v>
          </cell>
          <cell r="Z305">
            <v>0</v>
          </cell>
          <cell r="AA305">
            <v>0</v>
          </cell>
          <cell r="AB305">
            <v>2.5043168805318365</v>
          </cell>
          <cell r="AC305">
            <v>5</v>
          </cell>
          <cell r="AD305">
            <v>0</v>
          </cell>
          <cell r="AE305">
            <v>1.3517454706142278</v>
          </cell>
          <cell r="AF305">
            <v>7.2461236270425005</v>
          </cell>
          <cell r="AG305">
            <v>0</v>
          </cell>
          <cell r="AH305">
            <v>3.4411649953585055</v>
          </cell>
          <cell r="AI305">
            <v>0</v>
          </cell>
          <cell r="AJ305">
            <v>0</v>
          </cell>
          <cell r="AK305">
            <v>0</v>
          </cell>
          <cell r="AL305">
            <v>0</v>
          </cell>
          <cell r="AM305">
            <v>0</v>
          </cell>
          <cell r="AN305">
            <v>0</v>
          </cell>
          <cell r="AO305">
            <v>17.339850164881309</v>
          </cell>
          <cell r="AP305">
            <v>0</v>
          </cell>
          <cell r="AQ305">
            <v>16.7538763729575</v>
          </cell>
          <cell r="AR305">
            <v>22.21421089527135</v>
          </cell>
          <cell r="AS305">
            <v>37.388785700697341</v>
          </cell>
          <cell r="AT305">
            <v>0</v>
          </cell>
          <cell r="AU305">
            <v>0</v>
          </cell>
          <cell r="AV305">
            <v>0</v>
          </cell>
          <cell r="AW305">
            <v>67</v>
          </cell>
          <cell r="AX305">
            <v>0</v>
          </cell>
          <cell r="AY305">
            <v>0</v>
          </cell>
          <cell r="AZ305">
            <v>36.470720611577974</v>
          </cell>
          <cell r="BA305">
            <v>0</v>
          </cell>
          <cell r="BB305">
            <v>109.4580557657292</v>
          </cell>
          <cell r="BC305">
            <v>0</v>
          </cell>
          <cell r="BD305">
            <v>0</v>
          </cell>
          <cell r="BE305">
            <v>27.3224043715847</v>
          </cell>
          <cell r="BF305">
            <v>41.028280559922152</v>
          </cell>
          <cell r="BG305">
            <v>0</v>
          </cell>
          <cell r="BH305">
            <v>1.4143219289765483</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CA305">
            <v>0</v>
          </cell>
          <cell r="CB305">
            <v>15.851431495680984</v>
          </cell>
          <cell r="CC305">
            <v>0</v>
          </cell>
          <cell r="CD305">
            <v>0</v>
          </cell>
          <cell r="CE305">
            <v>0</v>
          </cell>
          <cell r="CF305">
            <v>0</v>
          </cell>
          <cell r="CH305">
            <v>15.851431495680984</v>
          </cell>
          <cell r="CJ305">
            <v>40054</v>
          </cell>
          <cell r="CK305">
            <v>12.74464433337398</v>
          </cell>
          <cell r="CL305">
            <v>8.5978690976567282</v>
          </cell>
          <cell r="CM305">
            <v>68.350684931506848</v>
          </cell>
          <cell r="CN305">
            <v>0</v>
          </cell>
          <cell r="CO305">
            <v>0</v>
          </cell>
          <cell r="CP305">
            <v>58.169800860937158</v>
          </cell>
          <cell r="CQ305">
            <v>0</v>
          </cell>
          <cell r="CR305">
            <v>38.968087268228849</v>
          </cell>
          <cell r="CS305">
            <v>0</v>
          </cell>
          <cell r="CU305">
            <v>40054</v>
          </cell>
          <cell r="CV305">
            <v>2.5043168805318365</v>
          </cell>
          <cell r="CW305">
            <v>5</v>
          </cell>
          <cell r="CX305">
            <v>0</v>
          </cell>
          <cell r="CY305">
            <v>0</v>
          </cell>
          <cell r="CZ305">
            <v>0</v>
          </cell>
          <cell r="DA305">
            <v>0</v>
          </cell>
          <cell r="DB305">
            <v>0</v>
          </cell>
          <cell r="DC305">
            <v>72.328767123287676</v>
          </cell>
          <cell r="DD305">
            <v>67</v>
          </cell>
          <cell r="DE305">
            <v>11.835616438356164</v>
          </cell>
          <cell r="DF305">
            <v>24</v>
          </cell>
          <cell r="DG305">
            <v>58.684931506849324</v>
          </cell>
          <cell r="DH305">
            <v>109.4580557657292</v>
          </cell>
          <cell r="DI305">
            <v>0</v>
          </cell>
          <cell r="DJ305">
            <v>0</v>
          </cell>
          <cell r="DK305">
            <v>27.3224043715847</v>
          </cell>
          <cell r="DL305">
            <v>41.028280559922152</v>
          </cell>
          <cell r="DM305">
            <v>0</v>
          </cell>
          <cell r="DN305">
            <v>0</v>
          </cell>
          <cell r="DO305">
            <v>0</v>
          </cell>
          <cell r="DP305">
            <v>0</v>
          </cell>
          <cell r="DR305">
            <v>68.350684931506848</v>
          </cell>
          <cell r="DS305">
            <v>15.851431495680984</v>
          </cell>
          <cell r="DT305">
            <v>0</v>
          </cell>
          <cell r="DV305">
            <v>40054</v>
          </cell>
          <cell r="DW305">
            <v>5.7319127317711525</v>
          </cell>
          <cell r="DY305">
            <v>49.7</v>
          </cell>
          <cell r="DZ305">
            <v>44.7</v>
          </cell>
          <cell r="EA305">
            <v>40</v>
          </cell>
          <cell r="EB305">
            <v>38.968087268228849</v>
          </cell>
          <cell r="ED305">
            <v>60</v>
          </cell>
          <cell r="EE305">
            <v>20</v>
          </cell>
          <cell r="EF305">
            <v>58.169800860937158</v>
          </cell>
          <cell r="EG305">
            <v>0</v>
          </cell>
          <cell r="EH305">
            <v>58.169800860937158</v>
          </cell>
          <cell r="EJ305">
            <v>38.968087268228849</v>
          </cell>
          <cell r="EK305">
            <v>98.968087268228857</v>
          </cell>
          <cell r="EL305">
            <v>118.96808726822886</v>
          </cell>
          <cell r="EN305">
            <v>0</v>
          </cell>
          <cell r="EO305">
            <v>60</v>
          </cell>
          <cell r="EP305">
            <v>80</v>
          </cell>
          <cell r="ER305">
            <v>200</v>
          </cell>
          <cell r="ET305">
            <v>15</v>
          </cell>
          <cell r="EU305">
            <v>0</v>
          </cell>
          <cell r="EV305">
            <v>0</v>
          </cell>
          <cell r="EW305">
            <v>57.461419325361902</v>
          </cell>
          <cell r="EX305">
            <v>10.889265606144946</v>
          </cell>
          <cell r="EZ305">
            <v>57.461419325361902</v>
          </cell>
          <cell r="FA305">
            <v>72.461419325361902</v>
          </cell>
          <cell r="FB305">
            <v>59</v>
          </cell>
          <cell r="FC305">
            <v>68.350684931506848</v>
          </cell>
          <cell r="FE305">
            <v>38271.593285416668</v>
          </cell>
        </row>
        <row r="306">
          <cell r="A306">
            <v>40055</v>
          </cell>
          <cell r="B306">
            <v>30</v>
          </cell>
          <cell r="C306">
            <v>7</v>
          </cell>
          <cell r="D306">
            <v>8</v>
          </cell>
          <cell r="E306">
            <v>2009</v>
          </cell>
          <cell r="G306">
            <v>0</v>
          </cell>
          <cell r="H306">
            <v>2.973964679212834</v>
          </cell>
          <cell r="I306">
            <v>9.7927174802191299</v>
          </cell>
          <cell r="J306">
            <v>85.61643835616438</v>
          </cell>
          <cell r="K306">
            <v>10.483870967741936</v>
          </cell>
          <cell r="L306">
            <v>0.46469922417780873</v>
          </cell>
          <cell r="M306">
            <v>7.8749878000120734</v>
          </cell>
          <cell r="N306">
            <v>7.7697391304347825</v>
          </cell>
          <cell r="O306">
            <v>31.959845701244681</v>
          </cell>
          <cell r="P306">
            <v>19.398269462207541</v>
          </cell>
          <cell r="Q306">
            <v>25.976010077197795</v>
          </cell>
          <cell r="R306">
            <v>20.027384370228088</v>
          </cell>
          <cell r="S306">
            <v>193.58462116813553</v>
          </cell>
          <cell r="T306">
            <v>21.430629457804145</v>
          </cell>
          <cell r="U306">
            <v>39.488440019213677</v>
          </cell>
          <cell r="W306">
            <v>0</v>
          </cell>
          <cell r="X306">
            <v>12.766682159431964</v>
          </cell>
          <cell r="Y306">
            <v>10.483870967741936</v>
          </cell>
          <cell r="Z306">
            <v>0</v>
          </cell>
          <cell r="AA306">
            <v>0</v>
          </cell>
          <cell r="AB306">
            <v>2.5030465748677972</v>
          </cell>
          <cell r="AC306">
            <v>5</v>
          </cell>
          <cell r="AD306">
            <v>0</v>
          </cell>
          <cell r="AE306">
            <v>1.3517454706142278</v>
          </cell>
          <cell r="AF306">
            <v>7.2546341091426392</v>
          </cell>
          <cell r="AG306">
            <v>0</v>
          </cell>
          <cell r="AH306">
            <v>3.5481219552525847</v>
          </cell>
          <cell r="AI306">
            <v>0</v>
          </cell>
          <cell r="AJ306">
            <v>0</v>
          </cell>
          <cell r="AK306">
            <v>0</v>
          </cell>
          <cell r="AL306">
            <v>0</v>
          </cell>
          <cell r="AM306">
            <v>0</v>
          </cell>
          <cell r="AN306">
            <v>0</v>
          </cell>
          <cell r="AO306">
            <v>17.013754168979411</v>
          </cell>
          <cell r="AP306">
            <v>0</v>
          </cell>
          <cell r="AQ306">
            <v>16.745365890857361</v>
          </cell>
          <cell r="AR306">
            <v>22.217047722638068</v>
          </cell>
          <cell r="AS306">
            <v>37.837219873150687</v>
          </cell>
          <cell r="AT306">
            <v>0</v>
          </cell>
          <cell r="AU306">
            <v>0</v>
          </cell>
          <cell r="AV306">
            <v>0</v>
          </cell>
          <cell r="AW306">
            <v>67</v>
          </cell>
          <cell r="AX306">
            <v>0</v>
          </cell>
          <cell r="AY306">
            <v>0</v>
          </cell>
          <cell r="AZ306">
            <v>36.467883784211253</v>
          </cell>
          <cell r="BA306">
            <v>0</v>
          </cell>
          <cell r="BB306">
            <v>151.0358068609421</v>
          </cell>
          <cell r="BC306">
            <v>0</v>
          </cell>
          <cell r="BD306">
            <v>0</v>
          </cell>
          <cell r="BE306">
            <v>27.3224043715847</v>
          </cell>
          <cell r="BF306">
            <v>41.028280559922152</v>
          </cell>
          <cell r="BG306">
            <v>0</v>
          </cell>
          <cell r="BH306">
            <v>1.1629889664730371</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A306">
            <v>0</v>
          </cell>
          <cell r="CB306">
            <v>16.102764458184495</v>
          </cell>
          <cell r="CC306">
            <v>0</v>
          </cell>
          <cell r="CD306">
            <v>0</v>
          </cell>
          <cell r="CE306">
            <v>0</v>
          </cell>
          <cell r="CF306">
            <v>0</v>
          </cell>
          <cell r="CH306">
            <v>16.102764458184495</v>
          </cell>
          <cell r="CJ306">
            <v>40055</v>
          </cell>
          <cell r="CK306">
            <v>12.766682159431964</v>
          </cell>
          <cell r="CL306">
            <v>8.606379579756867</v>
          </cell>
          <cell r="CM306">
            <v>68.350684931506848</v>
          </cell>
          <cell r="CN306">
            <v>0</v>
          </cell>
          <cell r="CO306">
            <v>0</v>
          </cell>
          <cell r="CP306">
            <v>58.39909599738268</v>
          </cell>
          <cell r="CQ306">
            <v>0</v>
          </cell>
          <cell r="CR306">
            <v>38.962413613495428</v>
          </cell>
          <cell r="CS306">
            <v>0</v>
          </cell>
          <cell r="CU306">
            <v>40055</v>
          </cell>
          <cell r="CV306">
            <v>2.5030465748677972</v>
          </cell>
          <cell r="CW306">
            <v>5</v>
          </cell>
          <cell r="CX306">
            <v>0</v>
          </cell>
          <cell r="CY306">
            <v>0</v>
          </cell>
          <cell r="CZ306">
            <v>0</v>
          </cell>
          <cell r="DA306">
            <v>0</v>
          </cell>
          <cell r="DB306">
            <v>0</v>
          </cell>
          <cell r="DC306">
            <v>72.328767123287676</v>
          </cell>
          <cell r="DD306">
            <v>67</v>
          </cell>
          <cell r="DE306">
            <v>11.835616438356164</v>
          </cell>
          <cell r="DF306">
            <v>24</v>
          </cell>
          <cell r="DG306">
            <v>58.684931506849324</v>
          </cell>
          <cell r="DH306">
            <v>151.0358068609421</v>
          </cell>
          <cell r="DI306">
            <v>0</v>
          </cell>
          <cell r="DJ306">
            <v>0</v>
          </cell>
          <cell r="DK306">
            <v>27.3224043715847</v>
          </cell>
          <cell r="DL306">
            <v>41.028280559922152</v>
          </cell>
          <cell r="DM306">
            <v>0</v>
          </cell>
          <cell r="DN306">
            <v>0</v>
          </cell>
          <cell r="DO306">
            <v>0</v>
          </cell>
          <cell r="DP306">
            <v>0</v>
          </cell>
          <cell r="DR306">
            <v>68.350684931506848</v>
          </cell>
          <cell r="DS306">
            <v>16.102764458184495</v>
          </cell>
          <cell r="DT306">
            <v>0</v>
          </cell>
          <cell r="DV306">
            <v>40055</v>
          </cell>
          <cell r="DW306">
            <v>5.737586386504578</v>
          </cell>
          <cell r="DY306">
            <v>49.7</v>
          </cell>
          <cell r="DZ306">
            <v>44.7</v>
          </cell>
          <cell r="EA306">
            <v>40</v>
          </cell>
          <cell r="EB306">
            <v>38.962413613495428</v>
          </cell>
          <cell r="ED306">
            <v>60</v>
          </cell>
          <cell r="EE306">
            <v>20</v>
          </cell>
          <cell r="EF306">
            <v>58.39909599738268</v>
          </cell>
          <cell r="EG306">
            <v>0</v>
          </cell>
          <cell r="EH306">
            <v>58.39909599738268</v>
          </cell>
          <cell r="EJ306">
            <v>38.962413613495428</v>
          </cell>
          <cell r="EK306">
            <v>98.962413613495428</v>
          </cell>
          <cell r="EL306">
            <v>118.96241361349543</v>
          </cell>
          <cell r="EN306">
            <v>0</v>
          </cell>
          <cell r="EO306">
            <v>60</v>
          </cell>
          <cell r="EP306">
            <v>80</v>
          </cell>
          <cell r="ER306">
            <v>200</v>
          </cell>
          <cell r="ET306">
            <v>15</v>
          </cell>
          <cell r="EU306">
            <v>0</v>
          </cell>
          <cell r="EV306">
            <v>0</v>
          </cell>
          <cell r="EW306">
            <v>57.495823908424136</v>
          </cell>
          <cell r="EX306">
            <v>10.854861023082712</v>
          </cell>
          <cell r="EZ306">
            <v>57.495823908424136</v>
          </cell>
          <cell r="FA306">
            <v>72.495823908424143</v>
          </cell>
          <cell r="FB306">
            <v>59</v>
          </cell>
          <cell r="FC306">
            <v>68.350684931506848</v>
          </cell>
          <cell r="FE306">
            <v>38271.593285532406</v>
          </cell>
        </row>
        <row r="307">
          <cell r="A307">
            <v>40056</v>
          </cell>
          <cell r="B307">
            <v>31</v>
          </cell>
          <cell r="C307">
            <v>1</v>
          </cell>
          <cell r="D307">
            <v>8</v>
          </cell>
          <cell r="E307">
            <v>2009</v>
          </cell>
          <cell r="G307">
            <v>0</v>
          </cell>
          <cell r="H307">
            <v>3.6264522915046746</v>
          </cell>
          <cell r="I307">
            <v>9.9877493511073787</v>
          </cell>
          <cell r="J307">
            <v>85.61643835616438</v>
          </cell>
          <cell r="K307">
            <v>10.483870967741936</v>
          </cell>
          <cell r="L307">
            <v>0.56665419672237327</v>
          </cell>
          <cell r="M307">
            <v>8.0318261451354687</v>
          </cell>
          <cell r="N307">
            <v>7.7697391304347825</v>
          </cell>
          <cell r="O307">
            <v>38.971833286901003</v>
          </cell>
          <cell r="P307">
            <v>19.784605613827438</v>
          </cell>
          <cell r="Q307">
            <v>26.011510334339274</v>
          </cell>
          <cell r="R307">
            <v>20.027384370228088</v>
          </cell>
          <cell r="S307">
            <v>55.218235923398375</v>
          </cell>
          <cell r="T307">
            <v>20.932634636424268</v>
          </cell>
          <cell r="U307">
            <v>35.148176959731529</v>
          </cell>
          <cell r="W307">
            <v>0</v>
          </cell>
          <cell r="X307">
            <v>13.614201642612054</v>
          </cell>
          <cell r="Y307">
            <v>10.483870967741936</v>
          </cell>
          <cell r="Z307">
            <v>0</v>
          </cell>
          <cell r="AA307">
            <v>0</v>
          </cell>
          <cell r="AB307">
            <v>2.501776913561705</v>
          </cell>
          <cell r="AC307">
            <v>5</v>
          </cell>
          <cell r="AD307">
            <v>0</v>
          </cell>
          <cell r="AE307">
            <v>1.3517454706142278</v>
          </cell>
          <cell r="AF307">
            <v>7.5146970881166908</v>
          </cell>
          <cell r="AG307">
            <v>0</v>
          </cell>
          <cell r="AH307">
            <v>3.2533190158532737</v>
          </cell>
          <cell r="AI307">
            <v>0</v>
          </cell>
          <cell r="AJ307">
            <v>0</v>
          </cell>
          <cell r="AK307">
            <v>0</v>
          </cell>
          <cell r="AL307">
            <v>0</v>
          </cell>
          <cell r="AM307">
            <v>0</v>
          </cell>
          <cell r="AN307">
            <v>0</v>
          </cell>
          <cell r="AO307">
            <v>16.257975603653993</v>
          </cell>
          <cell r="AP307">
            <v>0</v>
          </cell>
          <cell r="AQ307">
            <v>16.485302911883309</v>
          </cell>
          <cell r="AR307">
            <v>22.303735382296082</v>
          </cell>
          <cell r="AS307">
            <v>39.203270861168356</v>
          </cell>
          <cell r="AT307">
            <v>0</v>
          </cell>
          <cell r="AU307">
            <v>0</v>
          </cell>
          <cell r="AV307">
            <v>0</v>
          </cell>
          <cell r="AW307">
            <v>67</v>
          </cell>
          <cell r="AX307">
            <v>0</v>
          </cell>
          <cell r="AY307">
            <v>0</v>
          </cell>
          <cell r="AZ307">
            <v>36.381196124553242</v>
          </cell>
          <cell r="BA307">
            <v>0</v>
          </cell>
          <cell r="BB307">
            <v>7.9178513950009233</v>
          </cell>
          <cell r="BC307">
            <v>0</v>
          </cell>
          <cell r="BD307">
            <v>0</v>
          </cell>
          <cell r="BE307">
            <v>27.3224043715847</v>
          </cell>
          <cell r="BF307">
            <v>41.028280559922152</v>
          </cell>
          <cell r="BG307">
            <v>0</v>
          </cell>
          <cell r="BH307">
            <v>0</v>
          </cell>
          <cell r="BI307">
            <v>0</v>
          </cell>
          <cell r="BJ307">
            <v>0</v>
          </cell>
          <cell r="BK307">
            <v>0</v>
          </cell>
          <cell r="BL307">
            <v>0</v>
          </cell>
          <cell r="BM307">
            <v>0</v>
          </cell>
          <cell r="BN307">
            <v>0</v>
          </cell>
          <cell r="BO307">
            <v>0</v>
          </cell>
          <cell r="BP307">
            <v>0</v>
          </cell>
          <cell r="BQ307">
            <v>7.1054273576010019E-15</v>
          </cell>
          <cell r="BR307">
            <v>0</v>
          </cell>
          <cell r="BS307">
            <v>0</v>
          </cell>
          <cell r="BT307">
            <v>0</v>
          </cell>
          <cell r="BU307">
            <v>0</v>
          </cell>
          <cell r="BV307">
            <v>0</v>
          </cell>
          <cell r="BW307">
            <v>0</v>
          </cell>
          <cell r="BX307">
            <v>0</v>
          </cell>
          <cell r="BY307">
            <v>0</v>
          </cell>
          <cell r="CA307">
            <v>0</v>
          </cell>
          <cell r="CB307">
            <v>17.265753424657532</v>
          </cell>
          <cell r="CC307">
            <v>0</v>
          </cell>
          <cell r="CD307">
            <v>0</v>
          </cell>
          <cell r="CE307">
            <v>7.2917298304408007</v>
          </cell>
          <cell r="CF307">
            <v>0</v>
          </cell>
          <cell r="CH307">
            <v>24.557483255098333</v>
          </cell>
          <cell r="CJ307">
            <v>40056</v>
          </cell>
          <cell r="CK307">
            <v>13.614201642612054</v>
          </cell>
          <cell r="CL307">
            <v>8.8664425587309186</v>
          </cell>
          <cell r="CM307">
            <v>68.350684931506848</v>
          </cell>
          <cell r="CN307">
            <v>0</v>
          </cell>
          <cell r="CO307">
            <v>0</v>
          </cell>
          <cell r="CP307">
            <v>58.714565480675624</v>
          </cell>
          <cell r="CQ307">
            <v>0</v>
          </cell>
          <cell r="CR307">
            <v>38.789038294179392</v>
          </cell>
          <cell r="CS307">
            <v>0</v>
          </cell>
          <cell r="CU307">
            <v>40056</v>
          </cell>
          <cell r="CV307">
            <v>2.501776913561705</v>
          </cell>
          <cell r="CW307">
            <v>5</v>
          </cell>
          <cell r="CX307">
            <v>0</v>
          </cell>
          <cell r="CY307">
            <v>0</v>
          </cell>
          <cell r="CZ307">
            <v>0</v>
          </cell>
          <cell r="DA307">
            <v>0</v>
          </cell>
          <cell r="DB307">
            <v>0</v>
          </cell>
          <cell r="DC307">
            <v>72.328767123287676</v>
          </cell>
          <cell r="DD307">
            <v>67</v>
          </cell>
          <cell r="DE307">
            <v>11.835616438356164</v>
          </cell>
          <cell r="DF307">
            <v>24</v>
          </cell>
          <cell r="DG307">
            <v>58.684931506849324</v>
          </cell>
          <cell r="DH307">
            <v>7.9178513950009233</v>
          </cell>
          <cell r="DI307">
            <v>0</v>
          </cell>
          <cell r="DJ307">
            <v>0</v>
          </cell>
          <cell r="DK307">
            <v>27.3224043715847</v>
          </cell>
          <cell r="DL307">
            <v>41.028280559922152</v>
          </cell>
          <cell r="DM307">
            <v>0</v>
          </cell>
          <cell r="DN307">
            <v>0</v>
          </cell>
          <cell r="DO307">
            <v>7.1054273576010019E-15</v>
          </cell>
          <cell r="DP307">
            <v>0</v>
          </cell>
          <cell r="DR307">
            <v>68.350684931506848</v>
          </cell>
          <cell r="DS307">
            <v>24.557483255098333</v>
          </cell>
          <cell r="DT307">
            <v>0</v>
          </cell>
          <cell r="DV307">
            <v>40056</v>
          </cell>
          <cell r="DW307">
            <v>5.9109617058206121</v>
          </cell>
          <cell r="DY307">
            <v>49.7</v>
          </cell>
          <cell r="DZ307">
            <v>44.7</v>
          </cell>
          <cell r="EA307">
            <v>40</v>
          </cell>
          <cell r="EB307">
            <v>38.789038294179392</v>
          </cell>
          <cell r="ED307">
            <v>60</v>
          </cell>
          <cell r="EE307">
            <v>20</v>
          </cell>
          <cell r="EF307">
            <v>66.006295311116418</v>
          </cell>
          <cell r="EG307">
            <v>6.0062953111164177</v>
          </cell>
          <cell r="EH307">
            <v>60</v>
          </cell>
          <cell r="EJ307">
            <v>38.789038294179392</v>
          </cell>
          <cell r="EK307">
            <v>98.789038294179392</v>
          </cell>
          <cell r="EL307">
            <v>118.78903829417939</v>
          </cell>
          <cell r="EN307">
            <v>0</v>
          </cell>
          <cell r="EO307">
            <v>60</v>
          </cell>
          <cell r="EP307">
            <v>80</v>
          </cell>
          <cell r="ER307">
            <v>200</v>
          </cell>
          <cell r="ET307">
            <v>15</v>
          </cell>
          <cell r="EU307">
            <v>0</v>
          </cell>
          <cell r="EV307">
            <v>0</v>
          </cell>
          <cell r="EW307">
            <v>58.640911380596414</v>
          </cell>
          <cell r="EX307">
            <v>9.7097735509104339</v>
          </cell>
          <cell r="EZ307">
            <v>58.640911380596414</v>
          </cell>
          <cell r="FA307">
            <v>73.640911380596407</v>
          </cell>
          <cell r="FB307">
            <v>59</v>
          </cell>
          <cell r="FC307">
            <v>68.350684931506848</v>
          </cell>
          <cell r="FE307">
            <v>38271.593285763891</v>
          </cell>
        </row>
        <row r="308">
          <cell r="A308">
            <v>40057</v>
          </cell>
          <cell r="B308">
            <v>1</v>
          </cell>
          <cell r="C308">
            <v>2</v>
          </cell>
          <cell r="D308">
            <v>9</v>
          </cell>
          <cell r="E308">
            <v>2009</v>
          </cell>
          <cell r="G308">
            <v>0</v>
          </cell>
          <cell r="H308">
            <v>4.9233161186010417</v>
          </cell>
          <cell r="I308">
            <v>12.219821158771884</v>
          </cell>
          <cell r="J308">
            <v>76.027397260273986</v>
          </cell>
          <cell r="K308">
            <v>10.833333333333334</v>
          </cell>
          <cell r="L308">
            <v>0.51239598388173002</v>
          </cell>
          <cell r="M308">
            <v>8.4466063217786758</v>
          </cell>
          <cell r="N308">
            <v>8.1229090909090917</v>
          </cell>
          <cell r="O308">
            <v>35.291052681242647</v>
          </cell>
          <cell r="P308">
            <v>20.180446784143747</v>
          </cell>
          <cell r="Q308">
            <v>26.928670138204783</v>
          </cell>
          <cell r="R308">
            <v>22.221273547443964</v>
          </cell>
          <cell r="S308">
            <v>132.17293982640763</v>
          </cell>
          <cell r="T308">
            <v>22.118498979908651</v>
          </cell>
          <cell r="U308">
            <v>38.643388041219275</v>
          </cell>
          <cell r="W308">
            <v>0</v>
          </cell>
          <cell r="X308">
            <v>17.143137277372926</v>
          </cell>
          <cell r="Y308">
            <v>10.833333333333334</v>
          </cell>
          <cell r="Z308">
            <v>0</v>
          </cell>
          <cell r="AA308">
            <v>0</v>
          </cell>
          <cell r="AB308">
            <v>2.5005078962867109</v>
          </cell>
          <cell r="AC308">
            <v>5</v>
          </cell>
          <cell r="AD308">
            <v>0</v>
          </cell>
          <cell r="AE308">
            <v>1.0022831050228298</v>
          </cell>
          <cell r="AF308">
            <v>8.5791203952599542</v>
          </cell>
          <cell r="AG308">
            <v>0</v>
          </cell>
          <cell r="AH308">
            <v>0.90231674631737491</v>
          </cell>
          <cell r="AI308">
            <v>0</v>
          </cell>
          <cell r="AJ308">
            <v>0</v>
          </cell>
          <cell r="AK308">
            <v>0</v>
          </cell>
          <cell r="AL308">
            <v>0</v>
          </cell>
          <cell r="AM308">
            <v>0</v>
          </cell>
          <cell r="AN308">
            <v>0</v>
          </cell>
          <cell r="AO308">
            <v>14.869551548849604</v>
          </cell>
          <cell r="AP308">
            <v>0</v>
          </cell>
          <cell r="AQ308">
            <v>15.420879604740046</v>
          </cell>
          <cell r="AR308">
            <v>19.579120395259956</v>
          </cell>
          <cell r="AS308">
            <v>39.413761550747772</v>
          </cell>
          <cell r="AT308">
            <v>0</v>
          </cell>
          <cell r="AU308">
            <v>0</v>
          </cell>
          <cell r="AV308">
            <v>0</v>
          </cell>
          <cell r="AW308">
            <v>67</v>
          </cell>
          <cell r="AX308">
            <v>0</v>
          </cell>
          <cell r="AY308">
            <v>0</v>
          </cell>
          <cell r="AZ308">
            <v>39.105811111589368</v>
          </cell>
          <cell r="BA308">
            <v>0</v>
          </cell>
          <cell r="BB308">
            <v>86.8290157359462</v>
          </cell>
          <cell r="BC308">
            <v>0</v>
          </cell>
          <cell r="BD308">
            <v>0</v>
          </cell>
          <cell r="BE308">
            <v>27.3224043715847</v>
          </cell>
          <cell r="BF308">
            <v>41.028280559922152</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CA308">
            <v>0</v>
          </cell>
          <cell r="CB308">
            <v>7.6767123287671382</v>
          </cell>
          <cell r="CC308">
            <v>0</v>
          </cell>
          <cell r="CD308">
            <v>0</v>
          </cell>
          <cell r="CE308">
            <v>14.435813305120405</v>
          </cell>
          <cell r="CF308">
            <v>0</v>
          </cell>
          <cell r="CH308">
            <v>22.112525633887543</v>
          </cell>
          <cell r="CJ308">
            <v>40057</v>
          </cell>
          <cell r="CK308">
            <v>17.143137277372926</v>
          </cell>
          <cell r="CL308">
            <v>9.581403500282784</v>
          </cell>
          <cell r="CM308">
            <v>68.350684931506848</v>
          </cell>
          <cell r="CN308">
            <v>0</v>
          </cell>
          <cell r="CO308">
            <v>0</v>
          </cell>
          <cell r="CP308">
            <v>55.185629845914747</v>
          </cell>
          <cell r="CQ308">
            <v>0</v>
          </cell>
          <cell r="CR308">
            <v>35</v>
          </cell>
          <cell r="CS308">
            <v>0</v>
          </cell>
          <cell r="CU308">
            <v>40057</v>
          </cell>
          <cell r="CV308">
            <v>2.5005078962867109</v>
          </cell>
          <cell r="CW308">
            <v>5</v>
          </cell>
          <cell r="CX308">
            <v>0</v>
          </cell>
          <cell r="CY308">
            <v>0</v>
          </cell>
          <cell r="CZ308">
            <v>0</v>
          </cell>
          <cell r="DA308">
            <v>0</v>
          </cell>
          <cell r="DB308">
            <v>0</v>
          </cell>
          <cell r="DC308">
            <v>72.328767123287676</v>
          </cell>
          <cell r="DD308">
            <v>67</v>
          </cell>
          <cell r="DE308">
            <v>11.835616438356164</v>
          </cell>
          <cell r="DF308">
            <v>24</v>
          </cell>
          <cell r="DG308">
            <v>58.684931506849324</v>
          </cell>
          <cell r="DH308">
            <v>86.8290157359462</v>
          </cell>
          <cell r="DI308">
            <v>0</v>
          </cell>
          <cell r="DJ308">
            <v>0</v>
          </cell>
          <cell r="DK308">
            <v>27.3224043715847</v>
          </cell>
          <cell r="DL308">
            <v>41.028280559922152</v>
          </cell>
          <cell r="DM308">
            <v>0</v>
          </cell>
          <cell r="DN308">
            <v>0</v>
          </cell>
          <cell r="DO308">
            <v>0</v>
          </cell>
          <cell r="DP308">
            <v>0</v>
          </cell>
          <cell r="DR308">
            <v>68.350684931506848</v>
          </cell>
          <cell r="DS308">
            <v>22.112525633887543</v>
          </cell>
          <cell r="DT308">
            <v>0</v>
          </cell>
          <cell r="DV308">
            <v>40057</v>
          </cell>
          <cell r="DW308">
            <v>6.3876023335218557</v>
          </cell>
          <cell r="DY308">
            <v>49.7</v>
          </cell>
          <cell r="DZ308">
            <v>44.7</v>
          </cell>
          <cell r="EA308">
            <v>35</v>
          </cell>
          <cell r="EB308">
            <v>35</v>
          </cell>
          <cell r="ED308">
            <v>60</v>
          </cell>
          <cell r="EE308">
            <v>20</v>
          </cell>
          <cell r="EF308">
            <v>69.621443151035152</v>
          </cell>
          <cell r="EG308">
            <v>9.6214431510351517</v>
          </cell>
          <cell r="EH308">
            <v>60</v>
          </cell>
          <cell r="EJ308">
            <v>35</v>
          </cell>
          <cell r="EK308">
            <v>95</v>
          </cell>
          <cell r="EL308">
            <v>115</v>
          </cell>
          <cell r="EN308">
            <v>0</v>
          </cell>
          <cell r="EO308">
            <v>60</v>
          </cell>
          <cell r="EP308">
            <v>80</v>
          </cell>
          <cell r="ER308">
            <v>200</v>
          </cell>
          <cell r="ET308">
            <v>15</v>
          </cell>
          <cell r="EU308">
            <v>0</v>
          </cell>
          <cell r="EV308">
            <v>0</v>
          </cell>
          <cell r="EW308">
            <v>61.031303257762715</v>
          </cell>
          <cell r="EX308">
            <v>7.3193816737441324</v>
          </cell>
          <cell r="EZ308">
            <v>61.031303257762715</v>
          </cell>
          <cell r="FA308">
            <v>76.031303257762715</v>
          </cell>
          <cell r="FB308">
            <v>59</v>
          </cell>
          <cell r="FC308">
            <v>68.350684931506848</v>
          </cell>
          <cell r="FE308">
            <v>38271.593286111114</v>
          </cell>
        </row>
        <row r="309">
          <cell r="A309">
            <v>40058</v>
          </cell>
          <cell r="B309">
            <v>2</v>
          </cell>
          <cell r="C309">
            <v>3</v>
          </cell>
          <cell r="D309">
            <v>9</v>
          </cell>
          <cell r="E309">
            <v>2009</v>
          </cell>
          <cell r="G309">
            <v>0</v>
          </cell>
          <cell r="H309">
            <v>3.3711009910866605</v>
          </cell>
          <cell r="I309">
            <v>11.304463862563365</v>
          </cell>
          <cell r="J309">
            <v>76.027397260273986</v>
          </cell>
          <cell r="K309">
            <v>10.833333333333334</v>
          </cell>
          <cell r="L309">
            <v>0.35084860843413535</v>
          </cell>
          <cell r="M309">
            <v>7.8138914379531466</v>
          </cell>
          <cell r="N309">
            <v>8.1229090909090917</v>
          </cell>
          <cell r="O309">
            <v>24.164546781942942</v>
          </cell>
          <cell r="P309">
            <v>18.668778244596133</v>
          </cell>
          <cell r="Q309">
            <v>26.451657555012662</v>
          </cell>
          <cell r="R309">
            <v>22.221273547443964</v>
          </cell>
          <cell r="S309">
            <v>120.87558434653891</v>
          </cell>
          <cell r="T309">
            <v>22.099588705938075</v>
          </cell>
          <cell r="U309">
            <v>34.535625606648175</v>
          </cell>
          <cell r="W309">
            <v>0</v>
          </cell>
          <cell r="X309">
            <v>14.675564853650025</v>
          </cell>
          <cell r="Y309">
            <v>10.833333333333334</v>
          </cell>
          <cell r="Z309">
            <v>0</v>
          </cell>
          <cell r="AA309">
            <v>0</v>
          </cell>
          <cell r="AB309">
            <v>2.4992395227161301</v>
          </cell>
          <cell r="AC309">
            <v>5</v>
          </cell>
          <cell r="AD309">
            <v>0</v>
          </cell>
          <cell r="AE309">
            <v>1.0022831050228298</v>
          </cell>
          <cell r="AF309">
            <v>7.7861265095574126</v>
          </cell>
          <cell r="AG309">
            <v>0</v>
          </cell>
          <cell r="AH309">
            <v>1.7790113816649562</v>
          </cell>
          <cell r="AI309">
            <v>0</v>
          </cell>
          <cell r="AJ309">
            <v>0</v>
          </cell>
          <cell r="AK309">
            <v>0</v>
          </cell>
          <cell r="AL309">
            <v>0</v>
          </cell>
          <cell r="AM309">
            <v>0</v>
          </cell>
          <cell r="AN309">
            <v>0</v>
          </cell>
          <cell r="AO309">
            <v>16.264765652139054</v>
          </cell>
          <cell r="AP309">
            <v>0</v>
          </cell>
          <cell r="AQ309">
            <v>16.213873490442587</v>
          </cell>
          <cell r="AR309">
            <v>18.786126509557413</v>
          </cell>
          <cell r="AS309">
            <v>38.462479095191675</v>
          </cell>
          <cell r="AT309">
            <v>0</v>
          </cell>
          <cell r="AU309">
            <v>0</v>
          </cell>
          <cell r="AV309">
            <v>0</v>
          </cell>
          <cell r="AW309">
            <v>67</v>
          </cell>
          <cell r="AX309">
            <v>0</v>
          </cell>
          <cell r="AY309">
            <v>0</v>
          </cell>
          <cell r="AZ309">
            <v>39.898804997291911</v>
          </cell>
          <cell r="BA309">
            <v>0</v>
          </cell>
          <cell r="BB309">
            <v>70.611993661833253</v>
          </cell>
          <cell r="BC309">
            <v>0</v>
          </cell>
          <cell r="BD309">
            <v>0</v>
          </cell>
          <cell r="BE309">
            <v>27.3224043715847</v>
          </cell>
          <cell r="BF309">
            <v>41.028280559922152</v>
          </cell>
          <cell r="BG309">
            <v>0</v>
          </cell>
          <cell r="BH309">
            <v>1.1469461406419583</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CA309">
            <v>0</v>
          </cell>
          <cell r="CB309">
            <v>6.5297661881251798</v>
          </cell>
          <cell r="CC309">
            <v>0</v>
          </cell>
          <cell r="CD309">
            <v>0</v>
          </cell>
          <cell r="CE309">
            <v>0</v>
          </cell>
          <cell r="CF309">
            <v>0</v>
          </cell>
          <cell r="CH309">
            <v>6.5297661881251798</v>
          </cell>
          <cell r="CJ309">
            <v>40058</v>
          </cell>
          <cell r="CK309">
            <v>14.675564853650025</v>
          </cell>
          <cell r="CL309">
            <v>8.7884096145802424</v>
          </cell>
          <cell r="CM309">
            <v>68.350684931506848</v>
          </cell>
          <cell r="CN309">
            <v>0</v>
          </cell>
          <cell r="CO309">
            <v>0</v>
          </cell>
          <cell r="CP309">
            <v>56.506256128995688</v>
          </cell>
          <cell r="CQ309">
            <v>0</v>
          </cell>
          <cell r="CR309">
            <v>35</v>
          </cell>
          <cell r="CS309">
            <v>0</v>
          </cell>
          <cell r="CU309">
            <v>40058</v>
          </cell>
          <cell r="CV309">
            <v>2.4992395227161301</v>
          </cell>
          <cell r="CW309">
            <v>5</v>
          </cell>
          <cell r="CX309">
            <v>0</v>
          </cell>
          <cell r="CY309">
            <v>0</v>
          </cell>
          <cell r="CZ309">
            <v>0</v>
          </cell>
          <cell r="DA309">
            <v>0</v>
          </cell>
          <cell r="DB309">
            <v>0</v>
          </cell>
          <cell r="DC309">
            <v>72.328767123287676</v>
          </cell>
          <cell r="DD309">
            <v>67</v>
          </cell>
          <cell r="DE309">
            <v>11.835616438356164</v>
          </cell>
          <cell r="DF309">
            <v>24</v>
          </cell>
          <cell r="DG309">
            <v>58.684931506849324</v>
          </cell>
          <cell r="DH309">
            <v>70.611993661833253</v>
          </cell>
          <cell r="DI309">
            <v>0</v>
          </cell>
          <cell r="DJ309">
            <v>0</v>
          </cell>
          <cell r="DK309">
            <v>27.3224043715847</v>
          </cell>
          <cell r="DL309">
            <v>41.028280559922152</v>
          </cell>
          <cell r="DM309">
            <v>0</v>
          </cell>
          <cell r="DN309">
            <v>0</v>
          </cell>
          <cell r="DO309">
            <v>0</v>
          </cell>
          <cell r="DP309">
            <v>0</v>
          </cell>
          <cell r="DR309">
            <v>68.350684931506848</v>
          </cell>
          <cell r="DS309">
            <v>6.5297661881251798</v>
          </cell>
          <cell r="DT309">
            <v>0</v>
          </cell>
          <cell r="DV309">
            <v>40058</v>
          </cell>
          <cell r="DW309">
            <v>5.8589397430534946</v>
          </cell>
          <cell r="DY309">
            <v>49.7</v>
          </cell>
          <cell r="DZ309">
            <v>44.7</v>
          </cell>
          <cell r="EA309">
            <v>35</v>
          </cell>
          <cell r="EB309">
            <v>35</v>
          </cell>
          <cell r="ED309">
            <v>60</v>
          </cell>
          <cell r="EE309">
            <v>20</v>
          </cell>
          <cell r="EF309">
            <v>56.506256128995688</v>
          </cell>
          <cell r="EG309">
            <v>0</v>
          </cell>
          <cell r="EH309">
            <v>56.506256128995688</v>
          </cell>
          <cell r="EJ309">
            <v>35</v>
          </cell>
          <cell r="EK309">
            <v>95</v>
          </cell>
          <cell r="EL309">
            <v>115</v>
          </cell>
          <cell r="EN309">
            <v>0</v>
          </cell>
          <cell r="EO309">
            <v>60</v>
          </cell>
          <cell r="EP309">
            <v>80</v>
          </cell>
          <cell r="ER309">
            <v>200</v>
          </cell>
          <cell r="ET309">
            <v>15</v>
          </cell>
          <cell r="EU309">
            <v>0</v>
          </cell>
          <cell r="EV309">
            <v>0</v>
          </cell>
          <cell r="EW309">
            <v>56.45959570097861</v>
          </cell>
          <cell r="EX309">
            <v>11.891089230528237</v>
          </cell>
          <cell r="EZ309">
            <v>56.45959570097861</v>
          </cell>
          <cell r="FA309">
            <v>71.45959570097861</v>
          </cell>
          <cell r="FB309">
            <v>59</v>
          </cell>
          <cell r="FC309">
            <v>68.350684931506848</v>
          </cell>
          <cell r="FE309">
            <v>38271.593286342591</v>
          </cell>
        </row>
        <row r="310">
          <cell r="A310">
            <v>40059</v>
          </cell>
          <cell r="B310">
            <v>3</v>
          </cell>
          <cell r="C310">
            <v>4</v>
          </cell>
          <cell r="D310">
            <v>9</v>
          </cell>
          <cell r="E310">
            <v>2009</v>
          </cell>
          <cell r="G310">
            <v>0</v>
          </cell>
          <cell r="H310">
            <v>3.2528214240005981</v>
          </cell>
          <cell r="I310">
            <v>9.4102511055853846</v>
          </cell>
          <cell r="J310">
            <v>76.027397260273986</v>
          </cell>
          <cell r="K310">
            <v>10.833333333333334</v>
          </cell>
          <cell r="L310">
            <v>0.3385386178322341</v>
          </cell>
          <cell r="M310">
            <v>6.5045703570632831</v>
          </cell>
          <cell r="N310">
            <v>0</v>
          </cell>
          <cell r="O310">
            <v>23.316701481622296</v>
          </cell>
          <cell r="P310">
            <v>15.540577001437995</v>
          </cell>
          <cell r="Q310">
            <v>27.134461273514273</v>
          </cell>
          <cell r="R310">
            <v>22.221273547443964</v>
          </cell>
          <cell r="S310">
            <v>182.16960059660533</v>
          </cell>
          <cell r="T310">
            <v>21.468846440568651</v>
          </cell>
          <cell r="U310">
            <v>27.164106053106082</v>
          </cell>
          <cell r="W310">
            <v>0</v>
          </cell>
          <cell r="X310">
            <v>12.663072529585982</v>
          </cell>
          <cell r="Y310">
            <v>10.833333333333334</v>
          </cell>
          <cell r="Z310">
            <v>0</v>
          </cell>
          <cell r="AA310">
            <v>0</v>
          </cell>
          <cell r="AB310">
            <v>0</v>
          </cell>
          <cell r="AC310">
            <v>5</v>
          </cell>
          <cell r="AD310">
            <v>0</v>
          </cell>
          <cell r="AE310">
            <v>1.0022831050228298</v>
          </cell>
          <cell r="AF310">
            <v>0.84082586987268737</v>
          </cell>
          <cell r="AG310">
            <v>0</v>
          </cell>
          <cell r="AH310">
            <v>2.4130829130836791</v>
          </cell>
          <cell r="AI310">
            <v>0</v>
          </cell>
          <cell r="AJ310">
            <v>0</v>
          </cell>
          <cell r="AK310">
            <v>0</v>
          </cell>
          <cell r="AL310">
            <v>0</v>
          </cell>
          <cell r="AM310">
            <v>0</v>
          </cell>
          <cell r="AN310">
            <v>0</v>
          </cell>
          <cell r="AO310">
            <v>17.442845318308869</v>
          </cell>
          <cell r="AP310">
            <v>0</v>
          </cell>
          <cell r="AQ310">
            <v>23.159174130127312</v>
          </cell>
          <cell r="AR310">
            <v>11.840825869872688</v>
          </cell>
          <cell r="AS310">
            <v>33.357085072625971</v>
          </cell>
          <cell r="AT310">
            <v>0</v>
          </cell>
          <cell r="AU310">
            <v>0</v>
          </cell>
          <cell r="AV310">
            <v>0</v>
          </cell>
          <cell r="AW310">
            <v>67</v>
          </cell>
          <cell r="AX310">
            <v>0</v>
          </cell>
          <cell r="AY310">
            <v>0</v>
          </cell>
          <cell r="AZ310">
            <v>46.844105636976636</v>
          </cell>
          <cell r="BA310">
            <v>0</v>
          </cell>
          <cell r="BB310">
            <v>116.95844745330344</v>
          </cell>
          <cell r="BC310">
            <v>0</v>
          </cell>
          <cell r="BD310">
            <v>0</v>
          </cell>
          <cell r="BE310">
            <v>27.3224043715847</v>
          </cell>
          <cell r="BF310">
            <v>34.676637717047541</v>
          </cell>
          <cell r="BG310">
            <v>0</v>
          </cell>
          <cell r="BH310">
            <v>6.4526812896831842</v>
          </cell>
          <cell r="BI310">
            <v>0</v>
          </cell>
          <cell r="BJ310">
            <v>0</v>
          </cell>
          <cell r="BK310">
            <v>0</v>
          </cell>
          <cell r="BL310">
            <v>0</v>
          </cell>
          <cell r="BM310">
            <v>0</v>
          </cell>
          <cell r="BN310">
            <v>7.1054273576010019E-15</v>
          </cell>
          <cell r="BO310">
            <v>0</v>
          </cell>
          <cell r="BP310">
            <v>0</v>
          </cell>
          <cell r="BQ310">
            <v>-7.1054273576010019E-15</v>
          </cell>
          <cell r="BR310">
            <v>0</v>
          </cell>
          <cell r="BS310">
            <v>0</v>
          </cell>
          <cell r="BT310">
            <v>0</v>
          </cell>
          <cell r="BU310">
            <v>0</v>
          </cell>
          <cell r="BV310">
            <v>0</v>
          </cell>
          <cell r="BW310">
            <v>6.3516428428746039</v>
          </cell>
          <cell r="BX310">
            <v>0</v>
          </cell>
          <cell r="BY310">
            <v>0</v>
          </cell>
          <cell r="CA310">
            <v>0</v>
          </cell>
          <cell r="CB310">
            <v>1.2240310390839539</v>
          </cell>
          <cell r="CC310">
            <v>0</v>
          </cell>
          <cell r="CD310">
            <v>0</v>
          </cell>
          <cell r="CE310">
            <v>0</v>
          </cell>
          <cell r="CF310">
            <v>0</v>
          </cell>
          <cell r="CH310">
            <v>1.2240310390839539</v>
          </cell>
          <cell r="CJ310">
            <v>40059</v>
          </cell>
          <cell r="CK310">
            <v>12.663072529585982</v>
          </cell>
          <cell r="CL310">
            <v>1.8431089748955172</v>
          </cell>
          <cell r="CM310">
            <v>61.999042088632244</v>
          </cell>
          <cell r="CN310">
            <v>6.3516428428746039</v>
          </cell>
          <cell r="CO310">
            <v>0</v>
          </cell>
          <cell r="CP310">
            <v>53.213013304018517</v>
          </cell>
          <cell r="CQ310">
            <v>0</v>
          </cell>
          <cell r="CR310">
            <v>35</v>
          </cell>
          <cell r="CS310">
            <v>0</v>
          </cell>
          <cell r="CU310">
            <v>40059</v>
          </cell>
          <cell r="CV310">
            <v>0</v>
          </cell>
          <cell r="CW310">
            <v>5</v>
          </cell>
          <cell r="CX310">
            <v>0</v>
          </cell>
          <cell r="CY310">
            <v>0</v>
          </cell>
          <cell r="CZ310">
            <v>0</v>
          </cell>
          <cell r="DA310">
            <v>0</v>
          </cell>
          <cell r="DB310">
            <v>0</v>
          </cell>
          <cell r="DC310">
            <v>72.328767123287676</v>
          </cell>
          <cell r="DD310">
            <v>67</v>
          </cell>
          <cell r="DE310">
            <v>11.835616438356164</v>
          </cell>
          <cell r="DF310">
            <v>24</v>
          </cell>
          <cell r="DG310">
            <v>58.684931506849324</v>
          </cell>
          <cell r="DH310">
            <v>116.95844745330344</v>
          </cell>
          <cell r="DI310">
            <v>0</v>
          </cell>
          <cell r="DJ310">
            <v>0</v>
          </cell>
          <cell r="DK310">
            <v>27.3224043715847</v>
          </cell>
          <cell r="DL310">
            <v>34.676637717047548</v>
          </cell>
          <cell r="DM310">
            <v>0</v>
          </cell>
          <cell r="DN310">
            <v>0</v>
          </cell>
          <cell r="DO310">
            <v>-7.1054273576010019E-15</v>
          </cell>
          <cell r="DP310">
            <v>6.3516428428746039</v>
          </cell>
          <cell r="DR310">
            <v>68.350684931506848</v>
          </cell>
          <cell r="DS310">
            <v>1.2240310390839539</v>
          </cell>
          <cell r="DT310">
            <v>0</v>
          </cell>
          <cell r="DV310">
            <v>40059</v>
          </cell>
          <cell r="DW310">
            <v>1.2287393165970115</v>
          </cell>
          <cell r="DY310">
            <v>49.7</v>
          </cell>
          <cell r="DZ310">
            <v>44.7</v>
          </cell>
          <cell r="EA310">
            <v>35</v>
          </cell>
          <cell r="EB310">
            <v>35</v>
          </cell>
          <cell r="ED310">
            <v>60</v>
          </cell>
          <cell r="EE310">
            <v>20</v>
          </cell>
          <cell r="EF310">
            <v>53.213013304018524</v>
          </cell>
          <cell r="EG310">
            <v>0</v>
          </cell>
          <cell r="EH310">
            <v>53.213013304018524</v>
          </cell>
          <cell r="EJ310">
            <v>35</v>
          </cell>
          <cell r="EK310">
            <v>95</v>
          </cell>
          <cell r="EL310">
            <v>115</v>
          </cell>
          <cell r="EN310">
            <v>0</v>
          </cell>
          <cell r="EO310">
            <v>60</v>
          </cell>
          <cell r="EP310">
            <v>80</v>
          </cell>
          <cell r="ER310">
            <v>200</v>
          </cell>
          <cell r="ET310">
            <v>15</v>
          </cell>
          <cell r="EU310">
            <v>0</v>
          </cell>
          <cell r="EV310">
            <v>6.3516428428746039</v>
          </cell>
          <cell r="EW310">
            <v>53.350684931506848</v>
          </cell>
          <cell r="EX310">
            <v>15</v>
          </cell>
          <cell r="EZ310">
            <v>46.999042088632244</v>
          </cell>
          <cell r="FA310">
            <v>61.999042088632244</v>
          </cell>
          <cell r="FB310">
            <v>59</v>
          </cell>
          <cell r="FC310">
            <v>68.350684931506848</v>
          </cell>
          <cell r="FE310">
            <v>38271.59328645833</v>
          </cell>
        </row>
        <row r="311">
          <cell r="A311">
            <v>40060</v>
          </cell>
          <cell r="B311">
            <v>4</v>
          </cell>
          <cell r="C311">
            <v>5</v>
          </cell>
          <cell r="D311">
            <v>9</v>
          </cell>
          <cell r="E311">
            <v>2009</v>
          </cell>
          <cell r="G311">
            <v>0</v>
          </cell>
          <cell r="H311">
            <v>3.9549832944214063</v>
          </cell>
          <cell r="I311">
            <v>9.6956253091689728</v>
          </cell>
          <cell r="J311">
            <v>76.027397260273986</v>
          </cell>
          <cell r="K311">
            <v>10.833333333333334</v>
          </cell>
          <cell r="L311">
            <v>0.41161637960324515</v>
          </cell>
          <cell r="M311">
            <v>6.701827217105901</v>
          </cell>
          <cell r="N311">
            <v>0</v>
          </cell>
          <cell r="O311">
            <v>28.349900846204605</v>
          </cell>
          <cell r="P311">
            <v>16.01185877014473</v>
          </cell>
          <cell r="Q311">
            <v>26.946353570935795</v>
          </cell>
          <cell r="R311">
            <v>22.221273547443964</v>
          </cell>
          <cell r="S311">
            <v>176.39455408413818</v>
          </cell>
          <cell r="T311">
            <v>21.650292596212616</v>
          </cell>
          <cell r="U311">
            <v>29.560154043253647</v>
          </cell>
          <cell r="W311">
            <v>0</v>
          </cell>
          <cell r="X311">
            <v>13.65060860359038</v>
          </cell>
          <cell r="Y311">
            <v>10.833333333333334</v>
          </cell>
          <cell r="Z311">
            <v>0</v>
          </cell>
          <cell r="AA311">
            <v>0</v>
          </cell>
          <cell r="AB311">
            <v>0</v>
          </cell>
          <cell r="AC311">
            <v>5</v>
          </cell>
          <cell r="AD311">
            <v>0</v>
          </cell>
          <cell r="AE311">
            <v>1.0022831050228298</v>
          </cell>
          <cell r="AF311">
            <v>1.1111604916863165</v>
          </cell>
          <cell r="AG311">
            <v>0</v>
          </cell>
          <cell r="AH311">
            <v>2.0162809477253312</v>
          </cell>
          <cell r="AI311">
            <v>0</v>
          </cell>
          <cell r="AJ311">
            <v>0</v>
          </cell>
          <cell r="AK311">
            <v>0</v>
          </cell>
          <cell r="AL311">
            <v>0</v>
          </cell>
          <cell r="AM311">
            <v>0</v>
          </cell>
          <cell r="AN311">
            <v>0</v>
          </cell>
          <cell r="AO311">
            <v>16.635164989288285</v>
          </cell>
          <cell r="AP311">
            <v>0</v>
          </cell>
          <cell r="AQ311">
            <v>22.888839508313684</v>
          </cell>
          <cell r="AR311">
            <v>12.111160491686316</v>
          </cell>
          <cell r="AS311">
            <v>39.877940797715468</v>
          </cell>
          <cell r="AT311">
            <v>0</v>
          </cell>
          <cell r="AU311">
            <v>0</v>
          </cell>
          <cell r="AV311">
            <v>0</v>
          </cell>
          <cell r="AW311">
            <v>67</v>
          </cell>
          <cell r="AX311">
            <v>0</v>
          </cell>
          <cell r="AY311">
            <v>0</v>
          </cell>
          <cell r="AZ311">
            <v>46.573771015163004</v>
          </cell>
          <cell r="BA311">
            <v>0</v>
          </cell>
          <cell r="BB311">
            <v>114.03122970844143</v>
          </cell>
          <cell r="BC311">
            <v>0</v>
          </cell>
          <cell r="BD311">
            <v>0</v>
          </cell>
          <cell r="BE311">
            <v>27.3224043715847</v>
          </cell>
          <cell r="BF311">
            <v>36.101925316150414</v>
          </cell>
          <cell r="BG311">
            <v>0</v>
          </cell>
          <cell r="BH311">
            <v>0.14877178496821841</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4.9263552437717379</v>
          </cell>
          <cell r="BX311">
            <v>0</v>
          </cell>
          <cell r="BY311">
            <v>0</v>
          </cell>
          <cell r="CA311">
            <v>0</v>
          </cell>
          <cell r="CB311">
            <v>7.5279405437989197</v>
          </cell>
          <cell r="CC311">
            <v>0</v>
          </cell>
          <cell r="CD311">
            <v>0</v>
          </cell>
          <cell r="CE311">
            <v>0</v>
          </cell>
          <cell r="CF311">
            <v>0</v>
          </cell>
          <cell r="CH311">
            <v>7.5279405437989197</v>
          </cell>
          <cell r="CJ311">
            <v>40060</v>
          </cell>
          <cell r="CK311">
            <v>13.65060860359038</v>
          </cell>
          <cell r="CL311">
            <v>2.1134435967091463</v>
          </cell>
          <cell r="CM311">
            <v>63.42432968773511</v>
          </cell>
          <cell r="CN311">
            <v>4.9263552437717379</v>
          </cell>
          <cell r="CO311">
            <v>0</v>
          </cell>
          <cell r="CP311">
            <v>58.529386734729087</v>
          </cell>
          <cell r="CQ311">
            <v>0</v>
          </cell>
          <cell r="CR311">
            <v>35</v>
          </cell>
          <cell r="CS311">
            <v>0</v>
          </cell>
          <cell r="CU311">
            <v>40060</v>
          </cell>
          <cell r="CV311">
            <v>0</v>
          </cell>
          <cell r="CW311">
            <v>5</v>
          </cell>
          <cell r="CX311">
            <v>0</v>
          </cell>
          <cell r="CY311">
            <v>0</v>
          </cell>
          <cell r="CZ311">
            <v>0</v>
          </cell>
          <cell r="DA311">
            <v>0</v>
          </cell>
          <cell r="DB311">
            <v>0</v>
          </cell>
          <cell r="DC311">
            <v>72.328767123287676</v>
          </cell>
          <cell r="DD311">
            <v>67</v>
          </cell>
          <cell r="DE311">
            <v>11.835616438356164</v>
          </cell>
          <cell r="DF311">
            <v>24</v>
          </cell>
          <cell r="DG311">
            <v>58.684931506849324</v>
          </cell>
          <cell r="DH311">
            <v>114.03122970844143</v>
          </cell>
          <cell r="DI311">
            <v>0</v>
          </cell>
          <cell r="DJ311">
            <v>0</v>
          </cell>
          <cell r="DK311">
            <v>27.3224043715847</v>
          </cell>
          <cell r="DL311">
            <v>36.101925316150414</v>
          </cell>
          <cell r="DM311">
            <v>0</v>
          </cell>
          <cell r="DN311">
            <v>0</v>
          </cell>
          <cell r="DO311">
            <v>0</v>
          </cell>
          <cell r="DP311">
            <v>4.9263552437717379</v>
          </cell>
          <cell r="DR311">
            <v>68.350684931506848</v>
          </cell>
          <cell r="DS311">
            <v>7.5279405437989197</v>
          </cell>
          <cell r="DT311">
            <v>0</v>
          </cell>
          <cell r="DV311">
            <v>40060</v>
          </cell>
          <cell r="DW311">
            <v>1.4089623978060974</v>
          </cell>
          <cell r="DY311">
            <v>49.7</v>
          </cell>
          <cell r="DZ311">
            <v>44.7</v>
          </cell>
          <cell r="EA311">
            <v>35</v>
          </cell>
          <cell r="EB311">
            <v>35</v>
          </cell>
          <cell r="ED311">
            <v>60</v>
          </cell>
          <cell r="EE311">
            <v>20</v>
          </cell>
          <cell r="EF311">
            <v>58.529386734729087</v>
          </cell>
          <cell r="EG311">
            <v>0</v>
          </cell>
          <cell r="EH311">
            <v>58.529386734729087</v>
          </cell>
          <cell r="EJ311">
            <v>35</v>
          </cell>
          <cell r="EK311">
            <v>95</v>
          </cell>
          <cell r="EL311">
            <v>115</v>
          </cell>
          <cell r="EN311">
            <v>0</v>
          </cell>
          <cell r="EO311">
            <v>60</v>
          </cell>
          <cell r="EP311">
            <v>80</v>
          </cell>
          <cell r="ER311">
            <v>200</v>
          </cell>
          <cell r="ET311">
            <v>15</v>
          </cell>
          <cell r="EU311">
            <v>0</v>
          </cell>
          <cell r="EV311">
            <v>4.9263552437717379</v>
          </cell>
          <cell r="EW311">
            <v>53.350684931506848</v>
          </cell>
          <cell r="EX311">
            <v>15</v>
          </cell>
          <cell r="EZ311">
            <v>48.42432968773511</v>
          </cell>
          <cell r="FA311">
            <v>63.42432968773511</v>
          </cell>
          <cell r="FB311">
            <v>59</v>
          </cell>
          <cell r="FC311">
            <v>68.350684931506848</v>
          </cell>
          <cell r="FE311">
            <v>38271.593286805553</v>
          </cell>
        </row>
        <row r="312">
          <cell r="A312">
            <v>40061</v>
          </cell>
          <cell r="B312">
            <v>5</v>
          </cell>
          <cell r="C312">
            <v>6</v>
          </cell>
          <cell r="D312">
            <v>9</v>
          </cell>
          <cell r="E312">
            <v>2009</v>
          </cell>
          <cell r="G312">
            <v>0</v>
          </cell>
          <cell r="H312">
            <v>3.5333509946732069</v>
          </cell>
          <cell r="I312">
            <v>11.807336324471777</v>
          </cell>
          <cell r="J312">
            <v>76.027397260273986</v>
          </cell>
          <cell r="K312">
            <v>10.833333333333334</v>
          </cell>
          <cell r="L312">
            <v>0.36773483881622304</v>
          </cell>
          <cell r="M312">
            <v>8.1614878275087257</v>
          </cell>
          <cell r="N312">
            <v>8.1229090909090917</v>
          </cell>
          <cell r="O312">
            <v>25.327578625961863</v>
          </cell>
          <cell r="P312">
            <v>19.499247923726362</v>
          </cell>
          <cell r="Q312">
            <v>26.832526994615083</v>
          </cell>
          <cell r="R312">
            <v>22.221273547443964</v>
          </cell>
          <cell r="S312">
            <v>191.11218396285184</v>
          </cell>
          <cell r="T312">
            <v>22.316004480544265</v>
          </cell>
          <cell r="U312">
            <v>40.579718882465095</v>
          </cell>
          <cell r="W312">
            <v>0</v>
          </cell>
          <cell r="X312">
            <v>15.340687319144983</v>
          </cell>
          <cell r="Y312">
            <v>10.833333333333334</v>
          </cell>
          <cell r="Z312">
            <v>0</v>
          </cell>
          <cell r="AA312">
            <v>0</v>
          </cell>
          <cell r="AB312">
            <v>2.4979717925234484</v>
          </cell>
          <cell r="AC312">
            <v>5</v>
          </cell>
          <cell r="AD312">
            <v>0</v>
          </cell>
          <cell r="AE312">
            <v>1.0022831050228298</v>
          </cell>
          <cell r="AF312">
            <v>8.1518768596877607</v>
          </cell>
          <cell r="AG312">
            <v>0</v>
          </cell>
          <cell r="AH312">
            <v>1.7995015766982618</v>
          </cell>
          <cell r="AI312">
            <v>0</v>
          </cell>
          <cell r="AJ312">
            <v>0</v>
          </cell>
          <cell r="AK312">
            <v>0</v>
          </cell>
          <cell r="AL312">
            <v>0</v>
          </cell>
          <cell r="AM312">
            <v>0</v>
          </cell>
          <cell r="AN312">
            <v>0</v>
          </cell>
          <cell r="AO312">
            <v>14.935258876678994</v>
          </cell>
          <cell r="AP312">
            <v>0</v>
          </cell>
          <cell r="AQ312">
            <v>15.848123140312239</v>
          </cell>
          <cell r="AR312">
            <v>19.151876859687761</v>
          </cell>
          <cell r="AS312">
            <v>40.253319350765437</v>
          </cell>
          <cell r="AT312">
            <v>0</v>
          </cell>
          <cell r="AU312">
            <v>0</v>
          </cell>
          <cell r="AV312">
            <v>0</v>
          </cell>
          <cell r="AW312">
            <v>67</v>
          </cell>
          <cell r="AX312">
            <v>0</v>
          </cell>
          <cell r="AY312">
            <v>0</v>
          </cell>
          <cell r="AZ312">
            <v>39.533054647161563</v>
          </cell>
          <cell r="BA312">
            <v>0</v>
          </cell>
          <cell r="BB312">
            <v>147.47485267869962</v>
          </cell>
          <cell r="BC312">
            <v>0</v>
          </cell>
          <cell r="BD312">
            <v>0</v>
          </cell>
          <cell r="BE312">
            <v>27.3224043715847</v>
          </cell>
          <cell r="BF312">
            <v>41.028280559922152</v>
          </cell>
          <cell r="BG312">
            <v>0</v>
          </cell>
          <cell r="BH312">
            <v>0</v>
          </cell>
          <cell r="BI312">
            <v>0</v>
          </cell>
          <cell r="BJ312">
            <v>0</v>
          </cell>
          <cell r="BK312">
            <v>0</v>
          </cell>
          <cell r="BL312">
            <v>0</v>
          </cell>
          <cell r="BM312">
            <v>0</v>
          </cell>
          <cell r="BN312">
            <v>0</v>
          </cell>
          <cell r="BO312">
            <v>0</v>
          </cell>
          <cell r="BP312">
            <v>0</v>
          </cell>
          <cell r="BQ312">
            <v>7.1054273576010019E-15</v>
          </cell>
          <cell r="BR312">
            <v>0</v>
          </cell>
          <cell r="BS312">
            <v>0</v>
          </cell>
          <cell r="BT312">
            <v>0</v>
          </cell>
          <cell r="BU312">
            <v>0</v>
          </cell>
          <cell r="BV312">
            <v>0</v>
          </cell>
          <cell r="BW312">
            <v>0</v>
          </cell>
          <cell r="BX312">
            <v>0</v>
          </cell>
          <cell r="BY312">
            <v>0</v>
          </cell>
          <cell r="CA312">
            <v>0</v>
          </cell>
          <cell r="CB312">
            <v>7.6767123287671382</v>
          </cell>
          <cell r="CC312">
            <v>0</v>
          </cell>
          <cell r="CD312">
            <v>0</v>
          </cell>
          <cell r="CE312">
            <v>1.8925472876045717</v>
          </cell>
          <cell r="CF312">
            <v>0</v>
          </cell>
          <cell r="CH312">
            <v>9.5692596163717099</v>
          </cell>
          <cell r="CJ312">
            <v>40061</v>
          </cell>
          <cell r="CK312">
            <v>15.340687319144983</v>
          </cell>
          <cell r="CL312">
            <v>9.1541599647105905</v>
          </cell>
          <cell r="CM312">
            <v>68.350684931506848</v>
          </cell>
          <cell r="CN312">
            <v>0</v>
          </cell>
          <cell r="CO312">
            <v>0</v>
          </cell>
          <cell r="CP312">
            <v>56.988079804142693</v>
          </cell>
          <cell r="CQ312">
            <v>0</v>
          </cell>
          <cell r="CR312">
            <v>35</v>
          </cell>
          <cell r="CS312">
            <v>0</v>
          </cell>
          <cell r="CU312">
            <v>40061</v>
          </cell>
          <cell r="CV312">
            <v>2.4979717925234484</v>
          </cell>
          <cell r="CW312">
            <v>5</v>
          </cell>
          <cell r="CX312">
            <v>0</v>
          </cell>
          <cell r="CY312">
            <v>0</v>
          </cell>
          <cell r="CZ312">
            <v>0</v>
          </cell>
          <cell r="DA312">
            <v>0</v>
          </cell>
          <cell r="DB312">
            <v>0</v>
          </cell>
          <cell r="DC312">
            <v>72.328767123287676</v>
          </cell>
          <cell r="DD312">
            <v>67</v>
          </cell>
          <cell r="DE312">
            <v>11.835616438356164</v>
          </cell>
          <cell r="DF312">
            <v>24</v>
          </cell>
          <cell r="DG312">
            <v>58.684931506849324</v>
          </cell>
          <cell r="DH312">
            <v>147.47485267869962</v>
          </cell>
          <cell r="DI312">
            <v>0</v>
          </cell>
          <cell r="DJ312">
            <v>0</v>
          </cell>
          <cell r="DK312">
            <v>27.3224043715847</v>
          </cell>
          <cell r="DL312">
            <v>41.028280559922152</v>
          </cell>
          <cell r="DM312">
            <v>0</v>
          </cell>
          <cell r="DN312">
            <v>0</v>
          </cell>
          <cell r="DO312">
            <v>7.1054273576010019E-15</v>
          </cell>
          <cell r="DP312">
            <v>0</v>
          </cell>
          <cell r="DR312">
            <v>68.350684931506848</v>
          </cell>
          <cell r="DS312">
            <v>9.5692596163717099</v>
          </cell>
          <cell r="DT312">
            <v>0</v>
          </cell>
          <cell r="DV312">
            <v>40061</v>
          </cell>
          <cell r="DW312">
            <v>6.10277330980706</v>
          </cell>
          <cell r="DY312">
            <v>49.7</v>
          </cell>
          <cell r="DZ312">
            <v>44.7</v>
          </cell>
          <cell r="EA312">
            <v>35</v>
          </cell>
          <cell r="EB312">
            <v>35</v>
          </cell>
          <cell r="ED312">
            <v>60</v>
          </cell>
          <cell r="EE312">
            <v>20</v>
          </cell>
          <cell r="EF312">
            <v>58.880627091747265</v>
          </cell>
          <cell r="EG312">
            <v>0</v>
          </cell>
          <cell r="EH312">
            <v>58.880627091747265</v>
          </cell>
          <cell r="EJ312">
            <v>35</v>
          </cell>
          <cell r="EK312">
            <v>95</v>
          </cell>
          <cell r="EL312">
            <v>115</v>
          </cell>
          <cell r="EN312">
            <v>0</v>
          </cell>
          <cell r="EO312">
            <v>60</v>
          </cell>
          <cell r="EP312">
            <v>80</v>
          </cell>
          <cell r="ER312">
            <v>200</v>
          </cell>
          <cell r="ET312">
            <v>15</v>
          </cell>
          <cell r="EU312">
            <v>0</v>
          </cell>
          <cell r="EV312">
            <v>0</v>
          </cell>
          <cell r="EW312">
            <v>58.971167787340832</v>
          </cell>
          <cell r="EX312">
            <v>9.3795171441660159</v>
          </cell>
          <cell r="EZ312">
            <v>58.971167787340832</v>
          </cell>
          <cell r="FA312">
            <v>73.971167787340832</v>
          </cell>
          <cell r="FB312">
            <v>59</v>
          </cell>
          <cell r="FC312">
            <v>68.350684931506848</v>
          </cell>
          <cell r="FE312">
            <v>38271.593287037038</v>
          </cell>
        </row>
        <row r="313">
          <cell r="A313">
            <v>40062</v>
          </cell>
          <cell r="B313">
            <v>6</v>
          </cell>
          <cell r="C313">
            <v>7</v>
          </cell>
          <cell r="D313">
            <v>9</v>
          </cell>
          <cell r="E313">
            <v>2009</v>
          </cell>
          <cell r="G313">
            <v>0</v>
          </cell>
          <cell r="H313">
            <v>3.1211594453893667</v>
          </cell>
          <cell r="I313">
            <v>11.684028608769514</v>
          </cell>
          <cell r="J313">
            <v>76.027397260273986</v>
          </cell>
          <cell r="K313">
            <v>10.833333333333334</v>
          </cell>
          <cell r="L313">
            <v>0.32483584769821178</v>
          </cell>
          <cell r="M313">
            <v>8.0762548509011136</v>
          </cell>
          <cell r="N313">
            <v>8.1229090909090917</v>
          </cell>
          <cell r="O313">
            <v>22.37292909095039</v>
          </cell>
          <cell r="P313">
            <v>19.29561116321473</v>
          </cell>
          <cell r="Q313">
            <v>26.754591596958853</v>
          </cell>
          <cell r="R313">
            <v>22.221273547443964</v>
          </cell>
          <cell r="S313">
            <v>166.62264350337236</v>
          </cell>
          <cell r="T313">
            <v>22.233939991600561</v>
          </cell>
          <cell r="U313">
            <v>39.775164070566753</v>
          </cell>
          <cell r="W313">
            <v>0</v>
          </cell>
          <cell r="X313">
            <v>14.805188054158881</v>
          </cell>
          <cell r="Y313">
            <v>10.833333333333334</v>
          </cell>
          <cell r="Z313">
            <v>0</v>
          </cell>
          <cell r="AA313">
            <v>0</v>
          </cell>
          <cell r="AB313">
            <v>2.4967047053823137</v>
          </cell>
          <cell r="AC313">
            <v>5</v>
          </cell>
          <cell r="AD313">
            <v>0</v>
          </cell>
          <cell r="AE313">
            <v>1.0022831050228298</v>
          </cell>
          <cell r="AF313">
            <v>8.0250119791032724</v>
          </cell>
          <cell r="AG313">
            <v>0</v>
          </cell>
          <cell r="AH313">
            <v>1.9562924339567243</v>
          </cell>
          <cell r="AI313">
            <v>0</v>
          </cell>
          <cell r="AJ313">
            <v>0</v>
          </cell>
          <cell r="AK313">
            <v>0</v>
          </cell>
          <cell r="AL313">
            <v>0</v>
          </cell>
          <cell r="AM313">
            <v>0</v>
          </cell>
          <cell r="AN313">
            <v>0</v>
          </cell>
          <cell r="AO313">
            <v>15.096150197227789</v>
          </cell>
          <cell r="AP313">
            <v>0</v>
          </cell>
          <cell r="AQ313">
            <v>15.974988020896728</v>
          </cell>
          <cell r="AR313">
            <v>19.025011979103272</v>
          </cell>
          <cell r="AS313">
            <v>38.591962767383421</v>
          </cell>
          <cell r="AT313">
            <v>0</v>
          </cell>
          <cell r="AU313">
            <v>0</v>
          </cell>
          <cell r="AV313">
            <v>0</v>
          </cell>
          <cell r="AW313">
            <v>67</v>
          </cell>
          <cell r="AX313">
            <v>0</v>
          </cell>
          <cell r="AY313">
            <v>0</v>
          </cell>
          <cell r="AZ313">
            <v>39.659919527746055</v>
          </cell>
          <cell r="BA313">
            <v>0</v>
          </cell>
          <cell r="BB313">
            <v>121.9718280377936</v>
          </cell>
          <cell r="BC313">
            <v>0</v>
          </cell>
          <cell r="BD313">
            <v>0</v>
          </cell>
          <cell r="BE313">
            <v>27.3224043715847</v>
          </cell>
          <cell r="BF313">
            <v>41.028280559922152</v>
          </cell>
          <cell r="BG313">
            <v>0</v>
          </cell>
          <cell r="BH313">
            <v>1.8791736705608599</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CA313">
            <v>0</v>
          </cell>
          <cell r="CB313">
            <v>5.7975386582062782</v>
          </cell>
          <cell r="CC313">
            <v>0</v>
          </cell>
          <cell r="CD313">
            <v>0</v>
          </cell>
          <cell r="CE313">
            <v>0</v>
          </cell>
          <cell r="CF313">
            <v>0</v>
          </cell>
          <cell r="CH313">
            <v>5.7975386582062782</v>
          </cell>
          <cell r="CJ313">
            <v>40062</v>
          </cell>
          <cell r="CK313">
            <v>14.805188054158881</v>
          </cell>
          <cell r="CL313">
            <v>9.0272950841261022</v>
          </cell>
          <cell r="CM313">
            <v>68.350684931506848</v>
          </cell>
          <cell r="CN313">
            <v>0</v>
          </cell>
          <cell r="CO313">
            <v>0</v>
          </cell>
          <cell r="CP313">
            <v>55.644405398567933</v>
          </cell>
          <cell r="CQ313">
            <v>0</v>
          </cell>
          <cell r="CR313">
            <v>35</v>
          </cell>
          <cell r="CS313">
            <v>0</v>
          </cell>
          <cell r="CU313">
            <v>40062</v>
          </cell>
          <cell r="CV313">
            <v>2.4967047053823137</v>
          </cell>
          <cell r="CW313">
            <v>5</v>
          </cell>
          <cell r="CX313">
            <v>0</v>
          </cell>
          <cell r="CY313">
            <v>0</v>
          </cell>
          <cell r="CZ313">
            <v>0</v>
          </cell>
          <cell r="DA313">
            <v>0</v>
          </cell>
          <cell r="DB313">
            <v>0</v>
          </cell>
          <cell r="DC313">
            <v>72.328767123287676</v>
          </cell>
          <cell r="DD313">
            <v>67</v>
          </cell>
          <cell r="DE313">
            <v>11.835616438356164</v>
          </cell>
          <cell r="DF313">
            <v>24</v>
          </cell>
          <cell r="DG313">
            <v>58.684931506849324</v>
          </cell>
          <cell r="DH313">
            <v>121.9718280377936</v>
          </cell>
          <cell r="DI313">
            <v>0</v>
          </cell>
          <cell r="DJ313">
            <v>0</v>
          </cell>
          <cell r="DK313">
            <v>27.3224043715847</v>
          </cell>
          <cell r="DL313">
            <v>41.028280559922152</v>
          </cell>
          <cell r="DM313">
            <v>0</v>
          </cell>
          <cell r="DN313">
            <v>0</v>
          </cell>
          <cell r="DO313">
            <v>0</v>
          </cell>
          <cell r="DP313">
            <v>0</v>
          </cell>
          <cell r="DR313">
            <v>68.350684931506848</v>
          </cell>
          <cell r="DS313">
            <v>5.7975386582062782</v>
          </cell>
          <cell r="DT313">
            <v>0</v>
          </cell>
          <cell r="DV313">
            <v>40062</v>
          </cell>
          <cell r="DW313">
            <v>6.0181967227507345</v>
          </cell>
          <cell r="DY313">
            <v>49.7</v>
          </cell>
          <cell r="DZ313">
            <v>44.7</v>
          </cell>
          <cell r="EA313">
            <v>35</v>
          </cell>
          <cell r="EB313">
            <v>35</v>
          </cell>
          <cell r="ED313">
            <v>60</v>
          </cell>
          <cell r="EE313">
            <v>20</v>
          </cell>
          <cell r="EF313">
            <v>55.644405398567933</v>
          </cell>
          <cell r="EG313">
            <v>0</v>
          </cell>
          <cell r="EH313">
            <v>55.644405398567933</v>
          </cell>
          <cell r="EJ313">
            <v>35</v>
          </cell>
          <cell r="EK313">
            <v>95</v>
          </cell>
          <cell r="EL313">
            <v>115</v>
          </cell>
          <cell r="EN313">
            <v>0</v>
          </cell>
          <cell r="EO313">
            <v>60</v>
          </cell>
          <cell r="EP313">
            <v>80</v>
          </cell>
          <cell r="ER313">
            <v>200</v>
          </cell>
          <cell r="ET313">
            <v>15</v>
          </cell>
          <cell r="EU313">
            <v>0</v>
          </cell>
          <cell r="EV313">
            <v>0</v>
          </cell>
          <cell r="EW313">
            <v>58.355313390352016</v>
          </cell>
          <cell r="EX313">
            <v>9.9953715411548316</v>
          </cell>
          <cell r="EZ313">
            <v>58.355313390352016</v>
          </cell>
          <cell r="FA313">
            <v>73.355313390352023</v>
          </cell>
          <cell r="FB313">
            <v>59</v>
          </cell>
          <cell r="FC313">
            <v>68.350684931506848</v>
          </cell>
          <cell r="FE313">
            <v>38271.593287152777</v>
          </cell>
        </row>
        <row r="314">
          <cell r="A314">
            <v>40063</v>
          </cell>
          <cell r="B314">
            <v>7</v>
          </cell>
          <cell r="C314">
            <v>1</v>
          </cell>
          <cell r="D314">
            <v>9</v>
          </cell>
          <cell r="E314">
            <v>2009</v>
          </cell>
          <cell r="G314">
            <v>0</v>
          </cell>
          <cell r="H314">
            <v>4.2412187272610007</v>
          </cell>
          <cell r="I314">
            <v>12.017571913854219</v>
          </cell>
          <cell r="J314">
            <v>76.027397260273986</v>
          </cell>
          <cell r="K314">
            <v>10.833333333333334</v>
          </cell>
          <cell r="L314">
            <v>0.44140644034655818</v>
          </cell>
          <cell r="M314">
            <v>8.3068072421931127</v>
          </cell>
          <cell r="N314">
            <v>8.1229090909090917</v>
          </cell>
          <cell r="O314">
            <v>30.401678448178046</v>
          </cell>
          <cell r="P314">
            <v>19.8464418857771</v>
          </cell>
          <cell r="Q314">
            <v>26.889979232897407</v>
          </cell>
          <cell r="R314">
            <v>22.221273547443964</v>
          </cell>
          <cell r="S314">
            <v>112.01106143950237</v>
          </cell>
          <cell r="T314">
            <v>22.050936493437973</v>
          </cell>
          <cell r="U314">
            <v>37.981009900643961</v>
          </cell>
          <cell r="W314">
            <v>0</v>
          </cell>
          <cell r="X314">
            <v>16.258790641115219</v>
          </cell>
          <cell r="Y314">
            <v>10.833333333333334</v>
          </cell>
          <cell r="Z314">
            <v>0</v>
          </cell>
          <cell r="AA314">
            <v>0</v>
          </cell>
          <cell r="AB314">
            <v>2.4954382609665395</v>
          </cell>
          <cell r="AC314">
            <v>5</v>
          </cell>
          <cell r="AD314">
            <v>0</v>
          </cell>
          <cell r="AE314">
            <v>1.0022831050228298</v>
          </cell>
          <cell r="AF314">
            <v>8.3734014074593919</v>
          </cell>
          <cell r="AG314">
            <v>0</v>
          </cell>
          <cell r="AH314">
            <v>1.3613605660505357</v>
          </cell>
          <cell r="AI314">
            <v>0</v>
          </cell>
          <cell r="AJ314">
            <v>0</v>
          </cell>
          <cell r="AK314">
            <v>0</v>
          </cell>
          <cell r="AL314">
            <v>0</v>
          </cell>
          <cell r="AM314">
            <v>0</v>
          </cell>
          <cell r="AN314">
            <v>0</v>
          </cell>
          <cell r="AO314">
            <v>14.007373274828257</v>
          </cell>
          <cell r="AP314">
            <v>0</v>
          </cell>
          <cell r="AQ314">
            <v>15.626598592540608</v>
          </cell>
          <cell r="AR314">
            <v>19.37340140745939</v>
          </cell>
          <cell r="AS314">
            <v>40.701242641293661</v>
          </cell>
          <cell r="AT314">
            <v>0</v>
          </cell>
          <cell r="AU314">
            <v>0</v>
          </cell>
          <cell r="AV314">
            <v>0</v>
          </cell>
          <cell r="AW314">
            <v>67</v>
          </cell>
          <cell r="AX314">
            <v>0</v>
          </cell>
          <cell r="AY314">
            <v>0</v>
          </cell>
          <cell r="AZ314">
            <v>39.311530099389934</v>
          </cell>
          <cell r="BA314">
            <v>0</v>
          </cell>
          <cell r="BB314">
            <v>65.731477734194385</v>
          </cell>
          <cell r="BC314">
            <v>0</v>
          </cell>
          <cell r="BD314">
            <v>0</v>
          </cell>
          <cell r="BE314">
            <v>27.3224043715847</v>
          </cell>
          <cell r="BF314">
            <v>41.028280559922152</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CA314">
            <v>0</v>
          </cell>
          <cell r="CB314">
            <v>7.6767123287671382</v>
          </cell>
          <cell r="CC314">
            <v>0</v>
          </cell>
          <cell r="CD314">
            <v>0</v>
          </cell>
          <cell r="CE314">
            <v>8.2893966321240669</v>
          </cell>
          <cell r="CF314">
            <v>0</v>
          </cell>
          <cell r="CH314">
            <v>15.966108960891205</v>
          </cell>
          <cell r="CJ314">
            <v>40063</v>
          </cell>
          <cell r="CK314">
            <v>16.258790641115219</v>
          </cell>
          <cell r="CL314">
            <v>9.3756845124822217</v>
          </cell>
          <cell r="CM314">
            <v>68.350684931506848</v>
          </cell>
          <cell r="CN314">
            <v>0</v>
          </cell>
          <cell r="CO314">
            <v>0</v>
          </cell>
          <cell r="CP314">
            <v>56.06997648217245</v>
          </cell>
          <cell r="CQ314">
            <v>0</v>
          </cell>
          <cell r="CR314">
            <v>35</v>
          </cell>
          <cell r="CS314">
            <v>0</v>
          </cell>
          <cell r="CU314">
            <v>40063</v>
          </cell>
          <cell r="CV314">
            <v>2.4954382609665395</v>
          </cell>
          <cell r="CW314">
            <v>5</v>
          </cell>
          <cell r="CX314">
            <v>0</v>
          </cell>
          <cell r="CY314">
            <v>0</v>
          </cell>
          <cell r="CZ314">
            <v>0</v>
          </cell>
          <cell r="DA314">
            <v>0</v>
          </cell>
          <cell r="DB314">
            <v>0</v>
          </cell>
          <cell r="DC314">
            <v>72.328767123287676</v>
          </cell>
          <cell r="DD314">
            <v>67</v>
          </cell>
          <cell r="DE314">
            <v>11.835616438356164</v>
          </cell>
          <cell r="DF314">
            <v>24</v>
          </cell>
          <cell r="DG314">
            <v>58.684931506849324</v>
          </cell>
          <cell r="DH314">
            <v>65.731477734194385</v>
          </cell>
          <cell r="DI314">
            <v>0</v>
          </cell>
          <cell r="DJ314">
            <v>0</v>
          </cell>
          <cell r="DK314">
            <v>27.3224043715847</v>
          </cell>
          <cell r="DL314">
            <v>41.028280559922152</v>
          </cell>
          <cell r="DM314">
            <v>0</v>
          </cell>
          <cell r="DN314">
            <v>0</v>
          </cell>
          <cell r="DO314">
            <v>0</v>
          </cell>
          <cell r="DP314">
            <v>0</v>
          </cell>
          <cell r="DR314">
            <v>68.350684931506848</v>
          </cell>
          <cell r="DS314">
            <v>15.966108960891205</v>
          </cell>
          <cell r="DT314">
            <v>0</v>
          </cell>
          <cell r="DV314">
            <v>40063</v>
          </cell>
          <cell r="DW314">
            <v>6.2504563416548145</v>
          </cell>
          <cell r="DY314">
            <v>49.7</v>
          </cell>
          <cell r="DZ314">
            <v>44.7</v>
          </cell>
          <cell r="EA314">
            <v>35</v>
          </cell>
          <cell r="EB314">
            <v>35</v>
          </cell>
          <cell r="ED314">
            <v>60</v>
          </cell>
          <cell r="EE314">
            <v>20</v>
          </cell>
          <cell r="EF314">
            <v>64.359373114296517</v>
          </cell>
          <cell r="EG314">
            <v>4.3593731142965169</v>
          </cell>
          <cell r="EH314">
            <v>60</v>
          </cell>
          <cell r="EJ314">
            <v>35</v>
          </cell>
          <cell r="EK314">
            <v>95</v>
          </cell>
          <cell r="EL314">
            <v>115</v>
          </cell>
          <cell r="EN314">
            <v>0</v>
          </cell>
          <cell r="EO314">
            <v>60</v>
          </cell>
          <cell r="EP314">
            <v>80</v>
          </cell>
          <cell r="ER314">
            <v>200</v>
          </cell>
          <cell r="ET314">
            <v>15</v>
          </cell>
          <cell r="EU314">
            <v>0</v>
          </cell>
          <cell r="EV314">
            <v>0</v>
          </cell>
          <cell r="EW314">
            <v>60.021179227317084</v>
          </cell>
          <cell r="EX314">
            <v>8.3295057041897635</v>
          </cell>
          <cell r="EZ314">
            <v>60.021179227317084</v>
          </cell>
          <cell r="FA314">
            <v>75.021179227317077</v>
          </cell>
          <cell r="FB314">
            <v>59</v>
          </cell>
          <cell r="FC314">
            <v>68.350684931506848</v>
          </cell>
          <cell r="FE314">
            <v>38271.593287384261</v>
          </cell>
        </row>
        <row r="315">
          <cell r="A315">
            <v>40064</v>
          </cell>
          <cell r="B315">
            <v>8</v>
          </cell>
          <cell r="C315">
            <v>2</v>
          </cell>
          <cell r="D315">
            <v>9</v>
          </cell>
          <cell r="E315">
            <v>2009</v>
          </cell>
          <cell r="G315">
            <v>0</v>
          </cell>
          <cell r="H315">
            <v>4.6780677982490753</v>
          </cell>
          <cell r="I315">
            <v>12.147682635937141</v>
          </cell>
          <cell r="J315">
            <v>76.027397260273986</v>
          </cell>
          <cell r="K315">
            <v>10.833333333333334</v>
          </cell>
          <cell r="L315">
            <v>0.48687167234558687</v>
          </cell>
          <cell r="M315">
            <v>8.3967426048631211</v>
          </cell>
          <cell r="N315">
            <v>8.1229090909090917</v>
          </cell>
          <cell r="O315">
            <v>33.533076718491174</v>
          </cell>
          <cell r="P315">
            <v>20.061313484053819</v>
          </cell>
          <cell r="Q315">
            <v>26.943841344451929</v>
          </cell>
          <cell r="R315">
            <v>22.221273547443964</v>
          </cell>
          <cell r="S315">
            <v>141.99490958298111</v>
          </cell>
          <cell r="T315">
            <v>22.151412416150031</v>
          </cell>
          <cell r="U315">
            <v>38.966069189240258</v>
          </cell>
          <cell r="W315">
            <v>0</v>
          </cell>
          <cell r="X315">
            <v>16.825750434186215</v>
          </cell>
          <cell r="Y315">
            <v>10.833333333333334</v>
          </cell>
          <cell r="Z315">
            <v>0</v>
          </cell>
          <cell r="AA315">
            <v>0</v>
          </cell>
          <cell r="AB315">
            <v>2.4941724589501071</v>
          </cell>
          <cell r="AC315">
            <v>5</v>
          </cell>
          <cell r="AD315">
            <v>0</v>
          </cell>
          <cell r="AE315">
            <v>1.0022831050228298</v>
          </cell>
          <cell r="AF315">
            <v>8.5100678041448603</v>
          </cell>
          <cell r="AG315">
            <v>0</v>
          </cell>
          <cell r="AH315">
            <v>1.1316619370360428</v>
          </cell>
          <cell r="AI315">
            <v>0</v>
          </cell>
          <cell r="AJ315">
            <v>0</v>
          </cell>
          <cell r="AK315">
            <v>0</v>
          </cell>
          <cell r="AL315">
            <v>0</v>
          </cell>
          <cell r="AM315">
            <v>0</v>
          </cell>
          <cell r="AN315">
            <v>0</v>
          </cell>
          <cell r="AO315">
            <v>13.439631257311923</v>
          </cell>
          <cell r="AP315">
            <v>0</v>
          </cell>
          <cell r="AQ315">
            <v>15.48993219585514</v>
          </cell>
          <cell r="AR315">
            <v>19.51006780414486</v>
          </cell>
          <cell r="AS315">
            <v>40.931723494753498</v>
          </cell>
          <cell r="AT315">
            <v>0</v>
          </cell>
          <cell r="AU315">
            <v>0</v>
          </cell>
          <cell r="AV315">
            <v>0</v>
          </cell>
          <cell r="AW315">
            <v>67</v>
          </cell>
          <cell r="AX315">
            <v>0</v>
          </cell>
          <cell r="AY315">
            <v>0</v>
          </cell>
          <cell r="AZ315">
            <v>39.174863702704464</v>
          </cell>
          <cell r="BA315">
            <v>0</v>
          </cell>
          <cell r="BB315">
            <v>96.937527485666948</v>
          </cell>
          <cell r="BC315">
            <v>0</v>
          </cell>
          <cell r="BD315">
            <v>0</v>
          </cell>
          <cell r="BE315">
            <v>27.3224043715847</v>
          </cell>
          <cell r="BF315">
            <v>41.028280559922152</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CA315">
            <v>0</v>
          </cell>
          <cell r="CB315">
            <v>7.6767123287671382</v>
          </cell>
          <cell r="CC315">
            <v>0</v>
          </cell>
          <cell r="CD315">
            <v>0</v>
          </cell>
          <cell r="CE315">
            <v>12.256488405339439</v>
          </cell>
          <cell r="CF315">
            <v>0</v>
          </cell>
          <cell r="CH315">
            <v>19.933200734106578</v>
          </cell>
          <cell r="CJ315">
            <v>40064</v>
          </cell>
          <cell r="CK315">
            <v>16.825750434186215</v>
          </cell>
          <cell r="CL315">
            <v>9.5123509091676901</v>
          </cell>
          <cell r="CM315">
            <v>68.350684931506848</v>
          </cell>
          <cell r="CN315">
            <v>0</v>
          </cell>
          <cell r="CO315">
            <v>0</v>
          </cell>
          <cell r="CP315">
            <v>55.503016689101464</v>
          </cell>
          <cell r="CQ315">
            <v>0</v>
          </cell>
          <cell r="CR315">
            <v>35</v>
          </cell>
          <cell r="CS315">
            <v>0</v>
          </cell>
          <cell r="CU315">
            <v>40064</v>
          </cell>
          <cell r="CV315">
            <v>2.4941724589501071</v>
          </cell>
          <cell r="CW315">
            <v>5</v>
          </cell>
          <cell r="CX315">
            <v>0</v>
          </cell>
          <cell r="CY315">
            <v>0</v>
          </cell>
          <cell r="CZ315">
            <v>0</v>
          </cell>
          <cell r="DA315">
            <v>0</v>
          </cell>
          <cell r="DB315">
            <v>0</v>
          </cell>
          <cell r="DC315">
            <v>72.328767123287676</v>
          </cell>
          <cell r="DD315">
            <v>67</v>
          </cell>
          <cell r="DE315">
            <v>11.835616438356164</v>
          </cell>
          <cell r="DF315">
            <v>24</v>
          </cell>
          <cell r="DG315">
            <v>58.684931506849324</v>
          </cell>
          <cell r="DH315">
            <v>96.937527485666948</v>
          </cell>
          <cell r="DI315">
            <v>0</v>
          </cell>
          <cell r="DJ315">
            <v>0</v>
          </cell>
          <cell r="DK315">
            <v>27.3224043715847</v>
          </cell>
          <cell r="DL315">
            <v>41.028280559922152</v>
          </cell>
          <cell r="DM315">
            <v>0</v>
          </cell>
          <cell r="DN315">
            <v>0</v>
          </cell>
          <cell r="DO315">
            <v>0</v>
          </cell>
          <cell r="DP315">
            <v>0</v>
          </cell>
          <cell r="DR315">
            <v>68.350684931506848</v>
          </cell>
          <cell r="DS315">
            <v>19.933200734106578</v>
          </cell>
          <cell r="DT315">
            <v>0</v>
          </cell>
          <cell r="DV315">
            <v>40064</v>
          </cell>
          <cell r="DW315">
            <v>6.3415672727784598</v>
          </cell>
          <cell r="DY315">
            <v>49.7</v>
          </cell>
          <cell r="DZ315">
            <v>44.7</v>
          </cell>
          <cell r="EA315">
            <v>35</v>
          </cell>
          <cell r="EB315">
            <v>35</v>
          </cell>
          <cell r="ED315">
            <v>60</v>
          </cell>
          <cell r="EE315">
            <v>20</v>
          </cell>
          <cell r="EF315">
            <v>67.759505094440897</v>
          </cell>
          <cell r="EG315">
            <v>7.7595050944408968</v>
          </cell>
          <cell r="EH315">
            <v>60</v>
          </cell>
          <cell r="EJ315">
            <v>35</v>
          </cell>
          <cell r="EK315">
            <v>95</v>
          </cell>
          <cell r="EL315">
            <v>115</v>
          </cell>
          <cell r="EN315">
            <v>0</v>
          </cell>
          <cell r="EO315">
            <v>60</v>
          </cell>
          <cell r="EP315">
            <v>80</v>
          </cell>
          <cell r="ER315">
            <v>200</v>
          </cell>
          <cell r="ET315">
            <v>15</v>
          </cell>
          <cell r="EU315">
            <v>0</v>
          </cell>
          <cell r="EV315">
            <v>0</v>
          </cell>
          <cell r="EW315">
            <v>60.67101090925042</v>
          </cell>
          <cell r="EX315">
            <v>7.6796740222564281</v>
          </cell>
          <cell r="EZ315">
            <v>60.67101090925042</v>
          </cell>
          <cell r="FA315">
            <v>75.671010909250413</v>
          </cell>
          <cell r="FB315">
            <v>59</v>
          </cell>
          <cell r="FC315">
            <v>68.350684931506848</v>
          </cell>
          <cell r="FE315">
            <v>38271.593287731484</v>
          </cell>
        </row>
        <row r="316">
          <cell r="A316">
            <v>40065</v>
          </cell>
          <cell r="B316">
            <v>9</v>
          </cell>
          <cell r="C316">
            <v>3</v>
          </cell>
          <cell r="D316">
            <v>9</v>
          </cell>
          <cell r="E316">
            <v>2009</v>
          </cell>
          <cell r="G316">
            <v>0</v>
          </cell>
          <cell r="H316">
            <v>4.0812379384797728</v>
          </cell>
          <cell r="I316">
            <v>11.516567946432033</v>
          </cell>
          <cell r="J316">
            <v>76.027397260273986</v>
          </cell>
          <cell r="K316">
            <v>10.833333333333334</v>
          </cell>
          <cell r="L316">
            <v>0.4247563793520947</v>
          </cell>
          <cell r="M316">
            <v>7.9605023966899777</v>
          </cell>
          <cell r="N316">
            <v>8.1229090909090917</v>
          </cell>
          <cell r="O316">
            <v>29.254912669004526</v>
          </cell>
          <cell r="P316">
            <v>19.019057935403115</v>
          </cell>
          <cell r="Q316">
            <v>26.569164851005343</v>
          </cell>
          <cell r="R316">
            <v>22.221273547443964</v>
          </cell>
          <cell r="S316">
            <v>130.63302279308257</v>
          </cell>
          <cell r="T316">
            <v>22.132285897657141</v>
          </cell>
          <cell r="U316">
            <v>34.856186707701006</v>
          </cell>
          <cell r="W316">
            <v>0</v>
          </cell>
          <cell r="X316">
            <v>15.597805884911807</v>
          </cell>
          <cell r="Y316">
            <v>10.833333333333334</v>
          </cell>
          <cell r="Z316">
            <v>0</v>
          </cell>
          <cell r="AA316">
            <v>0</v>
          </cell>
          <cell r="AB316">
            <v>2.492907299007161</v>
          </cell>
          <cell r="AC316">
            <v>5</v>
          </cell>
          <cell r="AD316">
            <v>0</v>
          </cell>
          <cell r="AE316">
            <v>1.0022831050228298</v>
          </cell>
          <cell r="AF316">
            <v>8.012977462921171</v>
          </cell>
          <cell r="AG316">
            <v>0</v>
          </cell>
          <cell r="AH316">
            <v>1.4718287490443664</v>
          </cell>
          <cell r="AI316">
            <v>0</v>
          </cell>
          <cell r="AJ316">
            <v>0</v>
          </cell>
          <cell r="AK316">
            <v>0</v>
          </cell>
          <cell r="AL316">
            <v>0</v>
          </cell>
          <cell r="AM316">
            <v>0</v>
          </cell>
          <cell r="AN316">
            <v>0</v>
          </cell>
          <cell r="AO316">
            <v>14.101481381593072</v>
          </cell>
          <cell r="AP316">
            <v>0</v>
          </cell>
          <cell r="AQ316">
            <v>15.987022537078829</v>
          </cell>
          <cell r="AR316">
            <v>19.012977462921171</v>
          </cell>
          <cell r="AS316">
            <v>41.157651107738431</v>
          </cell>
          <cell r="AT316">
            <v>0</v>
          </cell>
          <cell r="AU316">
            <v>0</v>
          </cell>
          <cell r="AV316">
            <v>0</v>
          </cell>
          <cell r="AW316">
            <v>67</v>
          </cell>
          <cell r="AX316">
            <v>0</v>
          </cell>
          <cell r="AY316">
            <v>0</v>
          </cell>
          <cell r="AZ316">
            <v>39.671954043928153</v>
          </cell>
          <cell r="BA316">
            <v>0</v>
          </cell>
          <cell r="BB316">
            <v>80.949541354512561</v>
          </cell>
          <cell r="BC316">
            <v>0</v>
          </cell>
          <cell r="BD316">
            <v>0</v>
          </cell>
          <cell r="BE316">
            <v>27.3224043715847</v>
          </cell>
          <cell r="BF316">
            <v>41.028280559922152</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CA316">
            <v>0</v>
          </cell>
          <cell r="CB316">
            <v>7.6767123287671382</v>
          </cell>
          <cell r="CC316">
            <v>0</v>
          </cell>
          <cell r="CD316">
            <v>0</v>
          </cell>
          <cell r="CE316">
            <v>5.3334477644810647</v>
          </cell>
          <cell r="CF316">
            <v>0</v>
          </cell>
          <cell r="CH316">
            <v>13.010160093248203</v>
          </cell>
          <cell r="CJ316">
            <v>40065</v>
          </cell>
          <cell r="CK316">
            <v>15.597805884911807</v>
          </cell>
          <cell r="CL316">
            <v>9.0152605679440008</v>
          </cell>
          <cell r="CM316">
            <v>68.350684931506848</v>
          </cell>
          <cell r="CN316">
            <v>0</v>
          </cell>
          <cell r="CO316">
            <v>0</v>
          </cell>
          <cell r="CP316">
            <v>56.730961238375869</v>
          </cell>
          <cell r="CQ316">
            <v>0</v>
          </cell>
          <cell r="CR316">
            <v>35</v>
          </cell>
          <cell r="CS316">
            <v>0</v>
          </cell>
          <cell r="CU316">
            <v>40065</v>
          </cell>
          <cell r="CV316">
            <v>2.492907299007161</v>
          </cell>
          <cell r="CW316">
            <v>5</v>
          </cell>
          <cell r="CX316">
            <v>0</v>
          </cell>
          <cell r="CY316">
            <v>0</v>
          </cell>
          <cell r="CZ316">
            <v>0</v>
          </cell>
          <cell r="DA316">
            <v>0</v>
          </cell>
          <cell r="DB316">
            <v>0</v>
          </cell>
          <cell r="DC316">
            <v>72.328767123287676</v>
          </cell>
          <cell r="DD316">
            <v>67</v>
          </cell>
          <cell r="DE316">
            <v>11.835616438356164</v>
          </cell>
          <cell r="DF316">
            <v>24</v>
          </cell>
          <cell r="DG316">
            <v>58.684931506849324</v>
          </cell>
          <cell r="DH316">
            <v>80.949541354512561</v>
          </cell>
          <cell r="DI316">
            <v>0</v>
          </cell>
          <cell r="DJ316">
            <v>0</v>
          </cell>
          <cell r="DK316">
            <v>27.3224043715847</v>
          </cell>
          <cell r="DL316">
            <v>41.028280559922152</v>
          </cell>
          <cell r="DM316">
            <v>0</v>
          </cell>
          <cell r="DN316">
            <v>0</v>
          </cell>
          <cell r="DO316">
            <v>0</v>
          </cell>
          <cell r="DP316">
            <v>0</v>
          </cell>
          <cell r="DR316">
            <v>68.350684931506848</v>
          </cell>
          <cell r="DS316">
            <v>13.010160093248203</v>
          </cell>
          <cell r="DT316">
            <v>0</v>
          </cell>
          <cell r="DV316">
            <v>40065</v>
          </cell>
          <cell r="DW316">
            <v>6.0101737119626675</v>
          </cell>
          <cell r="DY316">
            <v>49.7</v>
          </cell>
          <cell r="DZ316">
            <v>44.7</v>
          </cell>
          <cell r="EA316">
            <v>35</v>
          </cell>
          <cell r="EB316">
            <v>35</v>
          </cell>
          <cell r="ED316">
            <v>60</v>
          </cell>
          <cell r="EE316">
            <v>20</v>
          </cell>
          <cell r="EF316">
            <v>62.064409002856934</v>
          </cell>
          <cell r="EG316">
            <v>2.0644090028569337</v>
          </cell>
          <cell r="EH316">
            <v>60</v>
          </cell>
          <cell r="EJ316">
            <v>35</v>
          </cell>
          <cell r="EK316">
            <v>95</v>
          </cell>
          <cell r="EL316">
            <v>115</v>
          </cell>
          <cell r="EN316">
            <v>0</v>
          </cell>
          <cell r="EO316">
            <v>60</v>
          </cell>
          <cell r="EP316">
            <v>80</v>
          </cell>
          <cell r="ER316">
            <v>200</v>
          </cell>
          <cell r="ET316">
            <v>15</v>
          </cell>
          <cell r="EU316">
            <v>0</v>
          </cell>
          <cell r="EV316">
            <v>0</v>
          </cell>
          <cell r="EW316">
            <v>57.518939245913074</v>
          </cell>
          <cell r="EX316">
            <v>10.831745685593773</v>
          </cell>
          <cell r="EZ316">
            <v>57.518939245913074</v>
          </cell>
          <cell r="FA316">
            <v>72.518939245913074</v>
          </cell>
          <cell r="FB316">
            <v>59</v>
          </cell>
          <cell r="FC316">
            <v>68.350684931506848</v>
          </cell>
          <cell r="FE316">
            <v>38271.593287962962</v>
          </cell>
        </row>
        <row r="317">
          <cell r="A317">
            <v>40066</v>
          </cell>
          <cell r="B317">
            <v>10</v>
          </cell>
          <cell r="C317">
            <v>4</v>
          </cell>
          <cell r="D317">
            <v>9</v>
          </cell>
          <cell r="E317">
            <v>2009</v>
          </cell>
          <cell r="G317">
            <v>0</v>
          </cell>
          <cell r="H317">
            <v>3.9863098104232342</v>
          </cell>
          <cell r="I317">
            <v>9.6268659415535147</v>
          </cell>
          <cell r="J317">
            <v>76.027397260273986</v>
          </cell>
          <cell r="K317">
            <v>10.833333333333334</v>
          </cell>
          <cell r="L317">
            <v>0.41487669858371806</v>
          </cell>
          <cell r="M317">
            <v>6.6542992458176045</v>
          </cell>
          <cell r="N317">
            <v>0</v>
          </cell>
          <cell r="O317">
            <v>28.574453911640191</v>
          </cell>
          <cell r="P317">
            <v>15.898305982338254</v>
          </cell>
          <cell r="Q317">
            <v>27.132342512677663</v>
          </cell>
          <cell r="R317">
            <v>22.221273547443964</v>
          </cell>
          <cell r="S317">
            <v>206.91922650054133</v>
          </cell>
          <cell r="T317">
            <v>21.551782476249478</v>
          </cell>
          <cell r="U317">
            <v>27.977205451465263</v>
          </cell>
          <cell r="W317">
            <v>0</v>
          </cell>
          <cell r="X317">
            <v>13.613175751976749</v>
          </cell>
          <cell r="Y317">
            <v>10.833333333333334</v>
          </cell>
          <cell r="Z317">
            <v>0</v>
          </cell>
          <cell r="AA317">
            <v>0</v>
          </cell>
          <cell r="AB317">
            <v>0</v>
          </cell>
          <cell r="AC317">
            <v>5</v>
          </cell>
          <cell r="AD317">
            <v>0</v>
          </cell>
          <cell r="AE317">
            <v>1.0022831050228298</v>
          </cell>
          <cell r="AF317">
            <v>1.0668928393784931</v>
          </cell>
          <cell r="AG317">
            <v>0</v>
          </cell>
          <cell r="AH317">
            <v>1.822786602735837</v>
          </cell>
          <cell r="AI317">
            <v>0</v>
          </cell>
          <cell r="AJ317">
            <v>0</v>
          </cell>
          <cell r="AK317">
            <v>0</v>
          </cell>
          <cell r="AL317">
            <v>0</v>
          </cell>
          <cell r="AM317">
            <v>0</v>
          </cell>
          <cell r="AN317">
            <v>0</v>
          </cell>
          <cell r="AO317">
            <v>15.510507998361575</v>
          </cell>
          <cell r="AP317">
            <v>0</v>
          </cell>
          <cell r="AQ317">
            <v>22.933107160621507</v>
          </cell>
          <cell r="AR317">
            <v>12.066892839378493</v>
          </cell>
          <cell r="AS317">
            <v>41.382296770213514</v>
          </cell>
          <cell r="AT317">
            <v>0</v>
          </cell>
          <cell r="AU317">
            <v>0</v>
          </cell>
          <cell r="AV317">
            <v>0</v>
          </cell>
          <cell r="AW317">
            <v>67</v>
          </cell>
          <cell r="AX317">
            <v>0</v>
          </cell>
          <cell r="AY317">
            <v>0</v>
          </cell>
          <cell r="AZ317">
            <v>46.618038667470827</v>
          </cell>
          <cell r="BA317">
            <v>0</v>
          </cell>
          <cell r="BB317">
            <v>142.83017576078521</v>
          </cell>
          <cell r="BC317">
            <v>0</v>
          </cell>
          <cell r="BD317">
            <v>0</v>
          </cell>
          <cell r="BE317">
            <v>27.3224043715847</v>
          </cell>
          <cell r="BF317">
            <v>35.758509994254425</v>
          </cell>
          <cell r="BG317">
            <v>0</v>
          </cell>
          <cell r="BH317">
            <v>0</v>
          </cell>
          <cell r="BI317">
            <v>0</v>
          </cell>
          <cell r="BJ317">
            <v>0</v>
          </cell>
          <cell r="BK317">
            <v>0</v>
          </cell>
          <cell r="BL317">
            <v>0</v>
          </cell>
          <cell r="BM317">
            <v>0</v>
          </cell>
          <cell r="BN317">
            <v>7.1054273576010019E-15</v>
          </cell>
          <cell r="BO317">
            <v>0</v>
          </cell>
          <cell r="BP317">
            <v>0</v>
          </cell>
          <cell r="BQ317">
            <v>0</v>
          </cell>
          <cell r="BR317">
            <v>0</v>
          </cell>
          <cell r="BS317">
            <v>0</v>
          </cell>
          <cell r="BT317">
            <v>0</v>
          </cell>
          <cell r="BU317">
            <v>0</v>
          </cell>
          <cell r="BV317">
            <v>0</v>
          </cell>
          <cell r="BW317">
            <v>5.2697705656677201</v>
          </cell>
          <cell r="BX317">
            <v>0</v>
          </cell>
          <cell r="BY317">
            <v>0</v>
          </cell>
          <cell r="CA317">
            <v>0</v>
          </cell>
          <cell r="CB317">
            <v>7.6767123287671524</v>
          </cell>
          <cell r="CC317">
            <v>0</v>
          </cell>
          <cell r="CD317">
            <v>0</v>
          </cell>
          <cell r="CE317">
            <v>0.11078458278913672</v>
          </cell>
          <cell r="CF317">
            <v>0</v>
          </cell>
          <cell r="CH317">
            <v>7.7874969115562891</v>
          </cell>
          <cell r="CJ317">
            <v>40066</v>
          </cell>
          <cell r="CK317">
            <v>13.613175751976749</v>
          </cell>
          <cell r="CL317">
            <v>2.0691759444013229</v>
          </cell>
          <cell r="CM317">
            <v>63.080914365839128</v>
          </cell>
          <cell r="CN317">
            <v>5.2697705656677201</v>
          </cell>
          <cell r="CO317">
            <v>0</v>
          </cell>
          <cell r="CP317">
            <v>58.715591371310929</v>
          </cell>
          <cell r="CQ317">
            <v>0</v>
          </cell>
          <cell r="CR317">
            <v>35</v>
          </cell>
          <cell r="CS317">
            <v>0</v>
          </cell>
          <cell r="CU317">
            <v>40066</v>
          </cell>
          <cell r="CV317">
            <v>0</v>
          </cell>
          <cell r="CW317">
            <v>5</v>
          </cell>
          <cell r="CX317">
            <v>0</v>
          </cell>
          <cell r="CY317">
            <v>0</v>
          </cell>
          <cell r="CZ317">
            <v>0</v>
          </cell>
          <cell r="DA317">
            <v>0</v>
          </cell>
          <cell r="DB317">
            <v>0</v>
          </cell>
          <cell r="DC317">
            <v>72.328767123287676</v>
          </cell>
          <cell r="DD317">
            <v>67</v>
          </cell>
          <cell r="DE317">
            <v>11.835616438356164</v>
          </cell>
          <cell r="DF317">
            <v>24</v>
          </cell>
          <cell r="DG317">
            <v>58.684931506849324</v>
          </cell>
          <cell r="DH317">
            <v>142.83017576078521</v>
          </cell>
          <cell r="DI317">
            <v>0</v>
          </cell>
          <cell r="DJ317">
            <v>0</v>
          </cell>
          <cell r="DK317">
            <v>27.3224043715847</v>
          </cell>
          <cell r="DL317">
            <v>35.758509994254432</v>
          </cell>
          <cell r="DM317">
            <v>0</v>
          </cell>
          <cell r="DN317">
            <v>0</v>
          </cell>
          <cell r="DO317">
            <v>0</v>
          </cell>
          <cell r="DP317">
            <v>5.2697705656677201</v>
          </cell>
          <cell r="DR317">
            <v>68.350684931506848</v>
          </cell>
          <cell r="DS317">
            <v>7.7874969115562891</v>
          </cell>
          <cell r="DT317">
            <v>0</v>
          </cell>
          <cell r="DV317">
            <v>40066</v>
          </cell>
          <cell r="DW317">
            <v>1.3794506296008819</v>
          </cell>
          <cell r="DY317">
            <v>49.7</v>
          </cell>
          <cell r="DZ317">
            <v>44.7</v>
          </cell>
          <cell r="EA317">
            <v>35</v>
          </cell>
          <cell r="EB317">
            <v>35</v>
          </cell>
          <cell r="ED317">
            <v>60</v>
          </cell>
          <cell r="EE317">
            <v>20</v>
          </cell>
          <cell r="EF317">
            <v>58.826375954100072</v>
          </cell>
          <cell r="EG317">
            <v>0</v>
          </cell>
          <cell r="EH317">
            <v>58.826375954100072</v>
          </cell>
          <cell r="EJ317">
            <v>35</v>
          </cell>
          <cell r="EK317">
            <v>95</v>
          </cell>
          <cell r="EL317">
            <v>115</v>
          </cell>
          <cell r="EN317">
            <v>0</v>
          </cell>
          <cell r="EO317">
            <v>60</v>
          </cell>
          <cell r="EP317">
            <v>80</v>
          </cell>
          <cell r="ER317">
            <v>200</v>
          </cell>
          <cell r="ET317">
            <v>15</v>
          </cell>
          <cell r="EU317">
            <v>0</v>
          </cell>
          <cell r="EV317">
            <v>5.2697705656677201</v>
          </cell>
          <cell r="EW317">
            <v>53.350684931506848</v>
          </cell>
          <cell r="EX317">
            <v>15</v>
          </cell>
          <cell r="EZ317">
            <v>48.080914365839128</v>
          </cell>
          <cell r="FA317">
            <v>63.080914365839128</v>
          </cell>
          <cell r="FB317">
            <v>59</v>
          </cell>
          <cell r="FC317">
            <v>68.350684931506848</v>
          </cell>
          <cell r="FE317">
            <v>38271.5932880787</v>
          </cell>
        </row>
        <row r="318">
          <cell r="A318">
            <v>40067</v>
          </cell>
          <cell r="B318">
            <v>11</v>
          </cell>
          <cell r="C318">
            <v>5</v>
          </cell>
          <cell r="D318">
            <v>9</v>
          </cell>
          <cell r="E318">
            <v>2009</v>
          </cell>
          <cell r="G318">
            <v>0</v>
          </cell>
          <cell r="H318">
            <v>3.5640691332152414</v>
          </cell>
          <cell r="I318">
            <v>9.5774692116281042</v>
          </cell>
          <cell r="J318">
            <v>76.027397260273986</v>
          </cell>
          <cell r="K318">
            <v>10.833333333333334</v>
          </cell>
          <cell r="L318">
            <v>0.37093184068287005</v>
          </cell>
          <cell r="M318">
            <v>6.6201551510847887</v>
          </cell>
          <cell r="N318">
            <v>0</v>
          </cell>
          <cell r="O318">
            <v>25.547770752455797</v>
          </cell>
          <cell r="P318">
            <v>15.816729659197476</v>
          </cell>
          <cell r="Q318">
            <v>26.811617896206734</v>
          </cell>
          <cell r="R318">
            <v>22.221273547443964</v>
          </cell>
          <cell r="S318">
            <v>140.61109355832303</v>
          </cell>
          <cell r="T318">
            <v>21.530382163203583</v>
          </cell>
          <cell r="U318">
            <v>28.384560103463116</v>
          </cell>
          <cell r="W318">
            <v>0</v>
          </cell>
          <cell r="X318">
            <v>13.141538344843346</v>
          </cell>
          <cell r="Y318">
            <v>10.833333333333334</v>
          </cell>
          <cell r="Z318">
            <v>0</v>
          </cell>
          <cell r="AA318">
            <v>0</v>
          </cell>
          <cell r="AB318">
            <v>0</v>
          </cell>
          <cell r="AC318">
            <v>5</v>
          </cell>
          <cell r="AD318">
            <v>0</v>
          </cell>
          <cell r="AE318">
            <v>1.0022831050228298</v>
          </cell>
          <cell r="AF318">
            <v>0.98880388674482855</v>
          </cell>
          <cell r="AG318">
            <v>0</v>
          </cell>
          <cell r="AH318">
            <v>2.0305096690612299</v>
          </cell>
          <cell r="AI318">
            <v>0</v>
          </cell>
          <cell r="AJ318">
            <v>0</v>
          </cell>
          <cell r="AK318">
            <v>0</v>
          </cell>
          <cell r="AL318">
            <v>0</v>
          </cell>
          <cell r="AM318">
            <v>0</v>
          </cell>
          <cell r="AN318">
            <v>0</v>
          </cell>
          <cell r="AO318">
            <v>15.535981161732874</v>
          </cell>
          <cell r="AP318">
            <v>0</v>
          </cell>
          <cell r="AQ318">
            <v>23.011196113255171</v>
          </cell>
          <cell r="AR318">
            <v>11.988803886744829</v>
          </cell>
          <cell r="AS318">
            <v>37.830901024509856</v>
          </cell>
          <cell r="AT318">
            <v>0</v>
          </cell>
          <cell r="AU318">
            <v>0</v>
          </cell>
          <cell r="AV318">
            <v>0</v>
          </cell>
          <cell r="AW318">
            <v>67</v>
          </cell>
          <cell r="AX318">
            <v>0</v>
          </cell>
          <cell r="AY318">
            <v>0</v>
          </cell>
          <cell r="AZ318">
            <v>46.696127620104491</v>
          </cell>
          <cell r="BA318">
            <v>0</v>
          </cell>
          <cell r="BB318">
            <v>76.829908204885228</v>
          </cell>
          <cell r="BC318">
            <v>0</v>
          </cell>
          <cell r="BD318">
            <v>0</v>
          </cell>
          <cell r="BE318">
            <v>27.3224043715847</v>
          </cell>
          <cell r="BF318">
            <v>35.511800425853309</v>
          </cell>
          <cell r="BG318">
            <v>0</v>
          </cell>
          <cell r="BH318">
            <v>3.7898369231403706</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5.5164801340688427</v>
          </cell>
          <cell r="BX318">
            <v>0</v>
          </cell>
          <cell r="BY318">
            <v>0</v>
          </cell>
          <cell r="CA318">
            <v>0</v>
          </cell>
          <cell r="CB318">
            <v>3.8868754056267676</v>
          </cell>
          <cell r="CC318">
            <v>0</v>
          </cell>
          <cell r="CD318">
            <v>0</v>
          </cell>
          <cell r="CE318">
            <v>0</v>
          </cell>
          <cell r="CF318">
            <v>0</v>
          </cell>
          <cell r="CH318">
            <v>3.8868754056267676</v>
          </cell>
          <cell r="CJ318">
            <v>40067</v>
          </cell>
          <cell r="CK318">
            <v>13.141538344843346</v>
          </cell>
          <cell r="CL318">
            <v>1.9910869917676584</v>
          </cell>
          <cell r="CM318">
            <v>62.834204797438005</v>
          </cell>
          <cell r="CN318">
            <v>5.5164801340688427</v>
          </cell>
          <cell r="CO318">
            <v>0</v>
          </cell>
          <cell r="CP318">
            <v>55.397391855303958</v>
          </cell>
          <cell r="CQ318">
            <v>0</v>
          </cell>
          <cell r="CR318">
            <v>35</v>
          </cell>
          <cell r="CS318">
            <v>0</v>
          </cell>
          <cell r="CU318">
            <v>40067</v>
          </cell>
          <cell r="CV318">
            <v>0</v>
          </cell>
          <cell r="CW318">
            <v>5</v>
          </cell>
          <cell r="CX318">
            <v>0</v>
          </cell>
          <cell r="CY318">
            <v>0</v>
          </cell>
          <cell r="CZ318">
            <v>0</v>
          </cell>
          <cell r="DA318">
            <v>0</v>
          </cell>
          <cell r="DB318">
            <v>0</v>
          </cell>
          <cell r="DC318">
            <v>72.328767123287676</v>
          </cell>
          <cell r="DD318">
            <v>67</v>
          </cell>
          <cell r="DE318">
            <v>11.835616438356164</v>
          </cell>
          <cell r="DF318">
            <v>24</v>
          </cell>
          <cell r="DG318">
            <v>58.684931506849324</v>
          </cell>
          <cell r="DH318">
            <v>76.829908204885228</v>
          </cell>
          <cell r="DI318">
            <v>0</v>
          </cell>
          <cell r="DJ318">
            <v>0</v>
          </cell>
          <cell r="DK318">
            <v>27.3224043715847</v>
          </cell>
          <cell r="DL318">
            <v>35.511800425853309</v>
          </cell>
          <cell r="DM318">
            <v>0</v>
          </cell>
          <cell r="DN318">
            <v>0</v>
          </cell>
          <cell r="DO318">
            <v>0</v>
          </cell>
          <cell r="DP318">
            <v>5.5164801340688427</v>
          </cell>
          <cell r="DR318">
            <v>68.350684931506848</v>
          </cell>
          <cell r="DS318">
            <v>3.8868754056267676</v>
          </cell>
          <cell r="DT318">
            <v>0</v>
          </cell>
          <cell r="DV318">
            <v>40067</v>
          </cell>
          <cell r="DW318">
            <v>1.3273913278451055</v>
          </cell>
          <cell r="DY318">
            <v>49.7</v>
          </cell>
          <cell r="DZ318">
            <v>44.7</v>
          </cell>
          <cell r="EA318">
            <v>35</v>
          </cell>
          <cell r="EB318">
            <v>35</v>
          </cell>
          <cell r="ED318">
            <v>60</v>
          </cell>
          <cell r="EE318">
            <v>20</v>
          </cell>
          <cell r="EF318">
            <v>55.397391855303958</v>
          </cell>
          <cell r="EG318">
            <v>0</v>
          </cell>
          <cell r="EH318">
            <v>55.397391855303958</v>
          </cell>
          <cell r="EJ318">
            <v>35</v>
          </cell>
          <cell r="EK318">
            <v>95</v>
          </cell>
          <cell r="EL318">
            <v>115</v>
          </cell>
          <cell r="EN318">
            <v>0</v>
          </cell>
          <cell r="EO318">
            <v>60</v>
          </cell>
          <cell r="EP318">
            <v>80</v>
          </cell>
          <cell r="ER318">
            <v>200</v>
          </cell>
          <cell r="ET318">
            <v>15</v>
          </cell>
          <cell r="EU318">
            <v>0</v>
          </cell>
          <cell r="EV318">
            <v>5.5164801340688427</v>
          </cell>
          <cell r="EW318">
            <v>53.350684931506848</v>
          </cell>
          <cell r="EX318">
            <v>15</v>
          </cell>
          <cell r="EZ318">
            <v>47.834204797438005</v>
          </cell>
          <cell r="FA318">
            <v>62.834204797438005</v>
          </cell>
          <cell r="FB318">
            <v>59</v>
          </cell>
          <cell r="FC318">
            <v>68.350684931506848</v>
          </cell>
          <cell r="FE318">
            <v>38271.593288425924</v>
          </cell>
        </row>
        <row r="319">
          <cell r="A319">
            <v>40068</v>
          </cell>
          <cell r="B319">
            <v>12</v>
          </cell>
          <cell r="C319">
            <v>6</v>
          </cell>
          <cell r="D319">
            <v>9</v>
          </cell>
          <cell r="E319">
            <v>2009</v>
          </cell>
          <cell r="G319">
            <v>0</v>
          </cell>
          <cell r="H319">
            <v>3.5034331694409522</v>
          </cell>
          <cell r="I319">
            <v>11.797464260052672</v>
          </cell>
          <cell r="J319">
            <v>76.027397260273986</v>
          </cell>
          <cell r="K319">
            <v>10.833333333333334</v>
          </cell>
          <cell r="L319">
            <v>0.36462112985945611</v>
          </cell>
          <cell r="M319">
            <v>8.1546640417390339</v>
          </cell>
          <cell r="N319">
            <v>8.1229090909090917</v>
          </cell>
          <cell r="O319">
            <v>25.113123262758464</v>
          </cell>
          <cell r="P319">
            <v>19.482944684254125</v>
          </cell>
          <cell r="Q319">
            <v>26.780654121512967</v>
          </cell>
          <cell r="R319">
            <v>22.221273547443964</v>
          </cell>
          <cell r="S319">
            <v>143.33137421239908</v>
          </cell>
          <cell r="T319">
            <v>22.155890911244128</v>
          </cell>
          <cell r="U319">
            <v>39.00997605839158</v>
          </cell>
          <cell r="W319">
            <v>0</v>
          </cell>
          <cell r="X319">
            <v>15.300897429493624</v>
          </cell>
          <cell r="Y319">
            <v>10.833333333333334</v>
          </cell>
          <cell r="Z319">
            <v>0</v>
          </cell>
          <cell r="AA319">
            <v>0</v>
          </cell>
          <cell r="AB319">
            <v>2.491642780812013</v>
          </cell>
          <cell r="AC319">
            <v>5</v>
          </cell>
          <cell r="AD319">
            <v>0</v>
          </cell>
          <cell r="AE319">
            <v>1.0022831050228298</v>
          </cell>
          <cell r="AF319">
            <v>8.1482683766727373</v>
          </cell>
          <cell r="AG319">
            <v>0</v>
          </cell>
          <cell r="AH319">
            <v>1.7087068870335926</v>
          </cell>
          <cell r="AI319">
            <v>0</v>
          </cell>
          <cell r="AJ319">
            <v>0</v>
          </cell>
          <cell r="AK319">
            <v>0</v>
          </cell>
          <cell r="AL319">
            <v>0</v>
          </cell>
          <cell r="AM319">
            <v>0</v>
          </cell>
          <cell r="AN319">
            <v>0</v>
          </cell>
          <cell r="AO319">
            <v>13.440541709875184</v>
          </cell>
          <cell r="AP319">
            <v>0</v>
          </cell>
          <cell r="AQ319">
            <v>15.851731623327263</v>
          </cell>
          <cell r="AR319">
            <v>19.148268376672739</v>
          </cell>
          <cell r="AS319">
            <v>41.878621096885276</v>
          </cell>
          <cell r="AT319">
            <v>0</v>
          </cell>
          <cell r="AU319">
            <v>0</v>
          </cell>
          <cell r="AV319">
            <v>0</v>
          </cell>
          <cell r="AW319">
            <v>67</v>
          </cell>
          <cell r="AX319">
            <v>0</v>
          </cell>
          <cell r="AY319">
            <v>0</v>
          </cell>
          <cell r="AZ319">
            <v>39.536663130176585</v>
          </cell>
          <cell r="BA319">
            <v>0</v>
          </cell>
          <cell r="BB319">
            <v>97.960578051858221</v>
          </cell>
          <cell r="BC319">
            <v>0</v>
          </cell>
          <cell r="BD319">
            <v>0</v>
          </cell>
          <cell r="BE319">
            <v>27.3224043715847</v>
          </cell>
          <cell r="BF319">
            <v>41.028280559922152</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CA319">
            <v>0</v>
          </cell>
          <cell r="CB319">
            <v>7.6767123287671382</v>
          </cell>
          <cell r="CC319">
            <v>0</v>
          </cell>
          <cell r="CD319">
            <v>0</v>
          </cell>
          <cell r="CE319">
            <v>1.570125922175464</v>
          </cell>
          <cell r="CF319">
            <v>0</v>
          </cell>
          <cell r="CH319">
            <v>9.2468382509426021</v>
          </cell>
          <cell r="CJ319">
            <v>40068</v>
          </cell>
          <cell r="CK319">
            <v>15.300897429493624</v>
          </cell>
          <cell r="CL319">
            <v>9.1505514816955671</v>
          </cell>
          <cell r="CM319">
            <v>68.350684931506848</v>
          </cell>
          <cell r="CN319">
            <v>0</v>
          </cell>
          <cell r="CO319">
            <v>0</v>
          </cell>
          <cell r="CP319">
            <v>57.027869693794052</v>
          </cell>
          <cell r="CQ319">
            <v>0</v>
          </cell>
          <cell r="CR319">
            <v>35</v>
          </cell>
          <cell r="CS319">
            <v>0</v>
          </cell>
          <cell r="CU319">
            <v>40068</v>
          </cell>
          <cell r="CV319">
            <v>2.491642780812013</v>
          </cell>
          <cell r="CW319">
            <v>5</v>
          </cell>
          <cell r="CX319">
            <v>0</v>
          </cell>
          <cell r="CY319">
            <v>0</v>
          </cell>
          <cell r="CZ319">
            <v>0</v>
          </cell>
          <cell r="DA319">
            <v>0</v>
          </cell>
          <cell r="DB319">
            <v>0</v>
          </cell>
          <cell r="DC319">
            <v>72.328767123287676</v>
          </cell>
          <cell r="DD319">
            <v>67</v>
          </cell>
          <cell r="DE319">
            <v>11.835616438356164</v>
          </cell>
          <cell r="DF319">
            <v>24</v>
          </cell>
          <cell r="DG319">
            <v>58.684931506849324</v>
          </cell>
          <cell r="DH319">
            <v>97.960578051858221</v>
          </cell>
          <cell r="DI319">
            <v>0</v>
          </cell>
          <cell r="DJ319">
            <v>0</v>
          </cell>
          <cell r="DK319">
            <v>27.3224043715847</v>
          </cell>
          <cell r="DL319">
            <v>41.028280559922152</v>
          </cell>
          <cell r="DM319">
            <v>0</v>
          </cell>
          <cell r="DN319">
            <v>0</v>
          </cell>
          <cell r="DO319">
            <v>0</v>
          </cell>
          <cell r="DP319">
            <v>0</v>
          </cell>
          <cell r="DR319">
            <v>68.350684931506848</v>
          </cell>
          <cell r="DS319">
            <v>9.2468382509426021</v>
          </cell>
          <cell r="DT319">
            <v>0</v>
          </cell>
          <cell r="DV319">
            <v>40068</v>
          </cell>
          <cell r="DW319">
            <v>6.1003676544637111</v>
          </cell>
          <cell r="DY319">
            <v>49.7</v>
          </cell>
          <cell r="DZ319">
            <v>44.7</v>
          </cell>
          <cell r="EA319">
            <v>35</v>
          </cell>
          <cell r="EB319">
            <v>35</v>
          </cell>
          <cell r="ED319">
            <v>60</v>
          </cell>
          <cell r="EE319">
            <v>20</v>
          </cell>
          <cell r="EF319">
            <v>58.597995615969516</v>
          </cell>
          <cell r="EG319">
            <v>0</v>
          </cell>
          <cell r="EH319">
            <v>58.597995615969516</v>
          </cell>
          <cell r="EJ319">
            <v>35</v>
          </cell>
          <cell r="EK319">
            <v>95</v>
          </cell>
          <cell r="EL319">
            <v>115</v>
          </cell>
          <cell r="EN319">
            <v>0</v>
          </cell>
          <cell r="EO319">
            <v>60</v>
          </cell>
          <cell r="EP319">
            <v>80</v>
          </cell>
          <cell r="ER319">
            <v>200</v>
          </cell>
          <cell r="ET319">
            <v>15</v>
          </cell>
          <cell r="EU319">
            <v>0</v>
          </cell>
          <cell r="EV319">
            <v>0</v>
          </cell>
          <cell r="EW319">
            <v>58.92186224108822</v>
          </cell>
          <cell r="EX319">
            <v>9.4288226904186274</v>
          </cell>
          <cell r="EZ319">
            <v>58.92186224108822</v>
          </cell>
          <cell r="FA319">
            <v>73.92186224108822</v>
          </cell>
          <cell r="FB319">
            <v>59</v>
          </cell>
          <cell r="FC319">
            <v>68.350684931506848</v>
          </cell>
          <cell r="FE319">
            <v>38271.593288657408</v>
          </cell>
        </row>
        <row r="320">
          <cell r="A320">
            <v>40069</v>
          </cell>
          <cell r="B320">
            <v>13</v>
          </cell>
          <cell r="C320">
            <v>7</v>
          </cell>
          <cell r="D320">
            <v>9</v>
          </cell>
          <cell r="E320">
            <v>2009</v>
          </cell>
          <cell r="G320">
            <v>0</v>
          </cell>
          <cell r="H320">
            <v>4.5910180587020406</v>
          </cell>
          <cell r="I320">
            <v>12.121288024502149</v>
          </cell>
          <cell r="J320">
            <v>76.027397260273986</v>
          </cell>
          <cell r="K320">
            <v>10.833333333333334</v>
          </cell>
          <cell r="L320">
            <v>0.4778119378358871</v>
          </cell>
          <cell r="M320">
            <v>8.3784980750200919</v>
          </cell>
          <cell r="N320">
            <v>8.1229090909090917</v>
          </cell>
          <cell r="O320">
            <v>32.909091406510882</v>
          </cell>
          <cell r="P320">
            <v>20.017724053035867</v>
          </cell>
          <cell r="Q320">
            <v>26.909662177706537</v>
          </cell>
          <cell r="R320">
            <v>22.221273547443964</v>
          </cell>
          <cell r="S320">
            <v>137.52243254658541</v>
          </cell>
          <cell r="T320">
            <v>22.136425138503412</v>
          </cell>
          <cell r="U320">
            <v>38.819134912270428</v>
          </cell>
          <cell r="W320">
            <v>0</v>
          </cell>
          <cell r="X320">
            <v>16.71230608320419</v>
          </cell>
          <cell r="Y320">
            <v>10.833333333333334</v>
          </cell>
          <cell r="Z320">
            <v>0</v>
          </cell>
          <cell r="AA320">
            <v>0</v>
          </cell>
          <cell r="AB320">
            <v>2.4903789040391375</v>
          </cell>
          <cell r="AC320">
            <v>5</v>
          </cell>
          <cell r="AD320">
            <v>0</v>
          </cell>
          <cell r="AE320">
            <v>1.0022831050228298</v>
          </cell>
          <cell r="AF320">
            <v>8.4865570947031017</v>
          </cell>
          <cell r="AG320">
            <v>0</v>
          </cell>
          <cell r="AH320">
            <v>1.1255983378884196</v>
          </cell>
          <cell r="AI320">
            <v>0</v>
          </cell>
          <cell r="AJ320">
            <v>0</v>
          </cell>
          <cell r="AK320">
            <v>0</v>
          </cell>
          <cell r="AL320">
            <v>0</v>
          </cell>
          <cell r="AM320">
            <v>0</v>
          </cell>
          <cell r="AN320">
            <v>0</v>
          </cell>
          <cell r="AO320">
            <v>12.357009716619988</v>
          </cell>
          <cell r="AP320">
            <v>0</v>
          </cell>
          <cell r="AQ320">
            <v>15.513442905296898</v>
          </cell>
          <cell r="AR320">
            <v>19.486557094703102</v>
          </cell>
          <cell r="AS320">
            <v>42.133852985575075</v>
          </cell>
          <cell r="AT320">
            <v>0</v>
          </cell>
          <cell r="AU320">
            <v>0</v>
          </cell>
          <cell r="AV320">
            <v>0</v>
          </cell>
          <cell r="AW320">
            <v>67</v>
          </cell>
          <cell r="AX320">
            <v>0</v>
          </cell>
          <cell r="AY320">
            <v>0</v>
          </cell>
          <cell r="AZ320">
            <v>39.198374412146222</v>
          </cell>
          <cell r="BA320">
            <v>0</v>
          </cell>
          <cell r="BB320">
            <v>92.279618185213053</v>
          </cell>
          <cell r="BC320">
            <v>0</v>
          </cell>
          <cell r="BD320">
            <v>0</v>
          </cell>
          <cell r="BE320">
            <v>27.3224043715847</v>
          </cell>
          <cell r="BF320">
            <v>41.028280559922152</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CA320">
            <v>0</v>
          </cell>
          <cell r="CB320">
            <v>7.6767123287671382</v>
          </cell>
          <cell r="CC320">
            <v>0</v>
          </cell>
          <cell r="CD320">
            <v>0</v>
          </cell>
          <cell r="CE320">
            <v>11.441290144613774</v>
          </cell>
          <cell r="CF320">
            <v>0</v>
          </cell>
          <cell r="CH320">
            <v>19.118002473380912</v>
          </cell>
          <cell r="CJ320">
            <v>40069</v>
          </cell>
          <cell r="CK320">
            <v>16.71230608320419</v>
          </cell>
          <cell r="CL320">
            <v>9.4888401997259315</v>
          </cell>
          <cell r="CM320">
            <v>68.350684931506848</v>
          </cell>
          <cell r="CN320">
            <v>0</v>
          </cell>
          <cell r="CO320">
            <v>0</v>
          </cell>
          <cell r="CP320">
            <v>55.616461040083479</v>
          </cell>
          <cell r="CQ320">
            <v>0</v>
          </cell>
          <cell r="CR320">
            <v>35</v>
          </cell>
          <cell r="CS320">
            <v>0</v>
          </cell>
          <cell r="CU320">
            <v>40069</v>
          </cell>
          <cell r="CV320">
            <v>2.4903789040391375</v>
          </cell>
          <cell r="CW320">
            <v>5</v>
          </cell>
          <cell r="CX320">
            <v>0</v>
          </cell>
          <cell r="CY320">
            <v>0</v>
          </cell>
          <cell r="CZ320">
            <v>0</v>
          </cell>
          <cell r="DA320">
            <v>0</v>
          </cell>
          <cell r="DB320">
            <v>0</v>
          </cell>
          <cell r="DC320">
            <v>72.328767123287676</v>
          </cell>
          <cell r="DD320">
            <v>67</v>
          </cell>
          <cell r="DE320">
            <v>11.835616438356164</v>
          </cell>
          <cell r="DF320">
            <v>24</v>
          </cell>
          <cell r="DG320">
            <v>58.684931506849324</v>
          </cell>
          <cell r="DH320">
            <v>92.279618185213053</v>
          </cell>
          <cell r="DI320">
            <v>0</v>
          </cell>
          <cell r="DJ320">
            <v>0</v>
          </cell>
          <cell r="DK320">
            <v>27.3224043715847</v>
          </cell>
          <cell r="DL320">
            <v>41.028280559922152</v>
          </cell>
          <cell r="DM320">
            <v>0</v>
          </cell>
          <cell r="DN320">
            <v>0</v>
          </cell>
          <cell r="DO320">
            <v>0</v>
          </cell>
          <cell r="DP320">
            <v>0</v>
          </cell>
          <cell r="DR320">
            <v>68.350684931506848</v>
          </cell>
          <cell r="DS320">
            <v>19.118002473380912</v>
          </cell>
          <cell r="DT320">
            <v>0</v>
          </cell>
          <cell r="DV320">
            <v>40069</v>
          </cell>
          <cell r="DW320">
            <v>6.3258934664839543</v>
          </cell>
          <cell r="DY320">
            <v>49.7</v>
          </cell>
          <cell r="DZ320">
            <v>44.7</v>
          </cell>
          <cell r="EA320">
            <v>35</v>
          </cell>
          <cell r="EB320">
            <v>35</v>
          </cell>
          <cell r="ED320">
            <v>60</v>
          </cell>
          <cell r="EE320">
            <v>20</v>
          </cell>
          <cell r="EF320">
            <v>67.057751184697253</v>
          </cell>
          <cell r="EG320">
            <v>7.0577511846972527</v>
          </cell>
          <cell r="EH320">
            <v>60</v>
          </cell>
          <cell r="EJ320">
            <v>35</v>
          </cell>
          <cell r="EK320">
            <v>95</v>
          </cell>
          <cell r="EL320">
            <v>115</v>
          </cell>
          <cell r="EN320">
            <v>0</v>
          </cell>
          <cell r="EO320">
            <v>60</v>
          </cell>
          <cell r="EP320">
            <v>80</v>
          </cell>
          <cell r="ER320">
            <v>200</v>
          </cell>
          <cell r="ET320">
            <v>15</v>
          </cell>
          <cell r="EU320">
            <v>0</v>
          </cell>
          <cell r="EV320">
            <v>0</v>
          </cell>
          <cell r="EW320">
            <v>60.539184304431132</v>
          </cell>
          <cell r="EX320">
            <v>7.8115006270757164</v>
          </cell>
          <cell r="EZ320">
            <v>60.539184304431132</v>
          </cell>
          <cell r="FA320">
            <v>75.539184304431132</v>
          </cell>
          <cell r="FB320">
            <v>59</v>
          </cell>
          <cell r="FC320">
            <v>68.350684931506848</v>
          </cell>
          <cell r="FE320">
            <v>38271.593288773147</v>
          </cell>
        </row>
        <row r="321">
          <cell r="A321">
            <v>40070</v>
          </cell>
          <cell r="B321">
            <v>14</v>
          </cell>
          <cell r="C321">
            <v>1</v>
          </cell>
          <cell r="D321">
            <v>9</v>
          </cell>
          <cell r="E321">
            <v>2009</v>
          </cell>
          <cell r="G321">
            <v>0</v>
          </cell>
          <cell r="H321">
            <v>4.1584970946576147</v>
          </cell>
          <cell r="I321">
            <v>11.992104176620506</v>
          </cell>
          <cell r="J321">
            <v>76.027397260273986</v>
          </cell>
          <cell r="K321">
            <v>10.833333333333334</v>
          </cell>
          <cell r="L321">
            <v>0.43279715520113082</v>
          </cell>
          <cell r="M321">
            <v>8.2892033879693336</v>
          </cell>
          <cell r="N321">
            <v>8.1229090909090917</v>
          </cell>
          <cell r="O321">
            <v>29.808717642136198</v>
          </cell>
          <cell r="P321">
            <v>19.80438314291338</v>
          </cell>
          <cell r="Q321">
            <v>26.838179842314936</v>
          </cell>
          <cell r="R321">
            <v>22.221273547443964</v>
          </cell>
          <cell r="S321">
            <v>248.10861159657588</v>
          </cell>
          <cell r="T321">
            <v>22.506999599996099</v>
          </cell>
          <cell r="U321">
            <v>42.452222377971822</v>
          </cell>
          <cell r="W321">
            <v>0</v>
          </cell>
          <cell r="X321">
            <v>16.15060127127812</v>
          </cell>
          <cell r="Y321">
            <v>10.833333333333334</v>
          </cell>
          <cell r="Z321">
            <v>0</v>
          </cell>
          <cell r="AA321">
            <v>0</v>
          </cell>
          <cell r="AB321">
            <v>2.4891156683631754</v>
          </cell>
          <cell r="AC321">
            <v>5</v>
          </cell>
          <cell r="AD321">
            <v>0</v>
          </cell>
          <cell r="AE321">
            <v>1.0022831050228298</v>
          </cell>
          <cell r="AF321">
            <v>8.3535108606935502</v>
          </cell>
          <cell r="AG321">
            <v>0</v>
          </cell>
          <cell r="AH321">
            <v>1.3128865327766057</v>
          </cell>
          <cell r="AI321">
            <v>0</v>
          </cell>
          <cell r="AJ321">
            <v>0</v>
          </cell>
          <cell r="AK321">
            <v>0</v>
          </cell>
          <cell r="AL321">
            <v>0</v>
          </cell>
          <cell r="AM321">
            <v>0</v>
          </cell>
          <cell r="AN321">
            <v>0</v>
          </cell>
          <cell r="AO321">
            <v>12.48033856973781</v>
          </cell>
          <cell r="AP321">
            <v>0</v>
          </cell>
          <cell r="AQ321">
            <v>15.64648913930645</v>
          </cell>
          <cell r="AR321">
            <v>19.35351086069355</v>
          </cell>
          <cell r="AS321">
            <v>42.384940749495144</v>
          </cell>
          <cell r="AT321">
            <v>0</v>
          </cell>
          <cell r="AU321">
            <v>0</v>
          </cell>
          <cell r="AV321">
            <v>0</v>
          </cell>
          <cell r="AW321">
            <v>67</v>
          </cell>
          <cell r="AX321">
            <v>0</v>
          </cell>
          <cell r="AY321">
            <v>0</v>
          </cell>
          <cell r="AZ321">
            <v>39.331420646155777</v>
          </cell>
          <cell r="BA321">
            <v>0</v>
          </cell>
          <cell r="BB321">
            <v>206.73641292838801</v>
          </cell>
          <cell r="BC321">
            <v>0</v>
          </cell>
          <cell r="BD321">
            <v>0</v>
          </cell>
          <cell r="BE321">
            <v>27.3224043715847</v>
          </cell>
          <cell r="BF321">
            <v>41.028280559922152</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CA321">
            <v>0</v>
          </cell>
          <cell r="CB321">
            <v>7.6767123287671382</v>
          </cell>
          <cell r="CC321">
            <v>0</v>
          </cell>
          <cell r="CD321">
            <v>0</v>
          </cell>
          <cell r="CE321">
            <v>7.4943883227989261</v>
          </cell>
          <cell r="CF321">
            <v>0</v>
          </cell>
          <cell r="CH321">
            <v>15.171100651566064</v>
          </cell>
          <cell r="CJ321">
            <v>40070</v>
          </cell>
          <cell r="CK321">
            <v>16.15060127127812</v>
          </cell>
          <cell r="CL321">
            <v>9.35579396571638</v>
          </cell>
          <cell r="CM321">
            <v>68.350684931506848</v>
          </cell>
          <cell r="CN321">
            <v>0</v>
          </cell>
          <cell r="CO321">
            <v>0</v>
          </cell>
          <cell r="CP321">
            <v>56.178165852009556</v>
          </cell>
          <cell r="CQ321">
            <v>0</v>
          </cell>
          <cell r="CR321">
            <v>35</v>
          </cell>
          <cell r="CS321">
            <v>0</v>
          </cell>
          <cell r="CU321">
            <v>40070</v>
          </cell>
          <cell r="CV321">
            <v>2.4891156683631754</v>
          </cell>
          <cell r="CW321">
            <v>5</v>
          </cell>
          <cell r="CX321">
            <v>0</v>
          </cell>
          <cell r="CY321">
            <v>0</v>
          </cell>
          <cell r="CZ321">
            <v>0</v>
          </cell>
          <cell r="DA321">
            <v>0</v>
          </cell>
          <cell r="DB321">
            <v>0</v>
          </cell>
          <cell r="DC321">
            <v>72.328767123287676</v>
          </cell>
          <cell r="DD321">
            <v>67</v>
          </cell>
          <cell r="DE321">
            <v>11.835616438356164</v>
          </cell>
          <cell r="DF321">
            <v>24</v>
          </cell>
          <cell r="DG321">
            <v>58.684931506849324</v>
          </cell>
          <cell r="DH321">
            <v>206.73641292838801</v>
          </cell>
          <cell r="DI321">
            <v>0</v>
          </cell>
          <cell r="DJ321">
            <v>0</v>
          </cell>
          <cell r="DK321">
            <v>27.3224043715847</v>
          </cell>
          <cell r="DL321">
            <v>41.028280559922152</v>
          </cell>
          <cell r="DM321">
            <v>0</v>
          </cell>
          <cell r="DN321">
            <v>0</v>
          </cell>
          <cell r="DO321">
            <v>0</v>
          </cell>
          <cell r="DP321">
            <v>0</v>
          </cell>
          <cell r="DR321">
            <v>68.350684931506848</v>
          </cell>
          <cell r="DS321">
            <v>15.171100651566064</v>
          </cell>
          <cell r="DT321">
            <v>0</v>
          </cell>
          <cell r="DV321">
            <v>40070</v>
          </cell>
          <cell r="DW321">
            <v>6.2371959771442533</v>
          </cell>
          <cell r="DY321">
            <v>49.7</v>
          </cell>
          <cell r="DZ321">
            <v>44.7</v>
          </cell>
          <cell r="EA321">
            <v>35</v>
          </cell>
          <cell r="EB321">
            <v>35</v>
          </cell>
          <cell r="ED321">
            <v>60</v>
          </cell>
          <cell r="EE321">
            <v>20</v>
          </cell>
          <cell r="EF321">
            <v>63.672554174808482</v>
          </cell>
          <cell r="EG321">
            <v>3.6725541748084822</v>
          </cell>
          <cell r="EH321">
            <v>60</v>
          </cell>
          <cell r="EJ321">
            <v>35</v>
          </cell>
          <cell r="EK321">
            <v>95</v>
          </cell>
          <cell r="EL321">
            <v>115</v>
          </cell>
          <cell r="EN321">
            <v>0</v>
          </cell>
          <cell r="EO321">
            <v>60</v>
          </cell>
          <cell r="EP321">
            <v>80</v>
          </cell>
          <cell r="ER321">
            <v>200</v>
          </cell>
          <cell r="ET321">
            <v>15</v>
          </cell>
          <cell r="EU321">
            <v>0</v>
          </cell>
          <cell r="EV321">
            <v>0</v>
          </cell>
          <cell r="EW321">
            <v>59.893981850677577</v>
          </cell>
          <cell r="EX321">
            <v>8.4567030808292714</v>
          </cell>
          <cell r="EZ321">
            <v>59.893981850677577</v>
          </cell>
          <cell r="FA321">
            <v>74.893981850677577</v>
          </cell>
          <cell r="FB321">
            <v>59</v>
          </cell>
          <cell r="FC321">
            <v>68.350684931506848</v>
          </cell>
          <cell r="FE321">
            <v>38271.593289236109</v>
          </cell>
        </row>
        <row r="322">
          <cell r="A322">
            <v>40071</v>
          </cell>
          <cell r="B322">
            <v>15</v>
          </cell>
          <cell r="C322">
            <v>2</v>
          </cell>
          <cell r="D322">
            <v>9</v>
          </cell>
          <cell r="E322">
            <v>2009</v>
          </cell>
          <cell r="G322">
            <v>0</v>
          </cell>
          <cell r="H322">
            <v>4.8945786861716014</v>
          </cell>
          <cell r="I322">
            <v>12.210201878225856</v>
          </cell>
          <cell r="J322">
            <v>76.027397260273986</v>
          </cell>
          <cell r="K322">
            <v>10.833333333333334</v>
          </cell>
          <cell r="L322">
            <v>0.50940512475158284</v>
          </cell>
          <cell r="M322">
            <v>8.4399572657233257</v>
          </cell>
          <cell r="N322">
            <v>8.1229090909090917</v>
          </cell>
          <cell r="O322">
            <v>35.085058546931563</v>
          </cell>
          <cell r="P322">
            <v>20.164561005077207</v>
          </cell>
          <cell r="Q322">
            <v>26.871991749510734</v>
          </cell>
          <cell r="R322">
            <v>22.221273547443964</v>
          </cell>
          <cell r="S322">
            <v>121.47300572047162</v>
          </cell>
          <cell r="T322">
            <v>22.082643483739258</v>
          </cell>
          <cell r="U322">
            <v>38.291863132609009</v>
          </cell>
          <cell r="W322">
            <v>0</v>
          </cell>
          <cell r="X322">
            <v>17.104780564397458</v>
          </cell>
          <cell r="Y322">
            <v>10.833333333333334</v>
          </cell>
          <cell r="Z322">
            <v>0</v>
          </cell>
          <cell r="AA322">
            <v>0</v>
          </cell>
          <cell r="AB322">
            <v>2.4878530734589335</v>
          </cell>
          <cell r="AC322">
            <v>5</v>
          </cell>
          <cell r="AD322">
            <v>0</v>
          </cell>
          <cell r="AE322">
            <v>1.0022831050228298</v>
          </cell>
          <cell r="AF322">
            <v>8.5821353029022376</v>
          </cell>
          <cell r="AG322">
            <v>0</v>
          </cell>
          <cell r="AH322">
            <v>0.79995557461825584</v>
          </cell>
          <cell r="AI322">
            <v>0</v>
          </cell>
          <cell r="AJ322">
            <v>0</v>
          </cell>
          <cell r="AK322">
            <v>0</v>
          </cell>
          <cell r="AL322">
            <v>0</v>
          </cell>
          <cell r="AM322">
            <v>0</v>
          </cell>
          <cell r="AN322">
            <v>0</v>
          </cell>
          <cell r="AO322">
            <v>11.777310734843407</v>
          </cell>
          <cell r="AP322">
            <v>0</v>
          </cell>
          <cell r="AQ322">
            <v>15.417864697097762</v>
          </cell>
          <cell r="AR322">
            <v>19.582135302902238</v>
          </cell>
          <cell r="AS322">
            <v>42.646720249428554</v>
          </cell>
          <cell r="AT322">
            <v>0</v>
          </cell>
          <cell r="AU322">
            <v>0</v>
          </cell>
          <cell r="AV322">
            <v>0</v>
          </cell>
          <cell r="AW322">
            <v>67</v>
          </cell>
          <cell r="AX322">
            <v>0</v>
          </cell>
          <cell r="AY322">
            <v>0</v>
          </cell>
          <cell r="AZ322">
            <v>39.102796203947086</v>
          </cell>
          <cell r="BA322">
            <v>0</v>
          </cell>
          <cell r="BB322">
            <v>75.744716132872782</v>
          </cell>
          <cell r="BC322">
            <v>0</v>
          </cell>
          <cell r="BD322">
            <v>0</v>
          </cell>
          <cell r="BE322">
            <v>27.3224043715847</v>
          </cell>
          <cell r="BF322">
            <v>41.028280559922152</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CA322">
            <v>0</v>
          </cell>
          <cell r="CB322">
            <v>7.6767123287671382</v>
          </cell>
          <cell r="CC322">
            <v>0</v>
          </cell>
          <cell r="CD322">
            <v>0</v>
          </cell>
          <cell r="CE322">
            <v>14.118898290073233</v>
          </cell>
          <cell r="CF322">
            <v>0</v>
          </cell>
          <cell r="CH322">
            <v>21.795610618840371</v>
          </cell>
          <cell r="CJ322">
            <v>40071</v>
          </cell>
          <cell r="CK322">
            <v>17.104780564397458</v>
          </cell>
          <cell r="CL322">
            <v>9.5844184079250674</v>
          </cell>
          <cell r="CM322">
            <v>68.350684931506848</v>
          </cell>
          <cell r="CN322">
            <v>0</v>
          </cell>
          <cell r="CO322">
            <v>0</v>
          </cell>
          <cell r="CP322">
            <v>55.223986558890218</v>
          </cell>
          <cell r="CQ322">
            <v>0</v>
          </cell>
          <cell r="CR322">
            <v>35</v>
          </cell>
          <cell r="CS322">
            <v>0</v>
          </cell>
          <cell r="CU322">
            <v>40071</v>
          </cell>
          <cell r="CV322">
            <v>2.4878530734589335</v>
          </cell>
          <cell r="CW322">
            <v>5</v>
          </cell>
          <cell r="CX322">
            <v>0</v>
          </cell>
          <cell r="CY322">
            <v>0</v>
          </cell>
          <cell r="CZ322">
            <v>0</v>
          </cell>
          <cell r="DA322">
            <v>0</v>
          </cell>
          <cell r="DB322">
            <v>0</v>
          </cell>
          <cell r="DC322">
            <v>72.328767123287676</v>
          </cell>
          <cell r="DD322">
            <v>67</v>
          </cell>
          <cell r="DE322">
            <v>11.835616438356164</v>
          </cell>
          <cell r="DF322">
            <v>24</v>
          </cell>
          <cell r="DG322">
            <v>58.684931506849324</v>
          </cell>
          <cell r="DH322">
            <v>75.744716132872782</v>
          </cell>
          <cell r="DI322">
            <v>0</v>
          </cell>
          <cell r="DJ322">
            <v>0</v>
          </cell>
          <cell r="DK322">
            <v>27.3224043715847</v>
          </cell>
          <cell r="DL322">
            <v>41.028280559922152</v>
          </cell>
          <cell r="DM322">
            <v>0</v>
          </cell>
          <cell r="DN322">
            <v>0</v>
          </cell>
          <cell r="DO322">
            <v>0</v>
          </cell>
          <cell r="DP322">
            <v>0</v>
          </cell>
          <cell r="DR322">
            <v>68.350684931506848</v>
          </cell>
          <cell r="DS322">
            <v>21.795610618840371</v>
          </cell>
          <cell r="DT322">
            <v>0</v>
          </cell>
          <cell r="DV322">
            <v>40071</v>
          </cell>
          <cell r="DW322">
            <v>6.3896122719500452</v>
          </cell>
          <cell r="DY322">
            <v>49.7</v>
          </cell>
          <cell r="DZ322">
            <v>44.7</v>
          </cell>
          <cell r="EA322">
            <v>35</v>
          </cell>
          <cell r="EB322">
            <v>35</v>
          </cell>
          <cell r="ED322">
            <v>60</v>
          </cell>
          <cell r="EE322">
            <v>20</v>
          </cell>
          <cell r="EF322">
            <v>69.34288484896345</v>
          </cell>
          <cell r="EG322">
            <v>9.3428848489634504</v>
          </cell>
          <cell r="EH322">
            <v>60</v>
          </cell>
          <cell r="EJ322">
            <v>35</v>
          </cell>
          <cell r="EK322">
            <v>95</v>
          </cell>
          <cell r="EL322">
            <v>115</v>
          </cell>
          <cell r="EN322">
            <v>0</v>
          </cell>
          <cell r="EO322">
            <v>60</v>
          </cell>
          <cell r="EP322">
            <v>80</v>
          </cell>
          <cell r="ER322">
            <v>200</v>
          </cell>
          <cell r="ET322">
            <v>15</v>
          </cell>
          <cell r="EU322">
            <v>0</v>
          </cell>
          <cell r="EV322">
            <v>0</v>
          </cell>
          <cell r="EW322">
            <v>60.983260228286412</v>
          </cell>
          <cell r="EX322">
            <v>7.3674247032204363</v>
          </cell>
          <cell r="EZ322">
            <v>60.983260228286412</v>
          </cell>
          <cell r="FA322">
            <v>75.983260228286412</v>
          </cell>
          <cell r="FB322">
            <v>59</v>
          </cell>
          <cell r="FC322">
            <v>68.350684931506848</v>
          </cell>
          <cell r="FE322">
            <v>38271.593289351855</v>
          </cell>
        </row>
        <row r="323">
          <cell r="A323">
            <v>40072</v>
          </cell>
          <cell r="B323">
            <v>16</v>
          </cell>
          <cell r="C323">
            <v>3</v>
          </cell>
          <cell r="D323">
            <v>9</v>
          </cell>
          <cell r="E323">
            <v>2009</v>
          </cell>
          <cell r="G323">
            <v>0</v>
          </cell>
          <cell r="H323">
            <v>4.5728454980049529</v>
          </cell>
          <cell r="I323">
            <v>11.66062788583457</v>
          </cell>
          <cell r="J323">
            <v>76.027397260273986</v>
          </cell>
          <cell r="K323">
            <v>10.833333333333334</v>
          </cell>
          <cell r="L323">
            <v>0.47592062172013849</v>
          </cell>
          <cell r="M323">
            <v>8.0600797619445466</v>
          </cell>
          <cell r="N323">
            <v>8.1229090909090917</v>
          </cell>
          <cell r="O323">
            <v>32.778827823701128</v>
          </cell>
          <cell r="P323">
            <v>19.256965995027457</v>
          </cell>
          <cell r="Q323">
            <v>26.511494371771825</v>
          </cell>
          <cell r="R323">
            <v>22.221273547443964</v>
          </cell>
          <cell r="S323">
            <v>106.37141656350742</v>
          </cell>
          <cell r="T323">
            <v>22.05098521667956</v>
          </cell>
          <cell r="U323">
            <v>34.059120218491657</v>
          </cell>
          <cell r="W323">
            <v>0</v>
          </cell>
          <cell r="X323">
            <v>16.233473383839524</v>
          </cell>
          <cell r="Y323">
            <v>10.833333333333334</v>
          </cell>
          <cell r="Z323">
            <v>0</v>
          </cell>
          <cell r="AA323">
            <v>0</v>
          </cell>
          <cell r="AB323">
            <v>2.486591119001381</v>
          </cell>
          <cell r="AC323">
            <v>5</v>
          </cell>
          <cell r="AD323">
            <v>0</v>
          </cell>
          <cell r="AE323">
            <v>1.0022831050228298</v>
          </cell>
          <cell r="AF323">
            <v>8.1700352505495637</v>
          </cell>
          <cell r="AG323">
            <v>0</v>
          </cell>
          <cell r="AH323">
            <v>0.951834353746424</v>
          </cell>
          <cell r="AI323">
            <v>0</v>
          </cell>
          <cell r="AJ323">
            <v>0</v>
          </cell>
          <cell r="AK323">
            <v>0</v>
          </cell>
          <cell r="AL323">
            <v>0</v>
          </cell>
          <cell r="AM323">
            <v>0</v>
          </cell>
          <cell r="AN323">
            <v>0</v>
          </cell>
          <cell r="AO323">
            <v>12.238744518482282</v>
          </cell>
          <cell r="AP323">
            <v>0</v>
          </cell>
          <cell r="AQ323">
            <v>15.829964749450436</v>
          </cell>
          <cell r="AR323">
            <v>19.170035250549564</v>
          </cell>
          <cell r="AS323">
            <v>42.904714867219447</v>
          </cell>
          <cell r="AT323">
            <v>0</v>
          </cell>
          <cell r="AU323">
            <v>0</v>
          </cell>
          <cell r="AV323">
            <v>0</v>
          </cell>
          <cell r="AW323">
            <v>67</v>
          </cell>
          <cell r="AX323">
            <v>0</v>
          </cell>
          <cell r="AY323">
            <v>0</v>
          </cell>
          <cell r="AZ323">
            <v>39.514896256299764</v>
          </cell>
          <cell r="BA323">
            <v>0</v>
          </cell>
          <cell r="BB323">
            <v>55.966625742378895</v>
          </cell>
          <cell r="BC323">
            <v>0</v>
          </cell>
          <cell r="BD323">
            <v>0</v>
          </cell>
          <cell r="BE323">
            <v>27.3224043715847</v>
          </cell>
          <cell r="BF323">
            <v>41.028280559922152</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CA323">
            <v>0</v>
          </cell>
          <cell r="CB323">
            <v>7.6767123287671382</v>
          </cell>
          <cell r="CC323">
            <v>0</v>
          </cell>
          <cell r="CD323">
            <v>0</v>
          </cell>
          <cell r="CE323">
            <v>9.6732679984962147</v>
          </cell>
          <cell r="CF323">
            <v>0</v>
          </cell>
          <cell r="CH323">
            <v>17.349980327263353</v>
          </cell>
          <cell r="CJ323">
            <v>40072</v>
          </cell>
          <cell r="CK323">
            <v>16.233473383839524</v>
          </cell>
          <cell r="CL323">
            <v>9.1723183555723935</v>
          </cell>
          <cell r="CM323">
            <v>68.350684931506848</v>
          </cell>
          <cell r="CN323">
            <v>0</v>
          </cell>
          <cell r="CO323">
            <v>0</v>
          </cell>
          <cell r="CP323">
            <v>56.095293739448152</v>
          </cell>
          <cell r="CQ323">
            <v>0</v>
          </cell>
          <cell r="CR323">
            <v>35</v>
          </cell>
          <cell r="CS323">
            <v>0</v>
          </cell>
          <cell r="CU323">
            <v>40072</v>
          </cell>
          <cell r="CV323">
            <v>2.486591119001381</v>
          </cell>
          <cell r="CW323">
            <v>5</v>
          </cell>
          <cell r="CX323">
            <v>0</v>
          </cell>
          <cell r="CY323">
            <v>0</v>
          </cell>
          <cell r="CZ323">
            <v>0</v>
          </cell>
          <cell r="DA323">
            <v>0</v>
          </cell>
          <cell r="DB323">
            <v>0</v>
          </cell>
          <cell r="DC323">
            <v>72.328767123287676</v>
          </cell>
          <cell r="DD323">
            <v>67</v>
          </cell>
          <cell r="DE323">
            <v>11.835616438356164</v>
          </cell>
          <cell r="DF323">
            <v>24</v>
          </cell>
          <cell r="DG323">
            <v>58.684931506849324</v>
          </cell>
          <cell r="DH323">
            <v>55.966625742378895</v>
          </cell>
          <cell r="DI323">
            <v>0</v>
          </cell>
          <cell r="DJ323">
            <v>0</v>
          </cell>
          <cell r="DK323">
            <v>27.3224043715847</v>
          </cell>
          <cell r="DL323">
            <v>41.028280559922152</v>
          </cell>
          <cell r="DM323">
            <v>0</v>
          </cell>
          <cell r="DN323">
            <v>0</v>
          </cell>
          <cell r="DO323">
            <v>0</v>
          </cell>
          <cell r="DP323">
            <v>0</v>
          </cell>
          <cell r="DR323">
            <v>68.350684931506848</v>
          </cell>
          <cell r="DS323">
            <v>17.349980327263353</v>
          </cell>
          <cell r="DT323">
            <v>0</v>
          </cell>
          <cell r="DV323">
            <v>40072</v>
          </cell>
          <cell r="DW323">
            <v>6.1148789037149287</v>
          </cell>
          <cell r="DY323">
            <v>49.7</v>
          </cell>
          <cell r="DZ323">
            <v>44.7</v>
          </cell>
          <cell r="EA323">
            <v>35</v>
          </cell>
          <cell r="EB323">
            <v>35</v>
          </cell>
          <cell r="ED323">
            <v>60</v>
          </cell>
          <cell r="EE323">
            <v>20</v>
          </cell>
          <cell r="EF323">
            <v>65.768561737944367</v>
          </cell>
          <cell r="EG323">
            <v>5.768561737944367</v>
          </cell>
          <cell r="EH323">
            <v>60</v>
          </cell>
          <cell r="EJ323">
            <v>35</v>
          </cell>
          <cell r="EK323">
            <v>95</v>
          </cell>
          <cell r="EL323">
            <v>115</v>
          </cell>
          <cell r="EN323">
            <v>0</v>
          </cell>
          <cell r="EO323">
            <v>60</v>
          </cell>
          <cell r="EP323">
            <v>80</v>
          </cell>
          <cell r="ER323">
            <v>200</v>
          </cell>
          <cell r="ET323">
            <v>15</v>
          </cell>
          <cell r="EU323">
            <v>0</v>
          </cell>
          <cell r="EV323">
            <v>0</v>
          </cell>
          <cell r="EW323">
            <v>58.238439616232313</v>
          </cell>
          <cell r="EX323">
            <v>10.112245315274535</v>
          </cell>
          <cell r="EZ323">
            <v>58.238439616232313</v>
          </cell>
          <cell r="FA323">
            <v>73.238439616232313</v>
          </cell>
          <cell r="FB323">
            <v>59</v>
          </cell>
          <cell r="FC323">
            <v>68.350684931506848</v>
          </cell>
          <cell r="FE323">
            <v>38271.593289583332</v>
          </cell>
        </row>
        <row r="324">
          <cell r="A324">
            <v>40073</v>
          </cell>
          <cell r="B324">
            <v>17</v>
          </cell>
          <cell r="C324">
            <v>4</v>
          </cell>
          <cell r="D324">
            <v>9</v>
          </cell>
          <cell r="E324">
            <v>2009</v>
          </cell>
          <cell r="G324">
            <v>0</v>
          </cell>
          <cell r="H324">
            <v>3.1358058641392819</v>
          </cell>
          <cell r="I324">
            <v>9.3748491747893397</v>
          </cell>
          <cell r="J324">
            <v>76.027397260273986</v>
          </cell>
          <cell r="K324">
            <v>10.833333333333334</v>
          </cell>
          <cell r="L324">
            <v>0.32636017925948446</v>
          </cell>
          <cell r="M324">
            <v>6.4800997720539115</v>
          </cell>
          <cell r="N324">
            <v>0</v>
          </cell>
          <cell r="O324">
            <v>22.47791677064496</v>
          </cell>
          <cell r="P324">
            <v>15.482112415810841</v>
          </cell>
          <cell r="Q324">
            <v>27.092461142118037</v>
          </cell>
          <cell r="R324">
            <v>22.221273547443964</v>
          </cell>
          <cell r="S324">
            <v>110.75595495529231</v>
          </cell>
          <cell r="T324">
            <v>21.229539200693797</v>
          </cell>
          <cell r="U324">
            <v>24.817953730199534</v>
          </cell>
          <cell r="W324">
            <v>0</v>
          </cell>
          <cell r="X324">
            <v>12.510655038928622</v>
          </cell>
          <cell r="Y324">
            <v>10.833333333333334</v>
          </cell>
          <cell r="Z324">
            <v>0</v>
          </cell>
          <cell r="AA324">
            <v>0</v>
          </cell>
          <cell r="AB324">
            <v>0</v>
          </cell>
          <cell r="AC324">
            <v>5</v>
          </cell>
          <cell r="AD324">
            <v>0</v>
          </cell>
          <cell r="AE324">
            <v>1.0022831050228298</v>
          </cell>
          <cell r="AF324">
            <v>0.80417684629056652</v>
          </cell>
          <cell r="AG324">
            <v>0</v>
          </cell>
          <cell r="AH324">
            <v>2.4136531827116308</v>
          </cell>
          <cell r="AI324">
            <v>0</v>
          </cell>
          <cell r="AJ324">
            <v>0</v>
          </cell>
          <cell r="AK324">
            <v>0</v>
          </cell>
          <cell r="AL324">
            <v>0</v>
          </cell>
          <cell r="AM324">
            <v>0</v>
          </cell>
          <cell r="AN324">
            <v>0</v>
          </cell>
          <cell r="AO324">
            <v>14.248516092637338</v>
          </cell>
          <cell r="AP324">
            <v>0</v>
          </cell>
          <cell r="AQ324">
            <v>23.195823153709433</v>
          </cell>
          <cell r="AR324">
            <v>11.804176846290567</v>
          </cell>
          <cell r="AS324">
            <v>35.61159460066883</v>
          </cell>
          <cell r="AT324">
            <v>0</v>
          </cell>
          <cell r="AU324">
            <v>0</v>
          </cell>
          <cell r="AV324">
            <v>0</v>
          </cell>
          <cell r="AW324">
            <v>67</v>
          </cell>
          <cell r="AX324">
            <v>0</v>
          </cell>
          <cell r="AY324">
            <v>0</v>
          </cell>
          <cell r="AZ324">
            <v>46.880754660558758</v>
          </cell>
          <cell r="BA324">
            <v>0</v>
          </cell>
          <cell r="BB324">
            <v>42.922693225626915</v>
          </cell>
          <cell r="BC324">
            <v>0</v>
          </cell>
          <cell r="BD324">
            <v>0</v>
          </cell>
          <cell r="BE324">
            <v>27.3224043715847</v>
          </cell>
          <cell r="BF324">
            <v>34.499824493167196</v>
          </cell>
          <cell r="BG324">
            <v>0</v>
          </cell>
          <cell r="BH324">
            <v>7.5443482083412476</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6.5284560667549556</v>
          </cell>
          <cell r="BX324">
            <v>0</v>
          </cell>
          <cell r="BY324">
            <v>0</v>
          </cell>
          <cell r="CA324">
            <v>0</v>
          </cell>
          <cell r="CB324">
            <v>0.13236412042589052</v>
          </cell>
          <cell r="CC324">
            <v>0</v>
          </cell>
          <cell r="CD324">
            <v>0</v>
          </cell>
          <cell r="CE324">
            <v>0</v>
          </cell>
          <cell r="CF324">
            <v>0</v>
          </cell>
          <cell r="CH324">
            <v>0.13236412042589052</v>
          </cell>
          <cell r="CJ324">
            <v>40073</v>
          </cell>
          <cell r="CK324">
            <v>12.510655038928622</v>
          </cell>
          <cell r="CL324">
            <v>1.8064599513133963</v>
          </cell>
          <cell r="CM324">
            <v>61.822228864751892</v>
          </cell>
          <cell r="CN324">
            <v>6.5284560667549556</v>
          </cell>
          <cell r="CO324">
            <v>0</v>
          </cell>
          <cell r="CP324">
            <v>52.273763876017796</v>
          </cell>
          <cell r="CQ324">
            <v>0</v>
          </cell>
          <cell r="CR324">
            <v>35</v>
          </cell>
          <cell r="CS324">
            <v>0</v>
          </cell>
          <cell r="CU324">
            <v>40073</v>
          </cell>
          <cell r="CV324">
            <v>0</v>
          </cell>
          <cell r="CW324">
            <v>5</v>
          </cell>
          <cell r="CX324">
            <v>0</v>
          </cell>
          <cell r="CY324">
            <v>0</v>
          </cell>
          <cell r="CZ324">
            <v>0</v>
          </cell>
          <cell r="DA324">
            <v>0</v>
          </cell>
          <cell r="DB324">
            <v>0</v>
          </cell>
          <cell r="DC324">
            <v>72.328767123287676</v>
          </cell>
          <cell r="DD324">
            <v>67</v>
          </cell>
          <cell r="DE324">
            <v>11.835616438356164</v>
          </cell>
          <cell r="DF324">
            <v>24</v>
          </cell>
          <cell r="DG324">
            <v>58.684931506849324</v>
          </cell>
          <cell r="DH324">
            <v>42.922693225626915</v>
          </cell>
          <cell r="DI324">
            <v>0</v>
          </cell>
          <cell r="DJ324">
            <v>0</v>
          </cell>
          <cell r="DK324">
            <v>27.3224043715847</v>
          </cell>
          <cell r="DL324">
            <v>34.499824493167196</v>
          </cell>
          <cell r="DM324">
            <v>0</v>
          </cell>
          <cell r="DN324">
            <v>0</v>
          </cell>
          <cell r="DO324">
            <v>0</v>
          </cell>
          <cell r="DP324">
            <v>6.5284560667549556</v>
          </cell>
          <cell r="DR324">
            <v>68.350684931506848</v>
          </cell>
          <cell r="DS324">
            <v>0.13236412042589052</v>
          </cell>
          <cell r="DT324">
            <v>0</v>
          </cell>
          <cell r="DV324">
            <v>40073</v>
          </cell>
          <cell r="DW324">
            <v>1.2043066342089308</v>
          </cell>
          <cell r="DY324">
            <v>49.7</v>
          </cell>
          <cell r="DZ324">
            <v>44.7</v>
          </cell>
          <cell r="EA324">
            <v>35</v>
          </cell>
          <cell r="EB324">
            <v>35</v>
          </cell>
          <cell r="ED324">
            <v>60</v>
          </cell>
          <cell r="EE324">
            <v>20</v>
          </cell>
          <cell r="EF324">
            <v>52.273763876017796</v>
          </cell>
          <cell r="EG324">
            <v>0</v>
          </cell>
          <cell r="EH324">
            <v>52.273763876017796</v>
          </cell>
          <cell r="EJ324">
            <v>35</v>
          </cell>
          <cell r="EK324">
            <v>95</v>
          </cell>
          <cell r="EL324">
            <v>115</v>
          </cell>
          <cell r="EN324">
            <v>0</v>
          </cell>
          <cell r="EO324">
            <v>60</v>
          </cell>
          <cell r="EP324">
            <v>80</v>
          </cell>
          <cell r="ER324">
            <v>200</v>
          </cell>
          <cell r="ET324">
            <v>15</v>
          </cell>
          <cell r="EU324">
            <v>0</v>
          </cell>
          <cell r="EV324">
            <v>6.5284560667549556</v>
          </cell>
          <cell r="EW324">
            <v>53.350684931506848</v>
          </cell>
          <cell r="EX324">
            <v>15</v>
          </cell>
          <cell r="EZ324">
            <v>46.822228864751892</v>
          </cell>
          <cell r="FA324">
            <v>61.822228864751892</v>
          </cell>
          <cell r="FB324">
            <v>59</v>
          </cell>
          <cell r="FC324">
            <v>68.350684931506848</v>
          </cell>
          <cell r="FE324">
            <v>38271.593289930555</v>
          </cell>
        </row>
        <row r="325">
          <cell r="A325">
            <v>40074</v>
          </cell>
          <cell r="B325">
            <v>18</v>
          </cell>
          <cell r="C325">
            <v>5</v>
          </cell>
          <cell r="D325">
            <v>9</v>
          </cell>
          <cell r="E325">
            <v>2009</v>
          </cell>
          <cell r="G325">
            <v>0</v>
          </cell>
          <cell r="H325">
            <v>4.1222182952899988</v>
          </cell>
          <cell r="I325">
            <v>9.7444069203903663</v>
          </cell>
          <cell r="J325">
            <v>76.027397260273986</v>
          </cell>
          <cell r="K325">
            <v>10.833333333333334</v>
          </cell>
          <cell r="L325">
            <v>0.42902142545958821</v>
          </cell>
          <cell r="M325">
            <v>6.7355461284038283</v>
          </cell>
          <cell r="N325">
            <v>0</v>
          </cell>
          <cell r="O325">
            <v>29.548665882539137</v>
          </cell>
          <cell r="P325">
            <v>16.092419254337369</v>
          </cell>
          <cell r="Q325">
            <v>26.915474095763365</v>
          </cell>
          <cell r="R325">
            <v>22.221273547443964</v>
          </cell>
          <cell r="S325">
            <v>78.590126513535992</v>
          </cell>
          <cell r="T325">
            <v>21.32254980421153</v>
          </cell>
          <cell r="U325">
            <v>26.346985427162604</v>
          </cell>
          <cell r="W325">
            <v>0</v>
          </cell>
          <cell r="X325">
            <v>13.866625215680365</v>
          </cell>
          <cell r="Y325">
            <v>10.833333333333334</v>
          </cell>
          <cell r="Z325">
            <v>0</v>
          </cell>
          <cell r="AA325">
            <v>0</v>
          </cell>
          <cell r="AB325">
            <v>0</v>
          </cell>
          <cell r="AC325">
            <v>5</v>
          </cell>
          <cell r="AD325">
            <v>0</v>
          </cell>
          <cell r="AE325">
            <v>1.0022831050228298</v>
          </cell>
          <cell r="AF325">
            <v>1.1622844488405866</v>
          </cell>
          <cell r="AG325">
            <v>0</v>
          </cell>
          <cell r="AH325">
            <v>1.8144931199482635</v>
          </cell>
          <cell r="AI325">
            <v>0</v>
          </cell>
          <cell r="AJ325">
            <v>0</v>
          </cell>
          <cell r="AK325">
            <v>0</v>
          </cell>
          <cell r="AL325">
            <v>0</v>
          </cell>
          <cell r="AM325">
            <v>0</v>
          </cell>
          <cell r="AN325">
            <v>0</v>
          </cell>
          <cell r="AO325">
            <v>13.212699907453324</v>
          </cell>
          <cell r="AP325">
            <v>0</v>
          </cell>
          <cell r="AQ325">
            <v>22.837715551159413</v>
          </cell>
          <cell r="AR325">
            <v>12.162284448840587</v>
          </cell>
          <cell r="AS325">
            <v>43.434948880205724</v>
          </cell>
          <cell r="AT325">
            <v>0</v>
          </cell>
          <cell r="AU325">
            <v>0</v>
          </cell>
          <cell r="AV325">
            <v>0</v>
          </cell>
          <cell r="AW325">
            <v>67</v>
          </cell>
          <cell r="AX325">
            <v>0</v>
          </cell>
          <cell r="AY325">
            <v>0</v>
          </cell>
          <cell r="AZ325">
            <v>46.522647058008737</v>
          </cell>
          <cell r="BA325">
            <v>0</v>
          </cell>
          <cell r="BB325">
            <v>12.737014686901389</v>
          </cell>
          <cell r="BC325">
            <v>0</v>
          </cell>
          <cell r="BD325">
            <v>0</v>
          </cell>
          <cell r="BE325">
            <v>27.3224043715847</v>
          </cell>
          <cell r="BF325">
            <v>36.345562704060782</v>
          </cell>
          <cell r="BG325">
            <v>0</v>
          </cell>
          <cell r="BH325">
            <v>0</v>
          </cell>
          <cell r="BI325">
            <v>0</v>
          </cell>
          <cell r="BJ325">
            <v>0</v>
          </cell>
          <cell r="BK325">
            <v>0</v>
          </cell>
          <cell r="BL325">
            <v>0</v>
          </cell>
          <cell r="BM325">
            <v>0</v>
          </cell>
          <cell r="BN325">
            <v>7.1054273576010019E-15</v>
          </cell>
          <cell r="BO325">
            <v>0</v>
          </cell>
          <cell r="BP325">
            <v>0</v>
          </cell>
          <cell r="BQ325">
            <v>0</v>
          </cell>
          <cell r="BR325">
            <v>0</v>
          </cell>
          <cell r="BS325">
            <v>0</v>
          </cell>
          <cell r="BT325">
            <v>0</v>
          </cell>
          <cell r="BU325">
            <v>0</v>
          </cell>
          <cell r="BV325">
            <v>0</v>
          </cell>
          <cell r="BW325">
            <v>4.6827178558613625</v>
          </cell>
          <cell r="BX325">
            <v>0</v>
          </cell>
          <cell r="BY325">
            <v>0</v>
          </cell>
          <cell r="CA325">
            <v>0</v>
          </cell>
          <cell r="CB325">
            <v>7.6767123287671524</v>
          </cell>
          <cell r="CC325">
            <v>0</v>
          </cell>
          <cell r="CD325">
            <v>0</v>
          </cell>
          <cell r="CE325">
            <v>1.3156908724765231</v>
          </cell>
          <cell r="CF325">
            <v>0</v>
          </cell>
          <cell r="CH325">
            <v>8.9924032012436754</v>
          </cell>
          <cell r="CJ325">
            <v>40074</v>
          </cell>
          <cell r="CK325">
            <v>13.866625215680365</v>
          </cell>
          <cell r="CL325">
            <v>2.1645675538634164</v>
          </cell>
          <cell r="CM325">
            <v>63.667967075645485</v>
          </cell>
          <cell r="CN325">
            <v>4.6827178558613625</v>
          </cell>
          <cell r="CO325">
            <v>0</v>
          </cell>
          <cell r="CP325">
            <v>58.462141907607311</v>
          </cell>
          <cell r="CQ325">
            <v>0</v>
          </cell>
          <cell r="CR325">
            <v>35</v>
          </cell>
          <cell r="CS325">
            <v>0</v>
          </cell>
          <cell r="CU325">
            <v>40074</v>
          </cell>
          <cell r="CV325">
            <v>0</v>
          </cell>
          <cell r="CW325">
            <v>5</v>
          </cell>
          <cell r="CX325">
            <v>0</v>
          </cell>
          <cell r="CY325">
            <v>0</v>
          </cell>
          <cell r="CZ325">
            <v>0</v>
          </cell>
          <cell r="DA325">
            <v>0</v>
          </cell>
          <cell r="DB325">
            <v>0</v>
          </cell>
          <cell r="DC325">
            <v>72.328767123287676</v>
          </cell>
          <cell r="DD325">
            <v>67</v>
          </cell>
          <cell r="DE325">
            <v>11.835616438356164</v>
          </cell>
          <cell r="DF325">
            <v>24</v>
          </cell>
          <cell r="DG325">
            <v>58.684931506849324</v>
          </cell>
          <cell r="DH325">
            <v>12.737014686901389</v>
          </cell>
          <cell r="DI325">
            <v>0</v>
          </cell>
          <cell r="DJ325">
            <v>0</v>
          </cell>
          <cell r="DK325">
            <v>27.3224043715847</v>
          </cell>
          <cell r="DL325">
            <v>36.345562704060789</v>
          </cell>
          <cell r="DM325">
            <v>0</v>
          </cell>
          <cell r="DN325">
            <v>0</v>
          </cell>
          <cell r="DO325">
            <v>0</v>
          </cell>
          <cell r="DP325">
            <v>4.6827178558613625</v>
          </cell>
          <cell r="DR325">
            <v>68.350684931506848</v>
          </cell>
          <cell r="DS325">
            <v>8.9924032012436754</v>
          </cell>
          <cell r="DT325">
            <v>0</v>
          </cell>
          <cell r="DV325">
            <v>40074</v>
          </cell>
          <cell r="DW325">
            <v>1.4430450359089442</v>
          </cell>
          <cell r="DY325">
            <v>49.7</v>
          </cell>
          <cell r="DZ325">
            <v>44.7</v>
          </cell>
          <cell r="EA325">
            <v>35</v>
          </cell>
          <cell r="EB325">
            <v>35</v>
          </cell>
          <cell r="ED325">
            <v>60</v>
          </cell>
          <cell r="EE325">
            <v>20</v>
          </cell>
          <cell r="EF325">
            <v>59.777832780083841</v>
          </cell>
          <cell r="EG325">
            <v>0</v>
          </cell>
          <cell r="EH325">
            <v>59.777832780083841</v>
          </cell>
          <cell r="EJ325">
            <v>35</v>
          </cell>
          <cell r="EK325">
            <v>95</v>
          </cell>
          <cell r="EL325">
            <v>115</v>
          </cell>
          <cell r="EN325">
            <v>0</v>
          </cell>
          <cell r="EO325">
            <v>60</v>
          </cell>
          <cell r="EP325">
            <v>80</v>
          </cell>
          <cell r="ER325">
            <v>200</v>
          </cell>
          <cell r="ET325">
            <v>15</v>
          </cell>
          <cell r="EU325">
            <v>0</v>
          </cell>
          <cell r="EV325">
            <v>4.6827178558613625</v>
          </cell>
          <cell r="EW325">
            <v>53.350684931506848</v>
          </cell>
          <cell r="EX325">
            <v>15</v>
          </cell>
          <cell r="EZ325">
            <v>48.667967075645485</v>
          </cell>
          <cell r="FA325">
            <v>63.667967075645485</v>
          </cell>
          <cell r="FB325">
            <v>59</v>
          </cell>
          <cell r="FC325">
            <v>68.350684931506848</v>
          </cell>
          <cell r="FE325">
            <v>38271.593290046294</v>
          </cell>
        </row>
        <row r="326">
          <cell r="A326">
            <v>40075</v>
          </cell>
          <cell r="B326">
            <v>19</v>
          </cell>
          <cell r="C326">
            <v>6</v>
          </cell>
          <cell r="D326">
            <v>9</v>
          </cell>
          <cell r="E326">
            <v>2009</v>
          </cell>
          <cell r="G326">
            <v>0</v>
          </cell>
          <cell r="H326">
            <v>4.2681132454212385</v>
          </cell>
          <cell r="I326">
            <v>12.024241461923987</v>
          </cell>
          <cell r="J326">
            <v>76.027397260273986</v>
          </cell>
          <cell r="K326">
            <v>10.833333333333334</v>
          </cell>
          <cell r="L326">
            <v>0.44420549747833044</v>
          </cell>
          <cell r="M326">
            <v>8.3114173789666008</v>
          </cell>
          <cell r="N326">
            <v>8.1229090909090917</v>
          </cell>
          <cell r="O326">
            <v>30.594462302467551</v>
          </cell>
          <cell r="P326">
            <v>19.85745632356203</v>
          </cell>
          <cell r="Q326">
            <v>26.826099315108209</v>
          </cell>
          <cell r="R326">
            <v>22.221273547443964</v>
          </cell>
          <cell r="S326">
            <v>99.754363650035032</v>
          </cell>
          <cell r="T326">
            <v>22.009864279694547</v>
          </cell>
          <cell r="U326">
            <v>37.578340638604686</v>
          </cell>
          <cell r="W326">
            <v>0</v>
          </cell>
          <cell r="X326">
            <v>16.292354707345226</v>
          </cell>
          <cell r="Y326">
            <v>10.833333333333334</v>
          </cell>
          <cell r="Z326">
            <v>0</v>
          </cell>
          <cell r="AA326">
            <v>0</v>
          </cell>
          <cell r="AB326">
            <v>2.485329804665656</v>
          </cell>
          <cell r="AC326">
            <v>5</v>
          </cell>
          <cell r="AD326">
            <v>0</v>
          </cell>
          <cell r="AE326">
            <v>1.0022831050228298</v>
          </cell>
          <cell r="AF326">
            <v>8.3909190576655348</v>
          </cell>
          <cell r="AG326">
            <v>0</v>
          </cell>
          <cell r="AH326">
            <v>1.1986620369220198</v>
          </cell>
          <cell r="AI326">
            <v>0</v>
          </cell>
          <cell r="AJ326">
            <v>0</v>
          </cell>
          <cell r="AK326">
            <v>0</v>
          </cell>
          <cell r="AL326">
            <v>0</v>
          </cell>
          <cell r="AM326">
            <v>0</v>
          </cell>
          <cell r="AN326">
            <v>0</v>
          </cell>
          <cell r="AO326">
            <v>11.110329247060328</v>
          </cell>
          <cell r="AP326">
            <v>0</v>
          </cell>
          <cell r="AQ326">
            <v>15.609080942334465</v>
          </cell>
          <cell r="AR326">
            <v>19.390919057665535</v>
          </cell>
          <cell r="AS326">
            <v>43.727421131960099</v>
          </cell>
          <cell r="AT326">
            <v>0</v>
          </cell>
          <cell r="AU326">
            <v>0</v>
          </cell>
          <cell r="AV326">
            <v>0</v>
          </cell>
          <cell r="AW326">
            <v>67</v>
          </cell>
          <cell r="AX326">
            <v>0</v>
          </cell>
          <cell r="AY326">
            <v>0</v>
          </cell>
          <cell r="AZ326">
            <v>39.294012449183789</v>
          </cell>
          <cell r="BA326">
            <v>0</v>
          </cell>
          <cell r="BB326">
            <v>53.048556119150476</v>
          </cell>
          <cell r="BC326">
            <v>0</v>
          </cell>
          <cell r="BD326">
            <v>0</v>
          </cell>
          <cell r="BE326">
            <v>27.3224043715847</v>
          </cell>
          <cell r="BF326">
            <v>41.028280559922152</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CA326">
            <v>0</v>
          </cell>
          <cell r="CB326">
            <v>7.6767123287671382</v>
          </cell>
          <cell r="CC326">
            <v>0</v>
          </cell>
          <cell r="CD326">
            <v>0</v>
          </cell>
          <cell r="CE326">
            <v>8.4628790726392964</v>
          </cell>
          <cell r="CF326">
            <v>0</v>
          </cell>
          <cell r="CH326">
            <v>16.139591401406435</v>
          </cell>
          <cell r="CJ326">
            <v>40075</v>
          </cell>
          <cell r="CK326">
            <v>16.292354707345226</v>
          </cell>
          <cell r="CL326">
            <v>9.3932021626883646</v>
          </cell>
          <cell r="CM326">
            <v>68.350684931506848</v>
          </cell>
          <cell r="CN326">
            <v>0</v>
          </cell>
          <cell r="CO326">
            <v>0</v>
          </cell>
          <cell r="CP326">
            <v>56.036412415942451</v>
          </cell>
          <cell r="CQ326">
            <v>0</v>
          </cell>
          <cell r="CR326">
            <v>35</v>
          </cell>
          <cell r="CS326">
            <v>0</v>
          </cell>
          <cell r="CU326">
            <v>40075</v>
          </cell>
          <cell r="CV326">
            <v>2.485329804665656</v>
          </cell>
          <cell r="CW326">
            <v>5</v>
          </cell>
          <cell r="CX326">
            <v>0</v>
          </cell>
          <cell r="CY326">
            <v>0</v>
          </cell>
          <cell r="CZ326">
            <v>0</v>
          </cell>
          <cell r="DA326">
            <v>0</v>
          </cell>
          <cell r="DB326">
            <v>0</v>
          </cell>
          <cell r="DC326">
            <v>72.328767123287676</v>
          </cell>
          <cell r="DD326">
            <v>67</v>
          </cell>
          <cell r="DE326">
            <v>11.835616438356164</v>
          </cell>
          <cell r="DF326">
            <v>24</v>
          </cell>
          <cell r="DG326">
            <v>58.684931506849324</v>
          </cell>
          <cell r="DH326">
            <v>53.048556119150476</v>
          </cell>
          <cell r="DI326">
            <v>0</v>
          </cell>
          <cell r="DJ326">
            <v>0</v>
          </cell>
          <cell r="DK326">
            <v>27.3224043715847</v>
          </cell>
          <cell r="DL326">
            <v>41.028280559922152</v>
          </cell>
          <cell r="DM326">
            <v>0</v>
          </cell>
          <cell r="DN326">
            <v>0</v>
          </cell>
          <cell r="DO326">
            <v>0</v>
          </cell>
          <cell r="DP326">
            <v>0</v>
          </cell>
          <cell r="DR326">
            <v>68.350684931506848</v>
          </cell>
          <cell r="DS326">
            <v>16.139591401406435</v>
          </cell>
          <cell r="DT326">
            <v>0</v>
          </cell>
          <cell r="DV326">
            <v>40075</v>
          </cell>
          <cell r="DW326">
            <v>6.2621347751255767</v>
          </cell>
          <cell r="DY326">
            <v>49.7</v>
          </cell>
          <cell r="DZ326">
            <v>44.7</v>
          </cell>
          <cell r="EA326">
            <v>35</v>
          </cell>
          <cell r="EB326">
            <v>35</v>
          </cell>
          <cell r="ED326">
            <v>60</v>
          </cell>
          <cell r="EE326">
            <v>20</v>
          </cell>
          <cell r="EF326">
            <v>64.499291488581747</v>
          </cell>
          <cell r="EG326">
            <v>4.499291488581747</v>
          </cell>
          <cell r="EH326">
            <v>60</v>
          </cell>
          <cell r="EJ326">
            <v>35</v>
          </cell>
          <cell r="EK326">
            <v>95</v>
          </cell>
          <cell r="EL326">
            <v>115</v>
          </cell>
          <cell r="EN326">
            <v>0</v>
          </cell>
          <cell r="EO326">
            <v>60</v>
          </cell>
          <cell r="EP326">
            <v>80</v>
          </cell>
          <cell r="ER326">
            <v>200</v>
          </cell>
          <cell r="ET326">
            <v>15</v>
          </cell>
          <cell r="EU326">
            <v>0</v>
          </cell>
          <cell r="EV326">
            <v>0</v>
          </cell>
          <cell r="EW326">
            <v>60.054489961209939</v>
          </cell>
          <cell r="EX326">
            <v>8.2961949702969093</v>
          </cell>
          <cell r="EZ326">
            <v>60.054489961209939</v>
          </cell>
          <cell r="FA326">
            <v>75.054489961209939</v>
          </cell>
          <cell r="FB326">
            <v>59</v>
          </cell>
          <cell r="FC326">
            <v>68.350684931506848</v>
          </cell>
          <cell r="FE326">
            <v>38271.593290277779</v>
          </cell>
        </row>
        <row r="327">
          <cell r="A327">
            <v>40076</v>
          </cell>
          <cell r="B327">
            <v>20</v>
          </cell>
          <cell r="C327">
            <v>7</v>
          </cell>
          <cell r="D327">
            <v>9</v>
          </cell>
          <cell r="E327">
            <v>2009</v>
          </cell>
          <cell r="G327">
            <v>0</v>
          </cell>
          <cell r="H327">
            <v>3.6031085025421112</v>
          </cell>
          <cell r="I327">
            <v>11.826790177870478</v>
          </cell>
          <cell r="J327">
            <v>76.027397260273986</v>
          </cell>
          <cell r="K327">
            <v>10.833333333333334</v>
          </cell>
          <cell r="L327">
            <v>0.37499487778519769</v>
          </cell>
          <cell r="M327">
            <v>8.1749347543471345</v>
          </cell>
          <cell r="N327">
            <v>8.1229090909090917</v>
          </cell>
          <cell r="O327">
            <v>25.827610682772633</v>
          </cell>
          <cell r="P327">
            <v>19.531375026746787</v>
          </cell>
          <cell r="Q327">
            <v>26.774835730851386</v>
          </cell>
          <cell r="R327">
            <v>22.221273547443964</v>
          </cell>
          <cell r="S327">
            <v>154.77150878920577</v>
          </cell>
          <cell r="T327">
            <v>22.19422682036608</v>
          </cell>
          <cell r="U327">
            <v>39.385818771233154</v>
          </cell>
          <cell r="W327">
            <v>0</v>
          </cell>
          <cell r="X327">
            <v>15.42989868041259</v>
          </cell>
          <cell r="Y327">
            <v>10.833333333333334</v>
          </cell>
          <cell r="Z327">
            <v>0</v>
          </cell>
          <cell r="AA327">
            <v>0</v>
          </cell>
          <cell r="AB327">
            <v>2.4840691301270579</v>
          </cell>
          <cell r="AC327">
            <v>5</v>
          </cell>
          <cell r="AD327">
            <v>0</v>
          </cell>
          <cell r="AE327">
            <v>1.0022831050228298</v>
          </cell>
          <cell r="AF327">
            <v>8.1864864878915355</v>
          </cell>
          <cell r="AG327">
            <v>0</v>
          </cell>
          <cell r="AH327">
            <v>1.6162634437268348</v>
          </cell>
          <cell r="AI327">
            <v>0</v>
          </cell>
          <cell r="AJ327">
            <v>0</v>
          </cell>
          <cell r="AK327">
            <v>0</v>
          </cell>
          <cell r="AL327">
            <v>0</v>
          </cell>
          <cell r="AM327">
            <v>0</v>
          </cell>
          <cell r="AN327">
            <v>0</v>
          </cell>
          <cell r="AO327">
            <v>11.274545187467741</v>
          </cell>
          <cell r="AP327">
            <v>0</v>
          </cell>
          <cell r="AQ327">
            <v>15.813513512108464</v>
          </cell>
          <cell r="AR327">
            <v>19.186486487891536</v>
          </cell>
          <cell r="AS327">
            <v>44.008059811680511</v>
          </cell>
          <cell r="AT327">
            <v>0</v>
          </cell>
          <cell r="AU327">
            <v>0</v>
          </cell>
          <cell r="AV327">
            <v>0</v>
          </cell>
          <cell r="AW327">
            <v>67</v>
          </cell>
          <cell r="AX327">
            <v>0</v>
          </cell>
          <cell r="AY327">
            <v>0</v>
          </cell>
          <cell r="AZ327">
            <v>39.498445018957788</v>
          </cell>
          <cell r="BA327">
            <v>0</v>
          </cell>
          <cell r="BB327">
            <v>109.8531093618472</v>
          </cell>
          <cell r="BC327">
            <v>0</v>
          </cell>
          <cell r="BD327">
            <v>0</v>
          </cell>
          <cell r="BE327">
            <v>27.3224043715847</v>
          </cell>
          <cell r="BF327">
            <v>41.028280559922152</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A327">
            <v>0</v>
          </cell>
          <cell r="CB327">
            <v>7.6767123287671382</v>
          </cell>
          <cell r="CC327">
            <v>0</v>
          </cell>
          <cell r="CD327">
            <v>0</v>
          </cell>
          <cell r="CE327">
            <v>2.4562265449396818</v>
          </cell>
          <cell r="CF327">
            <v>0</v>
          </cell>
          <cell r="CH327">
            <v>10.13293887370682</v>
          </cell>
          <cell r="CJ327">
            <v>40076</v>
          </cell>
          <cell r="CK327">
            <v>15.42989868041259</v>
          </cell>
          <cell r="CL327">
            <v>9.1887695929143653</v>
          </cell>
          <cell r="CM327">
            <v>68.350684931506848</v>
          </cell>
          <cell r="CN327">
            <v>0</v>
          </cell>
          <cell r="CO327">
            <v>0</v>
          </cell>
          <cell r="CP327">
            <v>56.898868442875084</v>
          </cell>
          <cell r="CQ327">
            <v>0</v>
          </cell>
          <cell r="CR327">
            <v>35</v>
          </cell>
          <cell r="CS327">
            <v>0</v>
          </cell>
          <cell r="CU327">
            <v>40076</v>
          </cell>
          <cell r="CV327">
            <v>2.4840691301270579</v>
          </cell>
          <cell r="CW327">
            <v>5</v>
          </cell>
          <cell r="CX327">
            <v>0</v>
          </cell>
          <cell r="CY327">
            <v>0</v>
          </cell>
          <cell r="CZ327">
            <v>0</v>
          </cell>
          <cell r="DA327">
            <v>0</v>
          </cell>
          <cell r="DB327">
            <v>0</v>
          </cell>
          <cell r="DC327">
            <v>72.328767123287676</v>
          </cell>
          <cell r="DD327">
            <v>67</v>
          </cell>
          <cell r="DE327">
            <v>11.835616438356164</v>
          </cell>
          <cell r="DF327">
            <v>24</v>
          </cell>
          <cell r="DG327">
            <v>58.684931506849324</v>
          </cell>
          <cell r="DH327">
            <v>109.8531093618472</v>
          </cell>
          <cell r="DI327">
            <v>0</v>
          </cell>
          <cell r="DJ327">
            <v>0</v>
          </cell>
          <cell r="DK327">
            <v>27.3224043715847</v>
          </cell>
          <cell r="DL327">
            <v>41.028280559922152</v>
          </cell>
          <cell r="DM327">
            <v>0</v>
          </cell>
          <cell r="DN327">
            <v>0</v>
          </cell>
          <cell r="DO327">
            <v>0</v>
          </cell>
          <cell r="DP327">
            <v>0</v>
          </cell>
          <cell r="DR327">
            <v>68.350684931506848</v>
          </cell>
          <cell r="DS327">
            <v>10.13293887370682</v>
          </cell>
          <cell r="DT327">
            <v>0</v>
          </cell>
          <cell r="DV327">
            <v>40076</v>
          </cell>
          <cell r="DW327">
            <v>6.1258463952762439</v>
          </cell>
          <cell r="DY327">
            <v>49.7</v>
          </cell>
          <cell r="DZ327">
            <v>44.7</v>
          </cell>
          <cell r="EA327">
            <v>35</v>
          </cell>
          <cell r="EB327">
            <v>35</v>
          </cell>
          <cell r="ED327">
            <v>60</v>
          </cell>
          <cell r="EE327">
            <v>20</v>
          </cell>
          <cell r="EF327">
            <v>59.355094987814766</v>
          </cell>
          <cell r="EG327">
            <v>0</v>
          </cell>
          <cell r="EH327">
            <v>59.355094987814766</v>
          </cell>
          <cell r="EJ327">
            <v>35</v>
          </cell>
          <cell r="EK327">
            <v>95</v>
          </cell>
          <cell r="EL327">
            <v>115</v>
          </cell>
          <cell r="EN327">
            <v>0</v>
          </cell>
          <cell r="EO327">
            <v>60</v>
          </cell>
          <cell r="EP327">
            <v>80</v>
          </cell>
          <cell r="ER327">
            <v>200</v>
          </cell>
          <cell r="ET327">
            <v>15</v>
          </cell>
          <cell r="EU327">
            <v>0</v>
          </cell>
          <cell r="EV327">
            <v>0</v>
          </cell>
          <cell r="EW327">
            <v>59.068329113262195</v>
          </cell>
          <cell r="EX327">
            <v>9.2823558182446533</v>
          </cell>
          <cell r="EZ327">
            <v>59.068329113262195</v>
          </cell>
          <cell r="FA327">
            <v>74.068329113262195</v>
          </cell>
          <cell r="FB327">
            <v>59</v>
          </cell>
          <cell r="FC327">
            <v>68.350684931506848</v>
          </cell>
          <cell r="FE327">
            <v>38271.593290625002</v>
          </cell>
        </row>
        <row r="328">
          <cell r="A328">
            <v>40077</v>
          </cell>
          <cell r="B328">
            <v>21</v>
          </cell>
          <cell r="C328">
            <v>1</v>
          </cell>
          <cell r="D328">
            <v>9</v>
          </cell>
          <cell r="E328">
            <v>2009</v>
          </cell>
          <cell r="G328">
            <v>0</v>
          </cell>
          <cell r="H328">
            <v>4.176789714098609</v>
          </cell>
          <cell r="I328">
            <v>11.997089112204732</v>
          </cell>
          <cell r="J328">
            <v>76.027397260273986</v>
          </cell>
          <cell r="K328">
            <v>10.833333333333334</v>
          </cell>
          <cell r="L328">
            <v>0.4347009664759805</v>
          </cell>
          <cell r="M328">
            <v>8.2926490839310247</v>
          </cell>
          <cell r="N328">
            <v>8.1229090909090917</v>
          </cell>
          <cell r="O328">
            <v>29.939841823646905</v>
          </cell>
          <cell r="P328">
            <v>19.81261552422017</v>
          </cell>
          <cell r="Q328">
            <v>26.817213421556232</v>
          </cell>
          <cell r="R328">
            <v>22.221273547443964</v>
          </cell>
          <cell r="S328">
            <v>172.64139118919536</v>
          </cell>
          <cell r="T328">
            <v>22.254108824647282</v>
          </cell>
          <cell r="U328">
            <v>39.972897973342228</v>
          </cell>
          <cell r="W328">
            <v>0</v>
          </cell>
          <cell r="X328">
            <v>16.173878826303341</v>
          </cell>
          <cell r="Y328">
            <v>10.833333333333334</v>
          </cell>
          <cell r="Z328">
            <v>0</v>
          </cell>
          <cell r="AA328">
            <v>0</v>
          </cell>
          <cell r="AB328">
            <v>2.4828090950610511</v>
          </cell>
          <cell r="AC328">
            <v>5</v>
          </cell>
          <cell r="AD328">
            <v>0</v>
          </cell>
          <cell r="AE328">
            <v>1.0022831050228298</v>
          </cell>
          <cell r="AF328">
            <v>8.3651669412322178</v>
          </cell>
          <cell r="AG328">
            <v>0</v>
          </cell>
          <cell r="AH328">
            <v>1.2519291333781304</v>
          </cell>
          <cell r="AI328">
            <v>0</v>
          </cell>
          <cell r="AJ328">
            <v>0</v>
          </cell>
          <cell r="AK328">
            <v>0</v>
          </cell>
          <cell r="AL328">
            <v>0</v>
          </cell>
          <cell r="AM328">
            <v>0</v>
          </cell>
          <cell r="AN328">
            <v>0</v>
          </cell>
          <cell r="AO328">
            <v>10.602291282754528</v>
          </cell>
          <cell r="AP328">
            <v>0</v>
          </cell>
          <cell r="AQ328">
            <v>15.634833058767782</v>
          </cell>
          <cell r="AR328">
            <v>19.365166941232218</v>
          </cell>
          <cell r="AS328">
            <v>44.300667880851677</v>
          </cell>
          <cell r="AT328">
            <v>0</v>
          </cell>
          <cell r="AU328">
            <v>0</v>
          </cell>
          <cell r="AV328">
            <v>0</v>
          </cell>
          <cell r="AW328">
            <v>67</v>
          </cell>
          <cell r="AX328">
            <v>0</v>
          </cell>
          <cell r="AY328">
            <v>0</v>
          </cell>
          <cell r="AZ328">
            <v>39.319764565617106</v>
          </cell>
          <cell r="BA328">
            <v>0</v>
          </cell>
          <cell r="BB328">
            <v>128.54863342156779</v>
          </cell>
          <cell r="BC328">
            <v>0</v>
          </cell>
          <cell r="BD328">
            <v>0</v>
          </cell>
          <cell r="BE328">
            <v>27.3224043715847</v>
          </cell>
          <cell r="BF328">
            <v>41.028280559922152</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CA328">
            <v>0</v>
          </cell>
          <cell r="CB328">
            <v>7.6767123287671382</v>
          </cell>
          <cell r="CC328">
            <v>0</v>
          </cell>
          <cell r="CD328">
            <v>0</v>
          </cell>
          <cell r="CE328">
            <v>7.636056019882929</v>
          </cell>
          <cell r="CF328">
            <v>0</v>
          </cell>
          <cell r="CH328">
            <v>15.312768348650067</v>
          </cell>
          <cell r="CJ328">
            <v>40077</v>
          </cell>
          <cell r="CK328">
            <v>16.173878826303341</v>
          </cell>
          <cell r="CL328">
            <v>9.3674500462550476</v>
          </cell>
          <cell r="CM328">
            <v>68.350684931506848</v>
          </cell>
          <cell r="CN328">
            <v>0</v>
          </cell>
          <cell r="CO328">
            <v>0</v>
          </cell>
          <cell r="CP328">
            <v>56.154888296984339</v>
          </cell>
          <cell r="CQ328">
            <v>0</v>
          </cell>
          <cell r="CR328">
            <v>35</v>
          </cell>
          <cell r="CS328">
            <v>0</v>
          </cell>
          <cell r="CU328">
            <v>40077</v>
          </cell>
          <cell r="CV328">
            <v>2.4828090950610511</v>
          </cell>
          <cell r="CW328">
            <v>5</v>
          </cell>
          <cell r="CX328">
            <v>0</v>
          </cell>
          <cell r="CY328">
            <v>0</v>
          </cell>
          <cell r="CZ328">
            <v>0</v>
          </cell>
          <cell r="DA328">
            <v>0</v>
          </cell>
          <cell r="DB328">
            <v>0</v>
          </cell>
          <cell r="DC328">
            <v>72.328767123287676</v>
          </cell>
          <cell r="DD328">
            <v>67</v>
          </cell>
          <cell r="DE328">
            <v>11.835616438356164</v>
          </cell>
          <cell r="DF328">
            <v>24</v>
          </cell>
          <cell r="DG328">
            <v>58.684931506849324</v>
          </cell>
          <cell r="DH328">
            <v>128.54863342156779</v>
          </cell>
          <cell r="DI328">
            <v>0</v>
          </cell>
          <cell r="DJ328">
            <v>0</v>
          </cell>
          <cell r="DK328">
            <v>27.3224043715847</v>
          </cell>
          <cell r="DL328">
            <v>41.028280559922152</v>
          </cell>
          <cell r="DM328">
            <v>0</v>
          </cell>
          <cell r="DN328">
            <v>0</v>
          </cell>
          <cell r="DO328">
            <v>0</v>
          </cell>
          <cell r="DP328">
            <v>0</v>
          </cell>
          <cell r="DR328">
            <v>68.350684931506848</v>
          </cell>
          <cell r="DS328">
            <v>15.312768348650067</v>
          </cell>
          <cell r="DT328">
            <v>0</v>
          </cell>
          <cell r="DV328">
            <v>40077</v>
          </cell>
          <cell r="DW328">
            <v>6.2449666975033651</v>
          </cell>
          <cell r="DY328">
            <v>49.7</v>
          </cell>
          <cell r="DZ328">
            <v>44.7</v>
          </cell>
          <cell r="EA328">
            <v>35</v>
          </cell>
          <cell r="EB328">
            <v>35</v>
          </cell>
          <cell r="ED328">
            <v>60</v>
          </cell>
          <cell r="EE328">
            <v>20</v>
          </cell>
          <cell r="EF328">
            <v>63.790944316867268</v>
          </cell>
          <cell r="EG328">
            <v>3.7909443168672681</v>
          </cell>
          <cell r="EH328">
            <v>60</v>
          </cell>
          <cell r="EJ328">
            <v>35</v>
          </cell>
          <cell r="EK328">
            <v>95</v>
          </cell>
          <cell r="EL328">
            <v>115</v>
          </cell>
          <cell r="EN328">
            <v>0</v>
          </cell>
          <cell r="EO328">
            <v>60</v>
          </cell>
          <cell r="EP328">
            <v>80</v>
          </cell>
          <cell r="ER328">
            <v>200</v>
          </cell>
          <cell r="ET328">
            <v>15</v>
          </cell>
          <cell r="EU328">
            <v>0</v>
          </cell>
          <cell r="EV328">
            <v>0</v>
          </cell>
          <cell r="EW328">
            <v>59.91887886933344</v>
          </cell>
          <cell r="EX328">
            <v>8.4318060621734077</v>
          </cell>
          <cell r="EZ328">
            <v>59.91887886933344</v>
          </cell>
          <cell r="FA328">
            <v>74.91887886933344</v>
          </cell>
          <cell r="FB328">
            <v>59</v>
          </cell>
          <cell r="FC328">
            <v>68.350684931506848</v>
          </cell>
          <cell r="FE328">
            <v>38271.593290856479</v>
          </cell>
        </row>
        <row r="329">
          <cell r="A329">
            <v>40078</v>
          </cell>
          <cell r="B329">
            <v>22</v>
          </cell>
          <cell r="C329">
            <v>2</v>
          </cell>
          <cell r="D329">
            <v>9</v>
          </cell>
          <cell r="E329">
            <v>2009</v>
          </cell>
          <cell r="G329">
            <v>0</v>
          </cell>
          <cell r="H329">
            <v>3.1351346973364835</v>
          </cell>
          <cell r="I329">
            <v>11.688753987751504</v>
          </cell>
          <cell r="J329">
            <v>76.027397260273986</v>
          </cell>
          <cell r="K329">
            <v>10.833333333333334</v>
          </cell>
          <cell r="L329">
            <v>0.32629032732107871</v>
          </cell>
          <cell r="M329">
            <v>8.0795211356906762</v>
          </cell>
          <cell r="N329">
            <v>8.1229090909090917</v>
          </cell>
          <cell r="O329">
            <v>22.473105748475174</v>
          </cell>
          <cell r="P329">
            <v>19.303414899279435</v>
          </cell>
          <cell r="Q329">
            <v>26.784532629836523</v>
          </cell>
          <cell r="R329">
            <v>22.221273547443964</v>
          </cell>
          <cell r="S329">
            <v>160.38929229854878</v>
          </cell>
          <cell r="T329">
            <v>22.213052021821102</v>
          </cell>
          <cell r="U329">
            <v>39.570379798914487</v>
          </cell>
          <cell r="W329">
            <v>0</v>
          </cell>
          <cell r="X329">
            <v>14.823888685087987</v>
          </cell>
          <cell r="Y329">
            <v>10.833333333333334</v>
          </cell>
          <cell r="Z329">
            <v>0</v>
          </cell>
          <cell r="AA329">
            <v>0</v>
          </cell>
          <cell r="AB329">
            <v>2.4815496991432671</v>
          </cell>
          <cell r="AC329">
            <v>5</v>
          </cell>
          <cell r="AD329">
            <v>0</v>
          </cell>
          <cell r="AE329">
            <v>1.0022831050228298</v>
          </cell>
          <cell r="AF329">
            <v>8.0448877497547517</v>
          </cell>
          <cell r="AG329">
            <v>0</v>
          </cell>
          <cell r="AH329">
            <v>2.0113285138177659</v>
          </cell>
          <cell r="AI329">
            <v>0</v>
          </cell>
          <cell r="AJ329">
            <v>0</v>
          </cell>
          <cell r="AK329">
            <v>0</v>
          </cell>
          <cell r="AL329">
            <v>0</v>
          </cell>
          <cell r="AM329">
            <v>0</v>
          </cell>
          <cell r="AN329">
            <v>0</v>
          </cell>
          <cell r="AO329">
            <v>10.902164797514672</v>
          </cell>
          <cell r="AP329">
            <v>0</v>
          </cell>
          <cell r="AQ329">
            <v>15.955112250245248</v>
          </cell>
          <cell r="AR329">
            <v>19.04488774975475</v>
          </cell>
          <cell r="AS329">
            <v>42.868833513702647</v>
          </cell>
          <cell r="AT329">
            <v>0</v>
          </cell>
          <cell r="AU329">
            <v>0</v>
          </cell>
          <cell r="AV329">
            <v>0</v>
          </cell>
          <cell r="AW329">
            <v>67</v>
          </cell>
          <cell r="AX329">
            <v>0</v>
          </cell>
          <cell r="AY329">
            <v>0</v>
          </cell>
          <cell r="AZ329">
            <v>39.640043757094574</v>
          </cell>
          <cell r="BA329">
            <v>0</v>
          </cell>
          <cell r="BB329">
            <v>115.53268036218982</v>
          </cell>
          <cell r="BC329">
            <v>0</v>
          </cell>
          <cell r="BD329">
            <v>0</v>
          </cell>
          <cell r="BE329">
            <v>27.3224043715847</v>
          </cell>
          <cell r="BF329">
            <v>41.028280559922152</v>
          </cell>
          <cell r="BG329">
            <v>0</v>
          </cell>
          <cell r="BH329">
            <v>1.7225516131646117</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CA329">
            <v>0</v>
          </cell>
          <cell r="CB329">
            <v>5.9541607156025265</v>
          </cell>
          <cell r="CC329">
            <v>0</v>
          </cell>
          <cell r="CD329">
            <v>0</v>
          </cell>
          <cell r="CE329">
            <v>0</v>
          </cell>
          <cell r="CF329">
            <v>0</v>
          </cell>
          <cell r="CH329">
            <v>5.9541607156025265</v>
          </cell>
          <cell r="CJ329">
            <v>40078</v>
          </cell>
          <cell r="CK329">
            <v>14.823888685087987</v>
          </cell>
          <cell r="CL329">
            <v>9.0471708547775815</v>
          </cell>
          <cell r="CM329">
            <v>68.350684931506848</v>
          </cell>
          <cell r="CN329">
            <v>0</v>
          </cell>
          <cell r="CO329">
            <v>0</v>
          </cell>
          <cell r="CP329">
            <v>55.782326825035085</v>
          </cell>
          <cell r="CQ329">
            <v>0</v>
          </cell>
          <cell r="CR329">
            <v>35</v>
          </cell>
          <cell r="CS329">
            <v>0</v>
          </cell>
          <cell r="CU329">
            <v>40078</v>
          </cell>
          <cell r="CV329">
            <v>2.4815496991432671</v>
          </cell>
          <cell r="CW329">
            <v>5</v>
          </cell>
          <cell r="CX329">
            <v>0</v>
          </cell>
          <cell r="CY329">
            <v>0</v>
          </cell>
          <cell r="CZ329">
            <v>0</v>
          </cell>
          <cell r="DA329">
            <v>0</v>
          </cell>
          <cell r="DB329">
            <v>0</v>
          </cell>
          <cell r="DC329">
            <v>72.328767123287676</v>
          </cell>
          <cell r="DD329">
            <v>67</v>
          </cell>
          <cell r="DE329">
            <v>11.835616438356164</v>
          </cell>
          <cell r="DF329">
            <v>24</v>
          </cell>
          <cell r="DG329">
            <v>58.684931506849324</v>
          </cell>
          <cell r="DH329">
            <v>115.53268036218982</v>
          </cell>
          <cell r="DI329">
            <v>0</v>
          </cell>
          <cell r="DJ329">
            <v>0</v>
          </cell>
          <cell r="DK329">
            <v>27.3224043715847</v>
          </cell>
          <cell r="DL329">
            <v>41.028280559922152</v>
          </cell>
          <cell r="DM329">
            <v>0</v>
          </cell>
          <cell r="DN329">
            <v>0</v>
          </cell>
          <cell r="DO329">
            <v>0</v>
          </cell>
          <cell r="DP329">
            <v>0</v>
          </cell>
          <cell r="DR329">
            <v>68.350684931506848</v>
          </cell>
          <cell r="DS329">
            <v>5.9541607156025265</v>
          </cell>
          <cell r="DT329">
            <v>0</v>
          </cell>
          <cell r="DV329">
            <v>40078</v>
          </cell>
          <cell r="DW329">
            <v>6.031447236518388</v>
          </cell>
          <cell r="DY329">
            <v>49.7</v>
          </cell>
          <cell r="DZ329">
            <v>44.7</v>
          </cell>
          <cell r="EA329">
            <v>35</v>
          </cell>
          <cell r="EB329">
            <v>35</v>
          </cell>
          <cell r="ED329">
            <v>60</v>
          </cell>
          <cell r="EE329">
            <v>20</v>
          </cell>
          <cell r="EF329">
            <v>55.782326825035085</v>
          </cell>
          <cell r="EG329">
            <v>0</v>
          </cell>
          <cell r="EH329">
            <v>55.782326825035085</v>
          </cell>
          <cell r="EJ329">
            <v>35</v>
          </cell>
          <cell r="EK329">
            <v>95</v>
          </cell>
          <cell r="EL329">
            <v>115</v>
          </cell>
          <cell r="EN329">
            <v>0</v>
          </cell>
          <cell r="EO329">
            <v>60</v>
          </cell>
          <cell r="EP329">
            <v>80</v>
          </cell>
          <cell r="ER329">
            <v>200</v>
          </cell>
          <cell r="ET329">
            <v>15</v>
          </cell>
          <cell r="EU329">
            <v>0</v>
          </cell>
          <cell r="EV329">
            <v>0</v>
          </cell>
          <cell r="EW329">
            <v>58.378914066164739</v>
          </cell>
          <cell r="EX329">
            <v>9.9717708653421084</v>
          </cell>
          <cell r="EZ329">
            <v>58.378914066164739</v>
          </cell>
          <cell r="FA329">
            <v>73.378914066164739</v>
          </cell>
          <cell r="FB329">
            <v>59</v>
          </cell>
          <cell r="FC329">
            <v>68.350684931506848</v>
          </cell>
          <cell r="FE329">
            <v>38271.593290972225</v>
          </cell>
        </row>
        <row r="330">
          <cell r="A330">
            <v>40079</v>
          </cell>
          <cell r="B330">
            <v>23</v>
          </cell>
          <cell r="C330">
            <v>3</v>
          </cell>
          <cell r="D330">
            <v>9</v>
          </cell>
          <cell r="E330">
            <v>2009</v>
          </cell>
          <cell r="G330">
            <v>0</v>
          </cell>
          <cell r="H330">
            <v>3.5584014337646841</v>
          </cell>
          <cell r="I330">
            <v>11.363877703783398</v>
          </cell>
          <cell r="J330">
            <v>76.027397260273986</v>
          </cell>
          <cell r="K330">
            <v>10.833333333333334</v>
          </cell>
          <cell r="L330">
            <v>0.370341972722667</v>
          </cell>
          <cell r="M330">
            <v>7.8549595780126298</v>
          </cell>
          <cell r="N330">
            <v>8.1229090909090917</v>
          </cell>
          <cell r="O330">
            <v>25.507143850775574</v>
          </cell>
          <cell r="P330">
            <v>18.76689734514629</v>
          </cell>
          <cell r="Q330">
            <v>26.656610514057569</v>
          </cell>
          <cell r="R330">
            <v>22.221273547443964</v>
          </cell>
          <cell r="S330">
            <v>155.31722294362345</v>
          </cell>
          <cell r="T330">
            <v>22.215002691534512</v>
          </cell>
          <cell r="U330">
            <v>35.667136673946359</v>
          </cell>
          <cell r="W330">
            <v>0</v>
          </cell>
          <cell r="X330">
            <v>14.922279137548083</v>
          </cell>
          <cell r="Y330">
            <v>10.833333333333334</v>
          </cell>
          <cell r="Z330">
            <v>0</v>
          </cell>
          <cell r="AA330">
            <v>0</v>
          </cell>
          <cell r="AB330">
            <v>2.4802909420494981</v>
          </cell>
          <cell r="AC330">
            <v>5</v>
          </cell>
          <cell r="AD330">
            <v>0</v>
          </cell>
          <cell r="AE330">
            <v>1.0022831050228298</v>
          </cell>
          <cell r="AF330">
            <v>7.8656365945720612</v>
          </cell>
          <cell r="AG330">
            <v>0</v>
          </cell>
          <cell r="AH330">
            <v>2.0825832876794923</v>
          </cell>
          <cell r="AI330">
            <v>0</v>
          </cell>
          <cell r="AJ330">
            <v>0</v>
          </cell>
          <cell r="AK330">
            <v>0</v>
          </cell>
          <cell r="AL330">
            <v>0</v>
          </cell>
          <cell r="AM330">
            <v>0</v>
          </cell>
          <cell r="AN330">
            <v>0</v>
          </cell>
          <cell r="AO330">
            <v>10.429906092360163</v>
          </cell>
          <cell r="AP330">
            <v>0</v>
          </cell>
          <cell r="AQ330">
            <v>16.134363405427941</v>
          </cell>
          <cell r="AR330">
            <v>18.865636594572059</v>
          </cell>
          <cell r="AS330">
            <v>44.893998605699935</v>
          </cell>
          <cell r="AT330">
            <v>0</v>
          </cell>
          <cell r="AU330">
            <v>0</v>
          </cell>
          <cell r="AV330">
            <v>0</v>
          </cell>
          <cell r="AW330">
            <v>67</v>
          </cell>
          <cell r="AX330">
            <v>0</v>
          </cell>
          <cell r="AY330">
            <v>0</v>
          </cell>
          <cell r="AZ330">
            <v>39.819294912277265</v>
          </cell>
          <cell r="BA330">
            <v>0</v>
          </cell>
          <cell r="BB330">
            <v>106.38006739682709</v>
          </cell>
          <cell r="BC330">
            <v>0</v>
          </cell>
          <cell r="BD330">
            <v>0</v>
          </cell>
          <cell r="BE330">
            <v>27.3224043715847</v>
          </cell>
          <cell r="BF330">
            <v>41.028280559922152</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CA330">
            <v>0</v>
          </cell>
          <cell r="CB330">
            <v>7.6767123287671382</v>
          </cell>
          <cell r="CC330">
            <v>0</v>
          </cell>
          <cell r="CD330">
            <v>0</v>
          </cell>
          <cell r="CE330">
            <v>0.74543727168379803</v>
          </cell>
          <cell r="CF330">
            <v>0</v>
          </cell>
          <cell r="CH330">
            <v>8.4221496004509362</v>
          </cell>
          <cell r="CJ330">
            <v>40079</v>
          </cell>
          <cell r="CK330">
            <v>14.922279137548083</v>
          </cell>
          <cell r="CL330">
            <v>8.867919699594891</v>
          </cell>
          <cell r="CM330">
            <v>68.350684931506848</v>
          </cell>
          <cell r="CN330">
            <v>0</v>
          </cell>
          <cell r="CO330">
            <v>0</v>
          </cell>
          <cell r="CP330">
            <v>57.406487985739588</v>
          </cell>
          <cell r="CQ330">
            <v>0</v>
          </cell>
          <cell r="CR330">
            <v>35</v>
          </cell>
          <cell r="CS330">
            <v>0</v>
          </cell>
          <cell r="CU330">
            <v>40079</v>
          </cell>
          <cell r="CV330">
            <v>2.4802909420494981</v>
          </cell>
          <cell r="CW330">
            <v>5</v>
          </cell>
          <cell r="CX330">
            <v>0</v>
          </cell>
          <cell r="CY330">
            <v>0</v>
          </cell>
          <cell r="CZ330">
            <v>0</v>
          </cell>
          <cell r="DA330">
            <v>0</v>
          </cell>
          <cell r="DB330">
            <v>0</v>
          </cell>
          <cell r="DC330">
            <v>72.328767123287676</v>
          </cell>
          <cell r="DD330">
            <v>67</v>
          </cell>
          <cell r="DE330">
            <v>11.835616438356164</v>
          </cell>
          <cell r="DF330">
            <v>24</v>
          </cell>
          <cell r="DG330">
            <v>58.684931506849324</v>
          </cell>
          <cell r="DH330">
            <v>106.38006739682709</v>
          </cell>
          <cell r="DI330">
            <v>0</v>
          </cell>
          <cell r="DJ330">
            <v>0</v>
          </cell>
          <cell r="DK330">
            <v>27.3224043715847</v>
          </cell>
          <cell r="DL330">
            <v>41.028280559922152</v>
          </cell>
          <cell r="DM330">
            <v>0</v>
          </cell>
          <cell r="DN330">
            <v>0</v>
          </cell>
          <cell r="DO330">
            <v>0</v>
          </cell>
          <cell r="DP330">
            <v>0</v>
          </cell>
          <cell r="DR330">
            <v>68.350684931506848</v>
          </cell>
          <cell r="DS330">
            <v>8.4221496004509362</v>
          </cell>
          <cell r="DT330">
            <v>0</v>
          </cell>
          <cell r="DV330">
            <v>40079</v>
          </cell>
          <cell r="DW330">
            <v>5.9119464663965937</v>
          </cell>
          <cell r="DY330">
            <v>49.7</v>
          </cell>
          <cell r="DZ330">
            <v>44.7</v>
          </cell>
          <cell r="EA330">
            <v>35</v>
          </cell>
          <cell r="EB330">
            <v>35</v>
          </cell>
          <cell r="ED330">
            <v>60</v>
          </cell>
          <cell r="EE330">
            <v>20</v>
          </cell>
          <cell r="EF330">
            <v>58.151925257423386</v>
          </cell>
          <cell r="EG330">
            <v>0</v>
          </cell>
          <cell r="EH330">
            <v>58.151925257423386</v>
          </cell>
          <cell r="EJ330">
            <v>35</v>
          </cell>
          <cell r="EK330">
            <v>95</v>
          </cell>
          <cell r="EL330">
            <v>115</v>
          </cell>
          <cell r="EN330">
            <v>0</v>
          </cell>
          <cell r="EO330">
            <v>60</v>
          </cell>
          <cell r="EP330">
            <v>80</v>
          </cell>
          <cell r="ER330">
            <v>200</v>
          </cell>
          <cell r="ET330">
            <v>15</v>
          </cell>
          <cell r="EU330">
            <v>0</v>
          </cell>
          <cell r="EV330">
            <v>0</v>
          </cell>
          <cell r="EW330">
            <v>56.756335245207161</v>
          </cell>
          <cell r="EX330">
            <v>11.594349686299687</v>
          </cell>
          <cell r="EZ330">
            <v>56.756335245207161</v>
          </cell>
          <cell r="FA330">
            <v>71.756335245207168</v>
          </cell>
          <cell r="FB330">
            <v>59</v>
          </cell>
          <cell r="FC330">
            <v>68.350684931506848</v>
          </cell>
          <cell r="FE330">
            <v>38271.593291319441</v>
          </cell>
        </row>
        <row r="331">
          <cell r="A331">
            <v>40080</v>
          </cell>
          <cell r="B331">
            <v>24</v>
          </cell>
          <cell r="C331">
            <v>4</v>
          </cell>
          <cell r="D331">
            <v>9</v>
          </cell>
          <cell r="E331">
            <v>2009</v>
          </cell>
          <cell r="G331">
            <v>0</v>
          </cell>
          <cell r="H331">
            <v>3.4251316860743191</v>
          </cell>
          <cell r="I331">
            <v>9.4634271839742894</v>
          </cell>
          <cell r="J331">
            <v>76.027397260273986</v>
          </cell>
          <cell r="K331">
            <v>10.833333333333334</v>
          </cell>
          <cell r="L331">
            <v>0.35647187341470743</v>
          </cell>
          <cell r="M331">
            <v>6.5413268197030572</v>
          </cell>
          <cell r="N331">
            <v>0</v>
          </cell>
          <cell r="O331">
            <v>24.551846735323846</v>
          </cell>
          <cell r="P331">
            <v>15.62839473675292</v>
          </cell>
          <cell r="Q331">
            <v>27.248697449518222</v>
          </cell>
          <cell r="R331">
            <v>22.221273547443964</v>
          </cell>
          <cell r="S331">
            <v>158.85550644676334</v>
          </cell>
          <cell r="T331">
            <v>21.390720874073928</v>
          </cell>
          <cell r="U331">
            <v>26.398168175899169</v>
          </cell>
          <cell r="W331">
            <v>0</v>
          </cell>
          <cell r="X331">
            <v>12.888558870048609</v>
          </cell>
          <cell r="Y331">
            <v>10.833333333333334</v>
          </cell>
          <cell r="Z331">
            <v>0</v>
          </cell>
          <cell r="AA331">
            <v>0</v>
          </cell>
          <cell r="AB331">
            <v>0</v>
          </cell>
          <cell r="AC331">
            <v>5</v>
          </cell>
          <cell r="AD331">
            <v>0</v>
          </cell>
          <cell r="AE331">
            <v>1.0022831050228298</v>
          </cell>
          <cell r="AF331">
            <v>0.89551558809493503</v>
          </cell>
          <cell r="AG331">
            <v>0</v>
          </cell>
          <cell r="AH331">
            <v>2.5280656362173097</v>
          </cell>
          <cell r="AI331">
            <v>0</v>
          </cell>
          <cell r="AJ331">
            <v>0</v>
          </cell>
          <cell r="AK331">
            <v>0</v>
          </cell>
          <cell r="AL331">
            <v>0</v>
          </cell>
          <cell r="AM331">
            <v>0</v>
          </cell>
          <cell r="AN331">
            <v>0</v>
          </cell>
          <cell r="AO331">
            <v>11.723622245201895</v>
          </cell>
          <cell r="AP331">
            <v>0</v>
          </cell>
          <cell r="AQ331">
            <v>23.104484411905066</v>
          </cell>
          <cell r="AR331">
            <v>11.895515588094934</v>
          </cell>
          <cell r="AS331">
            <v>40.398524587619761</v>
          </cell>
          <cell r="AT331">
            <v>0</v>
          </cell>
          <cell r="AU331">
            <v>0</v>
          </cell>
          <cell r="AV331">
            <v>0</v>
          </cell>
          <cell r="AW331">
            <v>67</v>
          </cell>
          <cell r="AX331">
            <v>0</v>
          </cell>
          <cell r="AY331">
            <v>0</v>
          </cell>
          <cell r="AZ331">
            <v>46.789415918754386</v>
          </cell>
          <cell r="BA331">
            <v>0</v>
          </cell>
          <cell r="BB331">
            <v>92.854979577982064</v>
          </cell>
          <cell r="BC331">
            <v>0</v>
          </cell>
          <cell r="BD331">
            <v>0</v>
          </cell>
          <cell r="BE331">
            <v>27.3224043715847</v>
          </cell>
          <cell r="BF331">
            <v>34.942223057785696</v>
          </cell>
          <cell r="BG331">
            <v>0</v>
          </cell>
          <cell r="BH331">
            <v>4.7899957842001015</v>
          </cell>
          <cell r="BI331">
            <v>0</v>
          </cell>
          <cell r="BJ331">
            <v>0</v>
          </cell>
          <cell r="BK331">
            <v>0</v>
          </cell>
          <cell r="BL331">
            <v>0</v>
          </cell>
          <cell r="BM331">
            <v>0</v>
          </cell>
          <cell r="BN331">
            <v>7.1054273576010019E-15</v>
          </cell>
          <cell r="BO331">
            <v>0</v>
          </cell>
          <cell r="BP331">
            <v>0</v>
          </cell>
          <cell r="BQ331">
            <v>-7.1054273576010019E-15</v>
          </cell>
          <cell r="BR331">
            <v>0</v>
          </cell>
          <cell r="BS331">
            <v>0</v>
          </cell>
          <cell r="BT331">
            <v>0</v>
          </cell>
          <cell r="BU331">
            <v>0</v>
          </cell>
          <cell r="BV331">
            <v>0</v>
          </cell>
          <cell r="BW331">
            <v>6.0860575021364482</v>
          </cell>
          <cell r="BX331">
            <v>0</v>
          </cell>
          <cell r="BY331">
            <v>0</v>
          </cell>
          <cell r="CA331">
            <v>0</v>
          </cell>
          <cell r="CB331">
            <v>2.8867165445670508</v>
          </cell>
          <cell r="CC331">
            <v>0</v>
          </cell>
          <cell r="CD331">
            <v>0</v>
          </cell>
          <cell r="CE331">
            <v>0</v>
          </cell>
          <cell r="CF331">
            <v>0</v>
          </cell>
          <cell r="CH331">
            <v>2.8867165445670508</v>
          </cell>
          <cell r="CJ331">
            <v>40080</v>
          </cell>
          <cell r="CK331">
            <v>12.888558870048609</v>
          </cell>
          <cell r="CL331">
            <v>1.8977986931177648</v>
          </cell>
          <cell r="CM331">
            <v>62.2646274293704</v>
          </cell>
          <cell r="CN331">
            <v>6.0860575021364482</v>
          </cell>
          <cell r="CO331">
            <v>0</v>
          </cell>
          <cell r="CP331">
            <v>54.650212469038962</v>
          </cell>
          <cell r="CQ331">
            <v>0</v>
          </cell>
          <cell r="CR331">
            <v>35</v>
          </cell>
          <cell r="CS331">
            <v>0</v>
          </cell>
          <cell r="CU331">
            <v>40080</v>
          </cell>
          <cell r="CV331">
            <v>0</v>
          </cell>
          <cell r="CW331">
            <v>5</v>
          </cell>
          <cell r="CX331">
            <v>0</v>
          </cell>
          <cell r="CY331">
            <v>0</v>
          </cell>
          <cell r="CZ331">
            <v>0</v>
          </cell>
          <cell r="DA331">
            <v>0</v>
          </cell>
          <cell r="DB331">
            <v>0</v>
          </cell>
          <cell r="DC331">
            <v>72.328767123287676</v>
          </cell>
          <cell r="DD331">
            <v>67</v>
          </cell>
          <cell r="DE331">
            <v>11.835616438356164</v>
          </cell>
          <cell r="DF331">
            <v>24</v>
          </cell>
          <cell r="DG331">
            <v>58.684931506849324</v>
          </cell>
          <cell r="DH331">
            <v>92.854979577982064</v>
          </cell>
          <cell r="DI331">
            <v>0</v>
          </cell>
          <cell r="DJ331">
            <v>0</v>
          </cell>
          <cell r="DK331">
            <v>27.3224043715847</v>
          </cell>
          <cell r="DL331">
            <v>34.942223057785704</v>
          </cell>
          <cell r="DM331">
            <v>0</v>
          </cell>
          <cell r="DN331">
            <v>0</v>
          </cell>
          <cell r="DO331">
            <v>-7.1054273576010019E-15</v>
          </cell>
          <cell r="DP331">
            <v>6.0860575021364482</v>
          </cell>
          <cell r="DR331">
            <v>68.350684931506848</v>
          </cell>
          <cell r="DS331">
            <v>2.8867165445670508</v>
          </cell>
          <cell r="DT331">
            <v>0</v>
          </cell>
          <cell r="DV331">
            <v>40080</v>
          </cell>
          <cell r="DW331">
            <v>1.2651991287451765</v>
          </cell>
          <cell r="DY331">
            <v>49.7</v>
          </cell>
          <cell r="DZ331">
            <v>44.7</v>
          </cell>
          <cell r="EA331">
            <v>35</v>
          </cell>
          <cell r="EB331">
            <v>35</v>
          </cell>
          <cell r="ED331">
            <v>60</v>
          </cell>
          <cell r="EE331">
            <v>20</v>
          </cell>
          <cell r="EF331">
            <v>54.650212469038969</v>
          </cell>
          <cell r="EG331">
            <v>0</v>
          </cell>
          <cell r="EH331">
            <v>54.650212469038969</v>
          </cell>
          <cell r="EJ331">
            <v>35</v>
          </cell>
          <cell r="EK331">
            <v>95</v>
          </cell>
          <cell r="EL331">
            <v>115</v>
          </cell>
          <cell r="EN331">
            <v>0</v>
          </cell>
          <cell r="EO331">
            <v>60</v>
          </cell>
          <cell r="EP331">
            <v>80</v>
          </cell>
          <cell r="ER331">
            <v>200</v>
          </cell>
          <cell r="ET331">
            <v>15</v>
          </cell>
          <cell r="EU331">
            <v>0</v>
          </cell>
          <cell r="EV331">
            <v>6.0860575021364482</v>
          </cell>
          <cell r="EW331">
            <v>53.350684931506848</v>
          </cell>
          <cell r="EX331">
            <v>15</v>
          </cell>
          <cell r="EZ331">
            <v>47.2646274293704</v>
          </cell>
          <cell r="FA331">
            <v>62.2646274293704</v>
          </cell>
          <cell r="FB331">
            <v>59</v>
          </cell>
          <cell r="FC331">
            <v>68.350684931506848</v>
          </cell>
          <cell r="FE331">
            <v>38271.593291550926</v>
          </cell>
        </row>
        <row r="332">
          <cell r="A332">
            <v>40081</v>
          </cell>
          <cell r="B332">
            <v>25</v>
          </cell>
          <cell r="C332">
            <v>5</v>
          </cell>
          <cell r="D332">
            <v>9</v>
          </cell>
          <cell r="E332">
            <v>2009</v>
          </cell>
          <cell r="G332">
            <v>0</v>
          </cell>
          <cell r="H332">
            <v>2.8765541950098501</v>
          </cell>
          <cell r="I332">
            <v>9.3758448339741935</v>
          </cell>
          <cell r="J332">
            <v>76.027397260273986</v>
          </cell>
          <cell r="K332">
            <v>10.833333333333334</v>
          </cell>
          <cell r="L332">
            <v>0.29937846391224776</v>
          </cell>
          <cell r="M332">
            <v>6.4807879933507575</v>
          </cell>
          <cell r="N332">
            <v>0</v>
          </cell>
          <cell r="O332">
            <v>20.619562748164149</v>
          </cell>
          <cell r="P332">
            <v>15.483756699056398</v>
          </cell>
          <cell r="Q332">
            <v>26.884449741074256</v>
          </cell>
          <cell r="R332">
            <v>22.221273547443964</v>
          </cell>
          <cell r="S332">
            <v>51.827385949413049</v>
          </cell>
          <cell r="T332">
            <v>21.232867818109675</v>
          </cell>
          <cell r="U332">
            <v>25.467749177871632</v>
          </cell>
          <cell r="W332">
            <v>0</v>
          </cell>
          <cell r="X332">
            <v>12.252399028984044</v>
          </cell>
          <cell r="Y332">
            <v>10.833333333333334</v>
          </cell>
          <cell r="Z332">
            <v>0</v>
          </cell>
          <cell r="AA332">
            <v>0</v>
          </cell>
          <cell r="AB332">
            <v>0</v>
          </cell>
          <cell r="AC332">
            <v>5</v>
          </cell>
          <cell r="AD332">
            <v>0</v>
          </cell>
          <cell r="AE332">
            <v>1.0022831050228298</v>
          </cell>
          <cell r="AF332">
            <v>0.7778833522401758</v>
          </cell>
          <cell r="AG332">
            <v>0</v>
          </cell>
          <cell r="AH332">
            <v>2.740434027047737</v>
          </cell>
          <cell r="AI332">
            <v>0</v>
          </cell>
          <cell r="AJ332">
            <v>0</v>
          </cell>
          <cell r="AK332">
            <v>0</v>
          </cell>
          <cell r="AL332">
            <v>0</v>
          </cell>
          <cell r="AM332">
            <v>0</v>
          </cell>
          <cell r="AN332">
            <v>0</v>
          </cell>
          <cell r="AO332">
            <v>11.837375595568922</v>
          </cell>
          <cell r="AP332">
            <v>0</v>
          </cell>
          <cell r="AQ332">
            <v>23.222116647759826</v>
          </cell>
          <cell r="AR332">
            <v>11.777883352240174</v>
          </cell>
          <cell r="AS332">
            <v>35.6312331131221</v>
          </cell>
          <cell r="AT332">
            <v>0</v>
          </cell>
          <cell r="AU332">
            <v>0</v>
          </cell>
          <cell r="AV332">
            <v>0</v>
          </cell>
          <cell r="AW332">
            <v>67</v>
          </cell>
          <cell r="AX332">
            <v>0</v>
          </cell>
          <cell r="AY332">
            <v>0</v>
          </cell>
          <cell r="AZ332">
            <v>31.528002945394348</v>
          </cell>
          <cell r="BA332">
            <v>0</v>
          </cell>
          <cell r="BB332">
            <v>0</v>
          </cell>
          <cell r="BC332">
            <v>0</v>
          </cell>
          <cell r="BD332">
            <v>0</v>
          </cell>
          <cell r="BE332">
            <v>27.3224043715847</v>
          </cell>
          <cell r="BF332">
            <v>34.504797264606538</v>
          </cell>
          <cell r="BG332">
            <v>0</v>
          </cell>
          <cell r="BH332">
            <v>9.8673253585648695</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4.332870265517883</v>
          </cell>
          <cell r="BX332">
            <v>0</v>
          </cell>
          <cell r="BY332">
            <v>0</v>
          </cell>
          <cell r="CA332">
            <v>0</v>
          </cell>
          <cell r="CB332">
            <v>0</v>
          </cell>
          <cell r="CC332">
            <v>0</v>
          </cell>
          <cell r="CD332">
            <v>0</v>
          </cell>
          <cell r="CE332">
            <v>0</v>
          </cell>
          <cell r="CF332">
            <v>0</v>
          </cell>
          <cell r="CH332">
            <v>0</v>
          </cell>
          <cell r="CJ332">
            <v>40081</v>
          </cell>
          <cell r="CK332">
            <v>12.252399028984044</v>
          </cell>
          <cell r="CL332">
            <v>1.7801664572630056</v>
          </cell>
          <cell r="CM332">
            <v>61.827201636191234</v>
          </cell>
          <cell r="CN332">
            <v>4.332870265517883</v>
          </cell>
          <cell r="CO332">
            <v>0</v>
          </cell>
          <cell r="CP332">
            <v>50.209042735738763</v>
          </cell>
          <cell r="CQ332">
            <v>0</v>
          </cell>
          <cell r="CR332">
            <v>35</v>
          </cell>
          <cell r="CS332">
            <v>0</v>
          </cell>
          <cell r="CU332">
            <v>40081</v>
          </cell>
          <cell r="CV332">
            <v>0</v>
          </cell>
          <cell r="CW332">
            <v>5</v>
          </cell>
          <cell r="CX332">
            <v>0</v>
          </cell>
          <cell r="CY332">
            <v>0</v>
          </cell>
          <cell r="CZ332">
            <v>0</v>
          </cell>
          <cell r="DA332">
            <v>0</v>
          </cell>
          <cell r="DB332">
            <v>0</v>
          </cell>
          <cell r="DC332">
            <v>72.328767123287676</v>
          </cell>
          <cell r="DD332">
            <v>67</v>
          </cell>
          <cell r="DE332">
            <v>11.835616438356164</v>
          </cell>
          <cell r="DF332">
            <v>24</v>
          </cell>
          <cell r="DG332">
            <v>43.305886297634522</v>
          </cell>
          <cell r="DH332">
            <v>0</v>
          </cell>
          <cell r="DI332">
            <v>0</v>
          </cell>
          <cell r="DJ332">
            <v>0</v>
          </cell>
          <cell r="DK332">
            <v>27.3224043715847</v>
          </cell>
          <cell r="DL332">
            <v>34.504797264606538</v>
          </cell>
          <cell r="DM332">
            <v>0</v>
          </cell>
          <cell r="DN332">
            <v>0</v>
          </cell>
          <cell r="DO332">
            <v>0</v>
          </cell>
          <cell r="DP332">
            <v>4.332870265517883</v>
          </cell>
          <cell r="DR332">
            <v>66.160071901709117</v>
          </cell>
          <cell r="DS332">
            <v>0</v>
          </cell>
          <cell r="DT332">
            <v>0</v>
          </cell>
          <cell r="DV332">
            <v>40081</v>
          </cell>
          <cell r="DW332">
            <v>1.186777638175337</v>
          </cell>
          <cell r="DY332">
            <v>49.7</v>
          </cell>
          <cell r="DZ332">
            <v>44.7</v>
          </cell>
          <cell r="EA332">
            <v>35</v>
          </cell>
          <cell r="EB332">
            <v>35</v>
          </cell>
          <cell r="ED332">
            <v>60</v>
          </cell>
          <cell r="EE332">
            <v>20</v>
          </cell>
          <cell r="EF332">
            <v>50.209042735738763</v>
          </cell>
          <cell r="EG332">
            <v>0</v>
          </cell>
          <cell r="EH332">
            <v>50.209042735738763</v>
          </cell>
          <cell r="EJ332">
            <v>35</v>
          </cell>
          <cell r="EK332">
            <v>95</v>
          </cell>
          <cell r="EL332">
            <v>115</v>
          </cell>
          <cell r="EN332">
            <v>0</v>
          </cell>
          <cell r="EO332">
            <v>60</v>
          </cell>
          <cell r="EP332">
            <v>80</v>
          </cell>
          <cell r="ER332">
            <v>200</v>
          </cell>
          <cell r="ET332">
            <v>15</v>
          </cell>
          <cell r="EU332">
            <v>0</v>
          </cell>
          <cell r="EV332">
            <v>4.332870265517883</v>
          </cell>
          <cell r="EW332">
            <v>51.160071901709117</v>
          </cell>
          <cell r="EX332">
            <v>15</v>
          </cell>
          <cell r="EZ332">
            <v>46.827201636191234</v>
          </cell>
          <cell r="FA332">
            <v>61.827201636191234</v>
          </cell>
          <cell r="FB332">
            <v>59</v>
          </cell>
          <cell r="FC332">
            <v>68.350684931506848</v>
          </cell>
          <cell r="FE332">
            <v>38271.593291898149</v>
          </cell>
        </row>
        <row r="333">
          <cell r="A333">
            <v>40082</v>
          </cell>
          <cell r="B333">
            <v>26</v>
          </cell>
          <cell r="C333">
            <v>6</v>
          </cell>
          <cell r="D333">
            <v>9</v>
          </cell>
          <cell r="E333">
            <v>2009</v>
          </cell>
          <cell r="G333">
            <v>0</v>
          </cell>
          <cell r="H333">
            <v>3.7357754816710416</v>
          </cell>
          <cell r="I333">
            <v>11.866558923671578</v>
          </cell>
          <cell r="J333">
            <v>76.027397260273986</v>
          </cell>
          <cell r="K333">
            <v>10.833333333333334</v>
          </cell>
          <cell r="L333">
            <v>0.38880224372754579</v>
          </cell>
          <cell r="M333">
            <v>8.2024237769218757</v>
          </cell>
          <cell r="N333">
            <v>8.1229090909090917</v>
          </cell>
          <cell r="O333">
            <v>26.778587064689539</v>
          </cell>
          <cell r="P333">
            <v>19.597051197280198</v>
          </cell>
          <cell r="Q333">
            <v>26.803990681907774</v>
          </cell>
          <cell r="R333">
            <v>22.221273547443964</v>
          </cell>
          <cell r="S333">
            <v>122.93438727838343</v>
          </cell>
          <cell r="T333">
            <v>22.087540575658981</v>
          </cell>
          <cell r="U333">
            <v>38.339873897301906</v>
          </cell>
          <cell r="W333">
            <v>0</v>
          </cell>
          <cell r="X333">
            <v>15.602334405342619</v>
          </cell>
          <cell r="Y333">
            <v>10.833333333333334</v>
          </cell>
          <cell r="Z333">
            <v>0</v>
          </cell>
          <cell r="AA333">
            <v>0</v>
          </cell>
          <cell r="AB333">
            <v>2.4790328234557055</v>
          </cell>
          <cell r="AC333">
            <v>5</v>
          </cell>
          <cell r="AD333">
            <v>0</v>
          </cell>
          <cell r="AE333">
            <v>1.0022831050228298</v>
          </cell>
          <cell r="AF333">
            <v>8.2328191830799771</v>
          </cell>
          <cell r="AG333">
            <v>0</v>
          </cell>
          <cell r="AH333">
            <v>1.5747989809511598</v>
          </cell>
          <cell r="AI333">
            <v>0</v>
          </cell>
          <cell r="AJ333">
            <v>0</v>
          </cell>
          <cell r="AK333">
            <v>0</v>
          </cell>
          <cell r="AL333">
            <v>0</v>
          </cell>
          <cell r="AM333">
            <v>0</v>
          </cell>
          <cell r="AN333">
            <v>0</v>
          </cell>
          <cell r="AO333">
            <v>9.3151345919951858</v>
          </cell>
          <cell r="AP333">
            <v>0</v>
          </cell>
          <cell r="AQ333">
            <v>15.767180816920023</v>
          </cell>
          <cell r="AR333">
            <v>19.232819183079975</v>
          </cell>
          <cell r="AS333">
            <v>45.836499144998712</v>
          </cell>
          <cell r="AT333">
            <v>0</v>
          </cell>
          <cell r="AU333">
            <v>0</v>
          </cell>
          <cell r="AV333">
            <v>0</v>
          </cell>
          <cell r="AW333">
            <v>67</v>
          </cell>
          <cell r="AX333">
            <v>0</v>
          </cell>
          <cell r="AY333">
            <v>0</v>
          </cell>
          <cell r="AZ333">
            <v>39.452112323769349</v>
          </cell>
          <cell r="BA333">
            <v>0</v>
          </cell>
          <cell r="BB333">
            <v>76.909689427574989</v>
          </cell>
          <cell r="BC333">
            <v>0</v>
          </cell>
          <cell r="BD333">
            <v>0</v>
          </cell>
          <cell r="BE333">
            <v>27.3224043715847</v>
          </cell>
          <cell r="BF333">
            <v>41.028280559922152</v>
          </cell>
          <cell r="BG333">
            <v>0</v>
          </cell>
          <cell r="BH333">
            <v>0</v>
          </cell>
          <cell r="BI333">
            <v>0</v>
          </cell>
          <cell r="BJ333">
            <v>0</v>
          </cell>
          <cell r="BK333">
            <v>0</v>
          </cell>
          <cell r="BL333">
            <v>0</v>
          </cell>
          <cell r="BM333">
            <v>0</v>
          </cell>
          <cell r="BN333">
            <v>0</v>
          </cell>
          <cell r="BO333">
            <v>0</v>
          </cell>
          <cell r="BP333">
            <v>0</v>
          </cell>
          <cell r="BQ333">
            <v>7.1054273576010019E-15</v>
          </cell>
          <cell r="BR333">
            <v>0</v>
          </cell>
          <cell r="BS333">
            <v>0</v>
          </cell>
          <cell r="BT333">
            <v>0</v>
          </cell>
          <cell r="BU333">
            <v>0</v>
          </cell>
          <cell r="BV333">
            <v>0</v>
          </cell>
          <cell r="BW333">
            <v>0</v>
          </cell>
          <cell r="BX333">
            <v>0</v>
          </cell>
          <cell r="BY333">
            <v>0</v>
          </cell>
          <cell r="CA333">
            <v>0</v>
          </cell>
          <cell r="CB333">
            <v>7.6767123287671382</v>
          </cell>
          <cell r="CC333">
            <v>0</v>
          </cell>
          <cell r="CD333">
            <v>0</v>
          </cell>
          <cell r="CE333">
            <v>3.6744697733764156</v>
          </cell>
          <cell r="CF333">
            <v>0</v>
          </cell>
          <cell r="CH333">
            <v>11.351182102143554</v>
          </cell>
          <cell r="CJ333">
            <v>40082</v>
          </cell>
          <cell r="CK333">
            <v>15.602334405342619</v>
          </cell>
          <cell r="CL333">
            <v>9.2351022881028069</v>
          </cell>
          <cell r="CM333">
            <v>68.350684931506848</v>
          </cell>
          <cell r="CN333">
            <v>0</v>
          </cell>
          <cell r="CO333">
            <v>0</v>
          </cell>
          <cell r="CP333">
            <v>56.726432717945059</v>
          </cell>
          <cell r="CQ333">
            <v>0</v>
          </cell>
          <cell r="CR333">
            <v>35</v>
          </cell>
          <cell r="CS333">
            <v>0</v>
          </cell>
          <cell r="CU333">
            <v>40082</v>
          </cell>
          <cell r="CV333">
            <v>2.4790328234557055</v>
          </cell>
          <cell r="CW333">
            <v>5</v>
          </cell>
          <cell r="CX333">
            <v>0</v>
          </cell>
          <cell r="CY333">
            <v>0</v>
          </cell>
          <cell r="CZ333">
            <v>0</v>
          </cell>
          <cell r="DA333">
            <v>0</v>
          </cell>
          <cell r="DB333">
            <v>0</v>
          </cell>
          <cell r="DC333">
            <v>72.328767123287676</v>
          </cell>
          <cell r="DD333">
            <v>67</v>
          </cell>
          <cell r="DE333">
            <v>11.835616438356164</v>
          </cell>
          <cell r="DF333">
            <v>24</v>
          </cell>
          <cell r="DG333">
            <v>58.684931506849324</v>
          </cell>
          <cell r="DH333">
            <v>76.909689427574989</v>
          </cell>
          <cell r="DI333">
            <v>0</v>
          </cell>
          <cell r="DJ333">
            <v>0</v>
          </cell>
          <cell r="DK333">
            <v>27.3224043715847</v>
          </cell>
          <cell r="DL333">
            <v>41.028280559922152</v>
          </cell>
          <cell r="DM333">
            <v>0</v>
          </cell>
          <cell r="DN333">
            <v>0</v>
          </cell>
          <cell r="DO333">
            <v>7.1054273576010019E-15</v>
          </cell>
          <cell r="DP333">
            <v>0</v>
          </cell>
          <cell r="DR333">
            <v>68.350684931506848</v>
          </cell>
          <cell r="DS333">
            <v>11.351182102143554</v>
          </cell>
          <cell r="DT333">
            <v>0</v>
          </cell>
          <cell r="DV333">
            <v>40082</v>
          </cell>
          <cell r="DW333">
            <v>6.1567348587352049</v>
          </cell>
          <cell r="DY333">
            <v>49.7</v>
          </cell>
          <cell r="DZ333">
            <v>44.7</v>
          </cell>
          <cell r="EA333">
            <v>35</v>
          </cell>
          <cell r="EB333">
            <v>35</v>
          </cell>
          <cell r="ED333">
            <v>60</v>
          </cell>
          <cell r="EE333">
            <v>20</v>
          </cell>
          <cell r="EF333">
            <v>60.400902491321474</v>
          </cell>
          <cell r="EG333">
            <v>0.40090249132147449</v>
          </cell>
          <cell r="EH333">
            <v>60</v>
          </cell>
          <cell r="EJ333">
            <v>35</v>
          </cell>
          <cell r="EK333">
            <v>95</v>
          </cell>
          <cell r="EL333">
            <v>115</v>
          </cell>
          <cell r="EN333">
            <v>0</v>
          </cell>
          <cell r="EO333">
            <v>60</v>
          </cell>
          <cell r="EP333">
            <v>80</v>
          </cell>
          <cell r="ER333">
            <v>200</v>
          </cell>
          <cell r="ET333">
            <v>15</v>
          </cell>
          <cell r="EU333">
            <v>0</v>
          </cell>
          <cell r="EV333">
            <v>0</v>
          </cell>
          <cell r="EW333">
            <v>59.266952182588014</v>
          </cell>
          <cell r="EX333">
            <v>9.083732748918834</v>
          </cell>
          <cell r="EZ333">
            <v>59.266952182588014</v>
          </cell>
          <cell r="FA333">
            <v>74.266952182588014</v>
          </cell>
          <cell r="FB333">
            <v>59</v>
          </cell>
          <cell r="FC333">
            <v>68.350684931506848</v>
          </cell>
          <cell r="FE333">
            <v>38271.593292129626</v>
          </cell>
        </row>
        <row r="334">
          <cell r="A334">
            <v>40083</v>
          </cell>
          <cell r="B334">
            <v>27</v>
          </cell>
          <cell r="C334">
            <v>7</v>
          </cell>
          <cell r="D334">
            <v>9</v>
          </cell>
          <cell r="E334">
            <v>2009</v>
          </cell>
          <cell r="G334">
            <v>0</v>
          </cell>
          <cell r="H334">
            <v>4.7646287012836437</v>
          </cell>
          <cell r="I334">
            <v>12.172555024119015</v>
          </cell>
          <cell r="J334">
            <v>76.027397260273986</v>
          </cell>
          <cell r="K334">
            <v>10.833333333333334</v>
          </cell>
          <cell r="L334">
            <v>0.49588053101068758</v>
          </cell>
          <cell r="M334">
            <v>8.4139349408658415</v>
          </cell>
          <cell r="N334">
            <v>8.1229090909090917</v>
          </cell>
          <cell r="O334">
            <v>34.153557978588879</v>
          </cell>
          <cell r="P334">
            <v>20.102389036598918</v>
          </cell>
          <cell r="Q334">
            <v>26.908963066990388</v>
          </cell>
          <cell r="R334">
            <v>22.221273547443964</v>
          </cell>
          <cell r="S334">
            <v>113.77862682899783</v>
          </cell>
          <cell r="T334">
            <v>22.056859607863235</v>
          </cell>
          <cell r="U334">
            <v>38.039079721995513</v>
          </cell>
          <cell r="W334">
            <v>0</v>
          </cell>
          <cell r="X334">
            <v>16.937183725402658</v>
          </cell>
          <cell r="Y334">
            <v>10.833333333333334</v>
          </cell>
          <cell r="Z334">
            <v>0</v>
          </cell>
          <cell r="AA334">
            <v>0</v>
          </cell>
          <cell r="AB334">
            <v>2.4777753430380098</v>
          </cell>
          <cell r="AC334">
            <v>5</v>
          </cell>
          <cell r="AD334">
            <v>0</v>
          </cell>
          <cell r="AE334">
            <v>1.0022831050228298</v>
          </cell>
          <cell r="AF334">
            <v>8.5526661147247811</v>
          </cell>
          <cell r="AG334">
            <v>0</v>
          </cell>
          <cell r="AH334">
            <v>0.98544318288700339</v>
          </cell>
          <cell r="AI334">
            <v>0</v>
          </cell>
          <cell r="AJ334">
            <v>0</v>
          </cell>
          <cell r="AK334">
            <v>0</v>
          </cell>
          <cell r="AL334">
            <v>0</v>
          </cell>
          <cell r="AM334">
            <v>0</v>
          </cell>
          <cell r="AN334">
            <v>0</v>
          </cell>
          <cell r="AO334">
            <v>8.2366500227291333</v>
          </cell>
          <cell r="AP334">
            <v>0</v>
          </cell>
          <cell r="AQ334">
            <v>15.447333885275219</v>
          </cell>
          <cell r="AR334">
            <v>19.552666114724779</v>
          </cell>
          <cell r="AS334">
            <v>46.169490192268881</v>
          </cell>
          <cell r="AT334">
            <v>0</v>
          </cell>
          <cell r="AU334">
            <v>0</v>
          </cell>
          <cell r="AV334">
            <v>0</v>
          </cell>
          <cell r="AW334">
            <v>67</v>
          </cell>
          <cell r="AX334">
            <v>0</v>
          </cell>
          <cell r="AY334">
            <v>0</v>
          </cell>
          <cell r="AZ334">
            <v>39.132265392124545</v>
          </cell>
          <cell r="BA334">
            <v>0</v>
          </cell>
          <cell r="BB334">
            <v>67.742300766732029</v>
          </cell>
          <cell r="BC334">
            <v>0</v>
          </cell>
          <cell r="BD334">
            <v>0</v>
          </cell>
          <cell r="BE334">
            <v>27.3224043715847</v>
          </cell>
          <cell r="BF334">
            <v>41.028280559922152</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CA334">
            <v>0</v>
          </cell>
          <cell r="CB334">
            <v>7.6767123287671382</v>
          </cell>
          <cell r="CC334">
            <v>0</v>
          </cell>
          <cell r="CD334">
            <v>0</v>
          </cell>
          <cell r="CE334">
            <v>12.994600231737124</v>
          </cell>
          <cell r="CF334">
            <v>0</v>
          </cell>
          <cell r="CH334">
            <v>20.671312560504262</v>
          </cell>
          <cell r="CJ334">
            <v>40083</v>
          </cell>
          <cell r="CK334">
            <v>16.937183725402658</v>
          </cell>
          <cell r="CL334">
            <v>9.5549492197476109</v>
          </cell>
          <cell r="CM334">
            <v>68.350684931506848</v>
          </cell>
          <cell r="CN334">
            <v>0</v>
          </cell>
          <cell r="CO334">
            <v>0</v>
          </cell>
          <cell r="CP334">
            <v>55.391583397885015</v>
          </cell>
          <cell r="CQ334">
            <v>0</v>
          </cell>
          <cell r="CR334">
            <v>35</v>
          </cell>
          <cell r="CS334">
            <v>0</v>
          </cell>
          <cell r="CU334">
            <v>40083</v>
          </cell>
          <cell r="CV334">
            <v>2.4777753430380098</v>
          </cell>
          <cell r="CW334">
            <v>5</v>
          </cell>
          <cell r="CX334">
            <v>0</v>
          </cell>
          <cell r="CY334">
            <v>0</v>
          </cell>
          <cell r="CZ334">
            <v>0</v>
          </cell>
          <cell r="DA334">
            <v>0</v>
          </cell>
          <cell r="DB334">
            <v>0</v>
          </cell>
          <cell r="DC334">
            <v>72.328767123287676</v>
          </cell>
          <cell r="DD334">
            <v>67</v>
          </cell>
          <cell r="DE334">
            <v>11.835616438356164</v>
          </cell>
          <cell r="DF334">
            <v>24</v>
          </cell>
          <cell r="DG334">
            <v>58.684931506849324</v>
          </cell>
          <cell r="DH334">
            <v>67.742300766732029</v>
          </cell>
          <cell r="DI334">
            <v>0</v>
          </cell>
          <cell r="DJ334">
            <v>0</v>
          </cell>
          <cell r="DK334">
            <v>27.3224043715847</v>
          </cell>
          <cell r="DL334">
            <v>41.028280559922152</v>
          </cell>
          <cell r="DM334">
            <v>0</v>
          </cell>
          <cell r="DN334">
            <v>0</v>
          </cell>
          <cell r="DO334">
            <v>0</v>
          </cell>
          <cell r="DP334">
            <v>0</v>
          </cell>
          <cell r="DR334">
            <v>68.350684931506848</v>
          </cell>
          <cell r="DS334">
            <v>20.671312560504262</v>
          </cell>
          <cell r="DT334">
            <v>0</v>
          </cell>
          <cell r="DV334">
            <v>40083</v>
          </cell>
          <cell r="DW334">
            <v>6.369966146498407</v>
          </cell>
          <cell r="DY334">
            <v>49.7</v>
          </cell>
          <cell r="DZ334">
            <v>44.7</v>
          </cell>
          <cell r="EA334">
            <v>35</v>
          </cell>
          <cell r="EB334">
            <v>35</v>
          </cell>
          <cell r="ED334">
            <v>60</v>
          </cell>
          <cell r="EE334">
            <v>20</v>
          </cell>
          <cell r="EF334">
            <v>68.386183629622138</v>
          </cell>
          <cell r="EG334">
            <v>8.3861836296221384</v>
          </cell>
          <cell r="EH334">
            <v>60</v>
          </cell>
          <cell r="EJ334">
            <v>35</v>
          </cell>
          <cell r="EK334">
            <v>95</v>
          </cell>
          <cell r="EL334">
            <v>115</v>
          </cell>
          <cell r="EN334">
            <v>0</v>
          </cell>
          <cell r="EO334">
            <v>60</v>
          </cell>
          <cell r="EP334">
            <v>80</v>
          </cell>
          <cell r="ER334">
            <v>200</v>
          </cell>
          <cell r="ET334">
            <v>15</v>
          </cell>
          <cell r="EU334">
            <v>0</v>
          </cell>
          <cell r="EV334">
            <v>0</v>
          </cell>
          <cell r="EW334">
            <v>60.795234843966767</v>
          </cell>
          <cell r="EX334">
            <v>7.5554500875400805</v>
          </cell>
          <cell r="EZ334">
            <v>60.795234843966767</v>
          </cell>
          <cell r="FA334">
            <v>75.795234843966767</v>
          </cell>
          <cell r="FB334">
            <v>59</v>
          </cell>
          <cell r="FC334">
            <v>68.350684931506848</v>
          </cell>
          <cell r="FE334">
            <v>38271.593292245372</v>
          </cell>
        </row>
        <row r="335">
          <cell r="A335">
            <v>40084</v>
          </cell>
          <cell r="B335">
            <v>28</v>
          </cell>
          <cell r="C335">
            <v>1</v>
          </cell>
          <cell r="D335">
            <v>9</v>
          </cell>
          <cell r="E335">
            <v>2009</v>
          </cell>
          <cell r="G335">
            <v>0</v>
          </cell>
          <cell r="H335">
            <v>4.0533069417239709</v>
          </cell>
          <cell r="I335">
            <v>11.960564719753295</v>
          </cell>
          <cell r="J335">
            <v>76.027397260273986</v>
          </cell>
          <cell r="K335">
            <v>10.833333333333334</v>
          </cell>
          <cell r="L335">
            <v>0.42184945031915799</v>
          </cell>
          <cell r="M335">
            <v>8.2674026289976013</v>
          </cell>
          <cell r="N335">
            <v>8.1229090909090917</v>
          </cell>
          <cell r="O335">
            <v>29.054699183986891</v>
          </cell>
          <cell r="P335">
            <v>19.752297247167458</v>
          </cell>
          <cell r="Q335">
            <v>26.814699014597942</v>
          </cell>
          <cell r="R335">
            <v>22.221273547443964</v>
          </cell>
          <cell r="S335">
            <v>141.70946908352002</v>
          </cell>
          <cell r="T335">
            <v>22.150455904583353</v>
          </cell>
          <cell r="U335">
            <v>38.956691613220329</v>
          </cell>
          <cell r="W335">
            <v>0</v>
          </cell>
          <cell r="X335">
            <v>16.013871661477268</v>
          </cell>
          <cell r="Y335">
            <v>10.833333333333334</v>
          </cell>
          <cell r="Z335">
            <v>0</v>
          </cell>
          <cell r="AA335">
            <v>0</v>
          </cell>
          <cell r="AB335">
            <v>2.4765185004727006</v>
          </cell>
          <cell r="AC335">
            <v>5</v>
          </cell>
          <cell r="AD335">
            <v>0</v>
          </cell>
          <cell r="AE335">
            <v>1.0022831050228298</v>
          </cell>
          <cell r="AF335">
            <v>8.3333595647303191</v>
          </cell>
          <cell r="AG335">
            <v>0</v>
          </cell>
          <cell r="AH335">
            <v>1.3449580723264773</v>
          </cell>
          <cell r="AI335">
            <v>0</v>
          </cell>
          <cell r="AJ335">
            <v>0</v>
          </cell>
          <cell r="AK335">
            <v>0</v>
          </cell>
          <cell r="AL335">
            <v>0</v>
          </cell>
          <cell r="AM335">
            <v>0</v>
          </cell>
          <cell r="AN335">
            <v>0</v>
          </cell>
          <cell r="AO335">
            <v>8.4714714179727117</v>
          </cell>
          <cell r="AP335">
            <v>0</v>
          </cell>
          <cell r="AQ335">
            <v>15.666640435269681</v>
          </cell>
          <cell r="AR335">
            <v>19.333359564730319</v>
          </cell>
          <cell r="AS335">
            <v>46.498465971511223</v>
          </cell>
          <cell r="AT335">
            <v>0</v>
          </cell>
          <cell r="AU335">
            <v>0</v>
          </cell>
          <cell r="AV335">
            <v>0</v>
          </cell>
          <cell r="AW335">
            <v>67</v>
          </cell>
          <cell r="AX335">
            <v>0</v>
          </cell>
          <cell r="AY335">
            <v>0</v>
          </cell>
          <cell r="AZ335">
            <v>39.351571942119008</v>
          </cell>
          <cell r="BA335">
            <v>0</v>
          </cell>
          <cell r="BB335">
            <v>96.465044659204708</v>
          </cell>
          <cell r="BC335">
            <v>0</v>
          </cell>
          <cell r="BD335">
            <v>0</v>
          </cell>
          <cell r="BE335">
            <v>27.3224043715847</v>
          </cell>
          <cell r="BF335">
            <v>41.028280559922152</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CA335">
            <v>0</v>
          </cell>
          <cell r="CB335">
            <v>7.6767123287671382</v>
          </cell>
          <cell r="CC335">
            <v>0</v>
          </cell>
          <cell r="CD335">
            <v>0</v>
          </cell>
          <cell r="CE335">
            <v>6.5280735313858429</v>
          </cell>
          <cell r="CF335">
            <v>0</v>
          </cell>
          <cell r="CH335">
            <v>14.204785860152981</v>
          </cell>
          <cell r="CJ335">
            <v>40084</v>
          </cell>
          <cell r="CK335">
            <v>16.013871661477268</v>
          </cell>
          <cell r="CL335">
            <v>9.3356426697531489</v>
          </cell>
          <cell r="CM335">
            <v>68.350684931506848</v>
          </cell>
          <cell r="CN335">
            <v>0</v>
          </cell>
          <cell r="CO335">
            <v>0</v>
          </cell>
          <cell r="CP335">
            <v>56.314895461810409</v>
          </cell>
          <cell r="CQ335">
            <v>0</v>
          </cell>
          <cell r="CR335">
            <v>35</v>
          </cell>
          <cell r="CS335">
            <v>0</v>
          </cell>
          <cell r="CU335">
            <v>40084</v>
          </cell>
          <cell r="CV335">
            <v>2.4765185004727006</v>
          </cell>
          <cell r="CW335">
            <v>5</v>
          </cell>
          <cell r="CX335">
            <v>0</v>
          </cell>
          <cell r="CY335">
            <v>0</v>
          </cell>
          <cell r="CZ335">
            <v>0</v>
          </cell>
          <cell r="DA335">
            <v>0</v>
          </cell>
          <cell r="DB335">
            <v>0</v>
          </cell>
          <cell r="DC335">
            <v>72.328767123287676</v>
          </cell>
          <cell r="DD335">
            <v>67</v>
          </cell>
          <cell r="DE335">
            <v>11.835616438356164</v>
          </cell>
          <cell r="DF335">
            <v>24</v>
          </cell>
          <cell r="DG335">
            <v>58.684931506849324</v>
          </cell>
          <cell r="DH335">
            <v>96.465044659204708</v>
          </cell>
          <cell r="DI335">
            <v>0</v>
          </cell>
          <cell r="DJ335">
            <v>0</v>
          </cell>
          <cell r="DK335">
            <v>27.3224043715847</v>
          </cell>
          <cell r="DL335">
            <v>41.028280559922152</v>
          </cell>
          <cell r="DM335">
            <v>0</v>
          </cell>
          <cell r="DN335">
            <v>0</v>
          </cell>
          <cell r="DO335">
            <v>0</v>
          </cell>
          <cell r="DP335">
            <v>0</v>
          </cell>
          <cell r="DR335">
            <v>68.350684931506848</v>
          </cell>
          <cell r="DS335">
            <v>14.204785860152981</v>
          </cell>
          <cell r="DT335">
            <v>0</v>
          </cell>
          <cell r="DV335">
            <v>40084</v>
          </cell>
          <cell r="DW335">
            <v>6.2237617798354323</v>
          </cell>
          <cell r="DY335">
            <v>49.7</v>
          </cell>
          <cell r="DZ335">
            <v>44.7</v>
          </cell>
          <cell r="EA335">
            <v>35</v>
          </cell>
          <cell r="EB335">
            <v>35</v>
          </cell>
          <cell r="ED335">
            <v>60</v>
          </cell>
          <cell r="EE335">
            <v>20</v>
          </cell>
          <cell r="EF335">
            <v>62.842968993196251</v>
          </cell>
          <cell r="EG335">
            <v>2.8429689931962514</v>
          </cell>
          <cell r="EH335">
            <v>60</v>
          </cell>
          <cell r="EJ335">
            <v>35</v>
          </cell>
          <cell r="EK335">
            <v>95</v>
          </cell>
          <cell r="EL335">
            <v>115</v>
          </cell>
          <cell r="EN335">
            <v>0</v>
          </cell>
          <cell r="EO335">
            <v>60</v>
          </cell>
          <cell r="EP335">
            <v>80</v>
          </cell>
          <cell r="ER335">
            <v>200</v>
          </cell>
          <cell r="ET335">
            <v>15</v>
          </cell>
          <cell r="EU335">
            <v>0</v>
          </cell>
          <cell r="EV335">
            <v>0</v>
          </cell>
          <cell r="EW335">
            <v>59.736459565233481</v>
          </cell>
          <cell r="EX335">
            <v>8.6142253662733665</v>
          </cell>
          <cell r="EZ335">
            <v>59.736459565233481</v>
          </cell>
          <cell r="FA335">
            <v>74.736459565233474</v>
          </cell>
          <cell r="FB335">
            <v>59</v>
          </cell>
          <cell r="FC335">
            <v>68.350684931506848</v>
          </cell>
          <cell r="FE335">
            <v>38271.593292592595</v>
          </cell>
        </row>
        <row r="336">
          <cell r="A336">
            <v>40085</v>
          </cell>
          <cell r="B336">
            <v>29</v>
          </cell>
          <cell r="C336">
            <v>2</v>
          </cell>
          <cell r="D336">
            <v>9</v>
          </cell>
          <cell r="E336">
            <v>2009</v>
          </cell>
          <cell r="G336">
            <v>0</v>
          </cell>
          <cell r="H336">
            <v>4.6229688778093365</v>
          </cell>
          <cell r="I336">
            <v>12.12925039681425</v>
          </cell>
          <cell r="J336">
            <v>76.027397260273986</v>
          </cell>
          <cell r="K336">
            <v>10.833333333333334</v>
          </cell>
          <cell r="L336">
            <v>0.48113723139777237</v>
          </cell>
          <cell r="M336">
            <v>8.3840018400452845</v>
          </cell>
          <cell r="N336">
            <v>8.1229090909090917</v>
          </cell>
          <cell r="O336">
            <v>33.138119568254204</v>
          </cell>
          <cell r="P336">
            <v>20.03087352786304</v>
          </cell>
          <cell r="Q336">
            <v>26.835723037670945</v>
          </cell>
          <cell r="R336">
            <v>22.221273547443964</v>
          </cell>
          <cell r="S336">
            <v>177.55538535989163</v>
          </cell>
          <cell r="T336">
            <v>22.270575626911615</v>
          </cell>
          <cell r="U336">
            <v>40.134337411628792</v>
          </cell>
          <cell r="W336">
            <v>0</v>
          </cell>
          <cell r="X336">
            <v>16.752219274623585</v>
          </cell>
          <cell r="Y336">
            <v>10.833333333333334</v>
          </cell>
          <cell r="Z336">
            <v>0</v>
          </cell>
          <cell r="AA336">
            <v>0</v>
          </cell>
          <cell r="AB336">
            <v>2.4752622954362291</v>
          </cell>
          <cell r="AC336">
            <v>5</v>
          </cell>
          <cell r="AD336">
            <v>0</v>
          </cell>
          <cell r="AE336">
            <v>1.0022831050228298</v>
          </cell>
          <cell r="AF336">
            <v>8.5105027618930915</v>
          </cell>
          <cell r="AG336">
            <v>0</v>
          </cell>
          <cell r="AH336">
            <v>0.93662389991766659</v>
          </cell>
          <cell r="AI336">
            <v>0</v>
          </cell>
          <cell r="AJ336">
            <v>0</v>
          </cell>
          <cell r="AK336">
            <v>0</v>
          </cell>
          <cell r="AL336">
            <v>0</v>
          </cell>
          <cell r="AM336">
            <v>0</v>
          </cell>
          <cell r="AN336">
            <v>0</v>
          </cell>
          <cell r="AO336">
            <v>7.7978758144751481</v>
          </cell>
          <cell r="AP336">
            <v>0</v>
          </cell>
          <cell r="AQ336">
            <v>15.489497238106908</v>
          </cell>
          <cell r="AR336">
            <v>19.510502761893093</v>
          </cell>
          <cell r="AS336">
            <v>46.84204813427128</v>
          </cell>
          <cell r="AT336">
            <v>0</v>
          </cell>
          <cell r="AU336">
            <v>0</v>
          </cell>
          <cell r="AV336">
            <v>0</v>
          </cell>
          <cell r="AW336">
            <v>67</v>
          </cell>
          <cell r="AX336">
            <v>0</v>
          </cell>
          <cell r="AY336">
            <v>0</v>
          </cell>
          <cell r="AZ336">
            <v>39.174428744956231</v>
          </cell>
          <cell r="BA336">
            <v>0</v>
          </cell>
          <cell r="BB336">
            <v>133.7858696534758</v>
          </cell>
          <cell r="BC336">
            <v>0</v>
          </cell>
          <cell r="BD336">
            <v>0</v>
          </cell>
          <cell r="BE336">
            <v>27.3224043715847</v>
          </cell>
          <cell r="BF336">
            <v>41.028280559922152</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CA336">
            <v>0</v>
          </cell>
          <cell r="CB336">
            <v>7.6767123287671382</v>
          </cell>
          <cell r="CC336">
            <v>0</v>
          </cell>
          <cell r="CD336">
            <v>0</v>
          </cell>
          <cell r="CE336">
            <v>11.649441832568073</v>
          </cell>
          <cell r="CF336">
            <v>0</v>
          </cell>
          <cell r="CH336">
            <v>19.326154161335211</v>
          </cell>
          <cell r="CJ336">
            <v>40085</v>
          </cell>
          <cell r="CK336">
            <v>16.752219274623585</v>
          </cell>
          <cell r="CL336">
            <v>9.5127858669159213</v>
          </cell>
          <cell r="CM336">
            <v>68.350684931506848</v>
          </cell>
          <cell r="CN336">
            <v>0</v>
          </cell>
          <cell r="CO336">
            <v>0</v>
          </cell>
          <cell r="CP336">
            <v>55.576547848664092</v>
          </cell>
          <cell r="CQ336">
            <v>0</v>
          </cell>
          <cell r="CR336">
            <v>35</v>
          </cell>
          <cell r="CS336">
            <v>0</v>
          </cell>
          <cell r="CU336">
            <v>40085</v>
          </cell>
          <cell r="CV336">
            <v>2.4752622954362291</v>
          </cell>
          <cell r="CW336">
            <v>5</v>
          </cell>
          <cell r="CX336">
            <v>0</v>
          </cell>
          <cell r="CY336">
            <v>0</v>
          </cell>
          <cell r="CZ336">
            <v>0</v>
          </cell>
          <cell r="DA336">
            <v>0</v>
          </cell>
          <cell r="DB336">
            <v>0</v>
          </cell>
          <cell r="DC336">
            <v>72.328767123287676</v>
          </cell>
          <cell r="DD336">
            <v>67</v>
          </cell>
          <cell r="DE336">
            <v>11.835616438356164</v>
          </cell>
          <cell r="DF336">
            <v>24</v>
          </cell>
          <cell r="DG336">
            <v>58.684931506849324</v>
          </cell>
          <cell r="DH336">
            <v>133.7858696534758</v>
          </cell>
          <cell r="DI336">
            <v>0</v>
          </cell>
          <cell r="DJ336">
            <v>0</v>
          </cell>
          <cell r="DK336">
            <v>27.3224043715847</v>
          </cell>
          <cell r="DL336">
            <v>41.028280559922152</v>
          </cell>
          <cell r="DM336">
            <v>0</v>
          </cell>
          <cell r="DN336">
            <v>0</v>
          </cell>
          <cell r="DO336">
            <v>0</v>
          </cell>
          <cell r="DP336">
            <v>0</v>
          </cell>
          <cell r="DR336">
            <v>68.350684931506848</v>
          </cell>
          <cell r="DS336">
            <v>19.326154161335211</v>
          </cell>
          <cell r="DT336">
            <v>0</v>
          </cell>
          <cell r="DV336">
            <v>40085</v>
          </cell>
          <cell r="DW336">
            <v>6.3418572446106145</v>
          </cell>
          <cell r="DY336">
            <v>49.7</v>
          </cell>
          <cell r="DZ336">
            <v>44.7</v>
          </cell>
          <cell r="EA336">
            <v>35</v>
          </cell>
          <cell r="EB336">
            <v>35</v>
          </cell>
          <cell r="ED336">
            <v>60</v>
          </cell>
          <cell r="EE336">
            <v>20</v>
          </cell>
          <cell r="EF336">
            <v>67.225989681232164</v>
          </cell>
          <cell r="EG336">
            <v>7.2259896812321642</v>
          </cell>
          <cell r="EH336">
            <v>60</v>
          </cell>
          <cell r="EJ336">
            <v>35</v>
          </cell>
          <cell r="EK336">
            <v>95</v>
          </cell>
          <cell r="EL336">
            <v>115</v>
          </cell>
          <cell r="EN336">
            <v>0</v>
          </cell>
          <cell r="EO336">
            <v>60</v>
          </cell>
          <cell r="EP336">
            <v>80</v>
          </cell>
          <cell r="ER336">
            <v>200</v>
          </cell>
          <cell r="ET336">
            <v>15</v>
          </cell>
          <cell r="EU336">
            <v>0</v>
          </cell>
          <cell r="EV336">
            <v>0</v>
          </cell>
          <cell r="EW336">
            <v>60.578951986209539</v>
          </cell>
          <cell r="EX336">
            <v>7.771732945297309</v>
          </cell>
          <cell r="EZ336">
            <v>60.578951986209539</v>
          </cell>
          <cell r="FA336">
            <v>75.578951986209546</v>
          </cell>
          <cell r="FB336">
            <v>59</v>
          </cell>
          <cell r="FC336">
            <v>68.350684931506848</v>
          </cell>
          <cell r="FE336">
            <v>38271.593292824073</v>
          </cell>
        </row>
        <row r="337">
          <cell r="A337">
            <v>40086</v>
          </cell>
          <cell r="B337">
            <v>30</v>
          </cell>
          <cell r="C337">
            <v>3</v>
          </cell>
          <cell r="D337">
            <v>9</v>
          </cell>
          <cell r="E337">
            <v>2009</v>
          </cell>
          <cell r="G337">
            <v>0</v>
          </cell>
          <cell r="H337">
            <v>4.7322762681392794</v>
          </cell>
          <cell r="I337">
            <v>11.708560724751512</v>
          </cell>
          <cell r="J337">
            <v>76.027397260273986</v>
          </cell>
          <cell r="K337">
            <v>10.833333333333334</v>
          </cell>
          <cell r="L337">
            <v>0.49251343931626168</v>
          </cell>
          <cell r="M337">
            <v>8.0932119833540224</v>
          </cell>
          <cell r="N337">
            <v>8.1229090909090917</v>
          </cell>
          <cell r="O337">
            <v>33.921650988470887</v>
          </cell>
          <cell r="P337">
            <v>19.33612477259123</v>
          </cell>
          <cell r="Q337">
            <v>26.553611946367884</v>
          </cell>
          <cell r="R337">
            <v>22.221273547443964</v>
          </cell>
          <cell r="S337">
            <v>137.07937223395302</v>
          </cell>
          <cell r="T337">
            <v>22.153887624863614</v>
          </cell>
          <cell r="U337">
            <v>35.067968609873148</v>
          </cell>
          <cell r="W337">
            <v>0</v>
          </cell>
          <cell r="X337">
            <v>16.440836992890791</v>
          </cell>
          <cell r="Y337">
            <v>10.833333333333334</v>
          </cell>
          <cell r="Z337">
            <v>0</v>
          </cell>
          <cell r="AA337">
            <v>0</v>
          </cell>
          <cell r="AB337">
            <v>2.47400672760521</v>
          </cell>
          <cell r="AC337">
            <v>5</v>
          </cell>
          <cell r="AD337">
            <v>0</v>
          </cell>
          <cell r="AE337">
            <v>1.0022831050228298</v>
          </cell>
          <cell r="AF337">
            <v>8.2323446809513356</v>
          </cell>
          <cell r="AG337">
            <v>0</v>
          </cell>
          <cell r="AH337">
            <v>0.91765971280963399</v>
          </cell>
          <cell r="AI337">
            <v>0</v>
          </cell>
          <cell r="AJ337">
            <v>0</v>
          </cell>
          <cell r="AK337">
            <v>0</v>
          </cell>
          <cell r="AL337">
            <v>0</v>
          </cell>
          <cell r="AM337">
            <v>0</v>
          </cell>
          <cell r="AN337">
            <v>0</v>
          </cell>
          <cell r="AO337">
            <v>7.7829317721918869</v>
          </cell>
          <cell r="AP337">
            <v>0</v>
          </cell>
          <cell r="AQ337">
            <v>15.767655319048664</v>
          </cell>
          <cell r="AR337">
            <v>19.232344680951336</v>
          </cell>
          <cell r="AS337">
            <v>47.187338645395364</v>
          </cell>
          <cell r="AT337">
            <v>0</v>
          </cell>
          <cell r="AU337">
            <v>0</v>
          </cell>
          <cell r="AV337">
            <v>0</v>
          </cell>
          <cell r="AW337">
            <v>67</v>
          </cell>
          <cell r="AX337">
            <v>0</v>
          </cell>
          <cell r="AY337">
            <v>0</v>
          </cell>
          <cell r="AZ337">
            <v>39.452586825897988</v>
          </cell>
          <cell r="BA337">
            <v>0</v>
          </cell>
          <cell r="BB337">
            <v>87.84864164279179</v>
          </cell>
          <cell r="BC337">
            <v>0</v>
          </cell>
          <cell r="BD337">
            <v>0</v>
          </cell>
          <cell r="BE337">
            <v>27.3224043715847</v>
          </cell>
          <cell r="BF337">
            <v>41.028280559922152</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CA337">
            <v>0</v>
          </cell>
          <cell r="CB337">
            <v>7.6767123287671382</v>
          </cell>
          <cell r="CC337">
            <v>0</v>
          </cell>
          <cell r="CD337">
            <v>0</v>
          </cell>
          <cell r="CE337">
            <v>11.14473112447709</v>
          </cell>
          <cell r="CF337">
            <v>0</v>
          </cell>
          <cell r="CH337">
            <v>18.821443453244228</v>
          </cell>
          <cell r="CJ337">
            <v>40086</v>
          </cell>
          <cell r="CK337">
            <v>16.440836992890791</v>
          </cell>
          <cell r="CL337">
            <v>9.2346277859741654</v>
          </cell>
          <cell r="CM337">
            <v>68.350684931506848</v>
          </cell>
          <cell r="CN337">
            <v>0</v>
          </cell>
          <cell r="CO337">
            <v>0</v>
          </cell>
          <cell r="CP337">
            <v>55.887930130396882</v>
          </cell>
          <cell r="CQ337">
            <v>0</v>
          </cell>
          <cell r="CR337">
            <v>35</v>
          </cell>
          <cell r="CS337">
            <v>0</v>
          </cell>
          <cell r="CU337">
            <v>40086</v>
          </cell>
          <cell r="CV337">
            <v>2.47400672760521</v>
          </cell>
          <cell r="CW337">
            <v>5</v>
          </cell>
          <cell r="CX337">
            <v>0</v>
          </cell>
          <cell r="CY337">
            <v>0</v>
          </cell>
          <cell r="CZ337">
            <v>0</v>
          </cell>
          <cell r="DA337">
            <v>0</v>
          </cell>
          <cell r="DB337">
            <v>0</v>
          </cell>
          <cell r="DC337">
            <v>72.328767123287676</v>
          </cell>
          <cell r="DD337">
            <v>67</v>
          </cell>
          <cell r="DE337">
            <v>11.835616438356164</v>
          </cell>
          <cell r="DF337">
            <v>24</v>
          </cell>
          <cell r="DG337">
            <v>58.684931506849324</v>
          </cell>
          <cell r="DH337">
            <v>87.84864164279179</v>
          </cell>
          <cell r="DI337">
            <v>0</v>
          </cell>
          <cell r="DJ337">
            <v>0</v>
          </cell>
          <cell r="DK337">
            <v>27.3224043715847</v>
          </cell>
          <cell r="DL337">
            <v>41.028280559922152</v>
          </cell>
          <cell r="DM337">
            <v>0</v>
          </cell>
          <cell r="DN337">
            <v>0</v>
          </cell>
          <cell r="DO337">
            <v>0</v>
          </cell>
          <cell r="DP337">
            <v>0</v>
          </cell>
          <cell r="DR337">
            <v>68.350684931506848</v>
          </cell>
          <cell r="DS337">
            <v>18.821443453244228</v>
          </cell>
          <cell r="DT337">
            <v>0</v>
          </cell>
          <cell r="DV337">
            <v>40086</v>
          </cell>
          <cell r="DW337">
            <v>6.1564185239827767</v>
          </cell>
          <cell r="DY337">
            <v>49.7</v>
          </cell>
          <cell r="DZ337">
            <v>44.7</v>
          </cell>
          <cell r="EA337">
            <v>35</v>
          </cell>
          <cell r="EB337">
            <v>35</v>
          </cell>
          <cell r="ED337">
            <v>60</v>
          </cell>
          <cell r="EE337">
            <v>20</v>
          </cell>
          <cell r="EF337">
            <v>67.032661254873972</v>
          </cell>
          <cell r="EG337">
            <v>7.0326612548739718</v>
          </cell>
          <cell r="EH337">
            <v>60</v>
          </cell>
          <cell r="EJ337">
            <v>35</v>
          </cell>
          <cell r="EK337">
            <v>95</v>
          </cell>
          <cell r="EL337">
            <v>115</v>
          </cell>
          <cell r="EN337">
            <v>0</v>
          </cell>
          <cell r="EO337">
            <v>60</v>
          </cell>
          <cell r="EP337">
            <v>80</v>
          </cell>
          <cell r="ER337">
            <v>200</v>
          </cell>
          <cell r="ET337">
            <v>15</v>
          </cell>
          <cell r="EU337">
            <v>0</v>
          </cell>
          <cell r="EV337">
            <v>0</v>
          </cell>
          <cell r="EW337">
            <v>58.477837852093188</v>
          </cell>
          <cell r="EX337">
            <v>9.8728470794136598</v>
          </cell>
          <cell r="EZ337">
            <v>58.477837852093188</v>
          </cell>
          <cell r="FA337">
            <v>73.477837852093188</v>
          </cell>
          <cell r="FB337">
            <v>59</v>
          </cell>
          <cell r="FC337">
            <v>68.350684931506848</v>
          </cell>
          <cell r="FE337">
            <v>38271.593292939811</v>
          </cell>
        </row>
        <row r="338">
          <cell r="A338">
            <v>40087</v>
          </cell>
          <cell r="B338">
            <v>1</v>
          </cell>
          <cell r="C338">
            <v>4</v>
          </cell>
          <cell r="D338">
            <v>10</v>
          </cell>
          <cell r="E338">
            <v>2009</v>
          </cell>
          <cell r="G338">
            <v>0</v>
          </cell>
          <cell r="H338">
            <v>1.8938966801814316</v>
          </cell>
          <cell r="I338">
            <v>9.328804150148013</v>
          </cell>
          <cell r="J338">
            <v>68.493150684931507</v>
          </cell>
          <cell r="K338">
            <v>10.483870967741936</v>
          </cell>
          <cell r="L338">
            <v>0.27688112474792226</v>
          </cell>
          <cell r="M338">
            <v>6.4346388475265588</v>
          </cell>
          <cell r="N338">
            <v>0</v>
          </cell>
          <cell r="O338">
            <v>18.79264811845637</v>
          </cell>
          <cell r="P338">
            <v>15.524427203527852</v>
          </cell>
          <cell r="Q338">
            <v>26.175295930682044</v>
          </cell>
          <cell r="R338">
            <v>27.673413977950737</v>
          </cell>
          <cell r="S338">
            <v>141.78360175904078</v>
          </cell>
          <cell r="T338">
            <v>20.831373828724214</v>
          </cell>
          <cell r="U338">
            <v>25.863552049315867</v>
          </cell>
          <cell r="W338">
            <v>0</v>
          </cell>
          <cell r="X338">
            <v>11.222700830329444</v>
          </cell>
          <cell r="Y338">
            <v>10.483870967741936</v>
          </cell>
          <cell r="Z338">
            <v>0</v>
          </cell>
          <cell r="AA338">
            <v>0</v>
          </cell>
          <cell r="AB338">
            <v>0</v>
          </cell>
          <cell r="AC338">
            <v>5</v>
          </cell>
          <cell r="AD338">
            <v>0</v>
          </cell>
          <cell r="AE338">
            <v>1.3517454706142278</v>
          </cell>
          <cell r="AF338">
            <v>0.3597745016602536</v>
          </cell>
          <cell r="AG338">
            <v>0</v>
          </cell>
          <cell r="AH338">
            <v>3.3809903371812968</v>
          </cell>
          <cell r="AI338">
            <v>0</v>
          </cell>
          <cell r="AJ338">
            <v>0</v>
          </cell>
          <cell r="AK338">
            <v>0</v>
          </cell>
          <cell r="AL338">
            <v>0</v>
          </cell>
          <cell r="AM338">
            <v>0</v>
          </cell>
          <cell r="AN338">
            <v>0</v>
          </cell>
          <cell r="AO338">
            <v>16.408451212596695</v>
          </cell>
          <cell r="AP338">
            <v>0</v>
          </cell>
          <cell r="AQ338">
            <v>23.640225498339746</v>
          </cell>
          <cell r="AR338">
            <v>11.359774501660254</v>
          </cell>
          <cell r="AS338">
            <v>35.367617246325466</v>
          </cell>
          <cell r="AT338">
            <v>0</v>
          </cell>
          <cell r="AU338">
            <v>0</v>
          </cell>
          <cell r="AV338">
            <v>0</v>
          </cell>
          <cell r="AW338">
            <v>67</v>
          </cell>
          <cell r="AX338">
            <v>0</v>
          </cell>
          <cell r="AY338">
            <v>0</v>
          </cell>
          <cell r="AZ338">
            <v>47.32515700518907</v>
          </cell>
          <cell r="BA338">
            <v>0</v>
          </cell>
          <cell r="BB338">
            <v>74.153370631891804</v>
          </cell>
          <cell r="BC338">
            <v>0</v>
          </cell>
          <cell r="BD338">
            <v>0</v>
          </cell>
          <cell r="BE338">
            <v>27.3224043715847</v>
          </cell>
          <cell r="BF338">
            <v>35.221738816492035</v>
          </cell>
          <cell r="BG338">
            <v>0</v>
          </cell>
          <cell r="BH338">
            <v>5.9490074968547759</v>
          </cell>
          <cell r="BI338">
            <v>0</v>
          </cell>
          <cell r="BJ338">
            <v>0</v>
          </cell>
          <cell r="BK338">
            <v>0</v>
          </cell>
          <cell r="BL338">
            <v>0</v>
          </cell>
          <cell r="BM338">
            <v>0</v>
          </cell>
          <cell r="BN338">
            <v>7.1054273576010019E-15</v>
          </cell>
          <cell r="BO338">
            <v>0</v>
          </cell>
          <cell r="BP338">
            <v>0</v>
          </cell>
          <cell r="BQ338">
            <v>-1.9912735654864733</v>
          </cell>
          <cell r="BR338">
            <v>0</v>
          </cell>
          <cell r="BS338">
            <v>0</v>
          </cell>
          <cell r="BT338">
            <v>0</v>
          </cell>
          <cell r="BU338">
            <v>0</v>
          </cell>
          <cell r="BV338">
            <v>0</v>
          </cell>
          <cell r="BW338">
            <v>0</v>
          </cell>
          <cell r="BX338">
            <v>0</v>
          </cell>
          <cell r="BY338">
            <v>0</v>
          </cell>
          <cell r="CA338">
            <v>0</v>
          </cell>
          <cell r="CB338">
            <v>0</v>
          </cell>
          <cell r="CC338">
            <v>0</v>
          </cell>
          <cell r="CD338">
            <v>0</v>
          </cell>
          <cell r="CE338">
            <v>0</v>
          </cell>
          <cell r="CF338">
            <v>0</v>
          </cell>
          <cell r="CH338">
            <v>0</v>
          </cell>
          <cell r="CJ338">
            <v>40087</v>
          </cell>
          <cell r="CK338">
            <v>11.222700830329444</v>
          </cell>
          <cell r="CL338">
            <v>1.7115199722744814</v>
          </cell>
          <cell r="CM338">
            <v>62.544143188076738</v>
          </cell>
          <cell r="CN338">
            <v>0</v>
          </cell>
          <cell r="CO338">
            <v>0</v>
          </cell>
          <cell r="CP338">
            <v>55.157058796103456</v>
          </cell>
          <cell r="CQ338">
            <v>0</v>
          </cell>
          <cell r="CR338">
            <v>35</v>
          </cell>
          <cell r="CS338">
            <v>0</v>
          </cell>
          <cell r="CU338">
            <v>40087</v>
          </cell>
          <cell r="CV338">
            <v>0</v>
          </cell>
          <cell r="CW338">
            <v>5</v>
          </cell>
          <cell r="CX338">
            <v>0</v>
          </cell>
          <cell r="CY338">
            <v>0</v>
          </cell>
          <cell r="CZ338">
            <v>0</v>
          </cell>
          <cell r="DA338">
            <v>0</v>
          </cell>
          <cell r="DB338">
            <v>0</v>
          </cell>
          <cell r="DC338">
            <v>72.328767123287676</v>
          </cell>
          <cell r="DD338">
            <v>67</v>
          </cell>
          <cell r="DE338">
            <v>11.835616438356164</v>
          </cell>
          <cell r="DF338">
            <v>24</v>
          </cell>
          <cell r="DG338">
            <v>58.684931506849324</v>
          </cell>
          <cell r="DH338">
            <v>74.153370631891804</v>
          </cell>
          <cell r="DI338">
            <v>0</v>
          </cell>
          <cell r="DJ338">
            <v>0</v>
          </cell>
          <cell r="DK338">
            <v>27.3224043715847</v>
          </cell>
          <cell r="DL338">
            <v>35.221738816492042</v>
          </cell>
          <cell r="DM338">
            <v>0</v>
          </cell>
          <cell r="DN338">
            <v>0</v>
          </cell>
          <cell r="DO338">
            <v>-1.9912735654864733</v>
          </cell>
          <cell r="DP338">
            <v>0</v>
          </cell>
          <cell r="DR338">
            <v>62.544143188076738</v>
          </cell>
          <cell r="DS338">
            <v>0</v>
          </cell>
          <cell r="DT338">
            <v>0</v>
          </cell>
          <cell r="DV338">
            <v>40087</v>
          </cell>
          <cell r="DW338">
            <v>1.1410133148496542</v>
          </cell>
          <cell r="DY338">
            <v>49.7</v>
          </cell>
          <cell r="DZ338">
            <v>44.7</v>
          </cell>
          <cell r="EA338">
            <v>35</v>
          </cell>
          <cell r="EB338">
            <v>35</v>
          </cell>
          <cell r="ED338">
            <v>60</v>
          </cell>
          <cell r="EE338">
            <v>20</v>
          </cell>
          <cell r="EF338">
            <v>55.157058796103463</v>
          </cell>
          <cell r="EG338">
            <v>0</v>
          </cell>
          <cell r="EH338">
            <v>55.157058796103463</v>
          </cell>
          <cell r="EJ338">
            <v>35</v>
          </cell>
          <cell r="EK338">
            <v>95</v>
          </cell>
          <cell r="EL338">
            <v>115</v>
          </cell>
          <cell r="EN338">
            <v>0</v>
          </cell>
          <cell r="EO338">
            <v>60</v>
          </cell>
          <cell r="EP338">
            <v>80</v>
          </cell>
          <cell r="ER338">
            <v>200</v>
          </cell>
          <cell r="ET338">
            <v>15</v>
          </cell>
          <cell r="EU338">
            <v>0</v>
          </cell>
          <cell r="EV338">
            <v>0</v>
          </cell>
          <cell r="EW338">
            <v>47.544143188076738</v>
          </cell>
          <cell r="EX338">
            <v>15</v>
          </cell>
          <cell r="EZ338">
            <v>47.544143188076738</v>
          </cell>
          <cell r="FA338">
            <v>62.544143188076738</v>
          </cell>
          <cell r="FB338">
            <v>59</v>
          </cell>
          <cell r="FC338">
            <v>68.350684931506848</v>
          </cell>
          <cell r="FE338">
            <v>38271.593293402781</v>
          </cell>
        </row>
        <row r="339">
          <cell r="A339">
            <v>40088</v>
          </cell>
          <cell r="B339">
            <v>2</v>
          </cell>
          <cell r="C339">
            <v>5</v>
          </cell>
          <cell r="D339">
            <v>10</v>
          </cell>
          <cell r="E339">
            <v>2009</v>
          </cell>
          <cell r="G339">
            <v>0</v>
          </cell>
          <cell r="H339">
            <v>1.6633301315103028</v>
          </cell>
          <cell r="I339">
            <v>9.3252134811776575</v>
          </cell>
          <cell r="J339">
            <v>68.493150684931507</v>
          </cell>
          <cell r="K339">
            <v>10.483870967741936</v>
          </cell>
          <cell r="L339">
            <v>0.24317309516354543</v>
          </cell>
          <cell r="M339">
            <v>6.4321621465825372</v>
          </cell>
          <cell r="N339">
            <v>0</v>
          </cell>
          <cell r="O339">
            <v>16.504795743822935</v>
          </cell>
          <cell r="P339">
            <v>15.518451831106578</v>
          </cell>
          <cell r="Q339">
            <v>25.922106902646696</v>
          </cell>
          <cell r="R339">
            <v>27.673413977950737</v>
          </cell>
          <cell r="S339">
            <v>134.75939564880474</v>
          </cell>
          <cell r="T339">
            <v>20.992799981619441</v>
          </cell>
          <cell r="U339">
            <v>28.211052040826811</v>
          </cell>
          <cell r="W339">
            <v>0</v>
          </cell>
          <cell r="X339">
            <v>10.988543612687961</v>
          </cell>
          <cell r="Y339">
            <v>10.483870967741936</v>
          </cell>
          <cell r="Z339">
            <v>0</v>
          </cell>
          <cell r="AA339">
            <v>0</v>
          </cell>
          <cell r="AB339">
            <v>0</v>
          </cell>
          <cell r="AC339">
            <v>5</v>
          </cell>
          <cell r="AD339">
            <v>0</v>
          </cell>
          <cell r="AE339">
            <v>1.3517454706142278</v>
          </cell>
          <cell r="AF339">
            <v>0.3235897711318545</v>
          </cell>
          <cell r="AG339">
            <v>0</v>
          </cell>
          <cell r="AH339">
            <v>3.5604560038619208</v>
          </cell>
          <cell r="AI339">
            <v>0</v>
          </cell>
          <cell r="AJ339">
            <v>0</v>
          </cell>
          <cell r="AK339">
            <v>0</v>
          </cell>
          <cell r="AL339">
            <v>0</v>
          </cell>
          <cell r="AM339">
            <v>0</v>
          </cell>
          <cell r="AN339">
            <v>0</v>
          </cell>
          <cell r="AO339">
            <v>16.009714926280395</v>
          </cell>
          <cell r="AP339">
            <v>0</v>
          </cell>
          <cell r="AQ339">
            <v>23.676410228868146</v>
          </cell>
          <cell r="AR339">
            <v>11.323589771131854</v>
          </cell>
          <cell r="AS339">
            <v>35.802745280442451</v>
          </cell>
          <cell r="AT339">
            <v>0</v>
          </cell>
          <cell r="AU339">
            <v>0</v>
          </cell>
          <cell r="AV339">
            <v>0</v>
          </cell>
          <cell r="AW339">
            <v>67</v>
          </cell>
          <cell r="AX339">
            <v>0</v>
          </cell>
          <cell r="AY339">
            <v>0</v>
          </cell>
          <cell r="AZ339">
            <v>47.361341735717474</v>
          </cell>
          <cell r="BA339">
            <v>0</v>
          </cell>
          <cell r="BB339">
            <v>69.601905935533523</v>
          </cell>
          <cell r="BC339">
            <v>0</v>
          </cell>
          <cell r="BD339">
            <v>0</v>
          </cell>
          <cell r="BE339">
            <v>27.3224043715847</v>
          </cell>
          <cell r="BF339">
            <v>35.20343901333186</v>
          </cell>
          <cell r="BG339">
            <v>0</v>
          </cell>
          <cell r="BH339">
            <v>5.9673073000149515</v>
          </cell>
          <cell r="BI339">
            <v>0</v>
          </cell>
          <cell r="BJ339">
            <v>0</v>
          </cell>
          <cell r="BK339">
            <v>0</v>
          </cell>
          <cell r="BL339">
            <v>0</v>
          </cell>
          <cell r="BM339">
            <v>0</v>
          </cell>
          <cell r="BN339">
            <v>7.1054273576010019E-15</v>
          </cell>
          <cell r="BO339">
            <v>0</v>
          </cell>
          <cell r="BP339">
            <v>0</v>
          </cell>
          <cell r="BQ339">
            <v>-4.7541477550578222</v>
          </cell>
          <cell r="BR339">
            <v>0</v>
          </cell>
          <cell r="BS339">
            <v>0</v>
          </cell>
          <cell r="BT339">
            <v>0</v>
          </cell>
          <cell r="BU339">
            <v>0</v>
          </cell>
          <cell r="BV339">
            <v>0</v>
          </cell>
          <cell r="BW339">
            <v>0</v>
          </cell>
          <cell r="BX339">
            <v>0</v>
          </cell>
          <cell r="BY339">
            <v>0</v>
          </cell>
          <cell r="CA339">
            <v>0</v>
          </cell>
          <cell r="CB339">
            <v>0</v>
          </cell>
          <cell r="CC339">
            <v>0</v>
          </cell>
          <cell r="CD339">
            <v>0</v>
          </cell>
          <cell r="CE339">
            <v>0</v>
          </cell>
          <cell r="CF339">
            <v>0</v>
          </cell>
          <cell r="CH339">
            <v>0</v>
          </cell>
          <cell r="CJ339">
            <v>40088</v>
          </cell>
          <cell r="CK339">
            <v>10.988543612687961</v>
          </cell>
          <cell r="CL339">
            <v>1.6753352417460823</v>
          </cell>
          <cell r="CM339">
            <v>62.525843384916563</v>
          </cell>
          <cell r="CN339">
            <v>0</v>
          </cell>
          <cell r="CO339">
            <v>0</v>
          </cell>
          <cell r="CP339">
            <v>55.372916210584769</v>
          </cell>
          <cell r="CQ339">
            <v>0</v>
          </cell>
          <cell r="CR339">
            <v>35</v>
          </cell>
          <cell r="CS339">
            <v>0</v>
          </cell>
          <cell r="CU339">
            <v>40088</v>
          </cell>
          <cell r="CV339">
            <v>0</v>
          </cell>
          <cell r="CW339">
            <v>5</v>
          </cell>
          <cell r="CX339">
            <v>0</v>
          </cell>
          <cell r="CY339">
            <v>0</v>
          </cell>
          <cell r="CZ339">
            <v>0</v>
          </cell>
          <cell r="DA339">
            <v>0</v>
          </cell>
          <cell r="DB339">
            <v>0</v>
          </cell>
          <cell r="DC339">
            <v>72.328767123287676</v>
          </cell>
          <cell r="DD339">
            <v>67</v>
          </cell>
          <cell r="DE339">
            <v>11.835616438356164</v>
          </cell>
          <cell r="DF339">
            <v>24</v>
          </cell>
          <cell r="DG339">
            <v>58.684931506849324</v>
          </cell>
          <cell r="DH339">
            <v>69.601905935533523</v>
          </cell>
          <cell r="DI339">
            <v>0</v>
          </cell>
          <cell r="DJ339">
            <v>0</v>
          </cell>
          <cell r="DK339">
            <v>27.3224043715847</v>
          </cell>
          <cell r="DL339">
            <v>35.203439013331867</v>
          </cell>
          <cell r="DM339">
            <v>0</v>
          </cell>
          <cell r="DN339">
            <v>0</v>
          </cell>
          <cell r="DO339">
            <v>-4.7541477550578222</v>
          </cell>
          <cell r="DP339">
            <v>0</v>
          </cell>
          <cell r="DR339">
            <v>62.525843384916563</v>
          </cell>
          <cell r="DS339">
            <v>0</v>
          </cell>
          <cell r="DT339">
            <v>0</v>
          </cell>
          <cell r="DV339">
            <v>40088</v>
          </cell>
          <cell r="DW339">
            <v>1.1168901611640549</v>
          </cell>
          <cell r="DY339">
            <v>49.7</v>
          </cell>
          <cell r="DZ339">
            <v>44.7</v>
          </cell>
          <cell r="EA339">
            <v>35</v>
          </cell>
          <cell r="EB339">
            <v>35</v>
          </cell>
          <cell r="ED339">
            <v>60</v>
          </cell>
          <cell r="EE339">
            <v>20</v>
          </cell>
          <cell r="EF339">
            <v>55.372916210584776</v>
          </cell>
          <cell r="EG339">
            <v>0</v>
          </cell>
          <cell r="EH339">
            <v>55.372916210584776</v>
          </cell>
          <cell r="EJ339">
            <v>35</v>
          </cell>
          <cell r="EK339">
            <v>95</v>
          </cell>
          <cell r="EL339">
            <v>115</v>
          </cell>
          <cell r="EN339">
            <v>0</v>
          </cell>
          <cell r="EO339">
            <v>60</v>
          </cell>
          <cell r="EP339">
            <v>80</v>
          </cell>
          <cell r="ER339">
            <v>200</v>
          </cell>
          <cell r="ET339">
            <v>15</v>
          </cell>
          <cell r="EU339">
            <v>0</v>
          </cell>
          <cell r="EV339">
            <v>0</v>
          </cell>
          <cell r="EW339">
            <v>47.525843384916563</v>
          </cell>
          <cell r="EX339">
            <v>15</v>
          </cell>
          <cell r="EZ339">
            <v>47.525843384916563</v>
          </cell>
          <cell r="FA339">
            <v>62.525843384916563</v>
          </cell>
          <cell r="FB339">
            <v>59</v>
          </cell>
          <cell r="FC339">
            <v>68.350684931506848</v>
          </cell>
          <cell r="FE339">
            <v>38271.593293518519</v>
          </cell>
        </row>
        <row r="340">
          <cell r="A340">
            <v>40089</v>
          </cell>
          <cell r="B340">
            <v>3</v>
          </cell>
          <cell r="C340">
            <v>6</v>
          </cell>
          <cell r="D340">
            <v>10</v>
          </cell>
          <cell r="E340">
            <v>2009</v>
          </cell>
          <cell r="G340">
            <v>0</v>
          </cell>
          <cell r="H340">
            <v>2.1953718635460855</v>
          </cell>
          <cell r="I340">
            <v>9.5153238776202738</v>
          </cell>
          <cell r="J340">
            <v>68.493150684931507</v>
          </cell>
          <cell r="K340">
            <v>10.483870967741936</v>
          </cell>
          <cell r="L340">
            <v>0.32095575074367344</v>
          </cell>
          <cell r="M340">
            <v>6.5632927526687332</v>
          </cell>
          <cell r="N340">
            <v>8.5097142857142849</v>
          </cell>
          <cell r="O340">
            <v>21.784108580215193</v>
          </cell>
          <cell r="P340">
            <v>15.834821964159527</v>
          </cell>
          <cell r="Q340">
            <v>26.049892532734017</v>
          </cell>
          <cell r="R340">
            <v>27.673413977950737</v>
          </cell>
          <cell r="S340">
            <v>143.87659814679265</v>
          </cell>
          <cell r="T340">
            <v>21.612310904059601</v>
          </cell>
          <cell r="U340">
            <v>39.047511652603653</v>
          </cell>
          <cell r="W340">
            <v>0</v>
          </cell>
          <cell r="X340">
            <v>11.71069574116636</v>
          </cell>
          <cell r="Y340">
            <v>10.483870967741936</v>
          </cell>
          <cell r="Z340">
            <v>0</v>
          </cell>
          <cell r="AA340">
            <v>0</v>
          </cell>
          <cell r="AB340">
            <v>2.472751796656425</v>
          </cell>
          <cell r="AC340">
            <v>5</v>
          </cell>
          <cell r="AD340">
            <v>0</v>
          </cell>
          <cell r="AE340">
            <v>1.3517454706142278</v>
          </cell>
          <cell r="AF340">
            <v>6.5694655218560385</v>
          </cell>
          <cell r="AG340">
            <v>0</v>
          </cell>
          <cell r="AH340">
            <v>3.5055774993291635</v>
          </cell>
          <cell r="AI340">
            <v>0</v>
          </cell>
          <cell r="AJ340">
            <v>0</v>
          </cell>
          <cell r="AK340">
            <v>0</v>
          </cell>
          <cell r="AL340">
            <v>0</v>
          </cell>
          <cell r="AM340">
            <v>0</v>
          </cell>
          <cell r="AN340">
            <v>0</v>
          </cell>
          <cell r="AO340">
            <v>14.870915455619174</v>
          </cell>
          <cell r="AP340">
            <v>0</v>
          </cell>
          <cell r="AQ340">
            <v>17.430534478143962</v>
          </cell>
          <cell r="AR340">
            <v>17.569465521856038</v>
          </cell>
          <cell r="AS340">
            <v>37.965744100111145</v>
          </cell>
          <cell r="AT340">
            <v>0</v>
          </cell>
          <cell r="AU340">
            <v>0</v>
          </cell>
          <cell r="AV340">
            <v>0</v>
          </cell>
          <cell r="AW340">
            <v>67</v>
          </cell>
          <cell r="AX340">
            <v>0</v>
          </cell>
          <cell r="AY340">
            <v>0</v>
          </cell>
          <cell r="AZ340">
            <v>41.115465984993286</v>
          </cell>
          <cell r="BA340">
            <v>0</v>
          </cell>
          <cell r="BB340">
            <v>96.42095471846261</v>
          </cell>
          <cell r="BC340">
            <v>0</v>
          </cell>
          <cell r="BD340">
            <v>0</v>
          </cell>
          <cell r="BE340">
            <v>27.3224043715847</v>
          </cell>
          <cell r="BF340">
            <v>36.172334464938743</v>
          </cell>
          <cell r="BG340">
            <v>0</v>
          </cell>
          <cell r="BH340">
            <v>4.2758343270618298</v>
          </cell>
          <cell r="BI340">
            <v>0</v>
          </cell>
          <cell r="BJ340">
            <v>0</v>
          </cell>
          <cell r="BK340">
            <v>0</v>
          </cell>
          <cell r="BL340">
            <v>0</v>
          </cell>
          <cell r="BM340">
            <v>0</v>
          </cell>
          <cell r="BN340">
            <v>7.1054273576010019E-15</v>
          </cell>
          <cell r="BO340">
            <v>0</v>
          </cell>
          <cell r="BP340">
            <v>0</v>
          </cell>
          <cell r="BQ340">
            <v>-7.1054273576010019E-15</v>
          </cell>
          <cell r="BR340">
            <v>0</v>
          </cell>
          <cell r="BS340">
            <v>0</v>
          </cell>
          <cell r="BT340">
            <v>0</v>
          </cell>
          <cell r="BU340">
            <v>0</v>
          </cell>
          <cell r="BV340">
            <v>0</v>
          </cell>
          <cell r="BW340">
            <v>0.72257752134623843</v>
          </cell>
          <cell r="BX340">
            <v>0</v>
          </cell>
          <cell r="BY340">
            <v>0</v>
          </cell>
          <cell r="CA340">
            <v>0</v>
          </cell>
          <cell r="CB340">
            <v>0</v>
          </cell>
          <cell r="CC340">
            <v>0</v>
          </cell>
          <cell r="CD340">
            <v>0</v>
          </cell>
          <cell r="CE340">
            <v>0</v>
          </cell>
          <cell r="CF340">
            <v>0</v>
          </cell>
          <cell r="CH340">
            <v>0</v>
          </cell>
          <cell r="CJ340">
            <v>40089</v>
          </cell>
          <cell r="CK340">
            <v>11.71069574116636</v>
          </cell>
          <cell r="CL340">
            <v>7.9212109924702663</v>
          </cell>
          <cell r="CM340">
            <v>63.494738836523446</v>
          </cell>
          <cell r="CN340">
            <v>0.72257752134623843</v>
          </cell>
          <cell r="CO340">
            <v>0</v>
          </cell>
          <cell r="CP340">
            <v>56.342237055059485</v>
          </cell>
          <cell r="CQ340">
            <v>0</v>
          </cell>
          <cell r="CR340">
            <v>35</v>
          </cell>
          <cell r="CS340">
            <v>0</v>
          </cell>
          <cell r="CU340">
            <v>40089</v>
          </cell>
          <cell r="CV340">
            <v>2.472751796656425</v>
          </cell>
          <cell r="CW340">
            <v>5</v>
          </cell>
          <cell r="CX340">
            <v>0</v>
          </cell>
          <cell r="CY340">
            <v>0</v>
          </cell>
          <cell r="CZ340">
            <v>0</v>
          </cell>
          <cell r="DA340">
            <v>0</v>
          </cell>
          <cell r="DB340">
            <v>0</v>
          </cell>
          <cell r="DC340">
            <v>72.328767123287676</v>
          </cell>
          <cell r="DD340">
            <v>67</v>
          </cell>
          <cell r="DE340">
            <v>11.835616438356164</v>
          </cell>
          <cell r="DF340">
            <v>24</v>
          </cell>
          <cell r="DG340">
            <v>58.684931506849324</v>
          </cell>
          <cell r="DH340">
            <v>96.42095471846261</v>
          </cell>
          <cell r="DI340">
            <v>0</v>
          </cell>
          <cell r="DJ340">
            <v>0</v>
          </cell>
          <cell r="DK340">
            <v>27.3224043715847</v>
          </cell>
          <cell r="DL340">
            <v>36.17233446493875</v>
          </cell>
          <cell r="DM340">
            <v>0</v>
          </cell>
          <cell r="DN340">
            <v>0</v>
          </cell>
          <cell r="DO340">
            <v>-7.1054273576010019E-15</v>
          </cell>
          <cell r="DP340">
            <v>0.72257752134623843</v>
          </cell>
          <cell r="DR340">
            <v>64.217316357869692</v>
          </cell>
          <cell r="DS340">
            <v>0</v>
          </cell>
          <cell r="DT340">
            <v>0</v>
          </cell>
          <cell r="DV340">
            <v>40089</v>
          </cell>
          <cell r="DW340">
            <v>5.2808073283135109</v>
          </cell>
          <cell r="DY340">
            <v>49.7</v>
          </cell>
          <cell r="DZ340">
            <v>44.7</v>
          </cell>
          <cell r="EA340">
            <v>35</v>
          </cell>
          <cell r="EB340">
            <v>35</v>
          </cell>
          <cell r="ED340">
            <v>60</v>
          </cell>
          <cell r="EE340">
            <v>20</v>
          </cell>
          <cell r="EF340">
            <v>56.342237055059492</v>
          </cell>
          <cell r="EG340">
            <v>0</v>
          </cell>
          <cell r="EH340">
            <v>56.342237055059492</v>
          </cell>
          <cell r="EJ340">
            <v>35</v>
          </cell>
          <cell r="EK340">
            <v>95</v>
          </cell>
          <cell r="EL340">
            <v>115</v>
          </cell>
          <cell r="EN340">
            <v>0</v>
          </cell>
          <cell r="EO340">
            <v>60</v>
          </cell>
          <cell r="EP340">
            <v>80</v>
          </cell>
          <cell r="ER340">
            <v>200</v>
          </cell>
          <cell r="ET340">
            <v>15</v>
          </cell>
          <cell r="EU340">
            <v>0</v>
          </cell>
          <cell r="EV340">
            <v>0.72257752134623843</v>
          </cell>
          <cell r="EW340">
            <v>49.217316357869684</v>
          </cell>
          <cell r="EX340">
            <v>15</v>
          </cell>
          <cell r="EZ340">
            <v>48.494738836523446</v>
          </cell>
          <cell r="FA340">
            <v>63.494738836523446</v>
          </cell>
          <cell r="FB340">
            <v>59</v>
          </cell>
          <cell r="FC340">
            <v>68.350684931506848</v>
          </cell>
          <cell r="FE340">
            <v>38271.593293749997</v>
          </cell>
        </row>
        <row r="341">
          <cell r="A341">
            <v>40090</v>
          </cell>
          <cell r="B341">
            <v>4</v>
          </cell>
          <cell r="C341">
            <v>7</v>
          </cell>
          <cell r="D341">
            <v>10</v>
          </cell>
          <cell r="E341">
            <v>2009</v>
          </cell>
          <cell r="G341">
            <v>0</v>
          </cell>
          <cell r="H341">
            <v>2.7374559785981192</v>
          </cell>
          <cell r="I341">
            <v>11.967473244971977</v>
          </cell>
          <cell r="J341">
            <v>68.493150684931507</v>
          </cell>
          <cell r="K341">
            <v>10.483870967741936</v>
          </cell>
          <cell r="L341">
            <v>0.4002065678839255</v>
          </cell>
          <cell r="M341">
            <v>8.2546880617715193</v>
          </cell>
          <cell r="N341">
            <v>8.5097142857142849</v>
          </cell>
          <cell r="O341">
            <v>27.163069392270565</v>
          </cell>
          <cell r="P341">
            <v>19.915539463735762</v>
          </cell>
          <cell r="Q341">
            <v>26.011225700637517</v>
          </cell>
          <cell r="R341">
            <v>27.673413977950737</v>
          </cell>
          <cell r="S341">
            <v>70.460121633072916</v>
          </cell>
          <cell r="T341">
            <v>21.348490952660715</v>
          </cell>
          <cell r="U341">
            <v>36.573985935659138</v>
          </cell>
          <cell r="W341">
            <v>0</v>
          </cell>
          <cell r="X341">
            <v>14.704929223570096</v>
          </cell>
          <cell r="Y341">
            <v>10.483870967741936</v>
          </cell>
          <cell r="Z341">
            <v>0</v>
          </cell>
          <cell r="AA341">
            <v>0</v>
          </cell>
          <cell r="AB341">
            <v>2.4714975022668177</v>
          </cell>
          <cell r="AC341">
            <v>5</v>
          </cell>
          <cell r="AD341">
            <v>0</v>
          </cell>
          <cell r="AE341">
            <v>1.3517454706142278</v>
          </cell>
          <cell r="AF341">
            <v>8.3413659424886841</v>
          </cell>
          <cell r="AG341">
            <v>0</v>
          </cell>
          <cell r="AH341">
            <v>2.8512503346328035</v>
          </cell>
          <cell r="AI341">
            <v>0</v>
          </cell>
          <cell r="AJ341">
            <v>0</v>
          </cell>
          <cell r="AK341">
            <v>0</v>
          </cell>
          <cell r="AL341">
            <v>0</v>
          </cell>
          <cell r="AM341">
            <v>0</v>
          </cell>
          <cell r="AN341">
            <v>0</v>
          </cell>
          <cell r="AO341">
            <v>12.03009357898053</v>
          </cell>
          <cell r="AP341">
            <v>0</v>
          </cell>
          <cell r="AQ341">
            <v>15.658634057511316</v>
          </cell>
          <cell r="AR341">
            <v>19.341365942488686</v>
          </cell>
          <cell r="AS341">
            <v>42.74249398610425</v>
          </cell>
          <cell r="AT341">
            <v>0</v>
          </cell>
          <cell r="AU341">
            <v>0</v>
          </cell>
          <cell r="AV341">
            <v>0</v>
          </cell>
          <cell r="AW341">
            <v>67</v>
          </cell>
          <cell r="AX341">
            <v>0</v>
          </cell>
          <cell r="AY341">
            <v>0</v>
          </cell>
          <cell r="AZ341">
            <v>39.343565564360638</v>
          </cell>
          <cell r="BA341">
            <v>0</v>
          </cell>
          <cell r="BB341">
            <v>22.039032957032134</v>
          </cell>
          <cell r="BC341">
            <v>0</v>
          </cell>
          <cell r="BD341">
            <v>0</v>
          </cell>
          <cell r="BE341">
            <v>27.3224043715847</v>
          </cell>
          <cell r="BF341">
            <v>41.028280559922152</v>
          </cell>
          <cell r="BG341">
            <v>0</v>
          </cell>
          <cell r="BH341">
            <v>0</v>
          </cell>
          <cell r="BI341">
            <v>0</v>
          </cell>
          <cell r="BJ341">
            <v>0</v>
          </cell>
          <cell r="BK341">
            <v>0</v>
          </cell>
          <cell r="BL341">
            <v>0</v>
          </cell>
          <cell r="BM341">
            <v>0</v>
          </cell>
          <cell r="BN341">
            <v>0</v>
          </cell>
          <cell r="BO341">
            <v>0</v>
          </cell>
          <cell r="BP341">
            <v>0</v>
          </cell>
          <cell r="BQ341">
            <v>6.7454213205443025</v>
          </cell>
          <cell r="BR341">
            <v>0</v>
          </cell>
          <cell r="BS341">
            <v>0</v>
          </cell>
          <cell r="BT341">
            <v>0</v>
          </cell>
          <cell r="BU341">
            <v>0</v>
          </cell>
          <cell r="BV341">
            <v>0</v>
          </cell>
          <cell r="BW341">
            <v>0</v>
          </cell>
          <cell r="BX341">
            <v>0</v>
          </cell>
          <cell r="BY341">
            <v>0</v>
          </cell>
          <cell r="CA341">
            <v>0</v>
          </cell>
          <cell r="CB341">
            <v>0.14246575342465917</v>
          </cell>
          <cell r="CC341">
            <v>0</v>
          </cell>
          <cell r="CD341">
            <v>0</v>
          </cell>
          <cell r="CE341">
            <v>1.3939893143326856</v>
          </cell>
          <cell r="CF341">
            <v>0</v>
          </cell>
          <cell r="CH341">
            <v>1.5364550677573448</v>
          </cell>
          <cell r="CJ341">
            <v>40090</v>
          </cell>
          <cell r="CK341">
            <v>14.704929223570096</v>
          </cell>
          <cell r="CL341">
            <v>9.6931114131029119</v>
          </cell>
          <cell r="CM341">
            <v>68.350684931506848</v>
          </cell>
          <cell r="CN341">
            <v>0</v>
          </cell>
          <cell r="CO341">
            <v>0</v>
          </cell>
          <cell r="CP341">
            <v>57.623837899717586</v>
          </cell>
          <cell r="CQ341">
            <v>0</v>
          </cell>
          <cell r="CR341">
            <v>35</v>
          </cell>
          <cell r="CS341">
            <v>0</v>
          </cell>
          <cell r="CU341">
            <v>40090</v>
          </cell>
          <cell r="CV341">
            <v>2.4714975022668177</v>
          </cell>
          <cell r="CW341">
            <v>5</v>
          </cell>
          <cell r="CX341">
            <v>0</v>
          </cell>
          <cell r="CY341">
            <v>0</v>
          </cell>
          <cell r="CZ341">
            <v>0</v>
          </cell>
          <cell r="DA341">
            <v>0</v>
          </cell>
          <cell r="DB341">
            <v>0</v>
          </cell>
          <cell r="DC341">
            <v>72.328767123287676</v>
          </cell>
          <cell r="DD341">
            <v>67</v>
          </cell>
          <cell r="DE341">
            <v>11.835616438356164</v>
          </cell>
          <cell r="DF341">
            <v>24</v>
          </cell>
          <cell r="DG341">
            <v>58.684931506849324</v>
          </cell>
          <cell r="DH341">
            <v>22.039032957032134</v>
          </cell>
          <cell r="DI341">
            <v>0</v>
          </cell>
          <cell r="DJ341">
            <v>0</v>
          </cell>
          <cell r="DK341">
            <v>27.3224043715847</v>
          </cell>
          <cell r="DL341">
            <v>41.028280559922152</v>
          </cell>
          <cell r="DM341">
            <v>0</v>
          </cell>
          <cell r="DN341">
            <v>0</v>
          </cell>
          <cell r="DO341">
            <v>6.7454213205443025</v>
          </cell>
          <cell r="DP341">
            <v>0</v>
          </cell>
          <cell r="DR341">
            <v>68.350684931506848</v>
          </cell>
          <cell r="DS341">
            <v>1.5364550677573448</v>
          </cell>
          <cell r="DT341">
            <v>0</v>
          </cell>
          <cell r="DV341">
            <v>40090</v>
          </cell>
          <cell r="DW341">
            <v>6.4620742754019416</v>
          </cell>
          <cell r="DY341">
            <v>49.7</v>
          </cell>
          <cell r="DZ341">
            <v>44.7</v>
          </cell>
          <cell r="EA341">
            <v>35</v>
          </cell>
          <cell r="EB341">
            <v>35</v>
          </cell>
          <cell r="ED341">
            <v>60</v>
          </cell>
          <cell r="EE341">
            <v>20</v>
          </cell>
          <cell r="EF341">
            <v>59.017827214050271</v>
          </cell>
          <cell r="EG341">
            <v>0</v>
          </cell>
          <cell r="EH341">
            <v>59.017827214050271</v>
          </cell>
          <cell r="EJ341">
            <v>35</v>
          </cell>
          <cell r="EK341">
            <v>95</v>
          </cell>
          <cell r="EL341">
            <v>115</v>
          </cell>
          <cell r="EN341">
            <v>0</v>
          </cell>
          <cell r="EO341">
            <v>60</v>
          </cell>
          <cell r="EP341">
            <v>80</v>
          </cell>
          <cell r="ER341">
            <v>200</v>
          </cell>
          <cell r="ET341">
            <v>15</v>
          </cell>
          <cell r="EU341">
            <v>0</v>
          </cell>
          <cell r="EV341">
            <v>0</v>
          </cell>
          <cell r="EW341">
            <v>60.992089918555905</v>
          </cell>
          <cell r="EX341">
            <v>7.3585950129509428</v>
          </cell>
          <cell r="EZ341">
            <v>60.992089918555905</v>
          </cell>
          <cell r="FA341">
            <v>75.992089918555905</v>
          </cell>
          <cell r="FB341">
            <v>59</v>
          </cell>
          <cell r="FC341">
            <v>68.350684931506848</v>
          </cell>
          <cell r="FE341">
            <v>38271.59329409722</v>
          </cell>
        </row>
        <row r="342">
          <cell r="A342">
            <v>40091</v>
          </cell>
          <cell r="B342">
            <v>5</v>
          </cell>
          <cell r="C342">
            <v>1</v>
          </cell>
          <cell r="D342">
            <v>10</v>
          </cell>
          <cell r="E342">
            <v>2009</v>
          </cell>
          <cell r="G342">
            <v>0</v>
          </cell>
          <cell r="H342">
            <v>3.1918327343347057</v>
          </cell>
          <cell r="I342">
            <v>12.126292928096147</v>
          </cell>
          <cell r="J342">
            <v>68.493150684931507</v>
          </cell>
          <cell r="K342">
            <v>10.483870967741936</v>
          </cell>
          <cell r="L342">
            <v>0.46663487334756143</v>
          </cell>
          <cell r="M342">
            <v>8.3642355757223221</v>
          </cell>
          <cell r="N342">
            <v>8.5097142857142849</v>
          </cell>
          <cell r="O342">
            <v>31.671732706969156</v>
          </cell>
          <cell r="P342">
            <v>20.179837499096426</v>
          </cell>
          <cell r="Q342">
            <v>25.971148122019386</v>
          </cell>
          <cell r="R342">
            <v>27.673413977950737</v>
          </cell>
          <cell r="S342">
            <v>91.933177210266706</v>
          </cell>
          <cell r="T342">
            <v>21.425653747005686</v>
          </cell>
          <cell r="U342">
            <v>37.29744962819472</v>
          </cell>
          <cell r="W342">
            <v>0</v>
          </cell>
          <cell r="X342">
            <v>15.318125662430852</v>
          </cell>
          <cell r="Y342">
            <v>10.483870967741936</v>
          </cell>
          <cell r="Z342">
            <v>0</v>
          </cell>
          <cell r="AA342">
            <v>0</v>
          </cell>
          <cell r="AB342">
            <v>2.4702438441134942</v>
          </cell>
          <cell r="AC342">
            <v>5</v>
          </cell>
          <cell r="AD342">
            <v>0</v>
          </cell>
          <cell r="AE342">
            <v>1.3517454706142278</v>
          </cell>
          <cell r="AF342">
            <v>8.5185954200564478</v>
          </cell>
          <cell r="AG342">
            <v>0</v>
          </cell>
          <cell r="AH342">
            <v>2.4431546831624189</v>
          </cell>
          <cell r="AI342">
            <v>0</v>
          </cell>
          <cell r="AJ342">
            <v>0</v>
          </cell>
          <cell r="AK342">
            <v>0</v>
          </cell>
          <cell r="AL342">
            <v>0</v>
          </cell>
          <cell r="AM342">
            <v>0</v>
          </cell>
          <cell r="AN342">
            <v>0</v>
          </cell>
          <cell r="AO342">
            <v>11.336951941891371</v>
          </cell>
          <cell r="AP342">
            <v>0</v>
          </cell>
          <cell r="AQ342">
            <v>15.481404579943552</v>
          </cell>
          <cell r="AR342">
            <v>19.51859542005645</v>
          </cell>
          <cell r="AS342">
            <v>43.230534835803034</v>
          </cell>
          <cell r="AT342">
            <v>0</v>
          </cell>
          <cell r="AU342">
            <v>0</v>
          </cell>
          <cell r="AV342">
            <v>0</v>
          </cell>
          <cell r="AW342">
            <v>67</v>
          </cell>
          <cell r="AX342">
            <v>0</v>
          </cell>
          <cell r="AY342">
            <v>0</v>
          </cell>
          <cell r="AZ342">
            <v>39.166336086792874</v>
          </cell>
          <cell r="BA342">
            <v>0</v>
          </cell>
          <cell r="BB342">
            <v>44.48994449867422</v>
          </cell>
          <cell r="BC342">
            <v>0</v>
          </cell>
          <cell r="BD342">
            <v>0</v>
          </cell>
          <cell r="BE342">
            <v>27.3224043715847</v>
          </cell>
          <cell r="BF342">
            <v>41.028280559922152</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CA342">
            <v>0</v>
          </cell>
          <cell r="CB342">
            <v>0.14246575342465917</v>
          </cell>
          <cell r="CC342">
            <v>0</v>
          </cell>
          <cell r="CD342">
            <v>0</v>
          </cell>
          <cell r="CE342">
            <v>13.485490845178873</v>
          </cell>
          <cell r="CF342">
            <v>0</v>
          </cell>
          <cell r="CH342">
            <v>13.627956598603532</v>
          </cell>
          <cell r="CJ342">
            <v>40091</v>
          </cell>
          <cell r="CK342">
            <v>15.318125662430852</v>
          </cell>
          <cell r="CL342">
            <v>9.8703408906706755</v>
          </cell>
          <cell r="CM342">
            <v>68.350684931506848</v>
          </cell>
          <cell r="CN342">
            <v>0</v>
          </cell>
          <cell r="CO342">
            <v>0</v>
          </cell>
          <cell r="CP342">
            <v>57.010641460856824</v>
          </cell>
          <cell r="CQ342">
            <v>0</v>
          </cell>
          <cell r="CR342">
            <v>35</v>
          </cell>
          <cell r="CS342">
            <v>0</v>
          </cell>
          <cell r="CU342">
            <v>40091</v>
          </cell>
          <cell r="CV342">
            <v>2.4702438441134942</v>
          </cell>
          <cell r="CW342">
            <v>5</v>
          </cell>
          <cell r="CX342">
            <v>0</v>
          </cell>
          <cell r="CY342">
            <v>0</v>
          </cell>
          <cell r="CZ342">
            <v>0</v>
          </cell>
          <cell r="DA342">
            <v>0</v>
          </cell>
          <cell r="DB342">
            <v>0</v>
          </cell>
          <cell r="DC342">
            <v>72.328767123287676</v>
          </cell>
          <cell r="DD342">
            <v>67</v>
          </cell>
          <cell r="DE342">
            <v>11.835616438356164</v>
          </cell>
          <cell r="DF342">
            <v>24</v>
          </cell>
          <cell r="DG342">
            <v>58.684931506849324</v>
          </cell>
          <cell r="DH342">
            <v>44.48994449867422</v>
          </cell>
          <cell r="DI342">
            <v>0</v>
          </cell>
          <cell r="DJ342">
            <v>0</v>
          </cell>
          <cell r="DK342">
            <v>27.3224043715847</v>
          </cell>
          <cell r="DL342">
            <v>41.028280559922152</v>
          </cell>
          <cell r="DM342">
            <v>0</v>
          </cell>
          <cell r="DN342">
            <v>0</v>
          </cell>
          <cell r="DO342">
            <v>0</v>
          </cell>
          <cell r="DP342">
            <v>0</v>
          </cell>
          <cell r="DR342">
            <v>68.350684931506848</v>
          </cell>
          <cell r="DS342">
            <v>13.627956598603532</v>
          </cell>
          <cell r="DT342">
            <v>0</v>
          </cell>
          <cell r="DV342">
            <v>40091</v>
          </cell>
          <cell r="DW342">
            <v>6.580227260447117</v>
          </cell>
          <cell r="DY342">
            <v>49.7</v>
          </cell>
          <cell r="DZ342">
            <v>44.7</v>
          </cell>
          <cell r="EA342">
            <v>35</v>
          </cell>
          <cell r="EB342">
            <v>35</v>
          </cell>
          <cell r="ED342">
            <v>60</v>
          </cell>
          <cell r="EE342">
            <v>20</v>
          </cell>
          <cell r="EF342">
            <v>70.49613230603569</v>
          </cell>
          <cell r="EG342">
            <v>10.49613230603569</v>
          </cell>
          <cell r="EH342">
            <v>60</v>
          </cell>
          <cell r="EJ342">
            <v>35</v>
          </cell>
          <cell r="EK342">
            <v>95</v>
          </cell>
          <cell r="EL342">
            <v>115</v>
          </cell>
          <cell r="EN342">
            <v>0</v>
          </cell>
          <cell r="EO342">
            <v>60</v>
          </cell>
          <cell r="EP342">
            <v>80</v>
          </cell>
          <cell r="ER342">
            <v>200</v>
          </cell>
          <cell r="ET342">
            <v>15</v>
          </cell>
          <cell r="EU342">
            <v>0</v>
          </cell>
          <cell r="EV342">
            <v>0</v>
          </cell>
          <cell r="EW342">
            <v>61.801512609182403</v>
          </cell>
          <cell r="EX342">
            <v>6.5491723223244449</v>
          </cell>
          <cell r="EZ342">
            <v>61.801512609182403</v>
          </cell>
          <cell r="FA342">
            <v>76.801512609182396</v>
          </cell>
          <cell r="FB342">
            <v>59</v>
          </cell>
          <cell r="FC342">
            <v>68.350684931506848</v>
          </cell>
          <cell r="FE342">
            <v>38271.593294212966</v>
          </cell>
        </row>
        <row r="343">
          <cell r="A343">
            <v>40092</v>
          </cell>
          <cell r="B343">
            <v>6</v>
          </cell>
          <cell r="C343">
            <v>2</v>
          </cell>
          <cell r="D343">
            <v>10</v>
          </cell>
          <cell r="E343">
            <v>2009</v>
          </cell>
          <cell r="G343">
            <v>0</v>
          </cell>
          <cell r="H343">
            <v>3.2337722292014628</v>
          </cell>
          <cell r="I343">
            <v>12.139104270358221</v>
          </cell>
          <cell r="J343">
            <v>68.493150684931507</v>
          </cell>
          <cell r="K343">
            <v>10.483870967741936</v>
          </cell>
          <cell r="L343">
            <v>0.47276628200970394</v>
          </cell>
          <cell r="M343">
            <v>8.3730723311393795</v>
          </cell>
          <cell r="N343">
            <v>8.5097142857142849</v>
          </cell>
          <cell r="O343">
            <v>32.087887493840249</v>
          </cell>
          <cell r="P343">
            <v>20.201157353938044</v>
          </cell>
          <cell r="Q343">
            <v>25.889544990616326</v>
          </cell>
          <cell r="R343">
            <v>27.673413977950737</v>
          </cell>
          <cell r="S343">
            <v>83.989484874464281</v>
          </cell>
          <cell r="T343">
            <v>21.397108321980188</v>
          </cell>
          <cell r="U343">
            <v>37.029813149121388</v>
          </cell>
          <cell r="W343">
            <v>0</v>
          </cell>
          <cell r="X343">
            <v>15.372876499559684</v>
          </cell>
          <cell r="Y343">
            <v>10.483870967741936</v>
          </cell>
          <cell r="Z343">
            <v>0</v>
          </cell>
          <cell r="AA343">
            <v>0</v>
          </cell>
          <cell r="AB343">
            <v>2.4689908218737253</v>
          </cell>
          <cell r="AC343">
            <v>5</v>
          </cell>
          <cell r="AD343">
            <v>0</v>
          </cell>
          <cell r="AE343">
            <v>1.3517454706142278</v>
          </cell>
          <cell r="AF343">
            <v>8.5348166063754149</v>
          </cell>
          <cell r="AG343">
            <v>0</v>
          </cell>
          <cell r="AH343">
            <v>2.2168860352798028</v>
          </cell>
          <cell r="AI343">
            <v>0</v>
          </cell>
          <cell r="AJ343">
            <v>0</v>
          </cell>
          <cell r="AK343">
            <v>0</v>
          </cell>
          <cell r="AL343">
            <v>0</v>
          </cell>
          <cell r="AM343">
            <v>0</v>
          </cell>
          <cell r="AN343">
            <v>0</v>
          </cell>
          <cell r="AO343">
            <v>11.013538522472189</v>
          </cell>
          <cell r="AP343">
            <v>0</v>
          </cell>
          <cell r="AQ343">
            <v>15.465183393624585</v>
          </cell>
          <cell r="AR343">
            <v>19.534816606375415</v>
          </cell>
          <cell r="AS343">
            <v>43.725466065976001</v>
          </cell>
          <cell r="AT343">
            <v>0</v>
          </cell>
          <cell r="AU343">
            <v>0</v>
          </cell>
          <cell r="AV343">
            <v>0</v>
          </cell>
          <cell r="AW343">
            <v>67</v>
          </cell>
          <cell r="AX343">
            <v>0</v>
          </cell>
          <cell r="AY343">
            <v>0</v>
          </cell>
          <cell r="AZ343">
            <v>39.150114900473909</v>
          </cell>
          <cell r="BA343">
            <v>0</v>
          </cell>
          <cell r="BB343">
            <v>36.266291445091952</v>
          </cell>
          <cell r="BC343">
            <v>0</v>
          </cell>
          <cell r="BD343">
            <v>0</v>
          </cell>
          <cell r="BE343">
            <v>27.3224043715847</v>
          </cell>
          <cell r="BF343">
            <v>41.028280559922152</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CA343">
            <v>0</v>
          </cell>
          <cell r="CB343">
            <v>0.14246575342465917</v>
          </cell>
          <cell r="CC343">
            <v>0</v>
          </cell>
          <cell r="CD343">
            <v>0</v>
          </cell>
          <cell r="CE343">
            <v>13.896113192617378</v>
          </cell>
          <cell r="CF343">
            <v>0</v>
          </cell>
          <cell r="CH343">
            <v>14.038578946042037</v>
          </cell>
          <cell r="CJ343">
            <v>40092</v>
          </cell>
          <cell r="CK343">
            <v>15.372876499559684</v>
          </cell>
          <cell r="CL343">
            <v>9.8865620769896427</v>
          </cell>
          <cell r="CM343">
            <v>68.350684931506848</v>
          </cell>
          <cell r="CN343">
            <v>0</v>
          </cell>
          <cell r="CO343">
            <v>0</v>
          </cell>
          <cell r="CP343">
            <v>56.955890623727996</v>
          </cell>
          <cell r="CQ343">
            <v>0</v>
          </cell>
          <cell r="CR343">
            <v>35</v>
          </cell>
          <cell r="CS343">
            <v>0</v>
          </cell>
          <cell r="CU343">
            <v>40092</v>
          </cell>
          <cell r="CV343">
            <v>2.4689908218737253</v>
          </cell>
          <cell r="CW343">
            <v>5</v>
          </cell>
          <cell r="CX343">
            <v>0</v>
          </cell>
          <cell r="CY343">
            <v>0</v>
          </cell>
          <cell r="CZ343">
            <v>0</v>
          </cell>
          <cell r="DA343">
            <v>0</v>
          </cell>
          <cell r="DB343">
            <v>0</v>
          </cell>
          <cell r="DC343">
            <v>72.328767123287676</v>
          </cell>
          <cell r="DD343">
            <v>67</v>
          </cell>
          <cell r="DE343">
            <v>11.835616438356164</v>
          </cell>
          <cell r="DF343">
            <v>24</v>
          </cell>
          <cell r="DG343">
            <v>58.684931506849324</v>
          </cell>
          <cell r="DH343">
            <v>36.266291445091952</v>
          </cell>
          <cell r="DI343">
            <v>0</v>
          </cell>
          <cell r="DJ343">
            <v>0</v>
          </cell>
          <cell r="DK343">
            <v>27.3224043715847</v>
          </cell>
          <cell r="DL343">
            <v>41.028280559922152</v>
          </cell>
          <cell r="DM343">
            <v>0</v>
          </cell>
          <cell r="DN343">
            <v>0</v>
          </cell>
          <cell r="DO343">
            <v>0</v>
          </cell>
          <cell r="DP343">
            <v>0</v>
          </cell>
          <cell r="DR343">
            <v>68.350684931506848</v>
          </cell>
          <cell r="DS343">
            <v>14.038578946042037</v>
          </cell>
          <cell r="DT343">
            <v>0</v>
          </cell>
          <cell r="DV343">
            <v>40092</v>
          </cell>
          <cell r="DW343">
            <v>6.5910413846597615</v>
          </cell>
          <cell r="DY343">
            <v>49.7</v>
          </cell>
          <cell r="DZ343">
            <v>44.7</v>
          </cell>
          <cell r="EA343">
            <v>35</v>
          </cell>
          <cell r="EB343">
            <v>35</v>
          </cell>
          <cell r="ED343">
            <v>60</v>
          </cell>
          <cell r="EE343">
            <v>20</v>
          </cell>
          <cell r="EF343">
            <v>70.852003816345373</v>
          </cell>
          <cell r="EG343">
            <v>10.852003816345373</v>
          </cell>
          <cell r="EH343">
            <v>60</v>
          </cell>
          <cell r="EJ343">
            <v>35</v>
          </cell>
          <cell r="EK343">
            <v>95</v>
          </cell>
          <cell r="EL343">
            <v>115</v>
          </cell>
          <cell r="EN343">
            <v>0</v>
          </cell>
          <cell r="EO343">
            <v>60</v>
          </cell>
          <cell r="EP343">
            <v>80</v>
          </cell>
          <cell r="ER343">
            <v>200</v>
          </cell>
          <cell r="ET343">
            <v>15</v>
          </cell>
          <cell r="EU343">
            <v>0</v>
          </cell>
          <cell r="EV343">
            <v>0</v>
          </cell>
          <cell r="EW343">
            <v>61.866805467852807</v>
          </cell>
          <cell r="EX343">
            <v>6.4838794636540413</v>
          </cell>
          <cell r="EZ343">
            <v>61.866805467852807</v>
          </cell>
          <cell r="FA343">
            <v>76.866805467852799</v>
          </cell>
          <cell r="FB343">
            <v>59</v>
          </cell>
          <cell r="FC343">
            <v>68.350684931506848</v>
          </cell>
          <cell r="FE343">
            <v>38271.593294444443</v>
          </cell>
        </row>
        <row r="344">
          <cell r="A344">
            <v>40093</v>
          </cell>
          <cell r="B344">
            <v>7</v>
          </cell>
          <cell r="C344">
            <v>3</v>
          </cell>
          <cell r="D344">
            <v>10</v>
          </cell>
          <cell r="E344">
            <v>2009</v>
          </cell>
          <cell r="G344">
            <v>0</v>
          </cell>
          <cell r="H344">
            <v>3.2428401240191462</v>
          </cell>
          <cell r="I344">
            <v>11.685697901545257</v>
          </cell>
          <cell r="J344">
            <v>68.493150684931507</v>
          </cell>
          <cell r="K344">
            <v>10.483870967741936</v>
          </cell>
          <cell r="L344">
            <v>0.47409197677568005</v>
          </cell>
          <cell r="M344">
            <v>8.0603306133883912</v>
          </cell>
          <cell r="N344">
            <v>8.5097142857142849</v>
          </cell>
          <cell r="O344">
            <v>32.17786587453395</v>
          </cell>
          <cell r="P344">
            <v>19.446626113603124</v>
          </cell>
          <cell r="Q344">
            <v>25.656664275882765</v>
          </cell>
          <cell r="R344">
            <v>27.673413977950737</v>
          </cell>
          <cell r="S344">
            <v>131.97254265544066</v>
          </cell>
          <cell r="T344">
            <v>21.610087807105597</v>
          </cell>
          <cell r="U344">
            <v>34.912186663018907</v>
          </cell>
          <cell r="W344">
            <v>0</v>
          </cell>
          <cell r="X344">
            <v>14.928538025564404</v>
          </cell>
          <cell r="Y344">
            <v>10.483870967741936</v>
          </cell>
          <cell r="Z344">
            <v>0</v>
          </cell>
          <cell r="AA344">
            <v>0</v>
          </cell>
          <cell r="AB344">
            <v>2.4677384352249492</v>
          </cell>
          <cell r="AC344">
            <v>5</v>
          </cell>
          <cell r="AD344">
            <v>0</v>
          </cell>
          <cell r="AE344">
            <v>1.3517454706142278</v>
          </cell>
          <cell r="AF344">
            <v>8.2246529700391804</v>
          </cell>
          <cell r="AG344">
            <v>0</v>
          </cell>
          <cell r="AH344">
            <v>2.3778070512692011</v>
          </cell>
          <cell r="AI344">
            <v>0</v>
          </cell>
          <cell r="AJ344">
            <v>0</v>
          </cell>
          <cell r="AK344">
            <v>0</v>
          </cell>
          <cell r="AL344">
            <v>0</v>
          </cell>
          <cell r="AM344">
            <v>0</v>
          </cell>
          <cell r="AN344">
            <v>0</v>
          </cell>
          <cell r="AO344">
            <v>10.791815880385364</v>
          </cell>
          <cell r="AP344">
            <v>0</v>
          </cell>
          <cell r="AQ344">
            <v>15.77534702996082</v>
          </cell>
          <cell r="AR344">
            <v>19.22465297003918</v>
          </cell>
          <cell r="AS344">
            <v>44.230606166068711</v>
          </cell>
          <cell r="AT344">
            <v>0</v>
          </cell>
          <cell r="AU344">
            <v>0</v>
          </cell>
          <cell r="AV344">
            <v>0</v>
          </cell>
          <cell r="AW344">
            <v>67</v>
          </cell>
          <cell r="AX344">
            <v>0</v>
          </cell>
          <cell r="AY344">
            <v>0</v>
          </cell>
          <cell r="AZ344">
            <v>39.460278536810144</v>
          </cell>
          <cell r="BA344">
            <v>0</v>
          </cell>
          <cell r="BB344">
            <v>82.034538588755026</v>
          </cell>
          <cell r="BC344">
            <v>0</v>
          </cell>
          <cell r="BD344">
            <v>0</v>
          </cell>
          <cell r="BE344">
            <v>27.3224043715847</v>
          </cell>
          <cell r="BF344">
            <v>41.028280559922152</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CA344">
            <v>0</v>
          </cell>
          <cell r="CB344">
            <v>0.14246575342465917</v>
          </cell>
          <cell r="CC344">
            <v>0</v>
          </cell>
          <cell r="CD344">
            <v>0</v>
          </cell>
          <cell r="CE344">
            <v>12.554341144247303</v>
          </cell>
          <cell r="CF344">
            <v>0</v>
          </cell>
          <cell r="CH344">
            <v>12.696806897671962</v>
          </cell>
          <cell r="CJ344">
            <v>40093</v>
          </cell>
          <cell r="CK344">
            <v>14.928538025564404</v>
          </cell>
          <cell r="CL344">
            <v>9.5763984406534082</v>
          </cell>
          <cell r="CM344">
            <v>68.350684931506848</v>
          </cell>
          <cell r="CN344">
            <v>0</v>
          </cell>
          <cell r="CO344">
            <v>0</v>
          </cell>
          <cell r="CP344">
            <v>57.400229097723276</v>
          </cell>
          <cell r="CQ344">
            <v>0</v>
          </cell>
          <cell r="CR344">
            <v>35</v>
          </cell>
          <cell r="CS344">
            <v>0</v>
          </cell>
          <cell r="CU344">
            <v>40093</v>
          </cell>
          <cell r="CV344">
            <v>2.4677384352249492</v>
          </cell>
          <cell r="CW344">
            <v>5</v>
          </cell>
          <cell r="CX344">
            <v>0</v>
          </cell>
          <cell r="CY344">
            <v>0</v>
          </cell>
          <cell r="CZ344">
            <v>0</v>
          </cell>
          <cell r="DA344">
            <v>0</v>
          </cell>
          <cell r="DB344">
            <v>0</v>
          </cell>
          <cell r="DC344">
            <v>72.328767123287676</v>
          </cell>
          <cell r="DD344">
            <v>67</v>
          </cell>
          <cell r="DE344">
            <v>11.835616438356164</v>
          </cell>
          <cell r="DF344">
            <v>24</v>
          </cell>
          <cell r="DG344">
            <v>58.684931506849324</v>
          </cell>
          <cell r="DH344">
            <v>82.034538588755026</v>
          </cell>
          <cell r="DI344">
            <v>0</v>
          </cell>
          <cell r="DJ344">
            <v>0</v>
          </cell>
          <cell r="DK344">
            <v>27.3224043715847</v>
          </cell>
          <cell r="DL344">
            <v>41.028280559922152</v>
          </cell>
          <cell r="DM344">
            <v>0</v>
          </cell>
          <cell r="DN344">
            <v>0</v>
          </cell>
          <cell r="DO344">
            <v>0</v>
          </cell>
          <cell r="DP344">
            <v>0</v>
          </cell>
          <cell r="DR344">
            <v>68.350684931506848</v>
          </cell>
          <cell r="DS344">
            <v>12.696806897671962</v>
          </cell>
          <cell r="DT344">
            <v>0</v>
          </cell>
          <cell r="DV344">
            <v>40093</v>
          </cell>
          <cell r="DW344">
            <v>6.3842656271022724</v>
          </cell>
          <cell r="DY344">
            <v>49.7</v>
          </cell>
          <cell r="DZ344">
            <v>44.7</v>
          </cell>
          <cell r="EA344">
            <v>35</v>
          </cell>
          <cell r="EB344">
            <v>35</v>
          </cell>
          <cell r="ED344">
            <v>60</v>
          </cell>
          <cell r="EE344">
            <v>20</v>
          </cell>
          <cell r="EF344">
            <v>69.954570241970572</v>
          </cell>
          <cell r="EG344">
            <v>9.9545702419705719</v>
          </cell>
          <cell r="EH344">
            <v>60</v>
          </cell>
          <cell r="EJ344">
            <v>35</v>
          </cell>
          <cell r="EK344">
            <v>95</v>
          </cell>
          <cell r="EL344">
            <v>115</v>
          </cell>
          <cell r="EN344">
            <v>0</v>
          </cell>
          <cell r="EO344">
            <v>60</v>
          </cell>
          <cell r="EP344">
            <v>80</v>
          </cell>
          <cell r="ER344">
            <v>200</v>
          </cell>
          <cell r="ET344">
            <v>15</v>
          </cell>
          <cell r="EU344">
            <v>0</v>
          </cell>
          <cell r="EV344">
            <v>0</v>
          </cell>
          <cell r="EW344">
            <v>59.556025117631037</v>
          </cell>
          <cell r="EX344">
            <v>8.7946598138758105</v>
          </cell>
          <cell r="EZ344">
            <v>59.556025117631037</v>
          </cell>
          <cell r="FA344">
            <v>74.556025117631037</v>
          </cell>
          <cell r="FB344">
            <v>59</v>
          </cell>
          <cell r="FC344">
            <v>68.350684931506848</v>
          </cell>
          <cell r="FE344">
            <v>38271.593294791666</v>
          </cell>
        </row>
        <row r="345">
          <cell r="A345">
            <v>40094</v>
          </cell>
          <cell r="B345">
            <v>8</v>
          </cell>
          <cell r="C345">
            <v>4</v>
          </cell>
          <cell r="D345">
            <v>10</v>
          </cell>
          <cell r="E345">
            <v>2009</v>
          </cell>
          <cell r="G345">
            <v>0</v>
          </cell>
          <cell r="H345">
            <v>2.9496242565328963</v>
          </cell>
          <cell r="I345">
            <v>9.7022789629802979</v>
          </cell>
          <cell r="J345">
            <v>68.493150684931507</v>
          </cell>
          <cell r="K345">
            <v>10.483870967741936</v>
          </cell>
          <cell r="L345">
            <v>0.43122483410992851</v>
          </cell>
          <cell r="M345">
            <v>6.6922469504027671</v>
          </cell>
          <cell r="N345">
            <v>0</v>
          </cell>
          <cell r="O345">
            <v>29.268360473273543</v>
          </cell>
          <cell r="P345">
            <v>16.145941220849569</v>
          </cell>
          <cell r="Q345">
            <v>26.270335669888265</v>
          </cell>
          <cell r="R345">
            <v>27.673413977950737</v>
          </cell>
          <cell r="S345">
            <v>116.70039183433816</v>
          </cell>
          <cell r="T345">
            <v>20.741238050796671</v>
          </cell>
          <cell r="U345">
            <v>25.018456128638228</v>
          </cell>
          <cell r="W345">
            <v>0</v>
          </cell>
          <cell r="X345">
            <v>12.651903219513194</v>
          </cell>
          <cell r="Y345">
            <v>10.483870967741936</v>
          </cell>
          <cell r="Z345">
            <v>0</v>
          </cell>
          <cell r="AA345">
            <v>0</v>
          </cell>
          <cell r="AB345">
            <v>0</v>
          </cell>
          <cell r="AC345">
            <v>5</v>
          </cell>
          <cell r="AD345">
            <v>0</v>
          </cell>
          <cell r="AE345">
            <v>1.3517454706142278</v>
          </cell>
          <cell r="AF345">
            <v>0.77172631389846735</v>
          </cell>
          <cell r="AG345">
            <v>0</v>
          </cell>
          <cell r="AH345">
            <v>2.8883161972423554</v>
          </cell>
          <cell r="AI345">
            <v>0</v>
          </cell>
          <cell r="AJ345">
            <v>0</v>
          </cell>
          <cell r="AK345">
            <v>0</v>
          </cell>
          <cell r="AL345">
            <v>0</v>
          </cell>
          <cell r="AM345">
            <v>0</v>
          </cell>
          <cell r="AN345">
            <v>0</v>
          </cell>
          <cell r="AO345">
            <v>12.058359416863544</v>
          </cell>
          <cell r="AP345">
            <v>0</v>
          </cell>
          <cell r="AQ345">
            <v>23.228273686101531</v>
          </cell>
          <cell r="AR345">
            <v>11.771726313898469</v>
          </cell>
          <cell r="AS345">
            <v>44.730188289668583</v>
          </cell>
          <cell r="AT345">
            <v>0</v>
          </cell>
          <cell r="AU345">
            <v>0</v>
          </cell>
          <cell r="AV345">
            <v>0</v>
          </cell>
          <cell r="AW345">
            <v>67</v>
          </cell>
          <cell r="AX345">
            <v>0</v>
          </cell>
          <cell r="AY345">
            <v>0</v>
          </cell>
          <cell r="AZ345">
            <v>46.913205192950855</v>
          </cell>
          <cell r="BA345">
            <v>0</v>
          </cell>
          <cell r="BB345">
            <v>48.54688082082221</v>
          </cell>
          <cell r="BC345">
            <v>0</v>
          </cell>
          <cell r="BD345">
            <v>0</v>
          </cell>
          <cell r="BE345">
            <v>27.3224043715847</v>
          </cell>
          <cell r="BF345">
            <v>37.12514890985932</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3.9031316500628321</v>
          </cell>
          <cell r="BX345">
            <v>0</v>
          </cell>
          <cell r="BY345">
            <v>0</v>
          </cell>
          <cell r="CA345">
            <v>0</v>
          </cell>
          <cell r="CB345">
            <v>0.14246575342465917</v>
          </cell>
          <cell r="CC345">
            <v>0</v>
          </cell>
          <cell r="CD345">
            <v>0</v>
          </cell>
          <cell r="CE345">
            <v>4.6811874381876351</v>
          </cell>
          <cell r="CF345">
            <v>0</v>
          </cell>
          <cell r="CH345">
            <v>4.8236531916122942</v>
          </cell>
          <cell r="CJ345">
            <v>40094</v>
          </cell>
          <cell r="CK345">
            <v>12.651903219513194</v>
          </cell>
          <cell r="CL345">
            <v>2.1234717845126951</v>
          </cell>
          <cell r="CM345">
            <v>64.447553281444016</v>
          </cell>
          <cell r="CN345">
            <v>3.9031316500628321</v>
          </cell>
          <cell r="CO345">
            <v>0</v>
          </cell>
          <cell r="CP345">
            <v>59.676863903774482</v>
          </cell>
          <cell r="CQ345">
            <v>0</v>
          </cell>
          <cell r="CR345">
            <v>35</v>
          </cell>
          <cell r="CS345">
            <v>0</v>
          </cell>
          <cell r="CU345">
            <v>40094</v>
          </cell>
          <cell r="CV345">
            <v>0</v>
          </cell>
          <cell r="CW345">
            <v>5</v>
          </cell>
          <cell r="CX345">
            <v>0</v>
          </cell>
          <cell r="CY345">
            <v>0</v>
          </cell>
          <cell r="CZ345">
            <v>0</v>
          </cell>
          <cell r="DA345">
            <v>0</v>
          </cell>
          <cell r="DB345">
            <v>0</v>
          </cell>
          <cell r="DC345">
            <v>72.328767123287676</v>
          </cell>
          <cell r="DD345">
            <v>67</v>
          </cell>
          <cell r="DE345">
            <v>11.835616438356164</v>
          </cell>
          <cell r="DF345">
            <v>24</v>
          </cell>
          <cell r="DG345">
            <v>58.684931506849324</v>
          </cell>
          <cell r="DH345">
            <v>48.54688082082221</v>
          </cell>
          <cell r="DI345">
            <v>0</v>
          </cell>
          <cell r="DJ345">
            <v>0</v>
          </cell>
          <cell r="DK345">
            <v>27.3224043715847</v>
          </cell>
          <cell r="DL345">
            <v>37.12514890985932</v>
          </cell>
          <cell r="DM345">
            <v>0</v>
          </cell>
          <cell r="DN345">
            <v>0</v>
          </cell>
          <cell r="DO345">
            <v>0</v>
          </cell>
          <cell r="DP345">
            <v>3.9031316500628321</v>
          </cell>
          <cell r="DR345">
            <v>68.350684931506848</v>
          </cell>
          <cell r="DS345">
            <v>4.8236531916122942</v>
          </cell>
          <cell r="DT345">
            <v>0</v>
          </cell>
          <cell r="DV345">
            <v>40094</v>
          </cell>
          <cell r="DW345">
            <v>1.4156478563417967</v>
          </cell>
          <cell r="DY345">
            <v>49.7</v>
          </cell>
          <cell r="DZ345">
            <v>44.7</v>
          </cell>
          <cell r="EA345">
            <v>35</v>
          </cell>
          <cell r="EB345">
            <v>35</v>
          </cell>
          <cell r="ED345">
            <v>60</v>
          </cell>
          <cell r="EE345">
            <v>20</v>
          </cell>
          <cell r="EF345">
            <v>64.358051341962124</v>
          </cell>
          <cell r="EG345">
            <v>4.3580513419621241</v>
          </cell>
          <cell r="EH345">
            <v>60</v>
          </cell>
          <cell r="EJ345">
            <v>35</v>
          </cell>
          <cell r="EK345">
            <v>95</v>
          </cell>
          <cell r="EL345">
            <v>115</v>
          </cell>
          <cell r="EN345">
            <v>0</v>
          </cell>
          <cell r="EO345">
            <v>60</v>
          </cell>
          <cell r="EP345">
            <v>80</v>
          </cell>
          <cell r="ER345">
            <v>200</v>
          </cell>
          <cell r="ET345">
            <v>15</v>
          </cell>
          <cell r="EU345">
            <v>0</v>
          </cell>
          <cell r="EV345">
            <v>3.9031316500628321</v>
          </cell>
          <cell r="EW345">
            <v>53.350684931506855</v>
          </cell>
          <cell r="EX345">
            <v>15</v>
          </cell>
          <cell r="EZ345">
            <v>49.447553281444023</v>
          </cell>
          <cell r="FA345">
            <v>64.447553281444016</v>
          </cell>
          <cell r="FB345">
            <v>59</v>
          </cell>
          <cell r="FC345">
            <v>68.350684931506848</v>
          </cell>
          <cell r="FE345">
            <v>38271.593295023151</v>
          </cell>
        </row>
        <row r="346">
          <cell r="A346">
            <v>40095</v>
          </cell>
          <cell r="B346">
            <v>9</v>
          </cell>
          <cell r="C346">
            <v>5</v>
          </cell>
          <cell r="D346">
            <v>10</v>
          </cell>
          <cell r="E346">
            <v>2009</v>
          </cell>
          <cell r="G346">
            <v>0</v>
          </cell>
          <cell r="H346">
            <v>2.9720205135757967</v>
          </cell>
          <cell r="I346">
            <v>9.7866127085833519</v>
          </cell>
          <cell r="J346">
            <v>68.493150684931507</v>
          </cell>
          <cell r="K346">
            <v>10.483870967741936</v>
          </cell>
          <cell r="L346">
            <v>0.4344990891973749</v>
          </cell>
          <cell r="M346">
            <v>6.750417020958511</v>
          </cell>
          <cell r="N346">
            <v>0</v>
          </cell>
          <cell r="O346">
            <v>29.490592753514623</v>
          </cell>
          <cell r="P346">
            <v>16.286284299484642</v>
          </cell>
          <cell r="Q346">
            <v>25.973989742300532</v>
          </cell>
          <cell r="R346">
            <v>27.673413977950737</v>
          </cell>
          <cell r="S346">
            <v>185.54430814020699</v>
          </cell>
          <cell r="T346">
            <v>21.175294072612417</v>
          </cell>
          <cell r="U346">
            <v>29.922081949171506</v>
          </cell>
          <cell r="W346">
            <v>0</v>
          </cell>
          <cell r="X346">
            <v>12.758633222159148</v>
          </cell>
          <cell r="Y346">
            <v>10.483870967741936</v>
          </cell>
          <cell r="Z346">
            <v>0</v>
          </cell>
          <cell r="AA346">
            <v>0</v>
          </cell>
          <cell r="AB346">
            <v>0</v>
          </cell>
          <cell r="AC346">
            <v>5</v>
          </cell>
          <cell r="AD346">
            <v>0</v>
          </cell>
          <cell r="AE346">
            <v>1.3517454706142278</v>
          </cell>
          <cell r="AF346">
            <v>0.83317063954165782</v>
          </cell>
          <cell r="AG346">
            <v>0</v>
          </cell>
          <cell r="AH346">
            <v>2.7901210253379176</v>
          </cell>
          <cell r="AI346">
            <v>0</v>
          </cell>
          <cell r="AJ346">
            <v>0</v>
          </cell>
          <cell r="AK346">
            <v>0</v>
          </cell>
          <cell r="AL346">
            <v>0</v>
          </cell>
          <cell r="AM346">
            <v>0</v>
          </cell>
          <cell r="AN346">
            <v>0</v>
          </cell>
          <cell r="AO346">
            <v>11.51722073945049</v>
          </cell>
          <cell r="AP346">
            <v>0</v>
          </cell>
          <cell r="AQ346">
            <v>23.166829360458344</v>
          </cell>
          <cell r="AR346">
            <v>11.833170639541656</v>
          </cell>
          <cell r="AS346">
            <v>45.262792136340124</v>
          </cell>
          <cell r="AT346">
            <v>0</v>
          </cell>
          <cell r="AU346">
            <v>0</v>
          </cell>
          <cell r="AV346">
            <v>0</v>
          </cell>
          <cell r="AW346">
            <v>67</v>
          </cell>
          <cell r="AX346">
            <v>0</v>
          </cell>
          <cell r="AY346">
            <v>0</v>
          </cell>
          <cell r="AZ346">
            <v>46.851760867307668</v>
          </cell>
          <cell r="BA346">
            <v>0</v>
          </cell>
          <cell r="BB346">
            <v>122.78992329468326</v>
          </cell>
          <cell r="BC346">
            <v>0</v>
          </cell>
          <cell r="BD346">
            <v>0</v>
          </cell>
          <cell r="BE346">
            <v>27.3224043715847</v>
          </cell>
          <cell r="BF346">
            <v>37.554954875554813</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3.4733256843673388</v>
          </cell>
          <cell r="BX346">
            <v>0</v>
          </cell>
          <cell r="BY346">
            <v>0</v>
          </cell>
          <cell r="CA346">
            <v>0</v>
          </cell>
          <cell r="CB346">
            <v>0.14246575342465917</v>
          </cell>
          <cell r="CC346">
            <v>0</v>
          </cell>
          <cell r="CD346">
            <v>0</v>
          </cell>
          <cell r="CE346">
            <v>4.8541468721219871</v>
          </cell>
          <cell r="CF346">
            <v>0</v>
          </cell>
          <cell r="CH346">
            <v>4.9966126255466463</v>
          </cell>
          <cell r="CJ346">
            <v>40095</v>
          </cell>
          <cell r="CK346">
            <v>12.758633222159148</v>
          </cell>
          <cell r="CL346">
            <v>2.1849161101558856</v>
          </cell>
          <cell r="CM346">
            <v>64.877359247139509</v>
          </cell>
          <cell r="CN346">
            <v>3.4733256843673388</v>
          </cell>
          <cell r="CO346">
            <v>0</v>
          </cell>
          <cell r="CP346">
            <v>59.570133901128528</v>
          </cell>
          <cell r="CQ346">
            <v>0</v>
          </cell>
          <cell r="CR346">
            <v>35</v>
          </cell>
          <cell r="CS346">
            <v>0</v>
          </cell>
          <cell r="CU346">
            <v>40095</v>
          </cell>
          <cell r="CV346">
            <v>0</v>
          </cell>
          <cell r="CW346">
            <v>5</v>
          </cell>
          <cell r="CX346">
            <v>0</v>
          </cell>
          <cell r="CY346">
            <v>0</v>
          </cell>
          <cell r="CZ346">
            <v>0</v>
          </cell>
          <cell r="DA346">
            <v>0</v>
          </cell>
          <cell r="DB346">
            <v>0</v>
          </cell>
          <cell r="DC346">
            <v>72.328767123287676</v>
          </cell>
          <cell r="DD346">
            <v>67</v>
          </cell>
          <cell r="DE346">
            <v>11.835616438356164</v>
          </cell>
          <cell r="DF346">
            <v>24</v>
          </cell>
          <cell r="DG346">
            <v>58.684931506849324</v>
          </cell>
          <cell r="DH346">
            <v>122.78992329468326</v>
          </cell>
          <cell r="DI346">
            <v>0</v>
          </cell>
          <cell r="DJ346">
            <v>0</v>
          </cell>
          <cell r="DK346">
            <v>27.3224043715847</v>
          </cell>
          <cell r="DL346">
            <v>37.554954875554813</v>
          </cell>
          <cell r="DM346">
            <v>0</v>
          </cell>
          <cell r="DN346">
            <v>0</v>
          </cell>
          <cell r="DO346">
            <v>0</v>
          </cell>
          <cell r="DP346">
            <v>3.4733256843673388</v>
          </cell>
          <cell r="DR346">
            <v>68.350684931506848</v>
          </cell>
          <cell r="DS346">
            <v>4.9966126255466463</v>
          </cell>
          <cell r="DT346">
            <v>0</v>
          </cell>
          <cell r="DV346">
            <v>40095</v>
          </cell>
          <cell r="DW346">
            <v>1.4566107401039237</v>
          </cell>
          <cell r="DY346">
            <v>49.7</v>
          </cell>
          <cell r="DZ346">
            <v>44.7</v>
          </cell>
          <cell r="EA346">
            <v>35</v>
          </cell>
          <cell r="EB346">
            <v>35</v>
          </cell>
          <cell r="ED346">
            <v>60</v>
          </cell>
          <cell r="EE346">
            <v>20</v>
          </cell>
          <cell r="EF346">
            <v>64.424280773250516</v>
          </cell>
          <cell r="EG346">
            <v>4.4242807732505156</v>
          </cell>
          <cell r="EH346">
            <v>60</v>
          </cell>
          <cell r="EJ346">
            <v>35</v>
          </cell>
          <cell r="EK346">
            <v>95</v>
          </cell>
          <cell r="EL346">
            <v>115</v>
          </cell>
          <cell r="EN346">
            <v>0</v>
          </cell>
          <cell r="EO346">
            <v>60</v>
          </cell>
          <cell r="EP346">
            <v>80</v>
          </cell>
          <cell r="ER346">
            <v>200</v>
          </cell>
          <cell r="ET346">
            <v>15</v>
          </cell>
          <cell r="EU346">
            <v>0</v>
          </cell>
          <cell r="EV346">
            <v>3.4733256843673388</v>
          </cell>
          <cell r="EW346">
            <v>53.350684931506848</v>
          </cell>
          <cell r="EX346">
            <v>15</v>
          </cell>
          <cell r="EZ346">
            <v>49.877359247139509</v>
          </cell>
          <cell r="FA346">
            <v>64.877359247139509</v>
          </cell>
          <cell r="FB346">
            <v>59</v>
          </cell>
          <cell r="FC346">
            <v>68.350684931506848</v>
          </cell>
          <cell r="FE346">
            <v>38271.59329513889</v>
          </cell>
        </row>
        <row r="347">
          <cell r="A347">
            <v>40096</v>
          </cell>
          <cell r="B347">
            <v>10</v>
          </cell>
          <cell r="C347">
            <v>6</v>
          </cell>
          <cell r="D347">
            <v>10</v>
          </cell>
          <cell r="E347">
            <v>2009</v>
          </cell>
          <cell r="G347">
            <v>0</v>
          </cell>
          <cell r="H347">
            <v>2.5293144483810219</v>
          </cell>
          <cell r="I347">
            <v>11.889716377213903</v>
          </cell>
          <cell r="J347">
            <v>68.493150684931507</v>
          </cell>
          <cell r="K347">
            <v>10.483870967741936</v>
          </cell>
          <cell r="L347">
            <v>0.36977699820552973</v>
          </cell>
          <cell r="M347">
            <v>8.2010544605204796</v>
          </cell>
          <cell r="N347">
            <v>8.5097142857142849</v>
          </cell>
          <cell r="O347">
            <v>25.097734689940214</v>
          </cell>
          <cell r="P347">
            <v>19.786141224298458</v>
          </cell>
          <cell r="Q347">
            <v>25.818602738967737</v>
          </cell>
          <cell r="R347">
            <v>27.673413977950737</v>
          </cell>
          <cell r="S347">
            <v>117.4400976387538</v>
          </cell>
          <cell r="T347">
            <v>21.517312116180097</v>
          </cell>
          <cell r="U347">
            <v>38.156821074986105</v>
          </cell>
          <cell r="W347">
            <v>0</v>
          </cell>
          <cell r="X347">
            <v>14.419030825594925</v>
          </cell>
          <cell r="Y347">
            <v>10.483870967741936</v>
          </cell>
          <cell r="Z347">
            <v>0</v>
          </cell>
          <cell r="AA347">
            <v>0</v>
          </cell>
          <cell r="AB347">
            <v>2.4664866838447628</v>
          </cell>
          <cell r="AC347">
            <v>5</v>
          </cell>
          <cell r="AD347">
            <v>0</v>
          </cell>
          <cell r="AE347">
            <v>1.3517454706142278</v>
          </cell>
          <cell r="AF347">
            <v>8.2623135899813036</v>
          </cell>
          <cell r="AG347">
            <v>0</v>
          </cell>
          <cell r="AH347">
            <v>2.5274165791571175</v>
          </cell>
          <cell r="AI347">
            <v>0</v>
          </cell>
          <cell r="AJ347">
            <v>0</v>
          </cell>
          <cell r="AK347">
            <v>0</v>
          </cell>
          <cell r="AL347">
            <v>0</v>
          </cell>
          <cell r="AM347">
            <v>0</v>
          </cell>
          <cell r="AN347">
            <v>0</v>
          </cell>
          <cell r="AO347">
            <v>9.557353060585946</v>
          </cell>
          <cell r="AP347">
            <v>0</v>
          </cell>
          <cell r="AQ347">
            <v>15.737686410018696</v>
          </cell>
          <cell r="AR347">
            <v>19.262313589981304</v>
          </cell>
          <cell r="AS347">
            <v>45.824966657949687</v>
          </cell>
          <cell r="AT347">
            <v>0</v>
          </cell>
          <cell r="AU347">
            <v>0</v>
          </cell>
          <cell r="AV347">
            <v>0</v>
          </cell>
          <cell r="AW347">
            <v>67</v>
          </cell>
          <cell r="AX347">
            <v>0</v>
          </cell>
          <cell r="AY347">
            <v>0</v>
          </cell>
          <cell r="AZ347">
            <v>39.42261791686802</v>
          </cell>
          <cell r="BA347">
            <v>0</v>
          </cell>
          <cell r="BB347">
            <v>70.691612913051998</v>
          </cell>
          <cell r="BC347">
            <v>0</v>
          </cell>
          <cell r="BD347">
            <v>0</v>
          </cell>
          <cell r="BE347">
            <v>27.3224043715847</v>
          </cell>
          <cell r="BF347">
            <v>41.028280559922152</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CA347">
            <v>0</v>
          </cell>
          <cell r="CB347">
            <v>0.14246575342465917</v>
          </cell>
          <cell r="CC347">
            <v>0</v>
          </cell>
          <cell r="CD347">
            <v>0</v>
          </cell>
          <cell r="CE347">
            <v>5.4661563334643972</v>
          </cell>
          <cell r="CF347">
            <v>0</v>
          </cell>
          <cell r="CH347">
            <v>5.6086220868890564</v>
          </cell>
          <cell r="CJ347">
            <v>40096</v>
          </cell>
          <cell r="CK347">
            <v>14.419030825594925</v>
          </cell>
          <cell r="CL347">
            <v>9.6140590605955314</v>
          </cell>
          <cell r="CM347">
            <v>68.350684931506848</v>
          </cell>
          <cell r="CN347">
            <v>0</v>
          </cell>
          <cell r="CO347">
            <v>0</v>
          </cell>
          <cell r="CP347">
            <v>57.909736297692753</v>
          </cell>
          <cell r="CQ347">
            <v>0</v>
          </cell>
          <cell r="CR347">
            <v>35</v>
          </cell>
          <cell r="CS347">
            <v>0</v>
          </cell>
          <cell r="CU347">
            <v>40096</v>
          </cell>
          <cell r="CV347">
            <v>2.4664866838447628</v>
          </cell>
          <cell r="CW347">
            <v>5</v>
          </cell>
          <cell r="CX347">
            <v>0</v>
          </cell>
          <cell r="CY347">
            <v>0</v>
          </cell>
          <cell r="CZ347">
            <v>0</v>
          </cell>
          <cell r="DA347">
            <v>0</v>
          </cell>
          <cell r="DB347">
            <v>0</v>
          </cell>
          <cell r="DC347">
            <v>72.328767123287676</v>
          </cell>
          <cell r="DD347">
            <v>67</v>
          </cell>
          <cell r="DE347">
            <v>11.835616438356164</v>
          </cell>
          <cell r="DF347">
            <v>24</v>
          </cell>
          <cell r="DG347">
            <v>58.684931506849324</v>
          </cell>
          <cell r="DH347">
            <v>70.691612913051998</v>
          </cell>
          <cell r="DI347">
            <v>0</v>
          </cell>
          <cell r="DJ347">
            <v>0</v>
          </cell>
          <cell r="DK347">
            <v>27.3224043715847</v>
          </cell>
          <cell r="DL347">
            <v>41.028280559922152</v>
          </cell>
          <cell r="DM347">
            <v>0</v>
          </cell>
          <cell r="DN347">
            <v>0</v>
          </cell>
          <cell r="DO347">
            <v>0</v>
          </cell>
          <cell r="DP347">
            <v>0</v>
          </cell>
          <cell r="DR347">
            <v>68.350684931506848</v>
          </cell>
          <cell r="DS347">
            <v>5.6086220868890564</v>
          </cell>
          <cell r="DT347">
            <v>0</v>
          </cell>
          <cell r="DV347">
            <v>40096</v>
          </cell>
          <cell r="DW347">
            <v>6.4093727070636879</v>
          </cell>
          <cell r="DY347">
            <v>49.7</v>
          </cell>
          <cell r="DZ347">
            <v>44.7</v>
          </cell>
          <cell r="EA347">
            <v>35</v>
          </cell>
          <cell r="EB347">
            <v>35</v>
          </cell>
          <cell r="ED347">
            <v>60</v>
          </cell>
          <cell r="EE347">
            <v>20</v>
          </cell>
          <cell r="EF347">
            <v>63.37589263115715</v>
          </cell>
          <cell r="EG347">
            <v>3.37589263115715</v>
          </cell>
          <cell r="EH347">
            <v>60</v>
          </cell>
          <cell r="EJ347">
            <v>35</v>
          </cell>
          <cell r="EK347">
            <v>95</v>
          </cell>
          <cell r="EL347">
            <v>115</v>
          </cell>
          <cell r="EN347">
            <v>0</v>
          </cell>
          <cell r="EO347">
            <v>60</v>
          </cell>
          <cell r="EP347">
            <v>80</v>
          </cell>
          <cell r="ER347">
            <v>200</v>
          </cell>
          <cell r="ET347">
            <v>15</v>
          </cell>
          <cell r="EU347">
            <v>0</v>
          </cell>
          <cell r="EV347">
            <v>0</v>
          </cell>
          <cell r="EW347">
            <v>60.595802935246518</v>
          </cell>
          <cell r="EX347">
            <v>7.7548819962603304</v>
          </cell>
          <cell r="EZ347">
            <v>60.595802935246518</v>
          </cell>
          <cell r="FA347">
            <v>75.595802935246525</v>
          </cell>
          <cell r="FB347">
            <v>59</v>
          </cell>
          <cell r="FC347">
            <v>68.350684931506848</v>
          </cell>
          <cell r="FE347">
            <v>38271.593295486113</v>
          </cell>
        </row>
        <row r="348">
          <cell r="A348">
            <v>40097</v>
          </cell>
          <cell r="B348">
            <v>11</v>
          </cell>
          <cell r="C348">
            <v>7</v>
          </cell>
          <cell r="D348">
            <v>10</v>
          </cell>
          <cell r="E348">
            <v>2009</v>
          </cell>
          <cell r="G348">
            <v>0</v>
          </cell>
          <cell r="H348">
            <v>2.449639136547177</v>
          </cell>
          <cell r="I348">
            <v>11.863272527670729</v>
          </cell>
          <cell r="J348">
            <v>68.493150684931507</v>
          </cell>
          <cell r="K348">
            <v>10.483870967741936</v>
          </cell>
          <cell r="L348">
            <v>0.35812874400769079</v>
          </cell>
          <cell r="M348">
            <v>8.1828145426478365</v>
          </cell>
          <cell r="N348">
            <v>8.5097142857142849</v>
          </cell>
          <cell r="O348">
            <v>24.307137127417271</v>
          </cell>
          <cell r="P348">
            <v>19.742134981846945</v>
          </cell>
          <cell r="Q348">
            <v>25.884875391135068</v>
          </cell>
          <cell r="R348">
            <v>27.673413977950737</v>
          </cell>
          <cell r="S348">
            <v>153.81833849998733</v>
          </cell>
          <cell r="T348">
            <v>21.648036255933576</v>
          </cell>
          <cell r="U348">
            <v>39.382465761034837</v>
          </cell>
          <cell r="W348">
            <v>0</v>
          </cell>
          <cell r="X348">
            <v>14.312911664217905</v>
          </cell>
          <cell r="Y348">
            <v>10.483870967741936</v>
          </cell>
          <cell r="Z348">
            <v>0</v>
          </cell>
          <cell r="AA348">
            <v>0</v>
          </cell>
          <cell r="AB348">
            <v>2.4652355674109283</v>
          </cell>
          <cell r="AC348">
            <v>5</v>
          </cell>
          <cell r="AD348">
            <v>0</v>
          </cell>
          <cell r="AE348">
            <v>1.3517454706142278</v>
          </cell>
          <cell r="AF348">
            <v>8.2336765343446547</v>
          </cell>
          <cell r="AG348">
            <v>0</v>
          </cell>
          <cell r="AH348">
            <v>2.74240526817937</v>
          </cell>
          <cell r="AI348">
            <v>0</v>
          </cell>
          <cell r="AJ348">
            <v>0</v>
          </cell>
          <cell r="AK348">
            <v>0</v>
          </cell>
          <cell r="AL348">
            <v>0</v>
          </cell>
          <cell r="AM348">
            <v>0</v>
          </cell>
          <cell r="AN348">
            <v>0</v>
          </cell>
          <cell r="AO348">
            <v>8.888314798970061</v>
          </cell>
          <cell r="AP348">
            <v>0</v>
          </cell>
          <cell r="AQ348">
            <v>15.766323465655345</v>
          </cell>
          <cell r="AR348">
            <v>19.233676534344653</v>
          </cell>
          <cell r="AS348">
            <v>46.385135391920343</v>
          </cell>
          <cell r="AT348">
            <v>0</v>
          </cell>
          <cell r="AU348">
            <v>0</v>
          </cell>
          <cell r="AV348">
            <v>0</v>
          </cell>
          <cell r="AW348">
            <v>67</v>
          </cell>
          <cell r="AX348">
            <v>0</v>
          </cell>
          <cell r="AY348">
            <v>0</v>
          </cell>
          <cell r="AZ348">
            <v>39.451254972504671</v>
          </cell>
          <cell r="BA348">
            <v>0</v>
          </cell>
          <cell r="BB348">
            <v>108.39758554445109</v>
          </cell>
          <cell r="BC348">
            <v>0</v>
          </cell>
          <cell r="BD348">
            <v>0</v>
          </cell>
          <cell r="BE348">
            <v>27.3224043715847</v>
          </cell>
          <cell r="BF348">
            <v>41.028280559922152</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A348">
            <v>0</v>
          </cell>
          <cell r="CB348">
            <v>0.14246575342465917</v>
          </cell>
          <cell r="CC348">
            <v>0</v>
          </cell>
          <cell r="CD348">
            <v>0</v>
          </cell>
          <cell r="CE348">
            <v>4.5917060192802523</v>
          </cell>
          <cell r="CF348">
            <v>0</v>
          </cell>
          <cell r="CH348">
            <v>4.7341717727049115</v>
          </cell>
          <cell r="CJ348">
            <v>40097</v>
          </cell>
          <cell r="CK348">
            <v>14.312911664217905</v>
          </cell>
          <cell r="CL348">
            <v>9.5854220049588825</v>
          </cell>
          <cell r="CM348">
            <v>68.350684931506848</v>
          </cell>
          <cell r="CN348">
            <v>0</v>
          </cell>
          <cell r="CO348">
            <v>0</v>
          </cell>
          <cell r="CP348">
            <v>58.015855459069776</v>
          </cell>
          <cell r="CQ348">
            <v>0</v>
          </cell>
          <cell r="CR348">
            <v>35</v>
          </cell>
          <cell r="CS348">
            <v>0</v>
          </cell>
          <cell r="CU348">
            <v>40097</v>
          </cell>
          <cell r="CV348">
            <v>2.4652355674109283</v>
          </cell>
          <cell r="CW348">
            <v>5</v>
          </cell>
          <cell r="CX348">
            <v>0</v>
          </cell>
          <cell r="CY348">
            <v>0</v>
          </cell>
          <cell r="CZ348">
            <v>0</v>
          </cell>
          <cell r="DA348">
            <v>0</v>
          </cell>
          <cell r="DB348">
            <v>0</v>
          </cell>
          <cell r="DC348">
            <v>72.328767123287676</v>
          </cell>
          <cell r="DD348">
            <v>67</v>
          </cell>
          <cell r="DE348">
            <v>11.835616438356164</v>
          </cell>
          <cell r="DF348">
            <v>24</v>
          </cell>
          <cell r="DG348">
            <v>58.684931506849324</v>
          </cell>
          <cell r="DH348">
            <v>108.39758554445109</v>
          </cell>
          <cell r="DI348">
            <v>0</v>
          </cell>
          <cell r="DJ348">
            <v>0</v>
          </cell>
          <cell r="DK348">
            <v>27.3224043715847</v>
          </cell>
          <cell r="DL348">
            <v>41.028280559922152</v>
          </cell>
          <cell r="DM348">
            <v>0</v>
          </cell>
          <cell r="DN348">
            <v>0</v>
          </cell>
          <cell r="DO348">
            <v>0</v>
          </cell>
          <cell r="DP348">
            <v>0</v>
          </cell>
          <cell r="DR348">
            <v>68.350684931506848</v>
          </cell>
          <cell r="DS348">
            <v>4.7341717727049115</v>
          </cell>
          <cell r="DT348">
            <v>0</v>
          </cell>
          <cell r="DV348">
            <v>40097</v>
          </cell>
          <cell r="DW348">
            <v>6.390281336639255</v>
          </cell>
          <cell r="DY348">
            <v>49.7</v>
          </cell>
          <cell r="DZ348">
            <v>44.7</v>
          </cell>
          <cell r="EA348">
            <v>35</v>
          </cell>
          <cell r="EB348">
            <v>35</v>
          </cell>
          <cell r="ED348">
            <v>60</v>
          </cell>
          <cell r="EE348">
            <v>20</v>
          </cell>
          <cell r="EF348">
            <v>62.607561478350028</v>
          </cell>
          <cell r="EG348">
            <v>2.6075614783500285</v>
          </cell>
          <cell r="EH348">
            <v>60</v>
          </cell>
          <cell r="EJ348">
            <v>35</v>
          </cell>
          <cell r="EK348">
            <v>95</v>
          </cell>
          <cell r="EL348">
            <v>115</v>
          </cell>
          <cell r="EN348">
            <v>0</v>
          </cell>
          <cell r="EO348">
            <v>60</v>
          </cell>
          <cell r="EP348">
            <v>80</v>
          </cell>
          <cell r="ER348">
            <v>200</v>
          </cell>
          <cell r="ET348">
            <v>15</v>
          </cell>
          <cell r="EU348">
            <v>0</v>
          </cell>
          <cell r="EV348">
            <v>0</v>
          </cell>
          <cell r="EW348">
            <v>60.461032159819233</v>
          </cell>
          <cell r="EX348">
            <v>7.889652771687615</v>
          </cell>
          <cell r="EZ348">
            <v>60.461032159819233</v>
          </cell>
          <cell r="FA348">
            <v>75.46103215981924</v>
          </cell>
          <cell r="FB348">
            <v>59</v>
          </cell>
          <cell r="FC348">
            <v>68.350684931506848</v>
          </cell>
          <cell r="FE348">
            <v>38271.59329571759</v>
          </cell>
        </row>
        <row r="349">
          <cell r="A349">
            <v>40098</v>
          </cell>
          <cell r="B349">
            <v>12</v>
          </cell>
          <cell r="C349">
            <v>1</v>
          </cell>
          <cell r="D349">
            <v>10</v>
          </cell>
          <cell r="E349">
            <v>2009</v>
          </cell>
          <cell r="G349">
            <v>0</v>
          </cell>
          <cell r="H349">
            <v>2.7859014243665028</v>
          </cell>
          <cell r="I349">
            <v>11.983764504512321</v>
          </cell>
          <cell r="J349">
            <v>68.493150684931507</v>
          </cell>
          <cell r="K349">
            <v>10.483870967741936</v>
          </cell>
          <cell r="L349">
            <v>0.40728912399885553</v>
          </cell>
          <cell r="M349">
            <v>8.2659251260110747</v>
          </cell>
          <cell r="N349">
            <v>8.5097142857142849</v>
          </cell>
          <cell r="O349">
            <v>27.64378105135631</v>
          </cell>
          <cell r="P349">
            <v>19.94265038478386</v>
          </cell>
          <cell r="Q349">
            <v>25.979886100211395</v>
          </cell>
          <cell r="R349">
            <v>27.673413977950737</v>
          </cell>
          <cell r="S349">
            <v>87.740597134393113</v>
          </cell>
          <cell r="T349">
            <v>21.410587833679731</v>
          </cell>
          <cell r="U349">
            <v>37.156194488606488</v>
          </cell>
          <cell r="W349">
            <v>0</v>
          </cell>
          <cell r="X349">
            <v>14.769665928878823</v>
          </cell>
          <cell r="Y349">
            <v>10.483870967741936</v>
          </cell>
          <cell r="Z349">
            <v>0</v>
          </cell>
          <cell r="AA349">
            <v>0</v>
          </cell>
          <cell r="AB349">
            <v>2.4639850856013723</v>
          </cell>
          <cell r="AC349">
            <v>5</v>
          </cell>
          <cell r="AD349">
            <v>0</v>
          </cell>
          <cell r="AE349">
            <v>1.3517454706142278</v>
          </cell>
          <cell r="AF349">
            <v>8.3671979795086155</v>
          </cell>
          <cell r="AG349">
            <v>0</v>
          </cell>
          <cell r="AH349">
            <v>2.74221279544685</v>
          </cell>
          <cell r="AI349">
            <v>0</v>
          </cell>
          <cell r="AJ349">
            <v>0</v>
          </cell>
          <cell r="AK349">
            <v>0</v>
          </cell>
          <cell r="AL349">
            <v>0</v>
          </cell>
          <cell r="AM349">
            <v>0</v>
          </cell>
          <cell r="AN349">
            <v>0</v>
          </cell>
          <cell r="AO349">
            <v>7.8534604492163425</v>
          </cell>
          <cell r="AP349">
            <v>0</v>
          </cell>
          <cell r="AQ349">
            <v>15.632802020491384</v>
          </cell>
          <cell r="AR349">
            <v>19.367197979508617</v>
          </cell>
          <cell r="AS349">
            <v>46.963427949745665</v>
          </cell>
          <cell r="AT349">
            <v>0</v>
          </cell>
          <cell r="AU349">
            <v>0</v>
          </cell>
          <cell r="AV349">
            <v>0</v>
          </cell>
          <cell r="AW349">
            <v>67</v>
          </cell>
          <cell r="AX349">
            <v>0</v>
          </cell>
          <cell r="AY349">
            <v>0</v>
          </cell>
          <cell r="AZ349">
            <v>39.317733527340707</v>
          </cell>
          <cell r="BA349">
            <v>0</v>
          </cell>
          <cell r="BB349">
            <v>39.989645929338607</v>
          </cell>
          <cell r="BC349">
            <v>0</v>
          </cell>
          <cell r="BD349">
            <v>0</v>
          </cell>
          <cell r="BE349">
            <v>27.3224043715847</v>
          </cell>
          <cell r="BF349">
            <v>41.028280559922152</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CA349">
            <v>0</v>
          </cell>
          <cell r="CB349">
            <v>0.14246575342465917</v>
          </cell>
          <cell r="CC349">
            <v>0</v>
          </cell>
          <cell r="CD349">
            <v>0</v>
          </cell>
          <cell r="CE349">
            <v>8.6806303198934245</v>
          </cell>
          <cell r="CF349">
            <v>0</v>
          </cell>
          <cell r="CH349">
            <v>8.8230960733180837</v>
          </cell>
          <cell r="CJ349">
            <v>40098</v>
          </cell>
          <cell r="CK349">
            <v>14.769665928878823</v>
          </cell>
          <cell r="CL349">
            <v>9.7189434501228433</v>
          </cell>
          <cell r="CM349">
            <v>68.350684931506848</v>
          </cell>
          <cell r="CN349">
            <v>0</v>
          </cell>
          <cell r="CO349">
            <v>0</v>
          </cell>
          <cell r="CP349">
            <v>57.559101194408854</v>
          </cell>
          <cell r="CQ349">
            <v>0</v>
          </cell>
          <cell r="CR349">
            <v>35</v>
          </cell>
          <cell r="CS349">
            <v>0</v>
          </cell>
          <cell r="CU349">
            <v>40098</v>
          </cell>
          <cell r="CV349">
            <v>2.4639850856013723</v>
          </cell>
          <cell r="CW349">
            <v>5</v>
          </cell>
          <cell r="CX349">
            <v>0</v>
          </cell>
          <cell r="CY349">
            <v>0</v>
          </cell>
          <cell r="CZ349">
            <v>0</v>
          </cell>
          <cell r="DA349">
            <v>0</v>
          </cell>
          <cell r="DB349">
            <v>0</v>
          </cell>
          <cell r="DC349">
            <v>72.328767123287676</v>
          </cell>
          <cell r="DD349">
            <v>67</v>
          </cell>
          <cell r="DE349">
            <v>11.835616438356164</v>
          </cell>
          <cell r="DF349">
            <v>24</v>
          </cell>
          <cell r="DG349">
            <v>58.684931506849324</v>
          </cell>
          <cell r="DH349">
            <v>39.989645929338607</v>
          </cell>
          <cell r="DI349">
            <v>0</v>
          </cell>
          <cell r="DJ349">
            <v>0</v>
          </cell>
          <cell r="DK349">
            <v>27.3224043715847</v>
          </cell>
          <cell r="DL349">
            <v>41.028280559922152</v>
          </cell>
          <cell r="DM349">
            <v>0</v>
          </cell>
          <cell r="DN349">
            <v>0</v>
          </cell>
          <cell r="DO349">
            <v>0</v>
          </cell>
          <cell r="DP349">
            <v>0</v>
          </cell>
          <cell r="DR349">
            <v>68.350684931506848</v>
          </cell>
          <cell r="DS349">
            <v>8.8230960733180837</v>
          </cell>
          <cell r="DT349">
            <v>0</v>
          </cell>
          <cell r="DV349">
            <v>40098</v>
          </cell>
          <cell r="DW349">
            <v>6.4792956334152292</v>
          </cell>
          <cell r="DY349">
            <v>49.7</v>
          </cell>
          <cell r="DZ349">
            <v>44.7</v>
          </cell>
          <cell r="EA349">
            <v>35</v>
          </cell>
          <cell r="EB349">
            <v>35</v>
          </cell>
          <cell r="ED349">
            <v>60</v>
          </cell>
          <cell r="EE349">
            <v>20</v>
          </cell>
          <cell r="EF349">
            <v>66.239731514302278</v>
          </cell>
          <cell r="EG349">
            <v>6.239731514302278</v>
          </cell>
          <cell r="EH349">
            <v>60</v>
          </cell>
          <cell r="EJ349">
            <v>35</v>
          </cell>
          <cell r="EK349">
            <v>95</v>
          </cell>
          <cell r="EL349">
            <v>115</v>
          </cell>
          <cell r="EN349">
            <v>0</v>
          </cell>
          <cell r="EO349">
            <v>60</v>
          </cell>
          <cell r="EP349">
            <v>80</v>
          </cell>
          <cell r="ER349">
            <v>200</v>
          </cell>
          <cell r="ET349">
            <v>15</v>
          </cell>
          <cell r="EU349">
            <v>0</v>
          </cell>
          <cell r="EV349">
            <v>0</v>
          </cell>
          <cell r="EW349">
            <v>61.075118135660013</v>
          </cell>
          <cell r="EX349">
            <v>7.2755667958468351</v>
          </cell>
          <cell r="EZ349">
            <v>61.075118135660013</v>
          </cell>
          <cell r="FA349">
            <v>76.075118135660006</v>
          </cell>
          <cell r="FB349">
            <v>59</v>
          </cell>
          <cell r="FC349">
            <v>68.350684931506848</v>
          </cell>
          <cell r="FE349">
            <v>38271.593296064813</v>
          </cell>
        </row>
        <row r="350">
          <cell r="A350">
            <v>40099</v>
          </cell>
          <cell r="B350">
            <v>13</v>
          </cell>
          <cell r="C350">
            <v>2</v>
          </cell>
          <cell r="D350">
            <v>10</v>
          </cell>
          <cell r="E350">
            <v>2009</v>
          </cell>
          <cell r="G350">
            <v>0</v>
          </cell>
          <cell r="H350">
            <v>2.6686102734221602</v>
          </cell>
          <cell r="I350">
            <v>11.942852052180285</v>
          </cell>
          <cell r="J350">
            <v>68.493150684931507</v>
          </cell>
          <cell r="K350">
            <v>10.483870967741936</v>
          </cell>
          <cell r="L350">
            <v>0.39014156461175276</v>
          </cell>
          <cell r="M350">
            <v>8.23770534018578</v>
          </cell>
          <cell r="N350">
            <v>8.5097142857142849</v>
          </cell>
          <cell r="O350">
            <v>26.479931222497314</v>
          </cell>
          <cell r="P350">
            <v>19.874566375544969</v>
          </cell>
          <cell r="Q350">
            <v>25.993801481474549</v>
          </cell>
          <cell r="R350">
            <v>27.673413977950737</v>
          </cell>
          <cell r="S350">
            <v>53.028778439373049</v>
          </cell>
          <cell r="T350">
            <v>21.285851933021576</v>
          </cell>
          <cell r="U350">
            <v>35.986694394060237</v>
          </cell>
          <cell r="W350">
            <v>0</v>
          </cell>
          <cell r="X350">
            <v>14.611462325602446</v>
          </cell>
          <cell r="Y350">
            <v>10.483870967741936</v>
          </cell>
          <cell r="Z350">
            <v>0</v>
          </cell>
          <cell r="AA350">
            <v>0</v>
          </cell>
          <cell r="AB350">
            <v>2.4627352380941834</v>
          </cell>
          <cell r="AC350">
            <v>5</v>
          </cell>
          <cell r="AD350">
            <v>0</v>
          </cell>
          <cell r="AE350">
            <v>1.3517454706142278</v>
          </cell>
          <cell r="AF350">
            <v>8.323080481803407</v>
          </cell>
          <cell r="AG350">
            <v>0</v>
          </cell>
          <cell r="AH350">
            <v>2.856199640403382</v>
          </cell>
          <cell r="AI350">
            <v>0</v>
          </cell>
          <cell r="AJ350">
            <v>0</v>
          </cell>
          <cell r="AK350">
            <v>0</v>
          </cell>
          <cell r="AL350">
            <v>0</v>
          </cell>
          <cell r="AM350">
            <v>0</v>
          </cell>
          <cell r="AN350">
            <v>0</v>
          </cell>
          <cell r="AO350">
            <v>7.3111870676433739</v>
          </cell>
          <cell r="AP350">
            <v>0</v>
          </cell>
          <cell r="AQ350">
            <v>15.676919518196593</v>
          </cell>
          <cell r="AR350">
            <v>19.323080481803409</v>
          </cell>
          <cell r="AS350">
            <v>47.549918089638474</v>
          </cell>
          <cell r="AT350">
            <v>0</v>
          </cell>
          <cell r="AU350">
            <v>0</v>
          </cell>
          <cell r="AV350">
            <v>0</v>
          </cell>
          <cell r="AW350">
            <v>67</v>
          </cell>
          <cell r="AX350">
            <v>0</v>
          </cell>
          <cell r="AY350">
            <v>0</v>
          </cell>
          <cell r="AZ350">
            <v>39.361851025045915</v>
          </cell>
          <cell r="BA350">
            <v>0</v>
          </cell>
          <cell r="BB350">
            <v>3.939473741408932</v>
          </cell>
          <cell r="BC350">
            <v>0</v>
          </cell>
          <cell r="BD350">
            <v>0</v>
          </cell>
          <cell r="BE350">
            <v>27.3224043715847</v>
          </cell>
          <cell r="BF350">
            <v>41.028280559922152</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CA350">
            <v>0</v>
          </cell>
          <cell r="CB350">
            <v>0.14246575342465917</v>
          </cell>
          <cell r="CC350">
            <v>0</v>
          </cell>
          <cell r="CD350">
            <v>0</v>
          </cell>
          <cell r="CE350">
            <v>7.3044082597823348</v>
          </cell>
          <cell r="CF350">
            <v>0</v>
          </cell>
          <cell r="CH350">
            <v>7.4468740132069939</v>
          </cell>
          <cell r="CJ350">
            <v>40099</v>
          </cell>
          <cell r="CK350">
            <v>14.611462325602446</v>
          </cell>
          <cell r="CL350">
            <v>9.6748259524176348</v>
          </cell>
          <cell r="CM350">
            <v>68.350684931506848</v>
          </cell>
          <cell r="CN350">
            <v>0</v>
          </cell>
          <cell r="CO350">
            <v>0</v>
          </cell>
          <cell r="CP350">
            <v>57.71730479768523</v>
          </cell>
          <cell r="CQ350">
            <v>0</v>
          </cell>
          <cell r="CR350">
            <v>35</v>
          </cell>
          <cell r="CS350">
            <v>0</v>
          </cell>
          <cell r="CU350">
            <v>40099</v>
          </cell>
          <cell r="CV350">
            <v>2.4627352380941834</v>
          </cell>
          <cell r="CW350">
            <v>5</v>
          </cell>
          <cell r="CX350">
            <v>0</v>
          </cell>
          <cell r="CY350">
            <v>0</v>
          </cell>
          <cell r="CZ350">
            <v>0</v>
          </cell>
          <cell r="DA350">
            <v>0</v>
          </cell>
          <cell r="DB350">
            <v>0</v>
          </cell>
          <cell r="DC350">
            <v>72.328767123287676</v>
          </cell>
          <cell r="DD350">
            <v>67</v>
          </cell>
          <cell r="DE350">
            <v>11.835616438356164</v>
          </cell>
          <cell r="DF350">
            <v>24</v>
          </cell>
          <cell r="DG350">
            <v>58.684931506849324</v>
          </cell>
          <cell r="DH350">
            <v>3.939473741408932</v>
          </cell>
          <cell r="DI350">
            <v>0</v>
          </cell>
          <cell r="DJ350">
            <v>0</v>
          </cell>
          <cell r="DK350">
            <v>27.3224043715847</v>
          </cell>
          <cell r="DL350">
            <v>41.028280559922152</v>
          </cell>
          <cell r="DM350">
            <v>0</v>
          </cell>
          <cell r="DN350">
            <v>0</v>
          </cell>
          <cell r="DO350">
            <v>0</v>
          </cell>
          <cell r="DP350">
            <v>0</v>
          </cell>
          <cell r="DR350">
            <v>68.350684931506848</v>
          </cell>
          <cell r="DS350">
            <v>7.4468740132069939</v>
          </cell>
          <cell r="DT350">
            <v>0</v>
          </cell>
          <cell r="DV350">
            <v>40099</v>
          </cell>
          <cell r="DW350">
            <v>6.4498839682784235</v>
          </cell>
          <cell r="DY350">
            <v>49.7</v>
          </cell>
          <cell r="DZ350">
            <v>44.7</v>
          </cell>
          <cell r="EA350">
            <v>35</v>
          </cell>
          <cell r="EB350">
            <v>35</v>
          </cell>
          <cell r="ED350">
            <v>60</v>
          </cell>
          <cell r="EE350">
            <v>20</v>
          </cell>
          <cell r="EF350">
            <v>65.021713057467565</v>
          </cell>
          <cell r="EG350">
            <v>5.021713057467565</v>
          </cell>
          <cell r="EH350">
            <v>60</v>
          </cell>
          <cell r="EJ350">
            <v>35</v>
          </cell>
          <cell r="EK350">
            <v>95</v>
          </cell>
          <cell r="EL350">
            <v>115</v>
          </cell>
          <cell r="EN350">
            <v>0</v>
          </cell>
          <cell r="EO350">
            <v>60</v>
          </cell>
          <cell r="EP350">
            <v>80</v>
          </cell>
          <cell r="ER350">
            <v>200</v>
          </cell>
          <cell r="ET350">
            <v>15</v>
          </cell>
          <cell r="EU350">
            <v>0</v>
          </cell>
          <cell r="EV350">
            <v>0</v>
          </cell>
          <cell r="EW350">
            <v>60.866608292325076</v>
          </cell>
          <cell r="EX350">
            <v>7.4840766391817724</v>
          </cell>
          <cell r="EZ350">
            <v>60.866608292325076</v>
          </cell>
          <cell r="FA350">
            <v>75.866608292325083</v>
          </cell>
          <cell r="FB350">
            <v>59</v>
          </cell>
          <cell r="FC350">
            <v>68.350684931506848</v>
          </cell>
          <cell r="FE350">
            <v>38271.593296296298</v>
          </cell>
        </row>
        <row r="351">
          <cell r="A351">
            <v>40100</v>
          </cell>
          <cell r="B351">
            <v>14</v>
          </cell>
          <cell r="C351">
            <v>3</v>
          </cell>
          <cell r="D351">
            <v>10</v>
          </cell>
          <cell r="E351">
            <v>2009</v>
          </cell>
          <cell r="G351">
            <v>0</v>
          </cell>
          <cell r="H351">
            <v>2.0699322113697978</v>
          </cell>
          <cell r="I351">
            <v>11.27300147734546</v>
          </cell>
          <cell r="J351">
            <v>68.493150684931507</v>
          </cell>
          <cell r="K351">
            <v>10.483870967741936</v>
          </cell>
          <cell r="L351">
            <v>0.30261690874346914</v>
          </cell>
          <cell r="M351">
            <v>7.7756689996756423</v>
          </cell>
          <cell r="N351">
            <v>8.5097142857142849</v>
          </cell>
          <cell r="O351">
            <v>20.539403276003615</v>
          </cell>
          <cell r="P351">
            <v>18.759841881505768</v>
          </cell>
          <cell r="Q351">
            <v>25.645179972819012</v>
          </cell>
          <cell r="R351">
            <v>27.673413977950737</v>
          </cell>
          <cell r="S351">
            <v>47.22229792238501</v>
          </cell>
          <cell r="T351">
            <v>21.305540292593097</v>
          </cell>
          <cell r="U351">
            <v>32.056807055889706</v>
          </cell>
          <cell r="W351">
            <v>0</v>
          </cell>
          <cell r="X351">
            <v>13.342933688715258</v>
          </cell>
          <cell r="Y351">
            <v>10.483870967741936</v>
          </cell>
          <cell r="Z351">
            <v>0</v>
          </cell>
          <cell r="AA351">
            <v>0</v>
          </cell>
          <cell r="AB351">
            <v>2.461486024567614</v>
          </cell>
          <cell r="AC351">
            <v>5</v>
          </cell>
          <cell r="AD351">
            <v>0</v>
          </cell>
          <cell r="AE351">
            <v>1.3517454706142278</v>
          </cell>
          <cell r="AF351">
            <v>7.7747686989515543</v>
          </cell>
          <cell r="AG351">
            <v>0</v>
          </cell>
          <cell r="AH351">
            <v>3.1529867659968378</v>
          </cell>
          <cell r="AI351">
            <v>0</v>
          </cell>
          <cell r="AJ351">
            <v>0</v>
          </cell>
          <cell r="AK351">
            <v>0</v>
          </cell>
          <cell r="AL351">
            <v>0</v>
          </cell>
          <cell r="AM351">
            <v>0</v>
          </cell>
          <cell r="AN351">
            <v>0</v>
          </cell>
          <cell r="AO351">
            <v>7.6933314070593397</v>
          </cell>
          <cell r="AP351">
            <v>0</v>
          </cell>
          <cell r="AQ351">
            <v>16.225231301048446</v>
          </cell>
          <cell r="AR351">
            <v>18.774768698951554</v>
          </cell>
          <cell r="AS351">
            <v>47.997049508091578</v>
          </cell>
          <cell r="AT351">
            <v>0</v>
          </cell>
          <cell r="AU351">
            <v>0</v>
          </cell>
          <cell r="AV351">
            <v>0</v>
          </cell>
          <cell r="AW351">
            <v>67</v>
          </cell>
          <cell r="AX351">
            <v>0</v>
          </cell>
          <cell r="AY351">
            <v>0</v>
          </cell>
          <cell r="AZ351">
            <v>33.58464527086781</v>
          </cell>
          <cell r="BA351">
            <v>0</v>
          </cell>
          <cell r="BB351">
            <v>0</v>
          </cell>
          <cell r="BC351">
            <v>0</v>
          </cell>
          <cell r="BD351">
            <v>0</v>
          </cell>
          <cell r="BE351">
            <v>27.3224043715847</v>
          </cell>
          <cell r="BF351">
            <v>41.028280559922152</v>
          </cell>
          <cell r="BG351">
            <v>0</v>
          </cell>
          <cell r="BH351">
            <v>0.14246575342465917</v>
          </cell>
          <cell r="BI351">
            <v>0</v>
          </cell>
          <cell r="BJ351">
            <v>0</v>
          </cell>
          <cell r="BK351">
            <v>0</v>
          </cell>
          <cell r="BL351">
            <v>0</v>
          </cell>
          <cell r="BM351">
            <v>0</v>
          </cell>
          <cell r="BN351">
            <v>0</v>
          </cell>
          <cell r="BO351">
            <v>0</v>
          </cell>
          <cell r="BP351">
            <v>0</v>
          </cell>
          <cell r="BQ351">
            <v>-1.225528572868626</v>
          </cell>
          <cell r="BR351">
            <v>0</v>
          </cell>
          <cell r="BS351">
            <v>0</v>
          </cell>
          <cell r="BT351">
            <v>0</v>
          </cell>
          <cell r="BU351">
            <v>0</v>
          </cell>
          <cell r="BV351">
            <v>0</v>
          </cell>
          <cell r="BW351">
            <v>0</v>
          </cell>
          <cell r="BX351">
            <v>0</v>
          </cell>
          <cell r="BY351">
            <v>0</v>
          </cell>
          <cell r="CA351">
            <v>0</v>
          </cell>
          <cell r="CB351">
            <v>0</v>
          </cell>
          <cell r="CC351">
            <v>0</v>
          </cell>
          <cell r="CD351">
            <v>0</v>
          </cell>
          <cell r="CE351">
            <v>0</v>
          </cell>
          <cell r="CF351">
            <v>0</v>
          </cell>
          <cell r="CH351">
            <v>0</v>
          </cell>
          <cell r="CJ351">
            <v>40100</v>
          </cell>
          <cell r="CK351">
            <v>13.342933688715258</v>
          </cell>
          <cell r="CL351">
            <v>9.1265141695657821</v>
          </cell>
          <cell r="CM351">
            <v>68.350684931506848</v>
          </cell>
          <cell r="CN351">
            <v>0</v>
          </cell>
          <cell r="CO351">
            <v>0</v>
          </cell>
          <cell r="CP351">
            <v>58.843367681147754</v>
          </cell>
          <cell r="CQ351">
            <v>0</v>
          </cell>
          <cell r="CR351">
            <v>35</v>
          </cell>
          <cell r="CS351">
            <v>0</v>
          </cell>
          <cell r="CU351">
            <v>40100</v>
          </cell>
          <cell r="CV351">
            <v>2.461486024567614</v>
          </cell>
          <cell r="CW351">
            <v>5</v>
          </cell>
          <cell r="CX351">
            <v>0</v>
          </cell>
          <cell r="CY351">
            <v>0</v>
          </cell>
          <cell r="CZ351">
            <v>0</v>
          </cell>
          <cell r="DA351">
            <v>0</v>
          </cell>
          <cell r="DB351">
            <v>0</v>
          </cell>
          <cell r="DC351">
            <v>72.328767123287676</v>
          </cell>
          <cell r="DD351">
            <v>67</v>
          </cell>
          <cell r="DE351">
            <v>11.835616438356164</v>
          </cell>
          <cell r="DF351">
            <v>24</v>
          </cell>
          <cell r="DG351">
            <v>52.359413969819364</v>
          </cell>
          <cell r="DH351">
            <v>0</v>
          </cell>
          <cell r="DI351">
            <v>0</v>
          </cell>
          <cell r="DJ351">
            <v>0</v>
          </cell>
          <cell r="DK351">
            <v>27.3224043715847</v>
          </cell>
          <cell r="DL351">
            <v>41.028280559922152</v>
          </cell>
          <cell r="DM351">
            <v>0</v>
          </cell>
          <cell r="DN351">
            <v>0</v>
          </cell>
          <cell r="DO351">
            <v>-1.225528572868626</v>
          </cell>
          <cell r="DP351">
            <v>0</v>
          </cell>
          <cell r="DR351">
            <v>68.350684931506848</v>
          </cell>
          <cell r="DS351">
            <v>0</v>
          </cell>
          <cell r="DT351">
            <v>0</v>
          </cell>
          <cell r="DV351">
            <v>40100</v>
          </cell>
          <cell r="DW351">
            <v>6.0843427797105214</v>
          </cell>
          <cell r="DY351">
            <v>49.7</v>
          </cell>
          <cell r="DZ351">
            <v>44.7</v>
          </cell>
          <cell r="EA351">
            <v>35</v>
          </cell>
          <cell r="EB351">
            <v>35</v>
          </cell>
          <cell r="ED351">
            <v>60</v>
          </cell>
          <cell r="EE351">
            <v>20</v>
          </cell>
          <cell r="EF351">
            <v>58.843367681147754</v>
          </cell>
          <cell r="EG351">
            <v>0</v>
          </cell>
          <cell r="EH351">
            <v>58.843367681147754</v>
          </cell>
          <cell r="EJ351">
            <v>35</v>
          </cell>
          <cell r="EK351">
            <v>95</v>
          </cell>
          <cell r="EL351">
            <v>115</v>
          </cell>
          <cell r="EN351">
            <v>0</v>
          </cell>
          <cell r="EO351">
            <v>60</v>
          </cell>
          <cell r="EP351">
            <v>80</v>
          </cell>
          <cell r="ER351">
            <v>200</v>
          </cell>
          <cell r="ET351">
            <v>15</v>
          </cell>
          <cell r="EU351">
            <v>0</v>
          </cell>
          <cell r="EV351">
            <v>0</v>
          </cell>
          <cell r="EW351">
            <v>57.452722532481232</v>
          </cell>
          <cell r="EX351">
            <v>10.897962399025616</v>
          </cell>
          <cell r="EZ351">
            <v>57.452722532481232</v>
          </cell>
          <cell r="FA351">
            <v>72.452722532481232</v>
          </cell>
          <cell r="FB351">
            <v>59</v>
          </cell>
          <cell r="FC351">
            <v>68.350684931506848</v>
          </cell>
          <cell r="FE351">
            <v>38271.593296643521</v>
          </cell>
        </row>
        <row r="352">
          <cell r="A352">
            <v>40101</v>
          </cell>
          <cell r="B352">
            <v>15</v>
          </cell>
          <cell r="C352">
            <v>4</v>
          </cell>
          <cell r="D352">
            <v>10</v>
          </cell>
          <cell r="E352">
            <v>2009</v>
          </cell>
          <cell r="G352">
            <v>0</v>
          </cell>
          <cell r="H352">
            <v>2.8141963254954274</v>
          </cell>
          <cell r="I352">
            <v>9.6564257245703189</v>
          </cell>
          <cell r="J352">
            <v>68.493150684931507</v>
          </cell>
          <cell r="K352">
            <v>10.483870967741936</v>
          </cell>
          <cell r="L352">
            <v>0.41142574038938506</v>
          </cell>
          <cell r="M352">
            <v>6.6606192064380627</v>
          </cell>
          <cell r="N352">
            <v>0</v>
          </cell>
          <cell r="O352">
            <v>27.924544054970351</v>
          </cell>
          <cell r="P352">
            <v>16.069635056599093</v>
          </cell>
          <cell r="Q352">
            <v>26.344813931835759</v>
          </cell>
          <cell r="R352">
            <v>27.673413977950737</v>
          </cell>
          <cell r="S352">
            <v>127.45905365737724</v>
          </cell>
          <cell r="T352">
            <v>20.779898985971638</v>
          </cell>
          <cell r="U352">
            <v>25.380933708098521</v>
          </cell>
          <cell r="W352">
            <v>0</v>
          </cell>
          <cell r="X352">
            <v>12.470622050065746</v>
          </cell>
          <cell r="Y352">
            <v>10.483870967741936</v>
          </cell>
          <cell r="Z352">
            <v>0</v>
          </cell>
          <cell r="AA352">
            <v>0</v>
          </cell>
          <cell r="AB352">
            <v>0</v>
          </cell>
          <cell r="AC352">
            <v>5</v>
          </cell>
          <cell r="AD352">
            <v>0</v>
          </cell>
          <cell r="AE352">
            <v>1.3517454706142278</v>
          </cell>
          <cell r="AF352">
            <v>0.72029947621321977</v>
          </cell>
          <cell r="AG352">
            <v>0</v>
          </cell>
          <cell r="AH352">
            <v>3.1613389076790561</v>
          </cell>
          <cell r="AI352">
            <v>0</v>
          </cell>
          <cell r="AJ352">
            <v>0</v>
          </cell>
          <cell r="AK352">
            <v>0</v>
          </cell>
          <cell r="AL352">
            <v>0</v>
          </cell>
          <cell r="AM352">
            <v>0</v>
          </cell>
          <cell r="AN352">
            <v>0</v>
          </cell>
          <cell r="AO352">
            <v>7.9511940352503814</v>
          </cell>
          <cell r="AP352">
            <v>0</v>
          </cell>
          <cell r="AQ352">
            <v>23.279700523786779</v>
          </cell>
          <cell r="AR352">
            <v>11.720299476213221</v>
          </cell>
          <cell r="AS352">
            <v>48.745612130292493</v>
          </cell>
          <cell r="AT352">
            <v>0</v>
          </cell>
          <cell r="AU352">
            <v>0</v>
          </cell>
          <cell r="AV352">
            <v>0</v>
          </cell>
          <cell r="AW352">
            <v>67</v>
          </cell>
          <cell r="AX352">
            <v>0</v>
          </cell>
          <cell r="AY352">
            <v>0</v>
          </cell>
          <cell r="AZ352">
            <v>46.964632030636103</v>
          </cell>
          <cell r="BA352">
            <v>0</v>
          </cell>
          <cell r="BB352">
            <v>59.655254320811309</v>
          </cell>
          <cell r="BC352">
            <v>0</v>
          </cell>
          <cell r="BD352">
            <v>0</v>
          </cell>
          <cell r="BE352">
            <v>27.3224043715847</v>
          </cell>
          <cell r="BF352">
            <v>36.891458407034634</v>
          </cell>
          <cell r="BG352">
            <v>0</v>
          </cell>
          <cell r="BH352">
            <v>0</v>
          </cell>
          <cell r="BI352">
            <v>0</v>
          </cell>
          <cell r="BJ352">
            <v>0</v>
          </cell>
          <cell r="BK352">
            <v>0</v>
          </cell>
          <cell r="BL352">
            <v>0</v>
          </cell>
          <cell r="BM352">
            <v>0</v>
          </cell>
          <cell r="BN352">
            <v>0</v>
          </cell>
          <cell r="BO352">
            <v>0</v>
          </cell>
          <cell r="BP352">
            <v>0</v>
          </cell>
          <cell r="BQ352">
            <v>1.225528572868626</v>
          </cell>
          <cell r="BR352">
            <v>0</v>
          </cell>
          <cell r="BS352">
            <v>0</v>
          </cell>
          <cell r="BT352">
            <v>0</v>
          </cell>
          <cell r="BU352">
            <v>0</v>
          </cell>
          <cell r="BV352">
            <v>0</v>
          </cell>
          <cell r="BW352">
            <v>4.1368221528875182</v>
          </cell>
          <cell r="BX352">
            <v>0</v>
          </cell>
          <cell r="BY352">
            <v>0</v>
          </cell>
          <cell r="CA352">
            <v>0</v>
          </cell>
          <cell r="CB352">
            <v>0.14246575342465917</v>
          </cell>
          <cell r="CC352">
            <v>0</v>
          </cell>
          <cell r="CD352">
            <v>0</v>
          </cell>
          <cell r="CE352">
            <v>1.9287333752653666</v>
          </cell>
          <cell r="CF352">
            <v>0</v>
          </cell>
          <cell r="CH352">
            <v>2.0711991286900258</v>
          </cell>
          <cell r="CJ352">
            <v>40101</v>
          </cell>
          <cell r="CK352">
            <v>12.470622050065746</v>
          </cell>
          <cell r="CL352">
            <v>2.0720449468274476</v>
          </cell>
          <cell r="CM352">
            <v>64.21386277861933</v>
          </cell>
          <cell r="CN352">
            <v>4.1368221528875182</v>
          </cell>
          <cell r="CO352">
            <v>0</v>
          </cell>
          <cell r="CP352">
            <v>59.858145073221934</v>
          </cell>
          <cell r="CQ352">
            <v>0</v>
          </cell>
          <cell r="CR352">
            <v>35</v>
          </cell>
          <cell r="CS352">
            <v>0</v>
          </cell>
          <cell r="CU352">
            <v>40101</v>
          </cell>
          <cell r="CV352">
            <v>0</v>
          </cell>
          <cell r="CW352">
            <v>5</v>
          </cell>
          <cell r="CX352">
            <v>0</v>
          </cell>
          <cell r="CY352">
            <v>0</v>
          </cell>
          <cell r="CZ352">
            <v>0</v>
          </cell>
          <cell r="DA352">
            <v>0</v>
          </cell>
          <cell r="DB352">
            <v>0</v>
          </cell>
          <cell r="DC352">
            <v>72.328767123287676</v>
          </cell>
          <cell r="DD352">
            <v>67</v>
          </cell>
          <cell r="DE352">
            <v>11.835616438356164</v>
          </cell>
          <cell r="DF352">
            <v>24</v>
          </cell>
          <cell r="DG352">
            <v>58.684931506849324</v>
          </cell>
          <cell r="DH352">
            <v>59.655254320811309</v>
          </cell>
          <cell r="DI352">
            <v>0</v>
          </cell>
          <cell r="DJ352">
            <v>0</v>
          </cell>
          <cell r="DK352">
            <v>27.3224043715847</v>
          </cell>
          <cell r="DL352">
            <v>36.891458407034634</v>
          </cell>
          <cell r="DM352">
            <v>0</v>
          </cell>
          <cell r="DN352">
            <v>0</v>
          </cell>
          <cell r="DO352">
            <v>1.225528572868626</v>
          </cell>
          <cell r="DP352">
            <v>4.1368221528875182</v>
          </cell>
          <cell r="DR352">
            <v>68.350684931506848</v>
          </cell>
          <cell r="DS352">
            <v>2.0711991286900258</v>
          </cell>
          <cell r="DT352">
            <v>0</v>
          </cell>
          <cell r="DV352">
            <v>40101</v>
          </cell>
          <cell r="DW352">
            <v>1.381363297884965</v>
          </cell>
          <cell r="DY352">
            <v>49.7</v>
          </cell>
          <cell r="DZ352">
            <v>44.7</v>
          </cell>
          <cell r="EA352">
            <v>35</v>
          </cell>
          <cell r="EB352">
            <v>35</v>
          </cell>
          <cell r="ED352">
            <v>60</v>
          </cell>
          <cell r="EE352">
            <v>20</v>
          </cell>
          <cell r="EF352">
            <v>61.7868784484873</v>
          </cell>
          <cell r="EG352">
            <v>1.7868784484873004</v>
          </cell>
          <cell r="EH352">
            <v>60</v>
          </cell>
          <cell r="EJ352">
            <v>35</v>
          </cell>
          <cell r="EK352">
            <v>95</v>
          </cell>
          <cell r="EL352">
            <v>115</v>
          </cell>
          <cell r="EN352">
            <v>0</v>
          </cell>
          <cell r="EO352">
            <v>60</v>
          </cell>
          <cell r="EP352">
            <v>80</v>
          </cell>
          <cell r="ER352">
            <v>200</v>
          </cell>
          <cell r="ET352">
            <v>15</v>
          </cell>
          <cell r="EU352">
            <v>0</v>
          </cell>
          <cell r="EV352">
            <v>4.1368221528875182</v>
          </cell>
          <cell r="EW352">
            <v>53.350684931506855</v>
          </cell>
          <cell r="EX352">
            <v>15</v>
          </cell>
          <cell r="EZ352">
            <v>49.213862778619337</v>
          </cell>
          <cell r="FA352">
            <v>64.21386277861933</v>
          </cell>
          <cell r="FB352">
            <v>59</v>
          </cell>
          <cell r="FC352">
            <v>68.350684931506848</v>
          </cell>
          <cell r="FE352">
            <v>38271.59329675926</v>
          </cell>
        </row>
        <row r="353">
          <cell r="A353">
            <v>40102</v>
          </cell>
          <cell r="B353">
            <v>16</v>
          </cell>
          <cell r="C353">
            <v>5</v>
          </cell>
          <cell r="D353">
            <v>10</v>
          </cell>
          <cell r="E353">
            <v>2009</v>
          </cell>
          <cell r="G353">
            <v>0</v>
          </cell>
          <cell r="H353">
            <v>1.6364313716266838</v>
          </cell>
          <cell r="I353">
            <v>9.3158640524786733</v>
          </cell>
          <cell r="J353">
            <v>68.493150684931507</v>
          </cell>
          <cell r="K353">
            <v>10.483870967741936</v>
          </cell>
          <cell r="L353">
            <v>0.23924058977988996</v>
          </cell>
          <cell r="M353">
            <v>6.4257132817398013</v>
          </cell>
          <cell r="N353">
            <v>0</v>
          </cell>
          <cell r="O353">
            <v>16.23788628957157</v>
          </cell>
          <cell r="P353">
            <v>15.502893081786103</v>
          </cell>
          <cell r="Q353">
            <v>25.926695984725789</v>
          </cell>
          <cell r="R353">
            <v>27.673413977950737</v>
          </cell>
          <cell r="S353">
            <v>69.470189023562497</v>
          </cell>
          <cell r="T353">
            <v>20.758185135788146</v>
          </cell>
          <cell r="U353">
            <v>26.01134784232497</v>
          </cell>
          <cell r="W353">
            <v>0</v>
          </cell>
          <cell r="X353">
            <v>10.952295424105357</v>
          </cell>
          <cell r="Y353">
            <v>10.483870967741936</v>
          </cell>
          <cell r="Z353">
            <v>0</v>
          </cell>
          <cell r="AA353">
            <v>0</v>
          </cell>
          <cell r="AB353">
            <v>0</v>
          </cell>
          <cell r="AC353">
            <v>5</v>
          </cell>
          <cell r="AD353">
            <v>0</v>
          </cell>
          <cell r="AE353">
            <v>1.3517454706142278</v>
          </cell>
          <cell r="AF353">
            <v>0.31320840090546387</v>
          </cell>
          <cell r="AG353">
            <v>0</v>
          </cell>
          <cell r="AH353">
            <v>3.5899810251594282</v>
          </cell>
          <cell r="AI353">
            <v>0</v>
          </cell>
          <cell r="AJ353">
            <v>0</v>
          </cell>
          <cell r="AK353">
            <v>0</v>
          </cell>
          <cell r="AL353">
            <v>0</v>
          </cell>
          <cell r="AM353">
            <v>0</v>
          </cell>
          <cell r="AN353">
            <v>0</v>
          </cell>
          <cell r="AO353">
            <v>8.4219703927977836</v>
          </cell>
          <cell r="AP353">
            <v>0</v>
          </cell>
          <cell r="AQ353">
            <v>23.686791599094537</v>
          </cell>
          <cell r="AR353">
            <v>11.313208400905463</v>
          </cell>
          <cell r="AS353">
            <v>43.349563725245872</v>
          </cell>
          <cell r="AT353">
            <v>0</v>
          </cell>
          <cell r="AU353">
            <v>0</v>
          </cell>
          <cell r="AV353">
            <v>0</v>
          </cell>
          <cell r="AW353">
            <v>67</v>
          </cell>
          <cell r="AX353">
            <v>0</v>
          </cell>
          <cell r="AY353">
            <v>0</v>
          </cell>
          <cell r="AZ353">
            <v>47.371723105943857</v>
          </cell>
          <cell r="BA353">
            <v>0</v>
          </cell>
          <cell r="BB353">
            <v>1.8679988957317448</v>
          </cell>
          <cell r="BC353">
            <v>0</v>
          </cell>
          <cell r="BD353">
            <v>0</v>
          </cell>
          <cell r="BE353">
            <v>27.3224043715847</v>
          </cell>
          <cell r="BF353">
            <v>35.155789757367572</v>
          </cell>
          <cell r="BG353">
            <v>0</v>
          </cell>
          <cell r="BH353">
            <v>6.0149565559792393</v>
          </cell>
          <cell r="BI353">
            <v>0</v>
          </cell>
          <cell r="BJ353">
            <v>0</v>
          </cell>
          <cell r="BK353">
            <v>0</v>
          </cell>
          <cell r="BL353">
            <v>0</v>
          </cell>
          <cell r="BM353">
            <v>0</v>
          </cell>
          <cell r="BN353">
            <v>0</v>
          </cell>
          <cell r="BO353">
            <v>0</v>
          </cell>
          <cell r="BP353">
            <v>0</v>
          </cell>
          <cell r="BQ353">
            <v>-5.0206258091688767</v>
          </cell>
          <cell r="BR353">
            <v>0</v>
          </cell>
          <cell r="BS353">
            <v>0</v>
          </cell>
          <cell r="BT353">
            <v>0</v>
          </cell>
          <cell r="BU353">
            <v>0</v>
          </cell>
          <cell r="BV353">
            <v>0</v>
          </cell>
          <cell r="BW353">
            <v>0</v>
          </cell>
          <cell r="BX353">
            <v>0</v>
          </cell>
          <cell r="BY353">
            <v>0</v>
          </cell>
          <cell r="CA353">
            <v>0</v>
          </cell>
          <cell r="CB353">
            <v>0</v>
          </cell>
          <cell r="CC353">
            <v>0</v>
          </cell>
          <cell r="CD353">
            <v>0</v>
          </cell>
          <cell r="CE353">
            <v>0</v>
          </cell>
          <cell r="CF353">
            <v>0</v>
          </cell>
          <cell r="CH353">
            <v>0</v>
          </cell>
          <cell r="CJ353">
            <v>40102</v>
          </cell>
          <cell r="CK353">
            <v>10.952295424105357</v>
          </cell>
          <cell r="CL353">
            <v>1.6649538715196917</v>
          </cell>
          <cell r="CM353">
            <v>62.478194128952268</v>
          </cell>
          <cell r="CN353">
            <v>0</v>
          </cell>
          <cell r="CO353">
            <v>0</v>
          </cell>
          <cell r="CP353">
            <v>55.361515143203086</v>
          </cell>
          <cell r="CQ353">
            <v>0</v>
          </cell>
          <cell r="CR353">
            <v>35</v>
          </cell>
          <cell r="CS353">
            <v>0</v>
          </cell>
          <cell r="CU353">
            <v>40102</v>
          </cell>
          <cell r="CV353">
            <v>0</v>
          </cell>
          <cell r="CW353">
            <v>5</v>
          </cell>
          <cell r="CX353">
            <v>0</v>
          </cell>
          <cell r="CY353">
            <v>0</v>
          </cell>
          <cell r="CZ353">
            <v>0</v>
          </cell>
          <cell r="DA353">
            <v>0</v>
          </cell>
          <cell r="DB353">
            <v>0</v>
          </cell>
          <cell r="DC353">
            <v>72.328767123287676</v>
          </cell>
          <cell r="DD353">
            <v>67</v>
          </cell>
          <cell r="DE353">
            <v>11.835616438356164</v>
          </cell>
          <cell r="DF353">
            <v>24</v>
          </cell>
          <cell r="DG353">
            <v>58.684931506849324</v>
          </cell>
          <cell r="DH353">
            <v>1.8679988957317448</v>
          </cell>
          <cell r="DI353">
            <v>0</v>
          </cell>
          <cell r="DJ353">
            <v>0</v>
          </cell>
          <cell r="DK353">
            <v>27.3224043715847</v>
          </cell>
          <cell r="DL353">
            <v>35.155789757367572</v>
          </cell>
          <cell r="DM353">
            <v>0</v>
          </cell>
          <cell r="DN353">
            <v>0</v>
          </cell>
          <cell r="DO353">
            <v>-5.0206258091688767</v>
          </cell>
          <cell r="DP353">
            <v>0</v>
          </cell>
          <cell r="DR353">
            <v>62.478194128952268</v>
          </cell>
          <cell r="DS353">
            <v>0</v>
          </cell>
          <cell r="DT353">
            <v>0</v>
          </cell>
          <cell r="DV353">
            <v>40102</v>
          </cell>
          <cell r="DW353">
            <v>1.1099692476797944</v>
          </cell>
          <cell r="DY353">
            <v>49.7</v>
          </cell>
          <cell r="DZ353">
            <v>44.7</v>
          </cell>
          <cell r="EA353">
            <v>35</v>
          </cell>
          <cell r="EB353">
            <v>35</v>
          </cell>
          <cell r="ED353">
            <v>60</v>
          </cell>
          <cell r="EE353">
            <v>20</v>
          </cell>
          <cell r="EF353">
            <v>55.361515143203086</v>
          </cell>
          <cell r="EG353">
            <v>0</v>
          </cell>
          <cell r="EH353">
            <v>55.361515143203086</v>
          </cell>
          <cell r="EJ353">
            <v>35</v>
          </cell>
          <cell r="EK353">
            <v>95</v>
          </cell>
          <cell r="EL353">
            <v>115</v>
          </cell>
          <cell r="EN353">
            <v>0</v>
          </cell>
          <cell r="EO353">
            <v>60</v>
          </cell>
          <cell r="EP353">
            <v>80</v>
          </cell>
          <cell r="ER353">
            <v>200</v>
          </cell>
          <cell r="ET353">
            <v>15</v>
          </cell>
          <cell r="EU353">
            <v>0</v>
          </cell>
          <cell r="EV353">
            <v>0</v>
          </cell>
          <cell r="EW353">
            <v>47.478194128952268</v>
          </cell>
          <cell r="EX353">
            <v>15</v>
          </cell>
          <cell r="EZ353">
            <v>47.478194128952268</v>
          </cell>
          <cell r="FA353">
            <v>62.478194128952268</v>
          </cell>
          <cell r="FB353">
            <v>59</v>
          </cell>
          <cell r="FC353">
            <v>68.350684931506848</v>
          </cell>
          <cell r="FE353">
            <v>38271.593296990737</v>
          </cell>
        </row>
        <row r="354">
          <cell r="A354">
            <v>40103</v>
          </cell>
          <cell r="B354">
            <v>17</v>
          </cell>
          <cell r="C354">
            <v>6</v>
          </cell>
          <cell r="D354">
            <v>10</v>
          </cell>
          <cell r="E354">
            <v>2009</v>
          </cell>
          <cell r="G354">
            <v>0</v>
          </cell>
          <cell r="H354">
            <v>1.9570004083040331</v>
          </cell>
          <cell r="I354">
            <v>11.690792362341934</v>
          </cell>
          <cell r="J354">
            <v>68.493150684931507</v>
          </cell>
          <cell r="K354">
            <v>10.483870967741936</v>
          </cell>
          <cell r="L354">
            <v>0.28610667089371261</v>
          </cell>
          <cell r="M354">
            <v>8.0638445702495147</v>
          </cell>
          <cell r="N354">
            <v>8.5097142857142849</v>
          </cell>
          <cell r="O354">
            <v>19.418810131400594</v>
          </cell>
          <cell r="P354">
            <v>19.455104004713952</v>
          </cell>
          <cell r="Q354">
            <v>25.916242783203884</v>
          </cell>
          <cell r="R354">
            <v>27.673413977950737</v>
          </cell>
          <cell r="S354">
            <v>131.32009288185856</v>
          </cell>
          <cell r="T354">
            <v>21.567189471296267</v>
          </cell>
          <cell r="U354">
            <v>38.624461675777823</v>
          </cell>
          <cell r="W354">
            <v>0</v>
          </cell>
          <cell r="X354">
            <v>13.647792770645967</v>
          </cell>
          <cell r="Y354">
            <v>10.483870967741936</v>
          </cell>
          <cell r="Z354">
            <v>0</v>
          </cell>
          <cell r="AA354">
            <v>0</v>
          </cell>
          <cell r="AB354">
            <v>2.4602374447000797</v>
          </cell>
          <cell r="AC354">
            <v>5</v>
          </cell>
          <cell r="AD354">
            <v>0</v>
          </cell>
          <cell r="AE354">
            <v>1.3517454706142278</v>
          </cell>
          <cell r="AF354">
            <v>8.0476826115432054</v>
          </cell>
          <cell r="AG354">
            <v>0</v>
          </cell>
          <cell r="AH354">
            <v>3.1556085216572605</v>
          </cell>
          <cell r="AI354">
            <v>0</v>
          </cell>
          <cell r="AJ354">
            <v>0</v>
          </cell>
          <cell r="AK354">
            <v>0</v>
          </cell>
          <cell r="AL354">
            <v>0</v>
          </cell>
          <cell r="AM354">
            <v>0</v>
          </cell>
          <cell r="AN354">
            <v>0</v>
          </cell>
          <cell r="AO354">
            <v>5.4815607454926791</v>
          </cell>
          <cell r="AP354">
            <v>0</v>
          </cell>
          <cell r="AQ354">
            <v>15.952317388456795</v>
          </cell>
          <cell r="AR354">
            <v>19.047682611543205</v>
          </cell>
          <cell r="AS354">
            <v>49.90133933206711</v>
          </cell>
          <cell r="AT354">
            <v>0</v>
          </cell>
          <cell r="AU354">
            <v>0</v>
          </cell>
          <cell r="AV354">
            <v>0</v>
          </cell>
          <cell r="AW354">
            <v>67</v>
          </cell>
          <cell r="AX354">
            <v>0</v>
          </cell>
          <cell r="AY354">
            <v>0</v>
          </cell>
          <cell r="AZ354">
            <v>39.637248895306115</v>
          </cell>
          <cell r="BA354">
            <v>0</v>
          </cell>
          <cell r="BB354">
            <v>84.874495133626525</v>
          </cell>
          <cell r="BC354">
            <v>0</v>
          </cell>
          <cell r="BD354">
            <v>0</v>
          </cell>
          <cell r="BE354">
            <v>27.3224043715847</v>
          </cell>
          <cell r="BF354">
            <v>41.028280559922152</v>
          </cell>
          <cell r="BG354">
            <v>0</v>
          </cell>
          <cell r="BH354">
            <v>0.14246575342465917</v>
          </cell>
          <cell r="BI354">
            <v>0</v>
          </cell>
          <cell r="BJ354">
            <v>0</v>
          </cell>
          <cell r="BK354">
            <v>0</v>
          </cell>
          <cell r="BL354">
            <v>0</v>
          </cell>
          <cell r="BM354">
            <v>0</v>
          </cell>
          <cell r="BN354">
            <v>0</v>
          </cell>
          <cell r="BO354">
            <v>0</v>
          </cell>
          <cell r="BP354">
            <v>0</v>
          </cell>
          <cell r="BQ354">
            <v>-1.0749377019478885</v>
          </cell>
          <cell r="BR354">
            <v>0</v>
          </cell>
          <cell r="BS354">
            <v>0</v>
          </cell>
          <cell r="BT354">
            <v>0</v>
          </cell>
          <cell r="BU354">
            <v>0</v>
          </cell>
          <cell r="BV354">
            <v>0</v>
          </cell>
          <cell r="BW354">
            <v>0</v>
          </cell>
          <cell r="BX354">
            <v>0</v>
          </cell>
          <cell r="BY354">
            <v>0</v>
          </cell>
          <cell r="CA354">
            <v>0</v>
          </cell>
          <cell r="CB354">
            <v>0</v>
          </cell>
          <cell r="CC354">
            <v>0</v>
          </cell>
          <cell r="CD354">
            <v>0</v>
          </cell>
          <cell r="CE354">
            <v>0</v>
          </cell>
          <cell r="CF354">
            <v>0</v>
          </cell>
          <cell r="CH354">
            <v>0</v>
          </cell>
          <cell r="CJ354">
            <v>40103</v>
          </cell>
          <cell r="CK354">
            <v>13.647792770645967</v>
          </cell>
          <cell r="CL354">
            <v>9.3994280821574332</v>
          </cell>
          <cell r="CM354">
            <v>68.350684931506848</v>
          </cell>
          <cell r="CN354">
            <v>0</v>
          </cell>
          <cell r="CO354">
            <v>0</v>
          </cell>
          <cell r="CP354">
            <v>58.538508599217053</v>
          </cell>
          <cell r="CQ354">
            <v>0</v>
          </cell>
          <cell r="CR354">
            <v>35</v>
          </cell>
          <cell r="CS354">
            <v>0</v>
          </cell>
          <cell r="CU354">
            <v>40103</v>
          </cell>
          <cell r="CV354">
            <v>2.4602374447000797</v>
          </cell>
          <cell r="CW354">
            <v>5</v>
          </cell>
          <cell r="CX354">
            <v>0</v>
          </cell>
          <cell r="CY354">
            <v>0</v>
          </cell>
          <cell r="CZ354">
            <v>0</v>
          </cell>
          <cell r="DA354">
            <v>0</v>
          </cell>
          <cell r="DB354">
            <v>0</v>
          </cell>
          <cell r="DC354">
            <v>72.328767123287676</v>
          </cell>
          <cell r="DD354">
            <v>67</v>
          </cell>
          <cell r="DE354">
            <v>11.835616438356164</v>
          </cell>
          <cell r="DF354">
            <v>24</v>
          </cell>
          <cell r="DG354">
            <v>58.684931506849324</v>
          </cell>
          <cell r="DH354">
            <v>84.874495133626525</v>
          </cell>
          <cell r="DI354">
            <v>0</v>
          </cell>
          <cell r="DJ354">
            <v>0</v>
          </cell>
          <cell r="DK354">
            <v>27.3224043715847</v>
          </cell>
          <cell r="DL354">
            <v>41.028280559922152</v>
          </cell>
          <cell r="DM354">
            <v>0</v>
          </cell>
          <cell r="DN354">
            <v>0</v>
          </cell>
          <cell r="DO354">
            <v>-1.0749377019478885</v>
          </cell>
          <cell r="DP354">
            <v>0</v>
          </cell>
          <cell r="DR354">
            <v>68.350684931506848</v>
          </cell>
          <cell r="DS354">
            <v>0</v>
          </cell>
          <cell r="DT354">
            <v>0</v>
          </cell>
          <cell r="DV354">
            <v>40103</v>
          </cell>
          <cell r="DW354">
            <v>6.2662853881049552</v>
          </cell>
          <cell r="DY354">
            <v>49.7</v>
          </cell>
          <cell r="DZ354">
            <v>44.7</v>
          </cell>
          <cell r="EA354">
            <v>35</v>
          </cell>
          <cell r="EB354">
            <v>35</v>
          </cell>
          <cell r="ED354">
            <v>60</v>
          </cell>
          <cell r="EE354">
            <v>20</v>
          </cell>
          <cell r="EF354">
            <v>58.538508599217053</v>
          </cell>
          <cell r="EG354">
            <v>0</v>
          </cell>
          <cell r="EH354">
            <v>58.538508599217053</v>
          </cell>
          <cell r="EJ354">
            <v>35</v>
          </cell>
          <cell r="EK354">
            <v>95</v>
          </cell>
          <cell r="EL354">
            <v>115</v>
          </cell>
          <cell r="EN354">
            <v>0</v>
          </cell>
          <cell r="EO354">
            <v>60</v>
          </cell>
          <cell r="EP354">
            <v>80</v>
          </cell>
          <cell r="ER354">
            <v>200</v>
          </cell>
          <cell r="ET354">
            <v>15</v>
          </cell>
          <cell r="EU354">
            <v>0</v>
          </cell>
          <cell r="EV354">
            <v>0</v>
          </cell>
          <cell r="EW354">
            <v>59.58198897855948</v>
          </cell>
          <cell r="EX354">
            <v>8.7686959529473683</v>
          </cell>
          <cell r="EZ354">
            <v>59.58198897855948</v>
          </cell>
          <cell r="FA354">
            <v>74.58198897855948</v>
          </cell>
          <cell r="FB354">
            <v>59</v>
          </cell>
          <cell r="FC354">
            <v>68.350684931506848</v>
          </cell>
          <cell r="FE354">
            <v>38271.593297106483</v>
          </cell>
        </row>
        <row r="355">
          <cell r="A355">
            <v>40104</v>
          </cell>
          <cell r="B355">
            <v>18</v>
          </cell>
          <cell r="C355">
            <v>7</v>
          </cell>
          <cell r="D355">
            <v>10</v>
          </cell>
          <cell r="E355">
            <v>2009</v>
          </cell>
          <cell r="G355">
            <v>0</v>
          </cell>
          <cell r="H355">
            <v>1.9381140449814929</v>
          </cell>
          <cell r="I355">
            <v>11.684227869851156</v>
          </cell>
          <cell r="J355">
            <v>68.493150684931507</v>
          </cell>
          <cell r="K355">
            <v>10.483870967741936</v>
          </cell>
          <cell r="L355">
            <v>0.28334555009242274</v>
          </cell>
          <cell r="M355">
            <v>8.0593166438705701</v>
          </cell>
          <cell r="N355">
            <v>8.5097142857142849</v>
          </cell>
          <cell r="O355">
            <v>19.23140562096879</v>
          </cell>
          <cell r="P355">
            <v>19.44417977646766</v>
          </cell>
          <cell r="Q355">
            <v>25.919464904663677</v>
          </cell>
          <cell r="R355">
            <v>27.673413977950737</v>
          </cell>
          <cell r="S355">
            <v>105.15288537911017</v>
          </cell>
          <cell r="T355">
            <v>21.473158379919528</v>
          </cell>
          <cell r="U355">
            <v>37.742844036628711</v>
          </cell>
          <cell r="W355">
            <v>0</v>
          </cell>
          <cell r="X355">
            <v>13.622341914832649</v>
          </cell>
          <cell r="Y355">
            <v>10.483870967741936</v>
          </cell>
          <cell r="Z355">
            <v>0</v>
          </cell>
          <cell r="AA355">
            <v>0</v>
          </cell>
          <cell r="AB355">
            <v>2.4589894981701592</v>
          </cell>
          <cell r="AC355">
            <v>5</v>
          </cell>
          <cell r="AD355">
            <v>0</v>
          </cell>
          <cell r="AE355">
            <v>1.3517454706142278</v>
          </cell>
          <cell r="AF355">
            <v>8.0416415108928874</v>
          </cell>
          <cell r="AG355">
            <v>0</v>
          </cell>
          <cell r="AH355">
            <v>3.1763388557597665</v>
          </cell>
          <cell r="AI355">
            <v>0</v>
          </cell>
          <cell r="AJ355">
            <v>0</v>
          </cell>
          <cell r="AK355">
            <v>0</v>
          </cell>
          <cell r="AL355">
            <v>0</v>
          </cell>
          <cell r="AM355">
            <v>0</v>
          </cell>
          <cell r="AN355">
            <v>0</v>
          </cell>
          <cell r="AO355">
            <v>4.8190934730197128</v>
          </cell>
          <cell r="AP355">
            <v>0</v>
          </cell>
          <cell r="AQ355">
            <v>15.958358489107113</v>
          </cell>
          <cell r="AR355">
            <v>19.041641510892887</v>
          </cell>
          <cell r="AS355">
            <v>50.568527126250892</v>
          </cell>
          <cell r="AT355">
            <v>0</v>
          </cell>
          <cell r="AU355">
            <v>0</v>
          </cell>
          <cell r="AV355">
            <v>0</v>
          </cell>
          <cell r="AW355">
            <v>67</v>
          </cell>
          <cell r="AX355">
            <v>0</v>
          </cell>
          <cell r="AY355">
            <v>0</v>
          </cell>
          <cell r="AZ355">
            <v>39.643289995956437</v>
          </cell>
          <cell r="BA355">
            <v>0</v>
          </cell>
          <cell r="BB355">
            <v>57.725597799701958</v>
          </cell>
          <cell r="BC355">
            <v>0</v>
          </cell>
          <cell r="BD355">
            <v>0</v>
          </cell>
          <cell r="BE355">
            <v>27.3224043715847</v>
          </cell>
          <cell r="BF355">
            <v>41.028280559922152</v>
          </cell>
          <cell r="BG355">
            <v>0</v>
          </cell>
          <cell r="BH355">
            <v>0.14246575342465917</v>
          </cell>
          <cell r="BI355">
            <v>0</v>
          </cell>
          <cell r="BJ355">
            <v>0</v>
          </cell>
          <cell r="BK355">
            <v>0</v>
          </cell>
          <cell r="BL355">
            <v>0</v>
          </cell>
          <cell r="BM355">
            <v>0</v>
          </cell>
          <cell r="BN355">
            <v>0</v>
          </cell>
          <cell r="BO355">
            <v>0</v>
          </cell>
          <cell r="BP355">
            <v>0</v>
          </cell>
          <cell r="BQ355">
            <v>-1.2954951749795072</v>
          </cell>
          <cell r="BR355">
            <v>0</v>
          </cell>
          <cell r="BS355">
            <v>0</v>
          </cell>
          <cell r="BT355">
            <v>0</v>
          </cell>
          <cell r="BU355">
            <v>0</v>
          </cell>
          <cell r="BV355">
            <v>0</v>
          </cell>
          <cell r="BW355">
            <v>0</v>
          </cell>
          <cell r="BX355">
            <v>0</v>
          </cell>
          <cell r="BY355">
            <v>0</v>
          </cell>
          <cell r="CA355">
            <v>0</v>
          </cell>
          <cell r="CB355">
            <v>0</v>
          </cell>
          <cell r="CC355">
            <v>0</v>
          </cell>
          <cell r="CD355">
            <v>0</v>
          </cell>
          <cell r="CE355">
            <v>0</v>
          </cell>
          <cell r="CF355">
            <v>0</v>
          </cell>
          <cell r="CH355">
            <v>0</v>
          </cell>
          <cell r="CJ355">
            <v>40104</v>
          </cell>
          <cell r="CK355">
            <v>13.622341914832649</v>
          </cell>
          <cell r="CL355">
            <v>9.3933869815071152</v>
          </cell>
          <cell r="CM355">
            <v>68.350684931506848</v>
          </cell>
          <cell r="CN355">
            <v>0</v>
          </cell>
          <cell r="CO355">
            <v>0</v>
          </cell>
          <cell r="CP355">
            <v>58.563959455030371</v>
          </cell>
          <cell r="CQ355">
            <v>0</v>
          </cell>
          <cell r="CR355">
            <v>35</v>
          </cell>
          <cell r="CS355">
            <v>0</v>
          </cell>
          <cell r="CU355">
            <v>40104</v>
          </cell>
          <cell r="CV355">
            <v>2.4589894981701592</v>
          </cell>
          <cell r="CW355">
            <v>5</v>
          </cell>
          <cell r="CX355">
            <v>0</v>
          </cell>
          <cell r="CY355">
            <v>0</v>
          </cell>
          <cell r="CZ355">
            <v>0</v>
          </cell>
          <cell r="DA355">
            <v>0</v>
          </cell>
          <cell r="DB355">
            <v>0</v>
          </cell>
          <cell r="DC355">
            <v>72.328767123287676</v>
          </cell>
          <cell r="DD355">
            <v>67</v>
          </cell>
          <cell r="DE355">
            <v>11.835616438356164</v>
          </cell>
          <cell r="DF355">
            <v>24</v>
          </cell>
          <cell r="DG355">
            <v>58.684931506849324</v>
          </cell>
          <cell r="DH355">
            <v>57.725597799701958</v>
          </cell>
          <cell r="DI355">
            <v>0</v>
          </cell>
          <cell r="DJ355">
            <v>0</v>
          </cell>
          <cell r="DK355">
            <v>27.3224043715847</v>
          </cell>
          <cell r="DL355">
            <v>41.028280559922152</v>
          </cell>
          <cell r="DM355">
            <v>0</v>
          </cell>
          <cell r="DN355">
            <v>0</v>
          </cell>
          <cell r="DO355">
            <v>-1.2954951749795072</v>
          </cell>
          <cell r="DP355">
            <v>0</v>
          </cell>
          <cell r="DR355">
            <v>68.350684931506848</v>
          </cell>
          <cell r="DS355">
            <v>0</v>
          </cell>
          <cell r="DT355">
            <v>0</v>
          </cell>
          <cell r="DV355">
            <v>40104</v>
          </cell>
          <cell r="DW355">
            <v>6.2622579876714104</v>
          </cell>
          <cell r="DY355">
            <v>49.7</v>
          </cell>
          <cell r="DZ355">
            <v>44.7</v>
          </cell>
          <cell r="EA355">
            <v>35</v>
          </cell>
          <cell r="EB355">
            <v>35</v>
          </cell>
          <cell r="ED355">
            <v>60</v>
          </cell>
          <cell r="EE355">
            <v>20</v>
          </cell>
          <cell r="EF355">
            <v>58.563959455030371</v>
          </cell>
          <cell r="EG355">
            <v>0</v>
          </cell>
          <cell r="EH355">
            <v>58.563959455030371</v>
          </cell>
          <cell r="EJ355">
            <v>35</v>
          </cell>
          <cell r="EK355">
            <v>95</v>
          </cell>
          <cell r="EL355">
            <v>115</v>
          </cell>
          <cell r="EN355">
            <v>0</v>
          </cell>
          <cell r="EO355">
            <v>60</v>
          </cell>
          <cell r="EP355">
            <v>80</v>
          </cell>
          <cell r="ER355">
            <v>200</v>
          </cell>
          <cell r="ET355">
            <v>15</v>
          </cell>
          <cell r="EU355">
            <v>0</v>
          </cell>
          <cell r="EV355">
            <v>0</v>
          </cell>
          <cell r="EW355">
            <v>59.548533117988789</v>
          </cell>
          <cell r="EX355">
            <v>8.8021518135180585</v>
          </cell>
          <cell r="EZ355">
            <v>59.548533117988789</v>
          </cell>
          <cell r="FA355">
            <v>74.548533117988796</v>
          </cell>
          <cell r="FB355">
            <v>59</v>
          </cell>
          <cell r="FC355">
            <v>68.350684931506848</v>
          </cell>
          <cell r="FE355">
            <v>38271.593297453706</v>
          </cell>
        </row>
        <row r="356">
          <cell r="A356">
            <v>40105</v>
          </cell>
          <cell r="B356">
            <v>19</v>
          </cell>
          <cell r="C356">
            <v>1</v>
          </cell>
          <cell r="D356">
            <v>10</v>
          </cell>
          <cell r="E356">
            <v>2009</v>
          </cell>
          <cell r="G356">
            <v>0</v>
          </cell>
          <cell r="H356">
            <v>1.5088785149237511</v>
          </cell>
          <cell r="I356">
            <v>11.535034858697177</v>
          </cell>
          <cell r="J356">
            <v>68.493150684931507</v>
          </cell>
          <cell r="K356">
            <v>10.483870967741936</v>
          </cell>
          <cell r="L356">
            <v>0.22059280460855987</v>
          </cell>
          <cell r="M356">
            <v>7.9564092261673469</v>
          </cell>
          <cell r="N356">
            <v>8.5097142857142849</v>
          </cell>
          <cell r="O356">
            <v>14.972212202064075</v>
          </cell>
          <cell r="P356">
            <v>19.195901861779284</v>
          </cell>
          <cell r="Q356">
            <v>25.992694937840785</v>
          </cell>
          <cell r="R356">
            <v>27.673413977950737</v>
          </cell>
          <cell r="S356">
            <v>88.866588372786737</v>
          </cell>
          <cell r="T356">
            <v>21.41463405011363</v>
          </cell>
          <cell r="U356">
            <v>37.194131044778587</v>
          </cell>
          <cell r="W356">
            <v>0</v>
          </cell>
          <cell r="X356">
            <v>13.043913373620928</v>
          </cell>
          <cell r="Y356">
            <v>10.483870967741936</v>
          </cell>
          <cell r="Z356">
            <v>0</v>
          </cell>
          <cell r="AA356">
            <v>0</v>
          </cell>
          <cell r="AB356">
            <v>2.4577421846565941</v>
          </cell>
          <cell r="AC356">
            <v>5</v>
          </cell>
          <cell r="AD356">
            <v>0</v>
          </cell>
          <cell r="AE356">
            <v>1.3517454706142278</v>
          </cell>
          <cell r="AF356">
            <v>7.8772286612193696</v>
          </cell>
          <cell r="AG356">
            <v>0</v>
          </cell>
          <cell r="AH356">
            <v>3.6474828126348768</v>
          </cell>
          <cell r="AI356">
            <v>0</v>
          </cell>
          <cell r="AJ356">
            <v>0</v>
          </cell>
          <cell r="AK356">
            <v>0</v>
          </cell>
          <cell r="AL356">
            <v>0</v>
          </cell>
          <cell r="AM356">
            <v>0</v>
          </cell>
          <cell r="AN356">
            <v>0</v>
          </cell>
          <cell r="AO356">
            <v>4.2425441614733828</v>
          </cell>
          <cell r="AP356">
            <v>0</v>
          </cell>
          <cell r="AQ356">
            <v>16.12277133878063</v>
          </cell>
          <cell r="AR356">
            <v>18.87722866121937</v>
          </cell>
          <cell r="AS356">
            <v>51.252361022133833</v>
          </cell>
          <cell r="AT356">
            <v>0</v>
          </cell>
          <cell r="AU356">
            <v>0</v>
          </cell>
          <cell r="AV356">
            <v>0</v>
          </cell>
          <cell r="AW356">
            <v>67</v>
          </cell>
          <cell r="AX356">
            <v>0</v>
          </cell>
          <cell r="AY356">
            <v>0</v>
          </cell>
          <cell r="AZ356">
            <v>39.807702845629954</v>
          </cell>
          <cell r="BA356">
            <v>0</v>
          </cell>
          <cell r="BB356">
            <v>40.667650622048996</v>
          </cell>
          <cell r="BC356">
            <v>0</v>
          </cell>
          <cell r="BD356">
            <v>0</v>
          </cell>
          <cell r="BE356">
            <v>27.3224043715847</v>
          </cell>
          <cell r="BF356">
            <v>41.028280559922152</v>
          </cell>
          <cell r="BG356">
            <v>0</v>
          </cell>
          <cell r="BH356">
            <v>0.14246575342465917</v>
          </cell>
          <cell r="BI356">
            <v>0</v>
          </cell>
          <cell r="BJ356">
            <v>0</v>
          </cell>
          <cell r="BK356">
            <v>0</v>
          </cell>
          <cell r="BL356">
            <v>0</v>
          </cell>
          <cell r="BM356">
            <v>0</v>
          </cell>
          <cell r="BN356">
            <v>0</v>
          </cell>
          <cell r="BO356">
            <v>0</v>
          </cell>
          <cell r="BP356">
            <v>0</v>
          </cell>
          <cell r="BQ356">
            <v>-6.3081650166072052</v>
          </cell>
          <cell r="BR356">
            <v>0</v>
          </cell>
          <cell r="BS356">
            <v>0</v>
          </cell>
          <cell r="BT356">
            <v>0</v>
          </cell>
          <cell r="BU356">
            <v>0</v>
          </cell>
          <cell r="BV356">
            <v>0</v>
          </cell>
          <cell r="BW356">
            <v>0</v>
          </cell>
          <cell r="BX356">
            <v>0</v>
          </cell>
          <cell r="BY356">
            <v>0</v>
          </cell>
          <cell r="CA356">
            <v>0</v>
          </cell>
          <cell r="CB356">
            <v>0</v>
          </cell>
          <cell r="CC356">
            <v>0</v>
          </cell>
          <cell r="CD356">
            <v>0</v>
          </cell>
          <cell r="CE356">
            <v>0</v>
          </cell>
          <cell r="CF356">
            <v>0</v>
          </cell>
          <cell r="CH356">
            <v>0</v>
          </cell>
          <cell r="CJ356">
            <v>40105</v>
          </cell>
          <cell r="CK356">
            <v>13.043913373620928</v>
          </cell>
          <cell r="CL356">
            <v>9.2289741318335974</v>
          </cell>
          <cell r="CM356">
            <v>68.350684931506848</v>
          </cell>
          <cell r="CN356">
            <v>0</v>
          </cell>
          <cell r="CO356">
            <v>0</v>
          </cell>
          <cell r="CP356">
            <v>59.142387996242093</v>
          </cell>
          <cell r="CQ356">
            <v>0</v>
          </cell>
          <cell r="CR356">
            <v>35</v>
          </cell>
          <cell r="CS356">
            <v>0</v>
          </cell>
          <cell r="CU356">
            <v>40105</v>
          </cell>
          <cell r="CV356">
            <v>2.4577421846565941</v>
          </cell>
          <cell r="CW356">
            <v>5</v>
          </cell>
          <cell r="CX356">
            <v>0</v>
          </cell>
          <cell r="CY356">
            <v>0</v>
          </cell>
          <cell r="CZ356">
            <v>0</v>
          </cell>
          <cell r="DA356">
            <v>0</v>
          </cell>
          <cell r="DB356">
            <v>0</v>
          </cell>
          <cell r="DC356">
            <v>72.328767123287676</v>
          </cell>
          <cell r="DD356">
            <v>67</v>
          </cell>
          <cell r="DE356">
            <v>11.835616438356164</v>
          </cell>
          <cell r="DF356">
            <v>24</v>
          </cell>
          <cell r="DG356">
            <v>58.684931506849324</v>
          </cell>
          <cell r="DH356">
            <v>40.667650622048996</v>
          </cell>
          <cell r="DI356">
            <v>0</v>
          </cell>
          <cell r="DJ356">
            <v>0</v>
          </cell>
          <cell r="DK356">
            <v>27.3224043715847</v>
          </cell>
          <cell r="DL356">
            <v>41.028280559922152</v>
          </cell>
          <cell r="DM356">
            <v>0</v>
          </cell>
          <cell r="DN356">
            <v>0</v>
          </cell>
          <cell r="DO356">
            <v>-6.3081650166072052</v>
          </cell>
          <cell r="DP356">
            <v>0</v>
          </cell>
          <cell r="DR356">
            <v>68.350684931506848</v>
          </cell>
          <cell r="DS356">
            <v>0</v>
          </cell>
          <cell r="DT356">
            <v>0</v>
          </cell>
          <cell r="DV356">
            <v>40105</v>
          </cell>
          <cell r="DW356">
            <v>6.1526494212223986</v>
          </cell>
          <cell r="DY356">
            <v>49.7</v>
          </cell>
          <cell r="DZ356">
            <v>44.7</v>
          </cell>
          <cell r="EA356">
            <v>35</v>
          </cell>
          <cell r="EB356">
            <v>35</v>
          </cell>
          <cell r="ED356">
            <v>60</v>
          </cell>
          <cell r="EE356">
            <v>20</v>
          </cell>
          <cell r="EF356">
            <v>59.142387996242093</v>
          </cell>
          <cell r="EG356">
            <v>0</v>
          </cell>
          <cell r="EH356">
            <v>59.142387996242093</v>
          </cell>
          <cell r="EJ356">
            <v>35</v>
          </cell>
          <cell r="EK356">
            <v>95</v>
          </cell>
          <cell r="EL356">
            <v>115</v>
          </cell>
          <cell r="EN356">
            <v>0</v>
          </cell>
          <cell r="EO356">
            <v>60</v>
          </cell>
          <cell r="EP356">
            <v>80</v>
          </cell>
          <cell r="ER356">
            <v>200</v>
          </cell>
          <cell r="ET356">
            <v>15</v>
          </cell>
          <cell r="EU356">
            <v>0</v>
          </cell>
          <cell r="EV356">
            <v>0</v>
          </cell>
          <cell r="EW356">
            <v>58.788172650473506</v>
          </cell>
          <cell r="EX356">
            <v>9.5625122810333423</v>
          </cell>
          <cell r="EZ356">
            <v>58.788172650473506</v>
          </cell>
          <cell r="FA356">
            <v>73.788172650473513</v>
          </cell>
          <cell r="FB356">
            <v>59</v>
          </cell>
          <cell r="FC356">
            <v>68.350684931506848</v>
          </cell>
          <cell r="FE356">
            <v>38271.593297685184</v>
          </cell>
        </row>
        <row r="357">
          <cell r="A357">
            <v>40106</v>
          </cell>
          <cell r="B357">
            <v>20</v>
          </cell>
          <cell r="C357">
            <v>2</v>
          </cell>
          <cell r="D357">
            <v>10</v>
          </cell>
          <cell r="E357">
            <v>2009</v>
          </cell>
          <cell r="G357">
            <v>0</v>
          </cell>
          <cell r="H357">
            <v>1.9669421274556378</v>
          </cell>
          <cell r="I357">
            <v>11.696881281132889</v>
          </cell>
          <cell r="J357">
            <v>68.493150684931507</v>
          </cell>
          <cell r="K357">
            <v>10.483870967741936</v>
          </cell>
          <cell r="L357">
            <v>0.28756011574602663</v>
          </cell>
          <cell r="M357">
            <v>8.0680444647655865</v>
          </cell>
          <cell r="N357">
            <v>8.5097142857142849</v>
          </cell>
          <cell r="O357">
            <v>19.517459245506821</v>
          </cell>
          <cell r="P357">
            <v>19.465236812198913</v>
          </cell>
          <cell r="Q357">
            <v>26.025565637412996</v>
          </cell>
          <cell r="R357">
            <v>27.673413977950737</v>
          </cell>
          <cell r="S357">
            <v>144.63227192215459</v>
          </cell>
          <cell r="T357">
            <v>21.615026395569906</v>
          </cell>
          <cell r="U357">
            <v>39.072971584838747</v>
          </cell>
          <cell r="W357">
            <v>0</v>
          </cell>
          <cell r="X357">
            <v>13.663823408588527</v>
          </cell>
          <cell r="Y357">
            <v>10.483870967741936</v>
          </cell>
          <cell r="Z357">
            <v>0</v>
          </cell>
          <cell r="AA357">
            <v>0</v>
          </cell>
          <cell r="AB357">
            <v>2.456495503838291</v>
          </cell>
          <cell r="AC357">
            <v>5</v>
          </cell>
          <cell r="AD357">
            <v>0</v>
          </cell>
          <cell r="AE357">
            <v>1.3517454706142278</v>
          </cell>
          <cell r="AF357">
            <v>8.0570778917733801</v>
          </cell>
          <cell r="AG357">
            <v>0</v>
          </cell>
          <cell r="AH357">
            <v>3.4134667223083746</v>
          </cell>
          <cell r="AI357">
            <v>0</v>
          </cell>
          <cell r="AJ357">
            <v>0</v>
          </cell>
          <cell r="AK357">
            <v>0</v>
          </cell>
          <cell r="AL357">
            <v>0</v>
          </cell>
          <cell r="AM357">
            <v>0</v>
          </cell>
          <cell r="AN357">
            <v>0</v>
          </cell>
          <cell r="AO357">
            <v>3.1473252754597034</v>
          </cell>
          <cell r="AP357">
            <v>0</v>
          </cell>
          <cell r="AQ357">
            <v>15.94292210822662</v>
          </cell>
          <cell r="AR357">
            <v>19.057077891773382</v>
          </cell>
          <cell r="AS357">
            <v>51.961685963506412</v>
          </cell>
          <cell r="AT357">
            <v>0</v>
          </cell>
          <cell r="AU357">
            <v>0</v>
          </cell>
          <cell r="AV357">
            <v>0</v>
          </cell>
          <cell r="AW357">
            <v>67</v>
          </cell>
          <cell r="AX357">
            <v>0</v>
          </cell>
          <cell r="AY357">
            <v>0</v>
          </cell>
          <cell r="AZ357">
            <v>39.627853615075942</v>
          </cell>
          <cell r="BA357">
            <v>0</v>
          </cell>
          <cell r="BB357">
            <v>98.692416287487305</v>
          </cell>
          <cell r="BC357">
            <v>0</v>
          </cell>
          <cell r="BD357">
            <v>0</v>
          </cell>
          <cell r="BE357">
            <v>27.3224043715847</v>
          </cell>
          <cell r="BF357">
            <v>41.028280559922152</v>
          </cell>
          <cell r="BG357">
            <v>0</v>
          </cell>
          <cell r="BH357">
            <v>0.14246575342465917</v>
          </cell>
          <cell r="BI357">
            <v>0</v>
          </cell>
          <cell r="BJ357">
            <v>0</v>
          </cell>
          <cell r="BK357">
            <v>0</v>
          </cell>
          <cell r="BL357">
            <v>0</v>
          </cell>
          <cell r="BM357">
            <v>0</v>
          </cell>
          <cell r="BN357">
            <v>0</v>
          </cell>
          <cell r="BO357">
            <v>0</v>
          </cell>
          <cell r="BP357">
            <v>0</v>
          </cell>
          <cell r="BQ357">
            <v>-0.84080228820502612</v>
          </cell>
          <cell r="BR357">
            <v>0</v>
          </cell>
          <cell r="BS357">
            <v>0</v>
          </cell>
          <cell r="BT357">
            <v>0</v>
          </cell>
          <cell r="BU357">
            <v>0</v>
          </cell>
          <cell r="BV357">
            <v>0</v>
          </cell>
          <cell r="BW357">
            <v>0</v>
          </cell>
          <cell r="BX357">
            <v>0</v>
          </cell>
          <cell r="BY357">
            <v>0</v>
          </cell>
          <cell r="CA357">
            <v>0</v>
          </cell>
          <cell r="CB357">
            <v>0</v>
          </cell>
          <cell r="CC357">
            <v>0</v>
          </cell>
          <cell r="CD357">
            <v>0</v>
          </cell>
          <cell r="CE357">
            <v>0</v>
          </cell>
          <cell r="CF357">
            <v>0</v>
          </cell>
          <cell r="CH357">
            <v>0</v>
          </cell>
          <cell r="CJ357">
            <v>40106</v>
          </cell>
          <cell r="CK357">
            <v>13.663823408588527</v>
          </cell>
          <cell r="CL357">
            <v>9.4088233623876079</v>
          </cell>
          <cell r="CM357">
            <v>68.350684931506848</v>
          </cell>
          <cell r="CN357">
            <v>0</v>
          </cell>
          <cell r="CO357">
            <v>0</v>
          </cell>
          <cell r="CP357">
            <v>58.52247796127449</v>
          </cell>
          <cell r="CQ357">
            <v>0</v>
          </cell>
          <cell r="CR357">
            <v>35</v>
          </cell>
          <cell r="CS357">
            <v>0</v>
          </cell>
          <cell r="CU357">
            <v>40106</v>
          </cell>
          <cell r="CV357">
            <v>2.456495503838291</v>
          </cell>
          <cell r="CW357">
            <v>5</v>
          </cell>
          <cell r="CX357">
            <v>0</v>
          </cell>
          <cell r="CY357">
            <v>0</v>
          </cell>
          <cell r="CZ357">
            <v>0</v>
          </cell>
          <cell r="DA357">
            <v>0</v>
          </cell>
          <cell r="DB357">
            <v>0</v>
          </cell>
          <cell r="DC357">
            <v>72.328767123287676</v>
          </cell>
          <cell r="DD357">
            <v>67</v>
          </cell>
          <cell r="DE357">
            <v>11.835616438356164</v>
          </cell>
          <cell r="DF357">
            <v>24</v>
          </cell>
          <cell r="DG357">
            <v>58.684931506849324</v>
          </cell>
          <cell r="DH357">
            <v>98.692416287487305</v>
          </cell>
          <cell r="DI357">
            <v>0</v>
          </cell>
          <cell r="DJ357">
            <v>0</v>
          </cell>
          <cell r="DK357">
            <v>27.3224043715847</v>
          </cell>
          <cell r="DL357">
            <v>41.028280559922152</v>
          </cell>
          <cell r="DM357">
            <v>0</v>
          </cell>
          <cell r="DN357">
            <v>0</v>
          </cell>
          <cell r="DO357">
            <v>-0.84080228820502612</v>
          </cell>
          <cell r="DP357">
            <v>0</v>
          </cell>
          <cell r="DR357">
            <v>68.350684931506848</v>
          </cell>
          <cell r="DS357">
            <v>0</v>
          </cell>
          <cell r="DT357">
            <v>0</v>
          </cell>
          <cell r="DV357">
            <v>40106</v>
          </cell>
          <cell r="DW357">
            <v>6.2725489082584049</v>
          </cell>
          <cell r="DY357">
            <v>49.7</v>
          </cell>
          <cell r="DZ357">
            <v>44.7</v>
          </cell>
          <cell r="EA357">
            <v>35</v>
          </cell>
          <cell r="EB357">
            <v>35</v>
          </cell>
          <cell r="ED357">
            <v>60</v>
          </cell>
          <cell r="EE357">
            <v>20</v>
          </cell>
          <cell r="EF357">
            <v>58.52247796127449</v>
          </cell>
          <cell r="EG357">
            <v>0</v>
          </cell>
          <cell r="EH357">
            <v>58.52247796127449</v>
          </cell>
          <cell r="EJ357">
            <v>35</v>
          </cell>
          <cell r="EK357">
            <v>95</v>
          </cell>
          <cell r="EL357">
            <v>115</v>
          </cell>
          <cell r="EN357">
            <v>0</v>
          </cell>
          <cell r="EO357">
            <v>60</v>
          </cell>
          <cell r="EP357">
            <v>80</v>
          </cell>
          <cell r="ER357">
            <v>200</v>
          </cell>
          <cell r="ET357">
            <v>15</v>
          </cell>
          <cell r="EU357">
            <v>0</v>
          </cell>
          <cell r="EV357">
            <v>0</v>
          </cell>
          <cell r="EW357">
            <v>59.613021083232098</v>
          </cell>
          <cell r="EX357">
            <v>8.7376638482747495</v>
          </cell>
          <cell r="EZ357">
            <v>59.613021083232098</v>
          </cell>
          <cell r="FA357">
            <v>74.613021083232098</v>
          </cell>
          <cell r="FB357">
            <v>59</v>
          </cell>
          <cell r="FC357">
            <v>68.350684931506848</v>
          </cell>
          <cell r="FE357">
            <v>38271.593297916668</v>
          </cell>
        </row>
        <row r="358">
          <cell r="A358">
            <v>40107</v>
          </cell>
          <cell r="B358">
            <v>21</v>
          </cell>
          <cell r="C358">
            <v>3</v>
          </cell>
          <cell r="D358">
            <v>10</v>
          </cell>
          <cell r="E358">
            <v>2009</v>
          </cell>
          <cell r="G358">
            <v>0</v>
          </cell>
          <cell r="H358">
            <v>1.5562360431033648</v>
          </cell>
          <cell r="I358">
            <v>11.094110978398378</v>
          </cell>
          <cell r="J358">
            <v>68.493150684931507</v>
          </cell>
          <cell r="K358">
            <v>10.483870967741936</v>
          </cell>
          <cell r="L358">
            <v>0.22751631094597882</v>
          </cell>
          <cell r="M358">
            <v>7.6522774335701369</v>
          </cell>
          <cell r="N358">
            <v>8.5097142857142849</v>
          </cell>
          <cell r="O358">
            <v>15.442128735607026</v>
          </cell>
          <cell r="P358">
            <v>18.462143217924893</v>
          </cell>
          <cell r="Q358">
            <v>25.71845231270375</v>
          </cell>
          <cell r="R358">
            <v>27.673413977950737</v>
          </cell>
          <cell r="S358">
            <v>67.624128322006896</v>
          </cell>
          <cell r="T358">
            <v>21.378853670734728</v>
          </cell>
          <cell r="U358">
            <v>32.744179353806715</v>
          </cell>
          <cell r="W358">
            <v>0</v>
          </cell>
          <cell r="X358">
            <v>12.650347021501743</v>
          </cell>
          <cell r="Y358">
            <v>10.483870967741936</v>
          </cell>
          <cell r="Z358">
            <v>0</v>
          </cell>
          <cell r="AA358">
            <v>0</v>
          </cell>
          <cell r="AB358">
            <v>2.4552494553943145</v>
          </cell>
          <cell r="AC358">
            <v>5</v>
          </cell>
          <cell r="AD358">
            <v>0</v>
          </cell>
          <cell r="AE358">
            <v>1.3517454706142278</v>
          </cell>
          <cell r="AF358">
            <v>7.5825131042218601</v>
          </cell>
          <cell r="AG358">
            <v>0</v>
          </cell>
          <cell r="AH358">
            <v>3.6820556035606788</v>
          </cell>
          <cell r="AI358">
            <v>0</v>
          </cell>
          <cell r="AJ358">
            <v>0</v>
          </cell>
          <cell r="AK358">
            <v>0</v>
          </cell>
          <cell r="AL358">
            <v>0</v>
          </cell>
          <cell r="AM358">
            <v>0</v>
          </cell>
          <cell r="AN358">
            <v>0</v>
          </cell>
          <cell r="AO358">
            <v>3.178889667251191</v>
          </cell>
          <cell r="AP358">
            <v>0</v>
          </cell>
          <cell r="AQ358">
            <v>16.41748689577814</v>
          </cell>
          <cell r="AR358">
            <v>18.58251310422186</v>
          </cell>
          <cell r="AS358">
            <v>52.675009077549404</v>
          </cell>
          <cell r="AT358">
            <v>0</v>
          </cell>
          <cell r="AU358">
            <v>0</v>
          </cell>
          <cell r="AV358">
            <v>0</v>
          </cell>
          <cell r="AW358">
            <v>67</v>
          </cell>
          <cell r="AX358">
            <v>0</v>
          </cell>
          <cell r="AY358">
            <v>0</v>
          </cell>
          <cell r="AZ358">
            <v>40.102418402627464</v>
          </cell>
          <cell r="BA358">
            <v>0</v>
          </cell>
          <cell r="BB358">
            <v>14.644742943920875</v>
          </cell>
          <cell r="BC358">
            <v>0</v>
          </cell>
          <cell r="BD358">
            <v>0</v>
          </cell>
          <cell r="BE358">
            <v>27.3224043715847</v>
          </cell>
          <cell r="BF358">
            <v>41.028280559922152</v>
          </cell>
          <cell r="BG358">
            <v>0</v>
          </cell>
          <cell r="BH358">
            <v>0.14246575342465917</v>
          </cell>
          <cell r="BI358">
            <v>0</v>
          </cell>
          <cell r="BJ358">
            <v>0</v>
          </cell>
          <cell r="BK358">
            <v>0</v>
          </cell>
          <cell r="BL358">
            <v>0</v>
          </cell>
          <cell r="BM358">
            <v>0</v>
          </cell>
          <cell r="BN358">
            <v>0</v>
          </cell>
          <cell r="BO358">
            <v>0</v>
          </cell>
          <cell r="BP358">
            <v>0</v>
          </cell>
          <cell r="BQ358">
            <v>-7.2398161041748637</v>
          </cell>
          <cell r="BR358">
            <v>0</v>
          </cell>
          <cell r="BS358">
            <v>0</v>
          </cell>
          <cell r="BT358">
            <v>0</v>
          </cell>
          <cell r="BU358">
            <v>0</v>
          </cell>
          <cell r="BV358">
            <v>0</v>
          </cell>
          <cell r="BW358">
            <v>0</v>
          </cell>
          <cell r="BX358">
            <v>0</v>
          </cell>
          <cell r="BY358">
            <v>0</v>
          </cell>
          <cell r="CA358">
            <v>0</v>
          </cell>
          <cell r="CB358">
            <v>0</v>
          </cell>
          <cell r="CC358">
            <v>0</v>
          </cell>
          <cell r="CD358">
            <v>0</v>
          </cell>
          <cell r="CE358">
            <v>0</v>
          </cell>
          <cell r="CF358">
            <v>0</v>
          </cell>
          <cell r="CH358">
            <v>0</v>
          </cell>
          <cell r="CJ358">
            <v>40107</v>
          </cell>
          <cell r="CK358">
            <v>12.650347021501743</v>
          </cell>
          <cell r="CL358">
            <v>8.9342585748360879</v>
          </cell>
          <cell r="CM358">
            <v>68.350684931506848</v>
          </cell>
          <cell r="CN358">
            <v>0</v>
          </cell>
          <cell r="CO358">
            <v>0</v>
          </cell>
          <cell r="CP358">
            <v>59.535954348361273</v>
          </cell>
          <cell r="CQ358">
            <v>0</v>
          </cell>
          <cell r="CR358">
            <v>35</v>
          </cell>
          <cell r="CS358">
            <v>0</v>
          </cell>
          <cell r="CU358">
            <v>40107</v>
          </cell>
          <cell r="CV358">
            <v>2.4552494553943145</v>
          </cell>
          <cell r="CW358">
            <v>5</v>
          </cell>
          <cell r="CX358">
            <v>0</v>
          </cell>
          <cell r="CY358">
            <v>0</v>
          </cell>
          <cell r="CZ358">
            <v>0</v>
          </cell>
          <cell r="DA358">
            <v>0</v>
          </cell>
          <cell r="DB358">
            <v>0</v>
          </cell>
          <cell r="DC358">
            <v>72.328767123287676</v>
          </cell>
          <cell r="DD358">
            <v>67</v>
          </cell>
          <cell r="DE358">
            <v>11.835616438356164</v>
          </cell>
          <cell r="DF358">
            <v>24</v>
          </cell>
          <cell r="DG358">
            <v>58.684931506849324</v>
          </cell>
          <cell r="DH358">
            <v>14.644742943920875</v>
          </cell>
          <cell r="DI358">
            <v>0</v>
          </cell>
          <cell r="DJ358">
            <v>0</v>
          </cell>
          <cell r="DK358">
            <v>27.3224043715847</v>
          </cell>
          <cell r="DL358">
            <v>41.028280559922152</v>
          </cell>
          <cell r="DM358">
            <v>0</v>
          </cell>
          <cell r="DN358">
            <v>0</v>
          </cell>
          <cell r="DO358">
            <v>-7.2398161041748637</v>
          </cell>
          <cell r="DP358">
            <v>0</v>
          </cell>
          <cell r="DR358">
            <v>68.350684931506848</v>
          </cell>
          <cell r="DS358">
            <v>0</v>
          </cell>
          <cell r="DT358">
            <v>0</v>
          </cell>
          <cell r="DV358">
            <v>40107</v>
          </cell>
          <cell r="DW358">
            <v>5.9561723832240583</v>
          </cell>
          <cell r="DY358">
            <v>49.7</v>
          </cell>
          <cell r="DZ358">
            <v>44.7</v>
          </cell>
          <cell r="EA358">
            <v>35</v>
          </cell>
          <cell r="EB358">
            <v>35</v>
          </cell>
          <cell r="ED358">
            <v>60</v>
          </cell>
          <cell r="EE358">
            <v>20</v>
          </cell>
          <cell r="EF358">
            <v>59.535954348361273</v>
          </cell>
          <cell r="EG358">
            <v>0</v>
          </cell>
          <cell r="EH358">
            <v>59.535954348361273</v>
          </cell>
          <cell r="EJ358">
            <v>35</v>
          </cell>
          <cell r="EK358">
            <v>95</v>
          </cell>
          <cell r="EL358">
            <v>115</v>
          </cell>
          <cell r="EN358">
            <v>0</v>
          </cell>
          <cell r="EO358">
            <v>60</v>
          </cell>
          <cell r="EP358">
            <v>80</v>
          </cell>
          <cell r="ER358">
            <v>200</v>
          </cell>
          <cell r="ET358">
            <v>15</v>
          </cell>
          <cell r="EU358">
            <v>0</v>
          </cell>
          <cell r="EV358">
            <v>0</v>
          </cell>
          <cell r="EW358">
            <v>56.541009159573555</v>
          </cell>
          <cell r="EX358">
            <v>11.809675771933293</v>
          </cell>
          <cell r="EZ358">
            <v>56.541009159573555</v>
          </cell>
          <cell r="FA358">
            <v>71.541009159573548</v>
          </cell>
          <cell r="FB358">
            <v>59</v>
          </cell>
          <cell r="FC358">
            <v>68.350684931506848</v>
          </cell>
          <cell r="FE358">
            <v>38271.593298263891</v>
          </cell>
        </row>
        <row r="359">
          <cell r="A359">
            <v>40108</v>
          </cell>
          <cell r="B359">
            <v>22</v>
          </cell>
          <cell r="C359">
            <v>4</v>
          </cell>
          <cell r="D359">
            <v>10</v>
          </cell>
          <cell r="E359">
            <v>2009</v>
          </cell>
          <cell r="G359">
            <v>0</v>
          </cell>
          <cell r="H359">
            <v>1.495811716029583</v>
          </cell>
          <cell r="I359">
            <v>9.1929272170519738</v>
          </cell>
          <cell r="J359">
            <v>68.493150684931507</v>
          </cell>
          <cell r="K359">
            <v>10.483870967741936</v>
          </cell>
          <cell r="L359">
            <v>0.21868248393873035</v>
          </cell>
          <cell r="M359">
            <v>6.3409163319596873</v>
          </cell>
          <cell r="N359">
            <v>0</v>
          </cell>
          <cell r="O359">
            <v>14.842553727965473</v>
          </cell>
          <cell r="P359">
            <v>15.298309094224999</v>
          </cell>
          <cell r="Q359">
            <v>26.348135308626272</v>
          </cell>
          <cell r="R359">
            <v>27.673413977950737</v>
          </cell>
          <cell r="S359">
            <v>117.63376861571233</v>
          </cell>
          <cell r="T359">
            <v>20.744592112838223</v>
          </cell>
          <cell r="U359">
            <v>25.049903176793642</v>
          </cell>
          <cell r="W359">
            <v>0</v>
          </cell>
          <cell r="X359">
            <v>10.688738933081556</v>
          </cell>
          <cell r="Y359">
            <v>10.483870967741936</v>
          </cell>
          <cell r="Z359">
            <v>0</v>
          </cell>
          <cell r="AA359">
            <v>0</v>
          </cell>
          <cell r="AB359">
            <v>0</v>
          </cell>
          <cell r="AC359">
            <v>5</v>
          </cell>
          <cell r="AD359">
            <v>0</v>
          </cell>
          <cell r="AE359">
            <v>1.3517454706142278</v>
          </cell>
          <cell r="AF359">
            <v>0.20785334528418975</v>
          </cell>
          <cell r="AG359">
            <v>0</v>
          </cell>
          <cell r="AH359">
            <v>4.071956889579015</v>
          </cell>
          <cell r="AI359">
            <v>0</v>
          </cell>
          <cell r="AJ359">
            <v>0</v>
          </cell>
          <cell r="AK359">
            <v>0</v>
          </cell>
          <cell r="AL359">
            <v>0</v>
          </cell>
          <cell r="AM359">
            <v>0</v>
          </cell>
          <cell r="AN359">
            <v>0</v>
          </cell>
          <cell r="AO359">
            <v>4.0288250889688921</v>
          </cell>
          <cell r="AP359">
            <v>0</v>
          </cell>
          <cell r="AQ359">
            <v>23.792146654715811</v>
          </cell>
          <cell r="AR359">
            <v>11.207853345284189</v>
          </cell>
          <cell r="AS359">
            <v>44.43378803513621</v>
          </cell>
          <cell r="AT359">
            <v>0</v>
          </cell>
          <cell r="AU359">
            <v>0</v>
          </cell>
          <cell r="AV359">
            <v>0</v>
          </cell>
          <cell r="AW359">
            <v>67</v>
          </cell>
          <cell r="AX359">
            <v>0</v>
          </cell>
          <cell r="AY359">
            <v>0</v>
          </cell>
          <cell r="AZ359">
            <v>47.477078161565132</v>
          </cell>
          <cell r="BA359">
            <v>0</v>
          </cell>
          <cell r="BB359">
            <v>48.95118574377905</v>
          </cell>
          <cell r="BC359">
            <v>0</v>
          </cell>
          <cell r="BD359">
            <v>0</v>
          </cell>
          <cell r="BE359">
            <v>27.3224043715847</v>
          </cell>
          <cell r="BF359">
            <v>34.52924358783271</v>
          </cell>
          <cell r="BG359">
            <v>0</v>
          </cell>
          <cell r="BH359">
            <v>6.6415027255141013</v>
          </cell>
          <cell r="BI359">
            <v>0</v>
          </cell>
          <cell r="BJ359">
            <v>0</v>
          </cell>
          <cell r="BK359">
            <v>0</v>
          </cell>
          <cell r="BL359">
            <v>0</v>
          </cell>
          <cell r="BM359">
            <v>0</v>
          </cell>
          <cell r="BN359">
            <v>0</v>
          </cell>
          <cell r="BO359">
            <v>0</v>
          </cell>
          <cell r="BP359">
            <v>0</v>
          </cell>
          <cell r="BQ359">
            <v>-3.3721579049166337</v>
          </cell>
          <cell r="BR359">
            <v>0</v>
          </cell>
          <cell r="BS359">
            <v>0</v>
          </cell>
          <cell r="BT359">
            <v>7.1054273576010019E-15</v>
          </cell>
          <cell r="BU359">
            <v>0</v>
          </cell>
          <cell r="BV359">
            <v>-7.1054273576010019E-15</v>
          </cell>
          <cell r="BW359">
            <v>0</v>
          </cell>
          <cell r="BX359">
            <v>0</v>
          </cell>
          <cell r="BY359">
            <v>0</v>
          </cell>
          <cell r="CA359">
            <v>0</v>
          </cell>
          <cell r="CB359">
            <v>0</v>
          </cell>
          <cell r="CC359">
            <v>0</v>
          </cell>
          <cell r="CD359">
            <v>0</v>
          </cell>
          <cell r="CE359">
            <v>0</v>
          </cell>
          <cell r="CF359">
            <v>0</v>
          </cell>
          <cell r="CH359">
            <v>0</v>
          </cell>
          <cell r="CJ359">
            <v>40108</v>
          </cell>
          <cell r="CK359">
            <v>10.688738933081556</v>
          </cell>
          <cell r="CL359">
            <v>1.5595988158984175</v>
          </cell>
          <cell r="CM359">
            <v>61.851647959417413</v>
          </cell>
          <cell r="CN359">
            <v>0</v>
          </cell>
          <cell r="CO359">
            <v>0</v>
          </cell>
          <cell r="CP359">
            <v>52.534570013684117</v>
          </cell>
          <cell r="CQ359">
            <v>0</v>
          </cell>
          <cell r="CR359">
            <v>35</v>
          </cell>
          <cell r="CS359">
            <v>0</v>
          </cell>
          <cell r="CU359">
            <v>40108</v>
          </cell>
          <cell r="CV359">
            <v>0</v>
          </cell>
          <cell r="CW359">
            <v>5</v>
          </cell>
          <cell r="CX359">
            <v>0</v>
          </cell>
          <cell r="CY359">
            <v>0</v>
          </cell>
          <cell r="CZ359">
            <v>0</v>
          </cell>
          <cell r="DA359">
            <v>0</v>
          </cell>
          <cell r="DB359">
            <v>0</v>
          </cell>
          <cell r="DC359">
            <v>69.864811672279771</v>
          </cell>
          <cell r="DD359">
            <v>67</v>
          </cell>
          <cell r="DE359">
            <v>11.835616438356164</v>
          </cell>
          <cell r="DF359">
            <v>24</v>
          </cell>
          <cell r="DG359">
            <v>58.684931506849324</v>
          </cell>
          <cell r="DH359">
            <v>48.95118574377905</v>
          </cell>
          <cell r="DI359">
            <v>0</v>
          </cell>
          <cell r="DJ359">
            <v>0</v>
          </cell>
          <cell r="DK359">
            <v>27.3224043715847</v>
          </cell>
          <cell r="DL359">
            <v>34.529243587832717</v>
          </cell>
          <cell r="DM359">
            <v>0</v>
          </cell>
          <cell r="DN359">
            <v>0</v>
          </cell>
          <cell r="DO359">
            <v>-3.3721579049166337</v>
          </cell>
          <cell r="DP359">
            <v>-7.1054273576010019E-15</v>
          </cell>
          <cell r="DR359">
            <v>61.851647959417413</v>
          </cell>
          <cell r="DS359">
            <v>0</v>
          </cell>
          <cell r="DT359">
            <v>0</v>
          </cell>
          <cell r="DV359">
            <v>40108</v>
          </cell>
          <cell r="DW359">
            <v>1.0397325439322784</v>
          </cell>
          <cell r="DY359">
            <v>49.7</v>
          </cell>
          <cell r="DZ359">
            <v>44.7</v>
          </cell>
          <cell r="EA359">
            <v>35</v>
          </cell>
          <cell r="EB359">
            <v>35</v>
          </cell>
          <cell r="ED359">
            <v>60</v>
          </cell>
          <cell r="EE359">
            <v>20</v>
          </cell>
          <cell r="EF359">
            <v>52.534570013684117</v>
          </cell>
          <cell r="EG359">
            <v>0</v>
          </cell>
          <cell r="EH359">
            <v>52.534570013684117</v>
          </cell>
          <cell r="EJ359">
            <v>35</v>
          </cell>
          <cell r="EK359">
            <v>95</v>
          </cell>
          <cell r="EL359">
            <v>115</v>
          </cell>
          <cell r="EN359">
            <v>0</v>
          </cell>
          <cell r="EO359">
            <v>60</v>
          </cell>
          <cell r="EP359">
            <v>80</v>
          </cell>
          <cell r="ER359">
            <v>200</v>
          </cell>
          <cell r="ET359">
            <v>15</v>
          </cell>
          <cell r="EU359">
            <v>7.1054273576010019E-15</v>
          </cell>
          <cell r="EV359">
            <v>0</v>
          </cell>
          <cell r="EW359">
            <v>46.851647959417406</v>
          </cell>
          <cell r="EX359">
            <v>15</v>
          </cell>
          <cell r="EZ359">
            <v>46.851647959417413</v>
          </cell>
          <cell r="FA359">
            <v>61.851647959417413</v>
          </cell>
          <cell r="FB359">
            <v>59</v>
          </cell>
          <cell r="FC359">
            <v>68.350684931506848</v>
          </cell>
          <cell r="FE359">
            <v>38271.59329837963</v>
          </cell>
        </row>
        <row r="360">
          <cell r="A360">
            <v>40109</v>
          </cell>
          <cell r="B360">
            <v>23</v>
          </cell>
          <cell r="C360">
            <v>5</v>
          </cell>
          <cell r="D360">
            <v>10</v>
          </cell>
          <cell r="E360">
            <v>2009</v>
          </cell>
          <cell r="G360">
            <v>0</v>
          </cell>
          <cell r="H360">
            <v>1.5339687464201484</v>
          </cell>
          <cell r="I360">
            <v>9.2821091188979583</v>
          </cell>
          <cell r="J360">
            <v>68.493150684931507</v>
          </cell>
          <cell r="K360">
            <v>10.483870967741936</v>
          </cell>
          <cell r="L360">
            <v>0.22426090941575702</v>
          </cell>
          <cell r="M360">
            <v>6.4024304682710769</v>
          </cell>
          <cell r="N360">
            <v>0</v>
          </cell>
          <cell r="O360">
            <v>15.22117609574239</v>
          </cell>
          <cell r="P360">
            <v>15.446720178946739</v>
          </cell>
          <cell r="Q360">
            <v>26.022543024394341</v>
          </cell>
          <cell r="R360">
            <v>27.673413977950737</v>
          </cell>
          <cell r="S360">
            <v>128.17817975079348</v>
          </cell>
          <cell r="T360">
            <v>20.969150575644008</v>
          </cell>
          <cell r="U360">
            <v>27.989319705722806</v>
          </cell>
          <cell r="W360">
            <v>0</v>
          </cell>
          <cell r="X360">
            <v>10.816077865318107</v>
          </cell>
          <cell r="Y360">
            <v>10.483870967741936</v>
          </cell>
          <cell r="Z360">
            <v>0</v>
          </cell>
          <cell r="AA360">
            <v>0</v>
          </cell>
          <cell r="AB360">
            <v>0</v>
          </cell>
          <cell r="AC360">
            <v>5</v>
          </cell>
          <cell r="AD360">
            <v>0</v>
          </cell>
          <cell r="AE360">
            <v>1.3517454706142278</v>
          </cell>
          <cell r="AF360">
            <v>0.27494590707260613</v>
          </cell>
          <cell r="AG360">
            <v>0</v>
          </cell>
          <cell r="AH360">
            <v>3.8921680019137721</v>
          </cell>
          <cell r="AI360">
            <v>0</v>
          </cell>
          <cell r="AJ360">
            <v>0</v>
          </cell>
          <cell r="AK360">
            <v>0</v>
          </cell>
          <cell r="AL360">
            <v>0</v>
          </cell>
          <cell r="AM360">
            <v>0</v>
          </cell>
          <cell r="AN360">
            <v>0</v>
          </cell>
          <cell r="AO360">
            <v>3.3523773186087045</v>
          </cell>
          <cell r="AP360">
            <v>0</v>
          </cell>
          <cell r="AQ360">
            <v>23.725054092927394</v>
          </cell>
          <cell r="AR360">
            <v>11.274945907072606</v>
          </cell>
          <cell r="AS360">
            <v>42.119307956511719</v>
          </cell>
          <cell r="AT360">
            <v>0</v>
          </cell>
          <cell r="AU360">
            <v>0</v>
          </cell>
          <cell r="AV360">
            <v>0</v>
          </cell>
          <cell r="AW360">
            <v>67</v>
          </cell>
          <cell r="AX360">
            <v>0</v>
          </cell>
          <cell r="AY360">
            <v>0</v>
          </cell>
          <cell r="AZ360">
            <v>47.409985599776718</v>
          </cell>
          <cell r="BA360">
            <v>0</v>
          </cell>
          <cell r="BB360">
            <v>62.726664432383586</v>
          </cell>
          <cell r="BC360">
            <v>0</v>
          </cell>
          <cell r="BD360">
            <v>0</v>
          </cell>
          <cell r="BE360">
            <v>27.3224043715847</v>
          </cell>
          <cell r="BF360">
            <v>34.983758126127881</v>
          </cell>
          <cell r="BG360">
            <v>0</v>
          </cell>
          <cell r="BH360">
            <v>6.1869881872189296</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CA360">
            <v>0</v>
          </cell>
          <cell r="CB360">
            <v>0</v>
          </cell>
          <cell r="CC360">
            <v>0</v>
          </cell>
          <cell r="CD360">
            <v>0</v>
          </cell>
          <cell r="CE360">
            <v>0</v>
          </cell>
          <cell r="CF360">
            <v>0</v>
          </cell>
          <cell r="CH360">
            <v>0</v>
          </cell>
          <cell r="CJ360">
            <v>40109</v>
          </cell>
          <cell r="CK360">
            <v>10.816077865318107</v>
          </cell>
          <cell r="CL360">
            <v>1.6266913776868339</v>
          </cell>
          <cell r="CM360">
            <v>62.306162497712577</v>
          </cell>
          <cell r="CN360">
            <v>0</v>
          </cell>
          <cell r="CO360">
            <v>0</v>
          </cell>
          <cell r="CP360">
            <v>49.363853277034195</v>
          </cell>
          <cell r="CQ360">
            <v>0</v>
          </cell>
          <cell r="CR360">
            <v>35</v>
          </cell>
          <cell r="CS360">
            <v>0</v>
          </cell>
          <cell r="CU360">
            <v>40109</v>
          </cell>
          <cell r="CV360">
            <v>0</v>
          </cell>
          <cell r="CW360">
            <v>5</v>
          </cell>
          <cell r="CX360">
            <v>0</v>
          </cell>
          <cell r="CY360">
            <v>0</v>
          </cell>
          <cell r="CZ360">
            <v>0</v>
          </cell>
          <cell r="DA360">
            <v>0</v>
          </cell>
          <cell r="DB360">
            <v>0</v>
          </cell>
          <cell r="DC360">
            <v>66.366919329571232</v>
          </cell>
          <cell r="DD360">
            <v>67</v>
          </cell>
          <cell r="DE360">
            <v>11.835616438356164</v>
          </cell>
          <cell r="DF360">
            <v>24</v>
          </cell>
          <cell r="DG360">
            <v>58.684931506849324</v>
          </cell>
          <cell r="DH360">
            <v>62.726664432383586</v>
          </cell>
          <cell r="DI360">
            <v>0</v>
          </cell>
          <cell r="DJ360">
            <v>0</v>
          </cell>
          <cell r="DK360">
            <v>27.3224043715847</v>
          </cell>
          <cell r="DL360">
            <v>34.983758126127881</v>
          </cell>
          <cell r="DM360">
            <v>0</v>
          </cell>
          <cell r="DN360">
            <v>0</v>
          </cell>
          <cell r="DO360">
            <v>0</v>
          </cell>
          <cell r="DP360">
            <v>0</v>
          </cell>
          <cell r="DR360">
            <v>62.306162497712577</v>
          </cell>
          <cell r="DS360">
            <v>0</v>
          </cell>
          <cell r="DT360">
            <v>0</v>
          </cell>
          <cell r="DV360">
            <v>40109</v>
          </cell>
          <cell r="DW360">
            <v>1.0844609184578893</v>
          </cell>
          <cell r="DY360">
            <v>49.7</v>
          </cell>
          <cell r="DZ360">
            <v>44.7</v>
          </cell>
          <cell r="EA360">
            <v>35</v>
          </cell>
          <cell r="EB360">
            <v>35</v>
          </cell>
          <cell r="ED360">
            <v>60</v>
          </cell>
          <cell r="EE360">
            <v>20</v>
          </cell>
          <cell r="EF360">
            <v>49.363853277034195</v>
          </cell>
          <cell r="EG360">
            <v>0</v>
          </cell>
          <cell r="EH360">
            <v>49.363853277034195</v>
          </cell>
          <cell r="EJ360">
            <v>35</v>
          </cell>
          <cell r="EK360">
            <v>95</v>
          </cell>
          <cell r="EL360">
            <v>115</v>
          </cell>
          <cell r="EN360">
            <v>0</v>
          </cell>
          <cell r="EO360">
            <v>60</v>
          </cell>
          <cell r="EP360">
            <v>80</v>
          </cell>
          <cell r="ER360">
            <v>200</v>
          </cell>
          <cell r="ET360">
            <v>15</v>
          </cell>
          <cell r="EU360">
            <v>0</v>
          </cell>
          <cell r="EV360">
            <v>0</v>
          </cell>
          <cell r="EW360">
            <v>47.306162497712577</v>
          </cell>
          <cell r="EX360">
            <v>15</v>
          </cell>
          <cell r="EZ360">
            <v>47.306162497712577</v>
          </cell>
          <cell r="FA360">
            <v>62.306162497712577</v>
          </cell>
          <cell r="FB360">
            <v>59</v>
          </cell>
          <cell r="FC360">
            <v>68.350684931506848</v>
          </cell>
          <cell r="FE360">
            <v>38271.593298611115</v>
          </cell>
        </row>
        <row r="361">
          <cell r="A361">
            <v>40110</v>
          </cell>
          <cell r="B361">
            <v>24</v>
          </cell>
          <cell r="C361">
            <v>6</v>
          </cell>
          <cell r="D361">
            <v>10</v>
          </cell>
          <cell r="E361">
            <v>2009</v>
          </cell>
          <cell r="G361">
            <v>0</v>
          </cell>
          <cell r="H361">
            <v>2.773729624396851</v>
          </cell>
          <cell r="I361">
            <v>11.980556224991044</v>
          </cell>
          <cell r="J361">
            <v>68.493150684931507</v>
          </cell>
          <cell r="K361">
            <v>10.483870967741936</v>
          </cell>
          <cell r="L361">
            <v>0.40550964906705456</v>
          </cell>
          <cell r="M361">
            <v>8.2637121821321937</v>
          </cell>
          <cell r="N361">
            <v>8.5097142857142849</v>
          </cell>
          <cell r="O361">
            <v>27.523003420669514</v>
          </cell>
          <cell r="P361">
            <v>19.937311361574132</v>
          </cell>
          <cell r="Q361">
            <v>26.025064160614068</v>
          </cell>
          <cell r="R361">
            <v>27.673413977950737</v>
          </cell>
          <cell r="S361">
            <v>94.703798420877646</v>
          </cell>
          <cell r="T361">
            <v>21.435609892926035</v>
          </cell>
          <cell r="U361">
            <v>37.39079655986172</v>
          </cell>
          <cell r="W361">
            <v>0</v>
          </cell>
          <cell r="X361">
            <v>14.754285849387895</v>
          </cell>
          <cell r="Y361">
            <v>10.483870967741936</v>
          </cell>
          <cell r="Z361">
            <v>0</v>
          </cell>
          <cell r="AA361">
            <v>0</v>
          </cell>
          <cell r="AB361">
            <v>2.4540040390038964</v>
          </cell>
          <cell r="AC361">
            <v>5</v>
          </cell>
          <cell r="AD361">
            <v>0</v>
          </cell>
          <cell r="AE361">
            <v>1.3517454706142278</v>
          </cell>
          <cell r="AF361">
            <v>8.3731866072954091</v>
          </cell>
          <cell r="AG361">
            <v>0</v>
          </cell>
          <cell r="AH361">
            <v>2.8599192147007315</v>
          </cell>
          <cell r="AI361">
            <v>0</v>
          </cell>
          <cell r="AJ361">
            <v>0</v>
          </cell>
          <cell r="AK361">
            <v>0</v>
          </cell>
          <cell r="AL361">
            <v>0</v>
          </cell>
          <cell r="AM361">
            <v>0</v>
          </cell>
          <cell r="AN361">
            <v>0</v>
          </cell>
          <cell r="AO361">
            <v>0</v>
          </cell>
          <cell r="AP361">
            <v>0</v>
          </cell>
          <cell r="AQ361">
            <v>15.626813392704591</v>
          </cell>
          <cell r="AR361">
            <v>19.373186607295409</v>
          </cell>
          <cell r="AS361">
            <v>54.714562059199054</v>
          </cell>
          <cell r="AT361">
            <v>0</v>
          </cell>
          <cell r="AU361">
            <v>0</v>
          </cell>
          <cell r="AV361">
            <v>0</v>
          </cell>
          <cell r="AW361">
            <v>67</v>
          </cell>
          <cell r="AX361">
            <v>0</v>
          </cell>
          <cell r="AY361">
            <v>0</v>
          </cell>
          <cell r="AZ361">
            <v>39.311744899553915</v>
          </cell>
          <cell r="BA361">
            <v>0</v>
          </cell>
          <cell r="BB361">
            <v>47.218459974111497</v>
          </cell>
          <cell r="BC361">
            <v>0</v>
          </cell>
          <cell r="BD361">
            <v>0</v>
          </cell>
          <cell r="BE361">
            <v>27.3224043715847</v>
          </cell>
          <cell r="BF361">
            <v>41.028280559922152</v>
          </cell>
          <cell r="BG361">
            <v>0</v>
          </cell>
          <cell r="BH361">
            <v>0</v>
          </cell>
          <cell r="BI361">
            <v>0</v>
          </cell>
          <cell r="BJ361">
            <v>0</v>
          </cell>
          <cell r="BK361">
            <v>0</v>
          </cell>
          <cell r="BL361">
            <v>0</v>
          </cell>
          <cell r="BM361">
            <v>0</v>
          </cell>
          <cell r="BN361">
            <v>0</v>
          </cell>
          <cell r="BO361">
            <v>0</v>
          </cell>
          <cell r="BP361">
            <v>0</v>
          </cell>
          <cell r="BQ361">
            <v>8.5843116469086738</v>
          </cell>
          <cell r="BR361">
            <v>0</v>
          </cell>
          <cell r="BS361">
            <v>0</v>
          </cell>
          <cell r="BT361">
            <v>0</v>
          </cell>
          <cell r="BU361">
            <v>0</v>
          </cell>
          <cell r="BV361">
            <v>0</v>
          </cell>
          <cell r="BW361">
            <v>0</v>
          </cell>
          <cell r="BX361">
            <v>0</v>
          </cell>
          <cell r="BY361">
            <v>0</v>
          </cell>
          <cell r="CA361">
            <v>0</v>
          </cell>
          <cell r="CB361">
            <v>0.14246575342465917</v>
          </cell>
          <cell r="CC361">
            <v>0</v>
          </cell>
          <cell r="CD361">
            <v>0</v>
          </cell>
          <cell r="CE361">
            <v>0</v>
          </cell>
          <cell r="CF361">
            <v>0</v>
          </cell>
          <cell r="CH361">
            <v>0.14246575342465917</v>
          </cell>
          <cell r="CJ361">
            <v>40110</v>
          </cell>
          <cell r="CK361">
            <v>14.754285849387895</v>
          </cell>
          <cell r="CL361">
            <v>9.7249320779096369</v>
          </cell>
          <cell r="CM361">
            <v>68.350684931506848</v>
          </cell>
          <cell r="CN361">
            <v>0</v>
          </cell>
          <cell r="CO361">
            <v>0</v>
          </cell>
          <cell r="CP361">
            <v>57.574481273899785</v>
          </cell>
          <cell r="CQ361">
            <v>0</v>
          </cell>
          <cell r="CR361">
            <v>35</v>
          </cell>
          <cell r="CS361">
            <v>0</v>
          </cell>
          <cell r="CU361">
            <v>40110</v>
          </cell>
          <cell r="CV361">
            <v>2.4540040390038964</v>
          </cell>
          <cell r="CW361">
            <v>5</v>
          </cell>
          <cell r="CX361">
            <v>0</v>
          </cell>
          <cell r="CY361">
            <v>0</v>
          </cell>
          <cell r="CZ361">
            <v>0</v>
          </cell>
          <cell r="DA361">
            <v>0</v>
          </cell>
          <cell r="DB361">
            <v>0</v>
          </cell>
          <cell r="DC361">
            <v>72.328767123287676</v>
          </cell>
          <cell r="DD361">
            <v>67</v>
          </cell>
          <cell r="DE361">
            <v>11.835616438356164</v>
          </cell>
          <cell r="DF361">
            <v>24</v>
          </cell>
          <cell r="DG361">
            <v>58.684931506849324</v>
          </cell>
          <cell r="DH361">
            <v>47.218459974111497</v>
          </cell>
          <cell r="DI361">
            <v>0</v>
          </cell>
          <cell r="DJ361">
            <v>0</v>
          </cell>
          <cell r="DK361">
            <v>27.3224043715847</v>
          </cell>
          <cell r="DL361">
            <v>41.028280559922152</v>
          </cell>
          <cell r="DM361">
            <v>0</v>
          </cell>
          <cell r="DN361">
            <v>0</v>
          </cell>
          <cell r="DO361">
            <v>8.5843116469086738</v>
          </cell>
          <cell r="DP361">
            <v>0</v>
          </cell>
          <cell r="DR361">
            <v>68.350684931506848</v>
          </cell>
          <cell r="DS361">
            <v>0.14246575342465917</v>
          </cell>
          <cell r="DT361">
            <v>0</v>
          </cell>
          <cell r="DV361">
            <v>40110</v>
          </cell>
          <cell r="DW361">
            <v>6.4832880519397582</v>
          </cell>
          <cell r="DY361">
            <v>49.7</v>
          </cell>
          <cell r="DZ361">
            <v>44.7</v>
          </cell>
          <cell r="EA361">
            <v>35</v>
          </cell>
          <cell r="EB361">
            <v>35</v>
          </cell>
          <cell r="ED361">
            <v>60</v>
          </cell>
          <cell r="EE361">
            <v>20</v>
          </cell>
          <cell r="EF361">
            <v>57.574481273899785</v>
          </cell>
          <cell r="EG361">
            <v>0</v>
          </cell>
          <cell r="EH361">
            <v>57.574481273899785</v>
          </cell>
          <cell r="EJ361">
            <v>35</v>
          </cell>
          <cell r="EK361">
            <v>95</v>
          </cell>
          <cell r="EL361">
            <v>115</v>
          </cell>
          <cell r="EN361">
            <v>0</v>
          </cell>
          <cell r="EO361">
            <v>60</v>
          </cell>
          <cell r="EP361">
            <v>80</v>
          </cell>
          <cell r="ER361">
            <v>200</v>
          </cell>
          <cell r="ET361">
            <v>15</v>
          </cell>
          <cell r="EU361">
            <v>0</v>
          </cell>
          <cell r="EV361">
            <v>0</v>
          </cell>
          <cell r="EW361">
            <v>61.05876717593442</v>
          </cell>
          <cell r="EX361">
            <v>7.2919177555724275</v>
          </cell>
          <cell r="EZ361">
            <v>61.05876717593442</v>
          </cell>
          <cell r="FA361">
            <v>76.05876717593442</v>
          </cell>
          <cell r="FB361">
            <v>59</v>
          </cell>
          <cell r="FC361">
            <v>68.350684931506848</v>
          </cell>
          <cell r="FE361">
            <v>38271.593298958331</v>
          </cell>
        </row>
        <row r="362">
          <cell r="A362">
            <v>40111</v>
          </cell>
          <cell r="B362">
            <v>25</v>
          </cell>
          <cell r="C362">
            <v>7</v>
          </cell>
          <cell r="D362">
            <v>10</v>
          </cell>
          <cell r="E362">
            <v>2009</v>
          </cell>
          <cell r="G362">
            <v>0</v>
          </cell>
          <cell r="H362">
            <v>2.076041728640047</v>
          </cell>
          <cell r="I362">
            <v>11.732168557435301</v>
          </cell>
          <cell r="J362">
            <v>68.493150684931507</v>
          </cell>
          <cell r="K362">
            <v>10.483870967741936</v>
          </cell>
          <cell r="L362">
            <v>0.3035100989745706</v>
          </cell>
          <cell r="M362">
            <v>8.0923842274258746</v>
          </cell>
          <cell r="N362">
            <v>8.5097142857142849</v>
          </cell>
          <cell r="O362">
            <v>20.600026439576837</v>
          </cell>
          <cell r="P362">
            <v>19.523959746387529</v>
          </cell>
          <cell r="Q362">
            <v>25.895933654002764</v>
          </cell>
          <cell r="R362">
            <v>27.673413977950737</v>
          </cell>
          <cell r="S362">
            <v>105.46013476306591</v>
          </cell>
          <cell r="T362">
            <v>21.474262471553885</v>
          </cell>
          <cell r="U362">
            <v>37.753195789924682</v>
          </cell>
          <cell r="W362">
            <v>0</v>
          </cell>
          <cell r="X362">
            <v>13.808210286075347</v>
          </cell>
          <cell r="Y362">
            <v>10.483870967741936</v>
          </cell>
          <cell r="Z362">
            <v>0</v>
          </cell>
          <cell r="AA362">
            <v>0</v>
          </cell>
          <cell r="AB362">
            <v>2.4527592543464314</v>
          </cell>
          <cell r="AC362">
            <v>5</v>
          </cell>
          <cell r="AD362">
            <v>0</v>
          </cell>
          <cell r="AE362">
            <v>1.3517454706142278</v>
          </cell>
          <cell r="AF362">
            <v>8.1011038871540713</v>
          </cell>
          <cell r="AG362">
            <v>0</v>
          </cell>
          <cell r="AH362">
            <v>3.0249445976172318</v>
          </cell>
          <cell r="AI362">
            <v>0</v>
          </cell>
          <cell r="AJ362">
            <v>0</v>
          </cell>
          <cell r="AK362">
            <v>0</v>
          </cell>
          <cell r="AL362">
            <v>0</v>
          </cell>
          <cell r="AM362">
            <v>0</v>
          </cell>
          <cell r="AN362">
            <v>0</v>
          </cell>
          <cell r="AO362">
            <v>0</v>
          </cell>
          <cell r="AP362">
            <v>0</v>
          </cell>
          <cell r="AQ362">
            <v>15.898896112845929</v>
          </cell>
          <cell r="AR362">
            <v>19.101103887154071</v>
          </cell>
          <cell r="AS362">
            <v>55.495612239595097</v>
          </cell>
          <cell r="AT362">
            <v>0</v>
          </cell>
          <cell r="AU362">
            <v>0</v>
          </cell>
          <cell r="AV362">
            <v>0</v>
          </cell>
          <cell r="AW362">
            <v>67</v>
          </cell>
          <cell r="AX362">
            <v>0</v>
          </cell>
          <cell r="AY362">
            <v>0</v>
          </cell>
          <cell r="AZ362">
            <v>39.583827619695256</v>
          </cell>
          <cell r="BA362">
            <v>0</v>
          </cell>
          <cell r="BB362">
            <v>58.103765404849213</v>
          </cell>
          <cell r="BC362">
            <v>0</v>
          </cell>
          <cell r="BD362">
            <v>0</v>
          </cell>
          <cell r="BE362">
            <v>27.3224043715847</v>
          </cell>
          <cell r="BF362">
            <v>41.028280559922152</v>
          </cell>
          <cell r="BG362">
            <v>0</v>
          </cell>
          <cell r="BH362">
            <v>0</v>
          </cell>
          <cell r="BI362">
            <v>0</v>
          </cell>
          <cell r="BJ362">
            <v>0</v>
          </cell>
          <cell r="BK362">
            <v>0</v>
          </cell>
          <cell r="BL362">
            <v>0</v>
          </cell>
          <cell r="BM362">
            <v>0</v>
          </cell>
          <cell r="BN362">
            <v>0</v>
          </cell>
          <cell r="BO362">
            <v>0</v>
          </cell>
          <cell r="BP362">
            <v>0</v>
          </cell>
          <cell r="BQ362">
            <v>0.17277698070554948</v>
          </cell>
          <cell r="BR362">
            <v>0</v>
          </cell>
          <cell r="BS362">
            <v>0</v>
          </cell>
          <cell r="BT362">
            <v>0</v>
          </cell>
          <cell r="BU362">
            <v>0</v>
          </cell>
          <cell r="BV362">
            <v>0</v>
          </cell>
          <cell r="BW362">
            <v>0</v>
          </cell>
          <cell r="BX362">
            <v>0</v>
          </cell>
          <cell r="BY362">
            <v>0</v>
          </cell>
          <cell r="CA362">
            <v>0</v>
          </cell>
          <cell r="CB362">
            <v>0.14246575342465917</v>
          </cell>
          <cell r="CC362">
            <v>0</v>
          </cell>
          <cell r="CD362">
            <v>0</v>
          </cell>
          <cell r="CE362">
            <v>0</v>
          </cell>
          <cell r="CF362">
            <v>0</v>
          </cell>
          <cell r="CH362">
            <v>0.14246575342465917</v>
          </cell>
          <cell r="CJ362">
            <v>40111</v>
          </cell>
          <cell r="CK362">
            <v>13.808210286075347</v>
          </cell>
          <cell r="CL362">
            <v>9.452849357768299</v>
          </cell>
          <cell r="CM362">
            <v>68.350684931506848</v>
          </cell>
          <cell r="CN362">
            <v>0</v>
          </cell>
          <cell r="CO362">
            <v>0</v>
          </cell>
          <cell r="CP362">
            <v>58.520556837212325</v>
          </cell>
          <cell r="CQ362">
            <v>0</v>
          </cell>
          <cell r="CR362">
            <v>35</v>
          </cell>
          <cell r="CS362">
            <v>0</v>
          </cell>
          <cell r="CU362">
            <v>40111</v>
          </cell>
          <cell r="CV362">
            <v>2.4527592543464314</v>
          </cell>
          <cell r="CW362">
            <v>5</v>
          </cell>
          <cell r="CX362">
            <v>0</v>
          </cell>
          <cell r="CY362">
            <v>0</v>
          </cell>
          <cell r="CZ362">
            <v>0</v>
          </cell>
          <cell r="DA362">
            <v>0</v>
          </cell>
          <cell r="DB362">
            <v>0</v>
          </cell>
          <cell r="DC362">
            <v>72.328767123287676</v>
          </cell>
          <cell r="DD362">
            <v>67</v>
          </cell>
          <cell r="DE362">
            <v>11.835616438356164</v>
          </cell>
          <cell r="DF362">
            <v>24</v>
          </cell>
          <cell r="DG362">
            <v>58.684931506849324</v>
          </cell>
          <cell r="DH362">
            <v>58.103765404849213</v>
          </cell>
          <cell r="DI362">
            <v>0</v>
          </cell>
          <cell r="DJ362">
            <v>0</v>
          </cell>
          <cell r="DK362">
            <v>27.3224043715847</v>
          </cell>
          <cell r="DL362">
            <v>41.028280559922152</v>
          </cell>
          <cell r="DM362">
            <v>0</v>
          </cell>
          <cell r="DN362">
            <v>0</v>
          </cell>
          <cell r="DO362">
            <v>0.17277698070554948</v>
          </cell>
          <cell r="DP362">
            <v>0</v>
          </cell>
          <cell r="DR362">
            <v>68.350684931506848</v>
          </cell>
          <cell r="DS362">
            <v>0.14246575342465917</v>
          </cell>
          <cell r="DT362">
            <v>0</v>
          </cell>
          <cell r="DV362">
            <v>40111</v>
          </cell>
          <cell r="DW362">
            <v>6.3018995718455324</v>
          </cell>
          <cell r="DY362">
            <v>49.7</v>
          </cell>
          <cell r="DZ362">
            <v>44.7</v>
          </cell>
          <cell r="EA362">
            <v>35</v>
          </cell>
          <cell r="EB362">
            <v>35</v>
          </cell>
          <cell r="ED362">
            <v>60</v>
          </cell>
          <cell r="EE362">
            <v>20</v>
          </cell>
          <cell r="EF362">
            <v>58.520556837212325</v>
          </cell>
          <cell r="EG362">
            <v>0</v>
          </cell>
          <cell r="EH362">
            <v>58.520556837212325</v>
          </cell>
          <cell r="EJ362">
            <v>35</v>
          </cell>
          <cell r="EK362">
            <v>95</v>
          </cell>
          <cell r="EL362">
            <v>115</v>
          </cell>
          <cell r="EN362">
            <v>0</v>
          </cell>
          <cell r="EO362">
            <v>60</v>
          </cell>
          <cell r="EP362">
            <v>80</v>
          </cell>
          <cell r="ER362">
            <v>200</v>
          </cell>
          <cell r="ET362">
            <v>15</v>
          </cell>
          <cell r="EU362">
            <v>0</v>
          </cell>
          <cell r="EV362">
            <v>0</v>
          </cell>
          <cell r="EW362">
            <v>59.792862281550377</v>
          </cell>
          <cell r="EX362">
            <v>8.5578226499564707</v>
          </cell>
          <cell r="EZ362">
            <v>59.792862281550377</v>
          </cell>
          <cell r="FA362">
            <v>74.792862281550384</v>
          </cell>
          <cell r="FB362">
            <v>59</v>
          </cell>
          <cell r="FC362">
            <v>68.350684931506848</v>
          </cell>
          <cell r="FE362">
            <v>38271.593299189815</v>
          </cell>
        </row>
        <row r="363">
          <cell r="A363">
            <v>40112</v>
          </cell>
          <cell r="B363">
            <v>26</v>
          </cell>
          <cell r="C363">
            <v>1</v>
          </cell>
          <cell r="D363">
            <v>10</v>
          </cell>
          <cell r="E363">
            <v>2009</v>
          </cell>
          <cell r="G363">
            <v>0</v>
          </cell>
          <cell r="H363">
            <v>1.9381140449814929</v>
          </cell>
          <cell r="I363">
            <v>11.684227869851156</v>
          </cell>
          <cell r="J363">
            <v>68.493150684931507</v>
          </cell>
          <cell r="K363">
            <v>10.483870967741936</v>
          </cell>
          <cell r="L363">
            <v>0.28334555009242274</v>
          </cell>
          <cell r="M363">
            <v>8.0593166438705701</v>
          </cell>
          <cell r="N363">
            <v>8.5097142857142849</v>
          </cell>
          <cell r="O363">
            <v>19.23140562096879</v>
          </cell>
          <cell r="P363">
            <v>19.44417977646766</v>
          </cell>
          <cell r="Q363">
            <v>25.919464904663677</v>
          </cell>
          <cell r="R363">
            <v>27.673413977950737</v>
          </cell>
          <cell r="S363">
            <v>149.46906298335088</v>
          </cell>
          <cell r="T363">
            <v>21.632407262144902</v>
          </cell>
          <cell r="U363">
            <v>39.235931286059504</v>
          </cell>
          <cell r="W363">
            <v>0</v>
          </cell>
          <cell r="X363">
            <v>13.622341914832649</v>
          </cell>
          <cell r="Y363">
            <v>10.483870967741936</v>
          </cell>
          <cell r="Z363">
            <v>0</v>
          </cell>
          <cell r="AA363">
            <v>0</v>
          </cell>
          <cell r="AB363">
            <v>2.4515151011014731</v>
          </cell>
          <cell r="AC363">
            <v>5</v>
          </cell>
          <cell r="AD363">
            <v>0</v>
          </cell>
          <cell r="AE363">
            <v>1.3517454706142278</v>
          </cell>
          <cell r="AF363">
            <v>8.0491159079615748</v>
          </cell>
          <cell r="AG363">
            <v>0</v>
          </cell>
          <cell r="AH363">
            <v>3.1763388557597665</v>
          </cell>
          <cell r="AI363">
            <v>0</v>
          </cell>
          <cell r="AJ363">
            <v>0</v>
          </cell>
          <cell r="AK363">
            <v>0</v>
          </cell>
          <cell r="AL363">
            <v>0</v>
          </cell>
          <cell r="AM363">
            <v>0</v>
          </cell>
          <cell r="AN363">
            <v>0</v>
          </cell>
          <cell r="AO363">
            <v>0</v>
          </cell>
          <cell r="AP363">
            <v>0</v>
          </cell>
          <cell r="AQ363">
            <v>15.950884092038425</v>
          </cell>
          <cell r="AR363">
            <v>19.049115907961575</v>
          </cell>
          <cell r="AS363">
            <v>55.387620599270605</v>
          </cell>
          <cell r="AT363">
            <v>0</v>
          </cell>
          <cell r="AU363">
            <v>0</v>
          </cell>
          <cell r="AV363">
            <v>0</v>
          </cell>
          <cell r="AW363">
            <v>67</v>
          </cell>
          <cell r="AX363">
            <v>0</v>
          </cell>
          <cell r="AY363">
            <v>0</v>
          </cell>
          <cell r="AZ363">
            <v>39.635815598887746</v>
          </cell>
          <cell r="BA363">
            <v>0</v>
          </cell>
          <cell r="BB363">
            <v>103.70158593266754</v>
          </cell>
          <cell r="BC363">
            <v>0</v>
          </cell>
          <cell r="BD363">
            <v>0</v>
          </cell>
          <cell r="BE363">
            <v>27.3224043715847</v>
          </cell>
          <cell r="BF363">
            <v>41.028280559922152</v>
          </cell>
          <cell r="BG363">
            <v>0</v>
          </cell>
          <cell r="BH363">
            <v>0.14246575342465917</v>
          </cell>
          <cell r="BI363">
            <v>0</v>
          </cell>
          <cell r="BJ363">
            <v>0</v>
          </cell>
          <cell r="BK363">
            <v>0</v>
          </cell>
          <cell r="BL363">
            <v>0</v>
          </cell>
          <cell r="BM363">
            <v>0</v>
          </cell>
          <cell r="BN363">
            <v>0</v>
          </cell>
          <cell r="BO363">
            <v>0</v>
          </cell>
          <cell r="BP363">
            <v>0</v>
          </cell>
          <cell r="BQ363">
            <v>-1.2954951749795072</v>
          </cell>
          <cell r="BR363">
            <v>0</v>
          </cell>
          <cell r="BS363">
            <v>0</v>
          </cell>
          <cell r="BT363">
            <v>0</v>
          </cell>
          <cell r="BU363">
            <v>0</v>
          </cell>
          <cell r="BV363">
            <v>0</v>
          </cell>
          <cell r="BW363">
            <v>0</v>
          </cell>
          <cell r="BX363">
            <v>0</v>
          </cell>
          <cell r="BY363">
            <v>0</v>
          </cell>
          <cell r="CA363">
            <v>0</v>
          </cell>
          <cell r="CB363">
            <v>0</v>
          </cell>
          <cell r="CC363">
            <v>0</v>
          </cell>
          <cell r="CD363">
            <v>0</v>
          </cell>
          <cell r="CE363">
            <v>0</v>
          </cell>
          <cell r="CF363">
            <v>0</v>
          </cell>
          <cell r="CH363">
            <v>0</v>
          </cell>
          <cell r="CJ363">
            <v>40112</v>
          </cell>
          <cell r="CK363">
            <v>13.622341914832649</v>
          </cell>
          <cell r="CL363">
            <v>9.4008613785758026</v>
          </cell>
          <cell r="CM363">
            <v>68.350684931506848</v>
          </cell>
          <cell r="CN363">
            <v>0</v>
          </cell>
          <cell r="CO363">
            <v>0</v>
          </cell>
          <cell r="CP363">
            <v>58.563959455030371</v>
          </cell>
          <cell r="CQ363">
            <v>0</v>
          </cell>
          <cell r="CR363">
            <v>35</v>
          </cell>
          <cell r="CS363">
            <v>0</v>
          </cell>
          <cell r="CU363">
            <v>40112</v>
          </cell>
          <cell r="CV363">
            <v>2.4515151011014731</v>
          </cell>
          <cell r="CW363">
            <v>5</v>
          </cell>
          <cell r="CX363">
            <v>0</v>
          </cell>
          <cell r="CY363">
            <v>0</v>
          </cell>
          <cell r="CZ363">
            <v>0</v>
          </cell>
          <cell r="DA363">
            <v>0</v>
          </cell>
          <cell r="DB363">
            <v>0</v>
          </cell>
          <cell r="DC363">
            <v>72.328767123287676</v>
          </cell>
          <cell r="DD363">
            <v>67</v>
          </cell>
          <cell r="DE363">
            <v>11.835616438356164</v>
          </cell>
          <cell r="DF363">
            <v>24</v>
          </cell>
          <cell r="DG363">
            <v>58.684931506849324</v>
          </cell>
          <cell r="DH363">
            <v>103.70158593266754</v>
          </cell>
          <cell r="DI363">
            <v>0</v>
          </cell>
          <cell r="DJ363">
            <v>0</v>
          </cell>
          <cell r="DK363">
            <v>27.3224043715847</v>
          </cell>
          <cell r="DL363">
            <v>41.028280559922152</v>
          </cell>
          <cell r="DM363">
            <v>0</v>
          </cell>
          <cell r="DN363">
            <v>0</v>
          </cell>
          <cell r="DO363">
            <v>-1.2954951749795072</v>
          </cell>
          <cell r="DP363">
            <v>0</v>
          </cell>
          <cell r="DR363">
            <v>68.350684931506848</v>
          </cell>
          <cell r="DS363">
            <v>0</v>
          </cell>
          <cell r="DT363">
            <v>0</v>
          </cell>
          <cell r="DV363">
            <v>40112</v>
          </cell>
          <cell r="DW363">
            <v>6.2672409190505354</v>
          </cell>
          <cell r="DY363">
            <v>49.7</v>
          </cell>
          <cell r="DZ363">
            <v>44.7</v>
          </cell>
          <cell r="EA363">
            <v>35</v>
          </cell>
          <cell r="EB363">
            <v>35</v>
          </cell>
          <cell r="ED363">
            <v>60</v>
          </cell>
          <cell r="EE363">
            <v>20</v>
          </cell>
          <cell r="EF363">
            <v>58.563959455030371</v>
          </cell>
          <cell r="EG363">
            <v>0</v>
          </cell>
          <cell r="EH363">
            <v>58.563959455030371</v>
          </cell>
          <cell r="EJ363">
            <v>35</v>
          </cell>
          <cell r="EK363">
            <v>95</v>
          </cell>
          <cell r="EL363">
            <v>115</v>
          </cell>
          <cell r="EN363">
            <v>0</v>
          </cell>
          <cell r="EO363">
            <v>60</v>
          </cell>
          <cell r="EP363">
            <v>80</v>
          </cell>
          <cell r="ER363">
            <v>200</v>
          </cell>
          <cell r="ET363">
            <v>15</v>
          </cell>
          <cell r="EU363">
            <v>0</v>
          </cell>
          <cell r="EV363">
            <v>0</v>
          </cell>
          <cell r="EW363">
            <v>59.548533117988789</v>
          </cell>
          <cell r="EX363">
            <v>8.8021518135180585</v>
          </cell>
          <cell r="EZ363">
            <v>59.548533117988789</v>
          </cell>
          <cell r="FA363">
            <v>74.548533117988796</v>
          </cell>
          <cell r="FB363">
            <v>59</v>
          </cell>
          <cell r="FC363">
            <v>68.350684931506848</v>
          </cell>
          <cell r="FE363">
            <v>38271.593299305554</v>
          </cell>
        </row>
        <row r="364">
          <cell r="A364">
            <v>40113</v>
          </cell>
          <cell r="B364">
            <v>27</v>
          </cell>
          <cell r="C364">
            <v>2</v>
          </cell>
          <cell r="D364">
            <v>10</v>
          </cell>
          <cell r="E364">
            <v>2009</v>
          </cell>
          <cell r="G364">
            <v>0</v>
          </cell>
          <cell r="H364">
            <v>3.1553985185948372</v>
          </cell>
          <cell r="I364">
            <v>12.114920058900665</v>
          </cell>
          <cell r="J364">
            <v>68.493150684931507</v>
          </cell>
          <cell r="K364">
            <v>10.483870967741936</v>
          </cell>
          <cell r="L364">
            <v>0.4613083173960526</v>
          </cell>
          <cell r="M364">
            <v>8.3563910219343711</v>
          </cell>
          <cell r="N364">
            <v>8.5097142857142849</v>
          </cell>
          <cell r="O364">
            <v>31.310205384472518</v>
          </cell>
          <cell r="P364">
            <v>20.160911463446109</v>
          </cell>
          <cell r="Q364">
            <v>26.031785070216657</v>
          </cell>
          <cell r="R364">
            <v>27.673413977950737</v>
          </cell>
          <cell r="S364">
            <v>106.56256804559041</v>
          </cell>
          <cell r="T364">
            <v>21.478224033165489</v>
          </cell>
          <cell r="U364">
            <v>37.790338638574333</v>
          </cell>
          <cell r="W364">
            <v>0</v>
          </cell>
          <cell r="X364">
            <v>15.270318577495502</v>
          </cell>
          <cell r="Y364">
            <v>10.483870967741936</v>
          </cell>
          <cell r="Z364">
            <v>0</v>
          </cell>
          <cell r="AA364">
            <v>0</v>
          </cell>
          <cell r="AB364">
            <v>2.4502715789487404</v>
          </cell>
          <cell r="AC364">
            <v>5</v>
          </cell>
          <cell r="AD364">
            <v>0</v>
          </cell>
          <cell r="AE364">
            <v>1.3517454706142278</v>
          </cell>
          <cell r="AF364">
            <v>8.5253965754817411</v>
          </cell>
          <cell r="AG364">
            <v>0</v>
          </cell>
          <cell r="AH364">
            <v>2.6148964391745935</v>
          </cell>
          <cell r="AI364">
            <v>0</v>
          </cell>
          <cell r="AJ364">
            <v>0</v>
          </cell>
          <cell r="AK364">
            <v>0</v>
          </cell>
          <cell r="AL364">
            <v>0</v>
          </cell>
          <cell r="AM364">
            <v>0</v>
          </cell>
          <cell r="AN364">
            <v>0</v>
          </cell>
          <cell r="AO364">
            <v>0</v>
          </cell>
          <cell r="AP364">
            <v>0</v>
          </cell>
          <cell r="AQ364">
            <v>15.474603424518259</v>
          </cell>
          <cell r="AR364">
            <v>19.525396575481743</v>
          </cell>
          <cell r="AS364">
            <v>54.443552106617581</v>
          </cell>
          <cell r="AT364">
            <v>0</v>
          </cell>
          <cell r="AU364">
            <v>0</v>
          </cell>
          <cell r="AV364">
            <v>0</v>
          </cell>
          <cell r="AW364">
            <v>67</v>
          </cell>
          <cell r="AX364">
            <v>0</v>
          </cell>
          <cell r="AY364">
            <v>0</v>
          </cell>
          <cell r="AZ364">
            <v>39.159534931367581</v>
          </cell>
          <cell r="BA364">
            <v>0</v>
          </cell>
          <cell r="BB364">
            <v>59.671595785962637</v>
          </cell>
          <cell r="BC364">
            <v>0</v>
          </cell>
          <cell r="BD364">
            <v>0</v>
          </cell>
          <cell r="BE364">
            <v>27.3224043715847</v>
          </cell>
          <cell r="BF364">
            <v>41.028280559922152</v>
          </cell>
          <cell r="BG364">
            <v>0</v>
          </cell>
          <cell r="BH364">
            <v>0</v>
          </cell>
          <cell r="BI364">
            <v>0</v>
          </cell>
          <cell r="BJ364">
            <v>0</v>
          </cell>
          <cell r="BK364">
            <v>0</v>
          </cell>
          <cell r="BL364">
            <v>0</v>
          </cell>
          <cell r="BM364">
            <v>0</v>
          </cell>
          <cell r="BN364">
            <v>0</v>
          </cell>
          <cell r="BO364">
            <v>0</v>
          </cell>
          <cell r="BP364">
            <v>0</v>
          </cell>
          <cell r="BQ364">
            <v>13.117867350293835</v>
          </cell>
          <cell r="BR364">
            <v>0</v>
          </cell>
          <cell r="BS364">
            <v>0</v>
          </cell>
          <cell r="BT364">
            <v>0</v>
          </cell>
          <cell r="BU364">
            <v>0</v>
          </cell>
          <cell r="BV364">
            <v>0</v>
          </cell>
          <cell r="BW364">
            <v>0</v>
          </cell>
          <cell r="BX364">
            <v>0</v>
          </cell>
          <cell r="BY364">
            <v>0</v>
          </cell>
          <cell r="CA364">
            <v>0</v>
          </cell>
          <cell r="CB364">
            <v>0.14246575342465917</v>
          </cell>
          <cell r="CC364">
            <v>0</v>
          </cell>
          <cell r="CD364">
            <v>0</v>
          </cell>
          <cell r="CE364">
            <v>0</v>
          </cell>
          <cell r="CF364">
            <v>0</v>
          </cell>
          <cell r="CH364">
            <v>0.14246575342465917</v>
          </cell>
          <cell r="CJ364">
            <v>40113</v>
          </cell>
          <cell r="CK364">
            <v>15.270318577495502</v>
          </cell>
          <cell r="CL364">
            <v>9.8771420460959689</v>
          </cell>
          <cell r="CM364">
            <v>68.350684931506848</v>
          </cell>
          <cell r="CN364">
            <v>0</v>
          </cell>
          <cell r="CO364">
            <v>0</v>
          </cell>
          <cell r="CP364">
            <v>57.058448545792174</v>
          </cell>
          <cell r="CQ364">
            <v>0</v>
          </cell>
          <cell r="CR364">
            <v>35</v>
          </cell>
          <cell r="CS364">
            <v>0</v>
          </cell>
          <cell r="CU364">
            <v>40113</v>
          </cell>
          <cell r="CV364">
            <v>2.4502715789487404</v>
          </cell>
          <cell r="CW364">
            <v>5</v>
          </cell>
          <cell r="CX364">
            <v>0</v>
          </cell>
          <cell r="CY364">
            <v>0</v>
          </cell>
          <cell r="CZ364">
            <v>0</v>
          </cell>
          <cell r="DA364">
            <v>0</v>
          </cell>
          <cell r="DB364">
            <v>0</v>
          </cell>
          <cell r="DC364">
            <v>72.328767123287676</v>
          </cell>
          <cell r="DD364">
            <v>67</v>
          </cell>
          <cell r="DE364">
            <v>11.835616438356164</v>
          </cell>
          <cell r="DF364">
            <v>24</v>
          </cell>
          <cell r="DG364">
            <v>58.684931506849324</v>
          </cell>
          <cell r="DH364">
            <v>59.671595785962637</v>
          </cell>
          <cell r="DI364">
            <v>0</v>
          </cell>
          <cell r="DJ364">
            <v>0</v>
          </cell>
          <cell r="DK364">
            <v>27.3224043715847</v>
          </cell>
          <cell r="DL364">
            <v>41.028280559922152</v>
          </cell>
          <cell r="DM364">
            <v>0</v>
          </cell>
          <cell r="DN364">
            <v>0</v>
          </cell>
          <cell r="DO364">
            <v>13.117867350293835</v>
          </cell>
          <cell r="DP364">
            <v>0</v>
          </cell>
          <cell r="DR364">
            <v>68.350684931506848</v>
          </cell>
          <cell r="DS364">
            <v>0.14246575342465917</v>
          </cell>
          <cell r="DT364">
            <v>0</v>
          </cell>
          <cell r="DV364">
            <v>40113</v>
          </cell>
          <cell r="DW364">
            <v>6.5847613640639793</v>
          </cell>
          <cell r="DY364">
            <v>49.7</v>
          </cell>
          <cell r="DZ364">
            <v>44.7</v>
          </cell>
          <cell r="EA364">
            <v>35</v>
          </cell>
          <cell r="EB364">
            <v>35</v>
          </cell>
          <cell r="ED364">
            <v>60</v>
          </cell>
          <cell r="EE364">
            <v>20</v>
          </cell>
          <cell r="EF364">
            <v>57.058448545792174</v>
          </cell>
          <cell r="EG364">
            <v>0</v>
          </cell>
          <cell r="EH364">
            <v>57.058448545792174</v>
          </cell>
          <cell r="EJ364">
            <v>35</v>
          </cell>
          <cell r="EK364">
            <v>95</v>
          </cell>
          <cell r="EL364">
            <v>115</v>
          </cell>
          <cell r="EN364">
            <v>0</v>
          </cell>
          <cell r="EO364">
            <v>60</v>
          </cell>
          <cell r="EP364">
            <v>80</v>
          </cell>
          <cell r="ER364">
            <v>200</v>
          </cell>
          <cell r="ET364">
            <v>15</v>
          </cell>
          <cell r="EU364">
            <v>0</v>
          </cell>
          <cell r="EV364">
            <v>0</v>
          </cell>
          <cell r="EW364">
            <v>61.743550911971653</v>
          </cell>
          <cell r="EX364">
            <v>6.6071340195351951</v>
          </cell>
          <cell r="EZ364">
            <v>61.743550911971653</v>
          </cell>
          <cell r="FA364">
            <v>76.743550911971653</v>
          </cell>
          <cell r="FB364">
            <v>59</v>
          </cell>
          <cell r="FC364">
            <v>68.350684931506848</v>
          </cell>
          <cell r="FE364">
            <v>38271.593299652777</v>
          </cell>
        </row>
        <row r="365">
          <cell r="A365">
            <v>40114</v>
          </cell>
          <cell r="B365">
            <v>28</v>
          </cell>
          <cell r="C365">
            <v>3</v>
          </cell>
          <cell r="D365">
            <v>10</v>
          </cell>
          <cell r="E365">
            <v>2009</v>
          </cell>
          <cell r="G365">
            <v>0</v>
          </cell>
          <cell r="H365">
            <v>1.8309467823403198</v>
          </cell>
          <cell r="I365">
            <v>11.189594505536922</v>
          </cell>
          <cell r="J365">
            <v>68.493150684931507</v>
          </cell>
          <cell r="K365">
            <v>10.483870967741936</v>
          </cell>
          <cell r="L365">
            <v>0.26767806805565109</v>
          </cell>
          <cell r="M365">
            <v>7.7181381809001994</v>
          </cell>
          <cell r="N365">
            <v>8.5097142857142849</v>
          </cell>
          <cell r="O365">
            <v>18.168012523706047</v>
          </cell>
          <cell r="P365">
            <v>18.621041083325458</v>
          </cell>
          <cell r="Q365">
            <v>25.671585091470405</v>
          </cell>
          <cell r="R365">
            <v>27.673413977950737</v>
          </cell>
          <cell r="S365">
            <v>46.961546014534477</v>
          </cell>
          <cell r="T365">
            <v>21.30460328827305</v>
          </cell>
          <cell r="U365">
            <v>32.048021881492375</v>
          </cell>
          <cell r="W365">
            <v>0</v>
          </cell>
          <cell r="X365">
            <v>13.020541287877242</v>
          </cell>
          <cell r="Y365">
            <v>10.483870967741936</v>
          </cell>
          <cell r="Z365">
            <v>0</v>
          </cell>
          <cell r="AA365">
            <v>0</v>
          </cell>
          <cell r="AB365">
            <v>2.4490286875681146</v>
          </cell>
          <cell r="AC365">
            <v>5</v>
          </cell>
          <cell r="AD365">
            <v>0</v>
          </cell>
          <cell r="AE365">
            <v>1.3517454706142278</v>
          </cell>
          <cell r="AF365">
            <v>7.694756376487792</v>
          </cell>
          <cell r="AG365">
            <v>0</v>
          </cell>
          <cell r="AH365">
            <v>3.3805234711606094</v>
          </cell>
          <cell r="AI365">
            <v>0</v>
          </cell>
          <cell r="AJ365">
            <v>0</v>
          </cell>
          <cell r="AK365">
            <v>0</v>
          </cell>
          <cell r="AL365">
            <v>0</v>
          </cell>
          <cell r="AM365">
            <v>0</v>
          </cell>
          <cell r="AN365">
            <v>0</v>
          </cell>
          <cell r="AO365">
            <v>0</v>
          </cell>
          <cell r="AP365">
            <v>0</v>
          </cell>
          <cell r="AQ365">
            <v>16.305243623512208</v>
          </cell>
          <cell r="AR365">
            <v>18.694756376487792</v>
          </cell>
          <cell r="AS365">
            <v>55.785236610825166</v>
          </cell>
          <cell r="AT365">
            <v>0</v>
          </cell>
          <cell r="AU365">
            <v>0</v>
          </cell>
          <cell r="AV365">
            <v>0</v>
          </cell>
          <cell r="AW365">
            <v>67</v>
          </cell>
          <cell r="AX365">
            <v>0</v>
          </cell>
          <cell r="AY365">
            <v>0</v>
          </cell>
          <cell r="AZ365">
            <v>33.314171184299894</v>
          </cell>
          <cell r="BA365">
            <v>0</v>
          </cell>
          <cell r="BB365">
            <v>0</v>
          </cell>
          <cell r="BC365">
            <v>0</v>
          </cell>
          <cell r="BD365">
            <v>0</v>
          </cell>
          <cell r="BE365">
            <v>27.3224043715847</v>
          </cell>
          <cell r="BF365">
            <v>41.028280559922152</v>
          </cell>
          <cell r="BG365">
            <v>0</v>
          </cell>
          <cell r="BH365">
            <v>0.14246575342465917</v>
          </cell>
          <cell r="BI365">
            <v>0</v>
          </cell>
          <cell r="BJ365">
            <v>0</v>
          </cell>
          <cell r="BK365">
            <v>0</v>
          </cell>
          <cell r="BL365">
            <v>0</v>
          </cell>
          <cell r="BM365">
            <v>0</v>
          </cell>
          <cell r="BN365">
            <v>0</v>
          </cell>
          <cell r="BO365">
            <v>0</v>
          </cell>
          <cell r="BP365">
            <v>0</v>
          </cell>
          <cell r="BQ365">
            <v>-4.0317074055331261</v>
          </cell>
          <cell r="BR365">
            <v>0</v>
          </cell>
          <cell r="BS365">
            <v>0</v>
          </cell>
          <cell r="BT365">
            <v>0</v>
          </cell>
          <cell r="BU365">
            <v>0</v>
          </cell>
          <cell r="BV365">
            <v>0</v>
          </cell>
          <cell r="BW365">
            <v>0</v>
          </cell>
          <cell r="BX365">
            <v>0</v>
          </cell>
          <cell r="BY365">
            <v>0</v>
          </cell>
          <cell r="CA365">
            <v>0</v>
          </cell>
          <cell r="CB365">
            <v>0</v>
          </cell>
          <cell r="CC365">
            <v>0</v>
          </cell>
          <cell r="CD365">
            <v>0</v>
          </cell>
          <cell r="CE365">
            <v>0</v>
          </cell>
          <cell r="CF365">
            <v>0</v>
          </cell>
          <cell r="CH365">
            <v>0</v>
          </cell>
          <cell r="CJ365">
            <v>40114</v>
          </cell>
          <cell r="CK365">
            <v>13.020541287877242</v>
          </cell>
          <cell r="CL365">
            <v>9.0465018471020198</v>
          </cell>
          <cell r="CM365">
            <v>68.350684931506848</v>
          </cell>
          <cell r="CN365">
            <v>0</v>
          </cell>
          <cell r="CO365">
            <v>0</v>
          </cell>
          <cell r="CP365">
            <v>59.165760081985773</v>
          </cell>
          <cell r="CQ365">
            <v>0</v>
          </cell>
          <cell r="CR365">
            <v>35</v>
          </cell>
          <cell r="CS365">
            <v>0</v>
          </cell>
          <cell r="CU365">
            <v>40114</v>
          </cell>
          <cell r="CV365">
            <v>2.4490286875681146</v>
          </cell>
          <cell r="CW365">
            <v>5</v>
          </cell>
          <cell r="CX365">
            <v>0</v>
          </cell>
          <cell r="CY365">
            <v>0</v>
          </cell>
          <cell r="CZ365">
            <v>0</v>
          </cell>
          <cell r="DA365">
            <v>0</v>
          </cell>
          <cell r="DB365">
            <v>0</v>
          </cell>
          <cell r="DC365">
            <v>72.328767123287676</v>
          </cell>
          <cell r="DD365">
            <v>67</v>
          </cell>
          <cell r="DE365">
            <v>11.835616438356164</v>
          </cell>
          <cell r="DF365">
            <v>24</v>
          </cell>
          <cell r="DG365">
            <v>52.008927560787683</v>
          </cell>
          <cell r="DH365">
            <v>0</v>
          </cell>
          <cell r="DI365">
            <v>0</v>
          </cell>
          <cell r="DJ365">
            <v>0</v>
          </cell>
          <cell r="DK365">
            <v>27.3224043715847</v>
          </cell>
          <cell r="DL365">
            <v>41.028280559922152</v>
          </cell>
          <cell r="DM365">
            <v>0</v>
          </cell>
          <cell r="DN365">
            <v>0</v>
          </cell>
          <cell r="DO365">
            <v>-4.0317074055331261</v>
          </cell>
          <cell r="DP365">
            <v>0</v>
          </cell>
          <cell r="DR365">
            <v>68.350684931506848</v>
          </cell>
          <cell r="DS365">
            <v>0</v>
          </cell>
          <cell r="DT365">
            <v>0</v>
          </cell>
          <cell r="DV365">
            <v>40114</v>
          </cell>
          <cell r="DW365">
            <v>6.0310012314013468</v>
          </cell>
          <cell r="DY365">
            <v>49.7</v>
          </cell>
          <cell r="DZ365">
            <v>44.7</v>
          </cell>
          <cell r="EA365">
            <v>35</v>
          </cell>
          <cell r="EB365">
            <v>35</v>
          </cell>
          <cell r="ED365">
            <v>60</v>
          </cell>
          <cell r="EE365">
            <v>20</v>
          </cell>
          <cell r="EF365">
            <v>59.165760081985773</v>
          </cell>
          <cell r="EG365">
            <v>0</v>
          </cell>
          <cell r="EH365">
            <v>59.165760081985773</v>
          </cell>
          <cell r="EJ365">
            <v>35</v>
          </cell>
          <cell r="EK365">
            <v>95</v>
          </cell>
          <cell r="EL365">
            <v>115</v>
          </cell>
          <cell r="EN365">
            <v>0</v>
          </cell>
          <cell r="EO365">
            <v>60</v>
          </cell>
          <cell r="EP365">
            <v>80</v>
          </cell>
          <cell r="ER365">
            <v>200</v>
          </cell>
          <cell r="ET365">
            <v>15</v>
          </cell>
          <cell r="EU365">
            <v>0</v>
          </cell>
          <cell r="EV365">
            <v>0</v>
          </cell>
          <cell r="EW365">
            <v>57.027639858783331</v>
          </cell>
          <cell r="EX365">
            <v>11.323045072723517</v>
          </cell>
          <cell r="EZ365">
            <v>57.027639858783331</v>
          </cell>
          <cell r="FA365">
            <v>72.027639858783331</v>
          </cell>
          <cell r="FB365">
            <v>59</v>
          </cell>
          <cell r="FC365">
            <v>68.350684931506848</v>
          </cell>
          <cell r="FE365">
            <v>38271.593299884262</v>
          </cell>
        </row>
        <row r="366">
          <cell r="A366">
            <v>40115</v>
          </cell>
          <cell r="B366">
            <v>29</v>
          </cell>
          <cell r="C366">
            <v>4</v>
          </cell>
          <cell r="D366">
            <v>10</v>
          </cell>
          <cell r="E366">
            <v>2009</v>
          </cell>
          <cell r="G366">
            <v>0</v>
          </cell>
          <cell r="H366">
            <v>1.3376074332265979</v>
          </cell>
          <cell r="I366">
            <v>9.1354500076924552</v>
          </cell>
          <cell r="J366">
            <v>68.493150684931507</v>
          </cell>
          <cell r="K366">
            <v>10.483870967741936</v>
          </cell>
          <cell r="L366">
            <v>0.19555356660083598</v>
          </cell>
          <cell r="M366">
            <v>6.3012708341831782</v>
          </cell>
          <cell r="N366">
            <v>0</v>
          </cell>
          <cell r="O366">
            <v>13.272733447555856</v>
          </cell>
          <cell r="P366">
            <v>15.202659026091707</v>
          </cell>
          <cell r="Q366">
            <v>26.270202053679583</v>
          </cell>
          <cell r="R366">
            <v>27.673413977950737</v>
          </cell>
          <cell r="S366">
            <v>71.00864923772312</v>
          </cell>
          <cell r="T366">
            <v>20.577046116184871</v>
          </cell>
          <cell r="U366">
            <v>23.479023759616599</v>
          </cell>
          <cell r="W366">
            <v>0</v>
          </cell>
          <cell r="X366">
            <v>10.473057440919053</v>
          </cell>
          <cell r="Y366">
            <v>10.483870967741936</v>
          </cell>
          <cell r="Z366">
            <v>0</v>
          </cell>
          <cell r="AA366">
            <v>0</v>
          </cell>
          <cell r="AB366">
            <v>0</v>
          </cell>
          <cell r="AC366">
            <v>5</v>
          </cell>
          <cell r="AD366">
            <v>0</v>
          </cell>
          <cell r="AE366">
            <v>1.3517454706142278</v>
          </cell>
          <cell r="AF366">
            <v>0.14507893016978635</v>
          </cell>
          <cell r="AG366">
            <v>0</v>
          </cell>
          <cell r="AH366">
            <v>3.9915929052914372</v>
          </cell>
          <cell r="AI366">
            <v>0</v>
          </cell>
          <cell r="AJ366">
            <v>0</v>
          </cell>
          <cell r="AK366">
            <v>0</v>
          </cell>
          <cell r="AL366">
            <v>0</v>
          </cell>
          <cell r="AM366">
            <v>0</v>
          </cell>
          <cell r="AN366">
            <v>0</v>
          </cell>
          <cell r="AO366">
            <v>0</v>
          </cell>
          <cell r="AP366">
            <v>0</v>
          </cell>
          <cell r="AQ366">
            <v>23.854921069830212</v>
          </cell>
          <cell r="AR366">
            <v>11.145078930169788</v>
          </cell>
          <cell r="AS366">
            <v>50.929682114322603</v>
          </cell>
          <cell r="AT366">
            <v>0</v>
          </cell>
          <cell r="AU366">
            <v>0</v>
          </cell>
          <cell r="AV366">
            <v>0</v>
          </cell>
          <cell r="AW366">
            <v>67</v>
          </cell>
          <cell r="AX366">
            <v>0</v>
          </cell>
          <cell r="AY366">
            <v>0</v>
          </cell>
          <cell r="AZ366">
            <v>47.539852576679536</v>
          </cell>
          <cell r="BA366">
            <v>0</v>
          </cell>
          <cell r="BB366">
            <v>0.52486653684505313</v>
          </cell>
          <cell r="BC366">
            <v>0</v>
          </cell>
          <cell r="BD366">
            <v>0</v>
          </cell>
          <cell r="BE366">
            <v>27.3224043715847</v>
          </cell>
          <cell r="BF366">
            <v>34.236311650592228</v>
          </cell>
          <cell r="BG366">
            <v>0</v>
          </cell>
          <cell r="BH366">
            <v>6.9344346627545832</v>
          </cell>
          <cell r="BI366">
            <v>0</v>
          </cell>
          <cell r="BJ366">
            <v>0</v>
          </cell>
          <cell r="BK366">
            <v>0</v>
          </cell>
          <cell r="BL366">
            <v>0</v>
          </cell>
          <cell r="BM366">
            <v>0</v>
          </cell>
          <cell r="BN366">
            <v>0</v>
          </cell>
          <cell r="BO366">
            <v>0</v>
          </cell>
          <cell r="BP366">
            <v>0</v>
          </cell>
          <cell r="BQ366">
            <v>-7.5022665143361706</v>
          </cell>
          <cell r="BR366">
            <v>0</v>
          </cell>
          <cell r="BS366">
            <v>0</v>
          </cell>
          <cell r="BT366">
            <v>0</v>
          </cell>
          <cell r="BU366">
            <v>0</v>
          </cell>
          <cell r="BV366">
            <v>0</v>
          </cell>
          <cell r="BW366">
            <v>0</v>
          </cell>
          <cell r="BX366">
            <v>0</v>
          </cell>
          <cell r="BY366">
            <v>0</v>
          </cell>
          <cell r="CA366">
            <v>0</v>
          </cell>
          <cell r="CB366">
            <v>0</v>
          </cell>
          <cell r="CC366">
            <v>0</v>
          </cell>
          <cell r="CD366">
            <v>0</v>
          </cell>
          <cell r="CE366">
            <v>0</v>
          </cell>
          <cell r="CF366">
            <v>0</v>
          </cell>
          <cell r="CH366">
            <v>0</v>
          </cell>
          <cell r="CJ366">
            <v>40115</v>
          </cell>
          <cell r="CK366">
            <v>10.473057440919053</v>
          </cell>
          <cell r="CL366">
            <v>1.4968244007840141</v>
          </cell>
          <cell r="CM366">
            <v>61.558716022176924</v>
          </cell>
          <cell r="CN366">
            <v>0</v>
          </cell>
          <cell r="CO366">
            <v>0</v>
          </cell>
          <cell r="CP366">
            <v>54.921275019614043</v>
          </cell>
          <cell r="CQ366">
            <v>0</v>
          </cell>
          <cell r="CR366">
            <v>35</v>
          </cell>
          <cell r="CS366">
            <v>0</v>
          </cell>
          <cell r="CU366">
            <v>40115</v>
          </cell>
          <cell r="CV366">
            <v>0</v>
          </cell>
          <cell r="CW366">
            <v>5</v>
          </cell>
          <cell r="CX366">
            <v>0</v>
          </cell>
          <cell r="CY366">
            <v>0</v>
          </cell>
          <cell r="CZ366">
            <v>0</v>
          </cell>
          <cell r="DA366">
            <v>0</v>
          </cell>
          <cell r="DB366">
            <v>0</v>
          </cell>
          <cell r="DC366">
            <v>72.328767123287676</v>
          </cell>
          <cell r="DD366">
            <v>67</v>
          </cell>
          <cell r="DE366">
            <v>11.835616438356164</v>
          </cell>
          <cell r="DF366">
            <v>24</v>
          </cell>
          <cell r="DG366">
            <v>58.684931506849324</v>
          </cell>
          <cell r="DH366">
            <v>0.52486653684505313</v>
          </cell>
          <cell r="DI366">
            <v>0</v>
          </cell>
          <cell r="DJ366">
            <v>0</v>
          </cell>
          <cell r="DK366">
            <v>27.3224043715847</v>
          </cell>
          <cell r="DL366">
            <v>34.236311650592228</v>
          </cell>
          <cell r="DM366">
            <v>0</v>
          </cell>
          <cell r="DN366">
            <v>0</v>
          </cell>
          <cell r="DO366">
            <v>-7.5022665143361706</v>
          </cell>
          <cell r="DP366">
            <v>0</v>
          </cell>
          <cell r="DR366">
            <v>61.558716022176924</v>
          </cell>
          <cell r="DS366">
            <v>0</v>
          </cell>
          <cell r="DT366">
            <v>0</v>
          </cell>
          <cell r="DV366">
            <v>40115</v>
          </cell>
          <cell r="DW366">
            <v>0.99788293385600946</v>
          </cell>
          <cell r="DY366">
            <v>49.7</v>
          </cell>
          <cell r="DZ366">
            <v>44.7</v>
          </cell>
          <cell r="EA366">
            <v>35</v>
          </cell>
          <cell r="EB366">
            <v>35</v>
          </cell>
          <cell r="ED366">
            <v>60</v>
          </cell>
          <cell r="EE366">
            <v>20</v>
          </cell>
          <cell r="EF366">
            <v>54.921275019614043</v>
          </cell>
          <cell r="EG366">
            <v>0</v>
          </cell>
          <cell r="EH366">
            <v>54.921275019614043</v>
          </cell>
          <cell r="EJ366">
            <v>35</v>
          </cell>
          <cell r="EK366">
            <v>95</v>
          </cell>
          <cell r="EL366">
            <v>115</v>
          </cell>
          <cell r="EN366">
            <v>0</v>
          </cell>
          <cell r="EO366">
            <v>60</v>
          </cell>
          <cell r="EP366">
            <v>80</v>
          </cell>
          <cell r="ER366">
            <v>200</v>
          </cell>
          <cell r="ET366">
            <v>15</v>
          </cell>
          <cell r="EU366">
            <v>0</v>
          </cell>
          <cell r="EV366">
            <v>0</v>
          </cell>
          <cell r="EW366">
            <v>46.558716022176924</v>
          </cell>
          <cell r="EX366">
            <v>15</v>
          </cell>
          <cell r="EZ366">
            <v>46.558716022176924</v>
          </cell>
          <cell r="FA366">
            <v>61.558716022176924</v>
          </cell>
          <cell r="FB366">
            <v>59</v>
          </cell>
          <cell r="FC366">
            <v>68.350684931506848</v>
          </cell>
          <cell r="FE366">
            <v>38271.5933</v>
          </cell>
        </row>
        <row r="367">
          <cell r="A367">
            <v>40116</v>
          </cell>
          <cell r="B367">
            <v>30</v>
          </cell>
          <cell r="C367">
            <v>5</v>
          </cell>
          <cell r="D367">
            <v>10</v>
          </cell>
          <cell r="E367">
            <v>2009</v>
          </cell>
          <cell r="G367">
            <v>0</v>
          </cell>
          <cell r="H367">
            <v>1.3474127813878045</v>
          </cell>
          <cell r="I367">
            <v>9.2154074249683315</v>
          </cell>
          <cell r="J367">
            <v>68.493150684931507</v>
          </cell>
          <cell r="K367">
            <v>10.483870967741936</v>
          </cell>
          <cell r="L367">
            <v>0.19698707448742231</v>
          </cell>
          <cell r="M367">
            <v>6.3564222871529648</v>
          </cell>
          <cell r="N367">
            <v>0</v>
          </cell>
          <cell r="O367">
            <v>13.37002938750906</v>
          </cell>
          <cell r="P367">
            <v>15.335719285895932</v>
          </cell>
          <cell r="Q367">
            <v>25.976004207065046</v>
          </cell>
          <cell r="R367">
            <v>27.673413977950737</v>
          </cell>
          <cell r="S367">
            <v>88.839112583584466</v>
          </cell>
          <cell r="T367">
            <v>20.827786793548157</v>
          </cell>
          <cell r="U367">
            <v>26.663919755474382</v>
          </cell>
          <cell r="W367">
            <v>0</v>
          </cell>
          <cell r="X367">
            <v>10.562820206356136</v>
          </cell>
          <cell r="Y367">
            <v>10.483870967741936</v>
          </cell>
          <cell r="Z367">
            <v>0</v>
          </cell>
          <cell r="AA367">
            <v>0</v>
          </cell>
          <cell r="AB367">
            <v>0</v>
          </cell>
          <cell r="AC367">
            <v>5</v>
          </cell>
          <cell r="AD367">
            <v>0</v>
          </cell>
          <cell r="AE367">
            <v>1.3517454706142278</v>
          </cell>
          <cell r="AF367">
            <v>0.20166389102615945</v>
          </cell>
          <cell r="AG367">
            <v>0</v>
          </cell>
          <cell r="AH367">
            <v>3.9072179561219986</v>
          </cell>
          <cell r="AI367">
            <v>0</v>
          </cell>
          <cell r="AJ367">
            <v>0</v>
          </cell>
          <cell r="AK367">
            <v>0</v>
          </cell>
          <cell r="AL367">
            <v>0</v>
          </cell>
          <cell r="AM367">
            <v>0</v>
          </cell>
          <cell r="AN367">
            <v>0</v>
          </cell>
          <cell r="AO367">
            <v>0</v>
          </cell>
          <cell r="AP367">
            <v>0</v>
          </cell>
          <cell r="AQ367">
            <v>23.798336108973842</v>
          </cell>
          <cell r="AR367">
            <v>11.201663891026158</v>
          </cell>
          <cell r="AS367">
            <v>51.33179635670335</v>
          </cell>
          <cell r="AT367">
            <v>0</v>
          </cell>
          <cell r="AU367">
            <v>0</v>
          </cell>
          <cell r="AV367">
            <v>0</v>
          </cell>
          <cell r="AW367">
            <v>67</v>
          </cell>
          <cell r="AX367">
            <v>0</v>
          </cell>
          <cell r="AY367">
            <v>0</v>
          </cell>
          <cell r="AZ367">
            <v>47.483267615823166</v>
          </cell>
          <cell r="BA367">
            <v>0</v>
          </cell>
          <cell r="BB367">
            <v>21.847551516783852</v>
          </cell>
          <cell r="BC367">
            <v>0</v>
          </cell>
          <cell r="BD367">
            <v>0</v>
          </cell>
          <cell r="BE367">
            <v>27.3224043715847</v>
          </cell>
          <cell r="BF367">
            <v>34.643813709240618</v>
          </cell>
          <cell r="BG367">
            <v>0</v>
          </cell>
          <cell r="BH367">
            <v>6.526932604106193</v>
          </cell>
          <cell r="BI367">
            <v>0</v>
          </cell>
          <cell r="BJ367">
            <v>0</v>
          </cell>
          <cell r="BK367">
            <v>0</v>
          </cell>
          <cell r="BL367">
            <v>0</v>
          </cell>
          <cell r="BM367">
            <v>0</v>
          </cell>
          <cell r="BN367">
            <v>0</v>
          </cell>
          <cell r="BO367">
            <v>0</v>
          </cell>
          <cell r="BP367">
            <v>0</v>
          </cell>
          <cell r="BQ367">
            <v>-7.8838474544045738</v>
          </cell>
          <cell r="BR367">
            <v>0</v>
          </cell>
          <cell r="BS367">
            <v>0</v>
          </cell>
          <cell r="BT367">
            <v>0</v>
          </cell>
          <cell r="BU367">
            <v>0</v>
          </cell>
          <cell r="BV367">
            <v>0</v>
          </cell>
          <cell r="BW367">
            <v>0</v>
          </cell>
          <cell r="BX367">
            <v>0</v>
          </cell>
          <cell r="BY367">
            <v>0</v>
          </cell>
          <cell r="CA367">
            <v>0</v>
          </cell>
          <cell r="CB367">
            <v>0</v>
          </cell>
          <cell r="CC367">
            <v>0</v>
          </cell>
          <cell r="CD367">
            <v>0</v>
          </cell>
          <cell r="CE367">
            <v>0</v>
          </cell>
          <cell r="CF367">
            <v>0</v>
          </cell>
          <cell r="CH367">
            <v>0</v>
          </cell>
          <cell r="CJ367">
            <v>40116</v>
          </cell>
          <cell r="CK367">
            <v>10.562820206356136</v>
          </cell>
          <cell r="CL367">
            <v>1.5534093616403872</v>
          </cell>
          <cell r="CM367">
            <v>61.966218080825314</v>
          </cell>
          <cell r="CN367">
            <v>0</v>
          </cell>
          <cell r="CO367">
            <v>0</v>
          </cell>
          <cell r="CP367">
            <v>55.239014312825347</v>
          </cell>
          <cell r="CQ367">
            <v>0</v>
          </cell>
          <cell r="CR367">
            <v>35</v>
          </cell>
          <cell r="CS367">
            <v>0</v>
          </cell>
          <cell r="CU367">
            <v>40116</v>
          </cell>
          <cell r="CV367">
            <v>0</v>
          </cell>
          <cell r="CW367">
            <v>5</v>
          </cell>
          <cell r="CX367">
            <v>0</v>
          </cell>
          <cell r="CY367">
            <v>0</v>
          </cell>
          <cell r="CZ367">
            <v>0</v>
          </cell>
          <cell r="DA367">
            <v>0</v>
          </cell>
          <cell r="DB367">
            <v>0</v>
          </cell>
          <cell r="DC367">
            <v>72.328767123287676</v>
          </cell>
          <cell r="DD367">
            <v>67</v>
          </cell>
          <cell r="DE367">
            <v>11.835616438356164</v>
          </cell>
          <cell r="DF367">
            <v>24</v>
          </cell>
          <cell r="DG367">
            <v>58.684931506849324</v>
          </cell>
          <cell r="DH367">
            <v>21.847551516783852</v>
          </cell>
          <cell r="DI367">
            <v>0</v>
          </cell>
          <cell r="DJ367">
            <v>0</v>
          </cell>
          <cell r="DK367">
            <v>27.3224043715847</v>
          </cell>
          <cell r="DL367">
            <v>34.643813709240618</v>
          </cell>
          <cell r="DM367">
            <v>0</v>
          </cell>
          <cell r="DN367">
            <v>0</v>
          </cell>
          <cell r="DO367">
            <v>-7.8838474544045738</v>
          </cell>
          <cell r="DP367">
            <v>0</v>
          </cell>
          <cell r="DR367">
            <v>61.966218080825314</v>
          </cell>
          <cell r="DS367">
            <v>0</v>
          </cell>
          <cell r="DT367">
            <v>0</v>
          </cell>
          <cell r="DV367">
            <v>40116</v>
          </cell>
          <cell r="DW367">
            <v>1.0356062410935916</v>
          </cell>
          <cell r="DY367">
            <v>49.7</v>
          </cell>
          <cell r="DZ367">
            <v>44.7</v>
          </cell>
          <cell r="EA367">
            <v>35</v>
          </cell>
          <cell r="EB367">
            <v>35</v>
          </cell>
          <cell r="ED367">
            <v>60</v>
          </cell>
          <cell r="EE367">
            <v>20</v>
          </cell>
          <cell r="EF367">
            <v>55.239014312825347</v>
          </cell>
          <cell r="EG367">
            <v>0</v>
          </cell>
          <cell r="EH367">
            <v>55.239014312825347</v>
          </cell>
          <cell r="EJ367">
            <v>35</v>
          </cell>
          <cell r="EK367">
            <v>95</v>
          </cell>
          <cell r="EL367">
            <v>115</v>
          </cell>
          <cell r="EN367">
            <v>0</v>
          </cell>
          <cell r="EO367">
            <v>60</v>
          </cell>
          <cell r="EP367">
            <v>80</v>
          </cell>
          <cell r="ER367">
            <v>200</v>
          </cell>
          <cell r="ET367">
            <v>15</v>
          </cell>
          <cell r="EU367">
            <v>0</v>
          </cell>
          <cell r="EV367">
            <v>0</v>
          </cell>
          <cell r="EW367">
            <v>46.966218080825314</v>
          </cell>
          <cell r="EX367">
            <v>15</v>
          </cell>
          <cell r="EZ367">
            <v>46.966218080825314</v>
          </cell>
          <cell r="FA367">
            <v>61.966218080825314</v>
          </cell>
          <cell r="FB367">
            <v>59</v>
          </cell>
          <cell r="FC367">
            <v>68.350684931506848</v>
          </cell>
          <cell r="FE367">
            <v>38271.593300347224</v>
          </cell>
        </row>
        <row r="368">
          <cell r="A368">
            <v>40117</v>
          </cell>
          <cell r="B368">
            <v>31</v>
          </cell>
          <cell r="C368">
            <v>6</v>
          </cell>
          <cell r="D368">
            <v>10</v>
          </cell>
          <cell r="E368">
            <v>2009</v>
          </cell>
          <cell r="G368">
            <v>0</v>
          </cell>
          <cell r="H368">
            <v>1.5088785149237511</v>
          </cell>
          <cell r="I368">
            <v>11.535034858697177</v>
          </cell>
          <cell r="J368">
            <v>68.493150684931507</v>
          </cell>
          <cell r="K368">
            <v>10.483870967741936</v>
          </cell>
          <cell r="L368">
            <v>0.22059280460855987</v>
          </cell>
          <cell r="M368">
            <v>7.9564092261673469</v>
          </cell>
          <cell r="N368">
            <v>8.5097142857142849</v>
          </cell>
          <cell r="O368">
            <v>14.972212202064075</v>
          </cell>
          <cell r="P368">
            <v>19.195901861779284</v>
          </cell>
          <cell r="Q368">
            <v>25.992694937840785</v>
          </cell>
          <cell r="R368">
            <v>27.673413977950737</v>
          </cell>
          <cell r="S368">
            <v>53.028778439373049</v>
          </cell>
          <cell r="T368">
            <v>21.285851933021576</v>
          </cell>
          <cell r="U368">
            <v>35.986694394060237</v>
          </cell>
          <cell r="W368">
            <v>0</v>
          </cell>
          <cell r="X368">
            <v>13.043913373620928</v>
          </cell>
          <cell r="Y368">
            <v>10.483870967741936</v>
          </cell>
          <cell r="Z368">
            <v>0</v>
          </cell>
          <cell r="AA368">
            <v>0</v>
          </cell>
          <cell r="AB368">
            <v>2.4477864266396372</v>
          </cell>
          <cell r="AC368">
            <v>5</v>
          </cell>
          <cell r="AD368">
            <v>0</v>
          </cell>
          <cell r="AE368">
            <v>1.3517454706142278</v>
          </cell>
          <cell r="AF368">
            <v>7.887184419236327</v>
          </cell>
          <cell r="AG368">
            <v>0</v>
          </cell>
          <cell r="AH368">
            <v>3.6474828126348768</v>
          </cell>
          <cell r="AI368">
            <v>0</v>
          </cell>
          <cell r="AJ368">
            <v>0</v>
          </cell>
          <cell r="AK368">
            <v>0</v>
          </cell>
          <cell r="AL368">
            <v>0</v>
          </cell>
          <cell r="AM368">
            <v>0</v>
          </cell>
          <cell r="AN368">
            <v>0</v>
          </cell>
          <cell r="AO368">
            <v>0</v>
          </cell>
          <cell r="AP368">
            <v>0</v>
          </cell>
          <cell r="AQ368">
            <v>16.112815580763673</v>
          </cell>
          <cell r="AR368">
            <v>18.887184419236327</v>
          </cell>
          <cell r="AS368">
            <v>50.348379595654691</v>
          </cell>
          <cell r="AT368">
            <v>0</v>
          </cell>
          <cell r="AU368">
            <v>0</v>
          </cell>
          <cell r="AV368">
            <v>0</v>
          </cell>
          <cell r="AW368">
            <v>67</v>
          </cell>
          <cell r="AX368">
            <v>0</v>
          </cell>
          <cell r="AY368">
            <v>0</v>
          </cell>
          <cell r="AZ368">
            <v>39.797747087612997</v>
          </cell>
          <cell r="BA368">
            <v>0</v>
          </cell>
          <cell r="BB368">
            <v>3.5035776788418502</v>
          </cell>
          <cell r="BC368">
            <v>0</v>
          </cell>
          <cell r="BD368">
            <v>0</v>
          </cell>
          <cell r="BE368">
            <v>27.3224043715847</v>
          </cell>
          <cell r="BF368">
            <v>41.028280559922152</v>
          </cell>
          <cell r="BG368">
            <v>0</v>
          </cell>
          <cell r="BH368">
            <v>0.14246575342465917</v>
          </cell>
          <cell r="BI368">
            <v>0</v>
          </cell>
          <cell r="BJ368">
            <v>0</v>
          </cell>
          <cell r="BK368">
            <v>0</v>
          </cell>
          <cell r="BL368">
            <v>0</v>
          </cell>
          <cell r="BM368">
            <v>0</v>
          </cell>
          <cell r="BN368">
            <v>0</v>
          </cell>
          <cell r="BO368">
            <v>0</v>
          </cell>
          <cell r="BP368">
            <v>0</v>
          </cell>
          <cell r="BQ368">
            <v>-1.1616394286546807</v>
          </cell>
          <cell r="BR368">
            <v>0</v>
          </cell>
          <cell r="BS368">
            <v>0</v>
          </cell>
          <cell r="BT368">
            <v>0</v>
          </cell>
          <cell r="BU368">
            <v>0</v>
          </cell>
          <cell r="BV368">
            <v>0</v>
          </cell>
          <cell r="BW368">
            <v>0</v>
          </cell>
          <cell r="BX368">
            <v>0</v>
          </cell>
          <cell r="BY368">
            <v>0</v>
          </cell>
          <cell r="CA368">
            <v>0</v>
          </cell>
          <cell r="CB368">
            <v>0</v>
          </cell>
          <cell r="CC368">
            <v>0</v>
          </cell>
          <cell r="CD368">
            <v>0</v>
          </cell>
          <cell r="CE368">
            <v>0</v>
          </cell>
          <cell r="CF368">
            <v>0</v>
          </cell>
          <cell r="CH368">
            <v>0</v>
          </cell>
          <cell r="CJ368">
            <v>40117</v>
          </cell>
          <cell r="CK368">
            <v>13.043913373620928</v>
          </cell>
          <cell r="CL368">
            <v>9.2389298898505547</v>
          </cell>
          <cell r="CM368">
            <v>68.350684931506848</v>
          </cell>
          <cell r="CN368">
            <v>0</v>
          </cell>
          <cell r="CO368">
            <v>0</v>
          </cell>
          <cell r="CP368">
            <v>53.995862408289568</v>
          </cell>
          <cell r="CQ368">
            <v>0</v>
          </cell>
          <cell r="CR368">
            <v>35</v>
          </cell>
          <cell r="CS368">
            <v>0</v>
          </cell>
          <cell r="CU368">
            <v>40117</v>
          </cell>
          <cell r="CV368">
            <v>2.4477864266396372</v>
          </cell>
          <cell r="CW368">
            <v>5</v>
          </cell>
          <cell r="CX368">
            <v>0</v>
          </cell>
          <cell r="CY368">
            <v>0</v>
          </cell>
          <cell r="CZ368">
            <v>0</v>
          </cell>
          <cell r="DA368">
            <v>0</v>
          </cell>
          <cell r="DB368">
            <v>0</v>
          </cell>
          <cell r="DC368">
            <v>67.182241535335152</v>
          </cell>
          <cell r="DD368">
            <v>67</v>
          </cell>
          <cell r="DE368">
            <v>11.835616438356164</v>
          </cell>
          <cell r="DF368">
            <v>24</v>
          </cell>
          <cell r="DG368">
            <v>58.684931506849324</v>
          </cell>
          <cell r="DH368">
            <v>3.5035776788418502</v>
          </cell>
          <cell r="DI368">
            <v>0</v>
          </cell>
          <cell r="DJ368">
            <v>0</v>
          </cell>
          <cell r="DK368">
            <v>27.3224043715847</v>
          </cell>
          <cell r="DL368">
            <v>41.028280559922152</v>
          </cell>
          <cell r="DM368">
            <v>0</v>
          </cell>
          <cell r="DN368">
            <v>0</v>
          </cell>
          <cell r="DO368">
            <v>-1.1616394286546807</v>
          </cell>
          <cell r="DP368">
            <v>0</v>
          </cell>
          <cell r="DR368">
            <v>68.350684931506848</v>
          </cell>
          <cell r="DS368">
            <v>0</v>
          </cell>
          <cell r="DT368">
            <v>0</v>
          </cell>
          <cell r="DV368">
            <v>40117</v>
          </cell>
          <cell r="DW368">
            <v>6.1592865932337029</v>
          </cell>
          <cell r="DY368">
            <v>49.7</v>
          </cell>
          <cell r="DZ368">
            <v>44.7</v>
          </cell>
          <cell r="EA368">
            <v>35</v>
          </cell>
          <cell r="EB368">
            <v>35</v>
          </cell>
          <cell r="ED368">
            <v>60</v>
          </cell>
          <cell r="EE368">
            <v>20</v>
          </cell>
          <cell r="EF368">
            <v>53.995862408289568</v>
          </cell>
          <cell r="EG368">
            <v>0</v>
          </cell>
          <cell r="EH368">
            <v>53.995862408289568</v>
          </cell>
          <cell r="EJ368">
            <v>35</v>
          </cell>
          <cell r="EK368">
            <v>95</v>
          </cell>
          <cell r="EL368">
            <v>115</v>
          </cell>
          <cell r="EN368">
            <v>0</v>
          </cell>
          <cell r="EO368">
            <v>60</v>
          </cell>
          <cell r="EP368">
            <v>80</v>
          </cell>
          <cell r="ER368">
            <v>200</v>
          </cell>
          <cell r="ET368">
            <v>15</v>
          </cell>
          <cell r="EU368">
            <v>0</v>
          </cell>
          <cell r="EV368">
            <v>0</v>
          </cell>
          <cell r="EW368">
            <v>58.788172650473506</v>
          </cell>
          <cell r="EX368">
            <v>9.5625122810333423</v>
          </cell>
          <cell r="EZ368">
            <v>58.788172650473506</v>
          </cell>
          <cell r="FA368">
            <v>73.788172650473513</v>
          </cell>
          <cell r="FB368">
            <v>59</v>
          </cell>
          <cell r="FC368">
            <v>68.350684931506848</v>
          </cell>
          <cell r="FE368">
            <v>38271.593300578701</v>
          </cell>
        </row>
        <row r="369">
          <cell r="A369">
            <v>40118</v>
          </cell>
          <cell r="B369">
            <v>1</v>
          </cell>
          <cell r="C369">
            <v>7</v>
          </cell>
          <cell r="D369">
            <v>11</v>
          </cell>
          <cell r="E369">
            <v>2009</v>
          </cell>
          <cell r="G369">
            <v>0</v>
          </cell>
          <cell r="H369">
            <v>0.93998164160431263</v>
          </cell>
          <cell r="I369">
            <v>11.882233902167702</v>
          </cell>
          <cell r="J369">
            <v>60.958904109589042</v>
          </cell>
          <cell r="K369">
            <v>10.833333333333334</v>
          </cell>
          <cell r="L369">
            <v>0.26626150227229867</v>
          </cell>
          <cell r="M369">
            <v>8.2042174244352566</v>
          </cell>
          <cell r="N369">
            <v>8.1229090909090917</v>
          </cell>
          <cell r="O369">
            <v>18.075848344152693</v>
          </cell>
          <cell r="P369">
            <v>17.287099438816306</v>
          </cell>
          <cell r="Q369">
            <v>27.511230256907933</v>
          </cell>
          <cell r="R369">
            <v>17.507670067683122</v>
          </cell>
          <cell r="S369">
            <v>81.980057513574366</v>
          </cell>
          <cell r="T369">
            <v>21.659359934018966</v>
          </cell>
          <cell r="U369">
            <v>27.314600450675027</v>
          </cell>
          <cell r="W369">
            <v>0</v>
          </cell>
          <cell r="X369">
            <v>12.822215543772014</v>
          </cell>
          <cell r="Y369">
            <v>1.9726027397241523</v>
          </cell>
          <cell r="Z369">
            <v>8.8607305936091816</v>
          </cell>
          <cell r="AA369">
            <v>0</v>
          </cell>
          <cell r="AB369">
            <v>2.4465447958435158</v>
          </cell>
          <cell r="AC369">
            <v>5</v>
          </cell>
          <cell r="AD369">
            <v>0</v>
          </cell>
          <cell r="AE369">
            <v>0</v>
          </cell>
          <cell r="AF369">
            <v>0.23623100771889405</v>
          </cell>
          <cell r="AG369">
            <v>8.9106122140542361</v>
          </cell>
          <cell r="AH369">
            <v>3.9022532751770989</v>
          </cell>
          <cell r="AI369">
            <v>0</v>
          </cell>
          <cell r="AJ369">
            <v>0</v>
          </cell>
          <cell r="AK369">
            <v>0</v>
          </cell>
          <cell r="AL369">
            <v>0</v>
          </cell>
          <cell r="AM369">
            <v>0</v>
          </cell>
          <cell r="AN369">
            <v>0</v>
          </cell>
          <cell r="AO369">
            <v>0</v>
          </cell>
          <cell r="AP369">
            <v>0</v>
          </cell>
          <cell r="AQ369">
            <v>0</v>
          </cell>
          <cell r="AR369">
            <v>30</v>
          </cell>
          <cell r="AS369">
            <v>46.479594832382958</v>
          </cell>
          <cell r="AT369">
            <v>0</v>
          </cell>
          <cell r="AU369">
            <v>0</v>
          </cell>
          <cell r="AV369">
            <v>0</v>
          </cell>
          <cell r="AW369">
            <v>67</v>
          </cell>
          <cell r="AX369">
            <v>0</v>
          </cell>
          <cell r="AY369">
            <v>0</v>
          </cell>
          <cell r="AZ369">
            <v>19.774319292795084</v>
          </cell>
          <cell r="BA369">
            <v>0</v>
          </cell>
          <cell r="BB369">
            <v>44.179698605473263</v>
          </cell>
          <cell r="BC369">
            <v>0</v>
          </cell>
          <cell r="BD369">
            <v>0</v>
          </cell>
          <cell r="BE369">
            <v>27.3224043715847</v>
          </cell>
          <cell r="BF369">
            <v>33.636499738004346</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7.3917808219178056</v>
          </cell>
          <cell r="BU369">
            <v>0</v>
          </cell>
          <cell r="BV369">
            <v>-7.3917808219178056</v>
          </cell>
          <cell r="BW369">
            <v>0</v>
          </cell>
          <cell r="BX369">
            <v>0</v>
          </cell>
          <cell r="BY369">
            <v>0</v>
          </cell>
          <cell r="CA369">
            <v>0</v>
          </cell>
          <cell r="CB369">
            <v>0</v>
          </cell>
          <cell r="CC369">
            <v>0</v>
          </cell>
          <cell r="CD369">
            <v>0</v>
          </cell>
          <cell r="CE369">
            <v>0</v>
          </cell>
          <cell r="CF369">
            <v>0</v>
          </cell>
          <cell r="CH369">
            <v>0</v>
          </cell>
          <cell r="CJ369">
            <v>40118</v>
          </cell>
          <cell r="CK369">
            <v>12.822215543772014</v>
          </cell>
          <cell r="CL369">
            <v>9.1468432217731301</v>
          </cell>
          <cell r="CM369">
            <v>68.350684931506848</v>
          </cell>
          <cell r="CN369">
            <v>0</v>
          </cell>
          <cell r="CO369">
            <v>0</v>
          </cell>
          <cell r="CP369">
            <v>50.38184810756006</v>
          </cell>
          <cell r="CQ369">
            <v>0</v>
          </cell>
          <cell r="CR369">
            <v>30</v>
          </cell>
          <cell r="CS369">
            <v>0</v>
          </cell>
          <cell r="CU369">
            <v>40118</v>
          </cell>
          <cell r="CV369">
            <v>2.4465447958435158</v>
          </cell>
          <cell r="CW369">
            <v>5</v>
          </cell>
          <cell r="CX369">
            <v>0</v>
          </cell>
          <cell r="CY369">
            <v>0</v>
          </cell>
          <cell r="CZ369">
            <v>0</v>
          </cell>
          <cell r="DA369">
            <v>0</v>
          </cell>
          <cell r="DB369">
            <v>0</v>
          </cell>
          <cell r="DC369">
            <v>63.204063651332071</v>
          </cell>
          <cell r="DD369">
            <v>67</v>
          </cell>
          <cell r="DE369">
            <v>1.9726027397241523</v>
          </cell>
          <cell r="DF369">
            <v>9.0969616013280756</v>
          </cell>
          <cell r="DG369">
            <v>58.684931506849324</v>
          </cell>
          <cell r="DH369">
            <v>44.179698605473263</v>
          </cell>
          <cell r="DI369">
            <v>0</v>
          </cell>
          <cell r="DJ369">
            <v>0</v>
          </cell>
          <cell r="DK369">
            <v>27.3224043715847</v>
          </cell>
          <cell r="DL369">
            <v>41.028280559922152</v>
          </cell>
          <cell r="DM369">
            <v>0</v>
          </cell>
          <cell r="DN369">
            <v>0</v>
          </cell>
          <cell r="DO369">
            <v>0</v>
          </cell>
          <cell r="DP369">
            <v>-7.3917808219178056</v>
          </cell>
          <cell r="DR369">
            <v>68.350684931506848</v>
          </cell>
          <cell r="DS369">
            <v>0</v>
          </cell>
          <cell r="DT369">
            <v>0</v>
          </cell>
          <cell r="DV369">
            <v>40118</v>
          </cell>
          <cell r="DW369">
            <v>6.0978954811820865</v>
          </cell>
          <cell r="DY369">
            <v>49.7</v>
          </cell>
          <cell r="DZ369">
            <v>44.7</v>
          </cell>
          <cell r="EA369">
            <v>30</v>
          </cell>
          <cell r="EB369">
            <v>30</v>
          </cell>
          <cell r="ED369">
            <v>60</v>
          </cell>
          <cell r="EE369">
            <v>20</v>
          </cell>
          <cell r="EF369">
            <v>50.38184810756006</v>
          </cell>
          <cell r="EG369">
            <v>0</v>
          </cell>
          <cell r="EH369">
            <v>50.38184810756006</v>
          </cell>
          <cell r="EJ369">
            <v>30</v>
          </cell>
          <cell r="EK369">
            <v>90</v>
          </cell>
          <cell r="EL369">
            <v>110</v>
          </cell>
          <cell r="EN369">
            <v>0</v>
          </cell>
          <cell r="EO369">
            <v>60</v>
          </cell>
          <cell r="EP369">
            <v>80</v>
          </cell>
          <cell r="ER369">
            <v>200</v>
          </cell>
          <cell r="ET369">
            <v>15</v>
          </cell>
          <cell r="EU369">
            <v>7.3917808219178056</v>
          </cell>
          <cell r="EV369">
            <v>0</v>
          </cell>
          <cell r="EW369">
            <v>48.525722565467781</v>
          </cell>
          <cell r="EX369">
            <v>12.433181544121261</v>
          </cell>
          <cell r="EZ369">
            <v>55.917503387385587</v>
          </cell>
          <cell r="FA369">
            <v>70.91750338738558</v>
          </cell>
          <cell r="FB369">
            <v>59</v>
          </cell>
          <cell r="FC369">
            <v>68.350684931506848</v>
          </cell>
          <cell r="FE369">
            <v>38271.593300810186</v>
          </cell>
        </row>
        <row r="370">
          <cell r="A370">
            <v>40119</v>
          </cell>
          <cell r="B370">
            <v>2</v>
          </cell>
          <cell r="C370">
            <v>1</v>
          </cell>
          <cell r="D370">
            <v>11</v>
          </cell>
          <cell r="E370">
            <v>2009</v>
          </cell>
          <cell r="G370">
            <v>0</v>
          </cell>
          <cell r="H370">
            <v>1.3574142194697081</v>
          </cell>
          <cell r="I370">
            <v>12.164194265906904</v>
          </cell>
          <cell r="J370">
            <v>60.958904109589042</v>
          </cell>
          <cell r="K370">
            <v>10.833333333333334</v>
          </cell>
          <cell r="L370">
            <v>0.3845044767735239</v>
          </cell>
          <cell r="M370">
            <v>8.3989000193273888</v>
          </cell>
          <cell r="N370">
            <v>8.1229090909090917</v>
          </cell>
          <cell r="O370">
            <v>26.103077427611616</v>
          </cell>
          <cell r="P370">
            <v>17.697314966123443</v>
          </cell>
          <cell r="Q370">
            <v>27.553821893912684</v>
          </cell>
          <cell r="R370">
            <v>17.507670067683122</v>
          </cell>
          <cell r="S370">
            <v>45.277172878636527</v>
          </cell>
          <cell r="T370">
            <v>22.057409233677742</v>
          </cell>
          <cell r="U370">
            <v>37.11525038596011</v>
          </cell>
          <cell r="W370">
            <v>0</v>
          </cell>
          <cell r="X370">
            <v>13.521608485376612</v>
          </cell>
          <cell r="Y370">
            <v>0</v>
          </cell>
          <cell r="Z370">
            <v>0</v>
          </cell>
          <cell r="AA370">
            <v>10.833333333333334</v>
          </cell>
          <cell r="AB370">
            <v>2.4453037948601168</v>
          </cell>
          <cell r="AC370">
            <v>5</v>
          </cell>
          <cell r="AD370">
            <v>0</v>
          </cell>
          <cell r="AE370">
            <v>0</v>
          </cell>
          <cell r="AF370">
            <v>0</v>
          </cell>
          <cell r="AG370">
            <v>9.4610097921498877</v>
          </cell>
          <cell r="AH370">
            <v>3.8242712015385099</v>
          </cell>
          <cell r="AI370">
            <v>0</v>
          </cell>
          <cell r="AJ370">
            <v>0</v>
          </cell>
          <cell r="AK370">
            <v>0</v>
          </cell>
          <cell r="AL370">
            <v>0</v>
          </cell>
          <cell r="AM370">
            <v>0</v>
          </cell>
          <cell r="AN370">
            <v>0</v>
          </cell>
          <cell r="AO370">
            <v>0</v>
          </cell>
          <cell r="AP370">
            <v>0</v>
          </cell>
          <cell r="AQ370">
            <v>0</v>
          </cell>
          <cell r="AR370">
            <v>30</v>
          </cell>
          <cell r="AS370">
            <v>54.98288743637255</v>
          </cell>
          <cell r="AT370">
            <v>0</v>
          </cell>
          <cell r="AU370">
            <v>0</v>
          </cell>
          <cell r="AV370">
            <v>0</v>
          </cell>
          <cell r="AW370">
            <v>67</v>
          </cell>
          <cell r="AX370">
            <v>0</v>
          </cell>
          <cell r="AY370">
            <v>0</v>
          </cell>
          <cell r="AZ370">
            <v>8.3905883813661006</v>
          </cell>
          <cell r="BA370">
            <v>0</v>
          </cell>
          <cell r="BB370">
            <v>29.059244116908275</v>
          </cell>
          <cell r="BC370">
            <v>0</v>
          </cell>
          <cell r="BD370">
            <v>0</v>
          </cell>
          <cell r="BE370">
            <v>27.3224043715847</v>
          </cell>
          <cell r="BF370">
            <v>33.636499738004346</v>
          </cell>
          <cell r="BG370">
            <v>0</v>
          </cell>
          <cell r="BH370">
            <v>0</v>
          </cell>
          <cell r="BI370">
            <v>0</v>
          </cell>
          <cell r="BJ370">
            <v>0</v>
          </cell>
          <cell r="BK370">
            <v>0</v>
          </cell>
          <cell r="BL370">
            <v>0</v>
          </cell>
          <cell r="BM370">
            <v>0</v>
          </cell>
          <cell r="BN370">
            <v>5.4725717419813691E-2</v>
          </cell>
          <cell r="BO370">
            <v>0</v>
          </cell>
          <cell r="BP370">
            <v>0</v>
          </cell>
          <cell r="BQ370">
            <v>0</v>
          </cell>
          <cell r="BR370">
            <v>0</v>
          </cell>
          <cell r="BS370">
            <v>0</v>
          </cell>
          <cell r="BT370">
            <v>7.3370551044979919</v>
          </cell>
          <cell r="BU370">
            <v>0</v>
          </cell>
          <cell r="BV370">
            <v>-7.3370551044979919</v>
          </cell>
          <cell r="BW370">
            <v>0</v>
          </cell>
          <cell r="BX370">
            <v>0</v>
          </cell>
          <cell r="BY370">
            <v>0</v>
          </cell>
          <cell r="CA370">
            <v>0</v>
          </cell>
          <cell r="CB370">
            <v>0</v>
          </cell>
          <cell r="CC370">
            <v>0</v>
          </cell>
          <cell r="CD370">
            <v>0</v>
          </cell>
          <cell r="CE370">
            <v>0</v>
          </cell>
          <cell r="CF370">
            <v>0</v>
          </cell>
          <cell r="CH370">
            <v>0</v>
          </cell>
          <cell r="CJ370">
            <v>40119</v>
          </cell>
          <cell r="CK370">
            <v>13.521608485376612</v>
          </cell>
          <cell r="CL370">
            <v>9.4610097921498877</v>
          </cell>
          <cell r="CM370">
            <v>68.350684931506848</v>
          </cell>
          <cell r="CN370">
            <v>0</v>
          </cell>
          <cell r="CO370">
            <v>0</v>
          </cell>
          <cell r="CP370">
            <v>58.807158637911058</v>
          </cell>
          <cell r="CQ370">
            <v>0</v>
          </cell>
          <cell r="CR370">
            <v>30</v>
          </cell>
          <cell r="CS370">
            <v>0</v>
          </cell>
          <cell r="CU370">
            <v>40119</v>
          </cell>
          <cell r="CV370">
            <v>2.4453037948601168</v>
          </cell>
          <cell r="CW370">
            <v>5</v>
          </cell>
          <cell r="CX370">
            <v>0</v>
          </cell>
          <cell r="CY370">
            <v>0</v>
          </cell>
          <cell r="CZ370">
            <v>0</v>
          </cell>
          <cell r="DA370">
            <v>0</v>
          </cell>
          <cell r="DB370">
            <v>0</v>
          </cell>
          <cell r="DC370">
            <v>72.328767123287676</v>
          </cell>
          <cell r="DD370">
            <v>67</v>
          </cell>
          <cell r="DE370">
            <v>0</v>
          </cell>
          <cell r="DF370">
            <v>0</v>
          </cell>
          <cell r="DG370">
            <v>58.684931506849324</v>
          </cell>
          <cell r="DH370">
            <v>29.059244116908275</v>
          </cell>
          <cell r="DI370">
            <v>0</v>
          </cell>
          <cell r="DJ370">
            <v>0</v>
          </cell>
          <cell r="DK370">
            <v>27.3224043715847</v>
          </cell>
          <cell r="DL370">
            <v>41.028280559922152</v>
          </cell>
          <cell r="DM370">
            <v>0</v>
          </cell>
          <cell r="DN370">
            <v>0</v>
          </cell>
          <cell r="DO370">
            <v>0</v>
          </cell>
          <cell r="DP370">
            <v>-7.3370551044979919</v>
          </cell>
          <cell r="DR370">
            <v>68.350684931506848</v>
          </cell>
          <cell r="DS370">
            <v>0</v>
          </cell>
          <cell r="DT370">
            <v>0</v>
          </cell>
          <cell r="DV370">
            <v>40119</v>
          </cell>
          <cell r="DW370">
            <v>6.3073398614332588</v>
          </cell>
          <cell r="DY370">
            <v>49.7</v>
          </cell>
          <cell r="DZ370">
            <v>44.7</v>
          </cell>
          <cell r="EA370">
            <v>30</v>
          </cell>
          <cell r="EB370">
            <v>30</v>
          </cell>
          <cell r="ED370">
            <v>60</v>
          </cell>
          <cell r="EE370">
            <v>20</v>
          </cell>
          <cell r="EF370">
            <v>58.861884355330872</v>
          </cell>
          <cell r="EG370">
            <v>0</v>
          </cell>
          <cell r="EH370">
            <v>58.861884355330872</v>
          </cell>
          <cell r="EJ370">
            <v>30</v>
          </cell>
          <cell r="EK370">
            <v>90</v>
          </cell>
          <cell r="EL370">
            <v>110</v>
          </cell>
          <cell r="EN370">
            <v>0</v>
          </cell>
          <cell r="EO370">
            <v>60</v>
          </cell>
          <cell r="EP370">
            <v>80</v>
          </cell>
          <cell r="ER370">
            <v>200</v>
          </cell>
          <cell r="ET370">
            <v>15</v>
          </cell>
          <cell r="EU370">
            <v>7.3370551044979919</v>
          </cell>
          <cell r="EV370">
            <v>0</v>
          </cell>
          <cell r="EW370">
            <v>49.907346888344193</v>
          </cell>
          <cell r="EX370">
            <v>11.106282938664663</v>
          </cell>
          <cell r="EZ370">
            <v>57.244401992842185</v>
          </cell>
          <cell r="FA370">
            <v>72.244401992842185</v>
          </cell>
          <cell r="FB370">
            <v>59</v>
          </cell>
          <cell r="FC370">
            <v>68.350684931506848</v>
          </cell>
          <cell r="FE370">
            <v>38271.593301157409</v>
          </cell>
        </row>
        <row r="371">
          <cell r="A371">
            <v>40120</v>
          </cell>
          <cell r="B371">
            <v>3</v>
          </cell>
          <cell r="C371">
            <v>2</v>
          </cell>
          <cell r="D371">
            <v>11</v>
          </cell>
          <cell r="E371">
            <v>2009</v>
          </cell>
          <cell r="G371">
            <v>0</v>
          </cell>
          <cell r="H371">
            <v>1.2632984184399423</v>
          </cell>
          <cell r="I371">
            <v>12.098734554954143</v>
          </cell>
          <cell r="J371">
            <v>60.958904109589042</v>
          </cell>
          <cell r="K371">
            <v>10.833333333333334</v>
          </cell>
          <cell r="L371">
            <v>0.35784500443853645</v>
          </cell>
          <cell r="M371">
            <v>8.3537026510867971</v>
          </cell>
          <cell r="N371">
            <v>8.1229090909090917</v>
          </cell>
          <cell r="O371">
            <v>24.293230436026825</v>
          </cell>
          <cell r="P371">
            <v>17.602079630597004</v>
          </cell>
          <cell r="Q371">
            <v>27.459303781323161</v>
          </cell>
          <cell r="R371">
            <v>17.507670067683122</v>
          </cell>
          <cell r="S371">
            <v>107.50062607329103</v>
          </cell>
          <cell r="T371">
            <v>22.354182641940085</v>
          </cell>
          <cell r="U371">
            <v>39.763124932071335</v>
          </cell>
          <cell r="W371">
            <v>0</v>
          </cell>
          <cell r="X371">
            <v>13.362032973394086</v>
          </cell>
          <cell r="Y371">
            <v>0</v>
          </cell>
          <cell r="Z371">
            <v>0</v>
          </cell>
          <cell r="AA371">
            <v>10.833333333333334</v>
          </cell>
          <cell r="AB371">
            <v>2.444063423369971</v>
          </cell>
          <cell r="AC371">
            <v>5</v>
          </cell>
          <cell r="AD371">
            <v>0</v>
          </cell>
          <cell r="AE371">
            <v>0</v>
          </cell>
          <cell r="AF371">
            <v>0</v>
          </cell>
          <cell r="AG371">
            <v>9.3903933230644547</v>
          </cell>
          <cell r="AH371">
            <v>3.644916438144346</v>
          </cell>
          <cell r="AI371">
            <v>0</v>
          </cell>
          <cell r="AJ371">
            <v>0</v>
          </cell>
          <cell r="AK371">
            <v>0</v>
          </cell>
          <cell r="AL371">
            <v>0</v>
          </cell>
          <cell r="AM371">
            <v>0</v>
          </cell>
          <cell r="AN371">
            <v>0</v>
          </cell>
          <cell r="AO371">
            <v>0</v>
          </cell>
          <cell r="AP371">
            <v>0</v>
          </cell>
          <cell r="AQ371">
            <v>0</v>
          </cell>
          <cell r="AR371">
            <v>30</v>
          </cell>
          <cell r="AS371">
            <v>53.217367477485766</v>
          </cell>
          <cell r="AT371">
            <v>0</v>
          </cell>
          <cell r="AU371">
            <v>0</v>
          </cell>
          <cell r="AV371">
            <v>0</v>
          </cell>
          <cell r="AW371">
            <v>67</v>
          </cell>
          <cell r="AX371">
            <v>0</v>
          </cell>
          <cell r="AY371">
            <v>0</v>
          </cell>
          <cell r="AZ371">
            <v>8.4612048504515371</v>
          </cell>
          <cell r="BA371">
            <v>0</v>
          </cell>
          <cell r="BB371">
            <v>94.156728796850899</v>
          </cell>
          <cell r="BC371">
            <v>0</v>
          </cell>
          <cell r="BD371">
            <v>0</v>
          </cell>
          <cell r="BE371">
            <v>27.3224043715847</v>
          </cell>
          <cell r="BF371">
            <v>33.636499738004346</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7.3917808219178056</v>
          </cell>
          <cell r="BU371">
            <v>0</v>
          </cell>
          <cell r="BV371">
            <v>-7.3917808219178056</v>
          </cell>
          <cell r="BW371">
            <v>0</v>
          </cell>
          <cell r="BX371">
            <v>0</v>
          </cell>
          <cell r="BY371">
            <v>0</v>
          </cell>
          <cell r="CA371">
            <v>0</v>
          </cell>
          <cell r="CB371">
            <v>0</v>
          </cell>
          <cell r="CC371">
            <v>0</v>
          </cell>
          <cell r="CD371">
            <v>0</v>
          </cell>
          <cell r="CE371">
            <v>0</v>
          </cell>
          <cell r="CF371">
            <v>0</v>
          </cell>
          <cell r="CH371">
            <v>0</v>
          </cell>
          <cell r="CJ371">
            <v>40120</v>
          </cell>
          <cell r="CK371">
            <v>13.362032973394086</v>
          </cell>
          <cell r="CL371">
            <v>9.3903933230644547</v>
          </cell>
          <cell r="CM371">
            <v>68.350684931506848</v>
          </cell>
          <cell r="CN371">
            <v>0</v>
          </cell>
          <cell r="CO371">
            <v>0</v>
          </cell>
          <cell r="CP371">
            <v>56.862283915630115</v>
          </cell>
          <cell r="CQ371">
            <v>0</v>
          </cell>
          <cell r="CR371">
            <v>30</v>
          </cell>
          <cell r="CS371">
            <v>0</v>
          </cell>
          <cell r="CU371">
            <v>40120</v>
          </cell>
          <cell r="CV371">
            <v>2.444063423369971</v>
          </cell>
          <cell r="CW371">
            <v>5</v>
          </cell>
          <cell r="CX371">
            <v>0</v>
          </cell>
          <cell r="CY371">
            <v>0</v>
          </cell>
          <cell r="CZ371">
            <v>0</v>
          </cell>
          <cell r="DA371">
            <v>0</v>
          </cell>
          <cell r="DB371">
            <v>0</v>
          </cell>
          <cell r="DC371">
            <v>70.224316889024195</v>
          </cell>
          <cell r="DD371">
            <v>67</v>
          </cell>
          <cell r="DE371">
            <v>0</v>
          </cell>
          <cell r="DF371">
            <v>0</v>
          </cell>
          <cell r="DG371">
            <v>58.684931506849324</v>
          </cell>
          <cell r="DH371">
            <v>94.156728796850899</v>
          </cell>
          <cell r="DI371">
            <v>0</v>
          </cell>
          <cell r="DJ371">
            <v>0</v>
          </cell>
          <cell r="DK371">
            <v>27.3224043715847</v>
          </cell>
          <cell r="DL371">
            <v>41.028280559922152</v>
          </cell>
          <cell r="DM371">
            <v>0</v>
          </cell>
          <cell r="DN371">
            <v>0</v>
          </cell>
          <cell r="DO371">
            <v>0</v>
          </cell>
          <cell r="DP371">
            <v>-7.3917808219178056</v>
          </cell>
          <cell r="DR371">
            <v>68.350684931506848</v>
          </cell>
          <cell r="DS371">
            <v>0</v>
          </cell>
          <cell r="DT371">
            <v>0</v>
          </cell>
          <cell r="DV371">
            <v>40120</v>
          </cell>
          <cell r="DW371">
            <v>6.2602622153763035</v>
          </cell>
          <cell r="DY371">
            <v>49.7</v>
          </cell>
          <cell r="DZ371">
            <v>44.7</v>
          </cell>
          <cell r="EA371">
            <v>30</v>
          </cell>
          <cell r="EB371">
            <v>30</v>
          </cell>
          <cell r="ED371">
            <v>60</v>
          </cell>
          <cell r="EE371">
            <v>20</v>
          </cell>
          <cell r="EF371">
            <v>56.862283915630115</v>
          </cell>
          <cell r="EG371">
            <v>0</v>
          </cell>
          <cell r="EH371">
            <v>56.862283915630115</v>
          </cell>
          <cell r="EJ371">
            <v>30</v>
          </cell>
          <cell r="EK371">
            <v>90</v>
          </cell>
          <cell r="EL371">
            <v>110</v>
          </cell>
          <cell r="EN371">
            <v>0</v>
          </cell>
          <cell r="EO371">
            <v>60</v>
          </cell>
          <cell r="EP371">
            <v>80</v>
          </cell>
          <cell r="ER371">
            <v>200</v>
          </cell>
          <cell r="ET371">
            <v>15</v>
          </cell>
          <cell r="EU371">
            <v>7.3917808219178056</v>
          </cell>
          <cell r="EV371">
            <v>0</v>
          </cell>
          <cell r="EW371">
            <v>49.544569365255867</v>
          </cell>
          <cell r="EX371">
            <v>11.414334744333175</v>
          </cell>
          <cell r="EZ371">
            <v>56.936350187173673</v>
          </cell>
          <cell r="FA371">
            <v>71.936350187173673</v>
          </cell>
          <cell r="FB371">
            <v>59</v>
          </cell>
          <cell r="FC371">
            <v>68.350684931506848</v>
          </cell>
          <cell r="FE371">
            <v>38271.593301273148</v>
          </cell>
        </row>
        <row r="372">
          <cell r="A372">
            <v>40121</v>
          </cell>
          <cell r="B372">
            <v>4</v>
          </cell>
          <cell r="C372">
            <v>3</v>
          </cell>
          <cell r="D372">
            <v>11</v>
          </cell>
          <cell r="E372">
            <v>2009</v>
          </cell>
          <cell r="G372">
            <v>0</v>
          </cell>
          <cell r="H372">
            <v>1.0694512728841961</v>
          </cell>
          <cell r="I372">
            <v>11.499732825224612</v>
          </cell>
          <cell r="J372">
            <v>60.958904109589042</v>
          </cell>
          <cell r="K372">
            <v>10.833333333333334</v>
          </cell>
          <cell r="L372">
            <v>0.30293538716263119</v>
          </cell>
          <cell r="M372">
            <v>7.9401154023610028</v>
          </cell>
          <cell r="N372">
            <v>8.1229090909090917</v>
          </cell>
          <cell r="O372">
            <v>20.565549543204071</v>
          </cell>
          <cell r="P372">
            <v>16.730610296537829</v>
          </cell>
          <cell r="Q372">
            <v>27.149255332202898</v>
          </cell>
          <cell r="R372">
            <v>17.507670067683122</v>
          </cell>
          <cell r="S372">
            <v>79.569318163885526</v>
          </cell>
          <cell r="T372">
            <v>22.297498832951998</v>
          </cell>
          <cell r="U372">
            <v>34.544717468300938</v>
          </cell>
          <cell r="W372">
            <v>0</v>
          </cell>
          <cell r="X372">
            <v>12.569184098108808</v>
          </cell>
          <cell r="Y372">
            <v>0</v>
          </cell>
          <cell r="Z372">
            <v>0</v>
          </cell>
          <cell r="AA372">
            <v>10.833333333333334</v>
          </cell>
          <cell r="AB372">
            <v>2.4428236810537687</v>
          </cell>
          <cell r="AC372">
            <v>5</v>
          </cell>
          <cell r="AD372">
            <v>0</v>
          </cell>
          <cell r="AE372">
            <v>0</v>
          </cell>
          <cell r="AF372">
            <v>0</v>
          </cell>
          <cell r="AG372">
            <v>8.9231361993789573</v>
          </cell>
          <cell r="AH372">
            <v>3.7450648242703668</v>
          </cell>
          <cell r="AI372">
            <v>0</v>
          </cell>
          <cell r="AJ372">
            <v>0</v>
          </cell>
          <cell r="AK372">
            <v>0</v>
          </cell>
          <cell r="AL372">
            <v>0</v>
          </cell>
          <cell r="AM372">
            <v>0</v>
          </cell>
          <cell r="AN372">
            <v>0</v>
          </cell>
          <cell r="AO372">
            <v>0</v>
          </cell>
          <cell r="AP372">
            <v>0</v>
          </cell>
          <cell r="AQ372">
            <v>0</v>
          </cell>
          <cell r="AR372">
            <v>30</v>
          </cell>
          <cell r="AS372">
            <v>48.208020415357559</v>
          </cell>
          <cell r="AT372">
            <v>0</v>
          </cell>
          <cell r="AU372">
            <v>0</v>
          </cell>
          <cell r="AV372">
            <v>0</v>
          </cell>
          <cell r="AW372">
            <v>67</v>
          </cell>
          <cell r="AX372">
            <v>0</v>
          </cell>
          <cell r="AY372">
            <v>0</v>
          </cell>
          <cell r="AZ372">
            <v>8.9284619741370363</v>
          </cell>
          <cell r="BA372">
            <v>0</v>
          </cell>
          <cell r="BB372">
            <v>60.483072491001423</v>
          </cell>
          <cell r="BC372">
            <v>0</v>
          </cell>
          <cell r="BD372">
            <v>0</v>
          </cell>
          <cell r="BE372">
            <v>27.3224043715847</v>
          </cell>
          <cell r="BF372">
            <v>33.636499738004346</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7.3917808219178056</v>
          </cell>
          <cell r="BU372">
            <v>0</v>
          </cell>
          <cell r="BV372">
            <v>-7.3917808219178056</v>
          </cell>
          <cell r="BW372">
            <v>0</v>
          </cell>
          <cell r="BX372">
            <v>0</v>
          </cell>
          <cell r="BY372">
            <v>0</v>
          </cell>
          <cell r="CA372">
            <v>0</v>
          </cell>
          <cell r="CB372">
            <v>0</v>
          </cell>
          <cell r="CC372">
            <v>0</v>
          </cell>
          <cell r="CD372">
            <v>0</v>
          </cell>
          <cell r="CE372">
            <v>0</v>
          </cell>
          <cell r="CF372">
            <v>0</v>
          </cell>
          <cell r="CH372">
            <v>0</v>
          </cell>
          <cell r="CJ372">
            <v>40121</v>
          </cell>
          <cell r="CK372">
            <v>12.569184098108808</v>
          </cell>
          <cell r="CL372">
            <v>8.9231361993789573</v>
          </cell>
          <cell r="CM372">
            <v>68.350684931506848</v>
          </cell>
          <cell r="CN372">
            <v>0</v>
          </cell>
          <cell r="CO372">
            <v>0</v>
          </cell>
          <cell r="CP372">
            <v>51.953085239627924</v>
          </cell>
          <cell r="CQ372">
            <v>0</v>
          </cell>
          <cell r="CR372">
            <v>30</v>
          </cell>
          <cell r="CS372">
            <v>0</v>
          </cell>
          <cell r="CU372">
            <v>40121</v>
          </cell>
          <cell r="CV372">
            <v>2.4428236810537687</v>
          </cell>
          <cell r="CW372">
            <v>5</v>
          </cell>
          <cell r="CX372">
            <v>0</v>
          </cell>
          <cell r="CY372">
            <v>0</v>
          </cell>
          <cell r="CZ372">
            <v>0</v>
          </cell>
          <cell r="DA372">
            <v>0</v>
          </cell>
          <cell r="DB372">
            <v>0</v>
          </cell>
          <cell r="DC372">
            <v>64.522269337736731</v>
          </cell>
          <cell r="DD372">
            <v>67</v>
          </cell>
          <cell r="DE372">
            <v>0</v>
          </cell>
          <cell r="DF372">
            <v>0</v>
          </cell>
          <cell r="DG372">
            <v>58.684931506849324</v>
          </cell>
          <cell r="DH372">
            <v>60.483072491001423</v>
          </cell>
          <cell r="DI372">
            <v>0</v>
          </cell>
          <cell r="DJ372">
            <v>0</v>
          </cell>
          <cell r="DK372">
            <v>27.3224043715847</v>
          </cell>
          <cell r="DL372">
            <v>41.028280559922152</v>
          </cell>
          <cell r="DM372">
            <v>0</v>
          </cell>
          <cell r="DN372">
            <v>0</v>
          </cell>
          <cell r="DO372">
            <v>0</v>
          </cell>
          <cell r="DP372">
            <v>-7.3917808219178056</v>
          </cell>
          <cell r="DR372">
            <v>68.350684931506848</v>
          </cell>
          <cell r="DS372">
            <v>0</v>
          </cell>
          <cell r="DT372">
            <v>0</v>
          </cell>
          <cell r="DV372">
            <v>40121</v>
          </cell>
          <cell r="DW372">
            <v>5.9487574662526379</v>
          </cell>
          <cell r="DY372">
            <v>49.7</v>
          </cell>
          <cell r="DZ372">
            <v>44.7</v>
          </cell>
          <cell r="EA372">
            <v>30</v>
          </cell>
          <cell r="EB372">
            <v>30</v>
          </cell>
          <cell r="ED372">
            <v>60</v>
          </cell>
          <cell r="EE372">
            <v>20</v>
          </cell>
          <cell r="EF372">
            <v>51.953085239627924</v>
          </cell>
          <cell r="EG372">
            <v>0</v>
          </cell>
          <cell r="EH372">
            <v>51.953085239627924</v>
          </cell>
          <cell r="EJ372">
            <v>30</v>
          </cell>
          <cell r="EK372">
            <v>90</v>
          </cell>
          <cell r="EL372">
            <v>110</v>
          </cell>
          <cell r="EN372">
            <v>0</v>
          </cell>
          <cell r="EO372">
            <v>60</v>
          </cell>
          <cell r="EP372">
            <v>80</v>
          </cell>
          <cell r="ER372">
            <v>200</v>
          </cell>
          <cell r="ET372">
            <v>15</v>
          </cell>
          <cell r="EU372">
            <v>7.3917808219178056</v>
          </cell>
          <cell r="EV372">
            <v>0</v>
          </cell>
          <cell r="EW372">
            <v>46.725681812041614</v>
          </cell>
          <cell r="EX372">
            <v>14.233222297547428</v>
          </cell>
          <cell r="EZ372">
            <v>54.11746263395942</v>
          </cell>
          <cell r="FA372">
            <v>69.11746263395942</v>
          </cell>
          <cell r="FB372">
            <v>59</v>
          </cell>
          <cell r="FC372">
            <v>68.350684931506848</v>
          </cell>
          <cell r="FE372">
            <v>38271.593301504632</v>
          </cell>
        </row>
        <row r="373">
          <cell r="A373">
            <v>40122</v>
          </cell>
          <cell r="B373">
            <v>5</v>
          </cell>
          <cell r="C373">
            <v>4</v>
          </cell>
          <cell r="D373">
            <v>11</v>
          </cell>
          <cell r="E373">
            <v>2009</v>
          </cell>
          <cell r="G373">
            <v>0</v>
          </cell>
          <cell r="H373">
            <v>0.90552823846131325</v>
          </cell>
          <cell r="I373">
            <v>9.467599984559472</v>
          </cell>
          <cell r="J373">
            <v>60.958904109589042</v>
          </cell>
          <cell r="K373">
            <v>10.833333333333334</v>
          </cell>
          <cell r="L373">
            <v>0.25650214690489909</v>
          </cell>
          <cell r="M373">
            <v>6.5370072160198349</v>
          </cell>
          <cell r="N373">
            <v>0</v>
          </cell>
          <cell r="O373">
            <v>17.413309351274179</v>
          </cell>
          <cell r="P373">
            <v>13.77412225071223</v>
          </cell>
          <cell r="Q373">
            <v>27.794885623541457</v>
          </cell>
          <cell r="R373">
            <v>17.507670067683122</v>
          </cell>
          <cell r="S373">
            <v>72.409442026795801</v>
          </cell>
          <cell r="T373">
            <v>21.433741215552974</v>
          </cell>
          <cell r="U373">
            <v>24.11862481460695</v>
          </cell>
          <cell r="W373">
            <v>0</v>
          </cell>
          <cell r="X373">
            <v>10.373128223020785</v>
          </cell>
          <cell r="Y373">
            <v>0</v>
          </cell>
          <cell r="Z373">
            <v>0</v>
          </cell>
          <cell r="AA373">
            <v>10.833333333333334</v>
          </cell>
          <cell r="AB373">
            <v>0</v>
          </cell>
          <cell r="AC373">
            <v>5</v>
          </cell>
          <cell r="AD373">
            <v>0</v>
          </cell>
          <cell r="AE373">
            <v>0</v>
          </cell>
          <cell r="AF373">
            <v>0</v>
          </cell>
          <cell r="AG373">
            <v>1.7935093629247341</v>
          </cell>
          <cell r="AH373">
            <v>4.2745208575520692</v>
          </cell>
          <cell r="AI373">
            <v>0</v>
          </cell>
          <cell r="AJ373">
            <v>0</v>
          </cell>
          <cell r="AK373">
            <v>0</v>
          </cell>
          <cell r="AL373">
            <v>0</v>
          </cell>
          <cell r="AM373">
            <v>0</v>
          </cell>
          <cell r="AN373">
            <v>0</v>
          </cell>
          <cell r="AO373">
            <v>0</v>
          </cell>
          <cell r="AP373">
            <v>0</v>
          </cell>
          <cell r="AQ373">
            <v>0</v>
          </cell>
          <cell r="AR373">
            <v>30</v>
          </cell>
          <cell r="AS373">
            <v>42.215466435658918</v>
          </cell>
          <cell r="AT373">
            <v>0</v>
          </cell>
          <cell r="AU373">
            <v>0</v>
          </cell>
          <cell r="AV373">
            <v>0</v>
          </cell>
          <cell r="AW373">
            <v>67</v>
          </cell>
          <cell r="AX373">
            <v>0</v>
          </cell>
          <cell r="AY373">
            <v>0</v>
          </cell>
          <cell r="AZ373">
            <v>16.058088810591258</v>
          </cell>
          <cell r="BA373">
            <v>0</v>
          </cell>
          <cell r="BB373">
            <v>34.90371924636446</v>
          </cell>
          <cell r="BC373">
            <v>0</v>
          </cell>
          <cell r="BD373">
            <v>0</v>
          </cell>
          <cell r="BE373">
            <v>27.3224043715847</v>
          </cell>
          <cell r="BF373">
            <v>32.231890600713029</v>
          </cell>
          <cell r="BG373">
            <v>0</v>
          </cell>
          <cell r="BH373">
            <v>1.4046091372913168</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CA373">
            <v>0</v>
          </cell>
          <cell r="CB373">
            <v>0</v>
          </cell>
          <cell r="CC373">
            <v>0</v>
          </cell>
          <cell r="CD373">
            <v>0</v>
          </cell>
          <cell r="CE373">
            <v>0</v>
          </cell>
          <cell r="CF373">
            <v>0</v>
          </cell>
          <cell r="CH373">
            <v>0</v>
          </cell>
          <cell r="CJ373">
            <v>40122</v>
          </cell>
          <cell r="CK373">
            <v>10.373128223020785</v>
          </cell>
          <cell r="CL373">
            <v>1.7935093629247341</v>
          </cell>
          <cell r="CM373">
            <v>59.554294972297726</v>
          </cell>
          <cell r="CN373">
            <v>0</v>
          </cell>
          <cell r="CO373">
            <v>0</v>
          </cell>
          <cell r="CP373">
            <v>46.489987293210987</v>
          </cell>
          <cell r="CQ373">
            <v>0</v>
          </cell>
          <cell r="CR373">
            <v>30</v>
          </cell>
          <cell r="CS373">
            <v>0</v>
          </cell>
          <cell r="CU373">
            <v>40122</v>
          </cell>
          <cell r="CV373">
            <v>0</v>
          </cell>
          <cell r="CW373">
            <v>5</v>
          </cell>
          <cell r="CX373">
            <v>0</v>
          </cell>
          <cell r="CY373">
            <v>0</v>
          </cell>
          <cell r="CZ373">
            <v>0</v>
          </cell>
          <cell r="DA373">
            <v>0</v>
          </cell>
          <cell r="DB373">
            <v>0</v>
          </cell>
          <cell r="DC373">
            <v>58.267724653523089</v>
          </cell>
          <cell r="DD373">
            <v>67</v>
          </cell>
          <cell r="DE373">
            <v>0</v>
          </cell>
          <cell r="DF373">
            <v>0</v>
          </cell>
          <cell r="DG373">
            <v>58.684931506849324</v>
          </cell>
          <cell r="DH373">
            <v>34.90371924636446</v>
          </cell>
          <cell r="DI373">
            <v>0</v>
          </cell>
          <cell r="DJ373">
            <v>0</v>
          </cell>
          <cell r="DK373">
            <v>27.3224043715847</v>
          </cell>
          <cell r="DL373">
            <v>32.231890600713029</v>
          </cell>
          <cell r="DM373">
            <v>0</v>
          </cell>
          <cell r="DN373">
            <v>0</v>
          </cell>
          <cell r="DO373">
            <v>0</v>
          </cell>
          <cell r="DP373">
            <v>0</v>
          </cell>
          <cell r="DR373">
            <v>59.554294972297726</v>
          </cell>
          <cell r="DS373">
            <v>0</v>
          </cell>
          <cell r="DT373">
            <v>0</v>
          </cell>
          <cell r="DV373">
            <v>40122</v>
          </cell>
          <cell r="DW373">
            <v>1.1956729086164894</v>
          </cell>
          <cell r="DY373">
            <v>49.7</v>
          </cell>
          <cell r="DZ373">
            <v>44.7</v>
          </cell>
          <cell r="EA373">
            <v>30</v>
          </cell>
          <cell r="EB373">
            <v>30</v>
          </cell>
          <cell r="ED373">
            <v>60</v>
          </cell>
          <cell r="EE373">
            <v>20</v>
          </cell>
          <cell r="EF373">
            <v>46.489987293210987</v>
          </cell>
          <cell r="EG373">
            <v>0</v>
          </cell>
          <cell r="EH373">
            <v>46.489987293210987</v>
          </cell>
          <cell r="EJ373">
            <v>30</v>
          </cell>
          <cell r="EK373">
            <v>90</v>
          </cell>
          <cell r="EL373">
            <v>110</v>
          </cell>
          <cell r="EN373">
            <v>0</v>
          </cell>
          <cell r="EO373">
            <v>60</v>
          </cell>
          <cell r="EP373">
            <v>80</v>
          </cell>
          <cell r="ER373">
            <v>200</v>
          </cell>
          <cell r="ET373">
            <v>15</v>
          </cell>
          <cell r="EU373">
            <v>0</v>
          </cell>
          <cell r="EV373">
            <v>0</v>
          </cell>
          <cell r="EW373">
            <v>44.554294972297726</v>
          </cell>
          <cell r="EX373">
            <v>15</v>
          </cell>
          <cell r="EZ373">
            <v>44.554294972297726</v>
          </cell>
          <cell r="FA373">
            <v>59.554294972297726</v>
          </cell>
          <cell r="FB373">
            <v>59</v>
          </cell>
          <cell r="FC373">
            <v>68.350684931506848</v>
          </cell>
          <cell r="FE373">
            <v>38271.593301851855</v>
          </cell>
        </row>
        <row r="374">
          <cell r="A374">
            <v>40123</v>
          </cell>
          <cell r="B374">
            <v>6</v>
          </cell>
          <cell r="C374">
            <v>5</v>
          </cell>
          <cell r="D374">
            <v>11</v>
          </cell>
          <cell r="E374">
            <v>2009</v>
          </cell>
          <cell r="G374">
            <v>0</v>
          </cell>
          <cell r="H374">
            <v>0.63775099881605712</v>
          </cell>
          <cell r="I374">
            <v>9.3658290124557624</v>
          </cell>
          <cell r="J374">
            <v>60.958904109589042</v>
          </cell>
          <cell r="K374">
            <v>10.833333333333334</v>
          </cell>
          <cell r="L374">
            <v>0.18065091008650111</v>
          </cell>
          <cell r="M374">
            <v>6.4667383432212073</v>
          </cell>
          <cell r="N374">
            <v>0</v>
          </cell>
          <cell r="O374">
            <v>12.263952640878962</v>
          </cell>
          <cell r="P374">
            <v>13.626058769617073</v>
          </cell>
          <cell r="Q374">
            <v>27.502575908311208</v>
          </cell>
          <cell r="R374">
            <v>17.507670067683122</v>
          </cell>
          <cell r="S374">
            <v>84.587398551414523</v>
          </cell>
          <cell r="T374">
            <v>21.671795590456764</v>
          </cell>
          <cell r="U374">
            <v>27.425553983670536</v>
          </cell>
          <cell r="W374">
            <v>0</v>
          </cell>
          <cell r="X374">
            <v>10.00358001127182</v>
          </cell>
          <cell r="Y374">
            <v>0</v>
          </cell>
          <cell r="Z374">
            <v>0</v>
          </cell>
          <cell r="AA374">
            <v>10.833333333333334</v>
          </cell>
          <cell r="AB374">
            <v>0</v>
          </cell>
          <cell r="AC374">
            <v>5</v>
          </cell>
          <cell r="AD374">
            <v>0</v>
          </cell>
          <cell r="AE374">
            <v>0</v>
          </cell>
          <cell r="AF374">
            <v>0</v>
          </cell>
          <cell r="AG374">
            <v>1.6473892533077086</v>
          </cell>
          <cell r="AH374">
            <v>4.3316614899146799</v>
          </cell>
          <cell r="AI374">
            <v>0</v>
          </cell>
          <cell r="AJ374">
            <v>0</v>
          </cell>
          <cell r="AK374">
            <v>0</v>
          </cell>
          <cell r="AL374">
            <v>0</v>
          </cell>
          <cell r="AM374">
            <v>0</v>
          </cell>
          <cell r="AN374">
            <v>0</v>
          </cell>
          <cell r="AO374">
            <v>0</v>
          </cell>
          <cell r="AP374">
            <v>0</v>
          </cell>
          <cell r="AQ374">
            <v>0</v>
          </cell>
          <cell r="AR374">
            <v>30</v>
          </cell>
          <cell r="AS374">
            <v>36.568595896575687</v>
          </cell>
          <cell r="AT374">
            <v>0</v>
          </cell>
          <cell r="AU374">
            <v>0</v>
          </cell>
          <cell r="AV374">
            <v>0</v>
          </cell>
          <cell r="AW374">
            <v>67</v>
          </cell>
          <cell r="AX374">
            <v>0</v>
          </cell>
          <cell r="AY374">
            <v>0</v>
          </cell>
          <cell r="AZ374">
            <v>16.204208920208281</v>
          </cell>
          <cell r="BA374">
            <v>0</v>
          </cell>
          <cell r="BB374">
            <v>50.480539205333542</v>
          </cell>
          <cell r="BC374">
            <v>0</v>
          </cell>
          <cell r="BD374">
            <v>0</v>
          </cell>
          <cell r="BE374">
            <v>27.3224043715847</v>
          </cell>
          <cell r="BF374">
            <v>31.752958884320162</v>
          </cell>
          <cell r="BG374">
            <v>0</v>
          </cell>
          <cell r="BH374">
            <v>1.8835408536841811</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CA374">
            <v>0</v>
          </cell>
          <cell r="CB374">
            <v>0</v>
          </cell>
          <cell r="CC374">
            <v>0</v>
          </cell>
          <cell r="CD374">
            <v>0</v>
          </cell>
          <cell r="CE374">
            <v>0</v>
          </cell>
          <cell r="CF374">
            <v>0</v>
          </cell>
          <cell r="CH374">
            <v>0</v>
          </cell>
          <cell r="CJ374">
            <v>40123</v>
          </cell>
          <cell r="CK374">
            <v>10.00358001127182</v>
          </cell>
          <cell r="CL374">
            <v>1.6473892533077086</v>
          </cell>
          <cell r="CM374">
            <v>59.075363255904861</v>
          </cell>
          <cell r="CN374">
            <v>0</v>
          </cell>
          <cell r="CO374">
            <v>0</v>
          </cell>
          <cell r="CP374">
            <v>40.900257386490367</v>
          </cell>
          <cell r="CQ374">
            <v>0</v>
          </cell>
          <cell r="CR374">
            <v>30</v>
          </cell>
          <cell r="CS374">
            <v>0</v>
          </cell>
          <cell r="CU374">
            <v>40123</v>
          </cell>
          <cell r="CV374">
            <v>0</v>
          </cell>
          <cell r="CW374">
            <v>5</v>
          </cell>
          <cell r="CX374">
            <v>0</v>
          </cell>
          <cell r="CY374">
            <v>0</v>
          </cell>
          <cell r="CZ374">
            <v>0</v>
          </cell>
          <cell r="DA374">
            <v>0</v>
          </cell>
          <cell r="DB374">
            <v>0</v>
          </cell>
          <cell r="DC374">
            <v>52.78737825144637</v>
          </cell>
          <cell r="DD374">
            <v>67</v>
          </cell>
          <cell r="DE374">
            <v>0</v>
          </cell>
          <cell r="DF374">
            <v>0</v>
          </cell>
          <cell r="DG374">
            <v>58.684931506849324</v>
          </cell>
          <cell r="DH374">
            <v>50.480539205333542</v>
          </cell>
          <cell r="DI374">
            <v>0</v>
          </cell>
          <cell r="DJ374">
            <v>0</v>
          </cell>
          <cell r="DK374">
            <v>27.3224043715847</v>
          </cell>
          <cell r="DL374">
            <v>31.752958884320162</v>
          </cell>
          <cell r="DM374">
            <v>0</v>
          </cell>
          <cell r="DN374">
            <v>0</v>
          </cell>
          <cell r="DO374">
            <v>0</v>
          </cell>
          <cell r="DP374">
            <v>0</v>
          </cell>
          <cell r="DR374">
            <v>59.075363255904861</v>
          </cell>
          <cell r="DS374">
            <v>0</v>
          </cell>
          <cell r="DT374">
            <v>0</v>
          </cell>
          <cell r="DV374">
            <v>40123</v>
          </cell>
          <cell r="DW374">
            <v>1.0982595022051391</v>
          </cell>
          <cell r="DY374">
            <v>49.7</v>
          </cell>
          <cell r="DZ374">
            <v>44.7</v>
          </cell>
          <cell r="EA374">
            <v>30</v>
          </cell>
          <cell r="EB374">
            <v>30</v>
          </cell>
          <cell r="ED374">
            <v>60</v>
          </cell>
          <cell r="EE374">
            <v>20</v>
          </cell>
          <cell r="EF374">
            <v>40.900257386490367</v>
          </cell>
          <cell r="EG374">
            <v>0</v>
          </cell>
          <cell r="EH374">
            <v>40.900257386490367</v>
          </cell>
          <cell r="EJ374">
            <v>30</v>
          </cell>
          <cell r="EK374">
            <v>90</v>
          </cell>
          <cell r="EL374">
            <v>110</v>
          </cell>
          <cell r="EN374">
            <v>0</v>
          </cell>
          <cell r="EO374">
            <v>60</v>
          </cell>
          <cell r="EP374">
            <v>80</v>
          </cell>
          <cell r="ER374">
            <v>200</v>
          </cell>
          <cell r="ET374">
            <v>15</v>
          </cell>
          <cell r="EU374">
            <v>0</v>
          </cell>
          <cell r="EV374">
            <v>0</v>
          </cell>
          <cell r="EW374">
            <v>44.075363255904861</v>
          </cell>
          <cell r="EX374">
            <v>15</v>
          </cell>
          <cell r="EZ374">
            <v>44.075363255904861</v>
          </cell>
          <cell r="FA374">
            <v>59.075363255904861</v>
          </cell>
          <cell r="FB374">
            <v>59</v>
          </cell>
          <cell r="FC374">
            <v>68.350684931506848</v>
          </cell>
          <cell r="FE374">
            <v>38271.593302083333</v>
          </cell>
        </row>
        <row r="375">
          <cell r="A375">
            <v>40124</v>
          </cell>
          <cell r="B375">
            <v>7</v>
          </cell>
          <cell r="C375">
            <v>6</v>
          </cell>
          <cell r="D375">
            <v>11</v>
          </cell>
          <cell r="E375">
            <v>2009</v>
          </cell>
          <cell r="G375">
            <v>0</v>
          </cell>
          <cell r="H375">
            <v>0.86840064707866427</v>
          </cell>
          <cell r="I375">
            <v>11.833124020957491</v>
          </cell>
          <cell r="J375">
            <v>60.958904109589042</v>
          </cell>
          <cell r="K375">
            <v>10.833333333333334</v>
          </cell>
          <cell r="L375">
            <v>0.24598529442635086</v>
          </cell>
          <cell r="M375">
            <v>8.1703089736797772</v>
          </cell>
          <cell r="N375">
            <v>8.1229090909090917</v>
          </cell>
          <cell r="O375">
            <v>16.699345714632287</v>
          </cell>
          <cell r="P375">
            <v>17.215650971558439</v>
          </cell>
          <cell r="Q375">
            <v>27.469763946967337</v>
          </cell>
          <cell r="R375">
            <v>17.507670067683122</v>
          </cell>
          <cell r="S375">
            <v>108.53612713113739</v>
          </cell>
          <cell r="T375">
            <v>22.359121441740136</v>
          </cell>
          <cell r="U375">
            <v>39.807189938958132</v>
          </cell>
          <cell r="W375">
            <v>0</v>
          </cell>
          <cell r="X375">
            <v>12.701524668036155</v>
          </cell>
          <cell r="Y375">
            <v>0</v>
          </cell>
          <cell r="Z375">
            <v>0</v>
          </cell>
          <cell r="AA375">
            <v>10.833333333333334</v>
          </cell>
          <cell r="AB375">
            <v>2.441584567592364</v>
          </cell>
          <cell r="AC375">
            <v>5</v>
          </cell>
          <cell r="AD375">
            <v>0</v>
          </cell>
          <cell r="AE375">
            <v>0</v>
          </cell>
          <cell r="AF375">
            <v>0</v>
          </cell>
          <cell r="AG375">
            <v>9.0976187914228532</v>
          </cell>
          <cell r="AH375">
            <v>3.8363948012261186</v>
          </cell>
          <cell r="AI375">
            <v>0</v>
          </cell>
          <cell r="AJ375">
            <v>0</v>
          </cell>
          <cell r="AK375">
            <v>0</v>
          </cell>
          <cell r="AL375">
            <v>0</v>
          </cell>
          <cell r="AM375">
            <v>0</v>
          </cell>
          <cell r="AN375">
            <v>0</v>
          </cell>
          <cell r="AO375">
            <v>0</v>
          </cell>
          <cell r="AP375">
            <v>0</v>
          </cell>
          <cell r="AQ375">
            <v>0</v>
          </cell>
          <cell r="AR375">
            <v>30</v>
          </cell>
          <cell r="AS375">
            <v>45.056035899615068</v>
          </cell>
          <cell r="AT375">
            <v>0</v>
          </cell>
          <cell r="AU375">
            <v>0</v>
          </cell>
          <cell r="AV375">
            <v>0</v>
          </cell>
          <cell r="AW375">
            <v>67</v>
          </cell>
          <cell r="AX375">
            <v>0</v>
          </cell>
          <cell r="AY375">
            <v>0</v>
          </cell>
          <cell r="AZ375">
            <v>8.7539793820931351</v>
          </cell>
          <cell r="BA375">
            <v>0</v>
          </cell>
          <cell r="BB375">
            <v>94.948459129742545</v>
          </cell>
          <cell r="BC375">
            <v>0</v>
          </cell>
          <cell r="BD375">
            <v>0</v>
          </cell>
          <cell r="BE375">
            <v>27.3224043715847</v>
          </cell>
          <cell r="BF375">
            <v>33.636499738004346</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7.3917808219178056</v>
          </cell>
          <cell r="BU375">
            <v>0</v>
          </cell>
          <cell r="BV375">
            <v>-7.3917808219178056</v>
          </cell>
          <cell r="BW375">
            <v>0</v>
          </cell>
          <cell r="BX375">
            <v>0</v>
          </cell>
          <cell r="BY375">
            <v>0</v>
          </cell>
          <cell r="CA375">
            <v>0</v>
          </cell>
          <cell r="CB375">
            <v>0</v>
          </cell>
          <cell r="CC375">
            <v>0</v>
          </cell>
          <cell r="CD375">
            <v>0</v>
          </cell>
          <cell r="CE375">
            <v>0</v>
          </cell>
          <cell r="CF375">
            <v>0</v>
          </cell>
          <cell r="CH375">
            <v>0</v>
          </cell>
          <cell r="CJ375">
            <v>40124</v>
          </cell>
          <cell r="CK375">
            <v>12.701524668036155</v>
          </cell>
          <cell r="CL375">
            <v>9.0976187914228532</v>
          </cell>
          <cell r="CM375">
            <v>68.350684931506848</v>
          </cell>
          <cell r="CN375">
            <v>0</v>
          </cell>
          <cell r="CO375">
            <v>0</v>
          </cell>
          <cell r="CP375">
            <v>48.892430700841189</v>
          </cell>
          <cell r="CQ375">
            <v>0</v>
          </cell>
          <cell r="CR375">
            <v>30</v>
          </cell>
          <cell r="CS375">
            <v>0</v>
          </cell>
          <cell r="CU375">
            <v>40124</v>
          </cell>
          <cell r="CV375">
            <v>2.441584567592364</v>
          </cell>
          <cell r="CW375">
            <v>5</v>
          </cell>
          <cell r="CX375">
            <v>0</v>
          </cell>
          <cell r="CY375">
            <v>0</v>
          </cell>
          <cell r="CZ375">
            <v>0</v>
          </cell>
          <cell r="DA375">
            <v>0</v>
          </cell>
          <cell r="DB375">
            <v>0</v>
          </cell>
          <cell r="DC375">
            <v>61.593955368877346</v>
          </cell>
          <cell r="DD375">
            <v>67</v>
          </cell>
          <cell r="DE375">
            <v>0</v>
          </cell>
          <cell r="DF375">
            <v>0</v>
          </cell>
          <cell r="DG375">
            <v>58.684931506849324</v>
          </cell>
          <cell r="DH375">
            <v>94.948459129742545</v>
          </cell>
          <cell r="DI375">
            <v>0</v>
          </cell>
          <cell r="DJ375">
            <v>0</v>
          </cell>
          <cell r="DK375">
            <v>27.3224043715847</v>
          </cell>
          <cell r="DL375">
            <v>41.028280559922152</v>
          </cell>
          <cell r="DM375">
            <v>0</v>
          </cell>
          <cell r="DN375">
            <v>0</v>
          </cell>
          <cell r="DO375">
            <v>0</v>
          </cell>
          <cell r="DP375">
            <v>-7.3917808219178056</v>
          </cell>
          <cell r="DR375">
            <v>68.350684931506848</v>
          </cell>
          <cell r="DS375">
            <v>0</v>
          </cell>
          <cell r="DT375">
            <v>0</v>
          </cell>
          <cell r="DV375">
            <v>40124</v>
          </cell>
          <cell r="DW375">
            <v>6.0650791942819025</v>
          </cell>
          <cell r="DY375">
            <v>49.7</v>
          </cell>
          <cell r="DZ375">
            <v>44.7</v>
          </cell>
          <cell r="EA375">
            <v>30</v>
          </cell>
          <cell r="EB375">
            <v>30</v>
          </cell>
          <cell r="ED375">
            <v>60</v>
          </cell>
          <cell r="EE375">
            <v>20</v>
          </cell>
          <cell r="EF375">
            <v>48.892430700841189</v>
          </cell>
          <cell r="EG375">
            <v>0</v>
          </cell>
          <cell r="EH375">
            <v>48.892430700841189</v>
          </cell>
          <cell r="EJ375">
            <v>30</v>
          </cell>
          <cell r="EK375">
            <v>90</v>
          </cell>
          <cell r="EL375">
            <v>110</v>
          </cell>
          <cell r="EN375">
            <v>0</v>
          </cell>
          <cell r="EO375">
            <v>60</v>
          </cell>
          <cell r="EP375">
            <v>80</v>
          </cell>
          <cell r="ER375">
            <v>200</v>
          </cell>
          <cell r="ET375">
            <v>15</v>
          </cell>
          <cell r="EU375">
            <v>7.3917808219178056</v>
          </cell>
          <cell r="EV375">
            <v>0</v>
          </cell>
          <cell r="EW375">
            <v>48.29461266041659</v>
          </cell>
          <cell r="EX375">
            <v>12.664291449172453</v>
          </cell>
          <cell r="EZ375">
            <v>55.686393482334395</v>
          </cell>
          <cell r="FA375">
            <v>70.686393482334395</v>
          </cell>
          <cell r="FB375">
            <v>59</v>
          </cell>
          <cell r="FC375">
            <v>68.350684931506848</v>
          </cell>
          <cell r="FE375">
            <v>38271.593302199071</v>
          </cell>
        </row>
        <row r="376">
          <cell r="A376">
            <v>40125</v>
          </cell>
          <cell r="B376">
            <v>8</v>
          </cell>
          <cell r="C376">
            <v>7</v>
          </cell>
          <cell r="D376">
            <v>11</v>
          </cell>
          <cell r="E376">
            <v>2009</v>
          </cell>
          <cell r="G376">
            <v>0</v>
          </cell>
          <cell r="H376">
            <v>1.215366100759723</v>
          </cell>
          <cell r="I376">
            <v>12.067982636119048</v>
          </cell>
          <cell r="J376">
            <v>60.958904109589042</v>
          </cell>
          <cell r="K376">
            <v>10.833333333333334</v>
          </cell>
          <cell r="L376">
            <v>0.34426757872291741</v>
          </cell>
          <cell r="M376">
            <v>8.3324696547984729</v>
          </cell>
          <cell r="N376">
            <v>8.1229090909090917</v>
          </cell>
          <cell r="O376">
            <v>23.371491896864892</v>
          </cell>
          <cell r="P376">
            <v>17.557339602483289</v>
          </cell>
          <cell r="Q376">
            <v>27.527483699101786</v>
          </cell>
          <cell r="R376">
            <v>17.507670067683122</v>
          </cell>
          <cell r="S376">
            <v>105.46382795170919</v>
          </cell>
          <cell r="T376">
            <v>22.344468177546837</v>
          </cell>
          <cell r="U376">
            <v>39.676450444803123</v>
          </cell>
          <cell r="W376">
            <v>0</v>
          </cell>
          <cell r="X376">
            <v>13.283348736878771</v>
          </cell>
          <cell r="Y376">
            <v>0</v>
          </cell>
          <cell r="Z376">
            <v>0</v>
          </cell>
          <cell r="AA376">
            <v>10.833333333333334</v>
          </cell>
          <cell r="AB376">
            <v>2.4403460826667742</v>
          </cell>
          <cell r="AC376">
            <v>5</v>
          </cell>
          <cell r="AD376">
            <v>0</v>
          </cell>
          <cell r="AE376">
            <v>0</v>
          </cell>
          <cell r="AF376">
            <v>0</v>
          </cell>
          <cell r="AG376">
            <v>9.3593002417637088</v>
          </cell>
          <cell r="AH376">
            <v>3.8233373209780872</v>
          </cell>
          <cell r="AI376">
            <v>0</v>
          </cell>
          <cell r="AJ376">
            <v>0</v>
          </cell>
          <cell r="AK376">
            <v>0</v>
          </cell>
          <cell r="AL376">
            <v>0</v>
          </cell>
          <cell r="AM376">
            <v>0</v>
          </cell>
          <cell r="AN376">
            <v>0</v>
          </cell>
          <cell r="AO376">
            <v>0</v>
          </cell>
          <cell r="AP376">
            <v>0</v>
          </cell>
          <cell r="AQ376">
            <v>0</v>
          </cell>
          <cell r="AR376">
            <v>30</v>
          </cell>
          <cell r="AS376">
            <v>52.14064794515501</v>
          </cell>
          <cell r="AT376">
            <v>0</v>
          </cell>
          <cell r="AU376">
            <v>0</v>
          </cell>
          <cell r="AV376">
            <v>0</v>
          </cell>
          <cell r="AW376">
            <v>67</v>
          </cell>
          <cell r="AX376">
            <v>0</v>
          </cell>
          <cell r="AY376">
            <v>0</v>
          </cell>
          <cell r="AZ376">
            <v>8.4922979317522831</v>
          </cell>
          <cell r="BA376">
            <v>0</v>
          </cell>
          <cell r="BB376">
            <v>91.992448642306869</v>
          </cell>
          <cell r="BC376">
            <v>0</v>
          </cell>
          <cell r="BD376">
            <v>0</v>
          </cell>
          <cell r="BE376">
            <v>27.3224043715847</v>
          </cell>
          <cell r="BF376">
            <v>33.636499738004346</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7.3917808219178056</v>
          </cell>
          <cell r="BU376">
            <v>0</v>
          </cell>
          <cell r="BV376">
            <v>-7.3917808219178056</v>
          </cell>
          <cell r="BW376">
            <v>0</v>
          </cell>
          <cell r="BX376">
            <v>0</v>
          </cell>
          <cell r="BY376">
            <v>0</v>
          </cell>
          <cell r="CA376">
            <v>0</v>
          </cell>
          <cell r="CB376">
            <v>0</v>
          </cell>
          <cell r="CC376">
            <v>0</v>
          </cell>
          <cell r="CD376">
            <v>0</v>
          </cell>
          <cell r="CE376">
            <v>0</v>
          </cell>
          <cell r="CF376">
            <v>0</v>
          </cell>
          <cell r="CH376">
            <v>0</v>
          </cell>
          <cell r="CJ376">
            <v>40125</v>
          </cell>
          <cell r="CK376">
            <v>13.283348736878771</v>
          </cell>
          <cell r="CL376">
            <v>9.3593002417637088</v>
          </cell>
          <cell r="CM376">
            <v>68.350684931506848</v>
          </cell>
          <cell r="CN376">
            <v>0</v>
          </cell>
          <cell r="CO376">
            <v>0</v>
          </cell>
          <cell r="CP376">
            <v>55.963985266133093</v>
          </cell>
          <cell r="CQ376">
            <v>0</v>
          </cell>
          <cell r="CR376">
            <v>30</v>
          </cell>
          <cell r="CS376">
            <v>0</v>
          </cell>
          <cell r="CU376">
            <v>40125</v>
          </cell>
          <cell r="CV376">
            <v>2.4403460826667742</v>
          </cell>
          <cell r="CW376">
            <v>5</v>
          </cell>
          <cell r="CX376">
            <v>0</v>
          </cell>
          <cell r="CY376">
            <v>0</v>
          </cell>
          <cell r="CZ376">
            <v>0</v>
          </cell>
          <cell r="DA376">
            <v>0</v>
          </cell>
          <cell r="DB376">
            <v>0</v>
          </cell>
          <cell r="DC376">
            <v>69.247334003011872</v>
          </cell>
          <cell r="DD376">
            <v>67</v>
          </cell>
          <cell r="DE376">
            <v>0</v>
          </cell>
          <cell r="DF376">
            <v>0</v>
          </cell>
          <cell r="DG376">
            <v>58.684931506849324</v>
          </cell>
          <cell r="DH376">
            <v>91.992448642306869</v>
          </cell>
          <cell r="DI376">
            <v>0</v>
          </cell>
          <cell r="DJ376">
            <v>0</v>
          </cell>
          <cell r="DK376">
            <v>27.3224043715847</v>
          </cell>
          <cell r="DL376">
            <v>41.028280559922152</v>
          </cell>
          <cell r="DM376">
            <v>0</v>
          </cell>
          <cell r="DN376">
            <v>0</v>
          </cell>
          <cell r="DO376">
            <v>0</v>
          </cell>
          <cell r="DP376">
            <v>-7.3917808219178056</v>
          </cell>
          <cell r="DR376">
            <v>68.350684931506848</v>
          </cell>
          <cell r="DS376">
            <v>0</v>
          </cell>
          <cell r="DT376">
            <v>0</v>
          </cell>
          <cell r="DV376">
            <v>40125</v>
          </cell>
          <cell r="DW376">
            <v>6.2395334945091392</v>
          </cell>
          <cell r="DY376">
            <v>49.7</v>
          </cell>
          <cell r="DZ376">
            <v>44.7</v>
          </cell>
          <cell r="EA376">
            <v>30</v>
          </cell>
          <cell r="EB376">
            <v>30</v>
          </cell>
          <cell r="ED376">
            <v>60</v>
          </cell>
          <cell r="EE376">
            <v>20</v>
          </cell>
          <cell r="EF376">
            <v>55.963985266133093</v>
          </cell>
          <cell r="EG376">
            <v>0</v>
          </cell>
          <cell r="EH376">
            <v>55.963985266133093</v>
          </cell>
          <cell r="EJ376">
            <v>30</v>
          </cell>
          <cell r="EK376">
            <v>90</v>
          </cell>
          <cell r="EL376">
            <v>110</v>
          </cell>
          <cell r="EN376">
            <v>0</v>
          </cell>
          <cell r="EO376">
            <v>60</v>
          </cell>
          <cell r="EP376">
            <v>80</v>
          </cell>
          <cell r="ER376">
            <v>200</v>
          </cell>
          <cell r="ET376">
            <v>15</v>
          </cell>
          <cell r="EU376">
            <v>7.3917808219178056</v>
          </cell>
          <cell r="EV376">
            <v>0</v>
          </cell>
          <cell r="EW376">
            <v>49.399851584088779</v>
          </cell>
          <cell r="EX376">
            <v>11.559052525500263</v>
          </cell>
          <cell r="EZ376">
            <v>56.791632406006585</v>
          </cell>
          <cell r="FA376">
            <v>71.791632406006585</v>
          </cell>
          <cell r="FB376">
            <v>59</v>
          </cell>
          <cell r="FC376">
            <v>68.350684931506848</v>
          </cell>
          <cell r="FE376">
            <v>38271.593302546295</v>
          </cell>
        </row>
        <row r="377">
          <cell r="A377">
            <v>40126</v>
          </cell>
          <cell r="B377">
            <v>9</v>
          </cell>
          <cell r="C377">
            <v>1</v>
          </cell>
          <cell r="D377">
            <v>11</v>
          </cell>
          <cell r="E377">
            <v>2009</v>
          </cell>
          <cell r="G377">
            <v>0</v>
          </cell>
          <cell r="H377">
            <v>0.92034151469043046</v>
          </cell>
          <cell r="I377">
            <v>11.867694579242739</v>
          </cell>
          <cell r="J377">
            <v>60.958904109589042</v>
          </cell>
          <cell r="K377">
            <v>10.833333333333334</v>
          </cell>
          <cell r="L377">
            <v>0.26069819181446513</v>
          </cell>
          <cell r="M377">
            <v>8.1941785910422631</v>
          </cell>
          <cell r="N377">
            <v>8.1229090909090917</v>
          </cell>
          <cell r="O377">
            <v>17.698168674846247</v>
          </cell>
          <cell r="P377">
            <v>17.265946621656987</v>
          </cell>
          <cell r="Q377">
            <v>27.451963623077649</v>
          </cell>
          <cell r="R377">
            <v>17.507670067683122</v>
          </cell>
          <cell r="S377">
            <v>83.690756425658748</v>
          </cell>
          <cell r="T377">
            <v>22.240621985904092</v>
          </cell>
          <cell r="U377">
            <v>38.749912958943355</v>
          </cell>
          <cell r="W377">
            <v>0</v>
          </cell>
          <cell r="X377">
            <v>12.788036093933171</v>
          </cell>
          <cell r="Y377">
            <v>0</v>
          </cell>
          <cell r="Z377">
            <v>0</v>
          </cell>
          <cell r="AA377">
            <v>10.833333333333334</v>
          </cell>
          <cell r="AB377">
            <v>2.4391082259581753</v>
          </cell>
          <cell r="AC377">
            <v>5</v>
          </cell>
          <cell r="AD377">
            <v>0</v>
          </cell>
          <cell r="AE377">
            <v>0</v>
          </cell>
          <cell r="AF377">
            <v>0</v>
          </cell>
          <cell r="AG377">
            <v>9.1386776478076435</v>
          </cell>
          <cell r="AH377">
            <v>3.7731176971336478</v>
          </cell>
          <cell r="AI377">
            <v>0</v>
          </cell>
          <cell r="AJ377">
            <v>0</v>
          </cell>
          <cell r="AK377">
            <v>0</v>
          </cell>
          <cell r="AL377">
            <v>0</v>
          </cell>
          <cell r="AM377">
            <v>0</v>
          </cell>
          <cell r="AN377">
            <v>0</v>
          </cell>
          <cell r="AO377">
            <v>0</v>
          </cell>
          <cell r="AP377">
            <v>0</v>
          </cell>
          <cell r="AQ377">
            <v>0</v>
          </cell>
          <cell r="AR377">
            <v>30</v>
          </cell>
          <cell r="AS377">
            <v>46.150631290130356</v>
          </cell>
          <cell r="AT377">
            <v>0</v>
          </cell>
          <cell r="AU377">
            <v>0</v>
          </cell>
          <cell r="AV377">
            <v>0</v>
          </cell>
          <cell r="AW377">
            <v>67</v>
          </cell>
          <cell r="AX377">
            <v>0</v>
          </cell>
          <cell r="AY377">
            <v>0</v>
          </cell>
          <cell r="AZ377">
            <v>8.7129205257083484</v>
          </cell>
          <cell r="BA377">
            <v>0</v>
          </cell>
          <cell r="BB377">
            <v>68.968370844797846</v>
          </cell>
          <cell r="BC377">
            <v>0</v>
          </cell>
          <cell r="BD377">
            <v>0</v>
          </cell>
          <cell r="BE377">
            <v>27.3224043715847</v>
          </cell>
          <cell r="BF377">
            <v>33.636499738004346</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7.3917808219178056</v>
          </cell>
          <cell r="BU377">
            <v>0</v>
          </cell>
          <cell r="BV377">
            <v>-7.3917808219178056</v>
          </cell>
          <cell r="BW377">
            <v>0</v>
          </cell>
          <cell r="BX377">
            <v>0</v>
          </cell>
          <cell r="BY377">
            <v>0</v>
          </cell>
          <cell r="CA377">
            <v>0</v>
          </cell>
          <cell r="CB377">
            <v>0</v>
          </cell>
          <cell r="CC377">
            <v>0</v>
          </cell>
          <cell r="CD377">
            <v>0</v>
          </cell>
          <cell r="CE377">
            <v>0</v>
          </cell>
          <cell r="CF377">
            <v>0</v>
          </cell>
          <cell r="CH377">
            <v>0</v>
          </cell>
          <cell r="CJ377">
            <v>40126</v>
          </cell>
          <cell r="CK377">
            <v>12.788036093933171</v>
          </cell>
          <cell r="CL377">
            <v>9.1386776478076435</v>
          </cell>
          <cell r="CM377">
            <v>68.350684931506848</v>
          </cell>
          <cell r="CN377">
            <v>0</v>
          </cell>
          <cell r="CO377">
            <v>0</v>
          </cell>
          <cell r="CP377">
            <v>49.923748987264005</v>
          </cell>
          <cell r="CQ377">
            <v>0</v>
          </cell>
          <cell r="CR377">
            <v>30</v>
          </cell>
          <cell r="CS377">
            <v>0</v>
          </cell>
          <cell r="CU377">
            <v>40126</v>
          </cell>
          <cell r="CV377">
            <v>2.4391082259581753</v>
          </cell>
          <cell r="CW377">
            <v>5</v>
          </cell>
          <cell r="CX377">
            <v>0</v>
          </cell>
          <cell r="CY377">
            <v>0</v>
          </cell>
          <cell r="CZ377">
            <v>0</v>
          </cell>
          <cell r="DA377">
            <v>0</v>
          </cell>
          <cell r="DB377">
            <v>0</v>
          </cell>
          <cell r="DC377">
            <v>62.711785081197178</v>
          </cell>
          <cell r="DD377">
            <v>67</v>
          </cell>
          <cell r="DE377">
            <v>0</v>
          </cell>
          <cell r="DF377">
            <v>0</v>
          </cell>
          <cell r="DG377">
            <v>58.684931506849324</v>
          </cell>
          <cell r="DH377">
            <v>68.968370844797846</v>
          </cell>
          <cell r="DI377">
            <v>0</v>
          </cell>
          <cell r="DJ377">
            <v>0</v>
          </cell>
          <cell r="DK377">
            <v>27.3224043715847</v>
          </cell>
          <cell r="DL377">
            <v>41.028280559922152</v>
          </cell>
          <cell r="DM377">
            <v>0</v>
          </cell>
          <cell r="DN377">
            <v>0</v>
          </cell>
          <cell r="DO377">
            <v>0</v>
          </cell>
          <cell r="DP377">
            <v>-7.3917808219178056</v>
          </cell>
          <cell r="DR377">
            <v>68.350684931506848</v>
          </cell>
          <cell r="DS377">
            <v>0</v>
          </cell>
          <cell r="DT377">
            <v>0</v>
          </cell>
          <cell r="DV377">
            <v>40126</v>
          </cell>
          <cell r="DW377">
            <v>6.0924517652050953</v>
          </cell>
          <cell r="DY377">
            <v>49.7</v>
          </cell>
          <cell r="DZ377">
            <v>44.7</v>
          </cell>
          <cell r="EA377">
            <v>30</v>
          </cell>
          <cell r="EB377">
            <v>30</v>
          </cell>
          <cell r="ED377">
            <v>60</v>
          </cell>
          <cell r="EE377">
            <v>20</v>
          </cell>
          <cell r="EF377">
            <v>49.923748987264005</v>
          </cell>
          <cell r="EG377">
            <v>0</v>
          </cell>
          <cell r="EH377">
            <v>49.923748987264005</v>
          </cell>
          <cell r="EJ377">
            <v>30</v>
          </cell>
          <cell r="EK377">
            <v>90</v>
          </cell>
          <cell r="EL377">
            <v>110</v>
          </cell>
          <cell r="EN377">
            <v>0</v>
          </cell>
          <cell r="EO377">
            <v>60</v>
          </cell>
          <cell r="EP377">
            <v>80</v>
          </cell>
          <cell r="ER377">
            <v>200</v>
          </cell>
          <cell r="ET377">
            <v>15</v>
          </cell>
          <cell r="EU377">
            <v>7.3917808219178056</v>
          </cell>
          <cell r="EV377">
            <v>0</v>
          </cell>
          <cell r="EW377">
            <v>48.457300865844573</v>
          </cell>
          <cell r="EX377">
            <v>12.501603243744469</v>
          </cell>
          <cell r="EZ377">
            <v>55.849081687762379</v>
          </cell>
          <cell r="FA377">
            <v>70.849081687762379</v>
          </cell>
          <cell r="FB377">
            <v>59</v>
          </cell>
          <cell r="FC377">
            <v>68.350684931506848</v>
          </cell>
          <cell r="FE377">
            <v>38271.593302777779</v>
          </cell>
        </row>
        <row r="378">
          <cell r="A378">
            <v>40127</v>
          </cell>
          <cell r="B378">
            <v>10</v>
          </cell>
          <cell r="C378">
            <v>2</v>
          </cell>
          <cell r="D378">
            <v>11</v>
          </cell>
          <cell r="E378">
            <v>2009</v>
          </cell>
          <cell r="G378">
            <v>0</v>
          </cell>
          <cell r="H378">
            <v>0.94623411971909277</v>
          </cell>
          <cell r="I378">
            <v>11.885213080285592</v>
          </cell>
          <cell r="J378">
            <v>60.958904109589042</v>
          </cell>
          <cell r="K378">
            <v>10.833333333333334</v>
          </cell>
          <cell r="L378">
            <v>0.26803259453844624</v>
          </cell>
          <cell r="M378">
            <v>8.2062744303170234</v>
          </cell>
          <cell r="N378">
            <v>8.1229090909090917</v>
          </cell>
          <cell r="O378">
            <v>18.196083507453334</v>
          </cell>
          <cell r="P378">
            <v>17.29143375413058</v>
          </cell>
          <cell r="Q378">
            <v>27.455909767645267</v>
          </cell>
          <cell r="R378">
            <v>17.507670067683122</v>
          </cell>
          <cell r="S378">
            <v>111.15632032622645</v>
          </cell>
          <cell r="T378">
            <v>22.371618396262733</v>
          </cell>
          <cell r="U378">
            <v>39.918690386313017</v>
          </cell>
          <cell r="W378">
            <v>0</v>
          </cell>
          <cell r="X378">
            <v>12.831447200004684</v>
          </cell>
          <cell r="Y378">
            <v>0</v>
          </cell>
          <cell r="Z378">
            <v>0</v>
          </cell>
          <cell r="AA378">
            <v>10.833333333333334</v>
          </cell>
          <cell r="AB378">
            <v>2.4378709971479067</v>
          </cell>
          <cell r="AC378">
            <v>5</v>
          </cell>
          <cell r="AD378">
            <v>0</v>
          </cell>
          <cell r="AE378">
            <v>0</v>
          </cell>
          <cell r="AF378">
            <v>0</v>
          </cell>
          <cell r="AG378">
            <v>9.1593451186166526</v>
          </cell>
          <cell r="AH378">
            <v>3.7713054698680875</v>
          </cell>
          <cell r="AI378">
            <v>0</v>
          </cell>
          <cell r="AJ378">
            <v>0</v>
          </cell>
          <cell r="AK378">
            <v>0</v>
          </cell>
          <cell r="AL378">
            <v>0</v>
          </cell>
          <cell r="AM378">
            <v>0</v>
          </cell>
          <cell r="AN378">
            <v>0</v>
          </cell>
          <cell r="AO378">
            <v>0</v>
          </cell>
          <cell r="AP378">
            <v>0</v>
          </cell>
          <cell r="AQ378">
            <v>0</v>
          </cell>
          <cell r="AR378">
            <v>30</v>
          </cell>
          <cell r="AS378">
            <v>46.679791627044217</v>
          </cell>
          <cell r="AT378">
            <v>0</v>
          </cell>
          <cell r="AU378">
            <v>0</v>
          </cell>
          <cell r="AV378">
            <v>0</v>
          </cell>
          <cell r="AW378">
            <v>67</v>
          </cell>
          <cell r="AX378">
            <v>0</v>
          </cell>
          <cell r="AY378">
            <v>0</v>
          </cell>
          <cell r="AZ378">
            <v>8.6922530548993393</v>
          </cell>
          <cell r="BA378">
            <v>0</v>
          </cell>
          <cell r="BB378">
            <v>97.75437605390286</v>
          </cell>
          <cell r="BC378">
            <v>0</v>
          </cell>
          <cell r="BD378">
            <v>0</v>
          </cell>
          <cell r="BE378">
            <v>27.3224043715847</v>
          </cell>
          <cell r="BF378">
            <v>33.636499738004346</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7.3917808219178056</v>
          </cell>
          <cell r="BU378">
            <v>0</v>
          </cell>
          <cell r="BV378">
            <v>-7.3917808219178056</v>
          </cell>
          <cell r="BW378">
            <v>0</v>
          </cell>
          <cell r="BX378">
            <v>0</v>
          </cell>
          <cell r="BY378">
            <v>0</v>
          </cell>
          <cell r="CA378">
            <v>0</v>
          </cell>
          <cell r="CB378">
            <v>0</v>
          </cell>
          <cell r="CC378">
            <v>0</v>
          </cell>
          <cell r="CD378">
            <v>0</v>
          </cell>
          <cell r="CE378">
            <v>0</v>
          </cell>
          <cell r="CF378">
            <v>0</v>
          </cell>
          <cell r="CH378">
            <v>0</v>
          </cell>
          <cell r="CJ378">
            <v>40127</v>
          </cell>
          <cell r="CK378">
            <v>12.831447200004684</v>
          </cell>
          <cell r="CL378">
            <v>9.1593451186166526</v>
          </cell>
          <cell r="CM378">
            <v>68.350684931506848</v>
          </cell>
          <cell r="CN378">
            <v>0</v>
          </cell>
          <cell r="CO378">
            <v>0</v>
          </cell>
          <cell r="CP378">
            <v>50.451097096912306</v>
          </cell>
          <cell r="CQ378">
            <v>0</v>
          </cell>
          <cell r="CR378">
            <v>30</v>
          </cell>
          <cell r="CS378">
            <v>0</v>
          </cell>
          <cell r="CU378">
            <v>40127</v>
          </cell>
          <cell r="CV378">
            <v>2.4378709971479067</v>
          </cell>
          <cell r="CW378">
            <v>5</v>
          </cell>
          <cell r="CX378">
            <v>0</v>
          </cell>
          <cell r="CY378">
            <v>0</v>
          </cell>
          <cell r="CZ378">
            <v>0</v>
          </cell>
          <cell r="DA378">
            <v>0</v>
          </cell>
          <cell r="DB378">
            <v>0</v>
          </cell>
          <cell r="DC378">
            <v>63.282544296916988</v>
          </cell>
          <cell r="DD378">
            <v>67</v>
          </cell>
          <cell r="DE378">
            <v>0</v>
          </cell>
          <cell r="DF378">
            <v>0</v>
          </cell>
          <cell r="DG378">
            <v>58.684931506849324</v>
          </cell>
          <cell r="DH378">
            <v>97.75437605390286</v>
          </cell>
          <cell r="DI378">
            <v>0</v>
          </cell>
          <cell r="DJ378">
            <v>0</v>
          </cell>
          <cell r="DK378">
            <v>27.3224043715847</v>
          </cell>
          <cell r="DL378">
            <v>41.028280559922152</v>
          </cell>
          <cell r="DM378">
            <v>0</v>
          </cell>
          <cell r="DN378">
            <v>0</v>
          </cell>
          <cell r="DO378">
            <v>0</v>
          </cell>
          <cell r="DP378">
            <v>-7.3917808219178056</v>
          </cell>
          <cell r="DR378">
            <v>68.350684931506848</v>
          </cell>
          <cell r="DS378">
            <v>0</v>
          </cell>
          <cell r="DT378">
            <v>0</v>
          </cell>
          <cell r="DV378">
            <v>40127</v>
          </cell>
          <cell r="DW378">
            <v>6.1062300790777684</v>
          </cell>
          <cell r="DY378">
            <v>49.7</v>
          </cell>
          <cell r="DZ378">
            <v>44.7</v>
          </cell>
          <cell r="EA378">
            <v>30</v>
          </cell>
          <cell r="EB378">
            <v>30</v>
          </cell>
          <cell r="ED378">
            <v>60</v>
          </cell>
          <cell r="EE378">
            <v>20</v>
          </cell>
          <cell r="EF378">
            <v>50.451097096912306</v>
          </cell>
          <cell r="EG378">
            <v>0</v>
          </cell>
          <cell r="EH378">
            <v>50.451097096912306</v>
          </cell>
          <cell r="EJ378">
            <v>30</v>
          </cell>
          <cell r="EK378">
            <v>90</v>
          </cell>
          <cell r="EL378">
            <v>110</v>
          </cell>
          <cell r="EN378">
            <v>0</v>
          </cell>
          <cell r="EO378">
            <v>60</v>
          </cell>
          <cell r="EP378">
            <v>80</v>
          </cell>
          <cell r="ER378">
            <v>200</v>
          </cell>
          <cell r="ET378">
            <v>15</v>
          </cell>
          <cell r="EU378">
            <v>7.3917808219178056</v>
          </cell>
          <cell r="EV378">
            <v>0</v>
          </cell>
          <cell r="EW378">
            <v>48.539742505141611</v>
          </cell>
          <cell r="EX378">
            <v>12.419161604447432</v>
          </cell>
          <cell r="EZ378">
            <v>55.931523327059416</v>
          </cell>
          <cell r="FA378">
            <v>70.931523327059409</v>
          </cell>
          <cell r="FB378">
            <v>59</v>
          </cell>
          <cell r="FC378">
            <v>68.350684931506848</v>
          </cell>
          <cell r="FE378">
            <v>38271.593302893518</v>
          </cell>
        </row>
        <row r="379">
          <cell r="A379">
            <v>40128</v>
          </cell>
          <cell r="B379">
            <v>11</v>
          </cell>
          <cell r="C379">
            <v>3</v>
          </cell>
          <cell r="D379">
            <v>11</v>
          </cell>
          <cell r="E379">
            <v>2009</v>
          </cell>
          <cell r="G379">
            <v>0</v>
          </cell>
          <cell r="H379">
            <v>1.198132929110854</v>
          </cell>
          <cell r="I379">
            <v>11.588589302264175</v>
          </cell>
          <cell r="J379">
            <v>60.958904109589042</v>
          </cell>
          <cell r="K379">
            <v>10.833333333333334</v>
          </cell>
          <cell r="L379">
            <v>0.33938606830925355</v>
          </cell>
          <cell r="M379">
            <v>8.0014673218068015</v>
          </cell>
          <cell r="N379">
            <v>8.1229090909090917</v>
          </cell>
          <cell r="O379">
            <v>23.040097980828357</v>
          </cell>
          <cell r="P379">
            <v>16.859884872935929</v>
          </cell>
          <cell r="Q379">
            <v>27.249495247747841</v>
          </cell>
          <cell r="R379">
            <v>17.507670067683122</v>
          </cell>
          <cell r="S379">
            <v>57.247914571874688</v>
          </cell>
          <cell r="T379">
            <v>22.191037383432676</v>
          </cell>
          <cell r="U379">
            <v>33.594846103562247</v>
          </cell>
          <cell r="W379">
            <v>0</v>
          </cell>
          <cell r="X379">
            <v>12.786722231375029</v>
          </cell>
          <cell r="Y379">
            <v>0</v>
          </cell>
          <cell r="Z379">
            <v>0</v>
          </cell>
          <cell r="AA379">
            <v>10.833333333333334</v>
          </cell>
          <cell r="AB379">
            <v>2.4366343959174683</v>
          </cell>
          <cell r="AC379">
            <v>5</v>
          </cell>
          <cell r="AD379">
            <v>0</v>
          </cell>
          <cell r="AE379">
            <v>0</v>
          </cell>
          <cell r="AF379">
            <v>0</v>
          </cell>
          <cell r="AG379">
            <v>9.0271280851076803</v>
          </cell>
          <cell r="AH379">
            <v>3.9230528198935293</v>
          </cell>
          <cell r="AI379">
            <v>0</v>
          </cell>
          <cell r="AJ379">
            <v>0</v>
          </cell>
          <cell r="AK379">
            <v>0</v>
          </cell>
          <cell r="AL379">
            <v>0</v>
          </cell>
          <cell r="AM379">
            <v>0</v>
          </cell>
          <cell r="AN379">
            <v>0</v>
          </cell>
          <cell r="AO379">
            <v>0</v>
          </cell>
          <cell r="AP379">
            <v>0</v>
          </cell>
          <cell r="AQ379">
            <v>0</v>
          </cell>
          <cell r="AR379">
            <v>30</v>
          </cell>
          <cell r="AS379">
            <v>50.734095349301725</v>
          </cell>
          <cell r="AT379">
            <v>0</v>
          </cell>
          <cell r="AU379">
            <v>0</v>
          </cell>
          <cell r="AV379">
            <v>0</v>
          </cell>
          <cell r="AW379">
            <v>67</v>
          </cell>
          <cell r="AX379">
            <v>0</v>
          </cell>
          <cell r="AY379">
            <v>0</v>
          </cell>
          <cell r="AZ379">
            <v>8.8244700884083116</v>
          </cell>
          <cell r="BA379">
            <v>0</v>
          </cell>
          <cell r="BB379">
            <v>37.209327970461302</v>
          </cell>
          <cell r="BC379">
            <v>0</v>
          </cell>
          <cell r="BD379">
            <v>0</v>
          </cell>
          <cell r="BE379">
            <v>27.3224043715847</v>
          </cell>
          <cell r="BF379">
            <v>33.636499738004346</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7.3917808219178056</v>
          </cell>
          <cell r="BU379">
            <v>0</v>
          </cell>
          <cell r="BV379">
            <v>-7.3917808219178056</v>
          </cell>
          <cell r="BW379">
            <v>0</v>
          </cell>
          <cell r="BX379">
            <v>0</v>
          </cell>
          <cell r="BY379">
            <v>0</v>
          </cell>
          <cell r="CA379">
            <v>0</v>
          </cell>
          <cell r="CB379">
            <v>0</v>
          </cell>
          <cell r="CC379">
            <v>0</v>
          </cell>
          <cell r="CD379">
            <v>0</v>
          </cell>
          <cell r="CE379">
            <v>0</v>
          </cell>
          <cell r="CF379">
            <v>0</v>
          </cell>
          <cell r="CH379">
            <v>0</v>
          </cell>
          <cell r="CJ379">
            <v>40128</v>
          </cell>
          <cell r="CK379">
            <v>12.786722231375029</v>
          </cell>
          <cell r="CL379">
            <v>9.0271280851076803</v>
          </cell>
          <cell r="CM379">
            <v>68.350684931506848</v>
          </cell>
          <cell r="CN379">
            <v>0</v>
          </cell>
          <cell r="CO379">
            <v>0</v>
          </cell>
          <cell r="CP379">
            <v>54.657148169195253</v>
          </cell>
          <cell r="CQ379">
            <v>0</v>
          </cell>
          <cell r="CR379">
            <v>30</v>
          </cell>
          <cell r="CS379">
            <v>0</v>
          </cell>
          <cell r="CU379">
            <v>40128</v>
          </cell>
          <cell r="CV379">
            <v>2.4366343959174683</v>
          </cell>
          <cell r="CW379">
            <v>5</v>
          </cell>
          <cell r="CX379">
            <v>0</v>
          </cell>
          <cell r="CY379">
            <v>0</v>
          </cell>
          <cell r="CZ379">
            <v>0</v>
          </cell>
          <cell r="DA379">
            <v>0</v>
          </cell>
          <cell r="DB379">
            <v>0</v>
          </cell>
          <cell r="DC379">
            <v>67.44387040057029</v>
          </cell>
          <cell r="DD379">
            <v>67</v>
          </cell>
          <cell r="DE379">
            <v>0</v>
          </cell>
          <cell r="DF379">
            <v>0</v>
          </cell>
          <cell r="DG379">
            <v>58.684931506849324</v>
          </cell>
          <cell r="DH379">
            <v>37.209327970461302</v>
          </cell>
          <cell r="DI379">
            <v>0</v>
          </cell>
          <cell r="DJ379">
            <v>0</v>
          </cell>
          <cell r="DK379">
            <v>27.3224043715847</v>
          </cell>
          <cell r="DL379">
            <v>41.028280559922152</v>
          </cell>
          <cell r="DM379">
            <v>0</v>
          </cell>
          <cell r="DN379">
            <v>0</v>
          </cell>
          <cell r="DO379">
            <v>0</v>
          </cell>
          <cell r="DP379">
            <v>-7.3917808219178056</v>
          </cell>
          <cell r="DR379">
            <v>68.350684931506848</v>
          </cell>
          <cell r="DS379">
            <v>0</v>
          </cell>
          <cell r="DT379">
            <v>0</v>
          </cell>
          <cell r="DV379">
            <v>40128</v>
          </cell>
          <cell r="DW379">
            <v>6.0180853900717866</v>
          </cell>
          <cell r="DY379">
            <v>49.7</v>
          </cell>
          <cell r="DZ379">
            <v>44.7</v>
          </cell>
          <cell r="EA379">
            <v>30</v>
          </cell>
          <cell r="EB379">
            <v>30</v>
          </cell>
          <cell r="ED379">
            <v>60</v>
          </cell>
          <cell r="EE379">
            <v>20</v>
          </cell>
          <cell r="EF379">
            <v>54.657148169195253</v>
          </cell>
          <cell r="EG379">
            <v>0</v>
          </cell>
          <cell r="EH379">
            <v>54.657148169195253</v>
          </cell>
          <cell r="EJ379">
            <v>30</v>
          </cell>
          <cell r="EK379">
            <v>90</v>
          </cell>
          <cell r="EL379">
            <v>110</v>
          </cell>
          <cell r="EN379">
            <v>0</v>
          </cell>
          <cell r="EO379">
            <v>60</v>
          </cell>
          <cell r="EP379">
            <v>80</v>
          </cell>
          <cell r="ER379">
            <v>200</v>
          </cell>
          <cell r="ET379">
            <v>15</v>
          </cell>
          <cell r="EU379">
            <v>7.3917808219178056</v>
          </cell>
          <cell r="EV379">
            <v>0</v>
          </cell>
          <cell r="EW379">
            <v>47.143838229156465</v>
          </cell>
          <cell r="EX379">
            <v>13.815065880432577</v>
          </cell>
          <cell r="EZ379">
            <v>54.535619051074271</v>
          </cell>
          <cell r="FA379">
            <v>69.535619051074264</v>
          </cell>
          <cell r="FB379">
            <v>59</v>
          </cell>
          <cell r="FC379">
            <v>68.350684931506848</v>
          </cell>
          <cell r="FE379">
            <v>38271.593303240741</v>
          </cell>
        </row>
        <row r="380">
          <cell r="A380">
            <v>40129</v>
          </cell>
          <cell r="B380">
            <v>12</v>
          </cell>
          <cell r="C380">
            <v>4</v>
          </cell>
          <cell r="D380">
            <v>11</v>
          </cell>
          <cell r="E380">
            <v>2009</v>
          </cell>
          <cell r="G380">
            <v>0</v>
          </cell>
          <cell r="H380">
            <v>0.77204317533490996</v>
          </cell>
          <cell r="I380">
            <v>9.3788400754893377</v>
          </cell>
          <cell r="J380">
            <v>60.958904109589042</v>
          </cell>
          <cell r="K380">
            <v>10.833333333333334</v>
          </cell>
          <cell r="L380">
            <v>0.21869084095397903</v>
          </cell>
          <cell r="M380">
            <v>6.4757219729771407</v>
          </cell>
          <cell r="N380">
            <v>0</v>
          </cell>
          <cell r="O380">
            <v>14.84639139193577</v>
          </cell>
          <cell r="P380">
            <v>13.644988168105439</v>
          </cell>
          <cell r="Q380">
            <v>27.844429849426433</v>
          </cell>
          <cell r="R380">
            <v>17.507670067683122</v>
          </cell>
          <cell r="S380">
            <v>74.91431564641843</v>
          </cell>
          <cell r="T380">
            <v>21.445688155865604</v>
          </cell>
          <cell r="U380">
            <v>24.225217919908822</v>
          </cell>
          <cell r="W380">
            <v>0</v>
          </cell>
          <cell r="X380">
            <v>10.150883250824247</v>
          </cell>
          <cell r="Y380">
            <v>0</v>
          </cell>
          <cell r="Z380">
            <v>0</v>
          </cell>
          <cell r="AA380">
            <v>10.833333333333334</v>
          </cell>
          <cell r="AB380">
            <v>0</v>
          </cell>
          <cell r="AC380">
            <v>5</v>
          </cell>
          <cell r="AD380">
            <v>0</v>
          </cell>
          <cell r="AE380">
            <v>0</v>
          </cell>
          <cell r="AF380">
            <v>0</v>
          </cell>
          <cell r="AG380">
            <v>1.6944128139311196</v>
          </cell>
          <cell r="AH380">
            <v>4.4459487371530013</v>
          </cell>
          <cell r="AI380">
            <v>0</v>
          </cell>
          <cell r="AJ380">
            <v>0</v>
          </cell>
          <cell r="AK380">
            <v>0</v>
          </cell>
          <cell r="AL380">
            <v>0</v>
          </cell>
          <cell r="AM380">
            <v>0</v>
          </cell>
          <cell r="AN380">
            <v>0</v>
          </cell>
          <cell r="AO380">
            <v>0</v>
          </cell>
          <cell r="AP380">
            <v>0</v>
          </cell>
          <cell r="AQ380">
            <v>0</v>
          </cell>
          <cell r="AR380">
            <v>30</v>
          </cell>
          <cell r="AS380">
            <v>39.397530739997762</v>
          </cell>
          <cell r="AT380">
            <v>0</v>
          </cell>
          <cell r="AU380">
            <v>0</v>
          </cell>
          <cell r="AV380">
            <v>0</v>
          </cell>
          <cell r="AW380">
            <v>67</v>
          </cell>
          <cell r="AX380">
            <v>0</v>
          </cell>
          <cell r="AY380">
            <v>0</v>
          </cell>
          <cell r="AZ380">
            <v>16.157185359584872</v>
          </cell>
          <cell r="BA380">
            <v>0</v>
          </cell>
          <cell r="BB380">
            <v>37.428036362607997</v>
          </cell>
          <cell r="BC380">
            <v>0</v>
          </cell>
          <cell r="BD380">
            <v>0</v>
          </cell>
          <cell r="BE380">
            <v>27.3224043715847</v>
          </cell>
          <cell r="BF380">
            <v>31.814188630110696</v>
          </cell>
          <cell r="BG380">
            <v>0</v>
          </cell>
          <cell r="BH380">
            <v>1.8223111078936469</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CA380">
            <v>0</v>
          </cell>
          <cell r="CB380">
            <v>0</v>
          </cell>
          <cell r="CC380">
            <v>0</v>
          </cell>
          <cell r="CD380">
            <v>0</v>
          </cell>
          <cell r="CE380">
            <v>0</v>
          </cell>
          <cell r="CF380">
            <v>0</v>
          </cell>
          <cell r="CH380">
            <v>0</v>
          </cell>
          <cell r="CJ380">
            <v>40129</v>
          </cell>
          <cell r="CK380">
            <v>10.150883250824247</v>
          </cell>
          <cell r="CL380">
            <v>1.6944128139311196</v>
          </cell>
          <cell r="CM380">
            <v>59.136593001695395</v>
          </cell>
          <cell r="CN380">
            <v>0</v>
          </cell>
          <cell r="CO380">
            <v>0</v>
          </cell>
          <cell r="CP380">
            <v>43.843479477150765</v>
          </cell>
          <cell r="CQ380">
            <v>0</v>
          </cell>
          <cell r="CR380">
            <v>30</v>
          </cell>
          <cell r="CS380">
            <v>0</v>
          </cell>
          <cell r="CU380">
            <v>40129</v>
          </cell>
          <cell r="CV380">
            <v>0</v>
          </cell>
          <cell r="CW380">
            <v>5</v>
          </cell>
          <cell r="CX380">
            <v>0</v>
          </cell>
          <cell r="CY380">
            <v>0</v>
          </cell>
          <cell r="CZ380">
            <v>0</v>
          </cell>
          <cell r="DA380">
            <v>0</v>
          </cell>
          <cell r="DB380">
            <v>0</v>
          </cell>
          <cell r="DC380">
            <v>55.816673835868656</v>
          </cell>
          <cell r="DD380">
            <v>67</v>
          </cell>
          <cell r="DE380">
            <v>0</v>
          </cell>
          <cell r="DF380">
            <v>0</v>
          </cell>
          <cell r="DG380">
            <v>58.684931506849324</v>
          </cell>
          <cell r="DH380">
            <v>37.428036362607997</v>
          </cell>
          <cell r="DI380">
            <v>0</v>
          </cell>
          <cell r="DJ380">
            <v>0</v>
          </cell>
          <cell r="DK380">
            <v>27.3224043715847</v>
          </cell>
          <cell r="DL380">
            <v>31.814188630110696</v>
          </cell>
          <cell r="DM380">
            <v>0</v>
          </cell>
          <cell r="DN380">
            <v>0</v>
          </cell>
          <cell r="DO380">
            <v>0</v>
          </cell>
          <cell r="DP380">
            <v>0</v>
          </cell>
          <cell r="DR380">
            <v>59.136593001695395</v>
          </cell>
          <cell r="DS380">
            <v>0</v>
          </cell>
          <cell r="DT380">
            <v>0</v>
          </cell>
          <cell r="DV380">
            <v>40129</v>
          </cell>
          <cell r="DW380">
            <v>1.1296085426207465</v>
          </cell>
          <cell r="DY380">
            <v>49.7</v>
          </cell>
          <cell r="DZ380">
            <v>44.7</v>
          </cell>
          <cell r="EA380">
            <v>30</v>
          </cell>
          <cell r="EB380">
            <v>30</v>
          </cell>
          <cell r="ED380">
            <v>60</v>
          </cell>
          <cell r="EE380">
            <v>20</v>
          </cell>
          <cell r="EF380">
            <v>43.843479477150765</v>
          </cell>
          <cell r="EG380">
            <v>0</v>
          </cell>
          <cell r="EH380">
            <v>43.843479477150765</v>
          </cell>
          <cell r="EJ380">
            <v>30</v>
          </cell>
          <cell r="EK380">
            <v>90</v>
          </cell>
          <cell r="EL380">
            <v>110</v>
          </cell>
          <cell r="EN380">
            <v>0</v>
          </cell>
          <cell r="EO380">
            <v>60</v>
          </cell>
          <cell r="EP380">
            <v>80</v>
          </cell>
          <cell r="ER380">
            <v>200</v>
          </cell>
          <cell r="ET380">
            <v>15</v>
          </cell>
          <cell r="EU380">
            <v>0</v>
          </cell>
          <cell r="EV380">
            <v>0</v>
          </cell>
          <cell r="EW380">
            <v>44.136593001695395</v>
          </cell>
          <cell r="EX380">
            <v>15</v>
          </cell>
          <cell r="EZ380">
            <v>44.136593001695395</v>
          </cell>
          <cell r="FA380">
            <v>59.136593001695395</v>
          </cell>
          <cell r="FB380">
            <v>59</v>
          </cell>
          <cell r="FC380">
            <v>68.350684931506848</v>
          </cell>
          <cell r="FE380">
            <v>38271.593303472226</v>
          </cell>
        </row>
        <row r="381">
          <cell r="A381">
            <v>40130</v>
          </cell>
          <cell r="B381">
            <v>13</v>
          </cell>
          <cell r="C381">
            <v>5</v>
          </cell>
          <cell r="D381">
            <v>11</v>
          </cell>
          <cell r="E381">
            <v>2009</v>
          </cell>
          <cell r="G381">
            <v>0</v>
          </cell>
          <cell r="H381">
            <v>0.73193653946963477</v>
          </cell>
          <cell r="I381">
            <v>9.4292977550963748</v>
          </cell>
          <cell r="J381">
            <v>60.958904109589042</v>
          </cell>
          <cell r="K381">
            <v>10.833333333333334</v>
          </cell>
          <cell r="L381">
            <v>0.20733013703815564</v>
          </cell>
          <cell r="M381">
            <v>6.5105610257711701</v>
          </cell>
          <cell r="N381">
            <v>0</v>
          </cell>
          <cell r="O381">
            <v>14.07514072553175</v>
          </cell>
          <cell r="P381">
            <v>13.718397506113815</v>
          </cell>
          <cell r="Q381">
            <v>27.505433475639968</v>
          </cell>
          <cell r="R381">
            <v>17.507670067683122</v>
          </cell>
          <cell r="S381">
            <v>43.124683674470113</v>
          </cell>
          <cell r="T381">
            <v>21.47404007259204</v>
          </cell>
          <cell r="U381">
            <v>25.661137807797488</v>
          </cell>
          <cell r="W381">
            <v>0</v>
          </cell>
          <cell r="X381">
            <v>10.161234294566009</v>
          </cell>
          <cell r="Y381">
            <v>0</v>
          </cell>
          <cell r="Z381">
            <v>0</v>
          </cell>
          <cell r="AA381">
            <v>10.833333333333334</v>
          </cell>
          <cell r="AB381">
            <v>0</v>
          </cell>
          <cell r="AC381">
            <v>5</v>
          </cell>
          <cell r="AD381">
            <v>0</v>
          </cell>
          <cell r="AE381">
            <v>0</v>
          </cell>
          <cell r="AF381">
            <v>0</v>
          </cell>
          <cell r="AG381">
            <v>1.7178911628093259</v>
          </cell>
          <cell r="AH381">
            <v>4.2984060571045379</v>
          </cell>
          <cell r="AI381">
            <v>0</v>
          </cell>
          <cell r="AJ381">
            <v>0</v>
          </cell>
          <cell r="AK381">
            <v>0</v>
          </cell>
          <cell r="AL381">
            <v>0</v>
          </cell>
          <cell r="AM381">
            <v>0</v>
          </cell>
          <cell r="AN381">
            <v>0</v>
          </cell>
          <cell r="AO381">
            <v>0</v>
          </cell>
          <cell r="AP381">
            <v>0</v>
          </cell>
          <cell r="AQ381">
            <v>0</v>
          </cell>
          <cell r="AR381">
            <v>30</v>
          </cell>
          <cell r="AS381">
            <v>38.508235717864117</v>
          </cell>
          <cell r="AT381">
            <v>0</v>
          </cell>
          <cell r="AU381">
            <v>0</v>
          </cell>
          <cell r="AV381">
            <v>0</v>
          </cell>
          <cell r="AW381">
            <v>67</v>
          </cell>
          <cell r="AX381">
            <v>0</v>
          </cell>
          <cell r="AY381">
            <v>0</v>
          </cell>
          <cell r="AZ381">
            <v>16.133707010706665</v>
          </cell>
          <cell r="BA381">
            <v>0</v>
          </cell>
          <cell r="BB381">
            <v>7.1261545441529677</v>
          </cell>
          <cell r="BC381">
            <v>0</v>
          </cell>
          <cell r="BD381">
            <v>0</v>
          </cell>
          <cell r="BE381">
            <v>27.3224043715847</v>
          </cell>
          <cell r="BF381">
            <v>32.05164124159576</v>
          </cell>
          <cell r="BG381">
            <v>0</v>
          </cell>
          <cell r="BH381">
            <v>1.5848584964085859</v>
          </cell>
          <cell r="BI381">
            <v>0</v>
          </cell>
          <cell r="BJ381">
            <v>0</v>
          </cell>
          <cell r="BK381">
            <v>0</v>
          </cell>
          <cell r="BL381">
            <v>0</v>
          </cell>
          <cell r="BM381">
            <v>0</v>
          </cell>
          <cell r="BN381">
            <v>0</v>
          </cell>
          <cell r="BO381">
            <v>0</v>
          </cell>
          <cell r="BP381">
            <v>0</v>
          </cell>
          <cell r="BQ381">
            <v>0</v>
          </cell>
          <cell r="BR381">
            <v>0</v>
          </cell>
          <cell r="BS381">
            <v>0</v>
          </cell>
          <cell r="BT381">
            <v>7.1054273576010019E-15</v>
          </cell>
          <cell r="BU381">
            <v>0</v>
          </cell>
          <cell r="BV381">
            <v>-7.1054273576010019E-15</v>
          </cell>
          <cell r="BW381">
            <v>0</v>
          </cell>
          <cell r="BX381">
            <v>0</v>
          </cell>
          <cell r="BY381">
            <v>0</v>
          </cell>
          <cell r="CA381">
            <v>0</v>
          </cell>
          <cell r="CB381">
            <v>0</v>
          </cell>
          <cell r="CC381">
            <v>0</v>
          </cell>
          <cell r="CD381">
            <v>0</v>
          </cell>
          <cell r="CE381">
            <v>0</v>
          </cell>
          <cell r="CF381">
            <v>0</v>
          </cell>
          <cell r="CH381">
            <v>0</v>
          </cell>
          <cell r="CJ381">
            <v>40130</v>
          </cell>
          <cell r="CK381">
            <v>10.161234294566009</v>
          </cell>
          <cell r="CL381">
            <v>1.7178911628093259</v>
          </cell>
          <cell r="CM381">
            <v>59.374045613180463</v>
          </cell>
          <cell r="CN381">
            <v>0</v>
          </cell>
          <cell r="CO381">
            <v>0</v>
          </cell>
          <cell r="CP381">
            <v>42.806641774968654</v>
          </cell>
          <cell r="CQ381">
            <v>0</v>
          </cell>
          <cell r="CR381">
            <v>30</v>
          </cell>
          <cell r="CS381">
            <v>0</v>
          </cell>
          <cell r="CU381">
            <v>40130</v>
          </cell>
          <cell r="CV381">
            <v>0</v>
          </cell>
          <cell r="CW381">
            <v>5</v>
          </cell>
          <cell r="CX381">
            <v>0</v>
          </cell>
          <cell r="CY381">
            <v>0</v>
          </cell>
          <cell r="CZ381">
            <v>0</v>
          </cell>
          <cell r="DA381">
            <v>0</v>
          </cell>
          <cell r="DB381">
            <v>0</v>
          </cell>
          <cell r="DC381">
            <v>54.552734565943254</v>
          </cell>
          <cell r="DD381">
            <v>67</v>
          </cell>
          <cell r="DE381">
            <v>0</v>
          </cell>
          <cell r="DF381">
            <v>0</v>
          </cell>
          <cell r="DG381">
            <v>58.684931506849324</v>
          </cell>
          <cell r="DH381">
            <v>7.1261545441529677</v>
          </cell>
          <cell r="DI381">
            <v>0</v>
          </cell>
          <cell r="DJ381">
            <v>0</v>
          </cell>
          <cell r="DK381">
            <v>27.3224043715847</v>
          </cell>
          <cell r="DL381">
            <v>32.051641241595767</v>
          </cell>
          <cell r="DM381">
            <v>0</v>
          </cell>
          <cell r="DN381">
            <v>0</v>
          </cell>
          <cell r="DO381">
            <v>0</v>
          </cell>
          <cell r="DP381">
            <v>-7.1054273576010019E-15</v>
          </cell>
          <cell r="DR381">
            <v>59.374045613180463</v>
          </cell>
          <cell r="DS381">
            <v>0</v>
          </cell>
          <cell r="DT381">
            <v>0</v>
          </cell>
          <cell r="DV381">
            <v>40130</v>
          </cell>
          <cell r="DW381">
            <v>1.1452607752062172</v>
          </cell>
          <cell r="DY381">
            <v>49.7</v>
          </cell>
          <cell r="DZ381">
            <v>44.7</v>
          </cell>
          <cell r="EA381">
            <v>30</v>
          </cell>
          <cell r="EB381">
            <v>30</v>
          </cell>
          <cell r="ED381">
            <v>60</v>
          </cell>
          <cell r="EE381">
            <v>20</v>
          </cell>
          <cell r="EF381">
            <v>42.806641774968654</v>
          </cell>
          <cell r="EG381">
            <v>0</v>
          </cell>
          <cell r="EH381">
            <v>42.806641774968654</v>
          </cell>
          <cell r="EJ381">
            <v>30</v>
          </cell>
          <cell r="EK381">
            <v>90</v>
          </cell>
          <cell r="EL381">
            <v>110</v>
          </cell>
          <cell r="EN381">
            <v>0</v>
          </cell>
          <cell r="EO381">
            <v>60</v>
          </cell>
          <cell r="EP381">
            <v>80</v>
          </cell>
          <cell r="ER381">
            <v>200</v>
          </cell>
          <cell r="ET381">
            <v>15</v>
          </cell>
          <cell r="EU381">
            <v>7.1054273576010019E-15</v>
          </cell>
          <cell r="EV381">
            <v>0</v>
          </cell>
          <cell r="EW381">
            <v>44.374045613180456</v>
          </cell>
          <cell r="EX381">
            <v>15</v>
          </cell>
          <cell r="EZ381">
            <v>44.374045613180463</v>
          </cell>
          <cell r="FA381">
            <v>59.374045613180463</v>
          </cell>
          <cell r="FB381">
            <v>59</v>
          </cell>
          <cell r="FC381">
            <v>68.350684931506848</v>
          </cell>
          <cell r="FE381">
            <v>38271.593303703703</v>
          </cell>
        </row>
        <row r="382">
          <cell r="A382">
            <v>40131</v>
          </cell>
          <cell r="B382">
            <v>14</v>
          </cell>
          <cell r="C382">
            <v>6</v>
          </cell>
          <cell r="D382">
            <v>11</v>
          </cell>
          <cell r="E382">
            <v>2009</v>
          </cell>
          <cell r="G382">
            <v>0</v>
          </cell>
          <cell r="H382">
            <v>0.98633697000890996</v>
          </cell>
          <cell r="I382">
            <v>11.911619523887525</v>
          </cell>
          <cell r="J382">
            <v>60.958904109589042</v>
          </cell>
          <cell r="K382">
            <v>10.833333333333334</v>
          </cell>
          <cell r="L382">
            <v>0.27939222614289266</v>
          </cell>
          <cell r="M382">
            <v>8.2245070460440068</v>
          </cell>
          <cell r="N382">
            <v>8.1229090909090917</v>
          </cell>
          <cell r="O382">
            <v>18.967261377235751</v>
          </cell>
          <cell r="P382">
            <v>17.329851682958662</v>
          </cell>
          <cell r="Q382">
            <v>27.429346740958973</v>
          </cell>
          <cell r="R382">
            <v>17.507670067683122</v>
          </cell>
          <cell r="S382">
            <v>45.277172878636527</v>
          </cell>
          <cell r="T382">
            <v>22.057409233677742</v>
          </cell>
          <cell r="U382">
            <v>37.11525038596011</v>
          </cell>
          <cell r="W382">
            <v>0</v>
          </cell>
          <cell r="X382">
            <v>12.897956493896436</v>
          </cell>
          <cell r="Y382">
            <v>0</v>
          </cell>
          <cell r="Z382">
            <v>0</v>
          </cell>
          <cell r="AA382">
            <v>10.833333333333334</v>
          </cell>
          <cell r="AB382">
            <v>2.4353984219485252</v>
          </cell>
          <cell r="AC382">
            <v>5</v>
          </cell>
          <cell r="AD382">
            <v>0</v>
          </cell>
          <cell r="AE382">
            <v>0</v>
          </cell>
          <cell r="AF382">
            <v>0</v>
          </cell>
          <cell r="AG382">
            <v>9.1914099411474641</v>
          </cell>
          <cell r="AH382">
            <v>3.6927185531102804</v>
          </cell>
          <cell r="AI382">
            <v>0</v>
          </cell>
          <cell r="AJ382">
            <v>0</v>
          </cell>
          <cell r="AK382">
            <v>0</v>
          </cell>
          <cell r="AL382">
            <v>0</v>
          </cell>
          <cell r="AM382">
            <v>0</v>
          </cell>
          <cell r="AN382">
            <v>0</v>
          </cell>
          <cell r="AO382">
            <v>0</v>
          </cell>
          <cell r="AP382">
            <v>0</v>
          </cell>
          <cell r="AQ382">
            <v>0</v>
          </cell>
          <cell r="AR382">
            <v>30</v>
          </cell>
          <cell r="AS382">
            <v>47.541411315726222</v>
          </cell>
          <cell r="AT382">
            <v>0</v>
          </cell>
          <cell r="AU382">
            <v>0</v>
          </cell>
          <cell r="AV382">
            <v>0</v>
          </cell>
          <cell r="AW382">
            <v>67</v>
          </cell>
          <cell r="AX382">
            <v>0</v>
          </cell>
          <cell r="AY382">
            <v>0</v>
          </cell>
          <cell r="AZ382">
            <v>8.660188232368526</v>
          </cell>
          <cell r="BA382">
            <v>0</v>
          </cell>
          <cell r="BB382">
            <v>28.789644265905849</v>
          </cell>
          <cell r="BC382">
            <v>0</v>
          </cell>
          <cell r="BD382">
            <v>0</v>
          </cell>
          <cell r="BE382">
            <v>27.3224043715847</v>
          </cell>
          <cell r="BF382">
            <v>33.636499738004346</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7.3917808219178056</v>
          </cell>
          <cell r="BU382">
            <v>0</v>
          </cell>
          <cell r="BV382">
            <v>-7.3917808219178056</v>
          </cell>
          <cell r="BW382">
            <v>0</v>
          </cell>
          <cell r="BX382">
            <v>0</v>
          </cell>
          <cell r="BY382">
            <v>0</v>
          </cell>
          <cell r="CA382">
            <v>0</v>
          </cell>
          <cell r="CB382">
            <v>0</v>
          </cell>
          <cell r="CC382">
            <v>0</v>
          </cell>
          <cell r="CD382">
            <v>0</v>
          </cell>
          <cell r="CE382">
            <v>0</v>
          </cell>
          <cell r="CF382">
            <v>0</v>
          </cell>
          <cell r="CH382">
            <v>0</v>
          </cell>
          <cell r="CJ382">
            <v>40131</v>
          </cell>
          <cell r="CK382">
            <v>12.897956493896436</v>
          </cell>
          <cell r="CL382">
            <v>9.1914099411474641</v>
          </cell>
          <cell r="CM382">
            <v>68.350684931506848</v>
          </cell>
          <cell r="CN382">
            <v>0</v>
          </cell>
          <cell r="CO382">
            <v>0</v>
          </cell>
          <cell r="CP382">
            <v>51.234129868836504</v>
          </cell>
          <cell r="CQ382">
            <v>0</v>
          </cell>
          <cell r="CR382">
            <v>30</v>
          </cell>
          <cell r="CS382">
            <v>0</v>
          </cell>
          <cell r="CU382">
            <v>40131</v>
          </cell>
          <cell r="CV382">
            <v>2.4353984219485252</v>
          </cell>
          <cell r="CW382">
            <v>5</v>
          </cell>
          <cell r="CX382">
            <v>0</v>
          </cell>
          <cell r="CY382">
            <v>0</v>
          </cell>
          <cell r="CZ382">
            <v>0</v>
          </cell>
          <cell r="DA382">
            <v>0</v>
          </cell>
          <cell r="DB382">
            <v>0</v>
          </cell>
          <cell r="DC382">
            <v>64.132086362732935</v>
          </cell>
          <cell r="DD382">
            <v>67</v>
          </cell>
          <cell r="DE382">
            <v>0</v>
          </cell>
          <cell r="DF382">
            <v>0</v>
          </cell>
          <cell r="DG382">
            <v>58.684931506849324</v>
          </cell>
          <cell r="DH382">
            <v>28.789644265905849</v>
          </cell>
          <cell r="DI382">
            <v>0</v>
          </cell>
          <cell r="DJ382">
            <v>0</v>
          </cell>
          <cell r="DK382">
            <v>27.3224043715847</v>
          </cell>
          <cell r="DL382">
            <v>41.028280559922152</v>
          </cell>
          <cell r="DM382">
            <v>0</v>
          </cell>
          <cell r="DN382">
            <v>0</v>
          </cell>
          <cell r="DO382">
            <v>0</v>
          </cell>
          <cell r="DP382">
            <v>-7.3917808219178056</v>
          </cell>
          <cell r="DR382">
            <v>68.350684931506848</v>
          </cell>
          <cell r="DS382">
            <v>0</v>
          </cell>
          <cell r="DT382">
            <v>0</v>
          </cell>
          <cell r="DV382">
            <v>40131</v>
          </cell>
          <cell r="DW382">
            <v>6.1276066274316427</v>
          </cell>
          <cell r="DY382">
            <v>49.7</v>
          </cell>
          <cell r="DZ382">
            <v>44.7</v>
          </cell>
          <cell r="EA382">
            <v>30</v>
          </cell>
          <cell r="EB382">
            <v>30</v>
          </cell>
          <cell r="ED382">
            <v>60</v>
          </cell>
          <cell r="EE382">
            <v>20</v>
          </cell>
          <cell r="EF382">
            <v>51.234129868836504</v>
          </cell>
          <cell r="EG382">
            <v>0</v>
          </cell>
          <cell r="EH382">
            <v>51.234129868836504</v>
          </cell>
          <cell r="EJ382">
            <v>30</v>
          </cell>
          <cell r="EK382">
            <v>90</v>
          </cell>
          <cell r="EL382">
            <v>110</v>
          </cell>
          <cell r="EN382">
            <v>0</v>
          </cell>
          <cell r="EO382">
            <v>60</v>
          </cell>
          <cell r="EP382">
            <v>80</v>
          </cell>
          <cell r="ER382">
            <v>200</v>
          </cell>
          <cell r="ET382">
            <v>15</v>
          </cell>
          <cell r="EU382">
            <v>7.3917808219178056</v>
          </cell>
          <cell r="EV382">
            <v>0</v>
          </cell>
          <cell r="EW382">
            <v>48.664010585682483</v>
          </cell>
          <cell r="EX382">
            <v>12.294893523906559</v>
          </cell>
          <cell r="EZ382">
            <v>56.055791407600289</v>
          </cell>
          <cell r="FA382">
            <v>71.055791407600282</v>
          </cell>
          <cell r="FB382">
            <v>59</v>
          </cell>
          <cell r="FC382">
            <v>68.350684931506848</v>
          </cell>
          <cell r="FE382">
            <v>38271.593304050926</v>
          </cell>
        </row>
        <row r="383">
          <cell r="A383">
            <v>40132</v>
          </cell>
          <cell r="B383">
            <v>15</v>
          </cell>
          <cell r="C383">
            <v>7</v>
          </cell>
          <cell r="D383">
            <v>11</v>
          </cell>
          <cell r="E383">
            <v>2009</v>
          </cell>
          <cell r="G383">
            <v>0</v>
          </cell>
          <cell r="H383">
            <v>0.8836773728468309</v>
          </cell>
          <cell r="I383">
            <v>11.843291832217858</v>
          </cell>
          <cell r="J383">
            <v>60.958904109589042</v>
          </cell>
          <cell r="K383">
            <v>10.833333333333334</v>
          </cell>
          <cell r="L383">
            <v>0.25031261718756093</v>
          </cell>
          <cell r="M383">
            <v>8.1773294493746249</v>
          </cell>
          <cell r="N383">
            <v>8.1229090909090917</v>
          </cell>
          <cell r="O383">
            <v>16.993117173518744</v>
          </cell>
          <cell r="P383">
            <v>17.230443809822717</v>
          </cell>
          <cell r="Q383">
            <v>27.464528557588018</v>
          </cell>
          <cell r="R383">
            <v>17.507670067683122</v>
          </cell>
          <cell r="S383">
            <v>45.277172878636527</v>
          </cell>
          <cell r="T383">
            <v>22.057409233677742</v>
          </cell>
          <cell r="U383">
            <v>37.11525038596011</v>
          </cell>
          <cell r="W383">
            <v>0</v>
          </cell>
          <cell r="X383">
            <v>12.726969205064689</v>
          </cell>
          <cell r="Y383">
            <v>0</v>
          </cell>
          <cell r="Z383">
            <v>0</v>
          </cell>
          <cell r="AA383">
            <v>10.833333333333334</v>
          </cell>
          <cell r="AB383">
            <v>2.4341630749228989</v>
          </cell>
          <cell r="AC383">
            <v>5</v>
          </cell>
          <cell r="AD383">
            <v>0</v>
          </cell>
          <cell r="AE383">
            <v>0</v>
          </cell>
          <cell r="AF383">
            <v>0</v>
          </cell>
          <cell r="AG383">
            <v>9.1163880825483758</v>
          </cell>
          <cell r="AH383">
            <v>3.8177838882577451</v>
          </cell>
          <cell r="AI383">
            <v>0</v>
          </cell>
          <cell r="AJ383">
            <v>0</v>
          </cell>
          <cell r="AK383">
            <v>0</v>
          </cell>
          <cell r="AL383">
            <v>0</v>
          </cell>
          <cell r="AM383">
            <v>0</v>
          </cell>
          <cell r="AN383">
            <v>0</v>
          </cell>
          <cell r="AO383">
            <v>0</v>
          </cell>
          <cell r="AP383">
            <v>0</v>
          </cell>
          <cell r="AQ383">
            <v>0</v>
          </cell>
          <cell r="AR383">
            <v>30</v>
          </cell>
          <cell r="AS383">
            <v>45.377975720354861</v>
          </cell>
          <cell r="AT383">
            <v>0</v>
          </cell>
          <cell r="AU383">
            <v>0</v>
          </cell>
          <cell r="AV383">
            <v>0</v>
          </cell>
          <cell r="AW383">
            <v>67</v>
          </cell>
          <cell r="AX383">
            <v>0</v>
          </cell>
          <cell r="AY383">
            <v>0</v>
          </cell>
          <cell r="AZ383">
            <v>8.7352100909676125</v>
          </cell>
          <cell r="BA383">
            <v>0</v>
          </cell>
          <cell r="BB383">
            <v>28.714622407306763</v>
          </cell>
          <cell r="BC383">
            <v>0</v>
          </cell>
          <cell r="BD383">
            <v>0</v>
          </cell>
          <cell r="BE383">
            <v>27.3224043715847</v>
          </cell>
          <cell r="BF383">
            <v>33.636499738004346</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7.3917808219178056</v>
          </cell>
          <cell r="BU383">
            <v>0</v>
          </cell>
          <cell r="BV383">
            <v>-7.3917808219178056</v>
          </cell>
          <cell r="BW383">
            <v>0</v>
          </cell>
          <cell r="BX383">
            <v>0</v>
          </cell>
          <cell r="BY383">
            <v>0</v>
          </cell>
          <cell r="CA383">
            <v>0</v>
          </cell>
          <cell r="CB383">
            <v>0</v>
          </cell>
          <cell r="CC383">
            <v>0</v>
          </cell>
          <cell r="CD383">
            <v>0</v>
          </cell>
          <cell r="CE383">
            <v>0</v>
          </cell>
          <cell r="CF383">
            <v>0</v>
          </cell>
          <cell r="CH383">
            <v>0</v>
          </cell>
          <cell r="CJ383">
            <v>40132</v>
          </cell>
          <cell r="CK383">
            <v>12.726969205064689</v>
          </cell>
          <cell r="CL383">
            <v>9.1163880825483758</v>
          </cell>
          <cell r="CM383">
            <v>68.350684931506848</v>
          </cell>
          <cell r="CN383">
            <v>0</v>
          </cell>
          <cell r="CO383">
            <v>0</v>
          </cell>
          <cell r="CP383">
            <v>49.195759608612605</v>
          </cell>
          <cell r="CQ383">
            <v>0</v>
          </cell>
          <cell r="CR383">
            <v>30</v>
          </cell>
          <cell r="CS383">
            <v>0</v>
          </cell>
          <cell r="CU383">
            <v>40132</v>
          </cell>
          <cell r="CV383">
            <v>2.4341630749228989</v>
          </cell>
          <cell r="CW383">
            <v>5</v>
          </cell>
          <cell r="CX383">
            <v>0</v>
          </cell>
          <cell r="CY383">
            <v>0</v>
          </cell>
          <cell r="CZ383">
            <v>0</v>
          </cell>
          <cell r="DA383">
            <v>0</v>
          </cell>
          <cell r="DB383">
            <v>0</v>
          </cell>
          <cell r="DC383">
            <v>61.922728813677296</v>
          </cell>
          <cell r="DD383">
            <v>67</v>
          </cell>
          <cell r="DE383">
            <v>0</v>
          </cell>
          <cell r="DF383">
            <v>0</v>
          </cell>
          <cell r="DG383">
            <v>58.684931506849324</v>
          </cell>
          <cell r="DH383">
            <v>28.714622407306763</v>
          </cell>
          <cell r="DI383">
            <v>0</v>
          </cell>
          <cell r="DJ383">
            <v>0</v>
          </cell>
          <cell r="DK383">
            <v>27.3224043715847</v>
          </cell>
          <cell r="DL383">
            <v>41.028280559922152</v>
          </cell>
          <cell r="DM383">
            <v>0</v>
          </cell>
          <cell r="DN383">
            <v>0</v>
          </cell>
          <cell r="DO383">
            <v>0</v>
          </cell>
          <cell r="DP383">
            <v>-7.3917808219178056</v>
          </cell>
          <cell r="DR383">
            <v>68.350684931506848</v>
          </cell>
          <cell r="DS383">
            <v>0</v>
          </cell>
          <cell r="DT383">
            <v>0</v>
          </cell>
          <cell r="DV383">
            <v>40132</v>
          </cell>
          <cell r="DW383">
            <v>6.0775920550322509</v>
          </cell>
          <cell r="DY383">
            <v>49.7</v>
          </cell>
          <cell r="DZ383">
            <v>44.7</v>
          </cell>
          <cell r="EA383">
            <v>30</v>
          </cell>
          <cell r="EB383">
            <v>30</v>
          </cell>
          <cell r="ED383">
            <v>60</v>
          </cell>
          <cell r="EE383">
            <v>20</v>
          </cell>
          <cell r="EF383">
            <v>49.195759608612605</v>
          </cell>
          <cell r="EG383">
            <v>0</v>
          </cell>
          <cell r="EH383">
            <v>49.195759608612605</v>
          </cell>
          <cell r="EJ383">
            <v>30</v>
          </cell>
          <cell r="EK383">
            <v>90</v>
          </cell>
          <cell r="EL383">
            <v>110</v>
          </cell>
          <cell r="EN383">
            <v>0</v>
          </cell>
          <cell r="EO383">
            <v>60</v>
          </cell>
          <cell r="EP383">
            <v>80</v>
          </cell>
          <cell r="ER383">
            <v>200</v>
          </cell>
          <cell r="ET383">
            <v>15</v>
          </cell>
          <cell r="EU383">
            <v>7.3917808219178056</v>
          </cell>
          <cell r="EV383">
            <v>0</v>
          </cell>
          <cell r="EW383">
            <v>48.342462132601284</v>
          </cell>
          <cell r="EX383">
            <v>12.616441976987758</v>
          </cell>
          <cell r="EZ383">
            <v>55.73424295451909</v>
          </cell>
          <cell r="FA383">
            <v>70.73424295451909</v>
          </cell>
          <cell r="FB383">
            <v>59</v>
          </cell>
          <cell r="FC383">
            <v>68.350684931506848</v>
          </cell>
          <cell r="FE383">
            <v>38271.593304166665</v>
          </cell>
        </row>
        <row r="384">
          <cell r="A384">
            <v>40133</v>
          </cell>
          <cell r="B384">
            <v>16</v>
          </cell>
          <cell r="C384">
            <v>1</v>
          </cell>
          <cell r="D384">
            <v>11</v>
          </cell>
          <cell r="E384">
            <v>2009</v>
          </cell>
          <cell r="G384">
            <v>0</v>
          </cell>
          <cell r="H384">
            <v>1.202337538599187</v>
          </cell>
          <cell r="I384">
            <v>12.059490605822416</v>
          </cell>
          <cell r="J384">
            <v>60.958904109589042</v>
          </cell>
          <cell r="K384">
            <v>10.833333333333334</v>
          </cell>
          <cell r="L384">
            <v>0.34057707629204903</v>
          </cell>
          <cell r="M384">
            <v>8.3266062402669903</v>
          </cell>
          <cell r="N384">
            <v>8.1229090909090917</v>
          </cell>
          <cell r="O384">
            <v>23.120952627444403</v>
          </cell>
          <cell r="P384">
            <v>17.544984806795544</v>
          </cell>
          <cell r="Q384">
            <v>27.540020256252664</v>
          </cell>
          <cell r="R384">
            <v>17.507670067683122</v>
          </cell>
          <cell r="S384">
            <v>45.277172878636527</v>
          </cell>
          <cell r="T384">
            <v>22.057409233677742</v>
          </cell>
          <cell r="U384">
            <v>37.11525038596011</v>
          </cell>
          <cell r="W384">
            <v>0</v>
          </cell>
          <cell r="X384">
            <v>13.261828144421603</v>
          </cell>
          <cell r="Y384">
            <v>0</v>
          </cell>
          <cell r="Z384">
            <v>0</v>
          </cell>
          <cell r="AA384">
            <v>10.833333333333334</v>
          </cell>
          <cell r="AB384">
            <v>2.4329283545225762</v>
          </cell>
          <cell r="AC384">
            <v>5</v>
          </cell>
          <cell r="AD384">
            <v>0</v>
          </cell>
          <cell r="AE384">
            <v>0</v>
          </cell>
          <cell r="AF384">
            <v>0</v>
          </cell>
          <cell r="AG384">
            <v>9.3571640529455529</v>
          </cell>
          <cell r="AH384">
            <v>3.857929241895345</v>
          </cell>
          <cell r="AI384">
            <v>0</v>
          </cell>
          <cell r="AJ384">
            <v>0</v>
          </cell>
          <cell r="AK384">
            <v>0</v>
          </cell>
          <cell r="AL384">
            <v>0</v>
          </cell>
          <cell r="AM384">
            <v>0</v>
          </cell>
          <cell r="AN384">
            <v>0</v>
          </cell>
          <cell r="AO384">
            <v>0</v>
          </cell>
          <cell r="AP384">
            <v>0</v>
          </cell>
          <cell r="AQ384">
            <v>0</v>
          </cell>
          <cell r="AR384">
            <v>30</v>
          </cell>
          <cell r="AS384">
            <v>51.855698516280384</v>
          </cell>
          <cell r="AT384">
            <v>0</v>
          </cell>
          <cell r="AU384">
            <v>0</v>
          </cell>
          <cell r="AV384">
            <v>0</v>
          </cell>
          <cell r="AW384">
            <v>67</v>
          </cell>
          <cell r="AX384">
            <v>0</v>
          </cell>
          <cell r="AY384">
            <v>0</v>
          </cell>
          <cell r="AZ384">
            <v>8.494434120570439</v>
          </cell>
          <cell r="BA384">
            <v>0</v>
          </cell>
          <cell r="BB384">
            <v>28.955398377703929</v>
          </cell>
          <cell r="BC384">
            <v>0</v>
          </cell>
          <cell r="BD384">
            <v>0</v>
          </cell>
          <cell r="BE384">
            <v>27.3224043715847</v>
          </cell>
          <cell r="BF384">
            <v>33.636499738004346</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7.3917808219178056</v>
          </cell>
          <cell r="BU384">
            <v>0</v>
          </cell>
          <cell r="BV384">
            <v>-7.3917808219178056</v>
          </cell>
          <cell r="BW384">
            <v>0</v>
          </cell>
          <cell r="BX384">
            <v>0</v>
          </cell>
          <cell r="BY384">
            <v>0</v>
          </cell>
          <cell r="CA384">
            <v>0</v>
          </cell>
          <cell r="CB384">
            <v>0</v>
          </cell>
          <cell r="CC384">
            <v>0</v>
          </cell>
          <cell r="CD384">
            <v>0</v>
          </cell>
          <cell r="CE384">
            <v>0</v>
          </cell>
          <cell r="CF384">
            <v>0</v>
          </cell>
          <cell r="CH384">
            <v>0</v>
          </cell>
          <cell r="CJ384">
            <v>40133</v>
          </cell>
          <cell r="CK384">
            <v>13.261828144421603</v>
          </cell>
          <cell r="CL384">
            <v>9.3571640529455529</v>
          </cell>
          <cell r="CM384">
            <v>68.350684931506848</v>
          </cell>
          <cell r="CN384">
            <v>0</v>
          </cell>
          <cell r="CO384">
            <v>0</v>
          </cell>
          <cell r="CP384">
            <v>55.713627758175733</v>
          </cell>
          <cell r="CQ384">
            <v>0</v>
          </cell>
          <cell r="CR384">
            <v>30</v>
          </cell>
          <cell r="CS384">
            <v>0</v>
          </cell>
          <cell r="CU384">
            <v>40133</v>
          </cell>
          <cell r="CV384">
            <v>2.4329283545225762</v>
          </cell>
          <cell r="CW384">
            <v>5</v>
          </cell>
          <cell r="CX384">
            <v>0</v>
          </cell>
          <cell r="CY384">
            <v>0</v>
          </cell>
          <cell r="CZ384">
            <v>0</v>
          </cell>
          <cell r="DA384">
            <v>0</v>
          </cell>
          <cell r="DB384">
            <v>0</v>
          </cell>
          <cell r="DC384">
            <v>68.975455902597332</v>
          </cell>
          <cell r="DD384">
            <v>67</v>
          </cell>
          <cell r="DE384">
            <v>0</v>
          </cell>
          <cell r="DF384">
            <v>0</v>
          </cell>
          <cell r="DG384">
            <v>58.684931506849324</v>
          </cell>
          <cell r="DH384">
            <v>28.955398377703929</v>
          </cell>
          <cell r="DI384">
            <v>0</v>
          </cell>
          <cell r="DJ384">
            <v>0</v>
          </cell>
          <cell r="DK384">
            <v>27.3224043715847</v>
          </cell>
          <cell r="DL384">
            <v>41.028280559922152</v>
          </cell>
          <cell r="DM384">
            <v>0</v>
          </cell>
          <cell r="DN384">
            <v>0</v>
          </cell>
          <cell r="DO384">
            <v>0</v>
          </cell>
          <cell r="DP384">
            <v>-7.3917808219178056</v>
          </cell>
          <cell r="DR384">
            <v>68.350684931506848</v>
          </cell>
          <cell r="DS384">
            <v>0</v>
          </cell>
          <cell r="DT384">
            <v>0</v>
          </cell>
          <cell r="DV384">
            <v>40133</v>
          </cell>
          <cell r="DW384">
            <v>6.2381093686303686</v>
          </cell>
          <cell r="DY384">
            <v>49.7</v>
          </cell>
          <cell r="DZ384">
            <v>44.7</v>
          </cell>
          <cell r="EA384">
            <v>30</v>
          </cell>
          <cell r="EB384">
            <v>30</v>
          </cell>
          <cell r="ED384">
            <v>60</v>
          </cell>
          <cell r="EE384">
            <v>20</v>
          </cell>
          <cell r="EF384">
            <v>55.713627758175733</v>
          </cell>
          <cell r="EG384">
            <v>0</v>
          </cell>
          <cell r="EH384">
            <v>55.713627758175733</v>
          </cell>
          <cell r="EJ384">
            <v>30</v>
          </cell>
          <cell r="EK384">
            <v>90</v>
          </cell>
          <cell r="EL384">
            <v>110</v>
          </cell>
          <cell r="EN384">
            <v>0</v>
          </cell>
          <cell r="EO384">
            <v>60</v>
          </cell>
          <cell r="EP384">
            <v>80</v>
          </cell>
          <cell r="ER384">
            <v>200</v>
          </cell>
          <cell r="ET384">
            <v>15</v>
          </cell>
          <cell r="EU384">
            <v>7.3917808219178056</v>
          </cell>
          <cell r="EV384">
            <v>0</v>
          </cell>
          <cell r="EW384">
            <v>49.359888296310793</v>
          </cell>
          <cell r="EX384">
            <v>11.59901581327825</v>
          </cell>
          <cell r="EZ384">
            <v>56.751669118228598</v>
          </cell>
          <cell r="FA384">
            <v>71.751669118228591</v>
          </cell>
          <cell r="FB384">
            <v>59</v>
          </cell>
          <cell r="FC384">
            <v>68.350684931506848</v>
          </cell>
          <cell r="FE384">
            <v>38271.593304398149</v>
          </cell>
        </row>
        <row r="385">
          <cell r="A385">
            <v>40134</v>
          </cell>
          <cell r="B385">
            <v>17</v>
          </cell>
          <cell r="C385">
            <v>2</v>
          </cell>
          <cell r="D385">
            <v>11</v>
          </cell>
          <cell r="E385">
            <v>2009</v>
          </cell>
          <cell r="G385">
            <v>0</v>
          </cell>
          <cell r="H385">
            <v>0.92553560145160707</v>
          </cell>
          <cell r="I385">
            <v>11.871151635071262</v>
          </cell>
          <cell r="J385">
            <v>60.958904109589042</v>
          </cell>
          <cell r="K385">
            <v>10.833333333333334</v>
          </cell>
          <cell r="L385">
            <v>0.26216948155327652</v>
          </cell>
          <cell r="M385">
            <v>8.1965655527785088</v>
          </cell>
          <cell r="N385">
            <v>8.1229090909090917</v>
          </cell>
          <cell r="O385">
            <v>17.798050970867642</v>
          </cell>
          <cell r="P385">
            <v>17.270976186666836</v>
          </cell>
          <cell r="Q385">
            <v>27.450183590688674</v>
          </cell>
          <cell r="R385">
            <v>17.507670067683122</v>
          </cell>
          <cell r="S385">
            <v>45.277172878636527</v>
          </cell>
          <cell r="T385">
            <v>22.057409233677742</v>
          </cell>
          <cell r="U385">
            <v>37.11525038596011</v>
          </cell>
          <cell r="W385">
            <v>0</v>
          </cell>
          <cell r="X385">
            <v>12.796687236522869</v>
          </cell>
          <cell r="Y385">
            <v>0</v>
          </cell>
          <cell r="Z385">
            <v>0</v>
          </cell>
          <cell r="AA385">
            <v>10.833333333333334</v>
          </cell>
          <cell r="AB385">
            <v>2.431694260429702</v>
          </cell>
          <cell r="AC385">
            <v>5</v>
          </cell>
          <cell r="AD385">
            <v>0</v>
          </cell>
          <cell r="AE385">
            <v>0</v>
          </cell>
          <cell r="AF385">
            <v>0</v>
          </cell>
          <cell r="AG385">
            <v>9.1499498648111768</v>
          </cell>
          <cell r="AH385">
            <v>3.7667899867244063</v>
          </cell>
          <cell r="AI385">
            <v>0</v>
          </cell>
          <cell r="AJ385">
            <v>0</v>
          </cell>
          <cell r="AK385">
            <v>0</v>
          </cell>
          <cell r="AL385">
            <v>0</v>
          </cell>
          <cell r="AM385">
            <v>0</v>
          </cell>
          <cell r="AN385">
            <v>0</v>
          </cell>
          <cell r="AO385">
            <v>0</v>
          </cell>
          <cell r="AP385">
            <v>0</v>
          </cell>
          <cell r="AQ385">
            <v>0</v>
          </cell>
          <cell r="AR385">
            <v>30</v>
          </cell>
          <cell r="AS385">
            <v>46.260090829181877</v>
          </cell>
          <cell r="AT385">
            <v>0</v>
          </cell>
          <cell r="AU385">
            <v>0</v>
          </cell>
          <cell r="AV385">
            <v>0</v>
          </cell>
          <cell r="AW385">
            <v>67</v>
          </cell>
          <cell r="AX385">
            <v>0</v>
          </cell>
          <cell r="AY385">
            <v>0</v>
          </cell>
          <cell r="AZ385">
            <v>8.7016483087048115</v>
          </cell>
          <cell r="BA385">
            <v>0</v>
          </cell>
          <cell r="BB385">
            <v>28.748184189569557</v>
          </cell>
          <cell r="BC385">
            <v>0</v>
          </cell>
          <cell r="BD385">
            <v>0</v>
          </cell>
          <cell r="BE385">
            <v>27.3224043715847</v>
          </cell>
          <cell r="BF385">
            <v>33.636499738004346</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7.3917808219178056</v>
          </cell>
          <cell r="BU385">
            <v>0</v>
          </cell>
          <cell r="BV385">
            <v>-7.3917808219178056</v>
          </cell>
          <cell r="BW385">
            <v>0</v>
          </cell>
          <cell r="BX385">
            <v>0</v>
          </cell>
          <cell r="BY385">
            <v>0</v>
          </cell>
          <cell r="CA385">
            <v>0</v>
          </cell>
          <cell r="CB385">
            <v>0</v>
          </cell>
          <cell r="CC385">
            <v>0</v>
          </cell>
          <cell r="CD385">
            <v>0</v>
          </cell>
          <cell r="CE385">
            <v>0</v>
          </cell>
          <cell r="CF385">
            <v>0</v>
          </cell>
          <cell r="CH385">
            <v>0</v>
          </cell>
          <cell r="CJ385">
            <v>40134</v>
          </cell>
          <cell r="CK385">
            <v>12.796687236522869</v>
          </cell>
          <cell r="CL385">
            <v>9.1499498648111768</v>
          </cell>
          <cell r="CM385">
            <v>68.350684931506848</v>
          </cell>
          <cell r="CN385">
            <v>0</v>
          </cell>
          <cell r="CO385">
            <v>0</v>
          </cell>
          <cell r="CP385">
            <v>50.026880815906281</v>
          </cell>
          <cell r="CQ385">
            <v>0</v>
          </cell>
          <cell r="CR385">
            <v>30</v>
          </cell>
          <cell r="CS385">
            <v>0</v>
          </cell>
          <cell r="CU385">
            <v>40134</v>
          </cell>
          <cell r="CV385">
            <v>2.431694260429702</v>
          </cell>
          <cell r="CW385">
            <v>5</v>
          </cell>
          <cell r="CX385">
            <v>0</v>
          </cell>
          <cell r="CY385">
            <v>0</v>
          </cell>
          <cell r="CZ385">
            <v>0</v>
          </cell>
          <cell r="DA385">
            <v>0</v>
          </cell>
          <cell r="DB385">
            <v>0</v>
          </cell>
          <cell r="DC385">
            <v>62.823568052429152</v>
          </cell>
          <cell r="DD385">
            <v>67</v>
          </cell>
          <cell r="DE385">
            <v>0</v>
          </cell>
          <cell r="DF385">
            <v>0</v>
          </cell>
          <cell r="DG385">
            <v>58.684931506849324</v>
          </cell>
          <cell r="DH385">
            <v>28.748184189569557</v>
          </cell>
          <cell r="DI385">
            <v>0</v>
          </cell>
          <cell r="DJ385">
            <v>0</v>
          </cell>
          <cell r="DK385">
            <v>27.3224043715847</v>
          </cell>
          <cell r="DL385">
            <v>41.028280559922152</v>
          </cell>
          <cell r="DM385">
            <v>0</v>
          </cell>
          <cell r="DN385">
            <v>0</v>
          </cell>
          <cell r="DO385">
            <v>0</v>
          </cell>
          <cell r="DP385">
            <v>-7.3917808219178056</v>
          </cell>
          <cell r="DR385">
            <v>68.350684931506848</v>
          </cell>
          <cell r="DS385">
            <v>0</v>
          </cell>
          <cell r="DT385">
            <v>0</v>
          </cell>
          <cell r="DV385">
            <v>40134</v>
          </cell>
          <cell r="DW385">
            <v>6.0999665765407842</v>
          </cell>
          <cell r="DY385">
            <v>49.7</v>
          </cell>
          <cell r="DZ385">
            <v>44.7</v>
          </cell>
          <cell r="EA385">
            <v>30</v>
          </cell>
          <cell r="EB385">
            <v>30</v>
          </cell>
          <cell r="ED385">
            <v>60</v>
          </cell>
          <cell r="EE385">
            <v>20</v>
          </cell>
          <cell r="EF385">
            <v>50.026880815906281</v>
          </cell>
          <cell r="EG385">
            <v>0</v>
          </cell>
          <cell r="EH385">
            <v>50.026880815906281</v>
          </cell>
          <cell r="EJ385">
            <v>30</v>
          </cell>
          <cell r="EK385">
            <v>90</v>
          </cell>
          <cell r="EL385">
            <v>110</v>
          </cell>
          <cell r="EN385">
            <v>0</v>
          </cell>
          <cell r="EO385">
            <v>60</v>
          </cell>
          <cell r="EP385">
            <v>80</v>
          </cell>
          <cell r="ER385">
            <v>200</v>
          </cell>
          <cell r="ET385">
            <v>15</v>
          </cell>
          <cell r="EU385">
            <v>7.3917808219178056</v>
          </cell>
          <cell r="EV385">
            <v>0</v>
          </cell>
          <cell r="EW385">
            <v>48.473569686387364</v>
          </cell>
          <cell r="EX385">
            <v>12.485334423201678</v>
          </cell>
          <cell r="EZ385">
            <v>55.86535050830517</v>
          </cell>
          <cell r="FA385">
            <v>70.86535050830517</v>
          </cell>
          <cell r="FB385">
            <v>59</v>
          </cell>
          <cell r="FC385">
            <v>68.350684931506848</v>
          </cell>
          <cell r="FE385">
            <v>38271.593304745373</v>
          </cell>
        </row>
        <row r="386">
          <cell r="A386">
            <v>40135</v>
          </cell>
          <cell r="B386">
            <v>18</v>
          </cell>
          <cell r="C386">
            <v>3</v>
          </cell>
          <cell r="D386">
            <v>11</v>
          </cell>
          <cell r="E386">
            <v>2009</v>
          </cell>
          <cell r="G386">
            <v>0</v>
          </cell>
          <cell r="H386">
            <v>1.2717964136717763</v>
          </cell>
          <cell r="I386">
            <v>11.6384624097687</v>
          </cell>
          <cell r="J386">
            <v>60.958904109589042</v>
          </cell>
          <cell r="K386">
            <v>10.833333333333334</v>
          </cell>
          <cell r="L386">
            <v>0.36025216738362242</v>
          </cell>
          <cell r="M386">
            <v>8.0359027504449045</v>
          </cell>
          <cell r="N386">
            <v>8.1229090909090917</v>
          </cell>
          <cell r="O386">
            <v>24.456646896775776</v>
          </cell>
          <cell r="P386">
            <v>16.932443734834465</v>
          </cell>
          <cell r="Q386">
            <v>27.262234605824069</v>
          </cell>
          <cell r="R386">
            <v>17.507670067683122</v>
          </cell>
          <cell r="S386">
            <v>40.097272974933787</v>
          </cell>
          <cell r="T386">
            <v>22.109237770918607</v>
          </cell>
          <cell r="U386">
            <v>32.865012817197524</v>
          </cell>
          <cell r="W386">
            <v>0</v>
          </cell>
          <cell r="X386">
            <v>12.910258823440476</v>
          </cell>
          <cell r="Y386">
            <v>0</v>
          </cell>
          <cell r="Z386">
            <v>0</v>
          </cell>
          <cell r="AA386">
            <v>10.833333333333334</v>
          </cell>
          <cell r="AB386">
            <v>2.4304607923265857</v>
          </cell>
          <cell r="AC386">
            <v>5</v>
          </cell>
          <cell r="AD386">
            <v>0</v>
          </cell>
          <cell r="AE386">
            <v>0</v>
          </cell>
          <cell r="AF386">
            <v>0</v>
          </cell>
          <cell r="AG386">
            <v>9.088603216411034</v>
          </cell>
          <cell r="AH386">
            <v>3.9214054402188587</v>
          </cell>
          <cell r="AI386">
            <v>0</v>
          </cell>
          <cell r="AJ386">
            <v>0</v>
          </cell>
          <cell r="AK386">
            <v>0</v>
          </cell>
          <cell r="AL386">
            <v>0</v>
          </cell>
          <cell r="AM386">
            <v>0</v>
          </cell>
          <cell r="AN386">
            <v>0</v>
          </cell>
          <cell r="AO386">
            <v>0</v>
          </cell>
          <cell r="AP386">
            <v>0</v>
          </cell>
          <cell r="AQ386">
            <v>0</v>
          </cell>
          <cell r="AR386">
            <v>30</v>
          </cell>
          <cell r="AS386">
            <v>52.237589864898581</v>
          </cell>
          <cell r="AT386">
            <v>0</v>
          </cell>
          <cell r="AU386">
            <v>0</v>
          </cell>
          <cell r="AV386">
            <v>0</v>
          </cell>
          <cell r="AW386">
            <v>67</v>
          </cell>
          <cell r="AX386">
            <v>0</v>
          </cell>
          <cell r="AY386">
            <v>0</v>
          </cell>
          <cell r="AZ386">
            <v>8.7629949571049579</v>
          </cell>
          <cell r="BA386">
            <v>0</v>
          </cell>
          <cell r="BB386">
            <v>19.308528605944971</v>
          </cell>
          <cell r="BC386">
            <v>0</v>
          </cell>
          <cell r="BD386">
            <v>0</v>
          </cell>
          <cell r="BE386">
            <v>27.3224043715847</v>
          </cell>
          <cell r="BF386">
            <v>33.636499738004346</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7.3917808219178056</v>
          </cell>
          <cell r="BU386">
            <v>0</v>
          </cell>
          <cell r="BV386">
            <v>-7.3917808219178056</v>
          </cell>
          <cell r="BW386">
            <v>0</v>
          </cell>
          <cell r="BX386">
            <v>0</v>
          </cell>
          <cell r="BY386">
            <v>0</v>
          </cell>
          <cell r="CA386">
            <v>0</v>
          </cell>
          <cell r="CB386">
            <v>0</v>
          </cell>
          <cell r="CC386">
            <v>0</v>
          </cell>
          <cell r="CD386">
            <v>0</v>
          </cell>
          <cell r="CE386">
            <v>0</v>
          </cell>
          <cell r="CF386">
            <v>0</v>
          </cell>
          <cell r="CH386">
            <v>0</v>
          </cell>
          <cell r="CJ386">
            <v>40135</v>
          </cell>
          <cell r="CK386">
            <v>12.910258823440476</v>
          </cell>
          <cell r="CL386">
            <v>9.088603216411034</v>
          </cell>
          <cell r="CM386">
            <v>68.350684931506848</v>
          </cell>
          <cell r="CN386">
            <v>0</v>
          </cell>
          <cell r="CO386">
            <v>0</v>
          </cell>
          <cell r="CP386">
            <v>56.158995305117443</v>
          </cell>
          <cell r="CQ386">
            <v>0</v>
          </cell>
          <cell r="CR386">
            <v>30</v>
          </cell>
          <cell r="CS386">
            <v>0</v>
          </cell>
          <cell r="CU386">
            <v>40135</v>
          </cell>
          <cell r="CV386">
            <v>2.4304607923265857</v>
          </cell>
          <cell r="CW386">
            <v>5</v>
          </cell>
          <cell r="CX386">
            <v>0</v>
          </cell>
          <cell r="CY386">
            <v>0</v>
          </cell>
          <cell r="CZ386">
            <v>0</v>
          </cell>
          <cell r="DA386">
            <v>0</v>
          </cell>
          <cell r="DB386">
            <v>0</v>
          </cell>
          <cell r="DC386">
            <v>69.069254128557915</v>
          </cell>
          <cell r="DD386">
            <v>67</v>
          </cell>
          <cell r="DE386">
            <v>0</v>
          </cell>
          <cell r="DF386">
            <v>0</v>
          </cell>
          <cell r="DG386">
            <v>58.684931506849324</v>
          </cell>
          <cell r="DH386">
            <v>19.308528605944971</v>
          </cell>
          <cell r="DI386">
            <v>0</v>
          </cell>
          <cell r="DJ386">
            <v>0</v>
          </cell>
          <cell r="DK386">
            <v>27.3224043715847</v>
          </cell>
          <cell r="DL386">
            <v>41.028280559922152</v>
          </cell>
          <cell r="DM386">
            <v>0</v>
          </cell>
          <cell r="DN386">
            <v>0</v>
          </cell>
          <cell r="DO386">
            <v>0</v>
          </cell>
          <cell r="DP386">
            <v>-7.3917808219178056</v>
          </cell>
          <cell r="DR386">
            <v>68.350684931506848</v>
          </cell>
          <cell r="DS386">
            <v>0</v>
          </cell>
          <cell r="DT386">
            <v>0</v>
          </cell>
          <cell r="DV386">
            <v>40135</v>
          </cell>
          <cell r="DW386">
            <v>6.0590688109406896</v>
          </cell>
          <cell r="DY386">
            <v>49.7</v>
          </cell>
          <cell r="DZ386">
            <v>44.7</v>
          </cell>
          <cell r="EA386">
            <v>30</v>
          </cell>
          <cell r="EB386">
            <v>30</v>
          </cell>
          <cell r="ED386">
            <v>60</v>
          </cell>
          <cell r="EE386">
            <v>20</v>
          </cell>
          <cell r="EF386">
            <v>56.158995305117443</v>
          </cell>
          <cell r="EG386">
            <v>0</v>
          </cell>
          <cell r="EH386">
            <v>56.158995305117443</v>
          </cell>
          <cell r="EJ386">
            <v>30</v>
          </cell>
          <cell r="EK386">
            <v>90</v>
          </cell>
          <cell r="EL386">
            <v>110</v>
          </cell>
          <cell r="EN386">
            <v>0</v>
          </cell>
          <cell r="EO386">
            <v>60</v>
          </cell>
          <cell r="EP386">
            <v>80</v>
          </cell>
          <cell r="ER386">
            <v>200</v>
          </cell>
          <cell r="ET386">
            <v>15</v>
          </cell>
          <cell r="EU386">
            <v>7.3917808219178056</v>
          </cell>
          <cell r="EV386">
            <v>0</v>
          </cell>
          <cell r="EW386">
            <v>47.378539858562604</v>
          </cell>
          <cell r="EX386">
            <v>13.580364251026438</v>
          </cell>
          <cell r="EZ386">
            <v>54.77032068048041</v>
          </cell>
          <cell r="FA386">
            <v>69.77032068048041</v>
          </cell>
          <cell r="FB386">
            <v>59</v>
          </cell>
          <cell r="FC386">
            <v>68.350684931506848</v>
          </cell>
          <cell r="FE386">
            <v>38271.59330497685</v>
          </cell>
        </row>
        <row r="387">
          <cell r="A387">
            <v>40136</v>
          </cell>
          <cell r="B387">
            <v>19</v>
          </cell>
          <cell r="C387">
            <v>4</v>
          </cell>
          <cell r="D387">
            <v>11</v>
          </cell>
          <cell r="E387">
            <v>2009</v>
          </cell>
          <cell r="G387">
            <v>0</v>
          </cell>
          <cell r="H387">
            <v>0.93394102152559688</v>
          </cell>
          <cell r="I387">
            <v>9.4868908614457919</v>
          </cell>
          <cell r="J387">
            <v>60.958904109589042</v>
          </cell>
          <cell r="K387">
            <v>10.833333333333334</v>
          </cell>
          <cell r="L387">
            <v>0.26455042143238999</v>
          </cell>
          <cell r="M387">
            <v>6.550326811441578</v>
          </cell>
          <cell r="N387">
            <v>0</v>
          </cell>
          <cell r="O387">
            <v>17.959687211195725</v>
          </cell>
          <cell r="P387">
            <v>13.802187958704643</v>
          </cell>
          <cell r="Q387">
            <v>27.802241305383347</v>
          </cell>
          <cell r="R387">
            <v>17.507670067683122</v>
          </cell>
          <cell r="S387">
            <v>65.152663428687987</v>
          </cell>
          <cell r="T387">
            <v>21.399130167676404</v>
          </cell>
          <cell r="U387">
            <v>23.809817791689337</v>
          </cell>
          <cell r="W387">
            <v>0</v>
          </cell>
          <cell r="X387">
            <v>10.420831882971388</v>
          </cell>
          <cell r="Y387">
            <v>0</v>
          </cell>
          <cell r="Z387">
            <v>0</v>
          </cell>
          <cell r="AA387">
            <v>10.833333333333334</v>
          </cell>
          <cell r="AB387">
            <v>0</v>
          </cell>
          <cell r="AC387">
            <v>5</v>
          </cell>
          <cell r="AD387">
            <v>0</v>
          </cell>
          <cell r="AE387">
            <v>0</v>
          </cell>
          <cell r="AF387">
            <v>0</v>
          </cell>
          <cell r="AG387">
            <v>1.8148772328739682</v>
          </cell>
          <cell r="AH387">
            <v>4.2795489197186694</v>
          </cell>
          <cell r="AI387">
            <v>0</v>
          </cell>
          <cell r="AJ387">
            <v>0</v>
          </cell>
          <cell r="AK387">
            <v>0</v>
          </cell>
          <cell r="AL387">
            <v>0</v>
          </cell>
          <cell r="AM387">
            <v>0</v>
          </cell>
          <cell r="AN387">
            <v>0</v>
          </cell>
          <cell r="AO387">
            <v>0</v>
          </cell>
          <cell r="AP387">
            <v>0</v>
          </cell>
          <cell r="AQ387">
            <v>0</v>
          </cell>
          <cell r="AR387">
            <v>30</v>
          </cell>
          <cell r="AS387">
            <v>42.792237623248162</v>
          </cell>
          <cell r="AT387">
            <v>0</v>
          </cell>
          <cell r="AU387">
            <v>0</v>
          </cell>
          <cell r="AV387">
            <v>0</v>
          </cell>
          <cell r="AW387">
            <v>67</v>
          </cell>
          <cell r="AX387">
            <v>0</v>
          </cell>
          <cell r="AY387">
            <v>0</v>
          </cell>
          <cell r="AZ387">
            <v>16.03672094064202</v>
          </cell>
          <cell r="BA387">
            <v>0</v>
          </cell>
          <cell r="BB387">
            <v>27.324890447411704</v>
          </cell>
          <cell r="BC387">
            <v>0</v>
          </cell>
          <cell r="BD387">
            <v>0</v>
          </cell>
          <cell r="BE387">
            <v>27.3224043715847</v>
          </cell>
          <cell r="BF387">
            <v>32.322672997568517</v>
          </cell>
          <cell r="BG387">
            <v>0</v>
          </cell>
          <cell r="BH387">
            <v>1.3138267404358288</v>
          </cell>
          <cell r="BI387">
            <v>0</v>
          </cell>
          <cell r="BJ387">
            <v>0</v>
          </cell>
          <cell r="BK387">
            <v>0</v>
          </cell>
          <cell r="BL387">
            <v>0</v>
          </cell>
          <cell r="BM387">
            <v>0</v>
          </cell>
          <cell r="BN387">
            <v>0</v>
          </cell>
          <cell r="BO387">
            <v>0</v>
          </cell>
          <cell r="BP387">
            <v>0</v>
          </cell>
          <cell r="BQ387">
            <v>0</v>
          </cell>
          <cell r="BR387">
            <v>0</v>
          </cell>
          <cell r="BS387">
            <v>0</v>
          </cell>
          <cell r="BT387">
            <v>7.1054273576010019E-15</v>
          </cell>
          <cell r="BU387">
            <v>0</v>
          </cell>
          <cell r="BV387">
            <v>-7.1054273576010019E-15</v>
          </cell>
          <cell r="BW387">
            <v>0</v>
          </cell>
          <cell r="BX387">
            <v>0</v>
          </cell>
          <cell r="BY387">
            <v>0</v>
          </cell>
          <cell r="CA387">
            <v>0</v>
          </cell>
          <cell r="CB387">
            <v>0</v>
          </cell>
          <cell r="CC387">
            <v>0</v>
          </cell>
          <cell r="CD387">
            <v>0</v>
          </cell>
          <cell r="CE387">
            <v>0</v>
          </cell>
          <cell r="CF387">
            <v>0</v>
          </cell>
          <cell r="CH387">
            <v>0</v>
          </cell>
          <cell r="CJ387">
            <v>40136</v>
          </cell>
          <cell r="CK387">
            <v>10.420831882971388</v>
          </cell>
          <cell r="CL387">
            <v>1.8148772328739682</v>
          </cell>
          <cell r="CM387">
            <v>59.645077369153221</v>
          </cell>
          <cell r="CN387">
            <v>0</v>
          </cell>
          <cell r="CO387">
            <v>0</v>
          </cell>
          <cell r="CP387">
            <v>47.071786542966834</v>
          </cell>
          <cell r="CQ387">
            <v>0</v>
          </cell>
          <cell r="CR387">
            <v>30</v>
          </cell>
          <cell r="CS387">
            <v>0</v>
          </cell>
          <cell r="CU387">
            <v>40136</v>
          </cell>
          <cell r="CV387">
            <v>0</v>
          </cell>
          <cell r="CW387">
            <v>5</v>
          </cell>
          <cell r="CX387">
            <v>0</v>
          </cell>
          <cell r="CY387">
            <v>0</v>
          </cell>
          <cell r="CZ387">
            <v>0</v>
          </cell>
          <cell r="DA387">
            <v>0</v>
          </cell>
          <cell r="DB387">
            <v>0</v>
          </cell>
          <cell r="DC387">
            <v>58.806445166374047</v>
          </cell>
          <cell r="DD387">
            <v>67</v>
          </cell>
          <cell r="DE387">
            <v>0</v>
          </cell>
          <cell r="DF387">
            <v>0</v>
          </cell>
          <cell r="DG387">
            <v>58.684931506849324</v>
          </cell>
          <cell r="DH387">
            <v>27.324890447411704</v>
          </cell>
          <cell r="DI387">
            <v>0</v>
          </cell>
          <cell r="DJ387">
            <v>0</v>
          </cell>
          <cell r="DK387">
            <v>27.3224043715847</v>
          </cell>
          <cell r="DL387">
            <v>32.322672997568525</v>
          </cell>
          <cell r="DM387">
            <v>0</v>
          </cell>
          <cell r="DN387">
            <v>0</v>
          </cell>
          <cell r="DO387">
            <v>0</v>
          </cell>
          <cell r="DP387">
            <v>-7.1054273576010019E-15</v>
          </cell>
          <cell r="DR387">
            <v>59.645077369153221</v>
          </cell>
          <cell r="DS387">
            <v>0</v>
          </cell>
          <cell r="DT387">
            <v>0</v>
          </cell>
          <cell r="DV387">
            <v>40136</v>
          </cell>
          <cell r="DW387">
            <v>1.2099181552493121</v>
          </cell>
          <cell r="DY387">
            <v>49.7</v>
          </cell>
          <cell r="DZ387">
            <v>44.7</v>
          </cell>
          <cell r="EA387">
            <v>30</v>
          </cell>
          <cell r="EB387">
            <v>30</v>
          </cell>
          <cell r="ED387">
            <v>60</v>
          </cell>
          <cell r="EE387">
            <v>20</v>
          </cell>
          <cell r="EF387">
            <v>47.071786542966834</v>
          </cell>
          <cell r="EG387">
            <v>0</v>
          </cell>
          <cell r="EH387">
            <v>47.071786542966834</v>
          </cell>
          <cell r="EJ387">
            <v>30</v>
          </cell>
          <cell r="EK387">
            <v>90</v>
          </cell>
          <cell r="EL387">
            <v>110</v>
          </cell>
          <cell r="EN387">
            <v>0</v>
          </cell>
          <cell r="EO387">
            <v>60</v>
          </cell>
          <cell r="EP387">
            <v>80</v>
          </cell>
          <cell r="ER387">
            <v>200</v>
          </cell>
          <cell r="ET387">
            <v>15</v>
          </cell>
          <cell r="EU387">
            <v>7.1054273576010019E-15</v>
          </cell>
          <cell r="EV387">
            <v>0</v>
          </cell>
          <cell r="EW387">
            <v>44.645077369153213</v>
          </cell>
          <cell r="EX387">
            <v>15</v>
          </cell>
          <cell r="EZ387">
            <v>44.645077369153221</v>
          </cell>
          <cell r="FA387">
            <v>59.645077369153221</v>
          </cell>
          <cell r="FB387">
            <v>59</v>
          </cell>
          <cell r="FC387">
            <v>68.350684931506848</v>
          </cell>
          <cell r="FE387">
            <v>38271.593305092596</v>
          </cell>
        </row>
        <row r="388">
          <cell r="A388">
            <v>40137</v>
          </cell>
          <cell r="B388">
            <v>20</v>
          </cell>
          <cell r="C388">
            <v>5</v>
          </cell>
          <cell r="D388">
            <v>11</v>
          </cell>
          <cell r="E388">
            <v>2009</v>
          </cell>
          <cell r="G388">
            <v>0</v>
          </cell>
          <cell r="H388">
            <v>0.68571991772810059</v>
          </cell>
          <cell r="I388">
            <v>9.3977559398133153</v>
          </cell>
          <cell r="J388">
            <v>60.958904109589042</v>
          </cell>
          <cell r="K388">
            <v>10.833333333333334</v>
          </cell>
          <cell r="L388">
            <v>0.19423870355670086</v>
          </cell>
          <cell r="M388">
            <v>6.4887826369030313</v>
          </cell>
          <cell r="N388">
            <v>0</v>
          </cell>
          <cell r="O388">
            <v>13.186395021782452</v>
          </cell>
          <cell r="P388">
            <v>13.672508281766904</v>
          </cell>
          <cell r="Q388">
            <v>27.486136785660133</v>
          </cell>
          <cell r="R388">
            <v>17.507670067683122</v>
          </cell>
          <cell r="S388">
            <v>43.124683674470113</v>
          </cell>
          <cell r="T388">
            <v>21.47404007259204</v>
          </cell>
          <cell r="U388">
            <v>25.661137807797488</v>
          </cell>
          <cell r="W388">
            <v>0</v>
          </cell>
          <cell r="X388">
            <v>10.083475857541416</v>
          </cell>
          <cell r="Y388">
            <v>0</v>
          </cell>
          <cell r="Z388">
            <v>0</v>
          </cell>
          <cell r="AA388">
            <v>10.833333333333334</v>
          </cell>
          <cell r="AB388">
            <v>0</v>
          </cell>
          <cell r="AC388">
            <v>5</v>
          </cell>
          <cell r="AD388">
            <v>0</v>
          </cell>
          <cell r="AE388">
            <v>0</v>
          </cell>
          <cell r="AF388">
            <v>0</v>
          </cell>
          <cell r="AG388">
            <v>1.6830213404597325</v>
          </cell>
          <cell r="AH388">
            <v>4.2732232231939893</v>
          </cell>
          <cell r="AI388">
            <v>0</v>
          </cell>
          <cell r="AJ388">
            <v>0</v>
          </cell>
          <cell r="AK388">
            <v>0</v>
          </cell>
          <cell r="AL388">
            <v>0</v>
          </cell>
          <cell r="AM388">
            <v>0</v>
          </cell>
          <cell r="AN388">
            <v>0</v>
          </cell>
          <cell r="AO388">
            <v>0</v>
          </cell>
          <cell r="AP388">
            <v>0</v>
          </cell>
          <cell r="AQ388">
            <v>0</v>
          </cell>
          <cell r="AR388">
            <v>30</v>
          </cell>
          <cell r="AS388">
            <v>37.579486933698625</v>
          </cell>
          <cell r="AT388">
            <v>0</v>
          </cell>
          <cell r="AU388">
            <v>0</v>
          </cell>
          <cell r="AV388">
            <v>0</v>
          </cell>
          <cell r="AW388">
            <v>67</v>
          </cell>
          <cell r="AX388">
            <v>0</v>
          </cell>
          <cell r="AY388">
            <v>0</v>
          </cell>
          <cell r="AZ388">
            <v>16.168576833056257</v>
          </cell>
          <cell r="BA388">
            <v>0</v>
          </cell>
          <cell r="BB388">
            <v>7.0912847218033903</v>
          </cell>
          <cell r="BC388">
            <v>0</v>
          </cell>
          <cell r="BD388">
            <v>0</v>
          </cell>
          <cell r="BE388">
            <v>27.3224043715847</v>
          </cell>
          <cell r="BF388">
            <v>31.903206226980114</v>
          </cell>
          <cell r="BG388">
            <v>0</v>
          </cell>
          <cell r="BH388">
            <v>1.7332935110242289</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CA388">
            <v>0</v>
          </cell>
          <cell r="CB388">
            <v>0</v>
          </cell>
          <cell r="CC388">
            <v>0</v>
          </cell>
          <cell r="CD388">
            <v>0</v>
          </cell>
          <cell r="CE388">
            <v>0</v>
          </cell>
          <cell r="CF388">
            <v>0</v>
          </cell>
          <cell r="CH388">
            <v>0</v>
          </cell>
          <cell r="CJ388">
            <v>40137</v>
          </cell>
          <cell r="CK388">
            <v>10.083475857541416</v>
          </cell>
          <cell r="CL388">
            <v>1.6830213404597325</v>
          </cell>
          <cell r="CM388">
            <v>59.225610598564813</v>
          </cell>
          <cell r="CN388">
            <v>0</v>
          </cell>
          <cell r="CO388">
            <v>0</v>
          </cell>
          <cell r="CP388">
            <v>41.852710156892613</v>
          </cell>
          <cell r="CQ388">
            <v>0</v>
          </cell>
          <cell r="CR388">
            <v>30</v>
          </cell>
          <cell r="CS388">
            <v>0</v>
          </cell>
          <cell r="CU388">
            <v>40137</v>
          </cell>
          <cell r="CV388">
            <v>0</v>
          </cell>
          <cell r="CW388">
            <v>5</v>
          </cell>
          <cell r="CX388">
            <v>0</v>
          </cell>
          <cell r="CY388">
            <v>0</v>
          </cell>
          <cell r="CZ388">
            <v>0</v>
          </cell>
          <cell r="DA388">
            <v>0</v>
          </cell>
          <cell r="DB388">
            <v>0</v>
          </cell>
          <cell r="DC388">
            <v>53.669479525458257</v>
          </cell>
          <cell r="DD388">
            <v>67</v>
          </cell>
          <cell r="DE388">
            <v>0</v>
          </cell>
          <cell r="DF388">
            <v>0</v>
          </cell>
          <cell r="DG388">
            <v>58.684931506849324</v>
          </cell>
          <cell r="DH388">
            <v>7.0912847218033903</v>
          </cell>
          <cell r="DI388">
            <v>0</v>
          </cell>
          <cell r="DJ388">
            <v>0</v>
          </cell>
          <cell r="DK388">
            <v>27.3224043715847</v>
          </cell>
          <cell r="DL388">
            <v>31.903206226980114</v>
          </cell>
          <cell r="DM388">
            <v>0</v>
          </cell>
          <cell r="DN388">
            <v>0</v>
          </cell>
          <cell r="DO388">
            <v>0</v>
          </cell>
          <cell r="DP388">
            <v>0</v>
          </cell>
          <cell r="DR388">
            <v>59.225610598564813</v>
          </cell>
          <cell r="DS388">
            <v>0</v>
          </cell>
          <cell r="DT388">
            <v>0</v>
          </cell>
          <cell r="DV388">
            <v>40137</v>
          </cell>
          <cell r="DW388">
            <v>1.122014226973155</v>
          </cell>
          <cell r="DY388">
            <v>49.7</v>
          </cell>
          <cell r="DZ388">
            <v>44.7</v>
          </cell>
          <cell r="EA388">
            <v>30</v>
          </cell>
          <cell r="EB388">
            <v>30</v>
          </cell>
          <cell r="ED388">
            <v>60</v>
          </cell>
          <cell r="EE388">
            <v>20</v>
          </cell>
          <cell r="EF388">
            <v>41.852710156892613</v>
          </cell>
          <cell r="EG388">
            <v>0</v>
          </cell>
          <cell r="EH388">
            <v>41.852710156892613</v>
          </cell>
          <cell r="EJ388">
            <v>30</v>
          </cell>
          <cell r="EK388">
            <v>90</v>
          </cell>
          <cell r="EL388">
            <v>110</v>
          </cell>
          <cell r="EN388">
            <v>0</v>
          </cell>
          <cell r="EO388">
            <v>60</v>
          </cell>
          <cell r="EP388">
            <v>80</v>
          </cell>
          <cell r="ER388">
            <v>200</v>
          </cell>
          <cell r="ET388">
            <v>15</v>
          </cell>
          <cell r="EU388">
            <v>0</v>
          </cell>
          <cell r="EV388">
            <v>0</v>
          </cell>
          <cell r="EW388">
            <v>44.225610598564813</v>
          </cell>
          <cell r="EX388">
            <v>15</v>
          </cell>
          <cell r="EZ388">
            <v>44.225610598564813</v>
          </cell>
          <cell r="FA388">
            <v>59.225610598564813</v>
          </cell>
          <cell r="FB388">
            <v>59</v>
          </cell>
          <cell r="FC388">
            <v>68.350684931506848</v>
          </cell>
          <cell r="FE388">
            <v>38271.593305439812</v>
          </cell>
        </row>
        <row r="389">
          <cell r="A389">
            <v>40138</v>
          </cell>
          <cell r="B389">
            <v>21</v>
          </cell>
          <cell r="C389">
            <v>6</v>
          </cell>
          <cell r="D389">
            <v>11</v>
          </cell>
          <cell r="E389">
            <v>2009</v>
          </cell>
          <cell r="G389">
            <v>0</v>
          </cell>
          <cell r="H389">
            <v>1.2172917789606117</v>
          </cell>
          <cell r="I389">
            <v>12.067765311094803</v>
          </cell>
          <cell r="J389">
            <v>60.958904109589042</v>
          </cell>
          <cell r="K389">
            <v>10.833333333333334</v>
          </cell>
          <cell r="L389">
            <v>0.34481305104702209</v>
          </cell>
          <cell r="M389">
            <v>8.3323196003755964</v>
          </cell>
          <cell r="N389">
            <v>8.1229090909090917</v>
          </cell>
          <cell r="O389">
            <v>23.408522691487114</v>
          </cell>
          <cell r="P389">
            <v>17.557023422938634</v>
          </cell>
          <cell r="Q389">
            <v>27.459401981757075</v>
          </cell>
          <cell r="R389">
            <v>17.507670067683122</v>
          </cell>
          <cell r="S389">
            <v>120.46383976655886</v>
          </cell>
          <cell r="T389">
            <v>22.416010408035756</v>
          </cell>
          <cell r="U389">
            <v>40.314765219003412</v>
          </cell>
          <cell r="W389">
            <v>0</v>
          </cell>
          <cell r="X389">
            <v>13.285057090055414</v>
          </cell>
          <cell r="Y389">
            <v>0</v>
          </cell>
          <cell r="Z389">
            <v>0</v>
          </cell>
          <cell r="AA389">
            <v>10.833333333333334</v>
          </cell>
          <cell r="AB389">
            <v>2.4292279498956946</v>
          </cell>
          <cell r="AC389">
            <v>5</v>
          </cell>
          <cell r="AD389">
            <v>0</v>
          </cell>
          <cell r="AE389">
            <v>0</v>
          </cell>
          <cell r="AF389">
            <v>0</v>
          </cell>
          <cell r="AG389">
            <v>9.3708137924360173</v>
          </cell>
          <cell r="AH389">
            <v>3.6646256407703106</v>
          </cell>
          <cell r="AI389">
            <v>0</v>
          </cell>
          <cell r="AJ389">
            <v>0</v>
          </cell>
          <cell r="AK389">
            <v>0</v>
          </cell>
          <cell r="AL389">
            <v>0</v>
          </cell>
          <cell r="AM389">
            <v>0</v>
          </cell>
          <cell r="AN389">
            <v>0</v>
          </cell>
          <cell r="AO389">
            <v>0</v>
          </cell>
          <cell r="AP389">
            <v>0</v>
          </cell>
          <cell r="AQ389">
            <v>0</v>
          </cell>
          <cell r="AR389">
            <v>30</v>
          </cell>
          <cell r="AS389">
            <v>52.267992523095629</v>
          </cell>
          <cell r="AT389">
            <v>0</v>
          </cell>
          <cell r="AU389">
            <v>0</v>
          </cell>
          <cell r="AV389">
            <v>0</v>
          </cell>
          <cell r="AW389">
            <v>67</v>
          </cell>
          <cell r="AX389">
            <v>0</v>
          </cell>
          <cell r="AY389">
            <v>0</v>
          </cell>
          <cell r="AZ389">
            <v>8.480784381079971</v>
          </cell>
          <cell r="BA389">
            <v>0</v>
          </cell>
          <cell r="BB389">
            <v>107.71383101251807</v>
          </cell>
          <cell r="BC389">
            <v>0</v>
          </cell>
          <cell r="BD389">
            <v>0</v>
          </cell>
          <cell r="BE389">
            <v>27.3224043715847</v>
          </cell>
          <cell r="BF389">
            <v>33.636499738004346</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7.3917808219178056</v>
          </cell>
          <cell r="BU389">
            <v>0</v>
          </cell>
          <cell r="BV389">
            <v>-7.3917808219178056</v>
          </cell>
          <cell r="BW389">
            <v>0</v>
          </cell>
          <cell r="BX389">
            <v>0</v>
          </cell>
          <cell r="BY389">
            <v>0</v>
          </cell>
          <cell r="CA389">
            <v>0</v>
          </cell>
          <cell r="CB389">
            <v>0</v>
          </cell>
          <cell r="CC389">
            <v>0</v>
          </cell>
          <cell r="CD389">
            <v>0</v>
          </cell>
          <cell r="CE389">
            <v>0</v>
          </cell>
          <cell r="CF389">
            <v>0</v>
          </cell>
          <cell r="CH389">
            <v>0</v>
          </cell>
          <cell r="CJ389">
            <v>40138</v>
          </cell>
          <cell r="CK389">
            <v>13.285057090055414</v>
          </cell>
          <cell r="CL389">
            <v>9.3708137924360173</v>
          </cell>
          <cell r="CM389">
            <v>68.350684931506848</v>
          </cell>
          <cell r="CN389">
            <v>0</v>
          </cell>
          <cell r="CO389">
            <v>0</v>
          </cell>
          <cell r="CP389">
            <v>55.932618163865939</v>
          </cell>
          <cell r="CQ389">
            <v>0</v>
          </cell>
          <cell r="CR389">
            <v>30</v>
          </cell>
          <cell r="CS389">
            <v>0</v>
          </cell>
          <cell r="CU389">
            <v>40138</v>
          </cell>
          <cell r="CV389">
            <v>2.4292279498956946</v>
          </cell>
          <cell r="CW389">
            <v>5</v>
          </cell>
          <cell r="CX389">
            <v>0</v>
          </cell>
          <cell r="CY389">
            <v>0</v>
          </cell>
          <cell r="CZ389">
            <v>0</v>
          </cell>
          <cell r="DA389">
            <v>0</v>
          </cell>
          <cell r="DB389">
            <v>0</v>
          </cell>
          <cell r="DC389">
            <v>69.217675253921357</v>
          </cell>
          <cell r="DD389">
            <v>67</v>
          </cell>
          <cell r="DE389">
            <v>0</v>
          </cell>
          <cell r="DF389">
            <v>0</v>
          </cell>
          <cell r="DG389">
            <v>58.684931506849324</v>
          </cell>
          <cell r="DH389">
            <v>107.71383101251807</v>
          </cell>
          <cell r="DI389">
            <v>0</v>
          </cell>
          <cell r="DJ389">
            <v>0</v>
          </cell>
          <cell r="DK389">
            <v>27.3224043715847</v>
          </cell>
          <cell r="DL389">
            <v>41.028280559922152</v>
          </cell>
          <cell r="DM389">
            <v>0</v>
          </cell>
          <cell r="DN389">
            <v>0</v>
          </cell>
          <cell r="DO389">
            <v>0</v>
          </cell>
          <cell r="DP389">
            <v>-7.3917808219178056</v>
          </cell>
          <cell r="DR389">
            <v>68.350684931506848</v>
          </cell>
          <cell r="DS389">
            <v>0</v>
          </cell>
          <cell r="DT389">
            <v>0</v>
          </cell>
          <cell r="DV389">
            <v>40138</v>
          </cell>
          <cell r="DW389">
            <v>6.2472091949573452</v>
          </cell>
          <cell r="DY389">
            <v>49.7</v>
          </cell>
          <cell r="DZ389">
            <v>44.7</v>
          </cell>
          <cell r="EA389">
            <v>30</v>
          </cell>
          <cell r="EB389">
            <v>30</v>
          </cell>
          <cell r="ED389">
            <v>60</v>
          </cell>
          <cell r="EE389">
            <v>20</v>
          </cell>
          <cell r="EF389">
            <v>55.932618163865939</v>
          </cell>
          <cell r="EG389">
            <v>0</v>
          </cell>
          <cell r="EH389">
            <v>55.932618163865939</v>
          </cell>
          <cell r="EJ389">
            <v>30</v>
          </cell>
          <cell r="EK389">
            <v>90</v>
          </cell>
          <cell r="EL389">
            <v>110</v>
          </cell>
          <cell r="EN389">
            <v>0</v>
          </cell>
          <cell r="EO389">
            <v>60</v>
          </cell>
          <cell r="EP389">
            <v>80</v>
          </cell>
          <cell r="ER389">
            <v>200</v>
          </cell>
          <cell r="ET389">
            <v>15</v>
          </cell>
          <cell r="EU389">
            <v>7.3917808219178056</v>
          </cell>
          <cell r="EV389">
            <v>0</v>
          </cell>
          <cell r="EW389">
            <v>49.39882885781698</v>
          </cell>
          <cell r="EX389">
            <v>11.560075251772062</v>
          </cell>
          <cell r="EZ389">
            <v>56.790609679734786</v>
          </cell>
          <cell r="FA389">
            <v>71.790609679734786</v>
          </cell>
          <cell r="FB389">
            <v>59</v>
          </cell>
          <cell r="FC389">
            <v>68.350684931506848</v>
          </cell>
          <cell r="FE389">
            <v>38271.593305671297</v>
          </cell>
        </row>
        <row r="390">
          <cell r="A390">
            <v>40139</v>
          </cell>
          <cell r="B390">
            <v>22</v>
          </cell>
          <cell r="C390">
            <v>7</v>
          </cell>
          <cell r="D390">
            <v>11</v>
          </cell>
          <cell r="E390">
            <v>2009</v>
          </cell>
          <cell r="G390">
            <v>0</v>
          </cell>
          <cell r="H390">
            <v>0.93989572367368379</v>
          </cell>
          <cell r="I390">
            <v>11.880709377656013</v>
          </cell>
          <cell r="J390">
            <v>60.958904109589042</v>
          </cell>
          <cell r="K390">
            <v>10.833333333333334</v>
          </cell>
          <cell r="L390">
            <v>0.26623716494881405</v>
          </cell>
          <cell r="M390">
            <v>8.2031647999316704</v>
          </cell>
          <cell r="N390">
            <v>8.1229090909090917</v>
          </cell>
          <cell r="O390">
            <v>18.07419614222092</v>
          </cell>
          <cell r="P390">
            <v>17.284881454635261</v>
          </cell>
          <cell r="Q390">
            <v>27.445262324672111</v>
          </cell>
          <cell r="R390">
            <v>17.507670067683122</v>
          </cell>
          <cell r="S390">
            <v>45.277172878636527</v>
          </cell>
          <cell r="T390">
            <v>22.057409233677742</v>
          </cell>
          <cell r="U390">
            <v>37.11525038596011</v>
          </cell>
          <cell r="W390">
            <v>0</v>
          </cell>
          <cell r="X390">
            <v>12.820605101329697</v>
          </cell>
          <cell r="Y390">
            <v>0</v>
          </cell>
          <cell r="Z390">
            <v>0</v>
          </cell>
          <cell r="AA390">
            <v>10.833333333333334</v>
          </cell>
          <cell r="AB390">
            <v>2.4279957328196611</v>
          </cell>
          <cell r="AC390">
            <v>5</v>
          </cell>
          <cell r="AD390">
            <v>0</v>
          </cell>
          <cell r="AE390">
            <v>0</v>
          </cell>
          <cell r="AF390">
            <v>0</v>
          </cell>
          <cell r="AG390">
            <v>9.1643153229699159</v>
          </cell>
          <cell r="AH390">
            <v>3.7492957285341326</v>
          </cell>
          <cell r="AI390">
            <v>0</v>
          </cell>
          <cell r="AJ390">
            <v>0</v>
          </cell>
          <cell r="AK390">
            <v>0</v>
          </cell>
          <cell r="AL390">
            <v>0</v>
          </cell>
          <cell r="AM390">
            <v>0</v>
          </cell>
          <cell r="AN390">
            <v>0</v>
          </cell>
          <cell r="AO390">
            <v>0</v>
          </cell>
          <cell r="AP390">
            <v>0</v>
          </cell>
          <cell r="AQ390">
            <v>0</v>
          </cell>
          <cell r="AR390">
            <v>30</v>
          </cell>
          <cell r="AS390">
            <v>46.562714260677282</v>
          </cell>
          <cell r="AT390">
            <v>0</v>
          </cell>
          <cell r="AU390">
            <v>0</v>
          </cell>
          <cell r="AV390">
            <v>0</v>
          </cell>
          <cell r="AW390">
            <v>67</v>
          </cell>
          <cell r="AX390">
            <v>0</v>
          </cell>
          <cell r="AY390">
            <v>0</v>
          </cell>
          <cell r="AZ390">
            <v>8.687282850546076</v>
          </cell>
          <cell r="BA390">
            <v>0</v>
          </cell>
          <cell r="BB390">
            <v>28.762549647728306</v>
          </cell>
          <cell r="BC390">
            <v>0</v>
          </cell>
          <cell r="BD390">
            <v>0</v>
          </cell>
          <cell r="BE390">
            <v>27.3224043715847</v>
          </cell>
          <cell r="BF390">
            <v>33.636499738004346</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7.3917808219178056</v>
          </cell>
          <cell r="BU390">
            <v>0</v>
          </cell>
          <cell r="BV390">
            <v>-7.3917808219178056</v>
          </cell>
          <cell r="BW390">
            <v>0</v>
          </cell>
          <cell r="BX390">
            <v>0</v>
          </cell>
          <cell r="BY390">
            <v>0</v>
          </cell>
          <cell r="CA390">
            <v>0</v>
          </cell>
          <cell r="CB390">
            <v>0</v>
          </cell>
          <cell r="CC390">
            <v>0</v>
          </cell>
          <cell r="CD390">
            <v>0</v>
          </cell>
          <cell r="CE390">
            <v>0</v>
          </cell>
          <cell r="CF390">
            <v>0</v>
          </cell>
          <cell r="CH390">
            <v>0</v>
          </cell>
          <cell r="CJ390">
            <v>40139</v>
          </cell>
          <cell r="CK390">
            <v>12.820605101329697</v>
          </cell>
          <cell r="CL390">
            <v>9.1643153229699159</v>
          </cell>
          <cell r="CM390">
            <v>68.350684931506848</v>
          </cell>
          <cell r="CN390">
            <v>0</v>
          </cell>
          <cell r="CO390">
            <v>0</v>
          </cell>
          <cell r="CP390">
            <v>50.312009989211418</v>
          </cell>
          <cell r="CQ390">
            <v>0</v>
          </cell>
          <cell r="CR390">
            <v>30</v>
          </cell>
          <cell r="CS390">
            <v>0</v>
          </cell>
          <cell r="CU390">
            <v>40139</v>
          </cell>
          <cell r="CV390">
            <v>2.4279957328196611</v>
          </cell>
          <cell r="CW390">
            <v>5</v>
          </cell>
          <cell r="CX390">
            <v>0</v>
          </cell>
          <cell r="CY390">
            <v>0</v>
          </cell>
          <cell r="CZ390">
            <v>0</v>
          </cell>
          <cell r="DA390">
            <v>0</v>
          </cell>
          <cell r="DB390">
            <v>0</v>
          </cell>
          <cell r="DC390">
            <v>63.132615090541108</v>
          </cell>
          <cell r="DD390">
            <v>67</v>
          </cell>
          <cell r="DE390">
            <v>0</v>
          </cell>
          <cell r="DF390">
            <v>0</v>
          </cell>
          <cell r="DG390">
            <v>58.684931506849324</v>
          </cell>
          <cell r="DH390">
            <v>28.762549647728306</v>
          </cell>
          <cell r="DI390">
            <v>0</v>
          </cell>
          <cell r="DJ390">
            <v>0</v>
          </cell>
          <cell r="DK390">
            <v>27.3224043715847</v>
          </cell>
          <cell r="DL390">
            <v>41.028280559922152</v>
          </cell>
          <cell r="DM390">
            <v>0</v>
          </cell>
          <cell r="DN390">
            <v>0</v>
          </cell>
          <cell r="DO390">
            <v>0</v>
          </cell>
          <cell r="DP390">
            <v>-7.3917808219178056</v>
          </cell>
          <cell r="DR390">
            <v>68.350684931506848</v>
          </cell>
          <cell r="DS390">
            <v>0</v>
          </cell>
          <cell r="DT390">
            <v>0</v>
          </cell>
          <cell r="DV390">
            <v>40139</v>
          </cell>
          <cell r="DW390">
            <v>6.1095435486466103</v>
          </cell>
          <cell r="DY390">
            <v>49.7</v>
          </cell>
          <cell r="DZ390">
            <v>44.7</v>
          </cell>
          <cell r="EA390">
            <v>30</v>
          </cell>
          <cell r="EB390">
            <v>30</v>
          </cell>
          <cell r="ED390">
            <v>60</v>
          </cell>
          <cell r="EE390">
            <v>20</v>
          </cell>
          <cell r="EF390">
            <v>50.312009989211418</v>
          </cell>
          <cell r="EG390">
            <v>0</v>
          </cell>
          <cell r="EH390">
            <v>50.312009989211418</v>
          </cell>
          <cell r="EJ390">
            <v>30</v>
          </cell>
          <cell r="EK390">
            <v>90</v>
          </cell>
          <cell r="EL390">
            <v>110</v>
          </cell>
          <cell r="EN390">
            <v>0</v>
          </cell>
          <cell r="EO390">
            <v>60</v>
          </cell>
          <cell r="EP390">
            <v>80</v>
          </cell>
          <cell r="ER390">
            <v>200</v>
          </cell>
          <cell r="ET390">
            <v>15</v>
          </cell>
          <cell r="EU390">
            <v>7.3917808219178056</v>
          </cell>
          <cell r="EV390">
            <v>0</v>
          </cell>
          <cell r="EW390">
            <v>48.518548190240992</v>
          </cell>
          <cell r="EX390">
            <v>12.44035591934805</v>
          </cell>
          <cell r="EZ390">
            <v>55.910329012158797</v>
          </cell>
          <cell r="FA390">
            <v>70.910329012158797</v>
          </cell>
          <cell r="FB390">
            <v>59</v>
          </cell>
          <cell r="FC390">
            <v>68.350684931506848</v>
          </cell>
          <cell r="FE390">
            <v>38271.593305787035</v>
          </cell>
        </row>
        <row r="391">
          <cell r="A391">
            <v>40140</v>
          </cell>
          <cell r="B391">
            <v>23</v>
          </cell>
          <cell r="C391">
            <v>1</v>
          </cell>
          <cell r="D391">
            <v>11</v>
          </cell>
          <cell r="E391">
            <v>2009</v>
          </cell>
          <cell r="G391">
            <v>0</v>
          </cell>
          <cell r="H391">
            <v>1.0016237117949911</v>
          </cell>
          <cell r="I391">
            <v>11.923166333617774</v>
          </cell>
          <cell r="J391">
            <v>60.958904109589042</v>
          </cell>
          <cell r="K391">
            <v>10.833333333333334</v>
          </cell>
          <cell r="L391">
            <v>0.28372238606587136</v>
          </cell>
          <cell r="M391">
            <v>8.2324796662066397</v>
          </cell>
          <cell r="N391">
            <v>8.1229090909090917</v>
          </cell>
          <cell r="O391">
            <v>19.261225444161376</v>
          </cell>
          <cell r="P391">
            <v>17.346650784007455</v>
          </cell>
          <cell r="Q391">
            <v>27.485832084240506</v>
          </cell>
          <cell r="R391">
            <v>17.507670067683122</v>
          </cell>
          <cell r="S391">
            <v>62.597002535986178</v>
          </cell>
          <cell r="T391">
            <v>22.140015784970469</v>
          </cell>
          <cell r="U391">
            <v>37.852283349225772</v>
          </cell>
          <cell r="W391">
            <v>0</v>
          </cell>
          <cell r="X391">
            <v>12.924790045412765</v>
          </cell>
          <cell r="Y391">
            <v>0</v>
          </cell>
          <cell r="Z391">
            <v>0</v>
          </cell>
          <cell r="AA391">
            <v>10.833333333333334</v>
          </cell>
          <cell r="AB391">
            <v>2.4267641407812746</v>
          </cell>
          <cell r="AC391">
            <v>5</v>
          </cell>
          <cell r="AD391">
            <v>0</v>
          </cell>
          <cell r="AE391">
            <v>0</v>
          </cell>
          <cell r="AF391">
            <v>0</v>
          </cell>
          <cell r="AG391">
            <v>9.2123470024003264</v>
          </cell>
          <cell r="AH391">
            <v>3.8172471512777744</v>
          </cell>
          <cell r="AI391">
            <v>0</v>
          </cell>
          <cell r="AJ391">
            <v>0</v>
          </cell>
          <cell r="AK391">
            <v>0</v>
          </cell>
          <cell r="AL391">
            <v>0</v>
          </cell>
          <cell r="AM391">
            <v>0</v>
          </cell>
          <cell r="AN391">
            <v>0</v>
          </cell>
          <cell r="AO391">
            <v>0</v>
          </cell>
          <cell r="AP391">
            <v>0</v>
          </cell>
          <cell r="AQ391">
            <v>0</v>
          </cell>
          <cell r="AR391">
            <v>30</v>
          </cell>
          <cell r="AS391">
            <v>47.784131228814694</v>
          </cell>
          <cell r="AT391">
            <v>0</v>
          </cell>
          <cell r="AU391">
            <v>0</v>
          </cell>
          <cell r="AV391">
            <v>0</v>
          </cell>
          <cell r="AW391">
            <v>67</v>
          </cell>
          <cell r="AX391">
            <v>0</v>
          </cell>
          <cell r="AY391">
            <v>0</v>
          </cell>
          <cell r="AZ391">
            <v>8.6392511711156601</v>
          </cell>
          <cell r="BA391">
            <v>0</v>
          </cell>
          <cell r="BB391">
            <v>46.950050499066762</v>
          </cell>
          <cell r="BC391">
            <v>0</v>
          </cell>
          <cell r="BD391">
            <v>0</v>
          </cell>
          <cell r="BE391">
            <v>27.3224043715847</v>
          </cell>
          <cell r="BF391">
            <v>33.636499738004346</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7.3917808219178056</v>
          </cell>
          <cell r="BU391">
            <v>0</v>
          </cell>
          <cell r="BV391">
            <v>-7.3917808219178056</v>
          </cell>
          <cell r="BW391">
            <v>0</v>
          </cell>
          <cell r="BX391">
            <v>0</v>
          </cell>
          <cell r="BY391">
            <v>0</v>
          </cell>
          <cell r="CA391">
            <v>0</v>
          </cell>
          <cell r="CB391">
            <v>0</v>
          </cell>
          <cell r="CC391">
            <v>0</v>
          </cell>
          <cell r="CD391">
            <v>0</v>
          </cell>
          <cell r="CE391">
            <v>0</v>
          </cell>
          <cell r="CF391">
            <v>0</v>
          </cell>
          <cell r="CH391">
            <v>0</v>
          </cell>
          <cell r="CJ391">
            <v>40140</v>
          </cell>
          <cell r="CK391">
            <v>12.924790045412765</v>
          </cell>
          <cell r="CL391">
            <v>9.2123470024003264</v>
          </cell>
          <cell r="CM391">
            <v>68.350684931506848</v>
          </cell>
          <cell r="CN391">
            <v>0</v>
          </cell>
          <cell r="CO391">
            <v>0</v>
          </cell>
          <cell r="CP391">
            <v>51.60137838009247</v>
          </cell>
          <cell r="CQ391">
            <v>0</v>
          </cell>
          <cell r="CR391">
            <v>30</v>
          </cell>
          <cell r="CS391">
            <v>0</v>
          </cell>
          <cell r="CU391">
            <v>40140</v>
          </cell>
          <cell r="CV391">
            <v>2.4267641407812746</v>
          </cell>
          <cell r="CW391">
            <v>5</v>
          </cell>
          <cell r="CX391">
            <v>0</v>
          </cell>
          <cell r="CY391">
            <v>0</v>
          </cell>
          <cell r="CZ391">
            <v>0</v>
          </cell>
          <cell r="DA391">
            <v>0</v>
          </cell>
          <cell r="DB391">
            <v>0</v>
          </cell>
          <cell r="DC391">
            <v>64.526168425505233</v>
          </cell>
          <cell r="DD391">
            <v>67</v>
          </cell>
          <cell r="DE391">
            <v>0</v>
          </cell>
          <cell r="DF391">
            <v>0</v>
          </cell>
          <cell r="DG391">
            <v>58.684931506849324</v>
          </cell>
          <cell r="DH391">
            <v>46.950050499066762</v>
          </cell>
          <cell r="DI391">
            <v>0</v>
          </cell>
          <cell r="DJ391">
            <v>0</v>
          </cell>
          <cell r="DK391">
            <v>27.3224043715847</v>
          </cell>
          <cell r="DL391">
            <v>41.028280559922152</v>
          </cell>
          <cell r="DM391">
            <v>0</v>
          </cell>
          <cell r="DN391">
            <v>0</v>
          </cell>
          <cell r="DO391">
            <v>0</v>
          </cell>
          <cell r="DP391">
            <v>-7.3917808219178056</v>
          </cell>
          <cell r="DR391">
            <v>68.350684931506848</v>
          </cell>
          <cell r="DS391">
            <v>0</v>
          </cell>
          <cell r="DT391">
            <v>0</v>
          </cell>
          <cell r="DV391">
            <v>40140</v>
          </cell>
          <cell r="DW391">
            <v>6.1415646682668843</v>
          </cell>
          <cell r="DY391">
            <v>49.7</v>
          </cell>
          <cell r="DZ391">
            <v>44.7</v>
          </cell>
          <cell r="EA391">
            <v>30</v>
          </cell>
          <cell r="EB391">
            <v>30</v>
          </cell>
          <cell r="ED391">
            <v>60</v>
          </cell>
          <cell r="EE391">
            <v>20</v>
          </cell>
          <cell r="EF391">
            <v>51.60137838009247</v>
          </cell>
          <cell r="EG391">
            <v>0</v>
          </cell>
          <cell r="EH391">
            <v>51.60137838009247</v>
          </cell>
          <cell r="EJ391">
            <v>30</v>
          </cell>
          <cell r="EK391">
            <v>90</v>
          </cell>
          <cell r="EL391">
            <v>110</v>
          </cell>
          <cell r="EN391">
            <v>0</v>
          </cell>
          <cell r="EO391">
            <v>60</v>
          </cell>
          <cell r="EP391">
            <v>80</v>
          </cell>
          <cell r="ER391">
            <v>200</v>
          </cell>
          <cell r="ET391">
            <v>15</v>
          </cell>
          <cell r="EU391">
            <v>7.3917808219178056</v>
          </cell>
          <cell r="EV391">
            <v>0</v>
          </cell>
          <cell r="EW391">
            <v>48.718349591085058</v>
          </cell>
          <cell r="EX391">
            <v>12.240554518503984</v>
          </cell>
          <cell r="EZ391">
            <v>56.110130413002864</v>
          </cell>
          <cell r="FA391">
            <v>71.110130413002864</v>
          </cell>
          <cell r="FB391">
            <v>59</v>
          </cell>
          <cell r="FC391">
            <v>68.350684931506848</v>
          </cell>
          <cell r="FE391">
            <v>38271.593306134258</v>
          </cell>
        </row>
        <row r="392">
          <cell r="A392">
            <v>40141</v>
          </cell>
          <cell r="B392">
            <v>24</v>
          </cell>
          <cell r="C392">
            <v>2</v>
          </cell>
          <cell r="D392">
            <v>11</v>
          </cell>
          <cell r="E392">
            <v>2009</v>
          </cell>
          <cell r="G392">
            <v>0</v>
          </cell>
          <cell r="H392">
            <v>1.1094311601638929</v>
          </cell>
          <cell r="I392">
            <v>11.995669812303708</v>
          </cell>
          <cell r="J392">
            <v>60.958904109589042</v>
          </cell>
          <cell r="K392">
            <v>10.833333333333334</v>
          </cell>
          <cell r="L392">
            <v>0.31426018796363486</v>
          </cell>
          <cell r="M392">
            <v>8.2825404803653981</v>
          </cell>
          <cell r="N392">
            <v>8.1229090909090917</v>
          </cell>
          <cell r="O392">
            <v>21.334362834121862</v>
          </cell>
          <cell r="P392">
            <v>17.452133882221435</v>
          </cell>
          <cell r="Q392">
            <v>27.482596970532093</v>
          </cell>
          <cell r="R392">
            <v>17.507670067683122</v>
          </cell>
          <cell r="S392">
            <v>45.277172878636527</v>
          </cell>
          <cell r="T392">
            <v>22.057409233677742</v>
          </cell>
          <cell r="U392">
            <v>37.11525038596011</v>
          </cell>
          <cell r="W392">
            <v>0</v>
          </cell>
          <cell r="X392">
            <v>13.105100972467602</v>
          </cell>
          <cell r="Y392">
            <v>0</v>
          </cell>
          <cell r="Z392">
            <v>0</v>
          </cell>
          <cell r="AA392">
            <v>10.833333333333334</v>
          </cell>
          <cell r="AB392">
            <v>2.4255331734634873</v>
          </cell>
          <cell r="AC392">
            <v>5</v>
          </cell>
          <cell r="AD392">
            <v>0</v>
          </cell>
          <cell r="AE392">
            <v>0</v>
          </cell>
          <cell r="AF392">
            <v>0</v>
          </cell>
          <cell r="AG392">
            <v>9.2941765857746379</v>
          </cell>
          <cell r="AH392">
            <v>3.7640932910468532</v>
          </cell>
          <cell r="AI392">
            <v>0</v>
          </cell>
          <cell r="AJ392">
            <v>0</v>
          </cell>
          <cell r="AK392">
            <v>0</v>
          </cell>
          <cell r="AL392">
            <v>0</v>
          </cell>
          <cell r="AM392">
            <v>0</v>
          </cell>
          <cell r="AN392">
            <v>0</v>
          </cell>
          <cell r="AO392">
            <v>0</v>
          </cell>
          <cell r="AP392">
            <v>0</v>
          </cell>
          <cell r="AQ392">
            <v>0</v>
          </cell>
          <cell r="AR392">
            <v>30</v>
          </cell>
          <cell r="AS392">
            <v>50.012670463511647</v>
          </cell>
          <cell r="AT392">
            <v>0</v>
          </cell>
          <cell r="AU392">
            <v>0</v>
          </cell>
          <cell r="AV392">
            <v>0</v>
          </cell>
          <cell r="AW392">
            <v>67</v>
          </cell>
          <cell r="AX392">
            <v>0</v>
          </cell>
          <cell r="AY392">
            <v>0</v>
          </cell>
          <cell r="AZ392">
            <v>8.5574215877413522</v>
          </cell>
          <cell r="BA392">
            <v>0</v>
          </cell>
          <cell r="BB392">
            <v>28.89241091053303</v>
          </cell>
          <cell r="BC392">
            <v>0</v>
          </cell>
          <cell r="BD392">
            <v>0</v>
          </cell>
          <cell r="BE392">
            <v>27.3224043715847</v>
          </cell>
          <cell r="BF392">
            <v>33.636499738004346</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7.3917808219178056</v>
          </cell>
          <cell r="BU392">
            <v>0</v>
          </cell>
          <cell r="BV392">
            <v>-7.3917808219178056</v>
          </cell>
          <cell r="BW392">
            <v>0</v>
          </cell>
          <cell r="BX392">
            <v>0</v>
          </cell>
          <cell r="BY392">
            <v>0</v>
          </cell>
          <cell r="CA392">
            <v>0</v>
          </cell>
          <cell r="CB392">
            <v>0</v>
          </cell>
          <cell r="CC392">
            <v>0</v>
          </cell>
          <cell r="CD392">
            <v>0</v>
          </cell>
          <cell r="CE392">
            <v>0</v>
          </cell>
          <cell r="CF392">
            <v>0</v>
          </cell>
          <cell r="CH392">
            <v>0</v>
          </cell>
          <cell r="CJ392">
            <v>40141</v>
          </cell>
          <cell r="CK392">
            <v>13.105100972467602</v>
          </cell>
          <cell r="CL392">
            <v>9.2941765857746379</v>
          </cell>
          <cell r="CM392">
            <v>68.350684931506848</v>
          </cell>
          <cell r="CN392">
            <v>0</v>
          </cell>
          <cell r="CO392">
            <v>0</v>
          </cell>
          <cell r="CP392">
            <v>53.776763754558502</v>
          </cell>
          <cell r="CQ392">
            <v>0</v>
          </cell>
          <cell r="CR392">
            <v>30</v>
          </cell>
          <cell r="CS392">
            <v>0</v>
          </cell>
          <cell r="CU392">
            <v>40141</v>
          </cell>
          <cell r="CV392">
            <v>2.4255331734634873</v>
          </cell>
          <cell r="CW392">
            <v>5</v>
          </cell>
          <cell r="CX392">
            <v>0</v>
          </cell>
          <cell r="CY392">
            <v>0</v>
          </cell>
          <cell r="CZ392">
            <v>0</v>
          </cell>
          <cell r="DA392">
            <v>0</v>
          </cell>
          <cell r="DB392">
            <v>0</v>
          </cell>
          <cell r="DC392">
            <v>66.881864727026098</v>
          </cell>
          <cell r="DD392">
            <v>67</v>
          </cell>
          <cell r="DE392">
            <v>0</v>
          </cell>
          <cell r="DF392">
            <v>0</v>
          </cell>
          <cell r="DG392">
            <v>58.684931506849324</v>
          </cell>
          <cell r="DH392">
            <v>28.89241091053303</v>
          </cell>
          <cell r="DI392">
            <v>0</v>
          </cell>
          <cell r="DJ392">
            <v>0</v>
          </cell>
          <cell r="DK392">
            <v>27.3224043715847</v>
          </cell>
          <cell r="DL392">
            <v>41.028280559922152</v>
          </cell>
          <cell r="DM392">
            <v>0</v>
          </cell>
          <cell r="DN392">
            <v>0</v>
          </cell>
          <cell r="DO392">
            <v>0</v>
          </cell>
          <cell r="DP392">
            <v>-7.3917808219178056</v>
          </cell>
          <cell r="DR392">
            <v>68.350684931506848</v>
          </cell>
          <cell r="DS392">
            <v>0</v>
          </cell>
          <cell r="DT392">
            <v>0</v>
          </cell>
          <cell r="DV392">
            <v>40141</v>
          </cell>
          <cell r="DW392">
            <v>6.1961177238497589</v>
          </cell>
          <cell r="DY392">
            <v>49.7</v>
          </cell>
          <cell r="DZ392">
            <v>44.7</v>
          </cell>
          <cell r="EA392">
            <v>30</v>
          </cell>
          <cell r="EB392">
            <v>30</v>
          </cell>
          <cell r="ED392">
            <v>60</v>
          </cell>
          <cell r="EE392">
            <v>20</v>
          </cell>
          <cell r="EF392">
            <v>53.776763754558502</v>
          </cell>
          <cell r="EG392">
            <v>0</v>
          </cell>
          <cell r="EH392">
            <v>53.776763754558502</v>
          </cell>
          <cell r="EJ392">
            <v>30</v>
          </cell>
          <cell r="EK392">
            <v>90</v>
          </cell>
          <cell r="EL392">
            <v>110</v>
          </cell>
          <cell r="EN392">
            <v>0</v>
          </cell>
          <cell r="EO392">
            <v>60</v>
          </cell>
          <cell r="EP392">
            <v>80</v>
          </cell>
          <cell r="ER392">
            <v>200</v>
          </cell>
          <cell r="ET392">
            <v>15</v>
          </cell>
          <cell r="EU392">
            <v>7.3917808219178056</v>
          </cell>
          <cell r="EV392">
            <v>0</v>
          </cell>
          <cell r="EW392">
            <v>49.059549196176015</v>
          </cell>
          <cell r="EX392">
            <v>11.899354913413028</v>
          </cell>
          <cell r="EZ392">
            <v>56.45133001809382</v>
          </cell>
          <cell r="FA392">
            <v>71.451330018093813</v>
          </cell>
          <cell r="FB392">
            <v>59</v>
          </cell>
          <cell r="FC392">
            <v>68.350684931506848</v>
          </cell>
          <cell r="FE392">
            <v>38271.593306365743</v>
          </cell>
        </row>
        <row r="393">
          <cell r="A393">
            <v>40142</v>
          </cell>
          <cell r="B393">
            <v>25</v>
          </cell>
          <cell r="C393">
            <v>3</v>
          </cell>
          <cell r="D393">
            <v>11</v>
          </cell>
          <cell r="E393">
            <v>2009</v>
          </cell>
          <cell r="G393">
            <v>0</v>
          </cell>
          <cell r="H393">
            <v>0.8628093802364678</v>
          </cell>
          <cell r="I393">
            <v>11.361943732948015</v>
          </cell>
          <cell r="J393">
            <v>60.958904109589042</v>
          </cell>
          <cell r="K393">
            <v>10.833333333333334</v>
          </cell>
          <cell r="L393">
            <v>0.24440149848490289</v>
          </cell>
          <cell r="M393">
            <v>7.8449774273757988</v>
          </cell>
          <cell r="N393">
            <v>8.1229090909090917</v>
          </cell>
          <cell r="O393">
            <v>16.59182564507142</v>
          </cell>
          <cell r="P393">
            <v>16.530145151735791</v>
          </cell>
          <cell r="Q393">
            <v>27.208677028482239</v>
          </cell>
          <cell r="R393">
            <v>17.507670067683122</v>
          </cell>
          <cell r="S393">
            <v>40.097272974933787</v>
          </cell>
          <cell r="T393">
            <v>22.109237770918607</v>
          </cell>
          <cell r="U393">
            <v>32.865012817197524</v>
          </cell>
          <cell r="W393">
            <v>0</v>
          </cell>
          <cell r="X393">
            <v>12.224753113184484</v>
          </cell>
          <cell r="Y393">
            <v>0</v>
          </cell>
          <cell r="Z393">
            <v>0</v>
          </cell>
          <cell r="AA393">
            <v>10.833333333333334</v>
          </cell>
          <cell r="AB393">
            <v>2.4243028305494114</v>
          </cell>
          <cell r="AC393">
            <v>5</v>
          </cell>
          <cell r="AD393">
            <v>0</v>
          </cell>
          <cell r="AE393">
            <v>0</v>
          </cell>
          <cell r="AF393">
            <v>0</v>
          </cell>
          <cell r="AG393">
            <v>8.7879851862203822</v>
          </cell>
          <cell r="AH393">
            <v>3.970378866830707</v>
          </cell>
          <cell r="AI393">
            <v>0</v>
          </cell>
          <cell r="AJ393">
            <v>0</v>
          </cell>
          <cell r="AK393">
            <v>0</v>
          </cell>
          <cell r="AL393">
            <v>0</v>
          </cell>
          <cell r="AM393">
            <v>0</v>
          </cell>
          <cell r="AN393">
            <v>0</v>
          </cell>
          <cell r="AO393">
            <v>0</v>
          </cell>
          <cell r="AP393">
            <v>0</v>
          </cell>
          <cell r="AQ393">
            <v>0</v>
          </cell>
          <cell r="AR393">
            <v>30</v>
          </cell>
          <cell r="AS393">
            <v>43.867939026141862</v>
          </cell>
          <cell r="AT393">
            <v>0</v>
          </cell>
          <cell r="AU393">
            <v>0</v>
          </cell>
          <cell r="AV393">
            <v>0</v>
          </cell>
          <cell r="AW393">
            <v>35.221683296138508</v>
          </cell>
          <cell r="AX393">
            <v>0</v>
          </cell>
          <cell r="AY393">
            <v>0</v>
          </cell>
          <cell r="AZ393">
            <v>9.0636129872956062</v>
          </cell>
          <cell r="BA393">
            <v>0</v>
          </cell>
          <cell r="BB393">
            <v>50.786227279615808</v>
          </cell>
          <cell r="BC393">
            <v>0</v>
          </cell>
          <cell r="BD393">
            <v>0</v>
          </cell>
          <cell r="BE393">
            <v>27.3224043715847</v>
          </cell>
          <cell r="BF393">
            <v>33.636499738004346</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7.3917808219178056</v>
          </cell>
          <cell r="BU393">
            <v>0</v>
          </cell>
          <cell r="BV393">
            <v>-7.3917808219178056</v>
          </cell>
          <cell r="BW393">
            <v>0</v>
          </cell>
          <cell r="BX393">
            <v>0</v>
          </cell>
          <cell r="BY393">
            <v>0</v>
          </cell>
          <cell r="CA393">
            <v>0</v>
          </cell>
          <cell r="CB393">
            <v>0</v>
          </cell>
          <cell r="CC393">
            <v>0</v>
          </cell>
          <cell r="CD393">
            <v>0</v>
          </cell>
          <cell r="CE393">
            <v>0</v>
          </cell>
          <cell r="CF393">
            <v>0</v>
          </cell>
          <cell r="CH393">
            <v>0</v>
          </cell>
          <cell r="CJ393">
            <v>40142</v>
          </cell>
          <cell r="CK393">
            <v>12.224753113184484</v>
          </cell>
          <cell r="CL393">
            <v>8.7879851862203822</v>
          </cell>
          <cell r="CM393">
            <v>68.350684931506848</v>
          </cell>
          <cell r="CN393">
            <v>0</v>
          </cell>
          <cell r="CO393">
            <v>0</v>
          </cell>
          <cell r="CP393">
            <v>47.838317892972569</v>
          </cell>
          <cell r="CQ393">
            <v>0</v>
          </cell>
          <cell r="CR393">
            <v>30</v>
          </cell>
          <cell r="CS393">
            <v>0</v>
          </cell>
          <cell r="CU393">
            <v>40142</v>
          </cell>
          <cell r="CV393">
            <v>2.4243028305494114</v>
          </cell>
          <cell r="CW393">
            <v>5</v>
          </cell>
          <cell r="CX393">
            <v>0</v>
          </cell>
          <cell r="CY393">
            <v>0</v>
          </cell>
          <cell r="CZ393">
            <v>0</v>
          </cell>
          <cell r="DA393">
            <v>0</v>
          </cell>
          <cell r="DB393">
            <v>0</v>
          </cell>
          <cell r="DC393">
            <v>60.063071006157053</v>
          </cell>
          <cell r="DD393">
            <v>35.221683296138508</v>
          </cell>
          <cell r="DE393">
            <v>0</v>
          </cell>
          <cell r="DF393">
            <v>0</v>
          </cell>
          <cell r="DG393">
            <v>58.684931506849324</v>
          </cell>
          <cell r="DH393">
            <v>50.786227279615808</v>
          </cell>
          <cell r="DI393">
            <v>0</v>
          </cell>
          <cell r="DJ393">
            <v>0</v>
          </cell>
          <cell r="DK393">
            <v>27.3224043715847</v>
          </cell>
          <cell r="DL393">
            <v>41.028280559922152</v>
          </cell>
          <cell r="DM393">
            <v>0</v>
          </cell>
          <cell r="DN393">
            <v>0</v>
          </cell>
          <cell r="DO393">
            <v>0</v>
          </cell>
          <cell r="DP393">
            <v>-7.3917808219178056</v>
          </cell>
          <cell r="DR393">
            <v>68.350684931506848</v>
          </cell>
          <cell r="DS393">
            <v>0</v>
          </cell>
          <cell r="DT393">
            <v>0</v>
          </cell>
          <cell r="DV393">
            <v>40142</v>
          </cell>
          <cell r="DW393">
            <v>5.8586567908135878</v>
          </cell>
          <cell r="DY393">
            <v>49.7</v>
          </cell>
          <cell r="DZ393">
            <v>44.7</v>
          </cell>
          <cell r="EA393">
            <v>30</v>
          </cell>
          <cell r="EB393">
            <v>30</v>
          </cell>
          <cell r="ED393">
            <v>60</v>
          </cell>
          <cell r="EE393">
            <v>20</v>
          </cell>
          <cell r="EF393">
            <v>47.838317892972569</v>
          </cell>
          <cell r="EG393">
            <v>0</v>
          </cell>
          <cell r="EH393">
            <v>47.838317892972569</v>
          </cell>
          <cell r="EJ393">
            <v>30</v>
          </cell>
          <cell r="EK393">
            <v>90</v>
          </cell>
          <cell r="EL393">
            <v>110</v>
          </cell>
          <cell r="EN393">
            <v>0</v>
          </cell>
          <cell r="EO393">
            <v>60</v>
          </cell>
          <cell r="EP393">
            <v>80</v>
          </cell>
          <cell r="ER393">
            <v>200</v>
          </cell>
          <cell r="ET393">
            <v>15</v>
          </cell>
          <cell r="EU393">
            <v>7.3917808219178056</v>
          </cell>
          <cell r="EV393">
            <v>0</v>
          </cell>
          <cell r="EW393">
            <v>46.077249699228574</v>
          </cell>
          <cell r="EX393">
            <v>14.881654410360468</v>
          </cell>
          <cell r="EZ393">
            <v>53.469030521146379</v>
          </cell>
          <cell r="FA393">
            <v>68.469030521146379</v>
          </cell>
          <cell r="FB393">
            <v>59</v>
          </cell>
          <cell r="FC393">
            <v>68.350684931506848</v>
          </cell>
          <cell r="FE393">
            <v>38271.59330659722</v>
          </cell>
        </row>
        <row r="394">
          <cell r="A394">
            <v>40143</v>
          </cell>
          <cell r="B394">
            <v>26</v>
          </cell>
          <cell r="C394">
            <v>4</v>
          </cell>
          <cell r="D394">
            <v>11</v>
          </cell>
          <cell r="E394">
            <v>2009</v>
          </cell>
          <cell r="G394">
            <v>0</v>
          </cell>
          <cell r="H394">
            <v>0.81457758628065202</v>
          </cell>
          <cell r="I394">
            <v>9.4076988614261499</v>
          </cell>
          <cell r="J394">
            <v>60.958904109589042</v>
          </cell>
          <cell r="K394">
            <v>10.833333333333334</v>
          </cell>
          <cell r="L394">
            <v>0.23073924238589549</v>
          </cell>
          <cell r="M394">
            <v>6.4956478350987119</v>
          </cell>
          <cell r="N394">
            <v>0</v>
          </cell>
          <cell r="O394">
            <v>15.664328176691345</v>
          </cell>
          <cell r="P394">
            <v>13.686973934946993</v>
          </cell>
          <cell r="Q394">
            <v>27.854542818458739</v>
          </cell>
          <cell r="R394">
            <v>17.507670067683122</v>
          </cell>
          <cell r="S394">
            <v>68.414941321407213</v>
          </cell>
          <cell r="T394">
            <v>21.414689531215625</v>
          </cell>
          <cell r="U394">
            <v>23.94864169410841</v>
          </cell>
          <cell r="W394">
            <v>0</v>
          </cell>
          <cell r="X394">
            <v>10.222276447706802</v>
          </cell>
          <cell r="Y394">
            <v>0</v>
          </cell>
          <cell r="Z394">
            <v>0</v>
          </cell>
          <cell r="AA394">
            <v>10.833333333333334</v>
          </cell>
          <cell r="AB394">
            <v>0</v>
          </cell>
          <cell r="AC394">
            <v>5</v>
          </cell>
          <cell r="AD394">
            <v>0</v>
          </cell>
          <cell r="AE394">
            <v>0</v>
          </cell>
          <cell r="AF394">
            <v>0</v>
          </cell>
          <cell r="AG394">
            <v>1.7263870774846071</v>
          </cell>
          <cell r="AH394">
            <v>4.4513917599033981</v>
          </cell>
          <cell r="AI394">
            <v>0</v>
          </cell>
          <cell r="AJ394">
            <v>0</v>
          </cell>
          <cell r="AK394">
            <v>0</v>
          </cell>
          <cell r="AL394">
            <v>0</v>
          </cell>
          <cell r="AM394">
            <v>0</v>
          </cell>
          <cell r="AN394">
            <v>0</v>
          </cell>
          <cell r="AO394">
            <v>0</v>
          </cell>
          <cell r="AP394">
            <v>0</v>
          </cell>
          <cell r="AQ394">
            <v>0</v>
          </cell>
          <cell r="AR394">
            <v>30</v>
          </cell>
          <cell r="AS394">
            <v>40.262123237876807</v>
          </cell>
          <cell r="AT394">
            <v>0</v>
          </cell>
          <cell r="AU394">
            <v>0</v>
          </cell>
          <cell r="AV394">
            <v>0</v>
          </cell>
          <cell r="AW394">
            <v>0</v>
          </cell>
          <cell r="AX394">
            <v>0</v>
          </cell>
          <cell r="AY394">
            <v>0</v>
          </cell>
          <cell r="AZ394">
            <v>16.125211096031379</v>
          </cell>
          <cell r="BA394">
            <v>0</v>
          </cell>
          <cell r="BB394">
            <v>97.653061450699866</v>
          </cell>
          <cell r="BC394">
            <v>0</v>
          </cell>
          <cell r="BD394">
            <v>0</v>
          </cell>
          <cell r="BE394">
            <v>27.3224043715847</v>
          </cell>
          <cell r="BF394">
            <v>31.949997373960048</v>
          </cell>
          <cell r="BG394">
            <v>0</v>
          </cell>
          <cell r="BH394">
            <v>1.6865023640442942</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CA394">
            <v>0</v>
          </cell>
          <cell r="CB394">
            <v>0</v>
          </cell>
          <cell r="CC394">
            <v>0</v>
          </cell>
          <cell r="CD394">
            <v>0</v>
          </cell>
          <cell r="CE394">
            <v>0</v>
          </cell>
          <cell r="CF394">
            <v>0</v>
          </cell>
          <cell r="CH394">
            <v>0</v>
          </cell>
          <cell r="CJ394">
            <v>40143</v>
          </cell>
          <cell r="CK394">
            <v>10.222276447706802</v>
          </cell>
          <cell r="CL394">
            <v>1.7263870774846071</v>
          </cell>
          <cell r="CM394">
            <v>59.272401745544748</v>
          </cell>
          <cell r="CN394">
            <v>0</v>
          </cell>
          <cell r="CO394">
            <v>0</v>
          </cell>
          <cell r="CP394">
            <v>44.713514997780209</v>
          </cell>
          <cell r="CQ394">
            <v>0</v>
          </cell>
          <cell r="CR394">
            <v>30</v>
          </cell>
          <cell r="CS394">
            <v>0</v>
          </cell>
          <cell r="CU394">
            <v>40143</v>
          </cell>
          <cell r="CV394">
            <v>0</v>
          </cell>
          <cell r="CW394">
            <v>5</v>
          </cell>
          <cell r="CX394">
            <v>0</v>
          </cell>
          <cell r="CY394">
            <v>0</v>
          </cell>
          <cell r="CZ394">
            <v>0</v>
          </cell>
          <cell r="DA394">
            <v>0</v>
          </cell>
          <cell r="DB394">
            <v>0</v>
          </cell>
          <cell r="DC394">
            <v>56.6222938095313</v>
          </cell>
          <cell r="DD394">
            <v>0</v>
          </cell>
          <cell r="DE394">
            <v>0</v>
          </cell>
          <cell r="DF394">
            <v>0</v>
          </cell>
          <cell r="DG394">
            <v>58.684931506849324</v>
          </cell>
          <cell r="DH394">
            <v>97.653061450699866</v>
          </cell>
          <cell r="DI394">
            <v>0</v>
          </cell>
          <cell r="DJ394">
            <v>0</v>
          </cell>
          <cell r="DK394">
            <v>27.3224043715847</v>
          </cell>
          <cell r="DL394">
            <v>31.949997373960048</v>
          </cell>
          <cell r="DM394">
            <v>0</v>
          </cell>
          <cell r="DN394">
            <v>0</v>
          </cell>
          <cell r="DO394">
            <v>0</v>
          </cell>
          <cell r="DP394">
            <v>0</v>
          </cell>
          <cell r="DR394">
            <v>59.272401745544748</v>
          </cell>
          <cell r="DS394">
            <v>0</v>
          </cell>
          <cell r="DT394">
            <v>0</v>
          </cell>
          <cell r="DV394">
            <v>40143</v>
          </cell>
          <cell r="DW394">
            <v>1.1509247183230713</v>
          </cell>
          <cell r="DY394">
            <v>49.7</v>
          </cell>
          <cell r="DZ394">
            <v>44.7</v>
          </cell>
          <cell r="EA394">
            <v>30</v>
          </cell>
          <cell r="EB394">
            <v>30</v>
          </cell>
          <cell r="ED394">
            <v>60</v>
          </cell>
          <cell r="EE394">
            <v>20</v>
          </cell>
          <cell r="EF394">
            <v>44.713514997780209</v>
          </cell>
          <cell r="EG394">
            <v>0</v>
          </cell>
          <cell r="EH394">
            <v>44.713514997780209</v>
          </cell>
          <cell r="EJ394">
            <v>30</v>
          </cell>
          <cell r="EK394">
            <v>90</v>
          </cell>
          <cell r="EL394">
            <v>110</v>
          </cell>
          <cell r="EN394">
            <v>0</v>
          </cell>
          <cell r="EO394">
            <v>60</v>
          </cell>
          <cell r="EP394">
            <v>80</v>
          </cell>
          <cell r="ER394">
            <v>200</v>
          </cell>
          <cell r="ET394">
            <v>15</v>
          </cell>
          <cell r="EU394">
            <v>0</v>
          </cell>
          <cell r="EV394">
            <v>0</v>
          </cell>
          <cell r="EW394">
            <v>44.272401745544748</v>
          </cell>
          <cell r="EX394">
            <v>15</v>
          </cell>
          <cell r="EZ394">
            <v>44.272401745544748</v>
          </cell>
          <cell r="FA394">
            <v>59.272401745544748</v>
          </cell>
          <cell r="FB394">
            <v>59</v>
          </cell>
          <cell r="FC394">
            <v>68.350684931506848</v>
          </cell>
          <cell r="FE394">
            <v>38271.593306944444</v>
          </cell>
        </row>
        <row r="395">
          <cell r="A395">
            <v>40144</v>
          </cell>
          <cell r="B395">
            <v>27</v>
          </cell>
          <cell r="C395">
            <v>5</v>
          </cell>
          <cell r="D395">
            <v>11</v>
          </cell>
          <cell r="E395">
            <v>2009</v>
          </cell>
          <cell r="G395">
            <v>0</v>
          </cell>
          <cell r="H395">
            <v>0.85996359056027905</v>
          </cell>
          <cell r="I395">
            <v>9.5162617598701686</v>
          </cell>
          <cell r="J395">
            <v>60.958904109589042</v>
          </cell>
          <cell r="K395">
            <v>10.833333333333334</v>
          </cell>
          <cell r="L395">
            <v>0.24359539313050491</v>
          </cell>
          <cell r="M395">
            <v>6.570606267191109</v>
          </cell>
          <cell r="N395">
            <v>0</v>
          </cell>
          <cell r="O395">
            <v>16.537101105432171</v>
          </cell>
          <cell r="P395">
            <v>13.844918782373828</v>
          </cell>
          <cell r="Q395">
            <v>27.540375151389537</v>
          </cell>
          <cell r="R395">
            <v>17.507670067683122</v>
          </cell>
          <cell r="S395">
            <v>43.124683674470113</v>
          </cell>
          <cell r="T395">
            <v>21.47404007259204</v>
          </cell>
          <cell r="U395">
            <v>25.661137807797488</v>
          </cell>
          <cell r="W395">
            <v>0</v>
          </cell>
          <cell r="X395">
            <v>10.376225350430447</v>
          </cell>
          <cell r="Y395">
            <v>0</v>
          </cell>
          <cell r="Z395">
            <v>0</v>
          </cell>
          <cell r="AA395">
            <v>10.833333333333334</v>
          </cell>
          <cell r="AB395">
            <v>0</v>
          </cell>
          <cell r="AC395">
            <v>5</v>
          </cell>
          <cell r="AD395">
            <v>0</v>
          </cell>
          <cell r="AE395">
            <v>0</v>
          </cell>
          <cell r="AF395">
            <v>0</v>
          </cell>
          <cell r="AG395">
            <v>1.814201660321614</v>
          </cell>
          <cell r="AH395">
            <v>4.3252304778532125</v>
          </cell>
          <cell r="AI395">
            <v>0</v>
          </cell>
          <cell r="AJ395">
            <v>0</v>
          </cell>
          <cell r="AK395">
            <v>0</v>
          </cell>
          <cell r="AL395">
            <v>0</v>
          </cell>
          <cell r="AM395">
            <v>0</v>
          </cell>
          <cell r="AN395">
            <v>0</v>
          </cell>
          <cell r="AO395">
            <v>0</v>
          </cell>
          <cell r="AP395">
            <v>0</v>
          </cell>
          <cell r="AQ395">
            <v>0</v>
          </cell>
          <cell r="AR395">
            <v>30</v>
          </cell>
          <cell r="AS395">
            <v>41.104834629025447</v>
          </cell>
          <cell r="AT395">
            <v>0</v>
          </cell>
          <cell r="AU395">
            <v>0</v>
          </cell>
          <cell r="AV395">
            <v>0</v>
          </cell>
          <cell r="AW395">
            <v>0</v>
          </cell>
          <cell r="AX395">
            <v>0</v>
          </cell>
          <cell r="AY395">
            <v>0</v>
          </cell>
          <cell r="AZ395">
            <v>16.037396513194381</v>
          </cell>
          <cell r="BA395">
            <v>0</v>
          </cell>
          <cell r="BB395">
            <v>74.222465041665259</v>
          </cell>
          <cell r="BC395">
            <v>0</v>
          </cell>
          <cell r="BD395">
            <v>0</v>
          </cell>
          <cell r="BE395">
            <v>27.3224043715847</v>
          </cell>
          <cell r="BF395">
            <v>32.460891730313392</v>
          </cell>
          <cell r="BG395">
            <v>0</v>
          </cell>
          <cell r="BH395">
            <v>1.1756080076909541</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CA395">
            <v>0</v>
          </cell>
          <cell r="CB395">
            <v>0</v>
          </cell>
          <cell r="CC395">
            <v>0</v>
          </cell>
          <cell r="CD395">
            <v>0</v>
          </cell>
          <cell r="CE395">
            <v>0</v>
          </cell>
          <cell r="CF395">
            <v>0</v>
          </cell>
          <cell r="CH395">
            <v>0</v>
          </cell>
          <cell r="CJ395">
            <v>40144</v>
          </cell>
          <cell r="CK395">
            <v>10.376225350430447</v>
          </cell>
          <cell r="CL395">
            <v>1.814201660321614</v>
          </cell>
          <cell r="CM395">
            <v>59.783296101898088</v>
          </cell>
          <cell r="CN395">
            <v>0</v>
          </cell>
          <cell r="CO395">
            <v>0</v>
          </cell>
          <cell r="CP395">
            <v>45.430065106878658</v>
          </cell>
          <cell r="CQ395">
            <v>0</v>
          </cell>
          <cell r="CR395">
            <v>30</v>
          </cell>
          <cell r="CS395">
            <v>0</v>
          </cell>
          <cell r="CU395">
            <v>40144</v>
          </cell>
          <cell r="CV395">
            <v>0</v>
          </cell>
          <cell r="CW395">
            <v>5</v>
          </cell>
          <cell r="CX395">
            <v>0</v>
          </cell>
          <cell r="CY395">
            <v>0</v>
          </cell>
          <cell r="CZ395">
            <v>0</v>
          </cell>
          <cell r="DA395">
            <v>0</v>
          </cell>
          <cell r="DB395">
            <v>0</v>
          </cell>
          <cell r="DC395">
            <v>56.981898465000057</v>
          </cell>
          <cell r="DD395">
            <v>0</v>
          </cell>
          <cell r="DE395">
            <v>0</v>
          </cell>
          <cell r="DF395">
            <v>0</v>
          </cell>
          <cell r="DG395">
            <v>58.684931506849324</v>
          </cell>
          <cell r="DH395">
            <v>74.222465041665259</v>
          </cell>
          <cell r="DI395">
            <v>0</v>
          </cell>
          <cell r="DJ395">
            <v>0</v>
          </cell>
          <cell r="DK395">
            <v>27.3224043715847</v>
          </cell>
          <cell r="DL395">
            <v>32.460891730313392</v>
          </cell>
          <cell r="DM395">
            <v>0</v>
          </cell>
          <cell r="DN395">
            <v>0</v>
          </cell>
          <cell r="DO395">
            <v>0</v>
          </cell>
          <cell r="DP395">
            <v>0</v>
          </cell>
          <cell r="DR395">
            <v>59.783296101898088</v>
          </cell>
          <cell r="DS395">
            <v>0</v>
          </cell>
          <cell r="DT395">
            <v>0</v>
          </cell>
          <cell r="DV395">
            <v>40144</v>
          </cell>
          <cell r="DW395">
            <v>1.2094677735477426</v>
          </cell>
          <cell r="DY395">
            <v>49.7</v>
          </cell>
          <cell r="DZ395">
            <v>44.7</v>
          </cell>
          <cell r="EA395">
            <v>30</v>
          </cell>
          <cell r="EB395">
            <v>30</v>
          </cell>
          <cell r="ED395">
            <v>60</v>
          </cell>
          <cell r="EE395">
            <v>20</v>
          </cell>
          <cell r="EF395">
            <v>45.430065106878658</v>
          </cell>
          <cell r="EG395">
            <v>0</v>
          </cell>
          <cell r="EH395">
            <v>45.430065106878658</v>
          </cell>
          <cell r="EJ395">
            <v>30</v>
          </cell>
          <cell r="EK395">
            <v>90</v>
          </cell>
          <cell r="EL395">
            <v>110</v>
          </cell>
          <cell r="EN395">
            <v>0</v>
          </cell>
          <cell r="EO395">
            <v>60</v>
          </cell>
          <cell r="EP395">
            <v>80</v>
          </cell>
          <cell r="ER395">
            <v>200</v>
          </cell>
          <cell r="ET395">
            <v>15</v>
          </cell>
          <cell r="EU395">
            <v>0</v>
          </cell>
          <cell r="EV395">
            <v>0</v>
          </cell>
          <cell r="EW395">
            <v>44.783296101898088</v>
          </cell>
          <cell r="EX395">
            <v>15</v>
          </cell>
          <cell r="EZ395">
            <v>44.783296101898088</v>
          </cell>
          <cell r="FA395">
            <v>59.783296101898088</v>
          </cell>
          <cell r="FB395">
            <v>59</v>
          </cell>
          <cell r="FC395">
            <v>68.350684931506848</v>
          </cell>
          <cell r="FE395">
            <v>38271.593307060182</v>
          </cell>
        </row>
        <row r="396">
          <cell r="A396">
            <v>40145</v>
          </cell>
          <cell r="B396">
            <v>28</v>
          </cell>
          <cell r="C396">
            <v>6</v>
          </cell>
          <cell r="D396">
            <v>11</v>
          </cell>
          <cell r="E396">
            <v>2009</v>
          </cell>
          <cell r="G396">
            <v>0</v>
          </cell>
          <cell r="H396">
            <v>1.250013638462848</v>
          </cell>
          <cell r="I396">
            <v>12.090388684421544</v>
          </cell>
          <cell r="J396">
            <v>60.958904109589042</v>
          </cell>
          <cell r="K396">
            <v>10.833333333333334</v>
          </cell>
          <cell r="L396">
            <v>0.3540819251213479</v>
          </cell>
          <cell r="M396">
            <v>8.347940154151507</v>
          </cell>
          <cell r="N396">
            <v>8.1229090909090917</v>
          </cell>
          <cell r="O396">
            <v>24.037764097618822</v>
          </cell>
          <cell r="P396">
            <v>17.58993747828891</v>
          </cell>
          <cell r="Q396">
            <v>27.486172183369884</v>
          </cell>
          <cell r="R396">
            <v>17.507670067683122</v>
          </cell>
          <cell r="S396">
            <v>45.277172878636527</v>
          </cell>
          <cell r="T396">
            <v>22.057409233677742</v>
          </cell>
          <cell r="U396">
            <v>37.11525038596011</v>
          </cell>
          <cell r="W396">
            <v>0</v>
          </cell>
          <cell r="X396">
            <v>13.340402322884392</v>
          </cell>
          <cell r="Y396">
            <v>0</v>
          </cell>
          <cell r="Z396">
            <v>0</v>
          </cell>
          <cell r="AA396">
            <v>10.833333333333334</v>
          </cell>
          <cell r="AB396">
            <v>2.4230731117223203</v>
          </cell>
          <cell r="AC396">
            <v>5</v>
          </cell>
          <cell r="AD396">
            <v>0</v>
          </cell>
          <cell r="AE396">
            <v>0</v>
          </cell>
          <cell r="AF396">
            <v>0</v>
          </cell>
          <cell r="AG396">
            <v>9.4018580584596272</v>
          </cell>
          <cell r="AH396">
            <v>3.7128555078508807</v>
          </cell>
          <cell r="AI396">
            <v>0</v>
          </cell>
          <cell r="AJ396">
            <v>0</v>
          </cell>
          <cell r="AK396">
            <v>0</v>
          </cell>
          <cell r="AL396">
            <v>0</v>
          </cell>
          <cell r="AM396">
            <v>0</v>
          </cell>
          <cell r="AN396">
            <v>0</v>
          </cell>
          <cell r="AO396">
            <v>0</v>
          </cell>
          <cell r="AP396">
            <v>0</v>
          </cell>
          <cell r="AQ396">
            <v>0</v>
          </cell>
          <cell r="AR396">
            <v>30</v>
          </cell>
          <cell r="AS396">
            <v>29.240058129169885</v>
          </cell>
          <cell r="AT396">
            <v>0</v>
          </cell>
          <cell r="AU396">
            <v>0</v>
          </cell>
          <cell r="AV396">
            <v>0</v>
          </cell>
          <cell r="AW396">
            <v>0</v>
          </cell>
          <cell r="AX396">
            <v>0</v>
          </cell>
          <cell r="AY396">
            <v>0</v>
          </cell>
          <cell r="AZ396">
            <v>8.4497401150563647</v>
          </cell>
          <cell r="BA396">
            <v>0</v>
          </cell>
          <cell r="BB396">
            <v>96.000092383218004</v>
          </cell>
          <cell r="BC396">
            <v>0</v>
          </cell>
          <cell r="BD396">
            <v>0</v>
          </cell>
          <cell r="BE396">
            <v>27.3224043715847</v>
          </cell>
          <cell r="BF396">
            <v>33.636499738004346</v>
          </cell>
          <cell r="BG396">
            <v>0</v>
          </cell>
          <cell r="BH396">
            <v>0</v>
          </cell>
          <cell r="BI396">
            <v>0</v>
          </cell>
          <cell r="BJ396">
            <v>0</v>
          </cell>
          <cell r="BK396">
            <v>0</v>
          </cell>
          <cell r="BL396">
            <v>0</v>
          </cell>
          <cell r="BM396">
            <v>0</v>
          </cell>
          <cell r="BN396">
            <v>7.3917808219178056</v>
          </cell>
          <cell r="BO396">
            <v>0</v>
          </cell>
          <cell r="BP396">
            <v>0</v>
          </cell>
          <cell r="BQ396">
            <v>16.27684936802217</v>
          </cell>
          <cell r="BR396">
            <v>0</v>
          </cell>
          <cell r="BS396">
            <v>0</v>
          </cell>
          <cell r="BT396">
            <v>0</v>
          </cell>
          <cell r="BU396">
            <v>0</v>
          </cell>
          <cell r="BV396">
            <v>0</v>
          </cell>
          <cell r="BW396">
            <v>0</v>
          </cell>
          <cell r="BX396">
            <v>0</v>
          </cell>
          <cell r="BY396">
            <v>0</v>
          </cell>
          <cell r="CA396">
            <v>0</v>
          </cell>
          <cell r="CB396">
            <v>0</v>
          </cell>
          <cell r="CC396">
            <v>0</v>
          </cell>
          <cell r="CD396">
            <v>0</v>
          </cell>
          <cell r="CE396">
            <v>0</v>
          </cell>
          <cell r="CF396">
            <v>0</v>
          </cell>
          <cell r="CH396">
            <v>0</v>
          </cell>
          <cell r="CJ396">
            <v>40145</v>
          </cell>
          <cell r="CK396">
            <v>13.340402322884392</v>
          </cell>
          <cell r="CL396">
            <v>9.4018580584596272</v>
          </cell>
          <cell r="CM396">
            <v>68.350684931506848</v>
          </cell>
          <cell r="CN396">
            <v>0</v>
          </cell>
          <cell r="CO396">
            <v>0</v>
          </cell>
          <cell r="CP396">
            <v>32.952913637020764</v>
          </cell>
          <cell r="CQ396">
            <v>0</v>
          </cell>
          <cell r="CR396">
            <v>30</v>
          </cell>
          <cell r="CS396">
            <v>0</v>
          </cell>
          <cell r="CU396">
            <v>40145</v>
          </cell>
          <cell r="CV396">
            <v>2.4230731117223203</v>
          </cell>
          <cell r="CW396">
            <v>5</v>
          </cell>
          <cell r="CX396">
            <v>0</v>
          </cell>
          <cell r="CY396">
            <v>0</v>
          </cell>
          <cell r="CZ396">
            <v>0</v>
          </cell>
          <cell r="DA396">
            <v>0</v>
          </cell>
          <cell r="DB396">
            <v>0</v>
          </cell>
          <cell r="DC396">
            <v>46.293315959905158</v>
          </cell>
          <cell r="DD396">
            <v>0</v>
          </cell>
          <cell r="DE396">
            <v>0</v>
          </cell>
          <cell r="DF396">
            <v>0</v>
          </cell>
          <cell r="DG396">
            <v>58.684931506849324</v>
          </cell>
          <cell r="DH396">
            <v>96.000092383218004</v>
          </cell>
          <cell r="DI396">
            <v>0</v>
          </cell>
          <cell r="DJ396">
            <v>0</v>
          </cell>
          <cell r="DK396">
            <v>27.3224043715847</v>
          </cell>
          <cell r="DL396">
            <v>41.028280559922152</v>
          </cell>
          <cell r="DM396">
            <v>0</v>
          </cell>
          <cell r="DN396">
            <v>0</v>
          </cell>
          <cell r="DO396">
            <v>16.27684936802217</v>
          </cell>
          <cell r="DP396">
            <v>0</v>
          </cell>
          <cell r="DR396">
            <v>68.350684931506848</v>
          </cell>
          <cell r="DS396">
            <v>0</v>
          </cell>
          <cell r="DT396">
            <v>0</v>
          </cell>
          <cell r="DV396">
            <v>40145</v>
          </cell>
          <cell r="DW396">
            <v>6.2679053723064184</v>
          </cell>
          <cell r="DY396">
            <v>49.7</v>
          </cell>
          <cell r="DZ396">
            <v>44.7</v>
          </cell>
          <cell r="EA396">
            <v>30</v>
          </cell>
          <cell r="EB396">
            <v>30</v>
          </cell>
          <cell r="ED396">
            <v>60</v>
          </cell>
          <cell r="EE396">
            <v>20</v>
          </cell>
          <cell r="EF396">
            <v>40.344694458938569</v>
          </cell>
          <cell r="EG396">
            <v>0</v>
          </cell>
          <cell r="EH396">
            <v>40.344694458938569</v>
          </cell>
          <cell r="EJ396">
            <v>30</v>
          </cell>
          <cell r="EK396">
            <v>90</v>
          </cell>
          <cell r="EL396">
            <v>110</v>
          </cell>
          <cell r="EN396">
            <v>0</v>
          </cell>
          <cell r="EO396">
            <v>60</v>
          </cell>
          <cell r="EP396">
            <v>80</v>
          </cell>
          <cell r="ER396">
            <v>200</v>
          </cell>
          <cell r="ET396">
            <v>15</v>
          </cell>
          <cell r="EU396">
            <v>0</v>
          </cell>
          <cell r="EV396">
            <v>0</v>
          </cell>
          <cell r="EW396">
            <v>56.897074723685947</v>
          </cell>
          <cell r="EX396">
            <v>11.453610207820901</v>
          </cell>
          <cell r="EZ396">
            <v>56.897074723685947</v>
          </cell>
          <cell r="FA396">
            <v>71.897074723685947</v>
          </cell>
          <cell r="FB396">
            <v>59</v>
          </cell>
          <cell r="FC396">
            <v>68.350684931506848</v>
          </cell>
          <cell r="FE396">
            <v>38271.593307291667</v>
          </cell>
        </row>
        <row r="397">
          <cell r="A397">
            <v>40146</v>
          </cell>
          <cell r="B397">
            <v>29</v>
          </cell>
          <cell r="C397">
            <v>7</v>
          </cell>
          <cell r="D397">
            <v>11</v>
          </cell>
          <cell r="E397">
            <v>2009</v>
          </cell>
          <cell r="G397">
            <v>0</v>
          </cell>
          <cell r="H397">
            <v>1.2329607297593315</v>
          </cell>
          <cell r="I397">
            <v>12.077835260031007</v>
          </cell>
          <cell r="J397">
            <v>60.958904109589042</v>
          </cell>
          <cell r="K397">
            <v>10.833333333333334</v>
          </cell>
          <cell r="L397">
            <v>0.34925147643113624</v>
          </cell>
          <cell r="M397">
            <v>8.3392725059660613</v>
          </cell>
          <cell r="N397">
            <v>8.1229090909090917</v>
          </cell>
          <cell r="O397">
            <v>23.709836638285317</v>
          </cell>
          <cell r="P397">
            <v>17.571673884294405</v>
          </cell>
          <cell r="Q397">
            <v>27.43788893223326</v>
          </cell>
          <cell r="R397">
            <v>17.507670067683122</v>
          </cell>
          <cell r="S397">
            <v>50.996954164351102</v>
          </cell>
          <cell r="T397">
            <v>22.084689606262764</v>
          </cell>
          <cell r="U397">
            <v>37.358651587567934</v>
          </cell>
          <cell r="W397">
            <v>0</v>
          </cell>
          <cell r="X397">
            <v>0</v>
          </cell>
          <cell r="Y397">
            <v>0</v>
          </cell>
          <cell r="Z397">
            <v>0</v>
          </cell>
          <cell r="AA397">
            <v>10.833333333333334</v>
          </cell>
          <cell r="AB397">
            <v>2.4218440166656503</v>
          </cell>
          <cell r="AC397">
            <v>5</v>
          </cell>
          <cell r="AD397">
            <v>0</v>
          </cell>
          <cell r="AE397">
            <v>0</v>
          </cell>
          <cell r="AF397">
            <v>0</v>
          </cell>
          <cell r="AG397">
            <v>9.3895890566406397</v>
          </cell>
          <cell r="AH397">
            <v>0</v>
          </cell>
          <cell r="AI397">
            <v>0</v>
          </cell>
          <cell r="AJ397">
            <v>0</v>
          </cell>
          <cell r="AK397">
            <v>0</v>
          </cell>
          <cell r="AL397">
            <v>0</v>
          </cell>
          <cell r="AM397">
            <v>0</v>
          </cell>
          <cell r="AN397">
            <v>0</v>
          </cell>
          <cell r="AO397">
            <v>0</v>
          </cell>
          <cell r="AP397">
            <v>0</v>
          </cell>
          <cell r="AQ397">
            <v>0</v>
          </cell>
          <cell r="AR397">
            <v>30</v>
          </cell>
          <cell r="AS397">
            <v>0</v>
          </cell>
          <cell r="AT397">
            <v>0</v>
          </cell>
          <cell r="AU397">
            <v>0</v>
          </cell>
          <cell r="AV397">
            <v>0</v>
          </cell>
          <cell r="AW397">
            <v>0</v>
          </cell>
          <cell r="AX397">
            <v>0</v>
          </cell>
          <cell r="AY397">
            <v>0</v>
          </cell>
          <cell r="AZ397">
            <v>8.4620091168753504</v>
          </cell>
          <cell r="BA397">
            <v>0</v>
          </cell>
          <cell r="BB397">
            <v>101.97828624130645</v>
          </cell>
          <cell r="BC397">
            <v>0</v>
          </cell>
          <cell r="BD397">
            <v>0</v>
          </cell>
          <cell r="BE397">
            <v>27.3224043715847</v>
          </cell>
          <cell r="BF397">
            <v>33.636499738004346</v>
          </cell>
          <cell r="BG397">
            <v>0</v>
          </cell>
          <cell r="BH397">
            <v>0</v>
          </cell>
          <cell r="BI397">
            <v>0</v>
          </cell>
          <cell r="BJ397">
            <v>7.3917808219178056</v>
          </cell>
          <cell r="BK397">
            <v>0</v>
          </cell>
          <cell r="BL397">
            <v>0</v>
          </cell>
          <cell r="BM397">
            <v>0</v>
          </cell>
          <cell r="BN397">
            <v>0</v>
          </cell>
          <cell r="BO397">
            <v>0</v>
          </cell>
          <cell r="BP397">
            <v>0</v>
          </cell>
          <cell r="BQ397">
            <v>8.8751506319778315</v>
          </cell>
          <cell r="BR397">
            <v>0</v>
          </cell>
          <cell r="BS397">
            <v>0</v>
          </cell>
          <cell r="BT397">
            <v>0</v>
          </cell>
          <cell r="BU397">
            <v>0</v>
          </cell>
          <cell r="BV397">
            <v>0</v>
          </cell>
          <cell r="BW397">
            <v>0</v>
          </cell>
          <cell r="BX397">
            <v>0</v>
          </cell>
          <cell r="BY397">
            <v>0</v>
          </cell>
          <cell r="CA397">
            <v>5.9190151678725336</v>
          </cell>
          <cell r="CB397">
            <v>0</v>
          </cell>
          <cell r="CC397">
            <v>0</v>
          </cell>
          <cell r="CD397">
            <v>0</v>
          </cell>
          <cell r="CE397">
            <v>47.351918890518277</v>
          </cell>
          <cell r="CF397">
            <v>0</v>
          </cell>
          <cell r="CH397">
            <v>53.270934058390807</v>
          </cell>
          <cell r="CJ397">
            <v>40146</v>
          </cell>
          <cell r="CK397">
            <v>0</v>
          </cell>
          <cell r="CL397">
            <v>9.3895890566406397</v>
          </cell>
          <cell r="CM397">
            <v>68.350684931506848</v>
          </cell>
          <cell r="CN397">
            <v>0</v>
          </cell>
          <cell r="CO397">
            <v>0</v>
          </cell>
          <cell r="CP397">
            <v>0</v>
          </cell>
          <cell r="CQ397">
            <v>0</v>
          </cell>
          <cell r="CR397">
            <v>30</v>
          </cell>
          <cell r="CS397">
            <v>0</v>
          </cell>
          <cell r="CU397">
            <v>40146</v>
          </cell>
          <cell r="CV397">
            <v>2.4218440166656503</v>
          </cell>
          <cell r="CW397">
            <v>5</v>
          </cell>
          <cell r="CX397">
            <v>0</v>
          </cell>
          <cell r="CY397">
            <v>0</v>
          </cell>
          <cell r="CZ397">
            <v>0</v>
          </cell>
          <cell r="DA397">
            <v>0</v>
          </cell>
          <cell r="DB397">
            <v>0</v>
          </cell>
          <cell r="DC397">
            <v>0</v>
          </cell>
          <cell r="DD397">
            <v>0</v>
          </cell>
          <cell r="DE397">
            <v>0</v>
          </cell>
          <cell r="DF397">
            <v>0</v>
          </cell>
          <cell r="DG397">
            <v>58.684931506849324</v>
          </cell>
          <cell r="DH397">
            <v>101.97828624130645</v>
          </cell>
          <cell r="DI397">
            <v>0</v>
          </cell>
          <cell r="DJ397">
            <v>0</v>
          </cell>
          <cell r="DK397">
            <v>27.3224043715847</v>
          </cell>
          <cell r="DL397">
            <v>41.028280559922152</v>
          </cell>
          <cell r="DM397">
            <v>0</v>
          </cell>
          <cell r="DN397">
            <v>0</v>
          </cell>
          <cell r="DO397">
            <v>8.8751506319778315</v>
          </cell>
          <cell r="DP397">
            <v>0</v>
          </cell>
          <cell r="DR397">
            <v>68.350684931506848</v>
          </cell>
          <cell r="DS397">
            <v>53.270934058390807</v>
          </cell>
          <cell r="DT397">
            <v>0</v>
          </cell>
          <cell r="DV397">
            <v>40146</v>
          </cell>
          <cell r="DW397">
            <v>6.2597260377604265</v>
          </cell>
          <cell r="DY397">
            <v>49.7</v>
          </cell>
          <cell r="DZ397">
            <v>44.7</v>
          </cell>
          <cell r="EA397">
            <v>30</v>
          </cell>
          <cell r="EB397">
            <v>30</v>
          </cell>
          <cell r="ED397">
            <v>60</v>
          </cell>
          <cell r="EE397">
            <v>20</v>
          </cell>
          <cell r="EF397">
            <v>47.351918890518277</v>
          </cell>
          <cell r="EG397">
            <v>0</v>
          </cell>
          <cell r="EH397">
            <v>47.351918890518277</v>
          </cell>
          <cell r="EJ397">
            <v>30</v>
          </cell>
          <cell r="EK397">
            <v>90</v>
          </cell>
          <cell r="EL397">
            <v>110</v>
          </cell>
          <cell r="EN397">
            <v>0</v>
          </cell>
          <cell r="EO397">
            <v>60</v>
          </cell>
          <cell r="EP397">
            <v>80</v>
          </cell>
          <cell r="ER397">
            <v>200</v>
          </cell>
          <cell r="ET397">
            <v>15</v>
          </cell>
          <cell r="EU397">
            <v>0</v>
          </cell>
          <cell r="EV397">
            <v>0</v>
          </cell>
          <cell r="EW397">
            <v>56.837998614205119</v>
          </cell>
          <cell r="EX397">
            <v>11.512686317301728</v>
          </cell>
          <cell r="EZ397">
            <v>56.837998614205119</v>
          </cell>
          <cell r="FA397">
            <v>71.837998614205119</v>
          </cell>
          <cell r="FB397">
            <v>59</v>
          </cell>
          <cell r="FC397">
            <v>68.350684931506848</v>
          </cell>
          <cell r="FE397">
            <v>38271.59330763889</v>
          </cell>
        </row>
        <row r="398">
          <cell r="A398">
            <v>40147</v>
          </cell>
          <cell r="B398">
            <v>30</v>
          </cell>
          <cell r="C398">
            <v>1</v>
          </cell>
          <cell r="D398">
            <v>11</v>
          </cell>
          <cell r="E398">
            <v>2009</v>
          </cell>
          <cell r="G398">
            <v>0</v>
          </cell>
          <cell r="H398">
            <v>1.0346114234363157</v>
          </cell>
          <cell r="I398">
            <v>11.943749807470287</v>
          </cell>
          <cell r="J398">
            <v>60.958904109589042</v>
          </cell>
          <cell r="K398">
            <v>10.833333333333334</v>
          </cell>
          <cell r="L398">
            <v>0.29306656606831644</v>
          </cell>
          <cell r="M398">
            <v>8.24669174923973</v>
          </cell>
          <cell r="N398">
            <v>8.1229090909090917</v>
          </cell>
          <cell r="O398">
            <v>19.895579187316958</v>
          </cell>
          <cell r="P398">
            <v>17.37659705187378</v>
          </cell>
          <cell r="Q398">
            <v>27.412802910520316</v>
          </cell>
          <cell r="R398">
            <v>17.507670067683122</v>
          </cell>
          <cell r="S398">
            <v>53.080657445912209</v>
          </cell>
          <cell r="T398">
            <v>22.094627783797559</v>
          </cell>
          <cell r="U398">
            <v>37.44732209037069</v>
          </cell>
          <cell r="W398">
            <v>0</v>
          </cell>
          <cell r="X398">
            <v>0</v>
          </cell>
          <cell r="Y398">
            <v>0</v>
          </cell>
          <cell r="Z398">
            <v>0</v>
          </cell>
          <cell r="AA398">
            <v>10.833333333333334</v>
          </cell>
          <cell r="AB398">
            <v>2.4206155450629936</v>
          </cell>
          <cell r="AC398">
            <v>5</v>
          </cell>
          <cell r="AD398">
            <v>0</v>
          </cell>
          <cell r="AE398">
            <v>0</v>
          </cell>
          <cell r="AF398">
            <v>0</v>
          </cell>
          <cell r="AG398">
            <v>9.2420518611541453</v>
          </cell>
          <cell r="AH398">
            <v>0</v>
          </cell>
          <cell r="AI398">
            <v>0</v>
          </cell>
          <cell r="AJ398">
            <v>0</v>
          </cell>
          <cell r="AK398">
            <v>0</v>
          </cell>
          <cell r="AL398">
            <v>0</v>
          </cell>
          <cell r="AM398">
            <v>0</v>
          </cell>
          <cell r="AN398">
            <v>0</v>
          </cell>
          <cell r="AO398">
            <v>0</v>
          </cell>
          <cell r="AP398">
            <v>0</v>
          </cell>
          <cell r="AQ398">
            <v>0</v>
          </cell>
          <cell r="AR398">
            <v>30</v>
          </cell>
          <cell r="AS398">
            <v>0</v>
          </cell>
          <cell r="AT398">
            <v>0</v>
          </cell>
          <cell r="AU398">
            <v>0</v>
          </cell>
          <cell r="AV398">
            <v>0</v>
          </cell>
          <cell r="AW398">
            <v>0</v>
          </cell>
          <cell r="AX398">
            <v>0</v>
          </cell>
          <cell r="AY398">
            <v>0</v>
          </cell>
          <cell r="AZ398">
            <v>8.609546312361843</v>
          </cell>
          <cell r="BA398">
            <v>0</v>
          </cell>
          <cell r="BB398">
            <v>104.01306100771862</v>
          </cell>
          <cell r="BC398">
            <v>0</v>
          </cell>
          <cell r="BD398">
            <v>0</v>
          </cell>
          <cell r="BE398">
            <v>27.3224043715847</v>
          </cell>
          <cell r="BF398">
            <v>33.636499738004346</v>
          </cell>
          <cell r="BG398">
            <v>0</v>
          </cell>
          <cell r="BH398">
            <v>0</v>
          </cell>
          <cell r="BI398">
            <v>0</v>
          </cell>
          <cell r="BJ398">
            <v>7.3917808219178056</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CA398">
            <v>5.5865804089887963</v>
          </cell>
          <cell r="CB398">
            <v>0</v>
          </cell>
          <cell r="CC398">
            <v>0</v>
          </cell>
          <cell r="CD398">
            <v>0</v>
          </cell>
          <cell r="CE398">
            <v>52.192649217394177</v>
          </cell>
          <cell r="CF398">
            <v>0</v>
          </cell>
          <cell r="CH398">
            <v>57.779229626382971</v>
          </cell>
          <cell r="CJ398">
            <v>40147</v>
          </cell>
          <cell r="CK398">
            <v>0</v>
          </cell>
          <cell r="CL398">
            <v>9.2420518611541453</v>
          </cell>
          <cell r="CM398">
            <v>68.350684931506848</v>
          </cell>
          <cell r="CN398">
            <v>0</v>
          </cell>
          <cell r="CO398">
            <v>0</v>
          </cell>
          <cell r="CP398">
            <v>0</v>
          </cell>
          <cell r="CQ398">
            <v>0</v>
          </cell>
          <cell r="CR398">
            <v>30</v>
          </cell>
          <cell r="CS398">
            <v>0</v>
          </cell>
          <cell r="CU398">
            <v>40147</v>
          </cell>
          <cell r="CV398">
            <v>2.4206155450629936</v>
          </cell>
          <cell r="CW398">
            <v>5</v>
          </cell>
          <cell r="CX398">
            <v>0</v>
          </cell>
          <cell r="CY398">
            <v>0</v>
          </cell>
          <cell r="CZ398">
            <v>0</v>
          </cell>
          <cell r="DA398">
            <v>0</v>
          </cell>
          <cell r="DB398">
            <v>0</v>
          </cell>
          <cell r="DC398">
            <v>0</v>
          </cell>
          <cell r="DD398">
            <v>0</v>
          </cell>
          <cell r="DE398">
            <v>0</v>
          </cell>
          <cell r="DF398">
            <v>0</v>
          </cell>
          <cell r="DG398">
            <v>58.684931506849324</v>
          </cell>
          <cell r="DH398">
            <v>104.01306100771862</v>
          </cell>
          <cell r="DI398">
            <v>0</v>
          </cell>
          <cell r="DJ398">
            <v>0</v>
          </cell>
          <cell r="DK398">
            <v>27.3224043715847</v>
          </cell>
          <cell r="DL398">
            <v>41.028280559922152</v>
          </cell>
          <cell r="DM398">
            <v>0</v>
          </cell>
          <cell r="DN398">
            <v>0</v>
          </cell>
          <cell r="DO398">
            <v>0</v>
          </cell>
          <cell r="DP398">
            <v>0</v>
          </cell>
          <cell r="DR398">
            <v>68.350684931506848</v>
          </cell>
          <cell r="DS398">
            <v>57.779229626382971</v>
          </cell>
          <cell r="DT398">
            <v>0</v>
          </cell>
          <cell r="DV398">
            <v>40147</v>
          </cell>
          <cell r="DW398">
            <v>6.1613679074360972</v>
          </cell>
          <cell r="DY398">
            <v>49.7</v>
          </cell>
          <cell r="DZ398">
            <v>44.7</v>
          </cell>
          <cell r="EA398">
            <v>30</v>
          </cell>
          <cell r="EB398">
            <v>30</v>
          </cell>
          <cell r="ED398">
            <v>60</v>
          </cell>
          <cell r="EE398">
            <v>20</v>
          </cell>
          <cell r="EF398">
            <v>52.192649217394177</v>
          </cell>
          <cell r="EG398">
            <v>0</v>
          </cell>
          <cell r="EH398">
            <v>52.192649217394177</v>
          </cell>
          <cell r="EJ398">
            <v>30</v>
          </cell>
          <cell r="EK398">
            <v>90</v>
          </cell>
          <cell r="EL398">
            <v>110</v>
          </cell>
          <cell r="EN398">
            <v>0</v>
          </cell>
          <cell r="EO398">
            <v>60</v>
          </cell>
          <cell r="EP398">
            <v>80</v>
          </cell>
          <cell r="ER398">
            <v>200</v>
          </cell>
          <cell r="ET398">
            <v>15</v>
          </cell>
          <cell r="EU398">
            <v>0</v>
          </cell>
          <cell r="EV398">
            <v>0</v>
          </cell>
          <cell r="EW398">
            <v>56.206995739703942</v>
          </cell>
          <cell r="EX398">
            <v>12.143689191802906</v>
          </cell>
          <cell r="EZ398">
            <v>56.206995739703942</v>
          </cell>
          <cell r="FA398">
            <v>71.206995739703942</v>
          </cell>
          <cell r="FB398">
            <v>59</v>
          </cell>
          <cell r="FC398">
            <v>68.350684931506848</v>
          </cell>
          <cell r="FE398">
            <v>38271.593307870367</v>
          </cell>
        </row>
        <row r="399">
          <cell r="A399">
            <v>40148</v>
          </cell>
          <cell r="B399">
            <v>1</v>
          </cell>
          <cell r="C399">
            <v>2</v>
          </cell>
          <cell r="D399">
            <v>12</v>
          </cell>
          <cell r="E399">
            <v>2009</v>
          </cell>
          <cell r="G399">
            <v>0</v>
          </cell>
          <cell r="H399">
            <v>1.9526550735642596</v>
          </cell>
          <cell r="I399">
            <v>12.11492569158891</v>
          </cell>
          <cell r="J399">
            <v>60.958904109589042</v>
          </cell>
          <cell r="K399">
            <v>10.483870967741936</v>
          </cell>
          <cell r="L399">
            <v>0.24503037710281783</v>
          </cell>
          <cell r="M399">
            <v>8.2229206311837562</v>
          </cell>
          <cell r="N399">
            <v>8.1229090909090917</v>
          </cell>
          <cell r="O399">
            <v>16.384167028632234</v>
          </cell>
          <cell r="P399">
            <v>15.474101492316505</v>
          </cell>
          <cell r="Q399">
            <v>26.619373139651813</v>
          </cell>
          <cell r="R399">
            <v>16.682246416849431</v>
          </cell>
          <cell r="S399">
            <v>45.175615266450599</v>
          </cell>
          <cell r="T399">
            <v>21.867182716651076</v>
          </cell>
          <cell r="U399">
            <v>38.690770502181515</v>
          </cell>
          <cell r="W399">
            <v>0</v>
          </cell>
          <cell r="X399">
            <v>0</v>
          </cell>
          <cell r="Y399">
            <v>0</v>
          </cell>
          <cell r="Z399">
            <v>0</v>
          </cell>
          <cell r="AA399">
            <v>10.483870967741936</v>
          </cell>
          <cell r="AB399">
            <v>2.4193876965981063</v>
          </cell>
          <cell r="AC399">
            <v>5</v>
          </cell>
          <cell r="AD399">
            <v>0</v>
          </cell>
          <cell r="AE399">
            <v>0</v>
          </cell>
          <cell r="AF399">
            <v>0</v>
          </cell>
          <cell r="AG399">
            <v>9.1714724025975602</v>
          </cell>
          <cell r="AH399">
            <v>0</v>
          </cell>
          <cell r="AI399">
            <v>0</v>
          </cell>
          <cell r="AJ399">
            <v>0</v>
          </cell>
          <cell r="AK399">
            <v>0</v>
          </cell>
          <cell r="AL399">
            <v>0</v>
          </cell>
          <cell r="AM399">
            <v>0</v>
          </cell>
          <cell r="AN399">
            <v>0</v>
          </cell>
          <cell r="AO399">
            <v>0</v>
          </cell>
          <cell r="AP399">
            <v>0</v>
          </cell>
          <cell r="AQ399">
            <v>0</v>
          </cell>
          <cell r="AR399">
            <v>30</v>
          </cell>
          <cell r="AS399">
            <v>0</v>
          </cell>
          <cell r="AT399">
            <v>0</v>
          </cell>
          <cell r="AU399">
            <v>0</v>
          </cell>
          <cell r="AV399">
            <v>0</v>
          </cell>
          <cell r="AW399">
            <v>0</v>
          </cell>
          <cell r="AX399">
            <v>0</v>
          </cell>
          <cell r="AY399">
            <v>0</v>
          </cell>
          <cell r="AZ399">
            <v>9.0295881365098296</v>
          </cell>
          <cell r="BA399">
            <v>0</v>
          </cell>
          <cell r="BB399">
            <v>96.703980348773371</v>
          </cell>
          <cell r="BC399">
            <v>0</v>
          </cell>
          <cell r="BD399">
            <v>0</v>
          </cell>
          <cell r="BE399">
            <v>27.3224043715847</v>
          </cell>
          <cell r="BF399">
            <v>33.636499738004346</v>
          </cell>
          <cell r="BG399">
            <v>0</v>
          </cell>
          <cell r="BH399">
            <v>0</v>
          </cell>
          <cell r="BI399">
            <v>0</v>
          </cell>
          <cell r="BJ399">
            <v>7.3917808219178056</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CA399">
            <v>6.675799943235365</v>
          </cell>
          <cell r="CB399">
            <v>0</v>
          </cell>
          <cell r="CC399">
            <v>0</v>
          </cell>
          <cell r="CD399">
            <v>0</v>
          </cell>
          <cell r="CE399">
            <v>45.159888077449978</v>
          </cell>
          <cell r="CF399">
            <v>0</v>
          </cell>
          <cell r="CH399">
            <v>51.835688020685339</v>
          </cell>
          <cell r="CJ399">
            <v>40148</v>
          </cell>
          <cell r="CK399">
            <v>0</v>
          </cell>
          <cell r="CL399">
            <v>9.1714724025975602</v>
          </cell>
          <cell r="CM399">
            <v>68.350684931506848</v>
          </cell>
          <cell r="CN399">
            <v>0</v>
          </cell>
          <cell r="CO399">
            <v>0</v>
          </cell>
          <cell r="CP399">
            <v>0</v>
          </cell>
          <cell r="CQ399">
            <v>0</v>
          </cell>
          <cell r="CR399">
            <v>30</v>
          </cell>
          <cell r="CS399">
            <v>0</v>
          </cell>
          <cell r="CU399">
            <v>40148</v>
          </cell>
          <cell r="CV399">
            <v>2.4193876965981063</v>
          </cell>
          <cell r="CW399">
            <v>5</v>
          </cell>
          <cell r="CX399">
            <v>0</v>
          </cell>
          <cell r="CY399">
            <v>0</v>
          </cell>
          <cell r="CZ399">
            <v>0</v>
          </cell>
          <cell r="DA399">
            <v>0</v>
          </cell>
          <cell r="DB399">
            <v>0</v>
          </cell>
          <cell r="DC399">
            <v>0</v>
          </cell>
          <cell r="DD399">
            <v>0</v>
          </cell>
          <cell r="DE399">
            <v>0</v>
          </cell>
          <cell r="DF399">
            <v>0</v>
          </cell>
          <cell r="DG399">
            <v>58.684931506849324</v>
          </cell>
          <cell r="DH399">
            <v>96.703980348773371</v>
          </cell>
          <cell r="DI399">
            <v>0</v>
          </cell>
          <cell r="DJ399">
            <v>0</v>
          </cell>
          <cell r="DK399">
            <v>27.3224043715847</v>
          </cell>
          <cell r="DL399">
            <v>41.028280559922152</v>
          </cell>
          <cell r="DM399">
            <v>0</v>
          </cell>
          <cell r="DN399">
            <v>0</v>
          </cell>
          <cell r="DO399">
            <v>0</v>
          </cell>
          <cell r="DP399">
            <v>0</v>
          </cell>
          <cell r="DR399">
            <v>68.350684931506848</v>
          </cell>
          <cell r="DS399">
            <v>51.835688020685339</v>
          </cell>
          <cell r="DT399">
            <v>0</v>
          </cell>
          <cell r="DV399">
            <v>40148</v>
          </cell>
          <cell r="DW399">
            <v>6.1143149350650399</v>
          </cell>
          <cell r="DY399">
            <v>49.7</v>
          </cell>
          <cell r="DZ399">
            <v>44.7</v>
          </cell>
          <cell r="EA399">
            <v>30</v>
          </cell>
          <cell r="EB399">
            <v>30</v>
          </cell>
          <cell r="ED399">
            <v>60</v>
          </cell>
          <cell r="EE399">
            <v>20</v>
          </cell>
          <cell r="EF399">
            <v>45.159888077449978</v>
          </cell>
          <cell r="EG399">
            <v>0</v>
          </cell>
          <cell r="EH399">
            <v>45.159888077449978</v>
          </cell>
          <cell r="EJ399">
            <v>30</v>
          </cell>
          <cell r="EK399">
            <v>90</v>
          </cell>
          <cell r="EL399">
            <v>110</v>
          </cell>
          <cell r="EN399">
            <v>0</v>
          </cell>
          <cell r="EO399">
            <v>60</v>
          </cell>
          <cell r="EP399">
            <v>80</v>
          </cell>
          <cell r="ER399">
            <v>200</v>
          </cell>
          <cell r="ET399">
            <v>15</v>
          </cell>
          <cell r="EU399">
            <v>0</v>
          </cell>
          <cell r="EV399">
            <v>0</v>
          </cell>
          <cell r="EW399">
            <v>55.775690597843642</v>
          </cell>
          <cell r="EX399">
            <v>12.574994333663206</v>
          </cell>
          <cell r="EZ399">
            <v>55.775690597843642</v>
          </cell>
          <cell r="FA399">
            <v>70.775690597843635</v>
          </cell>
          <cell r="FB399">
            <v>59</v>
          </cell>
          <cell r="FC399">
            <v>68.350684931506848</v>
          </cell>
          <cell r="FE399">
            <v>38271.593308217591</v>
          </cell>
        </row>
        <row r="400">
          <cell r="A400">
            <v>40149</v>
          </cell>
          <cell r="B400">
            <v>2</v>
          </cell>
          <cell r="C400">
            <v>3</v>
          </cell>
          <cell r="D400">
            <v>12</v>
          </cell>
          <cell r="E400">
            <v>2009</v>
          </cell>
          <cell r="G400">
            <v>0</v>
          </cell>
          <cell r="H400">
            <v>1.6535090672889659</v>
          </cell>
          <cell r="I400">
            <v>11.538820504345352</v>
          </cell>
          <cell r="J400">
            <v>60.958904109589042</v>
          </cell>
          <cell r="K400">
            <v>10.483870967741936</v>
          </cell>
          <cell r="L400">
            <v>0.20749181756980212</v>
          </cell>
          <cell r="M400">
            <v>7.8318932860300032</v>
          </cell>
          <cell r="N400">
            <v>8.1229090909090917</v>
          </cell>
          <cell r="O400">
            <v>13.874118941226703</v>
          </cell>
          <cell r="P400">
            <v>14.738256274227711</v>
          </cell>
          <cell r="Q400">
            <v>26.371565132061551</v>
          </cell>
          <cell r="R400">
            <v>16.682246416849431</v>
          </cell>
          <cell r="S400">
            <v>38.879720685286863</v>
          </cell>
          <cell r="T400">
            <v>21.890832503512005</v>
          </cell>
          <cell r="U400">
            <v>34.204349293102219</v>
          </cell>
          <cell r="W400">
            <v>0</v>
          </cell>
          <cell r="X400">
            <v>0</v>
          </cell>
          <cell r="Y400">
            <v>0</v>
          </cell>
          <cell r="Z400">
            <v>0</v>
          </cell>
          <cell r="AA400">
            <v>10.483870967741936</v>
          </cell>
          <cell r="AB400">
            <v>2.4181604709549056</v>
          </cell>
          <cell r="AC400">
            <v>5</v>
          </cell>
          <cell r="AD400">
            <v>0</v>
          </cell>
          <cell r="AE400">
            <v>0</v>
          </cell>
          <cell r="AF400">
            <v>0</v>
          </cell>
          <cell r="AG400">
            <v>8.7441337235539898</v>
          </cell>
          <cell r="AH400">
            <v>0</v>
          </cell>
          <cell r="AI400">
            <v>0</v>
          </cell>
          <cell r="AJ400">
            <v>0</v>
          </cell>
          <cell r="AK400">
            <v>0</v>
          </cell>
          <cell r="AL400">
            <v>0</v>
          </cell>
          <cell r="AM400">
            <v>0</v>
          </cell>
          <cell r="AN400">
            <v>0</v>
          </cell>
          <cell r="AO400">
            <v>0</v>
          </cell>
          <cell r="AP400">
            <v>0</v>
          </cell>
          <cell r="AQ400">
            <v>0</v>
          </cell>
          <cell r="AR400">
            <v>21.439894847481494</v>
          </cell>
          <cell r="AS400">
            <v>0</v>
          </cell>
          <cell r="AT400">
            <v>0</v>
          </cell>
          <cell r="AU400">
            <v>0</v>
          </cell>
          <cell r="AV400">
            <v>0</v>
          </cell>
          <cell r="AW400">
            <v>0</v>
          </cell>
          <cell r="AX400">
            <v>0</v>
          </cell>
          <cell r="AY400">
            <v>0</v>
          </cell>
          <cell r="AZ400">
            <v>0</v>
          </cell>
          <cell r="BA400">
            <v>0</v>
          </cell>
          <cell r="BB400">
            <v>94.974902481901097</v>
          </cell>
          <cell r="BC400">
            <v>0</v>
          </cell>
          <cell r="BD400">
            <v>0</v>
          </cell>
          <cell r="BE400">
            <v>27.3224043715847</v>
          </cell>
          <cell r="BF400">
            <v>33.636499738004346</v>
          </cell>
          <cell r="BG400">
            <v>0</v>
          </cell>
          <cell r="BH400">
            <v>0</v>
          </cell>
          <cell r="BI400">
            <v>0</v>
          </cell>
          <cell r="BJ400">
            <v>7.1644660784135112</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0.22731474350429437</v>
          </cell>
          <cell r="BY400">
            <v>0</v>
          </cell>
          <cell r="CA400">
            <v>5.800548749716512</v>
          </cell>
          <cell r="CB400">
            <v>0</v>
          </cell>
          <cell r="CC400">
            <v>0</v>
          </cell>
          <cell r="CD400">
            <v>0</v>
          </cell>
          <cell r="CE400">
            <v>50.226291916883895</v>
          </cell>
          <cell r="CF400">
            <v>0</v>
          </cell>
          <cell r="CH400">
            <v>56.026840666600407</v>
          </cell>
          <cell r="CJ400">
            <v>40149</v>
          </cell>
          <cell r="CK400">
            <v>0</v>
          </cell>
          <cell r="CL400">
            <v>8.7441337235539898</v>
          </cell>
          <cell r="CM400">
            <v>68.123370188002554</v>
          </cell>
          <cell r="CN400">
            <v>0.22731474350429437</v>
          </cell>
          <cell r="CO400">
            <v>0</v>
          </cell>
          <cell r="CP400">
            <v>0</v>
          </cell>
          <cell r="CQ400">
            <v>0</v>
          </cell>
          <cell r="CR400">
            <v>21.439894847481494</v>
          </cell>
          <cell r="CS400">
            <v>0</v>
          </cell>
          <cell r="CU400">
            <v>40149</v>
          </cell>
          <cell r="CV400">
            <v>2.4181604709549056</v>
          </cell>
          <cell r="CW400">
            <v>5</v>
          </cell>
          <cell r="CX400">
            <v>0</v>
          </cell>
          <cell r="CY400">
            <v>0</v>
          </cell>
          <cell r="CZ400">
            <v>0</v>
          </cell>
          <cell r="DA400">
            <v>0</v>
          </cell>
          <cell r="DB400">
            <v>0</v>
          </cell>
          <cell r="DC400">
            <v>0</v>
          </cell>
          <cell r="DD400">
            <v>0</v>
          </cell>
          <cell r="DE400">
            <v>0</v>
          </cell>
          <cell r="DF400">
            <v>0</v>
          </cell>
          <cell r="DG400">
            <v>40.667899538777419</v>
          </cell>
          <cell r="DH400">
            <v>94.974902481901097</v>
          </cell>
          <cell r="DI400">
            <v>0</v>
          </cell>
          <cell r="DJ400">
            <v>0</v>
          </cell>
          <cell r="DK400">
            <v>27.3224043715847</v>
          </cell>
          <cell r="DL400">
            <v>40.800965816417857</v>
          </cell>
          <cell r="DM400">
            <v>0</v>
          </cell>
          <cell r="DN400">
            <v>0</v>
          </cell>
          <cell r="DO400">
            <v>0</v>
          </cell>
          <cell r="DP400">
            <v>0.22731474350429437</v>
          </cell>
          <cell r="DR400">
            <v>68.350684931506848</v>
          </cell>
          <cell r="DS400">
            <v>56.026840666600407</v>
          </cell>
          <cell r="DT400">
            <v>0</v>
          </cell>
          <cell r="DV400">
            <v>40149</v>
          </cell>
          <cell r="DW400">
            <v>5.8294224823693268</v>
          </cell>
          <cell r="DY400">
            <v>49.7</v>
          </cell>
          <cell r="DZ400">
            <v>44.7</v>
          </cell>
          <cell r="EA400">
            <v>30</v>
          </cell>
          <cell r="EB400">
            <v>30</v>
          </cell>
          <cell r="ED400">
            <v>60</v>
          </cell>
          <cell r="EE400">
            <v>20</v>
          </cell>
          <cell r="EF400">
            <v>50.226291916883895</v>
          </cell>
          <cell r="EG400">
            <v>0</v>
          </cell>
          <cell r="EH400">
            <v>50.226291916883895</v>
          </cell>
          <cell r="EJ400">
            <v>30</v>
          </cell>
          <cell r="EK400">
            <v>90</v>
          </cell>
          <cell r="EL400">
            <v>110</v>
          </cell>
          <cell r="EN400">
            <v>0</v>
          </cell>
          <cell r="EO400">
            <v>60</v>
          </cell>
          <cell r="EP400">
            <v>80</v>
          </cell>
          <cell r="ER400">
            <v>200</v>
          </cell>
          <cell r="ET400">
            <v>15</v>
          </cell>
          <cell r="EU400">
            <v>0</v>
          </cell>
          <cell r="EV400">
            <v>0.22731474350429437</v>
          </cell>
          <cell r="EW400">
            <v>53.350684931506841</v>
          </cell>
          <cell r="EX400">
            <v>15</v>
          </cell>
          <cell r="EZ400">
            <v>53.123370188002546</v>
          </cell>
          <cell r="FA400">
            <v>68.123370188002554</v>
          </cell>
          <cell r="FB400">
            <v>59</v>
          </cell>
          <cell r="FC400">
            <v>68.350684931506848</v>
          </cell>
          <cell r="FE400">
            <v>38271.593308333337</v>
          </cell>
        </row>
        <row r="401">
          <cell r="A401">
            <v>40150</v>
          </cell>
          <cell r="B401">
            <v>3</v>
          </cell>
          <cell r="C401">
            <v>4</v>
          </cell>
          <cell r="D401">
            <v>12</v>
          </cell>
          <cell r="E401">
            <v>2009</v>
          </cell>
          <cell r="G401">
            <v>0</v>
          </cell>
          <cell r="H401">
            <v>1.3606999273701899</v>
          </cell>
          <cell r="I401">
            <v>9.4830534209450761</v>
          </cell>
          <cell r="J401">
            <v>60.958904109589042</v>
          </cell>
          <cell r="K401">
            <v>10.483870967741936</v>
          </cell>
          <cell r="L401">
            <v>0.17074844443402015</v>
          </cell>
          <cell r="M401">
            <v>6.43655583259957</v>
          </cell>
          <cell r="N401">
            <v>0</v>
          </cell>
          <cell r="O401">
            <v>11.417241676578818</v>
          </cell>
          <cell r="P401">
            <v>12.112474713290437</v>
          </cell>
          <cell r="Q401">
            <v>27.016939166136037</v>
          </cell>
          <cell r="R401">
            <v>16.682246416849431</v>
          </cell>
          <cell r="S401">
            <v>56.83333577272689</v>
          </cell>
          <cell r="T401">
            <v>20.980882008249505</v>
          </cell>
          <cell r="U401">
            <v>24.183593851681302</v>
          </cell>
          <cell r="W401">
            <v>0</v>
          </cell>
          <cell r="X401">
            <v>0</v>
          </cell>
          <cell r="Y401">
            <v>0</v>
          </cell>
          <cell r="Z401">
            <v>0</v>
          </cell>
          <cell r="AA401">
            <v>0</v>
          </cell>
          <cell r="AB401">
            <v>0</v>
          </cell>
          <cell r="AC401">
            <v>5</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101.99781163265769</v>
          </cell>
          <cell r="BC401">
            <v>0</v>
          </cell>
          <cell r="BD401">
            <v>0</v>
          </cell>
          <cell r="BE401">
            <v>27.3224043715847</v>
          </cell>
          <cell r="BF401">
            <v>31.336456358916838</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2.300043379087505</v>
          </cell>
          <cell r="BX401">
            <v>7.3917808219178056</v>
          </cell>
          <cell r="BY401">
            <v>0</v>
          </cell>
          <cell r="CA401">
            <v>3.4519725263974603</v>
          </cell>
          <cell r="CB401">
            <v>0</v>
          </cell>
          <cell r="CC401">
            <v>10.483870967741936</v>
          </cell>
          <cell r="CD401">
            <v>1.6073042770335899</v>
          </cell>
          <cell r="CE401">
            <v>67.228901972854715</v>
          </cell>
          <cell r="CF401">
            <v>0</v>
          </cell>
          <cell r="CH401">
            <v>70.68087449925217</v>
          </cell>
          <cell r="CJ401">
            <v>40150</v>
          </cell>
          <cell r="CK401">
            <v>0</v>
          </cell>
          <cell r="CL401">
            <v>0</v>
          </cell>
          <cell r="CM401">
            <v>58.658860730501537</v>
          </cell>
          <cell r="CN401">
            <v>9.6918242010053106</v>
          </cell>
          <cell r="CO401">
            <v>0</v>
          </cell>
          <cell r="CP401">
            <v>0</v>
          </cell>
          <cell r="CQ401">
            <v>0</v>
          </cell>
          <cell r="CR401">
            <v>0</v>
          </cell>
          <cell r="CS401">
            <v>0</v>
          </cell>
          <cell r="CU401">
            <v>40150</v>
          </cell>
          <cell r="CV401">
            <v>0</v>
          </cell>
          <cell r="CW401">
            <v>5</v>
          </cell>
          <cell r="CX401">
            <v>0</v>
          </cell>
          <cell r="CY401">
            <v>0</v>
          </cell>
          <cell r="CZ401">
            <v>0</v>
          </cell>
          <cell r="DA401">
            <v>0</v>
          </cell>
          <cell r="DB401">
            <v>0</v>
          </cell>
          <cell r="DC401">
            <v>0</v>
          </cell>
          <cell r="DD401">
            <v>0</v>
          </cell>
          <cell r="DE401">
            <v>0</v>
          </cell>
          <cell r="DF401">
            <v>0</v>
          </cell>
          <cell r="DG401">
            <v>0</v>
          </cell>
          <cell r="DH401">
            <v>101.99781163265769</v>
          </cell>
          <cell r="DI401">
            <v>0</v>
          </cell>
          <cell r="DJ401">
            <v>0</v>
          </cell>
          <cell r="DK401">
            <v>27.3224043715847</v>
          </cell>
          <cell r="DL401">
            <v>31.336456358916838</v>
          </cell>
          <cell r="DM401">
            <v>0</v>
          </cell>
          <cell r="DN401">
            <v>0</v>
          </cell>
          <cell r="DO401">
            <v>0</v>
          </cell>
          <cell r="DP401">
            <v>9.6918242010053106</v>
          </cell>
          <cell r="DR401">
            <v>68.350684931506848</v>
          </cell>
          <cell r="DS401">
            <v>70.68087449925217</v>
          </cell>
          <cell r="DT401">
            <v>12.091175244775526</v>
          </cell>
          <cell r="DV401">
            <v>40150</v>
          </cell>
          <cell r="DW401">
            <v>0</v>
          </cell>
          <cell r="DY401">
            <v>49.7</v>
          </cell>
          <cell r="DZ401">
            <v>44.7</v>
          </cell>
          <cell r="EA401">
            <v>30</v>
          </cell>
          <cell r="EB401">
            <v>30</v>
          </cell>
          <cell r="ED401">
            <v>60</v>
          </cell>
          <cell r="EE401">
            <v>20</v>
          </cell>
          <cell r="EF401">
            <v>67.228901972854715</v>
          </cell>
          <cell r="EG401">
            <v>7.2289019728547146</v>
          </cell>
          <cell r="EH401">
            <v>60</v>
          </cell>
          <cell r="EJ401">
            <v>30</v>
          </cell>
          <cell r="EK401">
            <v>90</v>
          </cell>
          <cell r="EL401">
            <v>110</v>
          </cell>
          <cell r="EN401">
            <v>0</v>
          </cell>
          <cell r="EO401">
            <v>60</v>
          </cell>
          <cell r="EP401">
            <v>80</v>
          </cell>
          <cell r="ER401">
            <v>200</v>
          </cell>
          <cell r="ET401">
            <v>15</v>
          </cell>
          <cell r="EU401">
            <v>0</v>
          </cell>
          <cell r="EV401">
            <v>9.6918242010053106</v>
          </cell>
          <cell r="EW401">
            <v>53.350684931506848</v>
          </cell>
          <cell r="EX401">
            <v>15</v>
          </cell>
          <cell r="EZ401">
            <v>43.658860730501537</v>
          </cell>
          <cell r="FA401">
            <v>58.658860730501537</v>
          </cell>
          <cell r="FB401">
            <v>59</v>
          </cell>
          <cell r="FC401">
            <v>68.350684931506848</v>
          </cell>
          <cell r="FE401">
            <v>38271.593308564814</v>
          </cell>
        </row>
        <row r="402">
          <cell r="A402">
            <v>40151</v>
          </cell>
          <cell r="B402">
            <v>4</v>
          </cell>
          <cell r="C402">
            <v>5</v>
          </cell>
          <cell r="D402">
            <v>12</v>
          </cell>
          <cell r="E402">
            <v>2009</v>
          </cell>
          <cell r="G402">
            <v>0</v>
          </cell>
          <cell r="H402">
            <v>1.1234247992855686</v>
          </cell>
          <cell r="I402">
            <v>9.4814591888295823</v>
          </cell>
          <cell r="J402">
            <v>60.958904109589042</v>
          </cell>
          <cell r="K402">
            <v>10.483870967741936</v>
          </cell>
          <cell r="L402">
            <v>0.1409737981594123</v>
          </cell>
          <cell r="M402">
            <v>6.4354737587604784</v>
          </cell>
          <cell r="N402">
            <v>0</v>
          </cell>
          <cell r="O402">
            <v>9.4263343305197758</v>
          </cell>
          <cell r="P402">
            <v>12.1104384391782</v>
          </cell>
          <cell r="Q402">
            <v>26.694067524942067</v>
          </cell>
          <cell r="R402">
            <v>16.682246416849431</v>
          </cell>
          <cell r="S402">
            <v>95.183111230461279</v>
          </cell>
          <cell r="T402">
            <v>21.358976172386821</v>
          </cell>
          <cell r="U402">
            <v>28.544184185681271</v>
          </cell>
          <cell r="W402">
            <v>0</v>
          </cell>
          <cell r="X402">
            <v>0</v>
          </cell>
          <cell r="Y402">
            <v>0</v>
          </cell>
          <cell r="Z402">
            <v>0</v>
          </cell>
          <cell r="AA402">
            <v>0</v>
          </cell>
          <cell r="AB402">
            <v>0</v>
          </cell>
          <cell r="AC402">
            <v>5</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145.08627158852937</v>
          </cell>
          <cell r="BC402">
            <v>0</v>
          </cell>
          <cell r="BD402">
            <v>0</v>
          </cell>
          <cell r="BE402">
            <v>27.3224043715847</v>
          </cell>
          <cell r="BF402">
            <v>31.329116702077112</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2.3073830359272307</v>
          </cell>
          <cell r="BX402">
            <v>7.3917808219178056</v>
          </cell>
          <cell r="BY402">
            <v>0</v>
          </cell>
          <cell r="CA402">
            <v>3.2131031661973459</v>
          </cell>
          <cell r="CB402">
            <v>0</v>
          </cell>
          <cell r="CC402">
            <v>10.483870967741936</v>
          </cell>
          <cell r="CD402">
            <v>1.5764475569198906</v>
          </cell>
          <cell r="CE402">
            <v>64.913086711489484</v>
          </cell>
          <cell r="CF402">
            <v>0</v>
          </cell>
          <cell r="CH402">
            <v>68.126189877686826</v>
          </cell>
          <cell r="CJ402">
            <v>40151</v>
          </cell>
          <cell r="CK402">
            <v>0</v>
          </cell>
          <cell r="CL402">
            <v>0</v>
          </cell>
          <cell r="CM402">
            <v>58.651521073661812</v>
          </cell>
          <cell r="CN402">
            <v>9.6991638578450363</v>
          </cell>
          <cell r="CO402">
            <v>0</v>
          </cell>
          <cell r="CP402">
            <v>0</v>
          </cell>
          <cell r="CQ402">
            <v>0</v>
          </cell>
          <cell r="CR402">
            <v>0</v>
          </cell>
          <cell r="CS402">
            <v>0</v>
          </cell>
          <cell r="CU402">
            <v>40151</v>
          </cell>
          <cell r="CV402">
            <v>0</v>
          </cell>
          <cell r="CW402">
            <v>5</v>
          </cell>
          <cell r="CX402">
            <v>0</v>
          </cell>
          <cell r="CY402">
            <v>0</v>
          </cell>
          <cell r="CZ402">
            <v>0</v>
          </cell>
          <cell r="DA402">
            <v>0</v>
          </cell>
          <cell r="DB402">
            <v>0</v>
          </cell>
          <cell r="DC402">
            <v>0</v>
          </cell>
          <cell r="DD402">
            <v>0</v>
          </cell>
          <cell r="DE402">
            <v>0</v>
          </cell>
          <cell r="DF402">
            <v>0</v>
          </cell>
          <cell r="DG402">
            <v>0</v>
          </cell>
          <cell r="DH402">
            <v>145.08627158852937</v>
          </cell>
          <cell r="DI402">
            <v>0</v>
          </cell>
          <cell r="DJ402">
            <v>0</v>
          </cell>
          <cell r="DK402">
            <v>27.3224043715847</v>
          </cell>
          <cell r="DL402">
            <v>31.329116702077112</v>
          </cell>
          <cell r="DM402">
            <v>0</v>
          </cell>
          <cell r="DN402">
            <v>0</v>
          </cell>
          <cell r="DO402">
            <v>0</v>
          </cell>
          <cell r="DP402">
            <v>9.6991638578450363</v>
          </cell>
          <cell r="DR402">
            <v>68.350684931506848</v>
          </cell>
          <cell r="DS402">
            <v>68.126189877686826</v>
          </cell>
          <cell r="DT402">
            <v>12.060318524661827</v>
          </cell>
          <cell r="DV402">
            <v>40151</v>
          </cell>
          <cell r="DW402">
            <v>0</v>
          </cell>
          <cell r="DY402">
            <v>49.7</v>
          </cell>
          <cell r="DZ402">
            <v>44.7</v>
          </cell>
          <cell r="EA402">
            <v>30</v>
          </cell>
          <cell r="EB402">
            <v>30</v>
          </cell>
          <cell r="ED402">
            <v>60</v>
          </cell>
          <cell r="EE402">
            <v>20</v>
          </cell>
          <cell r="EF402">
            <v>64.913086711489484</v>
          </cell>
          <cell r="EG402">
            <v>4.9130867114894841</v>
          </cell>
          <cell r="EH402">
            <v>60</v>
          </cell>
          <cell r="EJ402">
            <v>30</v>
          </cell>
          <cell r="EK402">
            <v>90</v>
          </cell>
          <cell r="EL402">
            <v>110</v>
          </cell>
          <cell r="EN402">
            <v>0</v>
          </cell>
          <cell r="EO402">
            <v>60</v>
          </cell>
          <cell r="EP402">
            <v>80</v>
          </cell>
          <cell r="ER402">
            <v>200</v>
          </cell>
          <cell r="ET402">
            <v>15</v>
          </cell>
          <cell r="EU402">
            <v>0</v>
          </cell>
          <cell r="EV402">
            <v>9.6991638578450363</v>
          </cell>
          <cell r="EW402">
            <v>53.350684931506848</v>
          </cell>
          <cell r="EX402">
            <v>15</v>
          </cell>
          <cell r="EZ402">
            <v>43.651521073661812</v>
          </cell>
          <cell r="FA402">
            <v>58.651521073661812</v>
          </cell>
          <cell r="FB402">
            <v>59</v>
          </cell>
          <cell r="FC402">
            <v>68.350684931506848</v>
          </cell>
          <cell r="FE402">
            <v>38271.593308912037</v>
          </cell>
        </row>
        <row r="403">
          <cell r="A403">
            <v>40152</v>
          </cell>
          <cell r="B403">
            <v>5</v>
          </cell>
          <cell r="C403">
            <v>6</v>
          </cell>
          <cell r="D403">
            <v>12</v>
          </cell>
          <cell r="E403">
            <v>2009</v>
          </cell>
          <cell r="G403">
            <v>0</v>
          </cell>
          <cell r="H403">
            <v>1.9086156283719176</v>
          </cell>
          <cell r="I403">
            <v>12.10106114127875</v>
          </cell>
          <cell r="J403">
            <v>60.958904109589042</v>
          </cell>
          <cell r="K403">
            <v>10.483870967741936</v>
          </cell>
          <cell r="L403">
            <v>0.23950405450290205</v>
          </cell>
          <cell r="M403">
            <v>8.2135101651446085</v>
          </cell>
          <cell r="N403">
            <v>8.1229090909090917</v>
          </cell>
          <cell r="O403">
            <v>16.014644712249677</v>
          </cell>
          <cell r="P403">
            <v>15.456392637627145</v>
          </cell>
          <cell r="Q403">
            <v>26.651817021231679</v>
          </cell>
          <cell r="R403">
            <v>16.682246416849431</v>
          </cell>
          <cell r="S403">
            <v>45.175615266450599</v>
          </cell>
          <cell r="T403">
            <v>21.867182716651076</v>
          </cell>
          <cell r="U403">
            <v>38.690770502181515</v>
          </cell>
          <cell r="W403">
            <v>0</v>
          </cell>
          <cell r="X403">
            <v>0</v>
          </cell>
          <cell r="Y403">
            <v>0</v>
          </cell>
          <cell r="Z403">
            <v>0</v>
          </cell>
          <cell r="AA403">
            <v>0</v>
          </cell>
          <cell r="AB403">
            <v>2.4169338678174639</v>
          </cell>
          <cell r="AC403">
            <v>5</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105.7335684852832</v>
          </cell>
          <cell r="BC403">
            <v>0</v>
          </cell>
          <cell r="BD403">
            <v>0</v>
          </cell>
          <cell r="BE403">
            <v>27.3224043715847</v>
          </cell>
          <cell r="BF403">
            <v>33.636499738004346</v>
          </cell>
          <cell r="BG403">
            <v>0</v>
          </cell>
          <cell r="BH403">
            <v>0</v>
          </cell>
          <cell r="BI403">
            <v>0</v>
          </cell>
          <cell r="BJ403">
            <v>7.3917808219178056</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CA403">
            <v>6.6178959477328618</v>
          </cell>
          <cell r="CB403">
            <v>0</v>
          </cell>
          <cell r="CC403">
            <v>10.483870967741936</v>
          </cell>
          <cell r="CD403">
            <v>9.1589894427391396</v>
          </cell>
          <cell r="CE403">
            <v>74.80510078795794</v>
          </cell>
          <cell r="CF403">
            <v>0</v>
          </cell>
          <cell r="CH403">
            <v>81.422996735690802</v>
          </cell>
          <cell r="CJ403">
            <v>40152</v>
          </cell>
          <cell r="CK403">
            <v>0</v>
          </cell>
          <cell r="CL403">
            <v>0</v>
          </cell>
          <cell r="CM403">
            <v>68.350684931506848</v>
          </cell>
          <cell r="CN403">
            <v>0</v>
          </cell>
          <cell r="CO403">
            <v>0</v>
          </cell>
          <cell r="CP403">
            <v>0</v>
          </cell>
          <cell r="CQ403">
            <v>0</v>
          </cell>
          <cell r="CR403">
            <v>0</v>
          </cell>
          <cell r="CS403">
            <v>0</v>
          </cell>
          <cell r="CU403">
            <v>40152</v>
          </cell>
          <cell r="CV403">
            <v>2.4169338678174639</v>
          </cell>
          <cell r="CW403">
            <v>5</v>
          </cell>
          <cell r="CX403">
            <v>0</v>
          </cell>
          <cell r="CY403">
            <v>0</v>
          </cell>
          <cell r="CZ403">
            <v>0</v>
          </cell>
          <cell r="DA403">
            <v>0</v>
          </cell>
          <cell r="DB403">
            <v>0</v>
          </cell>
          <cell r="DC403">
            <v>0</v>
          </cell>
          <cell r="DD403">
            <v>0</v>
          </cell>
          <cell r="DE403">
            <v>0</v>
          </cell>
          <cell r="DF403">
            <v>0</v>
          </cell>
          <cell r="DG403">
            <v>0</v>
          </cell>
          <cell r="DH403">
            <v>105.7335684852832</v>
          </cell>
          <cell r="DI403">
            <v>0</v>
          </cell>
          <cell r="DJ403">
            <v>0</v>
          </cell>
          <cell r="DK403">
            <v>27.3224043715847</v>
          </cell>
          <cell r="DL403">
            <v>41.028280559922152</v>
          </cell>
          <cell r="DM403">
            <v>0</v>
          </cell>
          <cell r="DN403">
            <v>0</v>
          </cell>
          <cell r="DO403">
            <v>0</v>
          </cell>
          <cell r="DP403">
            <v>0</v>
          </cell>
          <cell r="DR403">
            <v>68.350684931506848</v>
          </cell>
          <cell r="DS403">
            <v>81.422996735690802</v>
          </cell>
          <cell r="DT403">
            <v>19.642860410481077</v>
          </cell>
          <cell r="DV403">
            <v>40152</v>
          </cell>
          <cell r="DW403">
            <v>0</v>
          </cell>
          <cell r="DY403">
            <v>49.7</v>
          </cell>
          <cell r="DZ403">
            <v>44.7</v>
          </cell>
          <cell r="EA403">
            <v>30</v>
          </cell>
          <cell r="EB403">
            <v>30</v>
          </cell>
          <cell r="ED403">
            <v>60</v>
          </cell>
          <cell r="EE403">
            <v>20</v>
          </cell>
          <cell r="EF403">
            <v>74.80510078795794</v>
          </cell>
          <cell r="EG403">
            <v>14.80510078795794</v>
          </cell>
          <cell r="EH403">
            <v>60</v>
          </cell>
          <cell r="EJ403">
            <v>30</v>
          </cell>
          <cell r="EK403">
            <v>90</v>
          </cell>
          <cell r="EL403">
            <v>110</v>
          </cell>
          <cell r="EN403">
            <v>0</v>
          </cell>
          <cell r="EO403">
            <v>60</v>
          </cell>
          <cell r="EP403">
            <v>80</v>
          </cell>
          <cell r="ER403">
            <v>200</v>
          </cell>
          <cell r="ET403">
            <v>15</v>
          </cell>
          <cell r="EU403">
            <v>0</v>
          </cell>
          <cell r="EV403">
            <v>0</v>
          </cell>
          <cell r="EW403">
            <v>55.711859841629042</v>
          </cell>
          <cell r="EX403">
            <v>12.638825089877805</v>
          </cell>
          <cell r="EZ403">
            <v>55.711859841629042</v>
          </cell>
          <cell r="FA403">
            <v>70.711859841629035</v>
          </cell>
          <cell r="FB403">
            <v>59</v>
          </cell>
          <cell r="FC403">
            <v>68.350684931506848</v>
          </cell>
          <cell r="FE403">
            <v>38271.593309027776</v>
          </cell>
        </row>
        <row r="404">
          <cell r="A404">
            <v>40153</v>
          </cell>
          <cell r="B404">
            <v>6</v>
          </cell>
          <cell r="C404">
            <v>7</v>
          </cell>
          <cell r="D404">
            <v>12</v>
          </cell>
          <cell r="E404">
            <v>2009</v>
          </cell>
          <cell r="G404">
            <v>0</v>
          </cell>
          <cell r="H404">
            <v>1.8038759841382686</v>
          </cell>
          <cell r="I404">
            <v>12.065217604003575</v>
          </cell>
          <cell r="J404">
            <v>60.958904109589042</v>
          </cell>
          <cell r="K404">
            <v>10.483870967741936</v>
          </cell>
          <cell r="L404">
            <v>0.22636072219007336</v>
          </cell>
          <cell r="M404">
            <v>8.1891816162407345</v>
          </cell>
          <cell r="N404">
            <v>8.1229090909090917</v>
          </cell>
          <cell r="O404">
            <v>15.135804486509645</v>
          </cell>
          <cell r="P404">
            <v>15.41061055461984</v>
          </cell>
          <cell r="Q404">
            <v>26.638503214225821</v>
          </cell>
          <cell r="R404">
            <v>16.682246416849431</v>
          </cell>
          <cell r="S404">
            <v>45.175615266450599</v>
          </cell>
          <cell r="T404">
            <v>21.867182716651076</v>
          </cell>
          <cell r="U404">
            <v>38.690770502181515</v>
          </cell>
          <cell r="W404">
            <v>0</v>
          </cell>
          <cell r="X404">
            <v>0</v>
          </cell>
          <cell r="Y404">
            <v>0</v>
          </cell>
          <cell r="Z404">
            <v>0</v>
          </cell>
          <cell r="AA404">
            <v>0</v>
          </cell>
          <cell r="AB404">
            <v>2.4157078868700204</v>
          </cell>
          <cell r="AC404">
            <v>5</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105.7335684852832</v>
          </cell>
          <cell r="BC404">
            <v>0</v>
          </cell>
          <cell r="BD404">
            <v>0</v>
          </cell>
          <cell r="BE404">
            <v>27.3224043715847</v>
          </cell>
          <cell r="BF404">
            <v>33.636499738004346</v>
          </cell>
          <cell r="BG404">
            <v>0</v>
          </cell>
          <cell r="BH404">
            <v>0</v>
          </cell>
          <cell r="BI404">
            <v>0</v>
          </cell>
          <cell r="BJ404">
            <v>7.3917808219178056</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CA404">
            <v>6.4773127662240384</v>
          </cell>
          <cell r="CB404">
            <v>0</v>
          </cell>
          <cell r="CC404">
            <v>10.483870967741936</v>
          </cell>
          <cell r="CD404">
            <v>9.1227435424698804</v>
          </cell>
          <cell r="CE404">
            <v>73.867164672204737</v>
          </cell>
          <cell r="CF404">
            <v>0</v>
          </cell>
          <cell r="CH404">
            <v>80.344477438428783</v>
          </cell>
          <cell r="CJ404">
            <v>40153</v>
          </cell>
          <cell r="CK404">
            <v>0</v>
          </cell>
          <cell r="CL404">
            <v>0</v>
          </cell>
          <cell r="CM404">
            <v>68.350684931506848</v>
          </cell>
          <cell r="CN404">
            <v>0</v>
          </cell>
          <cell r="CO404">
            <v>0</v>
          </cell>
          <cell r="CP404">
            <v>0</v>
          </cell>
          <cell r="CQ404">
            <v>0</v>
          </cell>
          <cell r="CR404">
            <v>0</v>
          </cell>
          <cell r="CS404">
            <v>0</v>
          </cell>
          <cell r="CU404">
            <v>40153</v>
          </cell>
          <cell r="CV404">
            <v>2.4157078868700204</v>
          </cell>
          <cell r="CW404">
            <v>5</v>
          </cell>
          <cell r="CX404">
            <v>0</v>
          </cell>
          <cell r="CY404">
            <v>0</v>
          </cell>
          <cell r="CZ404">
            <v>0</v>
          </cell>
          <cell r="DA404">
            <v>0</v>
          </cell>
          <cell r="DB404">
            <v>0</v>
          </cell>
          <cell r="DC404">
            <v>0</v>
          </cell>
          <cell r="DD404">
            <v>0</v>
          </cell>
          <cell r="DE404">
            <v>0</v>
          </cell>
          <cell r="DF404">
            <v>0</v>
          </cell>
          <cell r="DG404">
            <v>0</v>
          </cell>
          <cell r="DH404">
            <v>105.7335684852832</v>
          </cell>
          <cell r="DI404">
            <v>0</v>
          </cell>
          <cell r="DJ404">
            <v>0</v>
          </cell>
          <cell r="DK404">
            <v>27.3224043715847</v>
          </cell>
          <cell r="DL404">
            <v>41.028280559922152</v>
          </cell>
          <cell r="DM404">
            <v>0</v>
          </cell>
          <cell r="DN404">
            <v>0</v>
          </cell>
          <cell r="DO404">
            <v>0</v>
          </cell>
          <cell r="DP404">
            <v>0</v>
          </cell>
          <cell r="DR404">
            <v>68.350684931506848</v>
          </cell>
          <cell r="DS404">
            <v>80.344477438428783</v>
          </cell>
          <cell r="DT404">
            <v>19.606614510211816</v>
          </cell>
          <cell r="DV404">
            <v>40153</v>
          </cell>
          <cell r="DW404">
            <v>0</v>
          </cell>
          <cell r="DY404">
            <v>49.7</v>
          </cell>
          <cell r="DZ404">
            <v>44.7</v>
          </cell>
          <cell r="EA404">
            <v>30</v>
          </cell>
          <cell r="EB404">
            <v>30</v>
          </cell>
          <cell r="ED404">
            <v>60</v>
          </cell>
          <cell r="EE404">
            <v>20</v>
          </cell>
          <cell r="EF404">
            <v>73.867164672204737</v>
          </cell>
          <cell r="EG404">
            <v>13.867164672204737</v>
          </cell>
          <cell r="EH404">
            <v>60</v>
          </cell>
          <cell r="EJ404">
            <v>30</v>
          </cell>
          <cell r="EK404">
            <v>90</v>
          </cell>
          <cell r="EL404">
            <v>110</v>
          </cell>
          <cell r="EN404">
            <v>0</v>
          </cell>
          <cell r="EO404">
            <v>60</v>
          </cell>
          <cell r="EP404">
            <v>80</v>
          </cell>
          <cell r="ER404">
            <v>200</v>
          </cell>
          <cell r="ET404">
            <v>15</v>
          </cell>
          <cell r="EU404">
            <v>0</v>
          </cell>
          <cell r="EV404">
            <v>0</v>
          </cell>
          <cell r="EW404">
            <v>55.546840418820665</v>
          </cell>
          <cell r="EX404">
            <v>12.803844512686183</v>
          </cell>
          <cell r="EZ404">
            <v>55.546840418820665</v>
          </cell>
          <cell r="FA404">
            <v>70.546840418820665</v>
          </cell>
          <cell r="FB404">
            <v>59</v>
          </cell>
          <cell r="FC404">
            <v>68.350684931506848</v>
          </cell>
          <cell r="FE404">
            <v>38271.59330925926</v>
          </cell>
        </row>
        <row r="405">
          <cell r="A405">
            <v>40154</v>
          </cell>
          <cell r="B405">
            <v>7</v>
          </cell>
          <cell r="C405">
            <v>1</v>
          </cell>
          <cell r="D405">
            <v>12</v>
          </cell>
          <cell r="E405">
            <v>2009</v>
          </cell>
          <cell r="G405">
            <v>0</v>
          </cell>
          <cell r="H405">
            <v>1.6879522769605173</v>
          </cell>
          <cell r="I405">
            <v>12.026486719093338</v>
          </cell>
          <cell r="J405">
            <v>60.958904109589042</v>
          </cell>
          <cell r="K405">
            <v>10.483870967741936</v>
          </cell>
          <cell r="L405">
            <v>0.21181394940389328</v>
          </cell>
          <cell r="M405">
            <v>8.1628933004309623</v>
          </cell>
          <cell r="N405">
            <v>8.1229090909090917</v>
          </cell>
          <cell r="O405">
            <v>14.163122005772463</v>
          </cell>
          <cell r="P405">
            <v>15.361140532331188</v>
          </cell>
          <cell r="Q405">
            <v>26.653408730664726</v>
          </cell>
          <cell r="R405">
            <v>16.682246416849431</v>
          </cell>
          <cell r="S405">
            <v>45.175615266450599</v>
          </cell>
          <cell r="T405">
            <v>21.867182716651076</v>
          </cell>
          <cell r="U405">
            <v>38.690770502181515</v>
          </cell>
          <cell r="W405">
            <v>0</v>
          </cell>
          <cell r="X405">
            <v>0</v>
          </cell>
          <cell r="Y405">
            <v>0</v>
          </cell>
          <cell r="Z405">
            <v>0</v>
          </cell>
          <cell r="AA405">
            <v>0</v>
          </cell>
          <cell r="AB405">
            <v>2.4144825277969701</v>
          </cell>
          <cell r="AC405">
            <v>4.8443994074849064</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105.7335684852832</v>
          </cell>
          <cell r="BC405">
            <v>0</v>
          </cell>
          <cell r="BD405">
            <v>0</v>
          </cell>
          <cell r="BE405">
            <v>27.3224043715847</v>
          </cell>
          <cell r="BF405">
            <v>33.636499738004346</v>
          </cell>
          <cell r="BG405">
            <v>0</v>
          </cell>
          <cell r="BH405">
            <v>0</v>
          </cell>
          <cell r="BI405">
            <v>0</v>
          </cell>
          <cell r="BJ405">
            <v>7.3917808219178056</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CA405">
            <v>6.3226581741360501</v>
          </cell>
          <cell r="CB405">
            <v>0</v>
          </cell>
          <cell r="CC405">
            <v>10.483870967741936</v>
          </cell>
          <cell r="CD405">
            <v>9.2387344054620684</v>
          </cell>
          <cell r="CE405">
            <v>72.859917685617802</v>
          </cell>
          <cell r="CF405">
            <v>0</v>
          </cell>
          <cell r="CH405">
            <v>79.182575859753854</v>
          </cell>
          <cell r="CJ405">
            <v>40154</v>
          </cell>
          <cell r="CK405">
            <v>0</v>
          </cell>
          <cell r="CL405">
            <v>0</v>
          </cell>
          <cell r="CM405">
            <v>68.350684931506848</v>
          </cell>
          <cell r="CN405">
            <v>0</v>
          </cell>
          <cell r="CO405">
            <v>0</v>
          </cell>
          <cell r="CP405">
            <v>0</v>
          </cell>
          <cell r="CQ405">
            <v>0</v>
          </cell>
          <cell r="CR405">
            <v>0</v>
          </cell>
          <cell r="CS405">
            <v>0</v>
          </cell>
          <cell r="CU405">
            <v>40154</v>
          </cell>
          <cell r="CV405">
            <v>2.4144825277969701</v>
          </cell>
          <cell r="CW405">
            <v>4.8443994074849064</v>
          </cell>
          <cell r="CX405">
            <v>0</v>
          </cell>
          <cell r="CY405">
            <v>0</v>
          </cell>
          <cell r="CZ405">
            <v>0</v>
          </cell>
          <cell r="DA405">
            <v>0</v>
          </cell>
          <cell r="DB405">
            <v>0</v>
          </cell>
          <cell r="DC405">
            <v>0</v>
          </cell>
          <cell r="DD405">
            <v>0</v>
          </cell>
          <cell r="DE405">
            <v>0</v>
          </cell>
          <cell r="DF405">
            <v>0</v>
          </cell>
          <cell r="DG405">
            <v>0</v>
          </cell>
          <cell r="DH405">
            <v>105.7335684852832</v>
          </cell>
          <cell r="DI405">
            <v>0</v>
          </cell>
          <cell r="DJ405">
            <v>0</v>
          </cell>
          <cell r="DK405">
            <v>27.3224043715847</v>
          </cell>
          <cell r="DL405">
            <v>41.028280559922152</v>
          </cell>
          <cell r="DM405">
            <v>0</v>
          </cell>
          <cell r="DN405">
            <v>0</v>
          </cell>
          <cell r="DO405">
            <v>0</v>
          </cell>
          <cell r="DP405">
            <v>0</v>
          </cell>
          <cell r="DR405">
            <v>68.350684931506848</v>
          </cell>
          <cell r="DS405">
            <v>79.182575859753854</v>
          </cell>
          <cell r="DT405">
            <v>19.722605373204004</v>
          </cell>
          <cell r="DV405">
            <v>40154</v>
          </cell>
          <cell r="DW405">
            <v>0</v>
          </cell>
          <cell r="DY405">
            <v>49.7</v>
          </cell>
          <cell r="DZ405">
            <v>44.7</v>
          </cell>
          <cell r="EA405">
            <v>30</v>
          </cell>
          <cell r="EB405">
            <v>30</v>
          </cell>
          <cell r="ED405">
            <v>60</v>
          </cell>
          <cell r="EE405">
            <v>20</v>
          </cell>
          <cell r="EF405">
            <v>72.859917685617802</v>
          </cell>
          <cell r="EG405">
            <v>12.859917685617802</v>
          </cell>
          <cell r="EH405">
            <v>60</v>
          </cell>
          <cell r="EJ405">
            <v>30</v>
          </cell>
          <cell r="EK405">
            <v>90</v>
          </cell>
          <cell r="EL405">
            <v>110</v>
          </cell>
          <cell r="EN405">
            <v>0</v>
          </cell>
          <cell r="EO405">
            <v>60</v>
          </cell>
          <cell r="EP405">
            <v>80</v>
          </cell>
          <cell r="ER405">
            <v>200</v>
          </cell>
          <cell r="ET405">
            <v>15</v>
          </cell>
          <cell r="EU405">
            <v>0</v>
          </cell>
          <cell r="EV405">
            <v>0</v>
          </cell>
          <cell r="EW405">
            <v>55.368527987665281</v>
          </cell>
          <cell r="EX405">
            <v>12.982156943841566</v>
          </cell>
          <cell r="EZ405">
            <v>55.368527987665281</v>
          </cell>
          <cell r="FA405">
            <v>70.368527987665288</v>
          </cell>
          <cell r="FB405">
            <v>59</v>
          </cell>
          <cell r="FC405">
            <v>68.350684931506848</v>
          </cell>
          <cell r="FE405">
            <v>38271.593309606484</v>
          </cell>
        </row>
        <row r="406">
          <cell r="A406">
            <v>40155</v>
          </cell>
          <cell r="B406">
            <v>8</v>
          </cell>
          <cell r="C406">
            <v>2</v>
          </cell>
          <cell r="D406">
            <v>12</v>
          </cell>
          <cell r="E406">
            <v>2009</v>
          </cell>
          <cell r="G406">
            <v>0</v>
          </cell>
          <cell r="H406">
            <v>1.6879522769605173</v>
          </cell>
          <cell r="I406">
            <v>12.026486719093338</v>
          </cell>
          <cell r="J406">
            <v>60.958904109589042</v>
          </cell>
          <cell r="K406">
            <v>10.483870967741936</v>
          </cell>
          <cell r="L406">
            <v>0.21181394940389328</v>
          </cell>
          <cell r="M406">
            <v>8.1628933004309623</v>
          </cell>
          <cell r="N406">
            <v>8.1229090909090917</v>
          </cell>
          <cell r="O406">
            <v>14.163122005772463</v>
          </cell>
          <cell r="P406">
            <v>15.361140532331188</v>
          </cell>
          <cell r="Q406">
            <v>26.653408730664726</v>
          </cell>
          <cell r="R406">
            <v>16.682246416849431</v>
          </cell>
          <cell r="S406">
            <v>45.175615266450599</v>
          </cell>
          <cell r="T406">
            <v>21.867182716651076</v>
          </cell>
          <cell r="U406">
            <v>38.690770502181515</v>
          </cell>
          <cell r="W406">
            <v>0</v>
          </cell>
          <cell r="X406">
            <v>0</v>
          </cell>
          <cell r="Y406">
            <v>0</v>
          </cell>
          <cell r="Z406">
            <v>0</v>
          </cell>
          <cell r="AA406">
            <v>0</v>
          </cell>
          <cell r="AB406">
            <v>2.41325779028287</v>
          </cell>
          <cell r="AC406">
            <v>4.6021794371107365</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105.7335684852832</v>
          </cell>
          <cell r="BC406">
            <v>0</v>
          </cell>
          <cell r="BD406">
            <v>0</v>
          </cell>
          <cell r="BE406">
            <v>27.3224043715847</v>
          </cell>
          <cell r="BF406">
            <v>33.636499738004346</v>
          </cell>
          <cell r="BG406">
            <v>0</v>
          </cell>
          <cell r="BH406">
            <v>0</v>
          </cell>
          <cell r="BI406">
            <v>0</v>
          </cell>
          <cell r="BJ406">
            <v>7.3917808219178056</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CA406">
            <v>6.3226581741360501</v>
          </cell>
          <cell r="CB406">
            <v>0</v>
          </cell>
          <cell r="CC406">
            <v>10.483870967741936</v>
          </cell>
          <cell r="CD406">
            <v>9.4821791133503393</v>
          </cell>
          <cell r="CE406">
            <v>72.859917685617802</v>
          </cell>
          <cell r="CF406">
            <v>0</v>
          </cell>
          <cell r="CH406">
            <v>79.182575859753854</v>
          </cell>
          <cell r="CJ406">
            <v>40155</v>
          </cell>
          <cell r="CK406">
            <v>0</v>
          </cell>
          <cell r="CL406">
            <v>0</v>
          </cell>
          <cell r="CM406">
            <v>68.350684931506848</v>
          </cell>
          <cell r="CN406">
            <v>0</v>
          </cell>
          <cell r="CO406">
            <v>0</v>
          </cell>
          <cell r="CP406">
            <v>0</v>
          </cell>
          <cell r="CQ406">
            <v>0</v>
          </cell>
          <cell r="CR406">
            <v>0</v>
          </cell>
          <cell r="CS406">
            <v>0</v>
          </cell>
          <cell r="CU406">
            <v>40155</v>
          </cell>
          <cell r="CV406">
            <v>2.41325779028287</v>
          </cell>
          <cell r="CW406">
            <v>4.6021794371107365</v>
          </cell>
          <cell r="CX406">
            <v>0</v>
          </cell>
          <cell r="CY406">
            <v>0</v>
          </cell>
          <cell r="CZ406">
            <v>0</v>
          </cell>
          <cell r="DA406">
            <v>0</v>
          </cell>
          <cell r="DB406">
            <v>0</v>
          </cell>
          <cell r="DC406">
            <v>0</v>
          </cell>
          <cell r="DD406">
            <v>0</v>
          </cell>
          <cell r="DE406">
            <v>0</v>
          </cell>
          <cell r="DF406">
            <v>0</v>
          </cell>
          <cell r="DG406">
            <v>0</v>
          </cell>
          <cell r="DH406">
            <v>105.7335684852832</v>
          </cell>
          <cell r="DI406">
            <v>0</v>
          </cell>
          <cell r="DJ406">
            <v>0</v>
          </cell>
          <cell r="DK406">
            <v>27.3224043715847</v>
          </cell>
          <cell r="DL406">
            <v>41.028280559922152</v>
          </cell>
          <cell r="DM406">
            <v>0</v>
          </cell>
          <cell r="DN406">
            <v>0</v>
          </cell>
          <cell r="DO406">
            <v>0</v>
          </cell>
          <cell r="DP406">
            <v>0</v>
          </cell>
          <cell r="DR406">
            <v>68.350684931506848</v>
          </cell>
          <cell r="DS406">
            <v>79.182575859753854</v>
          </cell>
          <cell r="DT406">
            <v>19.966050081092277</v>
          </cell>
          <cell r="DV406">
            <v>40155</v>
          </cell>
          <cell r="DW406">
            <v>0</v>
          </cell>
          <cell r="DY406">
            <v>49.7</v>
          </cell>
          <cell r="DZ406">
            <v>44.7</v>
          </cell>
          <cell r="EA406">
            <v>30</v>
          </cell>
          <cell r="EB406">
            <v>30</v>
          </cell>
          <cell r="ED406">
            <v>60</v>
          </cell>
          <cell r="EE406">
            <v>20</v>
          </cell>
          <cell r="EF406">
            <v>72.859917685617802</v>
          </cell>
          <cell r="EG406">
            <v>12.859917685617802</v>
          </cell>
          <cell r="EH406">
            <v>60</v>
          </cell>
          <cell r="EJ406">
            <v>30</v>
          </cell>
          <cell r="EK406">
            <v>90</v>
          </cell>
          <cell r="EL406">
            <v>110</v>
          </cell>
          <cell r="EN406">
            <v>0</v>
          </cell>
          <cell r="EO406">
            <v>60</v>
          </cell>
          <cell r="EP406">
            <v>80</v>
          </cell>
          <cell r="ER406">
            <v>200</v>
          </cell>
          <cell r="ET406">
            <v>15</v>
          </cell>
          <cell r="EU406">
            <v>0</v>
          </cell>
          <cell r="EV406">
            <v>0</v>
          </cell>
          <cell r="EW406">
            <v>55.368527987665281</v>
          </cell>
          <cell r="EX406">
            <v>12.982156943841566</v>
          </cell>
          <cell r="EZ406">
            <v>55.368527987665281</v>
          </cell>
          <cell r="FA406">
            <v>70.368527987665288</v>
          </cell>
          <cell r="FB406">
            <v>59</v>
          </cell>
          <cell r="FC406">
            <v>68.350684931506848</v>
          </cell>
          <cell r="FE406">
            <v>38271.593309837961</v>
          </cell>
        </row>
        <row r="407">
          <cell r="A407">
            <v>40156</v>
          </cell>
          <cell r="B407">
            <v>9</v>
          </cell>
          <cell r="C407">
            <v>3</v>
          </cell>
          <cell r="D407">
            <v>12</v>
          </cell>
          <cell r="E407">
            <v>2009</v>
          </cell>
          <cell r="G407">
            <v>0</v>
          </cell>
          <cell r="H407">
            <v>1.53200614425774</v>
          </cell>
          <cell r="I407">
            <v>11.498225566150662</v>
          </cell>
          <cell r="J407">
            <v>60.958904109589042</v>
          </cell>
          <cell r="K407">
            <v>10.483870967741936</v>
          </cell>
          <cell r="L407">
            <v>0.19224493272439414</v>
          </cell>
          <cell r="M407">
            <v>7.8043397571598661</v>
          </cell>
          <cell r="N407">
            <v>8.1229090909090917</v>
          </cell>
          <cell r="O407">
            <v>12.854622865159923</v>
          </cell>
          <cell r="P407">
            <v>14.68640534177543</v>
          </cell>
          <cell r="Q407">
            <v>26.387188026296986</v>
          </cell>
          <cell r="R407">
            <v>16.682246416849431</v>
          </cell>
          <cell r="S407">
            <v>38.879720685286863</v>
          </cell>
          <cell r="T407">
            <v>21.890832503512005</v>
          </cell>
          <cell r="U407">
            <v>34.204349293102219</v>
          </cell>
          <cell r="W407">
            <v>0</v>
          </cell>
          <cell r="X407">
            <v>0</v>
          </cell>
          <cell r="Y407">
            <v>0</v>
          </cell>
          <cell r="Z407">
            <v>0</v>
          </cell>
          <cell r="AA407">
            <v>0</v>
          </cell>
          <cell r="AB407">
            <v>2.4120336740124371</v>
          </cell>
          <cell r="AC407">
            <v>4.3720704652551117</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94.974902481901097</v>
          </cell>
          <cell r="BC407">
            <v>0</v>
          </cell>
          <cell r="BD407">
            <v>0</v>
          </cell>
          <cell r="BE407">
            <v>27.3224043715847</v>
          </cell>
          <cell r="BF407">
            <v>33.636499738004346</v>
          </cell>
          <cell r="BG407">
            <v>0</v>
          </cell>
          <cell r="BH407">
            <v>0</v>
          </cell>
          <cell r="BI407">
            <v>0</v>
          </cell>
          <cell r="BJ407">
            <v>6.9775717655447522</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0.41420905637305339</v>
          </cell>
          <cell r="BY407">
            <v>0</v>
          </cell>
          <cell r="CA407">
            <v>5.6384508884905955</v>
          </cell>
          <cell r="CB407">
            <v>0</v>
          </cell>
          <cell r="CC407">
            <v>10.483870967741936</v>
          </cell>
          <cell r="CD407">
            <v>9.3353896415258042</v>
          </cell>
          <cell r="CE407">
            <v>70.610462650081757</v>
          </cell>
          <cell r="CF407">
            <v>0</v>
          </cell>
          <cell r="CH407">
            <v>76.248913538572353</v>
          </cell>
          <cell r="CJ407">
            <v>40156</v>
          </cell>
          <cell r="CK407">
            <v>0</v>
          </cell>
          <cell r="CL407">
            <v>0</v>
          </cell>
          <cell r="CM407">
            <v>67.936475875133794</v>
          </cell>
          <cell r="CN407">
            <v>0.41420905637305339</v>
          </cell>
          <cell r="CO407">
            <v>0</v>
          </cell>
          <cell r="CP407">
            <v>0</v>
          </cell>
          <cell r="CQ407">
            <v>0</v>
          </cell>
          <cell r="CR407">
            <v>0</v>
          </cell>
          <cell r="CS407">
            <v>0</v>
          </cell>
          <cell r="CU407">
            <v>40156</v>
          </cell>
          <cell r="CV407">
            <v>2.4120336740124371</v>
          </cell>
          <cell r="CW407">
            <v>4.3720704652551117</v>
          </cell>
          <cell r="CX407">
            <v>0</v>
          </cell>
          <cell r="CY407">
            <v>0</v>
          </cell>
          <cell r="CZ407">
            <v>0</v>
          </cell>
          <cell r="DA407">
            <v>0</v>
          </cell>
          <cell r="DB407">
            <v>0</v>
          </cell>
          <cell r="DC407">
            <v>0</v>
          </cell>
          <cell r="DD407">
            <v>0</v>
          </cell>
          <cell r="DE407">
            <v>0</v>
          </cell>
          <cell r="DF407">
            <v>0</v>
          </cell>
          <cell r="DG407">
            <v>0</v>
          </cell>
          <cell r="DH407">
            <v>94.974902481901097</v>
          </cell>
          <cell r="DI407">
            <v>0</v>
          </cell>
          <cell r="DJ407">
            <v>0</v>
          </cell>
          <cell r="DK407">
            <v>27.3224043715847</v>
          </cell>
          <cell r="DL407">
            <v>40.614071503549098</v>
          </cell>
          <cell r="DM407">
            <v>0</v>
          </cell>
          <cell r="DN407">
            <v>0</v>
          </cell>
          <cell r="DO407">
            <v>0</v>
          </cell>
          <cell r="DP407">
            <v>0.41420905637305339</v>
          </cell>
          <cell r="DR407">
            <v>68.350684931506848</v>
          </cell>
          <cell r="DS407">
            <v>76.248913538572353</v>
          </cell>
          <cell r="DT407">
            <v>19.81926060926774</v>
          </cell>
          <cell r="DV407">
            <v>40156</v>
          </cell>
          <cell r="DW407">
            <v>0</v>
          </cell>
          <cell r="DY407">
            <v>49.7</v>
          </cell>
          <cell r="DZ407">
            <v>44.7</v>
          </cell>
          <cell r="EA407">
            <v>30</v>
          </cell>
          <cell r="EB407">
            <v>30</v>
          </cell>
          <cell r="ED407">
            <v>60</v>
          </cell>
          <cell r="EE407">
            <v>20</v>
          </cell>
          <cell r="EF407">
            <v>70.610462650081757</v>
          </cell>
          <cell r="EG407">
            <v>10.610462650081757</v>
          </cell>
          <cell r="EH407">
            <v>60</v>
          </cell>
          <cell r="EJ407">
            <v>30</v>
          </cell>
          <cell r="EK407">
            <v>90</v>
          </cell>
          <cell r="EL407">
            <v>110</v>
          </cell>
          <cell r="EN407">
            <v>0</v>
          </cell>
          <cell r="EO407">
            <v>60</v>
          </cell>
          <cell r="EP407">
            <v>80</v>
          </cell>
          <cell r="ER407">
            <v>200</v>
          </cell>
          <cell r="ET407">
            <v>15</v>
          </cell>
          <cell r="EU407">
            <v>0</v>
          </cell>
          <cell r="EV407">
            <v>0.41420905637305339</v>
          </cell>
          <cell r="EW407">
            <v>53.350684931506841</v>
          </cell>
          <cell r="EX407">
            <v>15</v>
          </cell>
          <cell r="EZ407">
            <v>52.936475875133787</v>
          </cell>
          <cell r="FA407">
            <v>67.936475875133794</v>
          </cell>
          <cell r="FB407">
            <v>59</v>
          </cell>
          <cell r="FC407">
            <v>68.350684931506848</v>
          </cell>
          <cell r="FE407">
            <v>38271.593309953707</v>
          </cell>
        </row>
        <row r="408">
          <cell r="A408">
            <v>40157</v>
          </cell>
          <cell r="B408">
            <v>10</v>
          </cell>
          <cell r="C408">
            <v>4</v>
          </cell>
          <cell r="D408">
            <v>12</v>
          </cell>
          <cell r="E408">
            <v>2009</v>
          </cell>
          <cell r="G408">
            <v>0</v>
          </cell>
          <cell r="H408">
            <v>0.99684820156341858</v>
          </cell>
          <cell r="I408">
            <v>9.3594777072948805</v>
          </cell>
          <cell r="J408">
            <v>60.958904109589042</v>
          </cell>
          <cell r="K408">
            <v>10.483870967741936</v>
          </cell>
          <cell r="L408">
            <v>0.12509023946430853</v>
          </cell>
          <cell r="M408">
            <v>6.3526796858401271</v>
          </cell>
          <cell r="N408">
            <v>0</v>
          </cell>
          <cell r="O408">
            <v>8.3642665095962325</v>
          </cell>
          <cell r="P408">
            <v>11.95463444388324</v>
          </cell>
          <cell r="Q408">
            <v>27.000329721687663</v>
          </cell>
          <cell r="R408">
            <v>16.682246416849431</v>
          </cell>
          <cell r="S408">
            <v>44.404460289220772</v>
          </cell>
          <cell r="T408">
            <v>20.929950157020386</v>
          </cell>
          <cell r="U408">
            <v>23.724399436790648</v>
          </cell>
          <cell r="W408">
            <v>0</v>
          </cell>
          <cell r="X408">
            <v>0</v>
          </cell>
          <cell r="Y408">
            <v>0</v>
          </cell>
          <cell r="Z408">
            <v>0</v>
          </cell>
          <cell r="AA408">
            <v>0</v>
          </cell>
          <cell r="AB408">
            <v>0</v>
          </cell>
          <cell r="AC408">
            <v>4.1534669419923604</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89.058809883031799</v>
          </cell>
          <cell r="BC408">
            <v>0</v>
          </cell>
          <cell r="BD408">
            <v>0</v>
          </cell>
          <cell r="BE408">
            <v>27.3224043715847</v>
          </cell>
          <cell r="BF408">
            <v>30.767528331999895</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2.868971406004448</v>
          </cell>
          <cell r="BX408">
            <v>7.3917808219178056</v>
          </cell>
          <cell r="BY408">
            <v>0</v>
          </cell>
          <cell r="CA408">
            <v>2.9645450869404932</v>
          </cell>
          <cell r="CB408">
            <v>0</v>
          </cell>
          <cell r="CC408">
            <v>10.483870967741936</v>
          </cell>
          <cell r="CD408">
            <v>2.3243029833120756</v>
          </cell>
          <cell r="CE408">
            <v>64.001477092016557</v>
          </cell>
          <cell r="CF408">
            <v>0</v>
          </cell>
          <cell r="CH408">
            <v>66.966022178957047</v>
          </cell>
          <cell r="CJ408">
            <v>40157</v>
          </cell>
          <cell r="CK408">
            <v>0</v>
          </cell>
          <cell r="CL408">
            <v>0</v>
          </cell>
          <cell r="CM408">
            <v>58.089932703584594</v>
          </cell>
          <cell r="CN408">
            <v>10.260752227922254</v>
          </cell>
          <cell r="CO408">
            <v>0</v>
          </cell>
          <cell r="CP408">
            <v>0</v>
          </cell>
          <cell r="CQ408">
            <v>0</v>
          </cell>
          <cell r="CR408">
            <v>0</v>
          </cell>
          <cell r="CS408">
            <v>0</v>
          </cell>
          <cell r="CU408">
            <v>40157</v>
          </cell>
          <cell r="CV408">
            <v>0</v>
          </cell>
          <cell r="CW408">
            <v>4.1534669419923604</v>
          </cell>
          <cell r="CX408">
            <v>0</v>
          </cell>
          <cell r="CY408">
            <v>0</v>
          </cell>
          <cell r="CZ408">
            <v>0</v>
          </cell>
          <cell r="DA408">
            <v>0</v>
          </cell>
          <cell r="DB408">
            <v>0</v>
          </cell>
          <cell r="DC408">
            <v>0</v>
          </cell>
          <cell r="DD408">
            <v>0</v>
          </cell>
          <cell r="DE408">
            <v>0</v>
          </cell>
          <cell r="DF408">
            <v>0</v>
          </cell>
          <cell r="DG408">
            <v>0</v>
          </cell>
          <cell r="DH408">
            <v>89.058809883031799</v>
          </cell>
          <cell r="DI408">
            <v>0</v>
          </cell>
          <cell r="DJ408">
            <v>0</v>
          </cell>
          <cell r="DK408">
            <v>27.3224043715847</v>
          </cell>
          <cell r="DL408">
            <v>30.767528331999895</v>
          </cell>
          <cell r="DM408">
            <v>0</v>
          </cell>
          <cell r="DN408">
            <v>0</v>
          </cell>
          <cell r="DO408">
            <v>0</v>
          </cell>
          <cell r="DP408">
            <v>10.260752227922254</v>
          </cell>
          <cell r="DR408">
            <v>68.350684931506848</v>
          </cell>
          <cell r="DS408">
            <v>66.966022178957047</v>
          </cell>
          <cell r="DT408">
            <v>12.808173951054012</v>
          </cell>
          <cell r="DV408">
            <v>40157</v>
          </cell>
          <cell r="DW408">
            <v>0</v>
          </cell>
          <cell r="DY408">
            <v>49.7</v>
          </cell>
          <cell r="DZ408">
            <v>44.7</v>
          </cell>
          <cell r="EA408">
            <v>30</v>
          </cell>
          <cell r="EB408">
            <v>30</v>
          </cell>
          <cell r="ED408">
            <v>60</v>
          </cell>
          <cell r="EE408">
            <v>20</v>
          </cell>
          <cell r="EF408">
            <v>64.001477092016557</v>
          </cell>
          <cell r="EG408">
            <v>4.0014770920165574</v>
          </cell>
          <cell r="EH408">
            <v>60</v>
          </cell>
          <cell r="EJ408">
            <v>30</v>
          </cell>
          <cell r="EK408">
            <v>90</v>
          </cell>
          <cell r="EL408">
            <v>110</v>
          </cell>
          <cell r="EN408">
            <v>0</v>
          </cell>
          <cell r="EO408">
            <v>60</v>
          </cell>
          <cell r="EP408">
            <v>80</v>
          </cell>
          <cell r="ER408">
            <v>200</v>
          </cell>
          <cell r="ET408">
            <v>15</v>
          </cell>
          <cell r="EU408">
            <v>0</v>
          </cell>
          <cell r="EV408">
            <v>10.260752227922254</v>
          </cell>
          <cell r="EW408">
            <v>53.350684931506848</v>
          </cell>
          <cell r="EX408">
            <v>15</v>
          </cell>
          <cell r="EZ408">
            <v>43.089932703584594</v>
          </cell>
          <cell r="FA408">
            <v>58.089932703584594</v>
          </cell>
          <cell r="FB408">
            <v>59</v>
          </cell>
          <cell r="FC408">
            <v>68.350684931506848</v>
          </cell>
          <cell r="FE408">
            <v>38271.593310300923</v>
          </cell>
        </row>
        <row r="409">
          <cell r="A409">
            <v>40158</v>
          </cell>
          <cell r="B409">
            <v>11</v>
          </cell>
          <cell r="C409">
            <v>5</v>
          </cell>
          <cell r="D409">
            <v>12</v>
          </cell>
          <cell r="E409">
            <v>2009</v>
          </cell>
          <cell r="G409">
            <v>0</v>
          </cell>
          <cell r="H409">
            <v>1.1125705744263497</v>
          </cell>
          <cell r="I409">
            <v>9.4784132693584358</v>
          </cell>
          <cell r="J409">
            <v>60.958904109589042</v>
          </cell>
          <cell r="K409">
            <v>10.483870967741936</v>
          </cell>
          <cell r="L409">
            <v>0.13961174766395101</v>
          </cell>
          <cell r="M409">
            <v>6.4334063623357869</v>
          </cell>
          <cell r="N409">
            <v>0</v>
          </cell>
          <cell r="O409">
            <v>9.335259652012855</v>
          </cell>
          <cell r="P409">
            <v>12.106547959926921</v>
          </cell>
          <cell r="Q409">
            <v>26.713769351542542</v>
          </cell>
          <cell r="R409">
            <v>16.682246416849431</v>
          </cell>
          <cell r="S409">
            <v>42.564758077958103</v>
          </cell>
          <cell r="T409">
            <v>21.143353275670133</v>
          </cell>
          <cell r="U409">
            <v>26.600158443333289</v>
          </cell>
          <cell r="W409">
            <v>0</v>
          </cell>
          <cell r="X409">
            <v>0</v>
          </cell>
          <cell r="Y409">
            <v>0</v>
          </cell>
          <cell r="Z409">
            <v>0</v>
          </cell>
          <cell r="AA409">
            <v>0</v>
          </cell>
          <cell r="AB409">
            <v>0</v>
          </cell>
          <cell r="AC409">
            <v>3.9457935948927911</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90.308269796961525</v>
          </cell>
          <cell r="BC409">
            <v>0</v>
          </cell>
          <cell r="BD409">
            <v>0</v>
          </cell>
          <cell r="BE409">
            <v>27.3224043715847</v>
          </cell>
          <cell r="BF409">
            <v>31.315093647678484</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2.3214060903258584</v>
          </cell>
          <cell r="BX409">
            <v>7.3917808219178056</v>
          </cell>
          <cell r="BY409">
            <v>0</v>
          </cell>
          <cell r="CA409">
            <v>3.19920302186698</v>
          </cell>
          <cell r="CB409">
            <v>0</v>
          </cell>
          <cell r="CC409">
            <v>10.483870967741936</v>
          </cell>
          <cell r="CD409">
            <v>2.6272245151069464</v>
          </cell>
          <cell r="CE409">
            <v>64.837823380331741</v>
          </cell>
          <cell r="CF409">
            <v>0</v>
          </cell>
          <cell r="CH409">
            <v>68.03702640219872</v>
          </cell>
          <cell r="CJ409">
            <v>40158</v>
          </cell>
          <cell r="CK409">
            <v>0</v>
          </cell>
          <cell r="CL409">
            <v>0</v>
          </cell>
          <cell r="CM409">
            <v>58.637498019263184</v>
          </cell>
          <cell r="CN409">
            <v>9.713186912243664</v>
          </cell>
          <cell r="CO409">
            <v>0</v>
          </cell>
          <cell r="CP409">
            <v>0</v>
          </cell>
          <cell r="CQ409">
            <v>0</v>
          </cell>
          <cell r="CR409">
            <v>0</v>
          </cell>
          <cell r="CS409">
            <v>0</v>
          </cell>
          <cell r="CU409">
            <v>40158</v>
          </cell>
          <cell r="CV409">
            <v>0</v>
          </cell>
          <cell r="CW409">
            <v>3.9457935948927911</v>
          </cell>
          <cell r="CX409">
            <v>0</v>
          </cell>
          <cell r="CY409">
            <v>0</v>
          </cell>
          <cell r="CZ409">
            <v>0</v>
          </cell>
          <cell r="DA409">
            <v>0</v>
          </cell>
          <cell r="DB409">
            <v>0</v>
          </cell>
          <cell r="DC409">
            <v>0</v>
          </cell>
          <cell r="DD409">
            <v>0</v>
          </cell>
          <cell r="DE409">
            <v>0</v>
          </cell>
          <cell r="DF409">
            <v>0</v>
          </cell>
          <cell r="DG409">
            <v>0</v>
          </cell>
          <cell r="DH409">
            <v>90.308269796961525</v>
          </cell>
          <cell r="DI409">
            <v>0</v>
          </cell>
          <cell r="DJ409">
            <v>0</v>
          </cell>
          <cell r="DK409">
            <v>27.3224043715847</v>
          </cell>
          <cell r="DL409">
            <v>31.315093647678484</v>
          </cell>
          <cell r="DM409">
            <v>0</v>
          </cell>
          <cell r="DN409">
            <v>0</v>
          </cell>
          <cell r="DO409">
            <v>0</v>
          </cell>
          <cell r="DP409">
            <v>9.713186912243664</v>
          </cell>
          <cell r="DR409">
            <v>68.350684931506848</v>
          </cell>
          <cell r="DS409">
            <v>68.03702640219872</v>
          </cell>
          <cell r="DT409">
            <v>13.111095482848881</v>
          </cell>
          <cell r="DV409">
            <v>40158</v>
          </cell>
          <cell r="DW409">
            <v>0</v>
          </cell>
          <cell r="DY409">
            <v>49.7</v>
          </cell>
          <cell r="DZ409">
            <v>44.7</v>
          </cell>
          <cell r="EA409">
            <v>30</v>
          </cell>
          <cell r="EB409">
            <v>30</v>
          </cell>
          <cell r="ED409">
            <v>60</v>
          </cell>
          <cell r="EE409">
            <v>20</v>
          </cell>
          <cell r="EF409">
            <v>64.837823380331741</v>
          </cell>
          <cell r="EG409">
            <v>4.8378233803317414</v>
          </cell>
          <cell r="EH409">
            <v>60</v>
          </cell>
          <cell r="EJ409">
            <v>30</v>
          </cell>
          <cell r="EK409">
            <v>90</v>
          </cell>
          <cell r="EL409">
            <v>110</v>
          </cell>
          <cell r="EN409">
            <v>0</v>
          </cell>
          <cell r="EO409">
            <v>60</v>
          </cell>
          <cell r="EP409">
            <v>80</v>
          </cell>
          <cell r="ER409">
            <v>200</v>
          </cell>
          <cell r="ET409">
            <v>15</v>
          </cell>
          <cell r="EU409">
            <v>0</v>
          </cell>
          <cell r="EV409">
            <v>9.713186912243664</v>
          </cell>
          <cell r="EW409">
            <v>53.350684931506848</v>
          </cell>
          <cell r="EX409">
            <v>15</v>
          </cell>
          <cell r="EZ409">
            <v>43.637498019263184</v>
          </cell>
          <cell r="FA409">
            <v>58.637498019263184</v>
          </cell>
          <cell r="FB409">
            <v>59</v>
          </cell>
          <cell r="FC409">
            <v>68.350684931506848</v>
          </cell>
          <cell r="FE409">
            <v>38271.593310532407</v>
          </cell>
        </row>
        <row r="410">
          <cell r="A410">
            <v>40159</v>
          </cell>
          <cell r="B410">
            <v>12</v>
          </cell>
          <cell r="C410">
            <v>6</v>
          </cell>
          <cell r="D410">
            <v>12</v>
          </cell>
          <cell r="E410">
            <v>2009</v>
          </cell>
          <cell r="G410">
            <v>0</v>
          </cell>
          <cell r="H410">
            <v>1.6724544551453098</v>
          </cell>
          <cell r="I410">
            <v>12.021308793303202</v>
          </cell>
          <cell r="J410">
            <v>60.958904109589042</v>
          </cell>
          <cell r="K410">
            <v>10.483870967741936</v>
          </cell>
          <cell r="L410">
            <v>0.20986919368381574</v>
          </cell>
          <cell r="M410">
            <v>8.159378819707733</v>
          </cell>
          <cell r="N410">
            <v>8.1229090909090917</v>
          </cell>
          <cell r="O410">
            <v>14.033084240968027</v>
          </cell>
          <cell r="P410">
            <v>15.354526892987789</v>
          </cell>
          <cell r="Q410">
            <v>26.655401446766191</v>
          </cell>
          <cell r="R410">
            <v>16.682246416849431</v>
          </cell>
          <cell r="S410">
            <v>54.681257978983673</v>
          </cell>
          <cell r="T410">
            <v>21.906135555233654</v>
          </cell>
          <cell r="U410">
            <v>39.041963822070656</v>
          </cell>
          <cell r="W410">
            <v>0</v>
          </cell>
          <cell r="X410">
            <v>0</v>
          </cell>
          <cell r="Y410">
            <v>0</v>
          </cell>
          <cell r="Z410">
            <v>0</v>
          </cell>
          <cell r="AA410">
            <v>0</v>
          </cell>
          <cell r="AB410">
            <v>2.4108101786705469</v>
          </cell>
          <cell r="AC410">
            <v>3.7485039151481514</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115.62935735628798</v>
          </cell>
          <cell r="BC410">
            <v>0</v>
          </cell>
          <cell r="BD410">
            <v>0</v>
          </cell>
          <cell r="BE410">
            <v>27.3224043715847</v>
          </cell>
          <cell r="BF410">
            <v>33.636499738004346</v>
          </cell>
          <cell r="BG410">
            <v>0</v>
          </cell>
          <cell r="BH410">
            <v>0</v>
          </cell>
          <cell r="BI410">
            <v>0</v>
          </cell>
          <cell r="BJ410">
            <v>7.3917808219178056</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CA410">
            <v>6.3019824265307065</v>
          </cell>
          <cell r="CB410">
            <v>0</v>
          </cell>
          <cell r="CC410">
            <v>10.483870967741936</v>
          </cell>
          <cell r="CD410">
            <v>10.332843010481939</v>
          </cell>
          <cell r="CE410">
            <v>72.725258997571444</v>
          </cell>
          <cell r="CF410">
            <v>0</v>
          </cell>
          <cell r="CH410">
            <v>79.027241424102158</v>
          </cell>
          <cell r="CJ410">
            <v>40159</v>
          </cell>
          <cell r="CK410">
            <v>0</v>
          </cell>
          <cell r="CL410">
            <v>0</v>
          </cell>
          <cell r="CM410">
            <v>68.350684931506848</v>
          </cell>
          <cell r="CN410">
            <v>0</v>
          </cell>
          <cell r="CO410">
            <v>0</v>
          </cell>
          <cell r="CP410">
            <v>0</v>
          </cell>
          <cell r="CQ410">
            <v>0</v>
          </cell>
          <cell r="CR410">
            <v>0</v>
          </cell>
          <cell r="CS410">
            <v>0</v>
          </cell>
          <cell r="CU410">
            <v>40159</v>
          </cell>
          <cell r="CV410">
            <v>2.4108101786705469</v>
          </cell>
          <cell r="CW410">
            <v>3.7485039151481514</v>
          </cell>
          <cell r="CX410">
            <v>0</v>
          </cell>
          <cell r="CY410">
            <v>0</v>
          </cell>
          <cell r="CZ410">
            <v>0</v>
          </cell>
          <cell r="DA410">
            <v>0</v>
          </cell>
          <cell r="DB410">
            <v>0</v>
          </cell>
          <cell r="DC410">
            <v>0</v>
          </cell>
          <cell r="DD410">
            <v>0</v>
          </cell>
          <cell r="DE410">
            <v>0</v>
          </cell>
          <cell r="DF410">
            <v>0</v>
          </cell>
          <cell r="DG410">
            <v>0</v>
          </cell>
          <cell r="DH410">
            <v>115.62935735628798</v>
          </cell>
          <cell r="DI410">
            <v>0</v>
          </cell>
          <cell r="DJ410">
            <v>0</v>
          </cell>
          <cell r="DK410">
            <v>27.3224043715847</v>
          </cell>
          <cell r="DL410">
            <v>41.028280559922152</v>
          </cell>
          <cell r="DM410">
            <v>0</v>
          </cell>
          <cell r="DN410">
            <v>0</v>
          </cell>
          <cell r="DO410">
            <v>0</v>
          </cell>
          <cell r="DP410">
            <v>0</v>
          </cell>
          <cell r="DR410">
            <v>68.350684931506848</v>
          </cell>
          <cell r="DS410">
            <v>79.027241424102158</v>
          </cell>
          <cell r="DT410">
            <v>20.816713978223873</v>
          </cell>
          <cell r="DV410">
            <v>40159</v>
          </cell>
          <cell r="DW410">
            <v>0</v>
          </cell>
          <cell r="DY410">
            <v>49.7</v>
          </cell>
          <cell r="DZ410">
            <v>44.7</v>
          </cell>
          <cell r="EA410">
            <v>30</v>
          </cell>
          <cell r="EB410">
            <v>30</v>
          </cell>
          <cell r="ED410">
            <v>60</v>
          </cell>
          <cell r="EE410">
            <v>20</v>
          </cell>
          <cell r="EF410">
            <v>72.725258997571444</v>
          </cell>
          <cell r="EG410">
            <v>12.725258997571444</v>
          </cell>
          <cell r="EH410">
            <v>60</v>
          </cell>
          <cell r="EJ410">
            <v>30</v>
          </cell>
          <cell r="EK410">
            <v>90</v>
          </cell>
          <cell r="EL410">
            <v>110</v>
          </cell>
          <cell r="EN410">
            <v>0</v>
          </cell>
          <cell r="EO410">
            <v>60</v>
          </cell>
          <cell r="EP410">
            <v>80</v>
          </cell>
          <cell r="ER410">
            <v>200</v>
          </cell>
          <cell r="ET410">
            <v>15</v>
          </cell>
          <cell r="EU410">
            <v>0</v>
          </cell>
          <cell r="EV410">
            <v>0</v>
          </cell>
          <cell r="EW410">
            <v>55.344689427350396</v>
          </cell>
          <cell r="EX410">
            <v>13.005995504156452</v>
          </cell>
          <cell r="EZ410">
            <v>55.344689427350396</v>
          </cell>
          <cell r="FA410">
            <v>70.344689427350403</v>
          </cell>
          <cell r="FB410">
            <v>59</v>
          </cell>
          <cell r="FC410">
            <v>68.350684931506848</v>
          </cell>
          <cell r="FE410">
            <v>38271.593310763892</v>
          </cell>
        </row>
        <row r="411">
          <cell r="A411">
            <v>40160</v>
          </cell>
          <cell r="B411">
            <v>13</v>
          </cell>
          <cell r="C411">
            <v>7</v>
          </cell>
          <cell r="D411">
            <v>12</v>
          </cell>
          <cell r="E411">
            <v>2009</v>
          </cell>
          <cell r="G411">
            <v>0</v>
          </cell>
          <cell r="H411">
            <v>1.8028184424664524</v>
          </cell>
          <cell r="I411">
            <v>12.06558458375541</v>
          </cell>
          <cell r="J411">
            <v>60.958904109589042</v>
          </cell>
          <cell r="K411">
            <v>10.483870967741936</v>
          </cell>
          <cell r="L411">
            <v>0.22622801578526316</v>
          </cell>
          <cell r="M411">
            <v>8.189430701166998</v>
          </cell>
          <cell r="N411">
            <v>8.1229090909090917</v>
          </cell>
          <cell r="O411">
            <v>15.126930958550021</v>
          </cell>
          <cell r="P411">
            <v>15.4110792889786</v>
          </cell>
          <cell r="Q411">
            <v>26.661352424188873</v>
          </cell>
          <cell r="R411">
            <v>16.682246416849431</v>
          </cell>
          <cell r="S411">
            <v>45.175615266450599</v>
          </cell>
          <cell r="T411">
            <v>21.867182716651076</v>
          </cell>
          <cell r="U411">
            <v>38.690770502181515</v>
          </cell>
          <cell r="W411">
            <v>0</v>
          </cell>
          <cell r="X411">
            <v>0</v>
          </cell>
          <cell r="Y411">
            <v>0</v>
          </cell>
          <cell r="Z411">
            <v>0</v>
          </cell>
          <cell r="AA411">
            <v>0</v>
          </cell>
          <cell r="AB411">
            <v>2.4095873039422351</v>
          </cell>
          <cell r="AC411">
            <v>3.561078719390677</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105.7335684852832</v>
          </cell>
          <cell r="BC411">
            <v>0</v>
          </cell>
          <cell r="BD411">
            <v>0</v>
          </cell>
          <cell r="BE411">
            <v>27.3224043715847</v>
          </cell>
          <cell r="BF411">
            <v>33.636499738004346</v>
          </cell>
          <cell r="BG411">
            <v>0</v>
          </cell>
          <cell r="BH411">
            <v>0</v>
          </cell>
          <cell r="BI411">
            <v>0</v>
          </cell>
          <cell r="BJ411">
            <v>7.3917808219178056</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CA411">
            <v>6.4766222043040571</v>
          </cell>
          <cell r="CB411">
            <v>0</v>
          </cell>
          <cell r="CC411">
            <v>10.483870967741936</v>
          </cell>
          <cell r="CD411">
            <v>10.567901784528443</v>
          </cell>
          <cell r="CE411">
            <v>73.881609088566933</v>
          </cell>
          <cell r="CF411">
            <v>0</v>
          </cell>
          <cell r="CH411">
            <v>80.358231292870983</v>
          </cell>
          <cell r="CJ411">
            <v>40160</v>
          </cell>
          <cell r="CK411">
            <v>0</v>
          </cell>
          <cell r="CL411">
            <v>0</v>
          </cell>
          <cell r="CM411">
            <v>68.350684931506848</v>
          </cell>
          <cell r="CN411">
            <v>0</v>
          </cell>
          <cell r="CO411">
            <v>0</v>
          </cell>
          <cell r="CP411">
            <v>0</v>
          </cell>
          <cell r="CQ411">
            <v>0</v>
          </cell>
          <cell r="CR411">
            <v>0</v>
          </cell>
          <cell r="CS411">
            <v>0</v>
          </cell>
          <cell r="CU411">
            <v>40160</v>
          </cell>
          <cell r="CV411">
            <v>2.4095873039422351</v>
          </cell>
          <cell r="CW411">
            <v>3.561078719390677</v>
          </cell>
          <cell r="CX411">
            <v>0</v>
          </cell>
          <cell r="CY411">
            <v>0</v>
          </cell>
          <cell r="CZ411">
            <v>0</v>
          </cell>
          <cell r="DA411">
            <v>0</v>
          </cell>
          <cell r="DB411">
            <v>0</v>
          </cell>
          <cell r="DC411">
            <v>0</v>
          </cell>
          <cell r="DD411">
            <v>0</v>
          </cell>
          <cell r="DE411">
            <v>0</v>
          </cell>
          <cell r="DF411">
            <v>0</v>
          </cell>
          <cell r="DG411">
            <v>0</v>
          </cell>
          <cell r="DH411">
            <v>105.7335684852832</v>
          </cell>
          <cell r="DI411">
            <v>0</v>
          </cell>
          <cell r="DJ411">
            <v>0</v>
          </cell>
          <cell r="DK411">
            <v>27.3224043715847</v>
          </cell>
          <cell r="DL411">
            <v>41.028280559922152</v>
          </cell>
          <cell r="DM411">
            <v>0</v>
          </cell>
          <cell r="DN411">
            <v>0</v>
          </cell>
          <cell r="DO411">
            <v>0</v>
          </cell>
          <cell r="DP411">
            <v>0</v>
          </cell>
          <cell r="DR411">
            <v>68.350684931506848</v>
          </cell>
          <cell r="DS411">
            <v>80.358231292870983</v>
          </cell>
          <cell r="DT411">
            <v>21.051772752270381</v>
          </cell>
          <cell r="DV411">
            <v>40160</v>
          </cell>
          <cell r="DW411">
            <v>0</v>
          </cell>
          <cell r="DY411">
            <v>49.7</v>
          </cell>
          <cell r="DZ411">
            <v>44.7</v>
          </cell>
          <cell r="EA411">
            <v>30</v>
          </cell>
          <cell r="EB411">
            <v>30</v>
          </cell>
          <cell r="ED411">
            <v>60</v>
          </cell>
          <cell r="EE411">
            <v>20</v>
          </cell>
          <cell r="EF411">
            <v>73.881609088566933</v>
          </cell>
          <cell r="EG411">
            <v>13.881609088566933</v>
          </cell>
          <cell r="EH411">
            <v>60</v>
          </cell>
          <cell r="EJ411">
            <v>30</v>
          </cell>
          <cell r="EK411">
            <v>90</v>
          </cell>
          <cell r="EL411">
            <v>110</v>
          </cell>
          <cell r="EN411">
            <v>0</v>
          </cell>
          <cell r="EO411">
            <v>60</v>
          </cell>
          <cell r="EP411">
            <v>80</v>
          </cell>
          <cell r="ER411">
            <v>200</v>
          </cell>
          <cell r="ET411">
            <v>15</v>
          </cell>
          <cell r="EU411">
            <v>0</v>
          </cell>
          <cell r="EV411">
            <v>0</v>
          </cell>
          <cell r="EW411">
            <v>55.54852995036341</v>
          </cell>
          <cell r="EX411">
            <v>12.802154981143438</v>
          </cell>
          <cell r="EZ411">
            <v>55.54852995036341</v>
          </cell>
          <cell r="FA411">
            <v>70.548529950363417</v>
          </cell>
          <cell r="FB411">
            <v>59</v>
          </cell>
          <cell r="FC411">
            <v>68.350684931506848</v>
          </cell>
          <cell r="FE411">
            <v>38271.593311111108</v>
          </cell>
        </row>
        <row r="412">
          <cell r="A412">
            <v>40161</v>
          </cell>
          <cell r="B412">
            <v>14</v>
          </cell>
          <cell r="C412">
            <v>1</v>
          </cell>
          <cell r="D412">
            <v>12</v>
          </cell>
          <cell r="E412">
            <v>2009</v>
          </cell>
          <cell r="G412">
            <v>0</v>
          </cell>
          <cell r="H412">
            <v>1.7139886176100654</v>
          </cell>
          <cell r="I412">
            <v>12.035185634420776</v>
          </cell>
          <cell r="J412">
            <v>60.958904109589042</v>
          </cell>
          <cell r="K412">
            <v>10.483870967741936</v>
          </cell>
          <cell r="L412">
            <v>0.21508113901362352</v>
          </cell>
          <cell r="M412">
            <v>8.1687976280459935</v>
          </cell>
          <cell r="N412">
            <v>8.1229090909090917</v>
          </cell>
          <cell r="O412">
            <v>14.381585450643914</v>
          </cell>
          <cell r="P412">
            <v>15.372251446428109</v>
          </cell>
          <cell r="Q412">
            <v>26.650060967614284</v>
          </cell>
          <cell r="R412">
            <v>16.682246416849431</v>
          </cell>
          <cell r="S412">
            <v>45.175615266450599</v>
          </cell>
          <cell r="T412">
            <v>21.867182716651076</v>
          </cell>
          <cell r="U412">
            <v>38.690770502181515</v>
          </cell>
          <cell r="W412">
            <v>0</v>
          </cell>
          <cell r="X412">
            <v>0</v>
          </cell>
          <cell r="Y412">
            <v>0</v>
          </cell>
          <cell r="Z412">
            <v>0</v>
          </cell>
          <cell r="AA412">
            <v>0</v>
          </cell>
          <cell r="AB412">
            <v>2.4083650495126996</v>
          </cell>
          <cell r="AC412">
            <v>3.3830247834212854</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105.7335684852832</v>
          </cell>
          <cell r="BC412">
            <v>0</v>
          </cell>
          <cell r="BD412">
            <v>0</v>
          </cell>
          <cell r="BE412">
            <v>27.3224043715847</v>
          </cell>
          <cell r="BF412">
            <v>33.636499738004346</v>
          </cell>
          <cell r="BG412">
            <v>0</v>
          </cell>
          <cell r="BH412">
            <v>0</v>
          </cell>
          <cell r="BI412">
            <v>0</v>
          </cell>
          <cell r="BJ412">
            <v>7.3917808219178056</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CA412">
            <v>6.357393430113035</v>
          </cell>
          <cell r="CB412">
            <v>0</v>
          </cell>
          <cell r="CC412">
            <v>10.483870967741936</v>
          </cell>
          <cell r="CD412">
            <v>10.715398025034725</v>
          </cell>
          <cell r="CE412">
            <v>73.086144281535738</v>
          </cell>
          <cell r="CF412">
            <v>0</v>
          </cell>
          <cell r="CH412">
            <v>79.443537711648773</v>
          </cell>
          <cell r="CJ412">
            <v>40161</v>
          </cell>
          <cell r="CK412">
            <v>0</v>
          </cell>
          <cell r="CL412">
            <v>0</v>
          </cell>
          <cell r="CM412">
            <v>68.350684931506848</v>
          </cell>
          <cell r="CN412">
            <v>0</v>
          </cell>
          <cell r="CO412">
            <v>0</v>
          </cell>
          <cell r="CP412">
            <v>0</v>
          </cell>
          <cell r="CQ412">
            <v>0</v>
          </cell>
          <cell r="CR412">
            <v>0</v>
          </cell>
          <cell r="CS412">
            <v>0</v>
          </cell>
          <cell r="CU412">
            <v>40161</v>
          </cell>
          <cell r="CV412">
            <v>2.4083650495126996</v>
          </cell>
          <cell r="CW412">
            <v>3.3830247834212854</v>
          </cell>
          <cell r="CX412">
            <v>0</v>
          </cell>
          <cell r="CY412">
            <v>0</v>
          </cell>
          <cell r="CZ412">
            <v>0</v>
          </cell>
          <cell r="DA412">
            <v>0</v>
          </cell>
          <cell r="DB412">
            <v>0</v>
          </cell>
          <cell r="DC412">
            <v>0</v>
          </cell>
          <cell r="DD412">
            <v>0</v>
          </cell>
          <cell r="DE412">
            <v>0</v>
          </cell>
          <cell r="DF412">
            <v>0</v>
          </cell>
          <cell r="DG412">
            <v>0</v>
          </cell>
          <cell r="DH412">
            <v>105.7335684852832</v>
          </cell>
          <cell r="DI412">
            <v>0</v>
          </cell>
          <cell r="DJ412">
            <v>0</v>
          </cell>
          <cell r="DK412">
            <v>27.3224043715847</v>
          </cell>
          <cell r="DL412">
            <v>41.028280559922152</v>
          </cell>
          <cell r="DM412">
            <v>0</v>
          </cell>
          <cell r="DN412">
            <v>0</v>
          </cell>
          <cell r="DO412">
            <v>0</v>
          </cell>
          <cell r="DP412">
            <v>0</v>
          </cell>
          <cell r="DR412">
            <v>68.350684931506848</v>
          </cell>
          <cell r="DS412">
            <v>79.443537711648773</v>
          </cell>
          <cell r="DT412">
            <v>21.199268992776659</v>
          </cell>
          <cell r="DV412">
            <v>40161</v>
          </cell>
          <cell r="DW412">
            <v>0</v>
          </cell>
          <cell r="DY412">
            <v>49.7</v>
          </cell>
          <cell r="DZ412">
            <v>44.7</v>
          </cell>
          <cell r="EA412">
            <v>30</v>
          </cell>
          <cell r="EB412">
            <v>30</v>
          </cell>
          <cell r="ED412">
            <v>60</v>
          </cell>
          <cell r="EE412">
            <v>20</v>
          </cell>
          <cell r="EF412">
            <v>73.086144281535738</v>
          </cell>
          <cell r="EG412">
            <v>13.086144281535738</v>
          </cell>
          <cell r="EH412">
            <v>60</v>
          </cell>
          <cell r="EJ412">
            <v>30</v>
          </cell>
          <cell r="EK412">
            <v>90</v>
          </cell>
          <cell r="EL412">
            <v>110</v>
          </cell>
          <cell r="EN412">
            <v>0</v>
          </cell>
          <cell r="EO412">
            <v>60</v>
          </cell>
          <cell r="EP412">
            <v>80</v>
          </cell>
          <cell r="ER412">
            <v>200</v>
          </cell>
          <cell r="ET412">
            <v>15</v>
          </cell>
          <cell r="EU412">
            <v>0</v>
          </cell>
          <cell r="EV412">
            <v>0</v>
          </cell>
          <cell r="EW412">
            <v>55.408576768994308</v>
          </cell>
          <cell r="EX412">
            <v>12.94210816251254</v>
          </cell>
          <cell r="EZ412">
            <v>55.408576768994308</v>
          </cell>
          <cell r="FA412">
            <v>70.408576768994308</v>
          </cell>
          <cell r="FB412">
            <v>59</v>
          </cell>
          <cell r="FC412">
            <v>68.350684931506848</v>
          </cell>
          <cell r="FE412">
            <v>38271.593311226854</v>
          </cell>
        </row>
        <row r="413">
          <cell r="A413">
            <v>40162</v>
          </cell>
          <cell r="B413">
            <v>15</v>
          </cell>
          <cell r="C413">
            <v>2</v>
          </cell>
          <cell r="D413">
            <v>12</v>
          </cell>
          <cell r="E413">
            <v>2009</v>
          </cell>
          <cell r="G413">
            <v>0</v>
          </cell>
          <cell r="H413">
            <v>1.8731407067398611</v>
          </cell>
          <cell r="I413">
            <v>12.089423751352413</v>
          </cell>
          <cell r="J413">
            <v>60.958904109589042</v>
          </cell>
          <cell r="K413">
            <v>10.483870967741936</v>
          </cell>
          <cell r="L413">
            <v>0.23505245752457393</v>
          </cell>
          <cell r="M413">
            <v>8.2056113685564593</v>
          </cell>
          <cell r="N413">
            <v>8.1229090909090917</v>
          </cell>
          <cell r="O413">
            <v>15.716984849421818</v>
          </cell>
          <cell r="P413">
            <v>15.441528481014876</v>
          </cell>
          <cell r="Q413">
            <v>26.663158469689627</v>
          </cell>
          <cell r="R413">
            <v>16.682246416849431</v>
          </cell>
          <cell r="S413">
            <v>45.175615266450599</v>
          </cell>
          <cell r="T413">
            <v>21.867182716651076</v>
          </cell>
          <cell r="U413">
            <v>38.690770502181515</v>
          </cell>
          <cell r="W413">
            <v>0</v>
          </cell>
          <cell r="X413">
            <v>0</v>
          </cell>
          <cell r="Y413">
            <v>0</v>
          </cell>
          <cell r="Z413">
            <v>0</v>
          </cell>
          <cell r="AA413">
            <v>0</v>
          </cell>
          <cell r="AB413">
            <v>2.4071434150672948</v>
          </cell>
          <cell r="AC413">
            <v>3.213873544250057</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105.7335684852832</v>
          </cell>
          <cell r="BC413">
            <v>0</v>
          </cell>
          <cell r="BD413">
            <v>0</v>
          </cell>
          <cell r="BE413">
            <v>27.3224043715847</v>
          </cell>
          <cell r="BF413">
            <v>33.636499738004346</v>
          </cell>
          <cell r="BG413">
            <v>0</v>
          </cell>
          <cell r="BH413">
            <v>0</v>
          </cell>
          <cell r="BI413">
            <v>0</v>
          </cell>
          <cell r="BJ413">
            <v>7.3917808219178056</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CA413">
            <v>6.5707836361744683</v>
          </cell>
          <cell r="CB413">
            <v>0</v>
          </cell>
          <cell r="CC413">
            <v>10.483870967741936</v>
          </cell>
          <cell r="CD413">
            <v>10.942555957672774</v>
          </cell>
          <cell r="CE413">
            <v>74.503918216975762</v>
          </cell>
          <cell r="CF413">
            <v>0</v>
          </cell>
          <cell r="CH413">
            <v>81.074701853150231</v>
          </cell>
          <cell r="CJ413">
            <v>40162</v>
          </cell>
          <cell r="CK413">
            <v>0</v>
          </cell>
          <cell r="CL413">
            <v>0</v>
          </cell>
          <cell r="CM413">
            <v>68.350684931506848</v>
          </cell>
          <cell r="CN413">
            <v>0</v>
          </cell>
          <cell r="CO413">
            <v>0</v>
          </cell>
          <cell r="CP413">
            <v>0</v>
          </cell>
          <cell r="CQ413">
            <v>0</v>
          </cell>
          <cell r="CR413">
            <v>0</v>
          </cell>
          <cell r="CS413">
            <v>0</v>
          </cell>
          <cell r="CU413">
            <v>40162</v>
          </cell>
          <cell r="CV413">
            <v>2.4071434150672948</v>
          </cell>
          <cell r="CW413">
            <v>3.213873544250057</v>
          </cell>
          <cell r="CX413">
            <v>0</v>
          </cell>
          <cell r="CY413">
            <v>0</v>
          </cell>
          <cell r="CZ413">
            <v>0</v>
          </cell>
          <cell r="DA413">
            <v>0</v>
          </cell>
          <cell r="DB413">
            <v>0</v>
          </cell>
          <cell r="DC413">
            <v>0</v>
          </cell>
          <cell r="DD413">
            <v>0</v>
          </cell>
          <cell r="DE413">
            <v>0</v>
          </cell>
          <cell r="DF413">
            <v>0</v>
          </cell>
          <cell r="DG413">
            <v>0</v>
          </cell>
          <cell r="DH413">
            <v>105.7335684852832</v>
          </cell>
          <cell r="DI413">
            <v>0</v>
          </cell>
          <cell r="DJ413">
            <v>0</v>
          </cell>
          <cell r="DK413">
            <v>27.3224043715847</v>
          </cell>
          <cell r="DL413">
            <v>41.028280559922152</v>
          </cell>
          <cell r="DM413">
            <v>0</v>
          </cell>
          <cell r="DN413">
            <v>0</v>
          </cell>
          <cell r="DO413">
            <v>0</v>
          </cell>
          <cell r="DP413">
            <v>0</v>
          </cell>
          <cell r="DR413">
            <v>68.350684931506848</v>
          </cell>
          <cell r="DS413">
            <v>81.074701853150231</v>
          </cell>
          <cell r="DT413">
            <v>21.42642692541471</v>
          </cell>
          <cell r="DV413">
            <v>40162</v>
          </cell>
          <cell r="DW413">
            <v>0</v>
          </cell>
          <cell r="DY413">
            <v>49.7</v>
          </cell>
          <cell r="DZ413">
            <v>44.7</v>
          </cell>
          <cell r="EA413">
            <v>30</v>
          </cell>
          <cell r="EB413">
            <v>30</v>
          </cell>
          <cell r="ED413">
            <v>60</v>
          </cell>
          <cell r="EE413">
            <v>20</v>
          </cell>
          <cell r="EF413">
            <v>74.503918216975762</v>
          </cell>
          <cell r="EG413">
            <v>14.503918216975762</v>
          </cell>
          <cell r="EH413">
            <v>60</v>
          </cell>
          <cell r="EJ413">
            <v>30</v>
          </cell>
          <cell r="EK413">
            <v>90</v>
          </cell>
          <cell r="EL413">
            <v>110</v>
          </cell>
          <cell r="EN413">
            <v>0</v>
          </cell>
          <cell r="EO413">
            <v>60</v>
          </cell>
          <cell r="EP413">
            <v>80</v>
          </cell>
          <cell r="ER413">
            <v>200</v>
          </cell>
          <cell r="ET413">
            <v>15</v>
          </cell>
          <cell r="EU413">
            <v>0</v>
          </cell>
          <cell r="EV413">
            <v>0</v>
          </cell>
          <cell r="EW413">
            <v>55.658282669434868</v>
          </cell>
          <cell r="EX413">
            <v>12.69240226207198</v>
          </cell>
          <cell r="EZ413">
            <v>55.658282669434868</v>
          </cell>
          <cell r="FA413">
            <v>70.658282669434868</v>
          </cell>
          <cell r="FB413">
            <v>59</v>
          </cell>
          <cell r="FC413">
            <v>68.350684931506848</v>
          </cell>
          <cell r="FE413">
            <v>38271.593311458331</v>
          </cell>
        </row>
        <row r="414">
          <cell r="A414">
            <v>40163</v>
          </cell>
          <cell r="B414">
            <v>16</v>
          </cell>
          <cell r="C414">
            <v>3</v>
          </cell>
          <cell r="D414">
            <v>12</v>
          </cell>
          <cell r="E414">
            <v>2009</v>
          </cell>
          <cell r="G414">
            <v>0</v>
          </cell>
          <cell r="H414">
            <v>1.6349116811107169</v>
          </cell>
          <cell r="I414">
            <v>11.532606993397186</v>
          </cell>
          <cell r="J414">
            <v>60.958904109589042</v>
          </cell>
          <cell r="K414">
            <v>10.483870967741936</v>
          </cell>
          <cell r="L414">
            <v>0.20515811070570905</v>
          </cell>
          <cell r="M414">
            <v>7.8276759091621253</v>
          </cell>
          <cell r="N414">
            <v>8.1229090909090917</v>
          </cell>
          <cell r="O414">
            <v>13.718073623461377</v>
          </cell>
          <cell r="P414">
            <v>14.730319907015629</v>
          </cell>
          <cell r="Q414">
            <v>26.373956391383299</v>
          </cell>
          <cell r="R414">
            <v>16.682246416849431</v>
          </cell>
          <cell r="S414">
            <v>38.879720685286863</v>
          </cell>
          <cell r="T414">
            <v>21.890832503512005</v>
          </cell>
          <cell r="U414">
            <v>34.204349293102219</v>
          </cell>
          <cell r="W414">
            <v>0</v>
          </cell>
          <cell r="X414">
            <v>0</v>
          </cell>
          <cell r="Y414">
            <v>0</v>
          </cell>
          <cell r="Z414">
            <v>0</v>
          </cell>
          <cell r="AA414">
            <v>0</v>
          </cell>
          <cell r="AB414">
            <v>2.4059224002915363</v>
          </cell>
          <cell r="AC414">
            <v>3.0531798670376027</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94.974902481901097</v>
          </cell>
          <cell r="BC414">
            <v>0</v>
          </cell>
          <cell r="BD414">
            <v>0</v>
          </cell>
          <cell r="BE414">
            <v>27.3224043715847</v>
          </cell>
          <cell r="BF414">
            <v>33.636499738004346</v>
          </cell>
          <cell r="BG414">
            <v>0</v>
          </cell>
          <cell r="BH414">
            <v>0</v>
          </cell>
          <cell r="BI414">
            <v>0</v>
          </cell>
          <cell r="BJ414">
            <v>7.13585980603564</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0.25592101588216565</v>
          </cell>
          <cell r="BY414">
            <v>0</v>
          </cell>
          <cell r="CA414">
            <v>5.7757378525900975</v>
          </cell>
          <cell r="CB414">
            <v>0</v>
          </cell>
          <cell r="CC414">
            <v>10.483870967741936</v>
          </cell>
          <cell r="CD414">
            <v>10.696640843447785</v>
          </cell>
          <cell r="CE414">
            <v>71.504596338709746</v>
          </cell>
          <cell r="CF414">
            <v>0</v>
          </cell>
          <cell r="CH414">
            <v>77.280334191299843</v>
          </cell>
          <cell r="CJ414">
            <v>40163</v>
          </cell>
          <cell r="CK414">
            <v>0</v>
          </cell>
          <cell r="CL414">
            <v>0</v>
          </cell>
          <cell r="CM414">
            <v>68.094763915624682</v>
          </cell>
          <cell r="CN414">
            <v>0.25592101588216565</v>
          </cell>
          <cell r="CO414">
            <v>0</v>
          </cell>
          <cell r="CP414">
            <v>0</v>
          </cell>
          <cell r="CQ414">
            <v>0</v>
          </cell>
          <cell r="CR414">
            <v>0</v>
          </cell>
          <cell r="CS414">
            <v>0</v>
          </cell>
          <cell r="CU414">
            <v>40163</v>
          </cell>
          <cell r="CV414">
            <v>2.4059224002915363</v>
          </cell>
          <cell r="CW414">
            <v>3.0531798670376027</v>
          </cell>
          <cell r="CX414">
            <v>0</v>
          </cell>
          <cell r="CY414">
            <v>0</v>
          </cell>
          <cell r="CZ414">
            <v>0</v>
          </cell>
          <cell r="DA414">
            <v>0</v>
          </cell>
          <cell r="DB414">
            <v>0</v>
          </cell>
          <cell r="DC414">
            <v>0</v>
          </cell>
          <cell r="DD414">
            <v>0</v>
          </cell>
          <cell r="DE414">
            <v>0</v>
          </cell>
          <cell r="DF414">
            <v>0</v>
          </cell>
          <cell r="DG414">
            <v>0</v>
          </cell>
          <cell r="DH414">
            <v>94.974902481901097</v>
          </cell>
          <cell r="DI414">
            <v>0</v>
          </cell>
          <cell r="DJ414">
            <v>0</v>
          </cell>
          <cell r="DK414">
            <v>27.3224043715847</v>
          </cell>
          <cell r="DL414">
            <v>40.772359544039986</v>
          </cell>
          <cell r="DM414">
            <v>0</v>
          </cell>
          <cell r="DN414">
            <v>0</v>
          </cell>
          <cell r="DO414">
            <v>0</v>
          </cell>
          <cell r="DP414">
            <v>0.25592101588216565</v>
          </cell>
          <cell r="DR414">
            <v>68.350684931506848</v>
          </cell>
          <cell r="DS414">
            <v>77.280334191299843</v>
          </cell>
          <cell r="DT414">
            <v>21.180511811189721</v>
          </cell>
          <cell r="DV414">
            <v>40163</v>
          </cell>
          <cell r="DW414">
            <v>0</v>
          </cell>
          <cell r="DY414">
            <v>49.7</v>
          </cell>
          <cell r="DZ414">
            <v>44.7</v>
          </cell>
          <cell r="EA414">
            <v>30</v>
          </cell>
          <cell r="EB414">
            <v>30</v>
          </cell>
          <cell r="ED414">
            <v>60</v>
          </cell>
          <cell r="EE414">
            <v>20</v>
          </cell>
          <cell r="EF414">
            <v>71.504596338709746</v>
          </cell>
          <cell r="EG414">
            <v>11.504596338709746</v>
          </cell>
          <cell r="EH414">
            <v>60</v>
          </cell>
          <cell r="EJ414">
            <v>30</v>
          </cell>
          <cell r="EK414">
            <v>90</v>
          </cell>
          <cell r="EL414">
            <v>110</v>
          </cell>
          <cell r="EN414">
            <v>0</v>
          </cell>
          <cell r="EO414">
            <v>60</v>
          </cell>
          <cell r="EP414">
            <v>80</v>
          </cell>
          <cell r="ER414">
            <v>200</v>
          </cell>
          <cell r="ET414">
            <v>15</v>
          </cell>
          <cell r="EU414">
            <v>0</v>
          </cell>
          <cell r="EV414">
            <v>0.25592101588216565</v>
          </cell>
          <cell r="EW414">
            <v>53.350684931506848</v>
          </cell>
          <cell r="EX414">
            <v>15</v>
          </cell>
          <cell r="EZ414">
            <v>53.094763915624682</v>
          </cell>
          <cell r="FA414">
            <v>68.094763915624682</v>
          </cell>
          <cell r="FB414">
            <v>59</v>
          </cell>
          <cell r="FC414">
            <v>68.350684931506848</v>
          </cell>
          <cell r="FE414">
            <v>38271.593311805555</v>
          </cell>
        </row>
        <row r="415">
          <cell r="A415">
            <v>40164</v>
          </cell>
          <cell r="B415">
            <v>17</v>
          </cell>
          <cell r="C415">
            <v>4</v>
          </cell>
          <cell r="D415">
            <v>12</v>
          </cell>
          <cell r="E415">
            <v>2009</v>
          </cell>
          <cell r="G415">
            <v>0</v>
          </cell>
          <cell r="H415">
            <v>1.1068628548028128</v>
          </cell>
          <cell r="I415">
            <v>9.3965031107567434</v>
          </cell>
          <cell r="J415">
            <v>60.958904109589042</v>
          </cell>
          <cell r="K415">
            <v>10.483870967741936</v>
          </cell>
          <cell r="L415">
            <v>0.13889551021337071</v>
          </cell>
          <cell r="M415">
            <v>6.3778104181083259</v>
          </cell>
          <cell r="N415">
            <v>0</v>
          </cell>
          <cell r="O415">
            <v>9.2873678185135908</v>
          </cell>
          <cell r="P415">
            <v>12.001926095978193</v>
          </cell>
          <cell r="Q415">
            <v>26.994659079889569</v>
          </cell>
          <cell r="R415">
            <v>16.682246416849431</v>
          </cell>
          <cell r="S415">
            <v>36.044549888419944</v>
          </cell>
          <cell r="T415">
            <v>20.895692374537376</v>
          </cell>
          <cell r="U415">
            <v>23.415536083052135</v>
          </cell>
          <cell r="W415">
            <v>0</v>
          </cell>
          <cell r="X415">
            <v>0</v>
          </cell>
          <cell r="Y415">
            <v>0</v>
          </cell>
          <cell r="Z415">
            <v>0</v>
          </cell>
          <cell r="AA415">
            <v>0</v>
          </cell>
          <cell r="AB415">
            <v>0</v>
          </cell>
          <cell r="AC415">
            <v>2.900520873685696</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80.355778346009458</v>
          </cell>
          <cell r="BC415">
            <v>0</v>
          </cell>
          <cell r="BD415">
            <v>0</v>
          </cell>
          <cell r="BE415">
            <v>27.3224043715847</v>
          </cell>
          <cell r="BF415">
            <v>30.93798892749351</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2.6985108105108324</v>
          </cell>
          <cell r="BX415">
            <v>7.3917808219178056</v>
          </cell>
          <cell r="BY415">
            <v>0</v>
          </cell>
          <cell r="CA415">
            <v>3.1115851436417508</v>
          </cell>
          <cell r="CB415">
            <v>0</v>
          </cell>
          <cell r="CC415">
            <v>10.483870967741936</v>
          </cell>
          <cell r="CD415">
            <v>3.6161850546360008</v>
          </cell>
          <cell r="CE415">
            <v>64.966199411230775</v>
          </cell>
          <cell r="CF415">
            <v>0</v>
          </cell>
          <cell r="CH415">
            <v>68.077784554872522</v>
          </cell>
          <cell r="CJ415">
            <v>40164</v>
          </cell>
          <cell r="CK415">
            <v>0</v>
          </cell>
          <cell r="CL415">
            <v>0</v>
          </cell>
          <cell r="CM415">
            <v>58.26039329907821</v>
          </cell>
          <cell r="CN415">
            <v>10.090291632428638</v>
          </cell>
          <cell r="CO415">
            <v>0</v>
          </cell>
          <cell r="CP415">
            <v>0</v>
          </cell>
          <cell r="CQ415">
            <v>0</v>
          </cell>
          <cell r="CR415">
            <v>0</v>
          </cell>
          <cell r="CS415">
            <v>0</v>
          </cell>
          <cell r="CU415">
            <v>40164</v>
          </cell>
          <cell r="CV415">
            <v>0</v>
          </cell>
          <cell r="CW415">
            <v>2.900520873685696</v>
          </cell>
          <cell r="CX415">
            <v>0</v>
          </cell>
          <cell r="CY415">
            <v>0</v>
          </cell>
          <cell r="CZ415">
            <v>0</v>
          </cell>
          <cell r="DA415">
            <v>0</v>
          </cell>
          <cell r="DB415">
            <v>0</v>
          </cell>
          <cell r="DC415">
            <v>0</v>
          </cell>
          <cell r="DD415">
            <v>0</v>
          </cell>
          <cell r="DE415">
            <v>0</v>
          </cell>
          <cell r="DF415">
            <v>0</v>
          </cell>
          <cell r="DG415">
            <v>0</v>
          </cell>
          <cell r="DH415">
            <v>80.355778346009458</v>
          </cell>
          <cell r="DI415">
            <v>0</v>
          </cell>
          <cell r="DJ415">
            <v>0</v>
          </cell>
          <cell r="DK415">
            <v>27.3224043715847</v>
          </cell>
          <cell r="DL415">
            <v>30.93798892749351</v>
          </cell>
          <cell r="DM415">
            <v>0</v>
          </cell>
          <cell r="DN415">
            <v>0</v>
          </cell>
          <cell r="DO415">
            <v>0</v>
          </cell>
          <cell r="DP415">
            <v>10.090291632428638</v>
          </cell>
          <cell r="DR415">
            <v>68.350684931506848</v>
          </cell>
          <cell r="DS415">
            <v>68.077784554872522</v>
          </cell>
          <cell r="DT415">
            <v>14.100056022377936</v>
          </cell>
          <cell r="DV415">
            <v>40164</v>
          </cell>
          <cell r="DW415">
            <v>0</v>
          </cell>
          <cell r="DY415">
            <v>49.7</v>
          </cell>
          <cell r="DZ415">
            <v>44.7</v>
          </cell>
          <cell r="EA415">
            <v>30</v>
          </cell>
          <cell r="EB415">
            <v>30</v>
          </cell>
          <cell r="ED415">
            <v>60</v>
          </cell>
          <cell r="EE415">
            <v>20</v>
          </cell>
          <cell r="EF415">
            <v>64.966199411230775</v>
          </cell>
          <cell r="EG415">
            <v>4.9661994112307752</v>
          </cell>
          <cell r="EH415">
            <v>60</v>
          </cell>
          <cell r="EJ415">
            <v>30</v>
          </cell>
          <cell r="EK415">
            <v>90</v>
          </cell>
          <cell r="EL415">
            <v>110</v>
          </cell>
          <cell r="EN415">
            <v>0</v>
          </cell>
          <cell r="EO415">
            <v>60</v>
          </cell>
          <cell r="EP415">
            <v>80</v>
          </cell>
          <cell r="ER415">
            <v>200</v>
          </cell>
          <cell r="ET415">
            <v>15</v>
          </cell>
          <cell r="EU415">
            <v>0</v>
          </cell>
          <cell r="EV415">
            <v>10.090291632428638</v>
          </cell>
          <cell r="EW415">
            <v>53.350684931506848</v>
          </cell>
          <cell r="EX415">
            <v>15</v>
          </cell>
          <cell r="EZ415">
            <v>43.26039329907821</v>
          </cell>
          <cell r="FA415">
            <v>58.26039329907821</v>
          </cell>
          <cell r="FB415">
            <v>59</v>
          </cell>
          <cell r="FC415">
            <v>68.350684931506848</v>
          </cell>
          <cell r="FE415">
            <v>38271.593311921293</v>
          </cell>
        </row>
        <row r="416">
          <cell r="A416">
            <v>40165</v>
          </cell>
          <cell r="B416">
            <v>18</v>
          </cell>
          <cell r="C416">
            <v>5</v>
          </cell>
          <cell r="D416">
            <v>12</v>
          </cell>
          <cell r="E416">
            <v>2009</v>
          </cell>
          <cell r="G416">
            <v>0</v>
          </cell>
          <cell r="H416">
            <v>1.0843702883112463</v>
          </cell>
          <cell r="I416">
            <v>9.4684108158384301</v>
          </cell>
          <cell r="J416">
            <v>60.958904109589042</v>
          </cell>
          <cell r="K416">
            <v>10.483870967741936</v>
          </cell>
          <cell r="L416">
            <v>0.13607301374481692</v>
          </cell>
          <cell r="M416">
            <v>6.4266172673379343</v>
          </cell>
          <cell r="N416">
            <v>0</v>
          </cell>
          <cell r="O416">
            <v>9.0986391632125994</v>
          </cell>
          <cell r="P416">
            <v>12.093772068032822</v>
          </cell>
          <cell r="Q416">
            <v>26.699089169517741</v>
          </cell>
          <cell r="R416">
            <v>16.682246416849431</v>
          </cell>
          <cell r="S416">
            <v>42.564758077958103</v>
          </cell>
          <cell r="T416">
            <v>21.143353275670133</v>
          </cell>
          <cell r="U416">
            <v>26.600158443333289</v>
          </cell>
          <cell r="W416">
            <v>0</v>
          </cell>
          <cell r="X416">
            <v>0</v>
          </cell>
          <cell r="Y416">
            <v>0</v>
          </cell>
          <cell r="Z416">
            <v>0</v>
          </cell>
          <cell r="AA416">
            <v>0</v>
          </cell>
          <cell r="AB416">
            <v>0</v>
          </cell>
          <cell r="AC416">
            <v>2.7554948300014024</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90.308269796961525</v>
          </cell>
          <cell r="BC416">
            <v>0</v>
          </cell>
          <cell r="BD416">
            <v>0</v>
          </cell>
          <cell r="BE416">
            <v>27.3224043715847</v>
          </cell>
          <cell r="BF416">
            <v>31.269043530083575</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2.3674562079207675</v>
          </cell>
          <cell r="BX416">
            <v>7.3917808219178056</v>
          </cell>
          <cell r="BY416">
            <v>0</v>
          </cell>
          <cell r="CA416">
            <v>3.1610002822318712</v>
          </cell>
          <cell r="CB416">
            <v>0</v>
          </cell>
          <cell r="CC416">
            <v>10.483870967741936</v>
          </cell>
          <cell r="CD416">
            <v>3.8071954510813484</v>
          </cell>
          <cell r="CE416">
            <v>64.573746817612601</v>
          </cell>
          <cell r="CF416">
            <v>0</v>
          </cell>
          <cell r="CH416">
            <v>67.734747099844469</v>
          </cell>
          <cell r="CJ416">
            <v>40165</v>
          </cell>
          <cell r="CK416">
            <v>0</v>
          </cell>
          <cell r="CL416">
            <v>0</v>
          </cell>
          <cell r="CM416">
            <v>58.591447901668275</v>
          </cell>
          <cell r="CN416">
            <v>9.7592370298385731</v>
          </cell>
          <cell r="CO416">
            <v>0</v>
          </cell>
          <cell r="CP416">
            <v>0</v>
          </cell>
          <cell r="CQ416">
            <v>0</v>
          </cell>
          <cell r="CR416">
            <v>0</v>
          </cell>
          <cell r="CS416">
            <v>0</v>
          </cell>
          <cell r="CU416">
            <v>40165</v>
          </cell>
          <cell r="CV416">
            <v>0</v>
          </cell>
          <cell r="CW416">
            <v>2.7554948300014024</v>
          </cell>
          <cell r="CX416">
            <v>0</v>
          </cell>
          <cell r="CY416">
            <v>0</v>
          </cell>
          <cell r="CZ416">
            <v>0</v>
          </cell>
          <cell r="DA416">
            <v>0</v>
          </cell>
          <cell r="DB416">
            <v>0</v>
          </cell>
          <cell r="DC416">
            <v>0</v>
          </cell>
          <cell r="DD416">
            <v>0</v>
          </cell>
          <cell r="DE416">
            <v>0</v>
          </cell>
          <cell r="DF416">
            <v>0</v>
          </cell>
          <cell r="DG416">
            <v>0</v>
          </cell>
          <cell r="DH416">
            <v>90.308269796961525</v>
          </cell>
          <cell r="DI416">
            <v>0</v>
          </cell>
          <cell r="DJ416">
            <v>0</v>
          </cell>
          <cell r="DK416">
            <v>27.3224043715847</v>
          </cell>
          <cell r="DL416">
            <v>31.269043530083575</v>
          </cell>
          <cell r="DM416">
            <v>0</v>
          </cell>
          <cell r="DN416">
            <v>0</v>
          </cell>
          <cell r="DO416">
            <v>0</v>
          </cell>
          <cell r="DP416">
            <v>9.7592370298385731</v>
          </cell>
          <cell r="DR416">
            <v>68.350684931506848</v>
          </cell>
          <cell r="DS416">
            <v>67.734747099844469</v>
          </cell>
          <cell r="DT416">
            <v>14.291066418823284</v>
          </cell>
          <cell r="DV416">
            <v>40165</v>
          </cell>
          <cell r="DW416">
            <v>0</v>
          </cell>
          <cell r="DY416">
            <v>49.7</v>
          </cell>
          <cell r="DZ416">
            <v>44.7</v>
          </cell>
          <cell r="EA416">
            <v>30</v>
          </cell>
          <cell r="EB416">
            <v>30</v>
          </cell>
          <cell r="ED416">
            <v>60</v>
          </cell>
          <cell r="EE416">
            <v>20</v>
          </cell>
          <cell r="EF416">
            <v>64.573746817612601</v>
          </cell>
          <cell r="EG416">
            <v>4.5737468176126015</v>
          </cell>
          <cell r="EH416">
            <v>60</v>
          </cell>
          <cell r="EJ416">
            <v>30</v>
          </cell>
          <cell r="EK416">
            <v>90</v>
          </cell>
          <cell r="EL416">
            <v>110</v>
          </cell>
          <cell r="EN416">
            <v>0</v>
          </cell>
          <cell r="EO416">
            <v>60</v>
          </cell>
          <cell r="EP416">
            <v>80</v>
          </cell>
          <cell r="ER416">
            <v>200</v>
          </cell>
          <cell r="ET416">
            <v>15</v>
          </cell>
          <cell r="EU416">
            <v>0</v>
          </cell>
          <cell r="EV416">
            <v>9.7592370298385731</v>
          </cell>
          <cell r="EW416">
            <v>53.350684931506848</v>
          </cell>
          <cell r="EX416">
            <v>15</v>
          </cell>
          <cell r="EZ416">
            <v>43.591447901668275</v>
          </cell>
          <cell r="FA416">
            <v>58.591447901668275</v>
          </cell>
          <cell r="FB416">
            <v>59</v>
          </cell>
          <cell r="FC416">
            <v>68.350684931506848</v>
          </cell>
          <cell r="FE416">
            <v>38271.593312152778</v>
          </cell>
        </row>
        <row r="417">
          <cell r="A417">
            <v>40166</v>
          </cell>
          <cell r="B417">
            <v>19</v>
          </cell>
          <cell r="C417">
            <v>6</v>
          </cell>
          <cell r="D417">
            <v>12</v>
          </cell>
          <cell r="E417">
            <v>2009</v>
          </cell>
          <cell r="G417">
            <v>0</v>
          </cell>
          <cell r="H417">
            <v>1.6544769818396685</v>
          </cell>
          <cell r="I417">
            <v>12.015302399386641</v>
          </cell>
          <cell r="J417">
            <v>60.958904109589042</v>
          </cell>
          <cell r="K417">
            <v>10.483870967741936</v>
          </cell>
          <cell r="L417">
            <v>0.20761327704852567</v>
          </cell>
          <cell r="M417">
            <v>8.1553020220687849</v>
          </cell>
          <cell r="N417">
            <v>8.1229090909090917</v>
          </cell>
          <cell r="O417">
            <v>13.882240433794875</v>
          </cell>
          <cell r="P417">
            <v>15.346855071349443</v>
          </cell>
          <cell r="Q417">
            <v>26.657712997443884</v>
          </cell>
          <cell r="R417">
            <v>16.682246416849431</v>
          </cell>
          <cell r="S417">
            <v>45.175615266450599</v>
          </cell>
          <cell r="T417">
            <v>21.867182716651076</v>
          </cell>
          <cell r="U417">
            <v>38.690770502181515</v>
          </cell>
          <cell r="W417">
            <v>0</v>
          </cell>
          <cell r="X417">
            <v>0</v>
          </cell>
          <cell r="Y417">
            <v>0</v>
          </cell>
          <cell r="Z417">
            <v>0</v>
          </cell>
          <cell r="AA417">
            <v>0</v>
          </cell>
          <cell r="AB417">
            <v>2.4047020048710981</v>
          </cell>
          <cell r="AC417">
            <v>2.6177200885014167</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105.7335684852832</v>
          </cell>
          <cell r="BC417">
            <v>0</v>
          </cell>
          <cell r="BD417">
            <v>0</v>
          </cell>
          <cell r="BE417">
            <v>27.3224043715847</v>
          </cell>
          <cell r="BF417">
            <v>33.636499738004346</v>
          </cell>
          <cell r="BG417">
            <v>0</v>
          </cell>
          <cell r="BH417">
            <v>0</v>
          </cell>
          <cell r="BI417">
            <v>0</v>
          </cell>
          <cell r="BJ417">
            <v>7.3917808219178056</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CA417">
            <v>6.2779985593085037</v>
          </cell>
          <cell r="CB417">
            <v>0</v>
          </cell>
          <cell r="CC417">
            <v>10.483870967741936</v>
          </cell>
          <cell r="CD417">
            <v>11.463402296653886</v>
          </cell>
          <cell r="CE417">
            <v>72.569054919437633</v>
          </cell>
          <cell r="CF417">
            <v>0</v>
          </cell>
          <cell r="CH417">
            <v>78.847053478746133</v>
          </cell>
          <cell r="CJ417">
            <v>40166</v>
          </cell>
          <cell r="CK417">
            <v>0</v>
          </cell>
          <cell r="CL417">
            <v>0</v>
          </cell>
          <cell r="CM417">
            <v>68.350684931506848</v>
          </cell>
          <cell r="CN417">
            <v>0</v>
          </cell>
          <cell r="CO417">
            <v>0</v>
          </cell>
          <cell r="CP417">
            <v>0</v>
          </cell>
          <cell r="CQ417">
            <v>0</v>
          </cell>
          <cell r="CR417">
            <v>0</v>
          </cell>
          <cell r="CS417">
            <v>0</v>
          </cell>
          <cell r="CU417">
            <v>40166</v>
          </cell>
          <cell r="CV417">
            <v>2.4047020048710981</v>
          </cell>
          <cell r="CW417">
            <v>2.6177200885014167</v>
          </cell>
          <cell r="CX417">
            <v>0</v>
          </cell>
          <cell r="CY417">
            <v>0</v>
          </cell>
          <cell r="CZ417">
            <v>0</v>
          </cell>
          <cell r="DA417">
            <v>0</v>
          </cell>
          <cell r="DB417">
            <v>0</v>
          </cell>
          <cell r="DC417">
            <v>0</v>
          </cell>
          <cell r="DD417">
            <v>0</v>
          </cell>
          <cell r="DE417">
            <v>0</v>
          </cell>
          <cell r="DF417">
            <v>0</v>
          </cell>
          <cell r="DG417">
            <v>0</v>
          </cell>
          <cell r="DH417">
            <v>105.7335684852832</v>
          </cell>
          <cell r="DI417">
            <v>0</v>
          </cell>
          <cell r="DJ417">
            <v>0</v>
          </cell>
          <cell r="DK417">
            <v>27.3224043715847</v>
          </cell>
          <cell r="DL417">
            <v>41.028280559922152</v>
          </cell>
          <cell r="DM417">
            <v>0</v>
          </cell>
          <cell r="DN417">
            <v>0</v>
          </cell>
          <cell r="DO417">
            <v>0</v>
          </cell>
          <cell r="DP417">
            <v>0</v>
          </cell>
          <cell r="DR417">
            <v>68.350684931506848</v>
          </cell>
          <cell r="DS417">
            <v>78.847053478746133</v>
          </cell>
          <cell r="DT417">
            <v>21.947273264395822</v>
          </cell>
          <cell r="DV417">
            <v>40166</v>
          </cell>
          <cell r="DW417">
            <v>0</v>
          </cell>
          <cell r="DY417">
            <v>49.7</v>
          </cell>
          <cell r="DZ417">
            <v>44.7</v>
          </cell>
          <cell r="EA417">
            <v>30</v>
          </cell>
          <cell r="EB417">
            <v>30</v>
          </cell>
          <cell r="ED417">
            <v>60</v>
          </cell>
          <cell r="EE417">
            <v>20</v>
          </cell>
          <cell r="EF417">
            <v>72.569054919437633</v>
          </cell>
          <cell r="EG417">
            <v>12.569054919437633</v>
          </cell>
          <cell r="EH417">
            <v>60</v>
          </cell>
          <cell r="EJ417">
            <v>30</v>
          </cell>
          <cell r="EK417">
            <v>90</v>
          </cell>
          <cell r="EL417">
            <v>110</v>
          </cell>
          <cell r="EN417">
            <v>0</v>
          </cell>
          <cell r="EO417">
            <v>60</v>
          </cell>
          <cell r="EP417">
            <v>80</v>
          </cell>
          <cell r="ER417">
            <v>200</v>
          </cell>
          <cell r="ET417">
            <v>15</v>
          </cell>
          <cell r="EU417">
            <v>0</v>
          </cell>
          <cell r="EV417">
            <v>0</v>
          </cell>
          <cell r="EW417">
            <v>55.31703669738512</v>
          </cell>
          <cell r="EX417">
            <v>13.033648234121728</v>
          </cell>
          <cell r="EZ417">
            <v>55.31703669738512</v>
          </cell>
          <cell r="FA417">
            <v>70.31703669738512</v>
          </cell>
          <cell r="FB417">
            <v>59</v>
          </cell>
          <cell r="FC417">
            <v>68.350684931506848</v>
          </cell>
          <cell r="FE417">
            <v>38271.593312500001</v>
          </cell>
        </row>
        <row r="418">
          <cell r="A418">
            <v>40167</v>
          </cell>
          <cell r="B418">
            <v>20</v>
          </cell>
          <cell r="C418">
            <v>7</v>
          </cell>
          <cell r="D418">
            <v>12</v>
          </cell>
          <cell r="E418">
            <v>2009</v>
          </cell>
          <cell r="G418">
            <v>0</v>
          </cell>
          <cell r="H418">
            <v>1.3468407338260691</v>
          </cell>
          <cell r="I418">
            <v>11.423087046177184</v>
          </cell>
          <cell r="J418">
            <v>60.958904109589042</v>
          </cell>
          <cell r="K418">
            <v>10.483870967741936</v>
          </cell>
          <cell r="L418">
            <v>0.16900931320371118</v>
          </cell>
          <cell r="M418">
            <v>7.7533400150388303</v>
          </cell>
          <cell r="N418">
            <v>8.1229090909090917</v>
          </cell>
          <cell r="O418">
            <v>11.300953170235228</v>
          </cell>
          <cell r="P418">
            <v>14.59043272802186</v>
          </cell>
          <cell r="Q418">
            <v>26.475946119061025</v>
          </cell>
          <cell r="R418">
            <v>16.682246416849431</v>
          </cell>
          <cell r="S418">
            <v>107.14260526203408</v>
          </cell>
          <cell r="T418">
            <v>21.266973342766448</v>
          </cell>
          <cell r="U418">
            <v>32.400521680105811</v>
          </cell>
          <cell r="W418">
            <v>0</v>
          </cell>
          <cell r="X418">
            <v>0</v>
          </cell>
          <cell r="Y418">
            <v>0</v>
          </cell>
          <cell r="Z418">
            <v>0</v>
          </cell>
          <cell r="AA418">
            <v>0</v>
          </cell>
          <cell r="AB418">
            <v>2.403482228491816</v>
          </cell>
          <cell r="AC418">
            <v>2.486834084076337</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160.81010028490633</v>
          </cell>
          <cell r="BC418">
            <v>0</v>
          </cell>
          <cell r="BD418">
            <v>0</v>
          </cell>
          <cell r="BE418">
            <v>27.3224043715847</v>
          </cell>
          <cell r="BF418">
            <v>33.636499738004346</v>
          </cell>
          <cell r="BG418">
            <v>0</v>
          </cell>
          <cell r="BH418">
            <v>0</v>
          </cell>
          <cell r="BI418">
            <v>0</v>
          </cell>
          <cell r="BJ418">
            <v>6.6316428718223221</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0.76013795009548346</v>
          </cell>
          <cell r="BY418">
            <v>0</v>
          </cell>
          <cell r="CA418">
            <v>5.3781469580854466</v>
          </cell>
          <cell r="CB418">
            <v>0</v>
          </cell>
          <cell r="CC418">
            <v>10.483870967741936</v>
          </cell>
          <cell r="CD418">
            <v>11.15494210658348</v>
          </cell>
          <cell r="CE418">
            <v>69.049578434167543</v>
          </cell>
          <cell r="CF418">
            <v>0</v>
          </cell>
          <cell r="CH418">
            <v>74.427725392252995</v>
          </cell>
          <cell r="CJ418">
            <v>40167</v>
          </cell>
          <cell r="CK418">
            <v>0</v>
          </cell>
          <cell r="CL418">
            <v>0</v>
          </cell>
          <cell r="CM418">
            <v>67.590546981411364</v>
          </cell>
          <cell r="CN418">
            <v>0.76013795009548346</v>
          </cell>
          <cell r="CO418">
            <v>0</v>
          </cell>
          <cell r="CP418">
            <v>0</v>
          </cell>
          <cell r="CQ418">
            <v>0</v>
          </cell>
          <cell r="CR418">
            <v>0</v>
          </cell>
          <cell r="CS418">
            <v>0</v>
          </cell>
          <cell r="CU418">
            <v>40167</v>
          </cell>
          <cell r="CV418">
            <v>2.403482228491816</v>
          </cell>
          <cell r="CW418">
            <v>2.486834084076337</v>
          </cell>
          <cell r="CX418">
            <v>0</v>
          </cell>
          <cell r="CY418">
            <v>0</v>
          </cell>
          <cell r="CZ418">
            <v>0</v>
          </cell>
          <cell r="DA418">
            <v>0</v>
          </cell>
          <cell r="DB418">
            <v>0</v>
          </cell>
          <cell r="DC418">
            <v>0</v>
          </cell>
          <cell r="DD418">
            <v>0</v>
          </cell>
          <cell r="DE418">
            <v>0</v>
          </cell>
          <cell r="DF418">
            <v>0</v>
          </cell>
          <cell r="DG418">
            <v>0</v>
          </cell>
          <cell r="DH418">
            <v>160.81010028490633</v>
          </cell>
          <cell r="DI418">
            <v>0</v>
          </cell>
          <cell r="DJ418">
            <v>0</v>
          </cell>
          <cell r="DK418">
            <v>27.3224043715847</v>
          </cell>
          <cell r="DL418">
            <v>40.268142609826668</v>
          </cell>
          <cell r="DM418">
            <v>0</v>
          </cell>
          <cell r="DN418">
            <v>0</v>
          </cell>
          <cell r="DO418">
            <v>0</v>
          </cell>
          <cell r="DP418">
            <v>0.76013795009548346</v>
          </cell>
          <cell r="DR418">
            <v>68.350684931506848</v>
          </cell>
          <cell r="DS418">
            <v>74.427725392252995</v>
          </cell>
          <cell r="DT418">
            <v>21.638813074325416</v>
          </cell>
          <cell r="DV418">
            <v>40167</v>
          </cell>
          <cell r="DW418">
            <v>0</v>
          </cell>
          <cell r="DY418">
            <v>49.7</v>
          </cell>
          <cell r="DZ418">
            <v>44.7</v>
          </cell>
          <cell r="EA418">
            <v>30</v>
          </cell>
          <cell r="EB418">
            <v>30</v>
          </cell>
          <cell r="ED418">
            <v>60</v>
          </cell>
          <cell r="EE418">
            <v>20</v>
          </cell>
          <cell r="EF418">
            <v>69.049578434167543</v>
          </cell>
          <cell r="EG418">
            <v>9.0495784341675432</v>
          </cell>
          <cell r="EH418">
            <v>60</v>
          </cell>
          <cell r="EJ418">
            <v>30</v>
          </cell>
          <cell r="EK418">
            <v>90</v>
          </cell>
          <cell r="EL418">
            <v>110</v>
          </cell>
          <cell r="EN418">
            <v>0</v>
          </cell>
          <cell r="EO418">
            <v>60</v>
          </cell>
          <cell r="EP418">
            <v>80</v>
          </cell>
          <cell r="ER418">
            <v>200</v>
          </cell>
          <cell r="ET418">
            <v>15</v>
          </cell>
          <cell r="EU418">
            <v>0</v>
          </cell>
          <cell r="EV418">
            <v>0.76013795009548346</v>
          </cell>
          <cell r="EW418">
            <v>53.350684931506841</v>
          </cell>
          <cell r="EX418">
            <v>15</v>
          </cell>
          <cell r="EZ418">
            <v>52.590546981411357</v>
          </cell>
          <cell r="FA418">
            <v>67.590546981411364</v>
          </cell>
          <cell r="FB418">
            <v>59</v>
          </cell>
          <cell r="FC418">
            <v>68.350684931506848</v>
          </cell>
          <cell r="FE418">
            <v>38271.593312731478</v>
          </cell>
        </row>
        <row r="419">
          <cell r="A419">
            <v>40168</v>
          </cell>
          <cell r="B419">
            <v>21</v>
          </cell>
          <cell r="C419">
            <v>1</v>
          </cell>
          <cell r="D419">
            <v>12</v>
          </cell>
          <cell r="E419">
            <v>2009</v>
          </cell>
          <cell r="G419">
            <v>0</v>
          </cell>
          <cell r="H419">
            <v>1.3194105474779148</v>
          </cell>
          <cell r="I419">
            <v>11.413825679431643</v>
          </cell>
          <cell r="J419">
            <v>60.958904109589042</v>
          </cell>
          <cell r="K419">
            <v>10.483870967741936</v>
          </cell>
          <cell r="L419">
            <v>0.16556721582774178</v>
          </cell>
          <cell r="M419">
            <v>7.747053927478448</v>
          </cell>
          <cell r="N419">
            <v>8.1229090909090917</v>
          </cell>
          <cell r="O419">
            <v>11.070794367055351</v>
          </cell>
          <cell r="P419">
            <v>14.57860340833585</v>
          </cell>
          <cell r="Q419">
            <v>26.47642207233902</v>
          </cell>
          <cell r="R419">
            <v>16.682246416849431</v>
          </cell>
          <cell r="S419">
            <v>41.570665450448232</v>
          </cell>
          <cell r="T419">
            <v>20.998268399369067</v>
          </cell>
          <cell r="U419">
            <v>29.977915662772652</v>
          </cell>
          <cell r="W419">
            <v>0</v>
          </cell>
          <cell r="X419">
            <v>0</v>
          </cell>
          <cell r="Y419">
            <v>0</v>
          </cell>
          <cell r="Z419">
            <v>0</v>
          </cell>
          <cell r="AA419">
            <v>0</v>
          </cell>
          <cell r="AB419">
            <v>2.4022630708396822</v>
          </cell>
          <cell r="AC419">
            <v>2.3624923798725468</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92.546849512589944</v>
          </cell>
          <cell r="BC419">
            <v>0</v>
          </cell>
          <cell r="BD419">
            <v>0</v>
          </cell>
          <cell r="BE419">
            <v>27.3224043715847</v>
          </cell>
          <cell r="BF419">
            <v>33.636499738004346</v>
          </cell>
          <cell r="BG419">
            <v>0</v>
          </cell>
          <cell r="BH419">
            <v>0</v>
          </cell>
          <cell r="BI419">
            <v>0</v>
          </cell>
          <cell r="BJ419">
            <v>6.5890046304279792</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0.80277619148982637</v>
          </cell>
          <cell r="BY419">
            <v>0</v>
          </cell>
          <cell r="CA419">
            <v>5.341455404991752</v>
          </cell>
          <cell r="CB419">
            <v>0</v>
          </cell>
          <cell r="CC419">
            <v>10.483870967741936</v>
          </cell>
          <cell r="CD419">
            <v>11.27077478350305</v>
          </cell>
          <cell r="CE419">
            <v>68.808066264579651</v>
          </cell>
          <cell r="CF419">
            <v>0</v>
          </cell>
          <cell r="CH419">
            <v>74.149521669571399</v>
          </cell>
          <cell r="CJ419">
            <v>40168</v>
          </cell>
          <cell r="CK419">
            <v>0</v>
          </cell>
          <cell r="CL419">
            <v>0</v>
          </cell>
          <cell r="CM419">
            <v>67.547908740017022</v>
          </cell>
          <cell r="CN419">
            <v>0.80277619148982637</v>
          </cell>
          <cell r="CO419">
            <v>0</v>
          </cell>
          <cell r="CP419">
            <v>0</v>
          </cell>
          <cell r="CQ419">
            <v>0</v>
          </cell>
          <cell r="CR419">
            <v>0</v>
          </cell>
          <cell r="CS419">
            <v>0</v>
          </cell>
          <cell r="CU419">
            <v>40168</v>
          </cell>
          <cell r="CV419">
            <v>2.4022630708396822</v>
          </cell>
          <cell r="CW419">
            <v>2.3624923798725468</v>
          </cell>
          <cell r="CX419">
            <v>0</v>
          </cell>
          <cell r="CY419">
            <v>0</v>
          </cell>
          <cell r="CZ419">
            <v>0</v>
          </cell>
          <cell r="DA419">
            <v>0</v>
          </cell>
          <cell r="DB419">
            <v>0</v>
          </cell>
          <cell r="DC419">
            <v>0</v>
          </cell>
          <cell r="DD419">
            <v>0</v>
          </cell>
          <cell r="DE419">
            <v>0</v>
          </cell>
          <cell r="DF419">
            <v>0</v>
          </cell>
          <cell r="DG419">
            <v>0</v>
          </cell>
          <cell r="DH419">
            <v>92.546849512589944</v>
          </cell>
          <cell r="DI419">
            <v>0</v>
          </cell>
          <cell r="DJ419">
            <v>0</v>
          </cell>
          <cell r="DK419">
            <v>27.3224043715847</v>
          </cell>
          <cell r="DL419">
            <v>40.225504368432325</v>
          </cell>
          <cell r="DM419">
            <v>0</v>
          </cell>
          <cell r="DN419">
            <v>0</v>
          </cell>
          <cell r="DO419">
            <v>0</v>
          </cell>
          <cell r="DP419">
            <v>0.80277619148982637</v>
          </cell>
          <cell r="DR419">
            <v>68.350684931506848</v>
          </cell>
          <cell r="DS419">
            <v>74.149521669571399</v>
          </cell>
          <cell r="DT419">
            <v>21.754645751244986</v>
          </cell>
          <cell r="DV419">
            <v>40168</v>
          </cell>
          <cell r="DW419">
            <v>0</v>
          </cell>
          <cell r="DY419">
            <v>49.7</v>
          </cell>
          <cell r="DZ419">
            <v>44.7</v>
          </cell>
          <cell r="EA419">
            <v>30</v>
          </cell>
          <cell r="EB419">
            <v>30</v>
          </cell>
          <cell r="ED419">
            <v>60</v>
          </cell>
          <cell r="EE419">
            <v>20</v>
          </cell>
          <cell r="EF419">
            <v>68.808066264579651</v>
          </cell>
          <cell r="EG419">
            <v>8.8080662645796508</v>
          </cell>
          <cell r="EH419">
            <v>60</v>
          </cell>
          <cell r="EJ419">
            <v>30</v>
          </cell>
          <cell r="EK419">
            <v>90</v>
          </cell>
          <cell r="EL419">
            <v>110</v>
          </cell>
          <cell r="EN419">
            <v>0</v>
          </cell>
          <cell r="EO419">
            <v>60</v>
          </cell>
          <cell r="EP419">
            <v>80</v>
          </cell>
          <cell r="ER419">
            <v>200</v>
          </cell>
          <cell r="ET419">
            <v>15</v>
          </cell>
          <cell r="EU419">
            <v>0</v>
          </cell>
          <cell r="EV419">
            <v>0.80277619148982637</v>
          </cell>
          <cell r="EW419">
            <v>53.350684931506855</v>
          </cell>
          <cell r="EX419">
            <v>15</v>
          </cell>
          <cell r="EZ419">
            <v>52.547908740017029</v>
          </cell>
          <cell r="FA419">
            <v>67.547908740017022</v>
          </cell>
          <cell r="FB419">
            <v>59</v>
          </cell>
          <cell r="FC419">
            <v>68.350684931506848</v>
          </cell>
          <cell r="FE419">
            <v>38271.593312847224</v>
          </cell>
        </row>
        <row r="420">
          <cell r="A420">
            <v>40169</v>
          </cell>
          <cell r="B420">
            <v>22</v>
          </cell>
          <cell r="C420">
            <v>2</v>
          </cell>
          <cell r="D420">
            <v>12</v>
          </cell>
          <cell r="E420">
            <v>2009</v>
          </cell>
          <cell r="G420">
            <v>0</v>
          </cell>
          <cell r="H420">
            <v>1.6638049617442161</v>
          </cell>
          <cell r="I420">
            <v>11.530793066148673</v>
          </cell>
          <cell r="J420">
            <v>60.958904109589042</v>
          </cell>
          <cell r="K420">
            <v>10.483870967741936</v>
          </cell>
          <cell r="L420">
            <v>0.20878380555843129</v>
          </cell>
          <cell r="M420">
            <v>7.8264447187962096</v>
          </cell>
          <cell r="N420">
            <v>8.1229090909090917</v>
          </cell>
          <cell r="O420">
            <v>13.960508829921213</v>
          </cell>
          <cell r="P420">
            <v>14.728003021625016</v>
          </cell>
          <cell r="Q420">
            <v>26.492143311201929</v>
          </cell>
          <cell r="R420">
            <v>16.682246416849431</v>
          </cell>
          <cell r="S420">
            <v>41.570665450448232</v>
          </cell>
          <cell r="T420">
            <v>20.998268399369067</v>
          </cell>
          <cell r="U420">
            <v>29.977915662772652</v>
          </cell>
          <cell r="W420">
            <v>0</v>
          </cell>
          <cell r="X420">
            <v>0</v>
          </cell>
          <cell r="Y420">
            <v>0</v>
          </cell>
          <cell r="Z420">
            <v>0</v>
          </cell>
          <cell r="AA420">
            <v>0</v>
          </cell>
          <cell r="AB420">
            <v>2.4010445316008511</v>
          </cell>
          <cell r="AC420">
            <v>2.2443677608788706</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92.546849512589944</v>
          </cell>
          <cell r="BC420">
            <v>0</v>
          </cell>
          <cell r="BD420">
            <v>0</v>
          </cell>
          <cell r="BE420">
            <v>27.3224043715847</v>
          </cell>
          <cell r="BF420">
            <v>33.636499738004346</v>
          </cell>
          <cell r="BG420">
            <v>0</v>
          </cell>
          <cell r="BH420">
            <v>0</v>
          </cell>
          <cell r="BI420">
            <v>0</v>
          </cell>
          <cell r="BJ420">
            <v>7.1275086986862703</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0.26427212323153526</v>
          </cell>
          <cell r="BY420">
            <v>0</v>
          </cell>
          <cell r="CA420">
            <v>5.8028172059750833</v>
          </cell>
          <cell r="CB420">
            <v>0</v>
          </cell>
          <cell r="CC420">
            <v>10.483870967741936</v>
          </cell>
          <cell r="CD420">
            <v>11.512725322784011</v>
          </cell>
          <cell r="CE420">
            <v>71.86290157959759</v>
          </cell>
          <cell r="CF420">
            <v>0</v>
          </cell>
          <cell r="CH420">
            <v>77.665718785572679</v>
          </cell>
          <cell r="CJ420">
            <v>40169</v>
          </cell>
          <cell r="CK420">
            <v>0</v>
          </cell>
          <cell r="CL420">
            <v>0</v>
          </cell>
          <cell r="CM420">
            <v>68.086412808275313</v>
          </cell>
          <cell r="CN420">
            <v>0.26427212323153526</v>
          </cell>
          <cell r="CO420">
            <v>0</v>
          </cell>
          <cell r="CP420">
            <v>0</v>
          </cell>
          <cell r="CQ420">
            <v>0</v>
          </cell>
          <cell r="CR420">
            <v>0</v>
          </cell>
          <cell r="CS420">
            <v>0</v>
          </cell>
          <cell r="CU420">
            <v>40169</v>
          </cell>
          <cell r="CV420">
            <v>2.4010445316008511</v>
          </cell>
          <cell r="CW420">
            <v>2.2443677608788706</v>
          </cell>
          <cell r="CX420">
            <v>0</v>
          </cell>
          <cell r="CY420">
            <v>0</v>
          </cell>
          <cell r="CZ420">
            <v>0</v>
          </cell>
          <cell r="DA420">
            <v>0</v>
          </cell>
          <cell r="DB420">
            <v>0</v>
          </cell>
          <cell r="DC420">
            <v>0</v>
          </cell>
          <cell r="DD420">
            <v>0</v>
          </cell>
          <cell r="DE420">
            <v>0</v>
          </cell>
          <cell r="DF420">
            <v>0</v>
          </cell>
          <cell r="DG420">
            <v>0</v>
          </cell>
          <cell r="DH420">
            <v>92.546849512589944</v>
          </cell>
          <cell r="DI420">
            <v>0</v>
          </cell>
          <cell r="DJ420">
            <v>0</v>
          </cell>
          <cell r="DK420">
            <v>27.3224043715847</v>
          </cell>
          <cell r="DL420">
            <v>40.764008436690617</v>
          </cell>
          <cell r="DM420">
            <v>0</v>
          </cell>
          <cell r="DN420">
            <v>0</v>
          </cell>
          <cell r="DO420">
            <v>0</v>
          </cell>
          <cell r="DP420">
            <v>0.26427212323153526</v>
          </cell>
          <cell r="DR420">
            <v>68.350684931506848</v>
          </cell>
          <cell r="DS420">
            <v>77.665718785572679</v>
          </cell>
          <cell r="DT420">
            <v>21.996596290525947</v>
          </cell>
          <cell r="DV420">
            <v>40169</v>
          </cell>
          <cell r="DW420">
            <v>0</v>
          </cell>
          <cell r="DY420">
            <v>49.7</v>
          </cell>
          <cell r="DZ420">
            <v>44.7</v>
          </cell>
          <cell r="EA420">
            <v>30</v>
          </cell>
          <cell r="EB420">
            <v>30</v>
          </cell>
          <cell r="ED420">
            <v>60</v>
          </cell>
          <cell r="EE420">
            <v>20</v>
          </cell>
          <cell r="EF420">
            <v>71.86290157959759</v>
          </cell>
          <cell r="EG420">
            <v>11.86290157959759</v>
          </cell>
          <cell r="EH420">
            <v>60</v>
          </cell>
          <cell r="EJ420">
            <v>30</v>
          </cell>
          <cell r="EK420">
            <v>90</v>
          </cell>
          <cell r="EL420">
            <v>110</v>
          </cell>
          <cell r="EN420">
            <v>0</v>
          </cell>
          <cell r="EO420">
            <v>60</v>
          </cell>
          <cell r="EP420">
            <v>80</v>
          </cell>
          <cell r="ER420">
            <v>200</v>
          </cell>
          <cell r="ET420">
            <v>15</v>
          </cell>
          <cell r="EU420">
            <v>0</v>
          </cell>
          <cell r="EV420">
            <v>0.26427212323153526</v>
          </cell>
          <cell r="EW420">
            <v>53.350684931506848</v>
          </cell>
          <cell r="EX420">
            <v>15</v>
          </cell>
          <cell r="EZ420">
            <v>53.086412808275313</v>
          </cell>
          <cell r="FA420">
            <v>68.086412808275313</v>
          </cell>
          <cell r="FB420">
            <v>59</v>
          </cell>
          <cell r="FC420">
            <v>68.350684931506848</v>
          </cell>
          <cell r="FE420">
            <v>38271.593313194448</v>
          </cell>
        </row>
        <row r="421">
          <cell r="A421">
            <v>40170</v>
          </cell>
          <cell r="B421">
            <v>23</v>
          </cell>
          <cell r="C421">
            <v>3</v>
          </cell>
          <cell r="D421">
            <v>12</v>
          </cell>
          <cell r="E421">
            <v>2009</v>
          </cell>
          <cell r="G421">
            <v>0</v>
          </cell>
          <cell r="H421">
            <v>1.3221621101628613</v>
          </cell>
          <cell r="I421">
            <v>10.93858648657999</v>
          </cell>
          <cell r="J421">
            <v>60.958904109589042</v>
          </cell>
          <cell r="K421">
            <v>10.483870967741936</v>
          </cell>
          <cell r="L421">
            <v>0.1659124977218368</v>
          </cell>
          <cell r="M421">
            <v>7.4244886668132422</v>
          </cell>
          <cell r="N421">
            <v>8.1229090909090917</v>
          </cell>
          <cell r="O421">
            <v>11.093881938040239</v>
          </cell>
          <cell r="P421">
            <v>13.971591884656537</v>
          </cell>
          <cell r="Q421">
            <v>26.189795955092336</v>
          </cell>
          <cell r="R421">
            <v>16.682246416849431</v>
          </cell>
          <cell r="S421">
            <v>35.274770869284488</v>
          </cell>
          <cell r="T421">
            <v>21.021918186229996</v>
          </cell>
          <cell r="U421">
            <v>25.491494453693363</v>
          </cell>
          <cell r="W421">
            <v>0</v>
          </cell>
          <cell r="X421">
            <v>0</v>
          </cell>
          <cell r="Y421">
            <v>0</v>
          </cell>
          <cell r="Z421">
            <v>0</v>
          </cell>
          <cell r="AA421">
            <v>0</v>
          </cell>
          <cell r="AB421">
            <v>2.3998266104616324</v>
          </cell>
          <cell r="AC421">
            <v>2.1321493728349314</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81.78818350920784</v>
          </cell>
          <cell r="BC421">
            <v>0</v>
          </cell>
          <cell r="BD421">
            <v>0</v>
          </cell>
          <cell r="BE421">
            <v>27.3224043715847</v>
          </cell>
          <cell r="BF421">
            <v>33.636499738004346</v>
          </cell>
          <cell r="BG421">
            <v>0</v>
          </cell>
          <cell r="BH421">
            <v>0</v>
          </cell>
          <cell r="BI421">
            <v>0</v>
          </cell>
          <cell r="BJ421">
            <v>4.401059375521001</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2.9907214463968046</v>
          </cell>
          <cell r="BY421">
            <v>0</v>
          </cell>
          <cell r="CA421">
            <v>4.8689677748250446</v>
          </cell>
          <cell r="CB421">
            <v>0</v>
          </cell>
          <cell r="CC421">
            <v>10.483870967741936</v>
          </cell>
          <cell r="CD421">
            <v>11.181334272147607</v>
          </cell>
          <cell r="CE421">
            <v>67.937516194638533</v>
          </cell>
          <cell r="CF421">
            <v>0</v>
          </cell>
          <cell r="CH421">
            <v>72.806483969463585</v>
          </cell>
          <cell r="CJ421">
            <v>40170</v>
          </cell>
          <cell r="CK421">
            <v>0</v>
          </cell>
          <cell r="CL421">
            <v>0</v>
          </cell>
          <cell r="CM421">
            <v>65.359963485110043</v>
          </cell>
          <cell r="CN421">
            <v>2.9907214463968046</v>
          </cell>
          <cell r="CO421">
            <v>0</v>
          </cell>
          <cell r="CP421">
            <v>0</v>
          </cell>
          <cell r="CQ421">
            <v>0</v>
          </cell>
          <cell r="CR421">
            <v>0</v>
          </cell>
          <cell r="CS421">
            <v>0</v>
          </cell>
          <cell r="CU421">
            <v>40170</v>
          </cell>
          <cell r="CV421">
            <v>2.3998266104616324</v>
          </cell>
          <cell r="CW421">
            <v>2.1321493728349314</v>
          </cell>
          <cell r="CX421">
            <v>0</v>
          </cell>
          <cell r="CY421">
            <v>0</v>
          </cell>
          <cell r="CZ421">
            <v>0</v>
          </cell>
          <cell r="DA421">
            <v>0</v>
          </cell>
          <cell r="DB421">
            <v>0</v>
          </cell>
          <cell r="DC421">
            <v>0</v>
          </cell>
          <cell r="DD421">
            <v>0</v>
          </cell>
          <cell r="DE421">
            <v>0</v>
          </cell>
          <cell r="DF421">
            <v>0</v>
          </cell>
          <cell r="DG421">
            <v>0</v>
          </cell>
          <cell r="DH421">
            <v>81.78818350920784</v>
          </cell>
          <cell r="DI421">
            <v>0</v>
          </cell>
          <cell r="DJ421">
            <v>0</v>
          </cell>
          <cell r="DK421">
            <v>27.3224043715847</v>
          </cell>
          <cell r="DL421">
            <v>38.037559113525347</v>
          </cell>
          <cell r="DM421">
            <v>0</v>
          </cell>
          <cell r="DN421">
            <v>0</v>
          </cell>
          <cell r="DO421">
            <v>0</v>
          </cell>
          <cell r="DP421">
            <v>2.9907214463968046</v>
          </cell>
          <cell r="DR421">
            <v>68.350684931506848</v>
          </cell>
          <cell r="DS421">
            <v>72.806483969463585</v>
          </cell>
          <cell r="DT421">
            <v>21.665205239889545</v>
          </cell>
          <cell r="DV421">
            <v>40170</v>
          </cell>
          <cell r="DW421">
            <v>0</v>
          </cell>
          <cell r="DY421">
            <v>49.7</v>
          </cell>
          <cell r="DZ421">
            <v>44.7</v>
          </cell>
          <cell r="EA421">
            <v>30</v>
          </cell>
          <cell r="EB421">
            <v>30</v>
          </cell>
          <cell r="ED421">
            <v>60</v>
          </cell>
          <cell r="EE421">
            <v>20</v>
          </cell>
          <cell r="EF421">
            <v>67.937516194638533</v>
          </cell>
          <cell r="EG421">
            <v>7.9375161946385333</v>
          </cell>
          <cell r="EH421">
            <v>60</v>
          </cell>
          <cell r="EJ421">
            <v>30</v>
          </cell>
          <cell r="EK421">
            <v>90</v>
          </cell>
          <cell r="EL421">
            <v>110</v>
          </cell>
          <cell r="EN421">
            <v>0</v>
          </cell>
          <cell r="EO421">
            <v>60</v>
          </cell>
          <cell r="EP421">
            <v>80</v>
          </cell>
          <cell r="ER421">
            <v>200</v>
          </cell>
          <cell r="ET421">
            <v>15</v>
          </cell>
          <cell r="EU421">
            <v>0</v>
          </cell>
          <cell r="EV421">
            <v>2.9907214463968046</v>
          </cell>
          <cell r="EW421">
            <v>53.350684931506848</v>
          </cell>
          <cell r="EX421">
            <v>15</v>
          </cell>
          <cell r="EZ421">
            <v>50.359963485110043</v>
          </cell>
          <cell r="FA421">
            <v>65.359963485110043</v>
          </cell>
          <cell r="FB421">
            <v>59</v>
          </cell>
          <cell r="FC421">
            <v>68.350684931506848</v>
          </cell>
          <cell r="FE421">
            <v>38271.593313425925</v>
          </cell>
        </row>
        <row r="422">
          <cell r="A422">
            <v>40171</v>
          </cell>
          <cell r="B422">
            <v>24</v>
          </cell>
          <cell r="C422">
            <v>4</v>
          </cell>
          <cell r="D422">
            <v>12</v>
          </cell>
          <cell r="E422">
            <v>2009</v>
          </cell>
          <cell r="G422">
            <v>0</v>
          </cell>
          <cell r="H422">
            <v>0.78142495161506553</v>
          </cell>
          <cell r="I422">
            <v>8.7979745744397526</v>
          </cell>
          <cell r="J422">
            <v>60.958904109589042</v>
          </cell>
          <cell r="K422">
            <v>10.483870967741936</v>
          </cell>
          <cell r="L422">
            <v>9.8057692402523294E-2</v>
          </cell>
          <cell r="M422">
            <v>5.9715633824331373</v>
          </cell>
          <cell r="N422">
            <v>0</v>
          </cell>
          <cell r="O422">
            <v>6.5567119871469535</v>
          </cell>
          <cell r="P422">
            <v>11.237440076600716</v>
          </cell>
          <cell r="Q422">
            <v>26.803655028279547</v>
          </cell>
          <cell r="R422">
            <v>16.682246416849431</v>
          </cell>
          <cell r="S422">
            <v>32.439600072417569</v>
          </cell>
          <cell r="T422">
            <v>20.026778057255363</v>
          </cell>
          <cell r="U422">
            <v>14.702681243643278</v>
          </cell>
          <cell r="W422">
            <v>0</v>
          </cell>
          <cell r="X422">
            <v>0</v>
          </cell>
          <cell r="Y422">
            <v>0</v>
          </cell>
          <cell r="Z422">
            <v>0</v>
          </cell>
          <cell r="AA422">
            <v>0</v>
          </cell>
          <cell r="AB422">
            <v>0</v>
          </cell>
          <cell r="AC422">
            <v>2.0255419041931582</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67.169059373316216</v>
          </cell>
          <cell r="BC422">
            <v>0</v>
          </cell>
          <cell r="BD422">
            <v>0</v>
          </cell>
          <cell r="BE422">
            <v>27.3224043715847</v>
          </cell>
          <cell r="BF422">
            <v>28.182434060262761</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5.4540656777415819</v>
          </cell>
          <cell r="BX422">
            <v>7.3917808219178056</v>
          </cell>
          <cell r="BY422">
            <v>0</v>
          </cell>
          <cell r="CA422">
            <v>2.1876187041370123</v>
          </cell>
          <cell r="CB422">
            <v>0</v>
          </cell>
          <cell r="CC422">
            <v>10.483870967741936</v>
          </cell>
          <cell r="CD422">
            <v>4.0440791706425028</v>
          </cell>
          <cell r="CE422">
            <v>61.280053508876648</v>
          </cell>
          <cell r="CF422">
            <v>0</v>
          </cell>
          <cell r="CH422">
            <v>63.467672213013657</v>
          </cell>
          <cell r="CJ422">
            <v>40171</v>
          </cell>
          <cell r="CK422">
            <v>0</v>
          </cell>
          <cell r="CL422">
            <v>0</v>
          </cell>
          <cell r="CM422">
            <v>55.50483843184746</v>
          </cell>
          <cell r="CN422">
            <v>12.845846499659388</v>
          </cell>
          <cell r="CO422">
            <v>0</v>
          </cell>
          <cell r="CP422">
            <v>0</v>
          </cell>
          <cell r="CQ422">
            <v>0</v>
          </cell>
          <cell r="CR422">
            <v>0</v>
          </cell>
          <cell r="CS422">
            <v>0</v>
          </cell>
          <cell r="CU422">
            <v>40171</v>
          </cell>
          <cell r="CV422">
            <v>0</v>
          </cell>
          <cell r="CW422">
            <v>2.0255419041931582</v>
          </cell>
          <cell r="CX422">
            <v>0</v>
          </cell>
          <cell r="CY422">
            <v>0</v>
          </cell>
          <cell r="CZ422">
            <v>0</v>
          </cell>
          <cell r="DA422">
            <v>0</v>
          </cell>
          <cell r="DB422">
            <v>0</v>
          </cell>
          <cell r="DC422">
            <v>0</v>
          </cell>
          <cell r="DD422">
            <v>0</v>
          </cell>
          <cell r="DE422">
            <v>0</v>
          </cell>
          <cell r="DF422">
            <v>0</v>
          </cell>
          <cell r="DG422">
            <v>0</v>
          </cell>
          <cell r="DH422">
            <v>67.169059373316216</v>
          </cell>
          <cell r="DI422">
            <v>0</v>
          </cell>
          <cell r="DJ422">
            <v>0</v>
          </cell>
          <cell r="DK422">
            <v>27.3224043715847</v>
          </cell>
          <cell r="DL422">
            <v>28.182434060262761</v>
          </cell>
          <cell r="DM422">
            <v>0</v>
          </cell>
          <cell r="DN422">
            <v>0</v>
          </cell>
          <cell r="DO422">
            <v>0</v>
          </cell>
          <cell r="DP422">
            <v>12.845846499659388</v>
          </cell>
          <cell r="DR422">
            <v>68.350684931506848</v>
          </cell>
          <cell r="DS422">
            <v>63.467672213013657</v>
          </cell>
          <cell r="DT422">
            <v>14.527950138384439</v>
          </cell>
          <cell r="DV422">
            <v>40171</v>
          </cell>
          <cell r="DW422">
            <v>0</v>
          </cell>
          <cell r="DY422">
            <v>49.7</v>
          </cell>
          <cell r="DZ422">
            <v>44.7</v>
          </cell>
          <cell r="EA422">
            <v>30</v>
          </cell>
          <cell r="EB422">
            <v>30</v>
          </cell>
          <cell r="ED422">
            <v>60</v>
          </cell>
          <cell r="EE422">
            <v>20</v>
          </cell>
          <cell r="EF422">
            <v>61.280053508876648</v>
          </cell>
          <cell r="EG422">
            <v>1.280053508876648</v>
          </cell>
          <cell r="EH422">
            <v>60</v>
          </cell>
          <cell r="EJ422">
            <v>30</v>
          </cell>
          <cell r="EK422">
            <v>90</v>
          </cell>
          <cell r="EL422">
            <v>110</v>
          </cell>
          <cell r="EN422">
            <v>0</v>
          </cell>
          <cell r="EO422">
            <v>60</v>
          </cell>
          <cell r="EP422">
            <v>80</v>
          </cell>
          <cell r="ER422">
            <v>200</v>
          </cell>
          <cell r="ET422">
            <v>15</v>
          </cell>
          <cell r="EU422">
            <v>0</v>
          </cell>
          <cell r="EV422">
            <v>12.845846499659388</v>
          </cell>
          <cell r="EW422">
            <v>53.350684931506848</v>
          </cell>
          <cell r="EX422">
            <v>15</v>
          </cell>
          <cell r="EZ422">
            <v>40.50483843184746</v>
          </cell>
          <cell r="FA422">
            <v>55.50483843184746</v>
          </cell>
          <cell r="FB422">
            <v>59</v>
          </cell>
          <cell r="FC422">
            <v>68.350684931506848</v>
          </cell>
          <cell r="FE422">
            <v>38271.593313657409</v>
          </cell>
        </row>
        <row r="423">
          <cell r="A423">
            <v>40172</v>
          </cell>
          <cell r="B423">
            <v>25</v>
          </cell>
          <cell r="C423">
            <v>5</v>
          </cell>
          <cell r="D423">
            <v>12</v>
          </cell>
          <cell r="E423">
            <v>2009</v>
          </cell>
          <cell r="G423">
            <v>0</v>
          </cell>
          <cell r="H423">
            <v>0.79207784215946353</v>
          </cell>
          <cell r="I423">
            <v>8.8812251710642194</v>
          </cell>
          <cell r="J423">
            <v>60.958904109589042</v>
          </cell>
          <cell r="K423">
            <v>10.483870967741936</v>
          </cell>
          <cell r="L423">
            <v>9.9394478311446918E-2</v>
          </cell>
          <cell r="M423">
            <v>6.0280691395437191</v>
          </cell>
          <cell r="N423">
            <v>0</v>
          </cell>
          <cell r="O423">
            <v>6.6460973273333082</v>
          </cell>
          <cell r="P423">
            <v>11.343774049607028</v>
          </cell>
          <cell r="Q423">
            <v>26.512298347972862</v>
          </cell>
          <cell r="R423">
            <v>16.682246416849431</v>
          </cell>
          <cell r="S423">
            <v>38.959808261955729</v>
          </cell>
          <cell r="T423">
            <v>20.274438958388117</v>
          </cell>
          <cell r="U423">
            <v>17.887303603924433</v>
          </cell>
          <cell r="W423">
            <v>0</v>
          </cell>
          <cell r="X423">
            <v>0</v>
          </cell>
          <cell r="Y423">
            <v>0</v>
          </cell>
          <cell r="Z423">
            <v>0</v>
          </cell>
          <cell r="AA423">
            <v>0</v>
          </cell>
          <cell r="AB423">
            <v>0</v>
          </cell>
          <cell r="AC423">
            <v>1.9242648089835401</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77.121550824268283</v>
          </cell>
          <cell r="BC423">
            <v>0</v>
          </cell>
          <cell r="BD423">
            <v>0</v>
          </cell>
          <cell r="BE423">
            <v>27.3224043715847</v>
          </cell>
          <cell r="BF423">
            <v>28.565709999184602</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5.0707897388197409</v>
          </cell>
          <cell r="BX423">
            <v>7.3917808219178056</v>
          </cell>
          <cell r="BY423">
            <v>0</v>
          </cell>
          <cell r="CA423">
            <v>2.2815221913058767</v>
          </cell>
          <cell r="CB423">
            <v>0</v>
          </cell>
          <cell r="CC423">
            <v>10.483870967741936</v>
          </cell>
          <cell r="CD423">
            <v>4.2031988088716261</v>
          </cell>
          <cell r="CE423">
            <v>61.184416141762632</v>
          </cell>
          <cell r="CF423">
            <v>0</v>
          </cell>
          <cell r="CH423">
            <v>63.465938333068507</v>
          </cell>
          <cell r="CJ423">
            <v>40172</v>
          </cell>
          <cell r="CK423">
            <v>0</v>
          </cell>
          <cell r="CL423">
            <v>0</v>
          </cell>
          <cell r="CM423">
            <v>55.888114370769301</v>
          </cell>
          <cell r="CN423">
            <v>12.462570560737547</v>
          </cell>
          <cell r="CO423">
            <v>0</v>
          </cell>
          <cell r="CP423">
            <v>0</v>
          </cell>
          <cell r="CQ423">
            <v>0</v>
          </cell>
          <cell r="CR423">
            <v>0</v>
          </cell>
          <cell r="CS423">
            <v>0</v>
          </cell>
          <cell r="CU423">
            <v>40172</v>
          </cell>
          <cell r="CV423">
            <v>0</v>
          </cell>
          <cell r="CW423">
            <v>1.9242648089835401</v>
          </cell>
          <cell r="CX423">
            <v>0</v>
          </cell>
          <cell r="CY423">
            <v>0</v>
          </cell>
          <cell r="CZ423">
            <v>0</v>
          </cell>
          <cell r="DA423">
            <v>0</v>
          </cell>
          <cell r="DB423">
            <v>0</v>
          </cell>
          <cell r="DC423">
            <v>0</v>
          </cell>
          <cell r="DD423">
            <v>0</v>
          </cell>
          <cell r="DE423">
            <v>0</v>
          </cell>
          <cell r="DF423">
            <v>0</v>
          </cell>
          <cell r="DG423">
            <v>0</v>
          </cell>
          <cell r="DH423">
            <v>77.121550824268283</v>
          </cell>
          <cell r="DI423">
            <v>0</v>
          </cell>
          <cell r="DJ423">
            <v>0</v>
          </cell>
          <cell r="DK423">
            <v>27.3224043715847</v>
          </cell>
          <cell r="DL423">
            <v>28.565709999184602</v>
          </cell>
          <cell r="DM423">
            <v>0</v>
          </cell>
          <cell r="DN423">
            <v>0</v>
          </cell>
          <cell r="DO423">
            <v>0</v>
          </cell>
          <cell r="DP423">
            <v>12.462570560737547</v>
          </cell>
          <cell r="DR423">
            <v>68.350684931506848</v>
          </cell>
          <cell r="DS423">
            <v>63.465938333068507</v>
          </cell>
          <cell r="DT423">
            <v>14.687069776613562</v>
          </cell>
          <cell r="DV423">
            <v>40172</v>
          </cell>
          <cell r="DW423">
            <v>0</v>
          </cell>
          <cell r="DY423">
            <v>49.7</v>
          </cell>
          <cell r="DZ423">
            <v>44.7</v>
          </cell>
          <cell r="EA423">
            <v>30</v>
          </cell>
          <cell r="EB423">
            <v>30</v>
          </cell>
          <cell r="ED423">
            <v>60</v>
          </cell>
          <cell r="EE423">
            <v>20</v>
          </cell>
          <cell r="EF423">
            <v>61.184416141762632</v>
          </cell>
          <cell r="EG423">
            <v>1.1844161417626324</v>
          </cell>
          <cell r="EH423">
            <v>60</v>
          </cell>
          <cell r="EJ423">
            <v>30</v>
          </cell>
          <cell r="EK423">
            <v>90</v>
          </cell>
          <cell r="EL423">
            <v>110</v>
          </cell>
          <cell r="EN423">
            <v>0</v>
          </cell>
          <cell r="EO423">
            <v>60</v>
          </cell>
          <cell r="EP423">
            <v>80</v>
          </cell>
          <cell r="ER423">
            <v>200</v>
          </cell>
          <cell r="ET423">
            <v>15</v>
          </cell>
          <cell r="EU423">
            <v>0</v>
          </cell>
          <cell r="EV423">
            <v>12.462570560737547</v>
          </cell>
          <cell r="EW423">
            <v>53.350684931506848</v>
          </cell>
          <cell r="EX423">
            <v>15</v>
          </cell>
          <cell r="EZ423">
            <v>40.888114370769301</v>
          </cell>
          <cell r="FA423">
            <v>55.888114370769301</v>
          </cell>
          <cell r="FB423">
            <v>59</v>
          </cell>
          <cell r="FC423">
            <v>68.350684931506848</v>
          </cell>
          <cell r="FE423">
            <v>38271.593314004633</v>
          </cell>
        </row>
        <row r="424">
          <cell r="A424">
            <v>40173</v>
          </cell>
          <cell r="B424">
            <v>26</v>
          </cell>
          <cell r="C424">
            <v>6</v>
          </cell>
          <cell r="D424">
            <v>12</v>
          </cell>
          <cell r="E424">
            <v>2009</v>
          </cell>
          <cell r="G424">
            <v>0</v>
          </cell>
          <cell r="H424">
            <v>0.88081784142057973</v>
          </cell>
          <cell r="I424">
            <v>8.9119703911883228</v>
          </cell>
          <cell r="J424">
            <v>60.958904109589042</v>
          </cell>
          <cell r="K424">
            <v>10.483870967741936</v>
          </cell>
          <cell r="L424">
            <v>0.11053008325132239</v>
          </cell>
          <cell r="M424">
            <v>6.0489372415283889</v>
          </cell>
          <cell r="N424">
            <v>8.1229090909090917</v>
          </cell>
          <cell r="O424">
            <v>7.3906891345084036</v>
          </cell>
          <cell r="P424">
            <v>11.383044175459661</v>
          </cell>
          <cell r="Q424">
            <v>26.535466474943028</v>
          </cell>
          <cell r="R424">
            <v>16.682246416849431</v>
          </cell>
          <cell r="S424">
            <v>38.959808261955729</v>
          </cell>
          <cell r="T424">
            <v>20.274438958388117</v>
          </cell>
          <cell r="U424">
            <v>17.887303603924433</v>
          </cell>
          <cell r="W424">
            <v>0</v>
          </cell>
          <cell r="X424">
            <v>0</v>
          </cell>
          <cell r="Y424">
            <v>0</v>
          </cell>
          <cell r="Z424">
            <v>0</v>
          </cell>
          <cell r="AA424">
            <v>0</v>
          </cell>
          <cell r="AB424">
            <v>2.3986093071085004</v>
          </cell>
          <cell r="AC424">
            <v>1.8280515685343235</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77.121550824268283</v>
          </cell>
          <cell r="BC424">
            <v>0</v>
          </cell>
          <cell r="BD424">
            <v>0</v>
          </cell>
          <cell r="BE424">
            <v>27.3224043715847</v>
          </cell>
          <cell r="BF424">
            <v>28.707257370473489</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4.9292423675308541</v>
          </cell>
          <cell r="BX424">
            <v>7.3917808219178056</v>
          </cell>
          <cell r="BY424">
            <v>0</v>
          </cell>
          <cell r="CA424">
            <v>2.401007410691097</v>
          </cell>
          <cell r="CB424">
            <v>0</v>
          </cell>
          <cell r="CC424">
            <v>10.483870967741936</v>
          </cell>
          <cell r="CD424">
            <v>10.055715540045977</v>
          </cell>
          <cell r="CE424">
            <v>61.991446201760525</v>
          </cell>
          <cell r="CF424">
            <v>0</v>
          </cell>
          <cell r="CH424">
            <v>64.392453612451618</v>
          </cell>
          <cell r="CJ424">
            <v>40173</v>
          </cell>
          <cell r="CK424">
            <v>0</v>
          </cell>
          <cell r="CL424">
            <v>0</v>
          </cell>
          <cell r="CM424">
            <v>56.029661742058188</v>
          </cell>
          <cell r="CN424">
            <v>12.32102318944866</v>
          </cell>
          <cell r="CO424">
            <v>0</v>
          </cell>
          <cell r="CP424">
            <v>0</v>
          </cell>
          <cell r="CQ424">
            <v>0</v>
          </cell>
          <cell r="CR424">
            <v>0</v>
          </cell>
          <cell r="CS424">
            <v>0</v>
          </cell>
          <cell r="CU424">
            <v>40173</v>
          </cell>
          <cell r="CV424">
            <v>2.3986093071085004</v>
          </cell>
          <cell r="CW424">
            <v>1.8280515685343235</v>
          </cell>
          <cell r="CX424">
            <v>0</v>
          </cell>
          <cell r="CY424">
            <v>0</v>
          </cell>
          <cell r="CZ424">
            <v>0</v>
          </cell>
          <cell r="DA424">
            <v>0</v>
          </cell>
          <cell r="DB424">
            <v>0</v>
          </cell>
          <cell r="DC424">
            <v>0</v>
          </cell>
          <cell r="DD424">
            <v>0</v>
          </cell>
          <cell r="DE424">
            <v>0</v>
          </cell>
          <cell r="DF424">
            <v>0</v>
          </cell>
          <cell r="DG424">
            <v>0</v>
          </cell>
          <cell r="DH424">
            <v>77.121550824268283</v>
          </cell>
          <cell r="DI424">
            <v>0</v>
          </cell>
          <cell r="DJ424">
            <v>0</v>
          </cell>
          <cell r="DK424">
            <v>27.3224043715847</v>
          </cell>
          <cell r="DL424">
            <v>28.707257370473489</v>
          </cell>
          <cell r="DM424">
            <v>0</v>
          </cell>
          <cell r="DN424">
            <v>0</v>
          </cell>
          <cell r="DO424">
            <v>0</v>
          </cell>
          <cell r="DP424">
            <v>12.32102318944866</v>
          </cell>
          <cell r="DR424">
            <v>68.350684931506848</v>
          </cell>
          <cell r="DS424">
            <v>64.392453612451618</v>
          </cell>
          <cell r="DT424">
            <v>20.539586507787913</v>
          </cell>
          <cell r="DV424">
            <v>40173</v>
          </cell>
          <cell r="DW424">
            <v>0</v>
          </cell>
          <cell r="DY424">
            <v>49.7</v>
          </cell>
          <cell r="DZ424">
            <v>44.7</v>
          </cell>
          <cell r="EA424">
            <v>30</v>
          </cell>
          <cell r="EB424">
            <v>30</v>
          </cell>
          <cell r="ED424">
            <v>60</v>
          </cell>
          <cell r="EE424">
            <v>20</v>
          </cell>
          <cell r="EF424">
            <v>61.991446201760525</v>
          </cell>
          <cell r="EG424">
            <v>1.9914462017605246</v>
          </cell>
          <cell r="EH424">
            <v>60</v>
          </cell>
          <cell r="EJ424">
            <v>30</v>
          </cell>
          <cell r="EK424">
            <v>90</v>
          </cell>
          <cell r="EL424">
            <v>110</v>
          </cell>
          <cell r="EN424">
            <v>0</v>
          </cell>
          <cell r="EO424">
            <v>60</v>
          </cell>
          <cell r="EP424">
            <v>80</v>
          </cell>
          <cell r="ER424">
            <v>200</v>
          </cell>
          <cell r="ET424">
            <v>15</v>
          </cell>
          <cell r="EU424">
            <v>0</v>
          </cell>
          <cell r="EV424">
            <v>12.32102318944866</v>
          </cell>
          <cell r="EW424">
            <v>53.350684931506848</v>
          </cell>
          <cell r="EX424">
            <v>15</v>
          </cell>
          <cell r="EZ424">
            <v>41.029661742058188</v>
          </cell>
          <cell r="FA424">
            <v>56.029661742058188</v>
          </cell>
          <cell r="FB424">
            <v>59</v>
          </cell>
          <cell r="FC424">
            <v>68.350684931506848</v>
          </cell>
          <cell r="FE424">
            <v>38271.593314120371</v>
          </cell>
        </row>
        <row r="425">
          <cell r="A425">
            <v>40174</v>
          </cell>
          <cell r="B425">
            <v>27</v>
          </cell>
          <cell r="C425">
            <v>7</v>
          </cell>
          <cell r="D425">
            <v>12</v>
          </cell>
          <cell r="E425">
            <v>2009</v>
          </cell>
          <cell r="G425">
            <v>0</v>
          </cell>
          <cell r="H425">
            <v>0.74558437671384126</v>
          </cell>
          <cell r="I425">
            <v>8.8656913936937993</v>
          </cell>
          <cell r="J425">
            <v>60.958904109589042</v>
          </cell>
          <cell r="K425">
            <v>10.483870967741936</v>
          </cell>
          <cell r="L425">
            <v>9.3560211151214254E-2</v>
          </cell>
          <cell r="M425">
            <v>6.0175256973740234</v>
          </cell>
          <cell r="N425">
            <v>8.1229090909090917</v>
          </cell>
          <cell r="O425">
            <v>6.2559840329199989</v>
          </cell>
          <cell r="P425">
            <v>11.323933131576817</v>
          </cell>
          <cell r="Q425">
            <v>26.518276496277235</v>
          </cell>
          <cell r="R425">
            <v>16.682246416849431</v>
          </cell>
          <cell r="S425">
            <v>38.959808261955729</v>
          </cell>
          <cell r="T425">
            <v>20.274438958388117</v>
          </cell>
          <cell r="U425">
            <v>17.887303603924433</v>
          </cell>
          <cell r="W425">
            <v>0</v>
          </cell>
          <cell r="X425">
            <v>0</v>
          </cell>
          <cell r="Y425">
            <v>0</v>
          </cell>
          <cell r="Z425">
            <v>0</v>
          </cell>
          <cell r="AA425">
            <v>0</v>
          </cell>
          <cell r="AB425">
            <v>2.3973926212280827</v>
          </cell>
          <cell r="AC425">
            <v>1.7366489901077093</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77.121550824268283</v>
          </cell>
          <cell r="BC425">
            <v>0</v>
          </cell>
          <cell r="BD425">
            <v>0</v>
          </cell>
          <cell r="BE425">
            <v>27.3224043715847</v>
          </cell>
          <cell r="BF425">
            <v>28.494194318239916</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5.1423054197644262</v>
          </cell>
          <cell r="BX425">
            <v>7.3917808219178056</v>
          </cell>
          <cell r="BY425">
            <v>0</v>
          </cell>
          <cell r="CA425">
            <v>2.2194949484898352</v>
          </cell>
          <cell r="CB425">
            <v>0</v>
          </cell>
          <cell r="CC425">
            <v>10.483870967741936</v>
          </cell>
          <cell r="CD425">
            <v>10.099953388098537</v>
          </cell>
          <cell r="CE425">
            <v>60.780440077623481</v>
          </cell>
          <cell r="CF425">
            <v>0</v>
          </cell>
          <cell r="CH425">
            <v>62.99993502611332</v>
          </cell>
          <cell r="CJ425">
            <v>40174</v>
          </cell>
          <cell r="CK425">
            <v>0</v>
          </cell>
          <cell r="CL425">
            <v>0</v>
          </cell>
          <cell r="CM425">
            <v>55.816598689824616</v>
          </cell>
          <cell r="CN425">
            <v>12.534086241682232</v>
          </cell>
          <cell r="CO425">
            <v>0</v>
          </cell>
          <cell r="CP425">
            <v>0</v>
          </cell>
          <cell r="CQ425">
            <v>0</v>
          </cell>
          <cell r="CR425">
            <v>0</v>
          </cell>
          <cell r="CS425">
            <v>0</v>
          </cell>
          <cell r="CU425">
            <v>40174</v>
          </cell>
          <cell r="CV425">
            <v>2.3973926212280827</v>
          </cell>
          <cell r="CW425">
            <v>1.7366489901077093</v>
          </cell>
          <cell r="CX425">
            <v>0</v>
          </cell>
          <cell r="CY425">
            <v>0</v>
          </cell>
          <cell r="CZ425">
            <v>0</v>
          </cell>
          <cell r="DA425">
            <v>0</v>
          </cell>
          <cell r="DB425">
            <v>0</v>
          </cell>
          <cell r="DC425">
            <v>0</v>
          </cell>
          <cell r="DD425">
            <v>0</v>
          </cell>
          <cell r="DE425">
            <v>0</v>
          </cell>
          <cell r="DF425">
            <v>0</v>
          </cell>
          <cell r="DG425">
            <v>0</v>
          </cell>
          <cell r="DH425">
            <v>77.121550824268283</v>
          </cell>
          <cell r="DI425">
            <v>0</v>
          </cell>
          <cell r="DJ425">
            <v>0</v>
          </cell>
          <cell r="DK425">
            <v>27.3224043715847</v>
          </cell>
          <cell r="DL425">
            <v>28.494194318239916</v>
          </cell>
          <cell r="DM425">
            <v>0</v>
          </cell>
          <cell r="DN425">
            <v>0</v>
          </cell>
          <cell r="DO425">
            <v>0</v>
          </cell>
          <cell r="DP425">
            <v>12.534086241682232</v>
          </cell>
          <cell r="DR425">
            <v>68.350684931506848</v>
          </cell>
          <cell r="DS425">
            <v>62.99993502611332</v>
          </cell>
          <cell r="DT425">
            <v>20.583824355840473</v>
          </cell>
          <cell r="DV425">
            <v>40174</v>
          </cell>
          <cell r="DW425">
            <v>0</v>
          </cell>
          <cell r="DY425">
            <v>49.7</v>
          </cell>
          <cell r="DZ425">
            <v>44.7</v>
          </cell>
          <cell r="EA425">
            <v>30</v>
          </cell>
          <cell r="EB425">
            <v>30</v>
          </cell>
          <cell r="ED425">
            <v>60</v>
          </cell>
          <cell r="EE425">
            <v>20</v>
          </cell>
          <cell r="EF425">
            <v>60.780440077623481</v>
          </cell>
          <cell r="EG425">
            <v>0.78044007762348144</v>
          </cell>
          <cell r="EH425">
            <v>60</v>
          </cell>
          <cell r="EJ425">
            <v>30</v>
          </cell>
          <cell r="EK425">
            <v>90</v>
          </cell>
          <cell r="EL425">
            <v>110</v>
          </cell>
          <cell r="EN425">
            <v>0</v>
          </cell>
          <cell r="EO425">
            <v>60</v>
          </cell>
          <cell r="EP425">
            <v>80</v>
          </cell>
          <cell r="ER425">
            <v>200</v>
          </cell>
          <cell r="ET425">
            <v>15</v>
          </cell>
          <cell r="EU425">
            <v>0</v>
          </cell>
          <cell r="EV425">
            <v>12.534086241682232</v>
          </cell>
          <cell r="EW425">
            <v>53.350684931506848</v>
          </cell>
          <cell r="EX425">
            <v>15</v>
          </cell>
          <cell r="EZ425">
            <v>40.816598689824616</v>
          </cell>
          <cell r="FA425">
            <v>55.816598689824616</v>
          </cell>
          <cell r="FB425">
            <v>59</v>
          </cell>
          <cell r="FC425">
            <v>68.350684931506848</v>
          </cell>
          <cell r="FE425">
            <v>38271.593314467595</v>
          </cell>
        </row>
        <row r="426">
          <cell r="A426">
            <v>40175</v>
          </cell>
          <cell r="B426">
            <v>28</v>
          </cell>
          <cell r="C426">
            <v>1</v>
          </cell>
          <cell r="D426">
            <v>12</v>
          </cell>
          <cell r="E426">
            <v>2009</v>
          </cell>
          <cell r="G426">
            <v>0</v>
          </cell>
          <cell r="H426">
            <v>1.3770624446304858</v>
          </cell>
          <cell r="I426">
            <v>11.433087563370963</v>
          </cell>
          <cell r="J426">
            <v>60.958904109589042</v>
          </cell>
          <cell r="K426">
            <v>10.483870967741936</v>
          </cell>
          <cell r="L426">
            <v>0.17280170710643022</v>
          </cell>
          <cell r="M426">
            <v>7.760127795768871</v>
          </cell>
          <cell r="N426">
            <v>8.1229090909090917</v>
          </cell>
          <cell r="O426">
            <v>11.554534852127849</v>
          </cell>
          <cell r="P426">
            <v>14.603206146693312</v>
          </cell>
          <cell r="Q426">
            <v>26.469009168441602</v>
          </cell>
          <cell r="R426">
            <v>16.682246416849431</v>
          </cell>
          <cell r="S426">
            <v>42.040565074667754</v>
          </cell>
          <cell r="T426">
            <v>21.000193984494217</v>
          </cell>
          <cell r="U426">
            <v>29.995276467721354</v>
          </cell>
          <cell r="W426">
            <v>0</v>
          </cell>
          <cell r="X426">
            <v>0</v>
          </cell>
          <cell r="Y426">
            <v>0</v>
          </cell>
          <cell r="Z426">
            <v>0</v>
          </cell>
          <cell r="AA426">
            <v>0</v>
          </cell>
          <cell r="AB426">
            <v>2.3961765525071699</v>
          </cell>
          <cell r="AC426">
            <v>1.6498165406022616</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93.036035526883325</v>
          </cell>
          <cell r="BC426">
            <v>0</v>
          </cell>
          <cell r="BD426">
            <v>0</v>
          </cell>
          <cell r="BE426">
            <v>27.3224043715847</v>
          </cell>
          <cell r="BF426">
            <v>33.636499738004346</v>
          </cell>
          <cell r="BG426">
            <v>0</v>
          </cell>
          <cell r="BH426">
            <v>0</v>
          </cell>
          <cell r="BI426">
            <v>0</v>
          </cell>
          <cell r="BJ426">
            <v>6.6776840747994015</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0.7140967471184041</v>
          </cell>
          <cell r="BY426">
            <v>0</v>
          </cell>
          <cell r="CA426">
            <v>5.4183691860836429</v>
          </cell>
          <cell r="CB426">
            <v>0</v>
          </cell>
          <cell r="CC426">
            <v>10.483870967741936</v>
          </cell>
          <cell r="CD426">
            <v>12.009845500674963</v>
          </cell>
          <cell r="CE426">
            <v>69.308996584112194</v>
          </cell>
          <cell r="CF426">
            <v>0</v>
          </cell>
          <cell r="CH426">
            <v>74.727365770195831</v>
          </cell>
          <cell r="CJ426">
            <v>40175</v>
          </cell>
          <cell r="CK426">
            <v>0</v>
          </cell>
          <cell r="CL426">
            <v>0</v>
          </cell>
          <cell r="CM426">
            <v>67.636588184388444</v>
          </cell>
          <cell r="CN426">
            <v>0.7140967471184041</v>
          </cell>
          <cell r="CO426">
            <v>0</v>
          </cell>
          <cell r="CP426">
            <v>0</v>
          </cell>
          <cell r="CQ426">
            <v>0</v>
          </cell>
          <cell r="CR426">
            <v>0</v>
          </cell>
          <cell r="CS426">
            <v>0</v>
          </cell>
          <cell r="CU426">
            <v>40175</v>
          </cell>
          <cell r="CV426">
            <v>2.3961765525071699</v>
          </cell>
          <cell r="CW426">
            <v>1.6498165406022616</v>
          </cell>
          <cell r="CX426">
            <v>0</v>
          </cell>
          <cell r="CY426">
            <v>0</v>
          </cell>
          <cell r="CZ426">
            <v>0</v>
          </cell>
          <cell r="DA426">
            <v>0</v>
          </cell>
          <cell r="DB426">
            <v>0</v>
          </cell>
          <cell r="DC426">
            <v>0</v>
          </cell>
          <cell r="DD426">
            <v>0</v>
          </cell>
          <cell r="DE426">
            <v>0</v>
          </cell>
          <cell r="DF426">
            <v>0</v>
          </cell>
          <cell r="DG426">
            <v>0</v>
          </cell>
          <cell r="DH426">
            <v>93.036035526883325</v>
          </cell>
          <cell r="DI426">
            <v>0</v>
          </cell>
          <cell r="DJ426">
            <v>0</v>
          </cell>
          <cell r="DK426">
            <v>27.3224043715847</v>
          </cell>
          <cell r="DL426">
            <v>40.314183812803748</v>
          </cell>
          <cell r="DM426">
            <v>0</v>
          </cell>
          <cell r="DN426">
            <v>0</v>
          </cell>
          <cell r="DO426">
            <v>0</v>
          </cell>
          <cell r="DP426">
            <v>0.7140967471184041</v>
          </cell>
          <cell r="DR426">
            <v>68.350684931506848</v>
          </cell>
          <cell r="DS426">
            <v>74.727365770195831</v>
          </cell>
          <cell r="DT426">
            <v>22.493716468416899</v>
          </cell>
          <cell r="DV426">
            <v>40175</v>
          </cell>
          <cell r="DW426">
            <v>0</v>
          </cell>
          <cell r="DY426">
            <v>49.7</v>
          </cell>
          <cell r="DZ426">
            <v>44.7</v>
          </cell>
          <cell r="EA426">
            <v>30</v>
          </cell>
          <cell r="EB426">
            <v>30</v>
          </cell>
          <cell r="ED426">
            <v>60</v>
          </cell>
          <cell r="EE426">
            <v>20</v>
          </cell>
          <cell r="EF426">
            <v>69.308996584112194</v>
          </cell>
          <cell r="EG426">
            <v>9.3089965841121938</v>
          </cell>
          <cell r="EH426">
            <v>60</v>
          </cell>
          <cell r="EJ426">
            <v>30</v>
          </cell>
          <cell r="EK426">
            <v>90</v>
          </cell>
          <cell r="EL426">
            <v>110</v>
          </cell>
          <cell r="EN426">
            <v>0</v>
          </cell>
          <cell r="EO426">
            <v>60</v>
          </cell>
          <cell r="EP426">
            <v>80</v>
          </cell>
          <cell r="ER426">
            <v>200</v>
          </cell>
          <cell r="ET426">
            <v>15</v>
          </cell>
          <cell r="EU426">
            <v>0</v>
          </cell>
          <cell r="EV426">
            <v>0.7140967471184041</v>
          </cell>
          <cell r="EW426">
            <v>53.350684931506848</v>
          </cell>
          <cell r="EX426">
            <v>15</v>
          </cell>
          <cell r="EZ426">
            <v>52.636588184388444</v>
          </cell>
          <cell r="FA426">
            <v>67.636588184388444</v>
          </cell>
          <cell r="FB426">
            <v>59</v>
          </cell>
          <cell r="FC426">
            <v>68.350684931506848</v>
          </cell>
          <cell r="FE426">
            <v>38271.593314699072</v>
          </cell>
        </row>
        <row r="427">
          <cell r="A427">
            <v>40176</v>
          </cell>
          <cell r="B427">
            <v>29</v>
          </cell>
          <cell r="C427">
            <v>2</v>
          </cell>
          <cell r="D427">
            <v>12</v>
          </cell>
          <cell r="E427">
            <v>2009</v>
          </cell>
          <cell r="G427">
            <v>0</v>
          </cell>
          <cell r="H427">
            <v>1.3770624446304858</v>
          </cell>
          <cell r="I427">
            <v>11.433087563370963</v>
          </cell>
          <cell r="J427">
            <v>60.958904109589042</v>
          </cell>
          <cell r="K427">
            <v>10.483870967741936</v>
          </cell>
          <cell r="L427">
            <v>0.17280170710643022</v>
          </cell>
          <cell r="M427">
            <v>7.760127795768871</v>
          </cell>
          <cell r="N427">
            <v>8.1229090909090917</v>
          </cell>
          <cell r="O427">
            <v>11.554534852127849</v>
          </cell>
          <cell r="P427">
            <v>14.603206146693312</v>
          </cell>
          <cell r="Q427">
            <v>26.469009168441602</v>
          </cell>
          <cell r="R427">
            <v>16.682246416849431</v>
          </cell>
          <cell r="S427">
            <v>41.570665450448232</v>
          </cell>
          <cell r="T427">
            <v>20.998268399369067</v>
          </cell>
          <cell r="U427">
            <v>29.977915662772652</v>
          </cell>
          <cell r="W427">
            <v>0</v>
          </cell>
          <cell r="X427">
            <v>0</v>
          </cell>
          <cell r="Y427">
            <v>0</v>
          </cell>
          <cell r="Z427">
            <v>0</v>
          </cell>
          <cell r="AA427">
            <v>0</v>
          </cell>
          <cell r="AB427">
            <v>2.3949611006327096</v>
          </cell>
          <cell r="AC427">
            <v>1.5673257135721266</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92.546849512589944</v>
          </cell>
          <cell r="BC427">
            <v>0</v>
          </cell>
          <cell r="BD427">
            <v>0</v>
          </cell>
          <cell r="BE427">
            <v>27.3224043715847</v>
          </cell>
          <cell r="BF427">
            <v>33.636499738004346</v>
          </cell>
          <cell r="BG427">
            <v>0</v>
          </cell>
          <cell r="BH427">
            <v>0</v>
          </cell>
          <cell r="BI427">
            <v>0</v>
          </cell>
          <cell r="BJ427">
            <v>6.6776840747994015</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0.7140967471184041</v>
          </cell>
          <cell r="BY427">
            <v>0</v>
          </cell>
          <cell r="CA427">
            <v>5.4183691860836429</v>
          </cell>
          <cell r="CB427">
            <v>0</v>
          </cell>
          <cell r="CC427">
            <v>10.483870967741936</v>
          </cell>
          <cell r="CD427">
            <v>12.093551779579558</v>
          </cell>
          <cell r="CE427">
            <v>69.308996584112194</v>
          </cell>
          <cell r="CF427">
            <v>0</v>
          </cell>
          <cell r="CH427">
            <v>74.727365770195831</v>
          </cell>
          <cell r="CJ427">
            <v>40176</v>
          </cell>
          <cell r="CK427">
            <v>0</v>
          </cell>
          <cell r="CL427">
            <v>0</v>
          </cell>
          <cell r="CM427">
            <v>67.636588184388444</v>
          </cell>
          <cell r="CN427">
            <v>0.7140967471184041</v>
          </cell>
          <cell r="CO427">
            <v>0</v>
          </cell>
          <cell r="CP427">
            <v>0</v>
          </cell>
          <cell r="CQ427">
            <v>0</v>
          </cell>
          <cell r="CR427">
            <v>0</v>
          </cell>
          <cell r="CS427">
            <v>0</v>
          </cell>
          <cell r="CU427">
            <v>40176</v>
          </cell>
          <cell r="CV427">
            <v>2.3949611006327096</v>
          </cell>
          <cell r="CW427">
            <v>1.5673257135721266</v>
          </cell>
          <cell r="CX427">
            <v>0</v>
          </cell>
          <cell r="CY427">
            <v>0</v>
          </cell>
          <cell r="CZ427">
            <v>0</v>
          </cell>
          <cell r="DA427">
            <v>0</v>
          </cell>
          <cell r="DB427">
            <v>0</v>
          </cell>
          <cell r="DC427">
            <v>0</v>
          </cell>
          <cell r="DD427">
            <v>0</v>
          </cell>
          <cell r="DE427">
            <v>0</v>
          </cell>
          <cell r="DF427">
            <v>0</v>
          </cell>
          <cell r="DG427">
            <v>0</v>
          </cell>
          <cell r="DH427">
            <v>92.546849512589944</v>
          </cell>
          <cell r="DI427">
            <v>0</v>
          </cell>
          <cell r="DJ427">
            <v>0</v>
          </cell>
          <cell r="DK427">
            <v>27.3224043715847</v>
          </cell>
          <cell r="DL427">
            <v>40.314183812803748</v>
          </cell>
          <cell r="DM427">
            <v>0</v>
          </cell>
          <cell r="DN427">
            <v>0</v>
          </cell>
          <cell r="DO427">
            <v>0</v>
          </cell>
          <cell r="DP427">
            <v>0.7140967471184041</v>
          </cell>
          <cell r="DR427">
            <v>68.350684931506848</v>
          </cell>
          <cell r="DS427">
            <v>74.727365770195831</v>
          </cell>
          <cell r="DT427">
            <v>22.577422747321492</v>
          </cell>
          <cell r="DV427">
            <v>40176</v>
          </cell>
          <cell r="DW427">
            <v>0</v>
          </cell>
          <cell r="DY427">
            <v>49.7</v>
          </cell>
          <cell r="DZ427">
            <v>44.7</v>
          </cell>
          <cell r="EA427">
            <v>30</v>
          </cell>
          <cell r="EB427">
            <v>30</v>
          </cell>
          <cell r="ED427">
            <v>60</v>
          </cell>
          <cell r="EE427">
            <v>20</v>
          </cell>
          <cell r="EF427">
            <v>69.308996584112194</v>
          </cell>
          <cell r="EG427">
            <v>9.3089965841121938</v>
          </cell>
          <cell r="EH427">
            <v>60</v>
          </cell>
          <cell r="EJ427">
            <v>30</v>
          </cell>
          <cell r="EK427">
            <v>90</v>
          </cell>
          <cell r="EL427">
            <v>110</v>
          </cell>
          <cell r="EN427">
            <v>0</v>
          </cell>
          <cell r="EO427">
            <v>60</v>
          </cell>
          <cell r="EP427">
            <v>80</v>
          </cell>
          <cell r="ER427">
            <v>200</v>
          </cell>
          <cell r="ET427">
            <v>15</v>
          </cell>
          <cell r="EU427">
            <v>0</v>
          </cell>
          <cell r="EV427">
            <v>0.7140967471184041</v>
          </cell>
          <cell r="EW427">
            <v>53.350684931506848</v>
          </cell>
          <cell r="EX427">
            <v>15</v>
          </cell>
          <cell r="EZ427">
            <v>52.636588184388444</v>
          </cell>
          <cell r="FA427">
            <v>67.636588184388444</v>
          </cell>
          <cell r="FB427">
            <v>59</v>
          </cell>
          <cell r="FC427">
            <v>68.350684931506848</v>
          </cell>
          <cell r="FE427">
            <v>38271.593314814818</v>
          </cell>
        </row>
        <row r="428">
          <cell r="A428">
            <v>40177</v>
          </cell>
          <cell r="B428">
            <v>30</v>
          </cell>
          <cell r="C428">
            <v>3</v>
          </cell>
          <cell r="D428">
            <v>12</v>
          </cell>
          <cell r="E428">
            <v>2009</v>
          </cell>
          <cell r="G428">
            <v>0</v>
          </cell>
          <cell r="H428">
            <v>1.206858315857718</v>
          </cell>
          <cell r="I428">
            <v>10.900062718701356</v>
          </cell>
          <cell r="J428">
            <v>60.958904109589042</v>
          </cell>
          <cell r="K428">
            <v>10.483870967741936</v>
          </cell>
          <cell r="L428">
            <v>0.15144351516445981</v>
          </cell>
          <cell r="M428">
            <v>7.3983409302323997</v>
          </cell>
          <cell r="N428">
            <v>8.1229090909090917</v>
          </cell>
          <cell r="O428">
            <v>10.126400967895231</v>
          </cell>
          <cell r="P428">
            <v>13.92238640794162</v>
          </cell>
          <cell r="Q428">
            <v>26.204621762887189</v>
          </cell>
          <cell r="R428">
            <v>16.682246416849431</v>
          </cell>
          <cell r="S428">
            <v>35.274770869284488</v>
          </cell>
          <cell r="T428">
            <v>21.021918186229996</v>
          </cell>
          <cell r="U428">
            <v>25.491494453693363</v>
          </cell>
          <cell r="W428">
            <v>0</v>
          </cell>
          <cell r="X428">
            <v>0</v>
          </cell>
          <cell r="Y428">
            <v>0</v>
          </cell>
          <cell r="Z428">
            <v>0</v>
          </cell>
          <cell r="AA428">
            <v>0</v>
          </cell>
          <cell r="AB428">
            <v>2.3937462652918091</v>
          </cell>
          <cell r="AC428">
            <v>1.4889594278935601</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81.78818350920784</v>
          </cell>
          <cell r="BC428">
            <v>0</v>
          </cell>
          <cell r="BD428">
            <v>0</v>
          </cell>
          <cell r="BE428">
            <v>27.3224043715847</v>
          </cell>
          <cell r="BF428">
            <v>33.636499738004346</v>
          </cell>
          <cell r="BG428">
            <v>0</v>
          </cell>
          <cell r="BH428">
            <v>0</v>
          </cell>
          <cell r="BI428">
            <v>0</v>
          </cell>
          <cell r="BJ428">
            <v>4.2237004867781991</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3.1680803351396065</v>
          </cell>
          <cell r="BY428">
            <v>0</v>
          </cell>
          <cell r="CA428">
            <v>4.715140212641268</v>
          </cell>
          <cell r="CB428">
            <v>0</v>
          </cell>
          <cell r="CC428">
            <v>10.483870967741936</v>
          </cell>
          <cell r="CD428">
            <v>11.789987843120581</v>
          </cell>
          <cell r="CE428">
            <v>66.935655555573476</v>
          </cell>
          <cell r="CF428">
            <v>0</v>
          </cell>
          <cell r="CH428">
            <v>71.650795768214749</v>
          </cell>
          <cell r="CJ428">
            <v>40177</v>
          </cell>
          <cell r="CK428">
            <v>0</v>
          </cell>
          <cell r="CL428">
            <v>0</v>
          </cell>
          <cell r="CM428">
            <v>65.182604596367241</v>
          </cell>
          <cell r="CN428">
            <v>3.1680803351396065</v>
          </cell>
          <cell r="CO428">
            <v>0</v>
          </cell>
          <cell r="CP428">
            <v>0</v>
          </cell>
          <cell r="CQ428">
            <v>0</v>
          </cell>
          <cell r="CR428">
            <v>0</v>
          </cell>
          <cell r="CS428">
            <v>0</v>
          </cell>
          <cell r="CU428">
            <v>40177</v>
          </cell>
          <cell r="CV428">
            <v>2.3937462652918091</v>
          </cell>
          <cell r="CW428">
            <v>1.4889594278935601</v>
          </cell>
          <cell r="CX428">
            <v>0</v>
          </cell>
          <cell r="CY428">
            <v>0</v>
          </cell>
          <cell r="CZ428">
            <v>0</v>
          </cell>
          <cell r="DA428">
            <v>0</v>
          </cell>
          <cell r="DB428">
            <v>0</v>
          </cell>
          <cell r="DC428">
            <v>0</v>
          </cell>
          <cell r="DD428">
            <v>0</v>
          </cell>
          <cell r="DE428">
            <v>0</v>
          </cell>
          <cell r="DF428">
            <v>0</v>
          </cell>
          <cell r="DG428">
            <v>0</v>
          </cell>
          <cell r="DH428">
            <v>81.78818350920784</v>
          </cell>
          <cell r="DI428">
            <v>0</v>
          </cell>
          <cell r="DJ428">
            <v>0</v>
          </cell>
          <cell r="DK428">
            <v>27.3224043715847</v>
          </cell>
          <cell r="DL428">
            <v>37.860200224782545</v>
          </cell>
          <cell r="DM428">
            <v>0</v>
          </cell>
          <cell r="DN428">
            <v>0</v>
          </cell>
          <cell r="DO428">
            <v>0</v>
          </cell>
          <cell r="DP428">
            <v>3.1680803351396065</v>
          </cell>
          <cell r="DR428">
            <v>68.350684931506848</v>
          </cell>
          <cell r="DS428">
            <v>71.650795768214749</v>
          </cell>
          <cell r="DT428">
            <v>22.273858810862517</v>
          </cell>
          <cell r="DV428">
            <v>40177</v>
          </cell>
          <cell r="DW428">
            <v>0</v>
          </cell>
          <cell r="DY428">
            <v>49.7</v>
          </cell>
          <cell r="DZ428">
            <v>44.7</v>
          </cell>
          <cell r="EA428">
            <v>30</v>
          </cell>
          <cell r="EB428">
            <v>30</v>
          </cell>
          <cell r="ED428">
            <v>60</v>
          </cell>
          <cell r="EE428">
            <v>20</v>
          </cell>
          <cell r="EF428">
            <v>66.935655555573476</v>
          </cell>
          <cell r="EG428">
            <v>6.9356555555734758</v>
          </cell>
          <cell r="EH428">
            <v>60</v>
          </cell>
          <cell r="EJ428">
            <v>30</v>
          </cell>
          <cell r="EK428">
            <v>90</v>
          </cell>
          <cell r="EL428">
            <v>110</v>
          </cell>
          <cell r="EN428">
            <v>0</v>
          </cell>
          <cell r="EO428">
            <v>60</v>
          </cell>
          <cell r="EP428">
            <v>80</v>
          </cell>
          <cell r="ER428">
            <v>200</v>
          </cell>
          <cell r="ET428">
            <v>15</v>
          </cell>
          <cell r="EU428">
            <v>0</v>
          </cell>
          <cell r="EV428">
            <v>3.1680803351396065</v>
          </cell>
          <cell r="EW428">
            <v>53.350684931506841</v>
          </cell>
          <cell r="EX428">
            <v>15</v>
          </cell>
          <cell r="EZ428">
            <v>50.182604596367234</v>
          </cell>
          <cell r="FA428">
            <v>65.182604596367241</v>
          </cell>
          <cell r="FB428">
            <v>59</v>
          </cell>
          <cell r="FC428">
            <v>68.350684931506848</v>
          </cell>
          <cell r="FE428">
            <v>38271.59331527778</v>
          </cell>
        </row>
        <row r="429">
          <cell r="A429">
            <v>40178</v>
          </cell>
          <cell r="B429">
            <v>31</v>
          </cell>
          <cell r="C429">
            <v>4</v>
          </cell>
          <cell r="D429">
            <v>12</v>
          </cell>
          <cell r="E429">
            <v>2009</v>
          </cell>
          <cell r="G429">
            <v>0</v>
          </cell>
          <cell r="H429">
            <v>0.67170037316339715</v>
          </cell>
          <cell r="I429">
            <v>8.7613148598455695</v>
          </cell>
          <cell r="J429">
            <v>60.958904109589042</v>
          </cell>
          <cell r="K429">
            <v>10.483870967741936</v>
          </cell>
          <cell r="L429">
            <v>8.4288821904374242E-2</v>
          </cell>
          <cell r="M429">
            <v>5.9466808589126581</v>
          </cell>
          <cell r="N429">
            <v>0</v>
          </cell>
          <cell r="O429">
            <v>5.6360446123315429</v>
          </cell>
          <cell r="P429">
            <v>11.190615510049426</v>
          </cell>
          <cell r="Q429">
            <v>26.817763458277874</v>
          </cell>
          <cell r="R429">
            <v>16.682246416849431</v>
          </cell>
          <cell r="S429">
            <v>32.439600072417569</v>
          </cell>
          <cell r="T429">
            <v>20.026778057255363</v>
          </cell>
          <cell r="U429">
            <v>14.702681243643278</v>
          </cell>
          <cell r="W429">
            <v>0</v>
          </cell>
          <cell r="X429">
            <v>0</v>
          </cell>
          <cell r="Y429">
            <v>0</v>
          </cell>
          <cell r="Z429">
            <v>0</v>
          </cell>
          <cell r="AA429">
            <v>0</v>
          </cell>
          <cell r="AB429">
            <v>0</v>
          </cell>
          <cell r="AC429">
            <v>1.414511456498873</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67.169059373316216</v>
          </cell>
          <cell r="BC429">
            <v>0</v>
          </cell>
          <cell r="BD429">
            <v>0</v>
          </cell>
          <cell r="BE429">
            <v>27.3224043715847</v>
          </cell>
          <cell r="BF429">
            <v>28.013657053233327</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5.6228426847710153</v>
          </cell>
          <cell r="BX429">
            <v>7.3917808219178056</v>
          </cell>
          <cell r="BY429">
            <v>0</v>
          </cell>
          <cell r="CA429">
            <v>2.0412344110911604</v>
          </cell>
          <cell r="CB429">
            <v>0</v>
          </cell>
          <cell r="CC429">
            <v>10.483870967741936</v>
          </cell>
          <cell r="CD429">
            <v>4.6164582243181584</v>
          </cell>
          <cell r="CE429">
            <v>60.326669997508269</v>
          </cell>
          <cell r="CF429">
            <v>0</v>
          </cell>
          <cell r="CH429">
            <v>62.367904408599429</v>
          </cell>
          <cell r="CJ429">
            <v>40178</v>
          </cell>
          <cell r="CK429">
            <v>0</v>
          </cell>
          <cell r="CL429">
            <v>0</v>
          </cell>
          <cell r="CM429">
            <v>55.336061424818027</v>
          </cell>
          <cell r="CN429">
            <v>13.014623506688821</v>
          </cell>
          <cell r="CO429">
            <v>0</v>
          </cell>
          <cell r="CP429">
            <v>0</v>
          </cell>
          <cell r="CQ429">
            <v>0</v>
          </cell>
          <cell r="CR429">
            <v>0</v>
          </cell>
          <cell r="CS429">
            <v>0</v>
          </cell>
          <cell r="CU429">
            <v>40178</v>
          </cell>
          <cell r="CV429">
            <v>0</v>
          </cell>
          <cell r="CW429">
            <v>1.414511456498873</v>
          </cell>
          <cell r="CX429">
            <v>0</v>
          </cell>
          <cell r="CY429">
            <v>0</v>
          </cell>
          <cell r="CZ429">
            <v>0</v>
          </cell>
          <cell r="DA429">
            <v>0</v>
          </cell>
          <cell r="DB429">
            <v>0</v>
          </cell>
          <cell r="DC429">
            <v>0</v>
          </cell>
          <cell r="DD429">
            <v>0</v>
          </cell>
          <cell r="DE429">
            <v>0</v>
          </cell>
          <cell r="DF429">
            <v>0</v>
          </cell>
          <cell r="DG429">
            <v>0</v>
          </cell>
          <cell r="DH429">
            <v>67.169059373316216</v>
          </cell>
          <cell r="DI429">
            <v>0</v>
          </cell>
          <cell r="DJ429">
            <v>0</v>
          </cell>
          <cell r="DK429">
            <v>27.3224043715847</v>
          </cell>
          <cell r="DL429">
            <v>28.013657053233327</v>
          </cell>
          <cell r="DM429">
            <v>0</v>
          </cell>
          <cell r="DN429">
            <v>0</v>
          </cell>
          <cell r="DO429">
            <v>0</v>
          </cell>
          <cell r="DP429">
            <v>13.014623506688821</v>
          </cell>
          <cell r="DR429">
            <v>68.350684931506848</v>
          </cell>
          <cell r="DS429">
            <v>62.367904408599429</v>
          </cell>
          <cell r="DT429">
            <v>15.100329192060094</v>
          </cell>
          <cell r="DV429">
            <v>40178</v>
          </cell>
          <cell r="DW429">
            <v>0</v>
          </cell>
          <cell r="DY429">
            <v>49.7</v>
          </cell>
          <cell r="DZ429">
            <v>44.7</v>
          </cell>
          <cell r="EA429">
            <v>30</v>
          </cell>
          <cell r="EB429">
            <v>30</v>
          </cell>
          <cell r="ED429">
            <v>60</v>
          </cell>
          <cell r="EE429">
            <v>20</v>
          </cell>
          <cell r="EF429">
            <v>60.326669997508269</v>
          </cell>
          <cell r="EG429">
            <v>0.32666999750826875</v>
          </cell>
          <cell r="EH429">
            <v>60</v>
          </cell>
          <cell r="EJ429">
            <v>30</v>
          </cell>
          <cell r="EK429">
            <v>90</v>
          </cell>
          <cell r="EL429">
            <v>110</v>
          </cell>
          <cell r="EN429">
            <v>0</v>
          </cell>
          <cell r="EO429">
            <v>60</v>
          </cell>
          <cell r="EP429">
            <v>80</v>
          </cell>
          <cell r="ER429">
            <v>200</v>
          </cell>
          <cell r="ET429">
            <v>15</v>
          </cell>
          <cell r="EU429">
            <v>0</v>
          </cell>
          <cell r="EV429">
            <v>13.014623506688821</v>
          </cell>
          <cell r="EW429">
            <v>53.350684931506848</v>
          </cell>
          <cell r="EX429">
            <v>15</v>
          </cell>
          <cell r="EZ429">
            <v>40.336061424818027</v>
          </cell>
          <cell r="FA429">
            <v>55.336061424818027</v>
          </cell>
          <cell r="FB429">
            <v>59</v>
          </cell>
          <cell r="FC429">
            <v>68.350684931506848</v>
          </cell>
          <cell r="FE429">
            <v>38271.593315393518</v>
          </cell>
        </row>
      </sheetData>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Ent_Val_BA"/>
      <sheetName val="Revenue_FA"/>
      <sheetName val="Capex_FA"/>
      <sheetName val="Opex_FA"/>
      <sheetName val="Funding_FA"/>
      <sheetName val="ImpExp_FA"/>
      <sheetName val="Delay_Payment_FA"/>
      <sheetName val="Analysis_SC"/>
      <sheetName val="Ungeared_CF_FO"/>
      <sheetName val="Geared_CF_FO"/>
      <sheetName val="Summary_SC"/>
      <sheetName val="Summary_BO"/>
      <sheetName val="Tables_BO"/>
      <sheetName val="Charts_BO"/>
      <sheetName val="Financial_Statements_FO"/>
      <sheetName val="ImpExp_Temp_FO"/>
      <sheetName val="Checks_SC"/>
      <sheetName val="Alt_Chks_BO"/>
      <sheetName val="Key_SC"/>
      <sheetName val="Formats_&amp;_Styles_Key_BO"/>
      <sheetName val="Sheet_Naming_Key_BO"/>
      <sheetName val="Lookup_SC"/>
      <sheetName val="GL"/>
      <sheetName val="Other_BL"/>
      <sheetName val="Periodicity_BL"/>
    </sheetNames>
    <sheetDataSet>
      <sheetData sheetId="0"/>
      <sheetData sheetId="1"/>
      <sheetData sheetId="2"/>
      <sheetData sheetId="3"/>
      <sheetData sheetId="4" refreshError="1">
        <row r="33">
          <cell r="J33">
            <v>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Send"/>
      <sheetName val="Retrieve"/>
      <sheetName val="Sheet1"/>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ow r="5">
          <cell r="A5">
            <v>450000406</v>
          </cell>
          <cell r="B5" t="str">
            <v>450000406 - Ipswich Motorwa</v>
          </cell>
          <cell r="C5">
            <v>0</v>
          </cell>
          <cell r="D5">
            <v>0</v>
          </cell>
          <cell r="E5">
            <v>0</v>
          </cell>
          <cell r="F5">
            <v>0</v>
          </cell>
          <cell r="G5">
            <v>76222.63</v>
          </cell>
          <cell r="H5">
            <v>0</v>
          </cell>
          <cell r="I5">
            <v>-76222.63</v>
          </cell>
        </row>
        <row r="6">
          <cell r="A6">
            <v>450050153</v>
          </cell>
          <cell r="B6" t="str">
            <v>450050153 - RW - Recoverabl</v>
          </cell>
          <cell r="C6">
            <v>12739.5</v>
          </cell>
          <cell r="D6">
            <v>406000</v>
          </cell>
          <cell r="E6">
            <v>393260.5</v>
          </cell>
          <cell r="F6">
            <v>96.862192118226602</v>
          </cell>
          <cell r="G6">
            <v>58233.95</v>
          </cell>
          <cell r="H6">
            <v>2424000</v>
          </cell>
          <cell r="I6">
            <v>2365766.0499999998</v>
          </cell>
        </row>
        <row r="7">
          <cell r="A7">
            <v>450050154</v>
          </cell>
          <cell r="B7" t="str">
            <v>450050154 - RW - Site Watch</v>
          </cell>
          <cell r="C7">
            <v>33121.769999999997</v>
          </cell>
          <cell r="D7">
            <v>0</v>
          </cell>
          <cell r="E7">
            <v>-33121.769999999997</v>
          </cell>
          <cell r="F7">
            <v>0</v>
          </cell>
          <cell r="G7">
            <v>231336.06</v>
          </cell>
          <cell r="H7">
            <v>0</v>
          </cell>
          <cell r="I7">
            <v>-231336.06</v>
          </cell>
        </row>
        <row r="8">
          <cell r="A8">
            <v>450050155</v>
          </cell>
          <cell r="B8" t="str">
            <v>450050155 - RW - Damage to</v>
          </cell>
          <cell r="C8">
            <v>4722.12</v>
          </cell>
          <cell r="D8">
            <v>0</v>
          </cell>
          <cell r="E8">
            <v>-4722.12</v>
          </cell>
          <cell r="F8">
            <v>0</v>
          </cell>
          <cell r="G8">
            <v>69884.06</v>
          </cell>
          <cell r="H8">
            <v>0</v>
          </cell>
          <cell r="I8">
            <v>-69884.06</v>
          </cell>
        </row>
        <row r="9">
          <cell r="A9">
            <v>450050180</v>
          </cell>
          <cell r="B9" t="str">
            <v>450050180 - R0087299</v>
          </cell>
          <cell r="C9">
            <v>665.55</v>
          </cell>
          <cell r="D9">
            <v>0</v>
          </cell>
          <cell r="E9">
            <v>-665.55</v>
          </cell>
          <cell r="F9">
            <v>0</v>
          </cell>
          <cell r="G9">
            <v>665.55</v>
          </cell>
          <cell r="H9">
            <v>0</v>
          </cell>
          <cell r="I9">
            <v>-665.55</v>
          </cell>
        </row>
        <row r="10">
          <cell r="A10">
            <v>450050184</v>
          </cell>
          <cell r="B10" t="str">
            <v>450050184 - RC-CR-PA-001-01</v>
          </cell>
          <cell r="C10">
            <v>395</v>
          </cell>
          <cell r="D10">
            <v>0</v>
          </cell>
          <cell r="E10">
            <v>-395</v>
          </cell>
          <cell r="F10">
            <v>0</v>
          </cell>
          <cell r="G10">
            <v>5410.74</v>
          </cell>
          <cell r="H10">
            <v>0</v>
          </cell>
          <cell r="I10">
            <v>-5410.74</v>
          </cell>
        </row>
        <row r="11">
          <cell r="A11">
            <v>450050185</v>
          </cell>
          <cell r="B11" t="str">
            <v>450050185 - RC-CR-PA-002-01</v>
          </cell>
          <cell r="C11">
            <v>0</v>
          </cell>
          <cell r="D11">
            <v>0</v>
          </cell>
          <cell r="E11">
            <v>0</v>
          </cell>
          <cell r="F11">
            <v>0</v>
          </cell>
          <cell r="G11">
            <v>465.53</v>
          </cell>
          <cell r="H11">
            <v>0</v>
          </cell>
          <cell r="I11">
            <v>-465.53</v>
          </cell>
        </row>
        <row r="12">
          <cell r="A12">
            <v>450050186</v>
          </cell>
          <cell r="B12" t="str">
            <v>450050186 - RC-CR-PA-003-01</v>
          </cell>
          <cell r="C12">
            <v>0</v>
          </cell>
          <cell r="D12">
            <v>0</v>
          </cell>
          <cell r="E12">
            <v>0</v>
          </cell>
          <cell r="F12">
            <v>0</v>
          </cell>
          <cell r="G12">
            <v>730</v>
          </cell>
          <cell r="H12">
            <v>0</v>
          </cell>
          <cell r="I12">
            <v>-730</v>
          </cell>
        </row>
        <row r="13">
          <cell r="A13">
            <v>450050187</v>
          </cell>
          <cell r="B13" t="str">
            <v>450050187 - RC-CR-PA-004-01</v>
          </cell>
          <cell r="C13">
            <v>903</v>
          </cell>
          <cell r="D13">
            <v>0</v>
          </cell>
          <cell r="E13">
            <v>-903</v>
          </cell>
          <cell r="F13">
            <v>0</v>
          </cell>
          <cell r="G13">
            <v>11203.84</v>
          </cell>
          <cell r="H13">
            <v>0</v>
          </cell>
          <cell r="I13">
            <v>-11203.84</v>
          </cell>
        </row>
        <row r="14">
          <cell r="A14">
            <v>450050205</v>
          </cell>
          <cell r="B14" t="str">
            <v>450050205 - Days Rd Coomera</v>
          </cell>
          <cell r="C14">
            <v>0</v>
          </cell>
          <cell r="D14">
            <v>0</v>
          </cell>
          <cell r="E14">
            <v>0</v>
          </cell>
          <cell r="F14">
            <v>0</v>
          </cell>
          <cell r="G14">
            <v>-18184.14</v>
          </cell>
          <cell r="H14">
            <v>0</v>
          </cell>
          <cell r="I14">
            <v>18184.14</v>
          </cell>
        </row>
        <row r="15">
          <cell r="A15">
            <v>450050206</v>
          </cell>
          <cell r="B15" t="str">
            <v>450050206 - UCRP:2</v>
          </cell>
          <cell r="C15">
            <v>14464.93</v>
          </cell>
          <cell r="D15">
            <v>0</v>
          </cell>
          <cell r="E15">
            <v>-14464.93</v>
          </cell>
          <cell r="F15">
            <v>0</v>
          </cell>
          <cell r="G15">
            <v>80441.570000000007</v>
          </cell>
          <cell r="H15">
            <v>0</v>
          </cell>
          <cell r="I15">
            <v>-80441.570000000007</v>
          </cell>
        </row>
        <row r="16">
          <cell r="A16">
            <v>450050208</v>
          </cell>
          <cell r="B16" t="str">
            <v>450050208 - 45221</v>
          </cell>
          <cell r="C16">
            <v>0</v>
          </cell>
          <cell r="D16">
            <v>0</v>
          </cell>
          <cell r="E16">
            <v>0</v>
          </cell>
          <cell r="F16">
            <v>0</v>
          </cell>
          <cell r="G16">
            <v>-183.43</v>
          </cell>
          <cell r="H16">
            <v>0</v>
          </cell>
          <cell r="I16">
            <v>183.43</v>
          </cell>
        </row>
        <row r="17">
          <cell r="A17">
            <v>450050213</v>
          </cell>
          <cell r="B17" t="str">
            <v>450050213 - Springfield Tra</v>
          </cell>
          <cell r="C17">
            <v>7744.87</v>
          </cell>
          <cell r="D17">
            <v>0</v>
          </cell>
          <cell r="E17">
            <v>-7744.87</v>
          </cell>
          <cell r="F17">
            <v>0</v>
          </cell>
          <cell r="G17">
            <v>287321.45</v>
          </cell>
          <cell r="H17">
            <v>0</v>
          </cell>
          <cell r="I17">
            <v>-287321.45</v>
          </cell>
        </row>
        <row r="18">
          <cell r="A18">
            <v>450050226</v>
          </cell>
          <cell r="B18" t="str">
            <v>450050226 - Item 1 Beaudese</v>
          </cell>
          <cell r="C18">
            <v>0</v>
          </cell>
          <cell r="D18">
            <v>0</v>
          </cell>
          <cell r="E18">
            <v>0</v>
          </cell>
          <cell r="F18">
            <v>0</v>
          </cell>
          <cell r="G18">
            <v>-240.86</v>
          </cell>
          <cell r="H18">
            <v>0</v>
          </cell>
          <cell r="I18">
            <v>240.86</v>
          </cell>
        </row>
        <row r="19">
          <cell r="A19">
            <v>450050227</v>
          </cell>
          <cell r="B19" t="str">
            <v>450050227 - Item 2 Beaudese</v>
          </cell>
          <cell r="C19">
            <v>0</v>
          </cell>
          <cell r="D19">
            <v>0</v>
          </cell>
          <cell r="E19">
            <v>0</v>
          </cell>
          <cell r="F19">
            <v>0</v>
          </cell>
          <cell r="G19">
            <v>420.92</v>
          </cell>
          <cell r="H19">
            <v>0</v>
          </cell>
          <cell r="I19">
            <v>-420.92</v>
          </cell>
        </row>
        <row r="20">
          <cell r="A20">
            <v>450050228</v>
          </cell>
          <cell r="B20" t="str">
            <v>450050228 - Ispwich Mway It</v>
          </cell>
          <cell r="C20">
            <v>9812.7999999999993</v>
          </cell>
          <cell r="D20">
            <v>0</v>
          </cell>
          <cell r="E20">
            <v>-9812.7999999999993</v>
          </cell>
          <cell r="F20">
            <v>0</v>
          </cell>
          <cell r="G20">
            <v>12561.27</v>
          </cell>
          <cell r="H20">
            <v>0</v>
          </cell>
          <cell r="I20">
            <v>-12561.27</v>
          </cell>
        </row>
        <row r="21">
          <cell r="A21">
            <v>450050229</v>
          </cell>
          <cell r="B21" t="str">
            <v>450050229 - N/E Hgwy James</v>
          </cell>
          <cell r="C21">
            <v>0</v>
          </cell>
          <cell r="D21">
            <v>0</v>
          </cell>
          <cell r="E21">
            <v>0</v>
          </cell>
          <cell r="F21">
            <v>0</v>
          </cell>
          <cell r="G21">
            <v>9877.61</v>
          </cell>
          <cell r="H21">
            <v>0</v>
          </cell>
          <cell r="I21">
            <v>-9877.61</v>
          </cell>
        </row>
        <row r="22">
          <cell r="A22">
            <v>450050231</v>
          </cell>
          <cell r="B22" t="str">
            <v>450050231 - Boggo Rd Busway</v>
          </cell>
          <cell r="C22">
            <v>4019.6</v>
          </cell>
          <cell r="D22">
            <v>0</v>
          </cell>
          <cell r="E22">
            <v>-4019.6</v>
          </cell>
          <cell r="F22">
            <v>0</v>
          </cell>
          <cell r="G22">
            <v>35943.85</v>
          </cell>
          <cell r="H22">
            <v>0</v>
          </cell>
          <cell r="I22">
            <v>-35943.85</v>
          </cell>
        </row>
        <row r="23">
          <cell r="A23">
            <v>450050232</v>
          </cell>
          <cell r="B23" t="str">
            <v>450050232 - Ipswh Mtr Itm 5</v>
          </cell>
          <cell r="C23">
            <v>0</v>
          </cell>
          <cell r="D23">
            <v>0</v>
          </cell>
          <cell r="E23">
            <v>0</v>
          </cell>
          <cell r="F23">
            <v>0</v>
          </cell>
          <cell r="G23">
            <v>1974.03</v>
          </cell>
          <cell r="H23">
            <v>0</v>
          </cell>
          <cell r="I23">
            <v>-1974.03</v>
          </cell>
        </row>
        <row r="24">
          <cell r="A24">
            <v>450050233</v>
          </cell>
          <cell r="B24" t="str">
            <v>450050233 - Nerang Sth I/ch</v>
          </cell>
          <cell r="C24">
            <v>0</v>
          </cell>
          <cell r="D24">
            <v>0</v>
          </cell>
          <cell r="E24">
            <v>0</v>
          </cell>
          <cell r="F24">
            <v>0</v>
          </cell>
          <cell r="G24">
            <v>82.48</v>
          </cell>
          <cell r="H24">
            <v>0</v>
          </cell>
          <cell r="I24">
            <v>-82.48</v>
          </cell>
        </row>
        <row r="25">
          <cell r="A25">
            <v>450050234</v>
          </cell>
          <cell r="B25" t="str">
            <v>450050234 - Bovis L/Lease,</v>
          </cell>
          <cell r="C25">
            <v>0</v>
          </cell>
          <cell r="D25">
            <v>0</v>
          </cell>
          <cell r="E25">
            <v>0</v>
          </cell>
          <cell r="F25">
            <v>0</v>
          </cell>
          <cell r="G25">
            <v>-2465.85</v>
          </cell>
          <cell r="H25">
            <v>0</v>
          </cell>
          <cell r="I25">
            <v>2465.85</v>
          </cell>
        </row>
        <row r="26">
          <cell r="A26">
            <v>450050237</v>
          </cell>
          <cell r="B26" t="str">
            <v>450050237 - G/Way Upgrade</v>
          </cell>
          <cell r="C26">
            <v>0</v>
          </cell>
          <cell r="D26">
            <v>0</v>
          </cell>
          <cell r="E26">
            <v>0</v>
          </cell>
          <cell r="F26">
            <v>0</v>
          </cell>
          <cell r="G26">
            <v>65794.039999999994</v>
          </cell>
          <cell r="H26">
            <v>0</v>
          </cell>
          <cell r="I26">
            <v>-65794.039999999994</v>
          </cell>
        </row>
        <row r="27">
          <cell r="A27">
            <v>450050238</v>
          </cell>
          <cell r="B27" t="str">
            <v>450050238 - BCC New Clevela</v>
          </cell>
          <cell r="C27">
            <v>7953.24</v>
          </cell>
          <cell r="D27">
            <v>0</v>
          </cell>
          <cell r="E27">
            <v>-7953.24</v>
          </cell>
          <cell r="F27">
            <v>0</v>
          </cell>
          <cell r="G27">
            <v>32144.9</v>
          </cell>
          <cell r="H27">
            <v>0</v>
          </cell>
          <cell r="I27">
            <v>-32144.9</v>
          </cell>
        </row>
        <row r="28">
          <cell r="A28">
            <v>450050240</v>
          </cell>
          <cell r="B28" t="str">
            <v>450050240 - Ipswich Motorwa</v>
          </cell>
          <cell r="C28">
            <v>550</v>
          </cell>
          <cell r="D28">
            <v>0</v>
          </cell>
          <cell r="E28">
            <v>-550</v>
          </cell>
          <cell r="F28">
            <v>0</v>
          </cell>
          <cell r="G28">
            <v>221889.16</v>
          </cell>
          <cell r="H28">
            <v>0</v>
          </cell>
          <cell r="I28">
            <v>-221889.16</v>
          </cell>
        </row>
        <row r="29">
          <cell r="A29">
            <v>450050242</v>
          </cell>
          <cell r="B29" t="str">
            <v>450050242 - Augusta Parkway</v>
          </cell>
          <cell r="C29">
            <v>3057.39</v>
          </cell>
          <cell r="D29">
            <v>0</v>
          </cell>
          <cell r="E29">
            <v>-3057.39</v>
          </cell>
          <cell r="F29">
            <v>0</v>
          </cell>
          <cell r="G29">
            <v>103694.78</v>
          </cell>
          <cell r="H29">
            <v>0</v>
          </cell>
          <cell r="I29">
            <v>-103694.78</v>
          </cell>
        </row>
        <row r="30">
          <cell r="A30">
            <v>450050243</v>
          </cell>
          <cell r="B30" t="str">
            <v>450050243 - New England Hig</v>
          </cell>
          <cell r="C30">
            <v>1913</v>
          </cell>
          <cell r="D30">
            <v>0</v>
          </cell>
          <cell r="E30">
            <v>-1913</v>
          </cell>
          <cell r="F30">
            <v>0</v>
          </cell>
          <cell r="G30">
            <v>40251.980000000003</v>
          </cell>
          <cell r="H30">
            <v>0</v>
          </cell>
          <cell r="I30">
            <v>-40251.980000000003</v>
          </cell>
        </row>
        <row r="31">
          <cell r="A31">
            <v>450050244</v>
          </cell>
          <cell r="B31" t="str">
            <v>450050244 - Finucane Rd Rel</v>
          </cell>
          <cell r="C31">
            <v>0</v>
          </cell>
          <cell r="D31">
            <v>0</v>
          </cell>
          <cell r="E31">
            <v>0</v>
          </cell>
          <cell r="F31">
            <v>0</v>
          </cell>
          <cell r="G31">
            <v>11497.02</v>
          </cell>
          <cell r="H31">
            <v>0</v>
          </cell>
          <cell r="I31">
            <v>-11497.02</v>
          </cell>
        </row>
        <row r="32">
          <cell r="A32">
            <v>450050245</v>
          </cell>
          <cell r="B32" t="str">
            <v>450050245 - Grand View Hote</v>
          </cell>
          <cell r="C32">
            <v>0</v>
          </cell>
          <cell r="D32">
            <v>0</v>
          </cell>
          <cell r="E32">
            <v>0</v>
          </cell>
          <cell r="F32">
            <v>0</v>
          </cell>
          <cell r="G32">
            <v>10742.39</v>
          </cell>
          <cell r="H32">
            <v>0</v>
          </cell>
          <cell r="I32">
            <v>-10742.39</v>
          </cell>
        </row>
        <row r="33">
          <cell r="A33">
            <v>450050246</v>
          </cell>
          <cell r="B33" t="str">
            <v>450050246 - SRWP Alliance</v>
          </cell>
          <cell r="C33">
            <v>0</v>
          </cell>
          <cell r="D33">
            <v>0</v>
          </cell>
          <cell r="E33">
            <v>0</v>
          </cell>
          <cell r="F33">
            <v>0</v>
          </cell>
          <cell r="G33">
            <v>-523.79</v>
          </cell>
          <cell r="H33">
            <v>0</v>
          </cell>
          <cell r="I33">
            <v>523.79</v>
          </cell>
        </row>
        <row r="34">
          <cell r="A34">
            <v>450050247</v>
          </cell>
          <cell r="B34" t="str">
            <v>450050247 - Stage 3</v>
          </cell>
          <cell r="C34">
            <v>28652.06</v>
          </cell>
          <cell r="D34">
            <v>0</v>
          </cell>
          <cell r="E34">
            <v>-28652.06</v>
          </cell>
          <cell r="F34">
            <v>0</v>
          </cell>
          <cell r="G34">
            <v>99383.53</v>
          </cell>
          <cell r="H34">
            <v>0</v>
          </cell>
          <cell r="I34">
            <v>-99383.53</v>
          </cell>
        </row>
        <row r="35">
          <cell r="A35">
            <v>450050248</v>
          </cell>
          <cell r="B35" t="str">
            <v>450050248 - Hancock Street</v>
          </cell>
          <cell r="C35">
            <v>0</v>
          </cell>
          <cell r="D35">
            <v>0</v>
          </cell>
          <cell r="E35">
            <v>0</v>
          </cell>
          <cell r="F35">
            <v>0</v>
          </cell>
          <cell r="G35">
            <v>5480.04</v>
          </cell>
          <cell r="H35">
            <v>0</v>
          </cell>
          <cell r="I35">
            <v>-5480.04</v>
          </cell>
        </row>
        <row r="36">
          <cell r="A36">
            <v>450050249</v>
          </cell>
          <cell r="B36" t="str">
            <v>450050249 - LBBJV Cornwall</v>
          </cell>
          <cell r="C36">
            <v>0</v>
          </cell>
          <cell r="D36">
            <v>0</v>
          </cell>
          <cell r="E36">
            <v>0</v>
          </cell>
          <cell r="F36">
            <v>0</v>
          </cell>
          <cell r="G36">
            <v>13033.73</v>
          </cell>
          <cell r="H36">
            <v>0</v>
          </cell>
          <cell r="I36">
            <v>-13033.73</v>
          </cell>
        </row>
        <row r="37">
          <cell r="A37">
            <v>450050250</v>
          </cell>
          <cell r="B37" t="str">
            <v>450050250 - 276 Pine Mounta</v>
          </cell>
          <cell r="C37">
            <v>0</v>
          </cell>
          <cell r="D37">
            <v>0</v>
          </cell>
          <cell r="E37">
            <v>0</v>
          </cell>
          <cell r="F37">
            <v>0</v>
          </cell>
          <cell r="G37">
            <v>13760.79</v>
          </cell>
          <cell r="H37">
            <v>0</v>
          </cell>
          <cell r="I37">
            <v>-13760.79</v>
          </cell>
        </row>
        <row r="38">
          <cell r="A38">
            <v>450050251</v>
          </cell>
          <cell r="B38" t="str">
            <v>450050251 - Mudgeeraba Inte</v>
          </cell>
          <cell r="C38">
            <v>137139.64000000001</v>
          </cell>
          <cell r="D38">
            <v>0</v>
          </cell>
          <cell r="E38">
            <v>-137139.64000000001</v>
          </cell>
          <cell r="F38">
            <v>0</v>
          </cell>
          <cell r="G38">
            <v>738636.05</v>
          </cell>
          <cell r="H38">
            <v>0</v>
          </cell>
          <cell r="I38">
            <v>-738636.05</v>
          </cell>
        </row>
        <row r="39">
          <cell r="A39">
            <v>450050252</v>
          </cell>
          <cell r="B39" t="str">
            <v>450050252 - DMR Hope Island</v>
          </cell>
          <cell r="C39">
            <v>3780</v>
          </cell>
          <cell r="D39">
            <v>0</v>
          </cell>
          <cell r="E39">
            <v>-3780</v>
          </cell>
          <cell r="F39">
            <v>0</v>
          </cell>
          <cell r="G39">
            <v>13437.05</v>
          </cell>
          <cell r="H39">
            <v>0</v>
          </cell>
          <cell r="I39">
            <v>-13437.05</v>
          </cell>
        </row>
        <row r="40">
          <cell r="A40">
            <v>450050253</v>
          </cell>
          <cell r="B40" t="str">
            <v>450050253 - Springfield Hot</v>
          </cell>
          <cell r="C40">
            <v>0</v>
          </cell>
          <cell r="D40">
            <v>0</v>
          </cell>
          <cell r="E40">
            <v>0</v>
          </cell>
          <cell r="F40">
            <v>0</v>
          </cell>
          <cell r="G40">
            <v>12100</v>
          </cell>
          <cell r="H40">
            <v>0</v>
          </cell>
          <cell r="I40">
            <v>-12100</v>
          </cell>
        </row>
        <row r="41">
          <cell r="A41">
            <v>450050255</v>
          </cell>
          <cell r="B41" t="str">
            <v>450050255 - BCC Willawong -</v>
          </cell>
          <cell r="C41">
            <v>1338.5</v>
          </cell>
          <cell r="D41">
            <v>0</v>
          </cell>
          <cell r="E41">
            <v>-1338.5</v>
          </cell>
          <cell r="F41">
            <v>0</v>
          </cell>
          <cell r="G41">
            <v>84182.79</v>
          </cell>
          <cell r="H41">
            <v>0</v>
          </cell>
          <cell r="I41">
            <v>-84182.79</v>
          </cell>
        </row>
        <row r="42">
          <cell r="A42">
            <v>450050256</v>
          </cell>
          <cell r="B42" t="str">
            <v>450050256 - BMD Fibre Cycle</v>
          </cell>
          <cell r="C42">
            <v>0</v>
          </cell>
          <cell r="D42">
            <v>0</v>
          </cell>
          <cell r="E42">
            <v>0</v>
          </cell>
          <cell r="F42">
            <v>0</v>
          </cell>
          <cell r="G42">
            <v>18076.61</v>
          </cell>
          <cell r="H42">
            <v>0</v>
          </cell>
          <cell r="I42">
            <v>-18076.61</v>
          </cell>
        </row>
        <row r="43">
          <cell r="A43">
            <v>450050257</v>
          </cell>
          <cell r="B43" t="str">
            <v>450050257 - Trackstar Allia</v>
          </cell>
          <cell r="C43">
            <v>43970.07</v>
          </cell>
          <cell r="D43">
            <v>0</v>
          </cell>
          <cell r="E43">
            <v>-43970.07</v>
          </cell>
          <cell r="F43">
            <v>0</v>
          </cell>
          <cell r="G43">
            <v>48115.41</v>
          </cell>
          <cell r="H43">
            <v>0</v>
          </cell>
          <cell r="I43">
            <v>-48115.41</v>
          </cell>
        </row>
        <row r="44">
          <cell r="A44">
            <v>450050287</v>
          </cell>
          <cell r="B44" t="str">
            <v>450050287 - Gas Main Reloca</v>
          </cell>
          <cell r="C44">
            <v>0</v>
          </cell>
          <cell r="D44">
            <v>0</v>
          </cell>
          <cell r="E44">
            <v>0</v>
          </cell>
          <cell r="F44">
            <v>0</v>
          </cell>
          <cell r="G44">
            <v>6841.22</v>
          </cell>
          <cell r="H44">
            <v>0</v>
          </cell>
          <cell r="I44">
            <v>-6841.22</v>
          </cell>
        </row>
        <row r="45">
          <cell r="A45">
            <v>450050290</v>
          </cell>
          <cell r="B45" t="str">
            <v>450050290 - Fish Developmen</v>
          </cell>
          <cell r="C45">
            <v>271.68</v>
          </cell>
          <cell r="D45">
            <v>0</v>
          </cell>
          <cell r="E45">
            <v>-271.68</v>
          </cell>
          <cell r="F45">
            <v>0</v>
          </cell>
          <cell r="G45">
            <v>2522.6</v>
          </cell>
          <cell r="H45">
            <v>0</v>
          </cell>
          <cell r="I45">
            <v>-2522.6</v>
          </cell>
        </row>
        <row r="46">
          <cell r="A46">
            <v>450050292</v>
          </cell>
          <cell r="B46" t="str">
            <v>450050292 - Gold Coast H/wa</v>
          </cell>
          <cell r="C46">
            <v>14439.26</v>
          </cell>
          <cell r="D46">
            <v>0</v>
          </cell>
          <cell r="E46">
            <v>-14439.26</v>
          </cell>
          <cell r="F46">
            <v>0</v>
          </cell>
          <cell r="G46">
            <v>52390.48</v>
          </cell>
          <cell r="H46">
            <v>0</v>
          </cell>
          <cell r="I46">
            <v>-52390.48</v>
          </cell>
        </row>
        <row r="47">
          <cell r="A47">
            <v>450050293</v>
          </cell>
          <cell r="B47" t="str">
            <v>450050293 - Oxley Drive Hop</v>
          </cell>
          <cell r="C47">
            <v>0</v>
          </cell>
          <cell r="D47">
            <v>0</v>
          </cell>
          <cell r="E47">
            <v>0</v>
          </cell>
          <cell r="F47">
            <v>0</v>
          </cell>
          <cell r="G47">
            <v>0</v>
          </cell>
          <cell r="H47">
            <v>0</v>
          </cell>
          <cell r="I47">
            <v>0</v>
          </cell>
        </row>
        <row r="48">
          <cell r="A48">
            <v>450050294</v>
          </cell>
          <cell r="B48" t="str">
            <v>450050294 - Wynnum Road Upg</v>
          </cell>
          <cell r="C48">
            <v>0</v>
          </cell>
          <cell r="D48">
            <v>0</v>
          </cell>
          <cell r="E48">
            <v>0</v>
          </cell>
          <cell r="F48">
            <v>0</v>
          </cell>
          <cell r="G48">
            <v>0</v>
          </cell>
          <cell r="H48">
            <v>0</v>
          </cell>
          <cell r="I48">
            <v>0</v>
          </cell>
        </row>
        <row r="49">
          <cell r="A49">
            <v>450050295</v>
          </cell>
          <cell r="B49" t="str">
            <v>450050295 - Ipswich Motorwa</v>
          </cell>
          <cell r="C49">
            <v>12448</v>
          </cell>
          <cell r="D49">
            <v>0</v>
          </cell>
          <cell r="E49">
            <v>-12448</v>
          </cell>
          <cell r="F49">
            <v>0</v>
          </cell>
          <cell r="G49">
            <v>12888</v>
          </cell>
          <cell r="H49">
            <v>0</v>
          </cell>
          <cell r="I49">
            <v>-12888</v>
          </cell>
        </row>
        <row r="50">
          <cell r="A50">
            <v>450050296</v>
          </cell>
          <cell r="B50" t="str">
            <v>450050296 - Ipswich Motorwa</v>
          </cell>
          <cell r="C50">
            <v>6392.02</v>
          </cell>
          <cell r="D50">
            <v>0</v>
          </cell>
          <cell r="E50">
            <v>-6392.02</v>
          </cell>
          <cell r="F50">
            <v>0</v>
          </cell>
          <cell r="G50">
            <v>9267.9599999999991</v>
          </cell>
          <cell r="H50">
            <v>0</v>
          </cell>
          <cell r="I50">
            <v>-9267.9599999999991</v>
          </cell>
        </row>
        <row r="51">
          <cell r="A51">
            <v>450050502</v>
          </cell>
          <cell r="B51" t="str">
            <v>450050502 - DMR - Coomera E</v>
          </cell>
          <cell r="C51">
            <v>0</v>
          </cell>
          <cell r="D51">
            <v>0</v>
          </cell>
          <cell r="E51">
            <v>0</v>
          </cell>
          <cell r="F51">
            <v>0</v>
          </cell>
          <cell r="G51">
            <v>0</v>
          </cell>
          <cell r="H51">
            <v>0</v>
          </cell>
          <cell r="I51">
            <v>0</v>
          </cell>
        </row>
        <row r="52">
          <cell r="A52">
            <v>450050503</v>
          </cell>
          <cell r="B52" t="str">
            <v>450050503 - DMR - Varsity L</v>
          </cell>
          <cell r="C52">
            <v>0</v>
          </cell>
          <cell r="D52">
            <v>0</v>
          </cell>
          <cell r="E52">
            <v>0</v>
          </cell>
          <cell r="F52">
            <v>0</v>
          </cell>
          <cell r="G52">
            <v>0</v>
          </cell>
          <cell r="H52">
            <v>0</v>
          </cell>
          <cell r="I52">
            <v>0</v>
          </cell>
        </row>
        <row r="53">
          <cell r="A53">
            <v>450050504</v>
          </cell>
          <cell r="B53" t="str">
            <v>450050504 - DMR - Robina In</v>
          </cell>
          <cell r="C53">
            <v>0</v>
          </cell>
          <cell r="D53">
            <v>0</v>
          </cell>
          <cell r="E53">
            <v>0</v>
          </cell>
          <cell r="F53">
            <v>0</v>
          </cell>
          <cell r="G53">
            <v>0</v>
          </cell>
          <cell r="H53">
            <v>0</v>
          </cell>
          <cell r="I53">
            <v>0</v>
          </cell>
        </row>
      </sheetData>
      <sheetData sheetId="10"/>
      <sheetData sheetId="1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nl (2)"/>
      <sheetName val="Jnl"/>
      <sheetName val="YTD SEP NEW REV"/>
      <sheetName val="Unearned rev Dec 09"/>
      <sheetName val="EIE Spend Dec 09"/>
      <sheetName val="Billed Dec 09"/>
      <sheetName val="Unearned rev Nov 09"/>
      <sheetName val="EIE Spend Nov 09"/>
      <sheetName val="Billed Nov 09"/>
      <sheetName val="Unearned rev Oct 09"/>
      <sheetName val="EIE Spend Oct 09"/>
      <sheetName val="Billed Oct 09"/>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ow r="5">
          <cell r="A5">
            <v>450050182</v>
          </cell>
          <cell r="B5">
            <v>0</v>
          </cell>
          <cell r="C5">
            <v>0</v>
          </cell>
          <cell r="D5">
            <v>0</v>
          </cell>
          <cell r="E5">
            <v>0</v>
          </cell>
          <cell r="F5">
            <v>0</v>
          </cell>
          <cell r="G5">
            <v>0</v>
          </cell>
          <cell r="H5">
            <v>0</v>
          </cell>
        </row>
        <row r="6">
          <cell r="A6">
            <v>450050206</v>
          </cell>
          <cell r="B6">
            <v>0</v>
          </cell>
          <cell r="C6">
            <v>0</v>
          </cell>
          <cell r="D6">
            <v>0</v>
          </cell>
          <cell r="E6">
            <v>0</v>
          </cell>
          <cell r="F6">
            <v>110932.59</v>
          </cell>
          <cell r="G6">
            <v>0</v>
          </cell>
          <cell r="H6">
            <v>-110932.59</v>
          </cell>
        </row>
        <row r="7">
          <cell r="A7">
            <v>450050213</v>
          </cell>
          <cell r="B7">
            <v>34614.18</v>
          </cell>
          <cell r="C7">
            <v>0</v>
          </cell>
          <cell r="D7">
            <v>-34614.18</v>
          </cell>
          <cell r="E7">
            <v>0</v>
          </cell>
          <cell r="F7">
            <v>34614.18</v>
          </cell>
          <cell r="G7">
            <v>0</v>
          </cell>
          <cell r="H7">
            <v>-34614.18</v>
          </cell>
        </row>
        <row r="8">
          <cell r="A8">
            <v>450050224</v>
          </cell>
          <cell r="B8">
            <v>0</v>
          </cell>
          <cell r="C8">
            <v>0</v>
          </cell>
          <cell r="D8">
            <v>0</v>
          </cell>
          <cell r="E8">
            <v>0</v>
          </cell>
          <cell r="F8">
            <v>0</v>
          </cell>
          <cell r="G8">
            <v>0</v>
          </cell>
          <cell r="H8">
            <v>0</v>
          </cell>
        </row>
        <row r="9">
          <cell r="A9">
            <v>450050227</v>
          </cell>
          <cell r="B9">
            <v>0</v>
          </cell>
          <cell r="C9">
            <v>0</v>
          </cell>
          <cell r="D9">
            <v>0</v>
          </cell>
          <cell r="E9">
            <v>0</v>
          </cell>
          <cell r="F9">
            <v>216.11</v>
          </cell>
          <cell r="G9">
            <v>0</v>
          </cell>
          <cell r="H9">
            <v>-216.11</v>
          </cell>
        </row>
        <row r="10">
          <cell r="A10">
            <v>450050228</v>
          </cell>
          <cell r="B10">
            <v>0</v>
          </cell>
          <cell r="C10">
            <v>0</v>
          </cell>
          <cell r="D10">
            <v>0</v>
          </cell>
          <cell r="E10">
            <v>0</v>
          </cell>
          <cell r="F10">
            <v>0</v>
          </cell>
          <cell r="G10">
            <v>0</v>
          </cell>
          <cell r="H10">
            <v>0</v>
          </cell>
        </row>
        <row r="11">
          <cell r="A11">
            <v>450050231</v>
          </cell>
          <cell r="B11">
            <v>0</v>
          </cell>
          <cell r="C11">
            <v>0</v>
          </cell>
          <cell r="D11">
            <v>0</v>
          </cell>
          <cell r="E11">
            <v>0</v>
          </cell>
          <cell r="F11">
            <v>0</v>
          </cell>
          <cell r="G11">
            <v>0</v>
          </cell>
          <cell r="H11">
            <v>0</v>
          </cell>
        </row>
        <row r="12">
          <cell r="A12">
            <v>450050232</v>
          </cell>
          <cell r="B12">
            <v>0</v>
          </cell>
          <cell r="C12">
            <v>0</v>
          </cell>
          <cell r="D12">
            <v>0</v>
          </cell>
          <cell r="E12">
            <v>0</v>
          </cell>
          <cell r="F12">
            <v>0</v>
          </cell>
          <cell r="G12">
            <v>0</v>
          </cell>
          <cell r="H12">
            <v>0</v>
          </cell>
        </row>
        <row r="13">
          <cell r="A13">
            <v>450050234</v>
          </cell>
          <cell r="B13">
            <v>0</v>
          </cell>
          <cell r="C13">
            <v>0</v>
          </cell>
          <cell r="D13">
            <v>0</v>
          </cell>
          <cell r="E13">
            <v>0</v>
          </cell>
          <cell r="F13">
            <v>0</v>
          </cell>
          <cell r="G13">
            <v>0</v>
          </cell>
          <cell r="H13">
            <v>0</v>
          </cell>
        </row>
        <row r="14">
          <cell r="A14">
            <v>450050237</v>
          </cell>
          <cell r="B14">
            <v>0</v>
          </cell>
          <cell r="C14">
            <v>0</v>
          </cell>
          <cell r="D14">
            <v>0</v>
          </cell>
          <cell r="E14">
            <v>0</v>
          </cell>
          <cell r="F14">
            <v>2485.96</v>
          </cell>
          <cell r="G14">
            <v>0</v>
          </cell>
          <cell r="H14">
            <v>-2485.96</v>
          </cell>
        </row>
        <row r="15">
          <cell r="A15">
            <v>450050238</v>
          </cell>
          <cell r="B15">
            <v>0</v>
          </cell>
          <cell r="C15">
            <v>0</v>
          </cell>
          <cell r="D15">
            <v>0</v>
          </cell>
          <cell r="E15">
            <v>0</v>
          </cell>
          <cell r="F15">
            <v>15920.05</v>
          </cell>
          <cell r="G15">
            <v>0</v>
          </cell>
          <cell r="H15">
            <v>-15920.05</v>
          </cell>
        </row>
        <row r="16">
          <cell r="A16">
            <v>450050239</v>
          </cell>
          <cell r="B16">
            <v>0</v>
          </cell>
          <cell r="C16">
            <v>0</v>
          </cell>
          <cell r="D16">
            <v>0</v>
          </cell>
          <cell r="E16">
            <v>0</v>
          </cell>
          <cell r="F16">
            <v>0</v>
          </cell>
          <cell r="G16">
            <v>0</v>
          </cell>
          <cell r="H16">
            <v>0</v>
          </cell>
        </row>
        <row r="17">
          <cell r="A17">
            <v>450050240</v>
          </cell>
          <cell r="B17">
            <v>0</v>
          </cell>
          <cell r="C17">
            <v>0</v>
          </cell>
          <cell r="D17">
            <v>0</v>
          </cell>
          <cell r="E17">
            <v>0</v>
          </cell>
          <cell r="F17">
            <v>0</v>
          </cell>
          <cell r="G17">
            <v>0</v>
          </cell>
          <cell r="H17">
            <v>0</v>
          </cell>
        </row>
        <row r="18">
          <cell r="A18">
            <v>450050242</v>
          </cell>
          <cell r="B18">
            <v>0</v>
          </cell>
          <cell r="C18">
            <v>0</v>
          </cell>
          <cell r="D18">
            <v>0</v>
          </cell>
          <cell r="E18">
            <v>0</v>
          </cell>
          <cell r="F18">
            <v>0</v>
          </cell>
          <cell r="G18">
            <v>0</v>
          </cell>
          <cell r="H18">
            <v>0</v>
          </cell>
        </row>
        <row r="19">
          <cell r="A19">
            <v>450050243</v>
          </cell>
          <cell r="B19">
            <v>0</v>
          </cell>
          <cell r="C19">
            <v>0</v>
          </cell>
          <cell r="D19">
            <v>0</v>
          </cell>
          <cell r="E19">
            <v>0</v>
          </cell>
          <cell r="F19">
            <v>0</v>
          </cell>
          <cell r="G19">
            <v>0</v>
          </cell>
          <cell r="H19">
            <v>0</v>
          </cell>
        </row>
        <row r="20">
          <cell r="A20">
            <v>450050244</v>
          </cell>
          <cell r="B20">
            <v>0</v>
          </cell>
          <cell r="C20">
            <v>0</v>
          </cell>
          <cell r="D20">
            <v>0</v>
          </cell>
          <cell r="E20">
            <v>0</v>
          </cell>
          <cell r="F20">
            <v>18644.12</v>
          </cell>
          <cell r="G20">
            <v>0</v>
          </cell>
          <cell r="H20">
            <v>-18644.12</v>
          </cell>
        </row>
        <row r="21">
          <cell r="A21">
            <v>450050245</v>
          </cell>
          <cell r="B21">
            <v>0</v>
          </cell>
          <cell r="C21">
            <v>0</v>
          </cell>
          <cell r="D21">
            <v>0</v>
          </cell>
          <cell r="E21">
            <v>0</v>
          </cell>
          <cell r="F21">
            <v>0</v>
          </cell>
          <cell r="G21">
            <v>0</v>
          </cell>
          <cell r="H21">
            <v>0</v>
          </cell>
        </row>
        <row r="22">
          <cell r="A22">
            <v>450050246</v>
          </cell>
          <cell r="B22">
            <v>0</v>
          </cell>
          <cell r="C22">
            <v>0</v>
          </cell>
          <cell r="D22">
            <v>0</v>
          </cell>
          <cell r="E22">
            <v>0</v>
          </cell>
          <cell r="F22">
            <v>0</v>
          </cell>
          <cell r="G22">
            <v>0</v>
          </cell>
          <cell r="H22">
            <v>0</v>
          </cell>
        </row>
        <row r="23">
          <cell r="A23">
            <v>450050247</v>
          </cell>
          <cell r="B23">
            <v>0</v>
          </cell>
          <cell r="C23">
            <v>0</v>
          </cell>
          <cell r="D23">
            <v>0</v>
          </cell>
          <cell r="E23">
            <v>0</v>
          </cell>
          <cell r="F23">
            <v>1546</v>
          </cell>
          <cell r="G23">
            <v>0</v>
          </cell>
          <cell r="H23">
            <v>-1546</v>
          </cell>
        </row>
        <row r="24">
          <cell r="A24">
            <v>450050248</v>
          </cell>
          <cell r="B24">
            <v>0</v>
          </cell>
          <cell r="C24">
            <v>0</v>
          </cell>
          <cell r="D24">
            <v>0</v>
          </cell>
          <cell r="E24">
            <v>0</v>
          </cell>
          <cell r="F24">
            <v>0</v>
          </cell>
          <cell r="G24">
            <v>0</v>
          </cell>
          <cell r="H24">
            <v>0</v>
          </cell>
        </row>
        <row r="25">
          <cell r="A25">
            <v>450050250</v>
          </cell>
          <cell r="B25">
            <v>0</v>
          </cell>
          <cell r="C25">
            <v>0</v>
          </cell>
          <cell r="D25">
            <v>0</v>
          </cell>
          <cell r="E25">
            <v>0</v>
          </cell>
          <cell r="F25">
            <v>0</v>
          </cell>
          <cell r="G25">
            <v>0</v>
          </cell>
          <cell r="H25">
            <v>0</v>
          </cell>
        </row>
        <row r="26">
          <cell r="A26">
            <v>450050251</v>
          </cell>
          <cell r="B26">
            <v>140.16</v>
          </cell>
          <cell r="C26">
            <v>0</v>
          </cell>
          <cell r="D26">
            <v>-140.16</v>
          </cell>
          <cell r="E26">
            <v>0</v>
          </cell>
          <cell r="F26">
            <v>84592.639999999999</v>
          </cell>
          <cell r="G26">
            <v>0</v>
          </cell>
          <cell r="H26">
            <v>-84592.639999999999</v>
          </cell>
        </row>
        <row r="27">
          <cell r="A27">
            <v>450050252</v>
          </cell>
          <cell r="B27">
            <v>8529.15</v>
          </cell>
          <cell r="C27">
            <v>0</v>
          </cell>
          <cell r="D27">
            <v>-8529.15</v>
          </cell>
          <cell r="E27">
            <v>0</v>
          </cell>
          <cell r="F27">
            <v>139506.38</v>
          </cell>
          <cell r="G27">
            <v>0</v>
          </cell>
          <cell r="H27">
            <v>-139506.38</v>
          </cell>
        </row>
        <row r="28">
          <cell r="A28">
            <v>450050253</v>
          </cell>
          <cell r="B28">
            <v>-34614.18</v>
          </cell>
          <cell r="C28">
            <v>0</v>
          </cell>
          <cell r="D28">
            <v>34614.18</v>
          </cell>
          <cell r="E28">
            <v>0</v>
          </cell>
          <cell r="F28">
            <v>-34614.18</v>
          </cell>
          <cell r="G28">
            <v>0</v>
          </cell>
          <cell r="H28">
            <v>34614.18</v>
          </cell>
        </row>
        <row r="29">
          <cell r="A29">
            <v>450050255</v>
          </cell>
          <cell r="B29">
            <v>0</v>
          </cell>
          <cell r="C29">
            <v>0</v>
          </cell>
          <cell r="D29">
            <v>0</v>
          </cell>
          <cell r="E29">
            <v>0</v>
          </cell>
          <cell r="F29">
            <v>5332.87</v>
          </cell>
          <cell r="G29">
            <v>0</v>
          </cell>
          <cell r="H29">
            <v>-5332.87</v>
          </cell>
        </row>
        <row r="30">
          <cell r="A30">
            <v>450050256</v>
          </cell>
          <cell r="B30">
            <v>0</v>
          </cell>
          <cell r="C30">
            <v>0</v>
          </cell>
          <cell r="D30">
            <v>0</v>
          </cell>
          <cell r="E30">
            <v>0</v>
          </cell>
          <cell r="F30">
            <v>0</v>
          </cell>
          <cell r="G30">
            <v>0</v>
          </cell>
          <cell r="H30">
            <v>0</v>
          </cell>
        </row>
        <row r="31">
          <cell r="A31">
            <v>450050257</v>
          </cell>
          <cell r="B31">
            <v>0</v>
          </cell>
          <cell r="C31">
            <v>0</v>
          </cell>
          <cell r="D31">
            <v>0</v>
          </cell>
          <cell r="E31">
            <v>0</v>
          </cell>
          <cell r="F31">
            <v>560.64</v>
          </cell>
          <cell r="G31">
            <v>0</v>
          </cell>
          <cell r="H31">
            <v>-560.64</v>
          </cell>
        </row>
        <row r="32">
          <cell r="A32">
            <v>450050287</v>
          </cell>
          <cell r="B32">
            <v>0</v>
          </cell>
          <cell r="C32">
            <v>0</v>
          </cell>
          <cell r="D32">
            <v>0</v>
          </cell>
          <cell r="E32">
            <v>0</v>
          </cell>
          <cell r="F32">
            <v>0</v>
          </cell>
          <cell r="G32">
            <v>0</v>
          </cell>
          <cell r="H32">
            <v>0</v>
          </cell>
        </row>
        <row r="33">
          <cell r="A33">
            <v>450050292</v>
          </cell>
          <cell r="B33">
            <v>0</v>
          </cell>
          <cell r="C33">
            <v>0</v>
          </cell>
          <cell r="D33">
            <v>0</v>
          </cell>
          <cell r="E33">
            <v>0</v>
          </cell>
          <cell r="F33">
            <v>24498.799999999999</v>
          </cell>
          <cell r="G33">
            <v>0</v>
          </cell>
          <cell r="H33">
            <v>-24498.799999999999</v>
          </cell>
        </row>
        <row r="34">
          <cell r="A34">
            <v>450050293</v>
          </cell>
          <cell r="B34">
            <v>23116.36</v>
          </cell>
          <cell r="C34">
            <v>0</v>
          </cell>
          <cell r="D34">
            <v>-23116.36</v>
          </cell>
          <cell r="E34">
            <v>0</v>
          </cell>
          <cell r="F34">
            <v>260821.07</v>
          </cell>
          <cell r="G34">
            <v>0</v>
          </cell>
          <cell r="H34">
            <v>-260821.07</v>
          </cell>
        </row>
        <row r="35">
          <cell r="A35">
            <v>450050294</v>
          </cell>
          <cell r="B35">
            <v>1950.98</v>
          </cell>
          <cell r="C35">
            <v>0</v>
          </cell>
          <cell r="D35">
            <v>-1950.98</v>
          </cell>
          <cell r="E35">
            <v>0</v>
          </cell>
          <cell r="F35">
            <v>527753.65</v>
          </cell>
          <cell r="G35">
            <v>0</v>
          </cell>
          <cell r="H35">
            <v>-527753.65</v>
          </cell>
        </row>
        <row r="36">
          <cell r="A36">
            <v>450050295</v>
          </cell>
          <cell r="B36">
            <v>0</v>
          </cell>
          <cell r="C36">
            <v>0</v>
          </cell>
          <cell r="D36">
            <v>0</v>
          </cell>
          <cell r="E36">
            <v>0</v>
          </cell>
          <cell r="F36">
            <v>3938.6</v>
          </cell>
          <cell r="G36">
            <v>0</v>
          </cell>
          <cell r="H36">
            <v>-3938.6</v>
          </cell>
        </row>
        <row r="37">
          <cell r="A37">
            <v>450050296</v>
          </cell>
          <cell r="B37">
            <v>0</v>
          </cell>
          <cell r="C37">
            <v>0</v>
          </cell>
          <cell r="D37">
            <v>0</v>
          </cell>
          <cell r="E37">
            <v>0</v>
          </cell>
          <cell r="F37">
            <v>420.48</v>
          </cell>
          <cell r="G37">
            <v>0</v>
          </cell>
          <cell r="H37">
            <v>-420.48</v>
          </cell>
        </row>
        <row r="38">
          <cell r="A38">
            <v>450050297</v>
          </cell>
          <cell r="B38">
            <v>0</v>
          </cell>
          <cell r="C38">
            <v>0</v>
          </cell>
          <cell r="D38">
            <v>0</v>
          </cell>
          <cell r="E38">
            <v>0</v>
          </cell>
          <cell r="F38">
            <v>0</v>
          </cell>
          <cell r="G38">
            <v>0</v>
          </cell>
          <cell r="H38">
            <v>0</v>
          </cell>
        </row>
        <row r="39">
          <cell r="A39">
            <v>450050298</v>
          </cell>
          <cell r="B39">
            <v>5688.11</v>
          </cell>
          <cell r="C39">
            <v>0</v>
          </cell>
          <cell r="D39">
            <v>-5688.11</v>
          </cell>
          <cell r="E39">
            <v>0</v>
          </cell>
          <cell r="F39">
            <v>135247.57999999999</v>
          </cell>
          <cell r="G39">
            <v>0</v>
          </cell>
          <cell r="H39">
            <v>-135247.57999999999</v>
          </cell>
        </row>
        <row r="40">
          <cell r="A40">
            <v>450050299</v>
          </cell>
          <cell r="B40">
            <v>0</v>
          </cell>
          <cell r="C40">
            <v>0</v>
          </cell>
          <cell r="D40">
            <v>0</v>
          </cell>
          <cell r="E40">
            <v>0</v>
          </cell>
          <cell r="F40">
            <v>203749.42</v>
          </cell>
          <cell r="G40">
            <v>0</v>
          </cell>
          <cell r="H40">
            <v>-203749.42</v>
          </cell>
        </row>
        <row r="41">
          <cell r="A41">
            <v>450050300</v>
          </cell>
          <cell r="B41">
            <v>0</v>
          </cell>
          <cell r="C41">
            <v>0</v>
          </cell>
          <cell r="D41">
            <v>0</v>
          </cell>
          <cell r="E41">
            <v>0</v>
          </cell>
          <cell r="F41">
            <v>0</v>
          </cell>
          <cell r="G41">
            <v>0</v>
          </cell>
          <cell r="H41">
            <v>0</v>
          </cell>
        </row>
        <row r="42">
          <cell r="A42">
            <v>450050302</v>
          </cell>
          <cell r="B42">
            <v>0</v>
          </cell>
          <cell r="C42">
            <v>0</v>
          </cell>
          <cell r="D42">
            <v>0</v>
          </cell>
          <cell r="E42">
            <v>0</v>
          </cell>
          <cell r="F42">
            <v>14936.08</v>
          </cell>
          <cell r="G42">
            <v>0</v>
          </cell>
          <cell r="H42">
            <v>-14936.08</v>
          </cell>
        </row>
        <row r="43">
          <cell r="A43">
            <v>450050303</v>
          </cell>
          <cell r="B43">
            <v>0</v>
          </cell>
          <cell r="C43">
            <v>0</v>
          </cell>
          <cell r="D43">
            <v>0</v>
          </cell>
          <cell r="E43">
            <v>0</v>
          </cell>
          <cell r="F43">
            <v>0</v>
          </cell>
          <cell r="G43">
            <v>0</v>
          </cell>
          <cell r="H43">
            <v>0</v>
          </cell>
        </row>
        <row r="44">
          <cell r="A44">
            <v>450050310</v>
          </cell>
          <cell r="B44">
            <v>712</v>
          </cell>
          <cell r="C44">
            <v>0</v>
          </cell>
          <cell r="D44">
            <v>-712</v>
          </cell>
          <cell r="E44">
            <v>0</v>
          </cell>
          <cell r="F44">
            <v>5059.37</v>
          </cell>
          <cell r="G44">
            <v>0</v>
          </cell>
          <cell r="H44">
            <v>-5059.37</v>
          </cell>
        </row>
        <row r="45">
          <cell r="A45">
            <v>450050502</v>
          </cell>
          <cell r="B45">
            <v>439.92</v>
          </cell>
          <cell r="C45">
            <v>0</v>
          </cell>
          <cell r="D45">
            <v>-439.92</v>
          </cell>
          <cell r="E45">
            <v>0</v>
          </cell>
          <cell r="F45">
            <v>250244.58</v>
          </cell>
          <cell r="G45">
            <v>0</v>
          </cell>
          <cell r="H45">
            <v>-250244.58</v>
          </cell>
        </row>
        <row r="46">
          <cell r="A46">
            <v>450050503</v>
          </cell>
          <cell r="B46">
            <v>133.55000000000001</v>
          </cell>
          <cell r="C46">
            <v>0</v>
          </cell>
          <cell r="D46">
            <v>-133.55000000000001</v>
          </cell>
          <cell r="E46">
            <v>0</v>
          </cell>
          <cell r="F46">
            <v>296337.51</v>
          </cell>
          <cell r="G46">
            <v>0</v>
          </cell>
          <cell r="H46">
            <v>-296337.51</v>
          </cell>
        </row>
        <row r="47">
          <cell r="A47">
            <v>450050504</v>
          </cell>
          <cell r="B47">
            <v>56.63</v>
          </cell>
          <cell r="C47">
            <v>0</v>
          </cell>
          <cell r="D47">
            <v>-56.63</v>
          </cell>
          <cell r="E47">
            <v>0</v>
          </cell>
          <cell r="F47">
            <v>33613.550000000003</v>
          </cell>
          <cell r="G47">
            <v>0</v>
          </cell>
          <cell r="H47">
            <v>-33613.550000000003</v>
          </cell>
        </row>
        <row r="48">
          <cell r="A48">
            <v>450050506</v>
          </cell>
          <cell r="B48">
            <v>44368.24</v>
          </cell>
          <cell r="C48">
            <v>0</v>
          </cell>
          <cell r="D48">
            <v>-44368.24</v>
          </cell>
          <cell r="E48">
            <v>0</v>
          </cell>
          <cell r="F48">
            <v>194352.59</v>
          </cell>
          <cell r="G48">
            <v>0</v>
          </cell>
          <cell r="H48">
            <v>-194352.59</v>
          </cell>
        </row>
        <row r="49">
          <cell r="A49">
            <v>450050508</v>
          </cell>
          <cell r="B49">
            <v>0</v>
          </cell>
          <cell r="C49">
            <v>0</v>
          </cell>
          <cell r="D49">
            <v>0</v>
          </cell>
          <cell r="E49">
            <v>0</v>
          </cell>
          <cell r="F49">
            <v>0</v>
          </cell>
          <cell r="G49">
            <v>0</v>
          </cell>
          <cell r="H49">
            <v>0</v>
          </cell>
        </row>
        <row r="50">
          <cell r="A50">
            <v>450050509</v>
          </cell>
          <cell r="B50">
            <v>0</v>
          </cell>
          <cell r="C50">
            <v>0</v>
          </cell>
          <cell r="D50">
            <v>0</v>
          </cell>
          <cell r="E50">
            <v>0</v>
          </cell>
          <cell r="F50">
            <v>0</v>
          </cell>
          <cell r="G50">
            <v>0</v>
          </cell>
          <cell r="H50">
            <v>0</v>
          </cell>
        </row>
        <row r="51">
          <cell r="A51">
            <v>450050510</v>
          </cell>
          <cell r="B51">
            <v>0</v>
          </cell>
          <cell r="C51">
            <v>0</v>
          </cell>
          <cell r="D51">
            <v>0</v>
          </cell>
          <cell r="E51">
            <v>0</v>
          </cell>
          <cell r="F51">
            <v>31768.95</v>
          </cell>
          <cell r="G51">
            <v>0</v>
          </cell>
          <cell r="H51">
            <v>-31768.95</v>
          </cell>
        </row>
        <row r="52">
          <cell r="A52">
            <v>450050515</v>
          </cell>
          <cell r="B52">
            <v>4407.87</v>
          </cell>
          <cell r="C52">
            <v>0</v>
          </cell>
          <cell r="D52">
            <v>-4407.87</v>
          </cell>
          <cell r="E52">
            <v>0</v>
          </cell>
          <cell r="F52">
            <v>99247.1</v>
          </cell>
          <cell r="G52">
            <v>0</v>
          </cell>
          <cell r="H52">
            <v>-99247.1</v>
          </cell>
        </row>
        <row r="53">
          <cell r="A53">
            <v>450050519</v>
          </cell>
          <cell r="B53">
            <v>0</v>
          </cell>
          <cell r="C53">
            <v>0</v>
          </cell>
          <cell r="D53">
            <v>0</v>
          </cell>
          <cell r="E53">
            <v>0</v>
          </cell>
          <cell r="F53">
            <v>8033.04</v>
          </cell>
          <cell r="G53">
            <v>0</v>
          </cell>
          <cell r="H53">
            <v>-8033.04</v>
          </cell>
        </row>
        <row r="54">
          <cell r="A54">
            <v>450050520</v>
          </cell>
          <cell r="B54">
            <v>0</v>
          </cell>
          <cell r="C54">
            <v>0</v>
          </cell>
          <cell r="D54">
            <v>0</v>
          </cell>
          <cell r="E54">
            <v>0</v>
          </cell>
          <cell r="F54">
            <v>4530.24</v>
          </cell>
          <cell r="G54">
            <v>0</v>
          </cell>
          <cell r="H54">
            <v>-4530.24</v>
          </cell>
        </row>
        <row r="55">
          <cell r="A55">
            <v>450050521</v>
          </cell>
          <cell r="B55">
            <v>0</v>
          </cell>
          <cell r="C55">
            <v>0</v>
          </cell>
          <cell r="D55">
            <v>0</v>
          </cell>
          <cell r="E55">
            <v>0</v>
          </cell>
          <cell r="F55">
            <v>9270.2900000000009</v>
          </cell>
          <cell r="G55">
            <v>0</v>
          </cell>
          <cell r="H55">
            <v>-9270.2900000000009</v>
          </cell>
        </row>
        <row r="56">
          <cell r="A56">
            <v>450050522</v>
          </cell>
          <cell r="B56">
            <v>2943.52</v>
          </cell>
          <cell r="C56">
            <v>0</v>
          </cell>
          <cell r="D56">
            <v>-2943.52</v>
          </cell>
          <cell r="E56">
            <v>0</v>
          </cell>
          <cell r="F56">
            <v>4940.6099999999997</v>
          </cell>
          <cell r="G56">
            <v>0</v>
          </cell>
          <cell r="H56">
            <v>-4940.6099999999997</v>
          </cell>
        </row>
        <row r="57">
          <cell r="A57">
            <v>450050523</v>
          </cell>
          <cell r="B57">
            <v>0</v>
          </cell>
          <cell r="C57">
            <v>0</v>
          </cell>
          <cell r="D57">
            <v>0</v>
          </cell>
          <cell r="E57">
            <v>0</v>
          </cell>
          <cell r="F57">
            <v>817.66</v>
          </cell>
          <cell r="G57">
            <v>0</v>
          </cell>
          <cell r="H57">
            <v>-817.66</v>
          </cell>
        </row>
        <row r="58">
          <cell r="A58">
            <v>450050527</v>
          </cell>
          <cell r="B58">
            <v>0</v>
          </cell>
          <cell r="C58">
            <v>0</v>
          </cell>
          <cell r="D58">
            <v>0</v>
          </cell>
          <cell r="E58">
            <v>0</v>
          </cell>
          <cell r="F58">
            <v>1383</v>
          </cell>
          <cell r="G58">
            <v>0</v>
          </cell>
          <cell r="H58">
            <v>-1383</v>
          </cell>
        </row>
        <row r="59">
          <cell r="A59">
            <v>450050528</v>
          </cell>
          <cell r="B59">
            <v>0</v>
          </cell>
          <cell r="C59">
            <v>0</v>
          </cell>
          <cell r="D59">
            <v>0</v>
          </cell>
          <cell r="E59">
            <v>0</v>
          </cell>
          <cell r="F59">
            <v>182393.44</v>
          </cell>
          <cell r="G59">
            <v>0</v>
          </cell>
          <cell r="H59">
            <v>-182393.44</v>
          </cell>
        </row>
        <row r="60">
          <cell r="A60">
            <v>450050700</v>
          </cell>
          <cell r="B60">
            <v>14131.31</v>
          </cell>
          <cell r="C60">
            <v>0</v>
          </cell>
          <cell r="D60">
            <v>-14131.31</v>
          </cell>
          <cell r="E60">
            <v>0</v>
          </cell>
          <cell r="F60">
            <v>14131.31</v>
          </cell>
          <cell r="G60">
            <v>0</v>
          </cell>
          <cell r="H60">
            <v>-14131.31</v>
          </cell>
        </row>
      </sheetData>
      <sheetData sheetId="11" refreshError="1"/>
      <sheetData sheetId="12"/>
      <sheetData sheetId="13"/>
      <sheetData sheetId="14" refreshError="1"/>
      <sheetData sheetId="15" refreshError="1"/>
      <sheetData sheetId="16"/>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sheetData sheetId="44"/>
      <sheetData sheetId="45" refreshError="1"/>
      <sheetData sheetId="46"/>
      <sheetData sheetId="47" refreshError="1"/>
      <sheetData sheetId="48"/>
      <sheetData sheetId="49" refreshError="1"/>
      <sheetData sheetId="50" refreshError="1"/>
      <sheetData sheetId="51"/>
      <sheetData sheetId="52" refreshError="1"/>
      <sheetData sheetId="53" refreshError="1"/>
      <sheetData sheetId="54" refreshError="1"/>
      <sheetData sheetId="55"/>
      <sheetData sheetId="56" refreshError="1"/>
      <sheetData sheetId="57"/>
      <sheetData sheetId="58" refreshError="1"/>
      <sheetData sheetId="59"/>
      <sheetData sheetId="60"/>
      <sheetData sheetId="61" refreshError="1"/>
      <sheetData sheetId="62"/>
      <sheetData sheetId="63" refreshError="1"/>
      <sheetData sheetId="64" refreshError="1"/>
      <sheetData sheetId="65" refreshError="1"/>
      <sheetData sheetId="66" refreshError="1"/>
      <sheetData sheetId="6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Tables"/>
      <sheetName val="Input"/>
      <sheetName val="WACC"/>
      <sheetName val="Assets"/>
      <sheetName val="Analysis"/>
      <sheetName val="Forecast revenues"/>
      <sheetName val="X factor"/>
      <sheetName val="Tariff Calculation"/>
      <sheetName val="Chart 1-revenues"/>
      <sheetName val="Chart 2-Price path"/>
      <sheetName val="Chart 3-Building blocks"/>
    </sheetNames>
    <sheetDataSet>
      <sheetData sheetId="0"/>
      <sheetData sheetId="1"/>
      <sheetData sheetId="2">
        <row r="7">
          <cell r="G7" t="str">
            <v>Pipelines</v>
          </cell>
        </row>
        <row r="193">
          <cell r="G193">
            <v>1.09E-3</v>
          </cell>
        </row>
      </sheetData>
      <sheetData sheetId="3">
        <row r="27">
          <cell r="F27">
            <v>9.7301799999999994E-2</v>
          </cell>
        </row>
      </sheetData>
      <sheetData sheetId="4"/>
      <sheetData sheetId="5">
        <row r="70">
          <cell r="D70">
            <v>0.30000000000006088</v>
          </cell>
        </row>
      </sheetData>
      <sheetData sheetId="6"/>
      <sheetData sheetId="7">
        <row r="31">
          <cell r="E31">
            <v>112589655139.9424</v>
          </cell>
          <cell r="F31">
            <v>0</v>
          </cell>
          <cell r="G31">
            <v>0</v>
          </cell>
          <cell r="H31">
            <v>0</v>
          </cell>
          <cell r="I31">
            <v>0</v>
          </cell>
        </row>
      </sheetData>
      <sheetData sheetId="8">
        <row r="10">
          <cell r="B10">
            <v>27.847972065294808</v>
          </cell>
        </row>
      </sheetData>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per"/>
      <sheetName val="#REF"/>
      <sheetName val="Input"/>
    </sheetNames>
    <sheetDataSet>
      <sheetData sheetId="0"/>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MG"/>
      <sheetName val="Tariff D most recent"/>
      <sheetName val="Summ"/>
      <sheetName val="DSummaryFRCEst"/>
      <sheetName val="DSummary"/>
      <sheetName val="SpecialV"/>
      <sheetName val="Redbox_V_2011"/>
      <sheetName val="Redbox_V_Billed+Acr"/>
      <sheetName val="Notes"/>
      <sheetName val="HansenDRev"/>
      <sheetName val="CSVRedbox"/>
      <sheetName val="FRCPostApril10"/>
      <sheetName val="Hansen - Int554 Reconciliation"/>
      <sheetName val="TariffD_HansenData"/>
      <sheetName val="Int554TariffD"/>
      <sheetName val="Special V - zero tariff "/>
      <sheetName val="SpecialV - demand billed"/>
      <sheetName val="RedBoxV"/>
      <sheetName val="MissingVMIRN"/>
      <sheetName val="MissingMirnsGrouped"/>
      <sheetName val="InvoicesMissingFromTIP"/>
      <sheetName val="V Data"/>
      <sheetName val="Unmetered"/>
      <sheetName val="Mapping"/>
      <sheetName val="Zero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B2" t="str">
            <v>DZ01</v>
          </cell>
          <cell r="C2" t="str">
            <v>Brisbane</v>
          </cell>
        </row>
        <row r="3">
          <cell r="B3" t="str">
            <v>DZ02</v>
          </cell>
          <cell r="C3" t="str">
            <v>Brisbane</v>
          </cell>
        </row>
        <row r="4">
          <cell r="B4" t="str">
            <v>DZ03</v>
          </cell>
          <cell r="C4" t="str">
            <v>Brisbane</v>
          </cell>
        </row>
        <row r="5">
          <cell r="B5" t="str">
            <v>DZ04</v>
          </cell>
          <cell r="C5" t="str">
            <v>Gold Coast</v>
          </cell>
        </row>
        <row r="6">
          <cell r="B6" t="str">
            <v>DZ05</v>
          </cell>
          <cell r="C6" t="str">
            <v>Gold Coast</v>
          </cell>
        </row>
        <row r="7">
          <cell r="B7" t="str">
            <v>DZ06</v>
          </cell>
          <cell r="C7" t="str">
            <v>Gold Coast</v>
          </cell>
        </row>
        <row r="8">
          <cell r="B8" t="str">
            <v>DZ07</v>
          </cell>
          <cell r="C8" t="str">
            <v>Toowoomba</v>
          </cell>
        </row>
        <row r="9">
          <cell r="B9" t="str">
            <v>DZ08</v>
          </cell>
          <cell r="C9" t="str">
            <v>Toowoomba</v>
          </cell>
        </row>
        <row r="10">
          <cell r="B10" t="str">
            <v>DZ09</v>
          </cell>
          <cell r="C10" t="str">
            <v>Oakey</v>
          </cell>
        </row>
        <row r="11">
          <cell r="B11" t="str">
            <v>DZ10</v>
          </cell>
          <cell r="C11" t="str">
            <v>Oakey</v>
          </cell>
        </row>
        <row r="21">
          <cell r="A21" t="str">
            <v>5210001000</v>
          </cell>
          <cell r="B21" t="str">
            <v>DZ06</v>
          </cell>
        </row>
        <row r="22">
          <cell r="A22" t="str">
            <v>5410000001</v>
          </cell>
          <cell r="B22" t="str">
            <v>DZ07</v>
          </cell>
        </row>
        <row r="23">
          <cell r="A23" t="str">
            <v>5410000002</v>
          </cell>
          <cell r="B23" t="str">
            <v>DZ01</v>
          </cell>
        </row>
        <row r="24">
          <cell r="A24" t="str">
            <v>5410000003</v>
          </cell>
          <cell r="B24" t="str">
            <v>DZ02</v>
          </cell>
        </row>
        <row r="25">
          <cell r="A25" t="str">
            <v>5410000004</v>
          </cell>
          <cell r="B25" t="str">
            <v>DZ00</v>
          </cell>
        </row>
        <row r="26">
          <cell r="A26" t="str">
            <v>5410000005</v>
          </cell>
          <cell r="B26" t="str">
            <v>DZ00</v>
          </cell>
        </row>
        <row r="27">
          <cell r="A27" t="str">
            <v>5410000006</v>
          </cell>
          <cell r="B27" t="str">
            <v>DZ00</v>
          </cell>
        </row>
        <row r="28">
          <cell r="A28" t="str">
            <v>5410000007</v>
          </cell>
          <cell r="B28" t="str">
            <v>DZ01</v>
          </cell>
        </row>
        <row r="29">
          <cell r="A29" t="str">
            <v>5410000008</v>
          </cell>
          <cell r="B29" t="str">
            <v>DZ01D1</v>
          </cell>
        </row>
        <row r="30">
          <cell r="A30" t="str">
            <v>5410000009</v>
          </cell>
          <cell r="B30" t="str">
            <v>DZ01</v>
          </cell>
        </row>
        <row r="31">
          <cell r="A31" t="str">
            <v>5410000010</v>
          </cell>
          <cell r="B31" t="str">
            <v>DZ00</v>
          </cell>
        </row>
        <row r="32">
          <cell r="A32" t="str">
            <v>5410000011</v>
          </cell>
          <cell r="B32" t="str">
            <v>DZ01D1</v>
          </cell>
        </row>
        <row r="33">
          <cell r="A33" t="str">
            <v>5410000012</v>
          </cell>
          <cell r="B33" t="str">
            <v>DZ01</v>
          </cell>
        </row>
        <row r="34">
          <cell r="A34" t="str">
            <v>5410000013</v>
          </cell>
          <cell r="B34" t="str">
            <v>DZ03</v>
          </cell>
        </row>
        <row r="35">
          <cell r="A35" t="str">
            <v>5410000014</v>
          </cell>
          <cell r="B35" t="str">
            <v>DZ03D2</v>
          </cell>
        </row>
        <row r="36">
          <cell r="A36" t="str">
            <v>5410000015</v>
          </cell>
          <cell r="B36" t="str">
            <v>DZ02</v>
          </cell>
        </row>
        <row r="37">
          <cell r="A37" t="str">
            <v>5410000016</v>
          </cell>
          <cell r="B37" t="str">
            <v>DZ03D1</v>
          </cell>
        </row>
        <row r="38">
          <cell r="A38" t="str">
            <v>5410000017</v>
          </cell>
          <cell r="B38" t="str">
            <v>DZ03</v>
          </cell>
        </row>
        <row r="39">
          <cell r="A39" t="str">
            <v>5410000018</v>
          </cell>
          <cell r="B39" t="str">
            <v>DZ04</v>
          </cell>
        </row>
        <row r="40">
          <cell r="A40" t="str">
            <v>5410000019</v>
          </cell>
          <cell r="B40" t="str">
            <v>DZ10</v>
          </cell>
        </row>
        <row r="41">
          <cell r="A41" t="str">
            <v>5410000020</v>
          </cell>
          <cell r="B41" t="str">
            <v>DZ03</v>
          </cell>
        </row>
        <row r="42">
          <cell r="A42" t="str">
            <v>5410000021</v>
          </cell>
          <cell r="B42" t="str">
            <v>DZ00</v>
          </cell>
        </row>
        <row r="43">
          <cell r="A43" t="str">
            <v>5410000022</v>
          </cell>
          <cell r="B43" t="str">
            <v>DZ03</v>
          </cell>
        </row>
        <row r="44">
          <cell r="A44" t="str">
            <v>5410000023</v>
          </cell>
          <cell r="B44" t="str">
            <v>DZ01</v>
          </cell>
        </row>
        <row r="45">
          <cell r="A45" t="str">
            <v>5410000024</v>
          </cell>
          <cell r="B45" t="str">
            <v>DZ05</v>
          </cell>
        </row>
        <row r="46">
          <cell r="A46" t="str">
            <v>5410000025</v>
          </cell>
          <cell r="B46" t="str">
            <v>DZ07</v>
          </cell>
        </row>
        <row r="47">
          <cell r="A47" t="str">
            <v>5410000026</v>
          </cell>
          <cell r="B47" t="str">
            <v>DZ08</v>
          </cell>
        </row>
        <row r="48">
          <cell r="A48" t="str">
            <v>5410000027</v>
          </cell>
          <cell r="B48" t="str">
            <v>DZ02</v>
          </cell>
        </row>
        <row r="49">
          <cell r="A49" t="str">
            <v>5410000028</v>
          </cell>
          <cell r="B49" t="str">
            <v>DZ02</v>
          </cell>
        </row>
        <row r="50">
          <cell r="A50" t="str">
            <v>5410000029</v>
          </cell>
          <cell r="B50" t="str">
            <v>DZ02</v>
          </cell>
        </row>
        <row r="51">
          <cell r="A51" t="str">
            <v>5410000030</v>
          </cell>
          <cell r="B51" t="str">
            <v>DZ02</v>
          </cell>
        </row>
        <row r="52">
          <cell r="A52" t="str">
            <v>5410000031</v>
          </cell>
          <cell r="B52" t="str">
            <v>DZ07</v>
          </cell>
        </row>
        <row r="53">
          <cell r="A53" t="str">
            <v>5410000032</v>
          </cell>
          <cell r="B53" t="str">
            <v>DZ08</v>
          </cell>
        </row>
        <row r="54">
          <cell r="A54" t="str">
            <v>5410000033</v>
          </cell>
          <cell r="B54" t="str">
            <v>DZ03</v>
          </cell>
        </row>
        <row r="55">
          <cell r="A55" t="str">
            <v>5410000034</v>
          </cell>
          <cell r="B55" t="str">
            <v>DZ02</v>
          </cell>
        </row>
        <row r="56">
          <cell r="A56" t="str">
            <v>5410000035</v>
          </cell>
          <cell r="B56" t="str">
            <v>DZ00</v>
          </cell>
        </row>
        <row r="57">
          <cell r="A57" t="str">
            <v>5410000036</v>
          </cell>
          <cell r="B57" t="str">
            <v>DZ02</v>
          </cell>
        </row>
        <row r="58">
          <cell r="A58" t="str">
            <v>5410000037</v>
          </cell>
          <cell r="B58" t="str">
            <v>DZ07</v>
          </cell>
        </row>
        <row r="59">
          <cell r="A59" t="str">
            <v>5410000038</v>
          </cell>
          <cell r="B59" t="str">
            <v>DZ07</v>
          </cell>
        </row>
        <row r="60">
          <cell r="A60" t="str">
            <v>5410001001</v>
          </cell>
          <cell r="B60" t="str">
            <v>DZ01</v>
          </cell>
        </row>
        <row r="61">
          <cell r="A61" t="str">
            <v>5410001002</v>
          </cell>
          <cell r="B61" t="str">
            <v>DZ03</v>
          </cell>
        </row>
        <row r="62">
          <cell r="A62" t="str">
            <v>5410001003</v>
          </cell>
          <cell r="B62" t="str">
            <v>DZ09</v>
          </cell>
        </row>
        <row r="63">
          <cell r="A63" t="str">
            <v>5410001004</v>
          </cell>
          <cell r="B63" t="str">
            <v>DZ00</v>
          </cell>
        </row>
        <row r="64">
          <cell r="A64" t="str">
            <v>5410001005</v>
          </cell>
          <cell r="B64" t="str">
            <v>DZ01</v>
          </cell>
        </row>
        <row r="65">
          <cell r="A65" t="str">
            <v>5410001006</v>
          </cell>
          <cell r="B65" t="str">
            <v>DZ00</v>
          </cell>
        </row>
        <row r="66">
          <cell r="A66" t="str">
            <v>5410001007</v>
          </cell>
          <cell r="B66" t="str">
            <v>DZ00</v>
          </cell>
        </row>
        <row r="67">
          <cell r="A67" t="str">
            <v>5410001008</v>
          </cell>
          <cell r="B67" t="str">
            <v>DZ01</v>
          </cell>
        </row>
        <row r="68">
          <cell r="A68" t="str">
            <v>5410001009</v>
          </cell>
          <cell r="B68" t="str">
            <v>DZ01</v>
          </cell>
        </row>
        <row r="69">
          <cell r="A69" t="str">
            <v>5410001010</v>
          </cell>
          <cell r="B69" t="str">
            <v>DZ02</v>
          </cell>
        </row>
        <row r="70">
          <cell r="A70" t="str">
            <v>5410001011</v>
          </cell>
          <cell r="B70" t="str">
            <v>DZ01</v>
          </cell>
        </row>
        <row r="71">
          <cell r="A71" t="str">
            <v>5410001012</v>
          </cell>
          <cell r="B71" t="str">
            <v>DZ02</v>
          </cell>
        </row>
        <row r="72">
          <cell r="A72" t="str">
            <v>5410001013</v>
          </cell>
          <cell r="B72" t="str">
            <v>DZ06</v>
          </cell>
        </row>
        <row r="73">
          <cell r="A73" t="str">
            <v>5410001014</v>
          </cell>
          <cell r="B73" t="str">
            <v>DZ06</v>
          </cell>
        </row>
        <row r="74">
          <cell r="A74" t="str">
            <v>5410001015</v>
          </cell>
          <cell r="B74" t="str">
            <v>DZ01</v>
          </cell>
        </row>
        <row r="75">
          <cell r="A75" t="str">
            <v>5410001016</v>
          </cell>
          <cell r="B75" t="str">
            <v>DZ00</v>
          </cell>
        </row>
        <row r="76">
          <cell r="A76" t="str">
            <v>5410001017</v>
          </cell>
          <cell r="B76" t="str">
            <v>DZ03</v>
          </cell>
        </row>
        <row r="77">
          <cell r="A77" t="str">
            <v>5410001018</v>
          </cell>
          <cell r="B77" t="str">
            <v>DZ02</v>
          </cell>
        </row>
        <row r="78">
          <cell r="A78" t="str">
            <v>5410001019</v>
          </cell>
          <cell r="B78" t="str">
            <v>DZ03</v>
          </cell>
        </row>
        <row r="79">
          <cell r="A79" t="str">
            <v>5410001020</v>
          </cell>
          <cell r="B79" t="str">
            <v>DZ01</v>
          </cell>
        </row>
        <row r="80">
          <cell r="A80" t="str">
            <v>5410001021</v>
          </cell>
          <cell r="B80" t="str">
            <v>DZ03</v>
          </cell>
        </row>
        <row r="81">
          <cell r="A81" t="str">
            <v>5410001022</v>
          </cell>
          <cell r="B81" t="str">
            <v>DZ01</v>
          </cell>
        </row>
        <row r="82">
          <cell r="A82" t="str">
            <v>5410001023</v>
          </cell>
          <cell r="B82" t="str">
            <v>DZ01</v>
          </cell>
        </row>
        <row r="83">
          <cell r="A83" t="str">
            <v>5410001024</v>
          </cell>
          <cell r="B83" t="str">
            <v>DZ02</v>
          </cell>
        </row>
        <row r="84">
          <cell r="A84" t="str">
            <v>5410001025</v>
          </cell>
          <cell r="B84" t="str">
            <v>DZ02</v>
          </cell>
        </row>
        <row r="85">
          <cell r="A85" t="str">
            <v>5410001026</v>
          </cell>
          <cell r="B85" t="str">
            <v>DZ06</v>
          </cell>
        </row>
        <row r="86">
          <cell r="A86" t="str">
            <v>5410001027</v>
          </cell>
          <cell r="B86" t="str">
            <v>DZ04</v>
          </cell>
        </row>
        <row r="87">
          <cell r="A87" t="str">
            <v>5410001028</v>
          </cell>
          <cell r="B87" t="str">
            <v>DZ02</v>
          </cell>
        </row>
        <row r="88">
          <cell r="A88" t="str">
            <v>5410001029</v>
          </cell>
          <cell r="B88" t="str">
            <v>DZ01</v>
          </cell>
        </row>
        <row r="89">
          <cell r="A89" t="str">
            <v>5410001030</v>
          </cell>
          <cell r="B89" t="str">
            <v>DZ06</v>
          </cell>
        </row>
        <row r="90">
          <cell r="A90" t="str">
            <v>5410001031</v>
          </cell>
          <cell r="B90" t="str">
            <v>DZ01</v>
          </cell>
        </row>
        <row r="91">
          <cell r="A91" t="str">
            <v>5410001032</v>
          </cell>
          <cell r="B91" t="str">
            <v>DZ08</v>
          </cell>
        </row>
        <row r="92">
          <cell r="A92" t="str">
            <v>5410001033</v>
          </cell>
          <cell r="B92" t="str">
            <v>DZ02</v>
          </cell>
        </row>
        <row r="93">
          <cell r="A93" t="str">
            <v>5410001034</v>
          </cell>
          <cell r="B93" t="str">
            <v>DZ03</v>
          </cell>
        </row>
        <row r="94">
          <cell r="A94" t="str">
            <v>5410001035</v>
          </cell>
          <cell r="B94" t="str">
            <v>DZ01</v>
          </cell>
        </row>
        <row r="95">
          <cell r="A95" t="str">
            <v>5410001036</v>
          </cell>
          <cell r="B95" t="str">
            <v>DZ00</v>
          </cell>
        </row>
        <row r="96">
          <cell r="A96" t="str">
            <v>5410001037</v>
          </cell>
          <cell r="B96" t="str">
            <v>DZ01</v>
          </cell>
        </row>
        <row r="97">
          <cell r="A97" t="str">
            <v>5410001038</v>
          </cell>
          <cell r="B97" t="str">
            <v>DZ03</v>
          </cell>
        </row>
        <row r="98">
          <cell r="A98" t="str">
            <v>5410001039</v>
          </cell>
          <cell r="B98" t="str">
            <v>DZ02</v>
          </cell>
        </row>
        <row r="99">
          <cell r="A99" t="str">
            <v>5410001040</v>
          </cell>
          <cell r="B99" t="str">
            <v>DZ04</v>
          </cell>
        </row>
        <row r="100">
          <cell r="A100" t="str">
            <v>5410001041</v>
          </cell>
          <cell r="B100" t="str">
            <v>DZ00</v>
          </cell>
        </row>
        <row r="101">
          <cell r="A101" t="str">
            <v>5410001042</v>
          </cell>
          <cell r="B101" t="str">
            <v>DZ08</v>
          </cell>
        </row>
        <row r="102">
          <cell r="A102" t="str">
            <v>5410001043</v>
          </cell>
          <cell r="B102" t="str">
            <v>DZ06</v>
          </cell>
        </row>
        <row r="103">
          <cell r="A103" t="str">
            <v>5410001044</v>
          </cell>
          <cell r="B103" t="str">
            <v>DZ00</v>
          </cell>
        </row>
        <row r="104">
          <cell r="A104" t="str">
            <v>5410001045</v>
          </cell>
          <cell r="B104" t="str">
            <v>DZ03</v>
          </cell>
        </row>
        <row r="105">
          <cell r="A105" t="str">
            <v>5410001046</v>
          </cell>
          <cell r="B105" t="str">
            <v>DZ03</v>
          </cell>
        </row>
        <row r="106">
          <cell r="A106" t="str">
            <v>5410001047</v>
          </cell>
          <cell r="B106" t="str">
            <v>DZ01</v>
          </cell>
        </row>
        <row r="107">
          <cell r="A107" t="str">
            <v>5410001048</v>
          </cell>
          <cell r="B107" t="str">
            <v>DZ01</v>
          </cell>
        </row>
        <row r="108">
          <cell r="A108" t="str">
            <v>5410001049</v>
          </cell>
          <cell r="B108" t="str">
            <v>DZ09</v>
          </cell>
        </row>
        <row r="109">
          <cell r="A109" t="str">
            <v>5410001050</v>
          </cell>
          <cell r="B109" t="str">
            <v>DZ08</v>
          </cell>
        </row>
        <row r="110">
          <cell r="A110" t="str">
            <v>5410001051</v>
          </cell>
          <cell r="B110" t="str">
            <v>DZ00</v>
          </cell>
        </row>
        <row r="111">
          <cell r="A111" t="str">
            <v>5410001052</v>
          </cell>
          <cell r="B111" t="str">
            <v>DZ03</v>
          </cell>
        </row>
        <row r="112">
          <cell r="A112" t="str">
            <v>5410001053</v>
          </cell>
          <cell r="B112" t="str">
            <v>DZ02</v>
          </cell>
        </row>
        <row r="113">
          <cell r="A113" t="str">
            <v>5410001054</v>
          </cell>
          <cell r="B113" t="str">
            <v>DZ02</v>
          </cell>
        </row>
        <row r="114">
          <cell r="A114" t="str">
            <v>5410001055</v>
          </cell>
          <cell r="B114" t="str">
            <v>DZ01</v>
          </cell>
        </row>
        <row r="115">
          <cell r="A115" t="str">
            <v>5410001056</v>
          </cell>
          <cell r="B115" t="str">
            <v>DZ08</v>
          </cell>
        </row>
        <row r="116">
          <cell r="A116" t="str">
            <v>5410001057</v>
          </cell>
          <cell r="B116" t="str">
            <v>DZ01</v>
          </cell>
        </row>
        <row r="117">
          <cell r="A117" t="str">
            <v>5410001058</v>
          </cell>
          <cell r="B117" t="str">
            <v>DZ02</v>
          </cell>
        </row>
        <row r="118">
          <cell r="A118" t="str">
            <v>5410001059</v>
          </cell>
          <cell r="B118" t="str">
            <v>DZ00</v>
          </cell>
        </row>
        <row r="119">
          <cell r="A119" t="str">
            <v>5410001060</v>
          </cell>
          <cell r="B119" t="str">
            <v>DZ05</v>
          </cell>
        </row>
        <row r="120">
          <cell r="A120" t="str">
            <v>5410001061</v>
          </cell>
          <cell r="B120" t="str">
            <v>DZ00</v>
          </cell>
        </row>
        <row r="121">
          <cell r="A121" t="str">
            <v>5410001062</v>
          </cell>
          <cell r="B121" t="str">
            <v>DZ05</v>
          </cell>
        </row>
        <row r="122">
          <cell r="A122" t="str">
            <v>5410001063</v>
          </cell>
          <cell r="B122" t="str">
            <v>DZ03</v>
          </cell>
        </row>
        <row r="123">
          <cell r="A123" t="str">
            <v>5410001064</v>
          </cell>
          <cell r="B123" t="str">
            <v>DZ04</v>
          </cell>
        </row>
        <row r="124">
          <cell r="A124" t="str">
            <v>5410001065</v>
          </cell>
          <cell r="B124" t="str">
            <v>DZ00</v>
          </cell>
        </row>
        <row r="125">
          <cell r="A125" t="str">
            <v>5410001066</v>
          </cell>
          <cell r="B125" t="str">
            <v>DZ03</v>
          </cell>
        </row>
        <row r="126">
          <cell r="A126" t="str">
            <v>5410001067</v>
          </cell>
          <cell r="B126" t="str">
            <v>DZ07</v>
          </cell>
        </row>
        <row r="127">
          <cell r="A127" t="str">
            <v>5410001068</v>
          </cell>
          <cell r="B127" t="str">
            <v>DZ01</v>
          </cell>
        </row>
        <row r="128">
          <cell r="A128" t="str">
            <v>5410001069</v>
          </cell>
          <cell r="B128" t="str">
            <v>DZ02</v>
          </cell>
        </row>
        <row r="129">
          <cell r="A129" t="str">
            <v>5410001070</v>
          </cell>
          <cell r="B129" t="str">
            <v>DZ05</v>
          </cell>
        </row>
        <row r="130">
          <cell r="A130" t="str">
            <v>5410001071</v>
          </cell>
          <cell r="B130" t="str">
            <v>DZ02</v>
          </cell>
        </row>
        <row r="131">
          <cell r="A131" t="str">
            <v>5410001072</v>
          </cell>
          <cell r="B131" t="str">
            <v>DZ06</v>
          </cell>
        </row>
        <row r="132">
          <cell r="A132" t="str">
            <v>5410001073</v>
          </cell>
          <cell r="B132" t="str">
            <v>DZ05</v>
          </cell>
        </row>
        <row r="133">
          <cell r="A133" t="str">
            <v>5410001074</v>
          </cell>
          <cell r="B133" t="str">
            <v>DZ04</v>
          </cell>
        </row>
        <row r="134">
          <cell r="A134" t="str">
            <v>5410001075</v>
          </cell>
          <cell r="B134" t="str">
            <v>DZ01</v>
          </cell>
        </row>
        <row r="135">
          <cell r="A135" t="str">
            <v>5410001076</v>
          </cell>
          <cell r="B135" t="str">
            <v>DZ06</v>
          </cell>
        </row>
        <row r="136">
          <cell r="A136" t="str">
            <v>5410001077</v>
          </cell>
          <cell r="B136" t="str">
            <v>DZ04</v>
          </cell>
        </row>
        <row r="137">
          <cell r="A137" t="str">
            <v>5410001078</v>
          </cell>
          <cell r="B137" t="str">
            <v>DZ00</v>
          </cell>
        </row>
        <row r="138">
          <cell r="A138" t="str">
            <v>5410001079</v>
          </cell>
          <cell r="B138" t="str">
            <v>DZ02</v>
          </cell>
        </row>
        <row r="139">
          <cell r="A139" t="str">
            <v>5410001080</v>
          </cell>
          <cell r="B139" t="str">
            <v>DZ06</v>
          </cell>
        </row>
        <row r="140">
          <cell r="A140" t="str">
            <v>5410001081</v>
          </cell>
          <cell r="B140" t="str">
            <v>DZ05</v>
          </cell>
        </row>
        <row r="141">
          <cell r="A141" t="str">
            <v>5410001082</v>
          </cell>
          <cell r="B141" t="str">
            <v>DZ03</v>
          </cell>
        </row>
        <row r="142">
          <cell r="A142" t="str">
            <v>5410001083</v>
          </cell>
          <cell r="B142" t="str">
            <v>DZ08</v>
          </cell>
        </row>
        <row r="143">
          <cell r="A143" t="str">
            <v>5410001086</v>
          </cell>
          <cell r="B143" t="str">
            <v>DZ06</v>
          </cell>
        </row>
        <row r="144">
          <cell r="A144" t="str">
            <v>5410001087</v>
          </cell>
          <cell r="B144" t="str">
            <v>DZ08</v>
          </cell>
        </row>
        <row r="145">
          <cell r="A145" t="str">
            <v>5410001088</v>
          </cell>
          <cell r="B145" t="str">
            <v>DZ08</v>
          </cell>
        </row>
        <row r="146">
          <cell r="A146" t="str">
            <v>5410001089</v>
          </cell>
          <cell r="B146" t="str">
            <v>DZ02</v>
          </cell>
        </row>
        <row r="147">
          <cell r="A147" t="str">
            <v>5410001090</v>
          </cell>
          <cell r="B147" t="str">
            <v>DZ00</v>
          </cell>
        </row>
        <row r="148">
          <cell r="A148" t="str">
            <v>5410001091</v>
          </cell>
          <cell r="B148" t="str">
            <v>DZ04</v>
          </cell>
        </row>
        <row r="149">
          <cell r="A149" t="str">
            <v>5410006804</v>
          </cell>
          <cell r="B149" t="str">
            <v>DZ08</v>
          </cell>
        </row>
        <row r="150">
          <cell r="A150" t="str">
            <v>5410033571</v>
          </cell>
          <cell r="B150" t="str">
            <v>DZ02</v>
          </cell>
        </row>
        <row r="151">
          <cell r="A151" t="str">
            <v>5410033599</v>
          </cell>
          <cell r="B151" t="str">
            <v>DZ03</v>
          </cell>
        </row>
        <row r="152">
          <cell r="A152" t="str">
            <v>5410051196</v>
          </cell>
          <cell r="B152" t="str">
            <v>DZ02</v>
          </cell>
        </row>
        <row r="153">
          <cell r="A153" t="str">
            <v>5410053830</v>
          </cell>
          <cell r="B153" t="str">
            <v>DZ00</v>
          </cell>
        </row>
        <row r="154">
          <cell r="A154" t="str">
            <v>5410058417</v>
          </cell>
          <cell r="B154" t="str">
            <v>DZ01</v>
          </cell>
        </row>
        <row r="155">
          <cell r="A155" t="str">
            <v>5410062549</v>
          </cell>
          <cell r="B155" t="str">
            <v>DZ03</v>
          </cell>
        </row>
        <row r="156">
          <cell r="A156" t="str">
            <v>5410065396</v>
          </cell>
          <cell r="B156" t="str">
            <v>DZ01</v>
          </cell>
        </row>
        <row r="157">
          <cell r="A157" t="str">
            <v>5410072284</v>
          </cell>
          <cell r="B157" t="str">
            <v>DZ08</v>
          </cell>
        </row>
        <row r="158">
          <cell r="A158" t="str">
            <v>5410074620</v>
          </cell>
          <cell r="B158" t="str">
            <v>DZ03</v>
          </cell>
        </row>
        <row r="159">
          <cell r="A159" t="str">
            <v>5410075193</v>
          </cell>
          <cell r="B159" t="str">
            <v>DZ02</v>
          </cell>
        </row>
        <row r="160">
          <cell r="A160" t="str">
            <v>5410076914</v>
          </cell>
          <cell r="B160" t="str">
            <v>DZ04</v>
          </cell>
        </row>
        <row r="161">
          <cell r="A161" t="str">
            <v>5410092882</v>
          </cell>
          <cell r="B161" t="str">
            <v>DZ04</v>
          </cell>
        </row>
        <row r="162">
          <cell r="A162" t="str">
            <v>5410125709</v>
          </cell>
          <cell r="B162" t="str">
            <v>DZ01</v>
          </cell>
        </row>
        <row r="163">
          <cell r="A163" t="str">
            <v>5410130043</v>
          </cell>
          <cell r="B163" t="str">
            <v>DZ01D2</v>
          </cell>
        </row>
        <row r="164">
          <cell r="A164" t="str">
            <v>5410001085</v>
          </cell>
          <cell r="B164" t="str">
            <v>DZ05</v>
          </cell>
        </row>
      </sheetData>
      <sheetData sheetId="2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 Summary"/>
      <sheetName val="SA - MDQ"/>
      <sheetName val="Env AA Charges"/>
      <sheetName val="volumes"/>
      <sheetName val="costs"/>
      <sheetName val="SA_-_Summary"/>
      <sheetName val="SA_-_MDQ"/>
      <sheetName val="Env_AA_Charges"/>
    </sheetNames>
    <sheetDataSet>
      <sheetData sheetId="0" refreshError="1"/>
      <sheetData sheetId="1" refreshError="1"/>
      <sheetData sheetId="2" refreshError="1"/>
      <sheetData sheetId="3" refreshError="1">
        <row r="17">
          <cell r="B17">
            <v>1</v>
          </cell>
          <cell r="C17">
            <v>2</v>
          </cell>
          <cell r="D17">
            <v>3</v>
          </cell>
          <cell r="E17">
            <v>4</v>
          </cell>
          <cell r="F17">
            <v>5</v>
          </cell>
          <cell r="G17">
            <v>6</v>
          </cell>
          <cell r="H17">
            <v>7</v>
          </cell>
          <cell r="I17">
            <v>8</v>
          </cell>
          <cell r="J17">
            <v>9</v>
          </cell>
          <cell r="K17">
            <v>10</v>
          </cell>
          <cell r="L17">
            <v>11</v>
          </cell>
          <cell r="M17">
            <v>12</v>
          </cell>
        </row>
        <row r="18">
          <cell r="B18">
            <v>7.0000000000000007E-2</v>
          </cell>
          <cell r="C18">
            <v>7.0000000000000007E-2</v>
          </cell>
          <cell r="D18">
            <v>7.0000000000000007E-2</v>
          </cell>
          <cell r="E18">
            <v>7.0000000000000007E-2</v>
          </cell>
          <cell r="F18">
            <v>7.0000000000000007E-2</v>
          </cell>
          <cell r="G18">
            <v>0.08</v>
          </cell>
          <cell r="H18">
            <v>0.11</v>
          </cell>
          <cell r="I18">
            <v>0.11</v>
          </cell>
          <cell r="J18">
            <v>0.11</v>
          </cell>
          <cell r="K18">
            <v>0.08</v>
          </cell>
          <cell r="L18">
            <v>0.08</v>
          </cell>
          <cell r="M18">
            <v>0.08</v>
          </cell>
        </row>
      </sheetData>
      <sheetData sheetId="4" refreshError="1"/>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Inputs"/>
      <sheetName val="Calculations"/>
      <sheetName val="Gas &amp; Elect Consumption"/>
      <sheetName val="CNG Price"/>
      <sheetName val="Cashflow"/>
      <sheetName val="CEA"/>
    </sheetNames>
    <sheetDataSet>
      <sheetData sheetId="0" refreshError="1"/>
      <sheetData sheetId="1"/>
      <sheetData sheetId="2" refreshError="1"/>
      <sheetData sheetId="3" refreshError="1"/>
      <sheetData sheetId="4" refreshError="1"/>
      <sheetData sheetId="5" refreshError="1"/>
      <sheetData sheetId="6">
        <row r="36">
          <cell r="B36">
            <v>0</v>
          </cell>
        </row>
        <row r="37">
          <cell r="B37">
            <v>0.14299999999879218</v>
          </cell>
        </row>
      </sheetData>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Servers"/>
      <sheetName val="SCADA"/>
      <sheetName val="NonActive"/>
      <sheetName val="Renewal Costs"/>
      <sheetName val="Network devices"/>
      <sheetName val="Environmental Requirements"/>
    </sheetNames>
    <sheetDataSet>
      <sheetData sheetId="0" refreshError="1"/>
      <sheetData sheetId="1" refreshError="1"/>
      <sheetData sheetId="2" refreshError="1"/>
      <sheetData sheetId="3" refreshError="1"/>
      <sheetData sheetId="4" refreshError="1"/>
      <sheetData sheetId="5" refreshError="1">
        <row r="3">
          <cell r="A3" t="str">
            <v>Model</v>
          </cell>
          <cell r="B3" t="str">
            <v>Manufacturer</v>
          </cell>
          <cell r="C3" t="str">
            <v>AMPS</v>
          </cell>
          <cell r="D3" t="str">
            <v>KW</v>
          </cell>
          <cell r="E3" t="str">
            <v>KVA</v>
          </cell>
          <cell r="F3" t="str">
            <v>BTU/HR</v>
          </cell>
        </row>
        <row r="4">
          <cell r="A4" t="str">
            <v>Optiplex 755</v>
          </cell>
          <cell r="B4" t="str">
            <v>Dell</v>
          </cell>
        </row>
        <row r="5">
          <cell r="A5" t="str">
            <v>PowerEdge 1500SC</v>
          </cell>
          <cell r="B5" t="str">
            <v>Dell</v>
          </cell>
          <cell r="C5">
            <v>1.8</v>
          </cell>
          <cell r="D5">
            <v>0.432</v>
          </cell>
          <cell r="E5">
            <v>0.748224</v>
          </cell>
          <cell r="F5">
            <v>602</v>
          </cell>
        </row>
        <row r="6">
          <cell r="A6" t="str">
            <v>PowerEdge 1600</v>
          </cell>
          <cell r="B6" t="str">
            <v>Dell</v>
          </cell>
          <cell r="C6">
            <v>1.3</v>
          </cell>
          <cell r="D6">
            <v>0.312</v>
          </cell>
          <cell r="E6">
            <v>0.54038399999999998</v>
          </cell>
          <cell r="F6">
            <v>983</v>
          </cell>
        </row>
        <row r="7">
          <cell r="A7" t="str">
            <v>PowerEdge 1650</v>
          </cell>
          <cell r="B7" t="str">
            <v>Dell</v>
          </cell>
          <cell r="C7">
            <v>1.3</v>
          </cell>
          <cell r="D7">
            <v>0.312</v>
          </cell>
          <cell r="E7">
            <v>0.54038399999999998</v>
          </cell>
          <cell r="F7">
            <v>983</v>
          </cell>
        </row>
        <row r="8">
          <cell r="A8" t="str">
            <v>PowerEdge 2500</v>
          </cell>
          <cell r="B8" t="str">
            <v>Dell</v>
          </cell>
          <cell r="C8">
            <v>2.2999999999999998</v>
          </cell>
          <cell r="D8">
            <v>0.55200000000000005</v>
          </cell>
          <cell r="E8">
            <v>0.95606400000000002</v>
          </cell>
          <cell r="F8">
            <v>0</v>
          </cell>
        </row>
        <row r="9">
          <cell r="A9" t="str">
            <v>PowerEdge 2550</v>
          </cell>
          <cell r="B9" t="str">
            <v>Dell</v>
          </cell>
          <cell r="C9">
            <v>1.9</v>
          </cell>
          <cell r="D9">
            <v>0.45600000000000002</v>
          </cell>
          <cell r="E9">
            <v>0.78979200000000005</v>
          </cell>
          <cell r="F9">
            <v>1379</v>
          </cell>
        </row>
        <row r="10">
          <cell r="A10" t="str">
            <v>PowerEdge 2600</v>
          </cell>
          <cell r="B10" t="str">
            <v>Dell</v>
          </cell>
          <cell r="C10">
            <v>1.9</v>
          </cell>
          <cell r="D10">
            <v>0.45600000000000002</v>
          </cell>
          <cell r="E10">
            <v>0.78979200000000005</v>
          </cell>
          <cell r="F10">
            <v>1379</v>
          </cell>
        </row>
        <row r="11">
          <cell r="A11" t="str">
            <v>PowerEdge 2650</v>
          </cell>
          <cell r="B11" t="str">
            <v>Dell</v>
          </cell>
          <cell r="C11">
            <v>1.9</v>
          </cell>
          <cell r="D11">
            <v>0.45600000000000002</v>
          </cell>
          <cell r="E11">
            <v>0.78979200000000005</v>
          </cell>
          <cell r="F11">
            <v>1379</v>
          </cell>
        </row>
        <row r="12">
          <cell r="A12" t="str">
            <v>PowerEdge 2850</v>
          </cell>
          <cell r="B12" t="str">
            <v>Dell</v>
          </cell>
          <cell r="C12">
            <v>2.9</v>
          </cell>
          <cell r="D12">
            <v>0.69599999999999995</v>
          </cell>
          <cell r="E12">
            <v>1.2054719999999999</v>
          </cell>
          <cell r="F12">
            <v>2243</v>
          </cell>
        </row>
        <row r="13">
          <cell r="A13" t="str">
            <v>PowerEdge 4600</v>
          </cell>
          <cell r="B13" t="str">
            <v>Dell</v>
          </cell>
          <cell r="C13">
            <v>3.3</v>
          </cell>
          <cell r="D13">
            <v>0.79200000000000004</v>
          </cell>
          <cell r="E13">
            <v>1.3717440000000001</v>
          </cell>
          <cell r="F13">
            <v>2566</v>
          </cell>
        </row>
        <row r="14">
          <cell r="A14" t="str">
            <v>PowerEdge 6450</v>
          </cell>
          <cell r="B14" t="str">
            <v>Dell</v>
          </cell>
          <cell r="C14">
            <v>2.9</v>
          </cell>
          <cell r="D14">
            <v>0.69599999999999995</v>
          </cell>
          <cell r="E14">
            <v>1.2054719999999999</v>
          </cell>
          <cell r="F14">
            <v>2400</v>
          </cell>
        </row>
        <row r="15">
          <cell r="A15" t="str">
            <v>PowerEdge 6650</v>
          </cell>
          <cell r="B15" t="str">
            <v>Dell</v>
          </cell>
          <cell r="C15">
            <v>2.9</v>
          </cell>
          <cell r="D15">
            <v>0.69599999999999995</v>
          </cell>
          <cell r="E15">
            <v>1.2054719999999999</v>
          </cell>
          <cell r="F15">
            <v>2400</v>
          </cell>
        </row>
        <row r="16">
          <cell r="A16" t="str">
            <v>PowerEdge 6800</v>
          </cell>
          <cell r="B16" t="str">
            <v>Dell</v>
          </cell>
          <cell r="C16">
            <v>2.9</v>
          </cell>
          <cell r="D16">
            <v>0.69599999999999995</v>
          </cell>
          <cell r="E16">
            <v>1.2054719999999999</v>
          </cell>
          <cell r="F16">
            <v>2400</v>
          </cell>
        </row>
        <row r="17">
          <cell r="A17" t="str">
            <v>PowerEdge 2950</v>
          </cell>
          <cell r="B17" t="str">
            <v>Dell</v>
          </cell>
          <cell r="C17">
            <v>2.9</v>
          </cell>
          <cell r="D17">
            <v>0.69599999999999995</v>
          </cell>
          <cell r="E17">
            <v>1.2054719999999999</v>
          </cell>
          <cell r="F17">
            <v>2243</v>
          </cell>
        </row>
        <row r="18">
          <cell r="A18" t="str">
            <v>ProLiant DL 380 G5</v>
          </cell>
          <cell r="B18" t="str">
            <v>HP</v>
          </cell>
          <cell r="C18">
            <v>1.7</v>
          </cell>
          <cell r="D18">
            <v>0.40799999999999997</v>
          </cell>
          <cell r="E18">
            <v>0.70665599999999995</v>
          </cell>
          <cell r="F18">
            <v>1466</v>
          </cell>
        </row>
        <row r="19">
          <cell r="A19" t="str">
            <v>ProLiant ML 350</v>
          </cell>
          <cell r="B19" t="str">
            <v>HP</v>
          </cell>
          <cell r="C19">
            <v>1.7</v>
          </cell>
          <cell r="D19">
            <v>0.40799999999999997</v>
          </cell>
          <cell r="E19">
            <v>0.70665599999999995</v>
          </cell>
          <cell r="F19">
            <v>1466</v>
          </cell>
        </row>
        <row r="20">
          <cell r="A20" t="str">
            <v>ProLiant ML 350 G4p</v>
          </cell>
          <cell r="B20" t="str">
            <v>HP</v>
          </cell>
          <cell r="C20">
            <v>1.7</v>
          </cell>
          <cell r="D20">
            <v>0.40799999999999997</v>
          </cell>
          <cell r="E20">
            <v>0.70665599999999995</v>
          </cell>
          <cell r="F20">
            <v>1466</v>
          </cell>
        </row>
        <row r="21">
          <cell r="A21" t="str">
            <v>ProLiant ML 370 G5</v>
          </cell>
          <cell r="B21" t="str">
            <v>HP</v>
          </cell>
          <cell r="C21">
            <v>1.8</v>
          </cell>
          <cell r="D21">
            <v>0.432</v>
          </cell>
          <cell r="E21">
            <v>0.748224</v>
          </cell>
          <cell r="F21">
            <v>1612</v>
          </cell>
        </row>
        <row r="22">
          <cell r="A22" t="str">
            <v>ProLiant ML 350 G5</v>
          </cell>
          <cell r="B22" t="str">
            <v>HP</v>
          </cell>
          <cell r="C22">
            <v>1.7</v>
          </cell>
          <cell r="D22">
            <v>0.40799999999999997</v>
          </cell>
          <cell r="E22">
            <v>0.70665599999999995</v>
          </cell>
          <cell r="F22">
            <v>1466</v>
          </cell>
        </row>
        <row r="23">
          <cell r="A23" t="str">
            <v>ProLiant ML 370</v>
          </cell>
          <cell r="B23" t="str">
            <v>HP</v>
          </cell>
          <cell r="C23">
            <v>1.8</v>
          </cell>
          <cell r="D23">
            <v>0.432</v>
          </cell>
          <cell r="E23">
            <v>0.748224</v>
          </cell>
          <cell r="F23">
            <v>0</v>
          </cell>
        </row>
        <row r="24">
          <cell r="A24" t="str">
            <v>Blade Center HS21</v>
          </cell>
          <cell r="B24" t="str">
            <v>IBM</v>
          </cell>
        </row>
        <row r="25">
          <cell r="A25" t="str">
            <v>xSeries 206m</v>
          </cell>
          <cell r="B25" t="str">
            <v>IBM</v>
          </cell>
        </row>
        <row r="26">
          <cell r="A26" t="str">
            <v>xSeries 3105</v>
          </cell>
          <cell r="B26" t="str">
            <v>IBM</v>
          </cell>
        </row>
        <row r="27">
          <cell r="A27" t="str">
            <v>xSeries 335</v>
          </cell>
          <cell r="B27" t="str">
            <v>IBM</v>
          </cell>
        </row>
        <row r="28">
          <cell r="A28" t="str">
            <v>xSeries 345</v>
          </cell>
          <cell r="B28" t="str">
            <v>IBM</v>
          </cell>
        </row>
        <row r="29">
          <cell r="A29" t="str">
            <v>xSeries 346</v>
          </cell>
          <cell r="B29" t="str">
            <v>IBM</v>
          </cell>
        </row>
        <row r="30">
          <cell r="A30" t="str">
            <v>xSeries 3650</v>
          </cell>
          <cell r="B30" t="str">
            <v>IBM</v>
          </cell>
        </row>
        <row r="31">
          <cell r="A31">
            <v>2660</v>
          </cell>
          <cell r="B31" t="str">
            <v>HP</v>
          </cell>
          <cell r="C31">
            <v>1.8</v>
          </cell>
          <cell r="D31">
            <v>0.432</v>
          </cell>
          <cell r="E31">
            <v>0.748224</v>
          </cell>
          <cell r="F31">
            <v>1466</v>
          </cell>
        </row>
        <row r="32">
          <cell r="A32" t="str">
            <v>RP7440</v>
          </cell>
          <cell r="B32" t="str">
            <v>HP</v>
          </cell>
          <cell r="C32">
            <v>10.39</v>
          </cell>
          <cell r="D32">
            <v>2.4935999999999998</v>
          </cell>
          <cell r="E32">
            <v>2.0779999999999998</v>
          </cell>
          <cell r="F32">
            <v>3628</v>
          </cell>
        </row>
        <row r="33">
          <cell r="A33" t="str">
            <v>RP8440</v>
          </cell>
          <cell r="B33" t="str">
            <v>HP</v>
          </cell>
          <cell r="C33">
            <v>18.95</v>
          </cell>
          <cell r="D33">
            <v>4.548</v>
          </cell>
          <cell r="E33">
            <v>3.7890000000000001</v>
          </cell>
          <cell r="F33">
            <v>6615</v>
          </cell>
        </row>
        <row r="34">
          <cell r="A34" t="str">
            <v>EML E Series</v>
          </cell>
          <cell r="B34" t="str">
            <v>HP</v>
          </cell>
          <cell r="C34">
            <v>2</v>
          </cell>
          <cell r="D34">
            <v>0.5</v>
          </cell>
          <cell r="E34">
            <v>0.80500000000000005</v>
          </cell>
          <cell r="F34">
            <v>2000</v>
          </cell>
        </row>
        <row r="35">
          <cell r="A35" t="str">
            <v>Virtual</v>
          </cell>
          <cell r="B35" t="str">
            <v>Virtual</v>
          </cell>
          <cell r="C35">
            <v>0</v>
          </cell>
          <cell r="D35">
            <v>0</v>
          </cell>
          <cell r="E35">
            <v>0</v>
          </cell>
          <cell r="F35">
            <v>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nl (2)"/>
      <sheetName val="Jnl"/>
      <sheetName val="YTD SEP NEW REV"/>
      <sheetName val="Unearned rev Feb 10"/>
      <sheetName val="EIE Spend Feb 10"/>
      <sheetName val="Billed Feb 10"/>
      <sheetName val="Unearned rev Jan 10"/>
      <sheetName val="EIE Spend Jan 10"/>
      <sheetName val="Billed Jan 10"/>
      <sheetName val="Unearned rev Dec 09"/>
      <sheetName val="EIE Spend Dec 09"/>
      <sheetName val="Billed Dec 09"/>
      <sheetName val="Unearned rev Nov 09"/>
      <sheetName val="EIE Spend Nov 09"/>
      <sheetName val="Billed Nov 09"/>
      <sheetName val="Unearned rev Oct 09"/>
      <sheetName val="EIE Spend Oct 09"/>
      <sheetName val="Billed Oct 09"/>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5">
          <cell r="A5">
            <v>450050182</v>
          </cell>
          <cell r="B5">
            <v>0</v>
          </cell>
          <cell r="C5">
            <v>0</v>
          </cell>
          <cell r="D5">
            <v>0</v>
          </cell>
          <cell r="E5">
            <v>0</v>
          </cell>
          <cell r="F5">
            <v>0</v>
          </cell>
          <cell r="G5">
            <v>0</v>
          </cell>
          <cell r="H5">
            <v>0</v>
          </cell>
        </row>
        <row r="6">
          <cell r="A6">
            <v>450050206</v>
          </cell>
          <cell r="B6">
            <v>0</v>
          </cell>
          <cell r="C6">
            <v>0</v>
          </cell>
          <cell r="D6">
            <v>0</v>
          </cell>
          <cell r="E6">
            <v>0</v>
          </cell>
          <cell r="F6">
            <v>110932.59</v>
          </cell>
          <cell r="G6">
            <v>0</v>
          </cell>
          <cell r="H6">
            <v>-110932.59</v>
          </cell>
        </row>
        <row r="7">
          <cell r="A7">
            <v>450050213</v>
          </cell>
          <cell r="B7">
            <v>0</v>
          </cell>
          <cell r="C7">
            <v>0</v>
          </cell>
          <cell r="D7">
            <v>0</v>
          </cell>
          <cell r="E7">
            <v>0</v>
          </cell>
          <cell r="F7">
            <v>34614.18</v>
          </cell>
          <cell r="G7">
            <v>0</v>
          </cell>
          <cell r="H7">
            <v>-34614.18</v>
          </cell>
        </row>
        <row r="8">
          <cell r="A8">
            <v>450050224</v>
          </cell>
          <cell r="B8">
            <v>0</v>
          </cell>
          <cell r="C8">
            <v>0</v>
          </cell>
          <cell r="D8">
            <v>0</v>
          </cell>
          <cell r="E8">
            <v>0</v>
          </cell>
          <cell r="F8">
            <v>0</v>
          </cell>
          <cell r="G8">
            <v>0</v>
          </cell>
          <cell r="H8">
            <v>0</v>
          </cell>
        </row>
        <row r="9">
          <cell r="A9">
            <v>450050227</v>
          </cell>
          <cell r="B9">
            <v>0</v>
          </cell>
          <cell r="C9">
            <v>0</v>
          </cell>
          <cell r="D9">
            <v>0</v>
          </cell>
          <cell r="E9">
            <v>0</v>
          </cell>
          <cell r="F9">
            <v>216.11</v>
          </cell>
          <cell r="G9">
            <v>0</v>
          </cell>
          <cell r="H9">
            <v>-216.11</v>
          </cell>
        </row>
        <row r="10">
          <cell r="A10">
            <v>450050228</v>
          </cell>
          <cell r="B10">
            <v>0</v>
          </cell>
          <cell r="C10">
            <v>0</v>
          </cell>
          <cell r="D10">
            <v>0</v>
          </cell>
          <cell r="E10">
            <v>0</v>
          </cell>
          <cell r="F10">
            <v>0</v>
          </cell>
          <cell r="G10">
            <v>0</v>
          </cell>
          <cell r="H10">
            <v>0</v>
          </cell>
        </row>
        <row r="11">
          <cell r="A11">
            <v>450050231</v>
          </cell>
          <cell r="B11">
            <v>0</v>
          </cell>
          <cell r="C11">
            <v>0</v>
          </cell>
          <cell r="D11">
            <v>0</v>
          </cell>
          <cell r="E11">
            <v>0</v>
          </cell>
          <cell r="F11">
            <v>0</v>
          </cell>
          <cell r="G11">
            <v>0</v>
          </cell>
          <cell r="H11">
            <v>0</v>
          </cell>
        </row>
        <row r="12">
          <cell r="A12">
            <v>450050232</v>
          </cell>
          <cell r="B12">
            <v>0</v>
          </cell>
          <cell r="C12">
            <v>0</v>
          </cell>
          <cell r="D12">
            <v>0</v>
          </cell>
          <cell r="E12">
            <v>0</v>
          </cell>
          <cell r="F12">
            <v>0</v>
          </cell>
          <cell r="G12">
            <v>0</v>
          </cell>
          <cell r="H12">
            <v>0</v>
          </cell>
        </row>
        <row r="13">
          <cell r="A13">
            <v>450050234</v>
          </cell>
          <cell r="B13">
            <v>0</v>
          </cell>
          <cell r="C13">
            <v>0</v>
          </cell>
          <cell r="D13">
            <v>0</v>
          </cell>
          <cell r="E13">
            <v>0</v>
          </cell>
          <cell r="F13">
            <v>0</v>
          </cell>
          <cell r="G13">
            <v>0</v>
          </cell>
          <cell r="H13">
            <v>0</v>
          </cell>
        </row>
        <row r="14">
          <cell r="A14">
            <v>450050237</v>
          </cell>
          <cell r="B14">
            <v>0</v>
          </cell>
          <cell r="C14">
            <v>0</v>
          </cell>
          <cell r="D14">
            <v>0</v>
          </cell>
          <cell r="E14">
            <v>0</v>
          </cell>
          <cell r="F14">
            <v>2485.96</v>
          </cell>
          <cell r="G14">
            <v>0</v>
          </cell>
          <cell r="H14">
            <v>-2485.96</v>
          </cell>
        </row>
        <row r="15">
          <cell r="A15">
            <v>450050238</v>
          </cell>
          <cell r="B15">
            <v>0</v>
          </cell>
          <cell r="C15">
            <v>0</v>
          </cell>
          <cell r="D15">
            <v>0</v>
          </cell>
          <cell r="E15">
            <v>0</v>
          </cell>
          <cell r="F15">
            <v>15920.05</v>
          </cell>
          <cell r="G15">
            <v>0</v>
          </cell>
          <cell r="H15">
            <v>-15920.05</v>
          </cell>
        </row>
        <row r="16">
          <cell r="A16">
            <v>450050239</v>
          </cell>
          <cell r="B16">
            <v>0</v>
          </cell>
          <cell r="C16">
            <v>0</v>
          </cell>
          <cell r="D16">
            <v>0</v>
          </cell>
          <cell r="E16">
            <v>0</v>
          </cell>
          <cell r="F16">
            <v>0</v>
          </cell>
          <cell r="G16">
            <v>0</v>
          </cell>
          <cell r="H16">
            <v>0</v>
          </cell>
        </row>
        <row r="17">
          <cell r="A17">
            <v>450050240</v>
          </cell>
          <cell r="B17">
            <v>0</v>
          </cell>
          <cell r="C17">
            <v>0</v>
          </cell>
          <cell r="D17">
            <v>0</v>
          </cell>
          <cell r="E17">
            <v>0</v>
          </cell>
          <cell r="F17">
            <v>0</v>
          </cell>
          <cell r="G17">
            <v>0</v>
          </cell>
          <cell r="H17">
            <v>0</v>
          </cell>
        </row>
        <row r="18">
          <cell r="A18">
            <v>450050242</v>
          </cell>
          <cell r="B18">
            <v>0</v>
          </cell>
          <cell r="C18">
            <v>0</v>
          </cell>
          <cell r="D18">
            <v>0</v>
          </cell>
          <cell r="E18">
            <v>0</v>
          </cell>
          <cell r="F18">
            <v>0</v>
          </cell>
          <cell r="G18">
            <v>0</v>
          </cell>
          <cell r="H18">
            <v>0</v>
          </cell>
        </row>
        <row r="19">
          <cell r="A19">
            <v>450050243</v>
          </cell>
          <cell r="B19">
            <v>0</v>
          </cell>
          <cell r="C19">
            <v>0</v>
          </cell>
          <cell r="D19">
            <v>0</v>
          </cell>
          <cell r="E19">
            <v>0</v>
          </cell>
          <cell r="F19">
            <v>0</v>
          </cell>
          <cell r="G19">
            <v>0</v>
          </cell>
          <cell r="H19">
            <v>0</v>
          </cell>
        </row>
        <row r="20">
          <cell r="A20">
            <v>450050244</v>
          </cell>
          <cell r="B20">
            <v>0</v>
          </cell>
          <cell r="C20">
            <v>0</v>
          </cell>
          <cell r="D20">
            <v>0</v>
          </cell>
          <cell r="E20">
            <v>0</v>
          </cell>
          <cell r="F20">
            <v>18644.12</v>
          </cell>
          <cell r="G20">
            <v>0</v>
          </cell>
          <cell r="H20">
            <v>-18644.12</v>
          </cell>
        </row>
        <row r="21">
          <cell r="A21">
            <v>450050245</v>
          </cell>
          <cell r="B21">
            <v>0</v>
          </cell>
          <cell r="C21">
            <v>0</v>
          </cell>
          <cell r="D21">
            <v>0</v>
          </cell>
          <cell r="E21">
            <v>0</v>
          </cell>
          <cell r="F21">
            <v>0</v>
          </cell>
          <cell r="G21">
            <v>0</v>
          </cell>
          <cell r="H21">
            <v>0</v>
          </cell>
        </row>
        <row r="22">
          <cell r="A22">
            <v>450050246</v>
          </cell>
          <cell r="B22">
            <v>0</v>
          </cell>
          <cell r="C22">
            <v>0</v>
          </cell>
          <cell r="D22">
            <v>0</v>
          </cell>
          <cell r="E22">
            <v>0</v>
          </cell>
          <cell r="F22">
            <v>0</v>
          </cell>
          <cell r="G22">
            <v>0</v>
          </cell>
          <cell r="H22">
            <v>0</v>
          </cell>
        </row>
        <row r="23">
          <cell r="A23">
            <v>450050247</v>
          </cell>
          <cell r="B23">
            <v>0</v>
          </cell>
          <cell r="C23">
            <v>0</v>
          </cell>
          <cell r="D23">
            <v>0</v>
          </cell>
          <cell r="E23">
            <v>0</v>
          </cell>
          <cell r="F23">
            <v>1546</v>
          </cell>
          <cell r="G23">
            <v>0</v>
          </cell>
          <cell r="H23">
            <v>-1546</v>
          </cell>
        </row>
        <row r="24">
          <cell r="A24">
            <v>450050248</v>
          </cell>
          <cell r="B24">
            <v>0</v>
          </cell>
          <cell r="C24">
            <v>0</v>
          </cell>
          <cell r="D24">
            <v>0</v>
          </cell>
          <cell r="E24">
            <v>0</v>
          </cell>
          <cell r="F24">
            <v>0</v>
          </cell>
          <cell r="G24">
            <v>0</v>
          </cell>
          <cell r="H24">
            <v>0</v>
          </cell>
        </row>
        <row r="25">
          <cell r="A25">
            <v>450050250</v>
          </cell>
          <cell r="B25">
            <v>0</v>
          </cell>
          <cell r="C25">
            <v>0</v>
          </cell>
          <cell r="D25">
            <v>0</v>
          </cell>
          <cell r="E25">
            <v>0</v>
          </cell>
          <cell r="F25">
            <v>0</v>
          </cell>
          <cell r="G25">
            <v>0</v>
          </cell>
          <cell r="H25">
            <v>0</v>
          </cell>
        </row>
        <row r="26">
          <cell r="A26">
            <v>450050251</v>
          </cell>
          <cell r="B26">
            <v>354.84</v>
          </cell>
          <cell r="C26">
            <v>0</v>
          </cell>
          <cell r="D26">
            <v>-354.84</v>
          </cell>
          <cell r="E26">
            <v>0</v>
          </cell>
          <cell r="F26">
            <v>84947.48</v>
          </cell>
          <cell r="G26">
            <v>0</v>
          </cell>
          <cell r="H26">
            <v>-84947.48</v>
          </cell>
        </row>
        <row r="27">
          <cell r="A27">
            <v>450050252</v>
          </cell>
          <cell r="B27">
            <v>0</v>
          </cell>
          <cell r="C27">
            <v>0</v>
          </cell>
          <cell r="D27">
            <v>0</v>
          </cell>
          <cell r="E27">
            <v>0</v>
          </cell>
          <cell r="F27">
            <v>139506.38</v>
          </cell>
          <cell r="G27">
            <v>0</v>
          </cell>
          <cell r="H27">
            <v>-139506.38</v>
          </cell>
        </row>
        <row r="28">
          <cell r="A28">
            <v>450050253</v>
          </cell>
          <cell r="B28">
            <v>0</v>
          </cell>
          <cell r="C28">
            <v>0</v>
          </cell>
          <cell r="D28">
            <v>0</v>
          </cell>
          <cell r="E28">
            <v>0</v>
          </cell>
          <cell r="F28">
            <v>-34614.18</v>
          </cell>
          <cell r="G28">
            <v>0</v>
          </cell>
          <cell r="H28">
            <v>34614.18</v>
          </cell>
        </row>
        <row r="29">
          <cell r="A29">
            <v>450050255</v>
          </cell>
          <cell r="B29">
            <v>0</v>
          </cell>
          <cell r="C29">
            <v>0</v>
          </cell>
          <cell r="D29">
            <v>0</v>
          </cell>
          <cell r="E29">
            <v>0</v>
          </cell>
          <cell r="F29">
            <v>5332.87</v>
          </cell>
          <cell r="G29">
            <v>0</v>
          </cell>
          <cell r="H29">
            <v>-5332.87</v>
          </cell>
        </row>
        <row r="30">
          <cell r="A30">
            <v>450050256</v>
          </cell>
          <cell r="B30">
            <v>0</v>
          </cell>
          <cell r="C30">
            <v>0</v>
          </cell>
          <cell r="D30">
            <v>0</v>
          </cell>
          <cell r="E30">
            <v>0</v>
          </cell>
          <cell r="F30">
            <v>0</v>
          </cell>
          <cell r="G30">
            <v>0</v>
          </cell>
          <cell r="H30">
            <v>0</v>
          </cell>
        </row>
        <row r="31">
          <cell r="A31">
            <v>450050257</v>
          </cell>
          <cell r="B31">
            <v>0</v>
          </cell>
          <cell r="C31">
            <v>0</v>
          </cell>
          <cell r="D31">
            <v>0</v>
          </cell>
          <cell r="E31">
            <v>0</v>
          </cell>
          <cell r="F31">
            <v>560.64</v>
          </cell>
          <cell r="G31">
            <v>0</v>
          </cell>
          <cell r="H31">
            <v>-560.64</v>
          </cell>
        </row>
        <row r="32">
          <cell r="A32">
            <v>450050287</v>
          </cell>
          <cell r="B32">
            <v>0</v>
          </cell>
          <cell r="C32">
            <v>0</v>
          </cell>
          <cell r="D32">
            <v>0</v>
          </cell>
          <cell r="E32">
            <v>0</v>
          </cell>
          <cell r="F32">
            <v>0</v>
          </cell>
          <cell r="G32">
            <v>0</v>
          </cell>
          <cell r="H32">
            <v>0</v>
          </cell>
        </row>
        <row r="33">
          <cell r="A33">
            <v>450050292</v>
          </cell>
          <cell r="B33">
            <v>1597.89</v>
          </cell>
          <cell r="C33">
            <v>0</v>
          </cell>
          <cell r="D33">
            <v>-1597.89</v>
          </cell>
          <cell r="E33">
            <v>0</v>
          </cell>
          <cell r="F33">
            <v>26096.69</v>
          </cell>
          <cell r="G33">
            <v>0</v>
          </cell>
          <cell r="H33">
            <v>-26096.69</v>
          </cell>
        </row>
        <row r="34">
          <cell r="A34">
            <v>450050293</v>
          </cell>
          <cell r="B34">
            <v>0</v>
          </cell>
          <cell r="C34">
            <v>0</v>
          </cell>
          <cell r="D34">
            <v>0</v>
          </cell>
          <cell r="E34">
            <v>0</v>
          </cell>
          <cell r="F34">
            <v>274077.07</v>
          </cell>
          <cell r="G34">
            <v>0</v>
          </cell>
          <cell r="H34">
            <v>-274077.07</v>
          </cell>
        </row>
        <row r="35">
          <cell r="A35">
            <v>450050294</v>
          </cell>
          <cell r="B35">
            <v>0</v>
          </cell>
          <cell r="C35">
            <v>0</v>
          </cell>
          <cell r="D35">
            <v>0</v>
          </cell>
          <cell r="E35">
            <v>0</v>
          </cell>
          <cell r="F35">
            <v>527753.65</v>
          </cell>
          <cell r="G35">
            <v>0</v>
          </cell>
          <cell r="H35">
            <v>-527753.65</v>
          </cell>
        </row>
        <row r="36">
          <cell r="A36">
            <v>450050295</v>
          </cell>
          <cell r="B36">
            <v>0</v>
          </cell>
          <cell r="C36">
            <v>0</v>
          </cell>
          <cell r="D36">
            <v>0</v>
          </cell>
          <cell r="E36">
            <v>0</v>
          </cell>
          <cell r="F36">
            <v>3938.6</v>
          </cell>
          <cell r="G36">
            <v>0</v>
          </cell>
          <cell r="H36">
            <v>-3938.6</v>
          </cell>
        </row>
        <row r="37">
          <cell r="A37">
            <v>450050296</v>
          </cell>
          <cell r="B37">
            <v>0</v>
          </cell>
          <cell r="C37">
            <v>0</v>
          </cell>
          <cell r="D37">
            <v>0</v>
          </cell>
          <cell r="E37">
            <v>0</v>
          </cell>
          <cell r="F37">
            <v>420.48</v>
          </cell>
          <cell r="G37">
            <v>0</v>
          </cell>
          <cell r="H37">
            <v>-420.48</v>
          </cell>
        </row>
        <row r="38">
          <cell r="A38">
            <v>450050297</v>
          </cell>
          <cell r="B38">
            <v>0</v>
          </cell>
          <cell r="C38">
            <v>0</v>
          </cell>
          <cell r="D38">
            <v>0</v>
          </cell>
          <cell r="E38">
            <v>0</v>
          </cell>
          <cell r="F38">
            <v>0</v>
          </cell>
          <cell r="G38">
            <v>0</v>
          </cell>
          <cell r="H38">
            <v>0</v>
          </cell>
        </row>
        <row r="39">
          <cell r="A39">
            <v>450050298</v>
          </cell>
          <cell r="B39">
            <v>12561.35</v>
          </cell>
          <cell r="C39">
            <v>0</v>
          </cell>
          <cell r="D39">
            <v>-12561.35</v>
          </cell>
          <cell r="E39">
            <v>0</v>
          </cell>
          <cell r="F39">
            <v>148484.35999999999</v>
          </cell>
          <cell r="G39">
            <v>0</v>
          </cell>
          <cell r="H39">
            <v>-148484.35999999999</v>
          </cell>
        </row>
        <row r="40">
          <cell r="A40">
            <v>450050299</v>
          </cell>
          <cell r="B40">
            <v>0</v>
          </cell>
          <cell r="C40">
            <v>0</v>
          </cell>
          <cell r="D40">
            <v>0</v>
          </cell>
          <cell r="E40">
            <v>0</v>
          </cell>
          <cell r="F40">
            <v>203749.42</v>
          </cell>
          <cell r="G40">
            <v>0</v>
          </cell>
          <cell r="H40">
            <v>-203749.42</v>
          </cell>
        </row>
        <row r="41">
          <cell r="A41">
            <v>450050300</v>
          </cell>
          <cell r="B41">
            <v>0</v>
          </cell>
          <cell r="C41">
            <v>0</v>
          </cell>
          <cell r="D41">
            <v>0</v>
          </cell>
          <cell r="E41">
            <v>0</v>
          </cell>
          <cell r="F41">
            <v>0</v>
          </cell>
          <cell r="G41">
            <v>0</v>
          </cell>
          <cell r="H41">
            <v>0</v>
          </cell>
        </row>
        <row r="42">
          <cell r="A42">
            <v>450050302</v>
          </cell>
          <cell r="B42">
            <v>1401.6</v>
          </cell>
          <cell r="C42">
            <v>0</v>
          </cell>
          <cell r="D42">
            <v>-1401.6</v>
          </cell>
          <cell r="E42">
            <v>0</v>
          </cell>
          <cell r="F42">
            <v>16337.68</v>
          </cell>
          <cell r="G42">
            <v>0</v>
          </cell>
          <cell r="H42">
            <v>-16337.68</v>
          </cell>
        </row>
        <row r="43">
          <cell r="A43">
            <v>450050303</v>
          </cell>
          <cell r="B43">
            <v>0</v>
          </cell>
          <cell r="C43">
            <v>0</v>
          </cell>
          <cell r="D43">
            <v>0</v>
          </cell>
          <cell r="E43">
            <v>0</v>
          </cell>
          <cell r="F43">
            <v>0</v>
          </cell>
          <cell r="G43">
            <v>0</v>
          </cell>
          <cell r="H43">
            <v>0</v>
          </cell>
        </row>
        <row r="44">
          <cell r="A44">
            <v>450050310</v>
          </cell>
          <cell r="B44">
            <v>10844</v>
          </cell>
          <cell r="C44">
            <v>0</v>
          </cell>
          <cell r="D44">
            <v>-10844</v>
          </cell>
          <cell r="E44">
            <v>0</v>
          </cell>
          <cell r="F44">
            <v>15903.37</v>
          </cell>
          <cell r="G44">
            <v>0</v>
          </cell>
          <cell r="H44">
            <v>-15903.37</v>
          </cell>
        </row>
        <row r="45">
          <cell r="A45">
            <v>450050502</v>
          </cell>
          <cell r="B45">
            <v>0</v>
          </cell>
          <cell r="C45">
            <v>0</v>
          </cell>
          <cell r="D45">
            <v>0</v>
          </cell>
          <cell r="E45">
            <v>0</v>
          </cell>
          <cell r="F45">
            <v>250244.58</v>
          </cell>
          <cell r="G45">
            <v>0</v>
          </cell>
          <cell r="H45">
            <v>-250244.58</v>
          </cell>
        </row>
        <row r="46">
          <cell r="A46">
            <v>450050503</v>
          </cell>
          <cell r="B46">
            <v>-53293.68</v>
          </cell>
          <cell r="C46">
            <v>0</v>
          </cell>
          <cell r="D46">
            <v>53293.68</v>
          </cell>
          <cell r="E46">
            <v>0</v>
          </cell>
          <cell r="F46">
            <v>243118.35</v>
          </cell>
          <cell r="G46">
            <v>0</v>
          </cell>
          <cell r="H46">
            <v>-243118.35</v>
          </cell>
        </row>
        <row r="47">
          <cell r="A47">
            <v>450050504</v>
          </cell>
          <cell r="B47">
            <v>56.63</v>
          </cell>
          <cell r="C47">
            <v>0</v>
          </cell>
          <cell r="D47">
            <v>-56.63</v>
          </cell>
          <cell r="E47">
            <v>0</v>
          </cell>
          <cell r="F47">
            <v>34390.18</v>
          </cell>
          <cell r="G47">
            <v>0</v>
          </cell>
          <cell r="H47">
            <v>-34390.18</v>
          </cell>
        </row>
        <row r="48">
          <cell r="A48">
            <v>450050506</v>
          </cell>
          <cell r="B48">
            <v>105633.41</v>
          </cell>
          <cell r="C48">
            <v>0</v>
          </cell>
          <cell r="D48">
            <v>-105633.41</v>
          </cell>
          <cell r="E48">
            <v>0</v>
          </cell>
          <cell r="F48">
            <v>424544.72</v>
          </cell>
          <cell r="G48">
            <v>0</v>
          </cell>
          <cell r="H48">
            <v>-424544.72</v>
          </cell>
        </row>
        <row r="49">
          <cell r="A49">
            <v>450050508</v>
          </cell>
          <cell r="B49">
            <v>0</v>
          </cell>
          <cell r="C49">
            <v>0</v>
          </cell>
          <cell r="D49">
            <v>0</v>
          </cell>
          <cell r="E49">
            <v>0</v>
          </cell>
          <cell r="F49">
            <v>0</v>
          </cell>
          <cell r="G49">
            <v>0</v>
          </cell>
          <cell r="H49">
            <v>0</v>
          </cell>
        </row>
        <row r="50">
          <cell r="A50">
            <v>450050509</v>
          </cell>
          <cell r="B50">
            <v>0</v>
          </cell>
          <cell r="C50">
            <v>0</v>
          </cell>
          <cell r="D50">
            <v>0</v>
          </cell>
          <cell r="E50">
            <v>0</v>
          </cell>
          <cell r="F50">
            <v>0</v>
          </cell>
          <cell r="G50">
            <v>0</v>
          </cell>
          <cell r="H50">
            <v>0</v>
          </cell>
        </row>
        <row r="51">
          <cell r="A51">
            <v>450050510</v>
          </cell>
          <cell r="B51">
            <v>6368.35</v>
          </cell>
          <cell r="C51">
            <v>0</v>
          </cell>
          <cell r="D51">
            <v>-6368.35</v>
          </cell>
          <cell r="E51">
            <v>0</v>
          </cell>
          <cell r="F51">
            <v>38573.69</v>
          </cell>
          <cell r="G51">
            <v>0</v>
          </cell>
          <cell r="H51">
            <v>-38573.69</v>
          </cell>
        </row>
        <row r="52">
          <cell r="A52">
            <v>450050515</v>
          </cell>
          <cell r="B52">
            <v>0</v>
          </cell>
          <cell r="C52">
            <v>0</v>
          </cell>
          <cell r="D52">
            <v>0</v>
          </cell>
          <cell r="E52">
            <v>0</v>
          </cell>
          <cell r="F52">
            <v>99247.1</v>
          </cell>
          <cell r="G52">
            <v>0</v>
          </cell>
          <cell r="H52">
            <v>-99247.1</v>
          </cell>
        </row>
        <row r="53">
          <cell r="A53">
            <v>450050519</v>
          </cell>
          <cell r="B53">
            <v>1275.3800000000001</v>
          </cell>
          <cell r="C53">
            <v>0</v>
          </cell>
          <cell r="D53">
            <v>-1275.3800000000001</v>
          </cell>
          <cell r="E53">
            <v>0</v>
          </cell>
          <cell r="F53">
            <v>9518.66</v>
          </cell>
          <cell r="G53">
            <v>0</v>
          </cell>
          <cell r="H53">
            <v>-9518.66</v>
          </cell>
        </row>
        <row r="54">
          <cell r="A54">
            <v>450050520</v>
          </cell>
          <cell r="B54">
            <v>0</v>
          </cell>
          <cell r="C54">
            <v>0</v>
          </cell>
          <cell r="D54">
            <v>0</v>
          </cell>
          <cell r="E54">
            <v>0</v>
          </cell>
          <cell r="F54">
            <v>4530.24</v>
          </cell>
          <cell r="G54">
            <v>0</v>
          </cell>
          <cell r="H54">
            <v>-4530.24</v>
          </cell>
        </row>
        <row r="55">
          <cell r="A55">
            <v>450050521</v>
          </cell>
          <cell r="B55">
            <v>0</v>
          </cell>
          <cell r="C55">
            <v>0</v>
          </cell>
          <cell r="D55">
            <v>0</v>
          </cell>
          <cell r="E55">
            <v>0</v>
          </cell>
          <cell r="F55">
            <v>9270.2900000000009</v>
          </cell>
          <cell r="G55">
            <v>0</v>
          </cell>
          <cell r="H55">
            <v>-9270.2900000000009</v>
          </cell>
        </row>
        <row r="56">
          <cell r="A56">
            <v>450050522</v>
          </cell>
          <cell r="B56">
            <v>0</v>
          </cell>
          <cell r="C56">
            <v>0</v>
          </cell>
          <cell r="D56">
            <v>0</v>
          </cell>
          <cell r="E56">
            <v>0</v>
          </cell>
          <cell r="F56">
            <v>7954.05</v>
          </cell>
          <cell r="G56">
            <v>0</v>
          </cell>
          <cell r="H56">
            <v>-7954.05</v>
          </cell>
        </row>
        <row r="57">
          <cell r="A57">
            <v>450050523</v>
          </cell>
          <cell r="B57">
            <v>0</v>
          </cell>
          <cell r="C57">
            <v>0</v>
          </cell>
          <cell r="D57">
            <v>0</v>
          </cell>
          <cell r="E57">
            <v>0</v>
          </cell>
          <cell r="F57">
            <v>817.66</v>
          </cell>
          <cell r="G57">
            <v>0</v>
          </cell>
          <cell r="H57">
            <v>-817.66</v>
          </cell>
        </row>
        <row r="58">
          <cell r="A58">
            <v>450050527</v>
          </cell>
          <cell r="B58">
            <v>0</v>
          </cell>
          <cell r="C58">
            <v>0</v>
          </cell>
          <cell r="D58">
            <v>0</v>
          </cell>
          <cell r="E58">
            <v>0</v>
          </cell>
          <cell r="F58">
            <v>1383</v>
          </cell>
          <cell r="G58">
            <v>0</v>
          </cell>
          <cell r="H58">
            <v>-1383</v>
          </cell>
        </row>
        <row r="59">
          <cell r="A59">
            <v>450050528</v>
          </cell>
          <cell r="B59">
            <v>0</v>
          </cell>
          <cell r="C59">
            <v>0</v>
          </cell>
          <cell r="D59">
            <v>0</v>
          </cell>
          <cell r="E59">
            <v>0</v>
          </cell>
          <cell r="F59">
            <v>182393.44</v>
          </cell>
          <cell r="G59">
            <v>0</v>
          </cell>
          <cell r="H59">
            <v>-182393.44</v>
          </cell>
        </row>
        <row r="60">
          <cell r="A60">
            <v>450050700</v>
          </cell>
          <cell r="B60">
            <v>103169.36</v>
          </cell>
          <cell r="C60">
            <v>0</v>
          </cell>
          <cell r="D60">
            <v>-103169.36</v>
          </cell>
          <cell r="E60">
            <v>0</v>
          </cell>
          <cell r="F60">
            <v>159013.16</v>
          </cell>
          <cell r="G60">
            <v>0</v>
          </cell>
          <cell r="H60">
            <v>-159013.16</v>
          </cell>
        </row>
        <row r="61">
          <cell r="A61">
            <v>450050701</v>
          </cell>
          <cell r="B61">
            <v>29601.03</v>
          </cell>
          <cell r="C61">
            <v>0</v>
          </cell>
          <cell r="D61">
            <v>-29601.03</v>
          </cell>
          <cell r="E61">
            <v>0</v>
          </cell>
          <cell r="F61">
            <v>30161.67</v>
          </cell>
          <cell r="G61">
            <v>0</v>
          </cell>
          <cell r="H61">
            <v>-30161.67</v>
          </cell>
        </row>
        <row r="62">
          <cell r="A62">
            <v>450050702</v>
          </cell>
          <cell r="B62">
            <v>984.42</v>
          </cell>
          <cell r="C62">
            <v>0</v>
          </cell>
          <cell r="D62">
            <v>-984.42</v>
          </cell>
          <cell r="E62">
            <v>0</v>
          </cell>
          <cell r="F62">
            <v>984.42</v>
          </cell>
          <cell r="G62">
            <v>0</v>
          </cell>
          <cell r="H62">
            <v>-984.42</v>
          </cell>
        </row>
        <row r="63">
          <cell r="A63">
            <v>450050703</v>
          </cell>
          <cell r="B63">
            <v>722.66</v>
          </cell>
          <cell r="C63">
            <v>0</v>
          </cell>
          <cell r="D63">
            <v>-722.66</v>
          </cell>
          <cell r="E63">
            <v>0</v>
          </cell>
          <cell r="F63">
            <v>722.66</v>
          </cell>
          <cell r="G63">
            <v>0</v>
          </cell>
          <cell r="H63">
            <v>-722.66</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 12 Dec 08"/>
      <sheetName val="Valuation as at 31 Dec 08"/>
      <sheetName val="Prospective Effectiveness"/>
      <sheetName val="Retrospective Effectiveness"/>
      <sheetName val="CPI Ratio Curve"/>
      <sheetName val="Interest Rates"/>
      <sheetName val="Discount Factors"/>
      <sheetName val="CPI Curves"/>
    </sheetNames>
    <sheetDataSet>
      <sheetData sheetId="0" refreshError="1"/>
      <sheetData sheetId="1" refreshError="1"/>
      <sheetData sheetId="2" refreshError="1"/>
      <sheetData sheetId="3" refreshError="1"/>
      <sheetData sheetId="4" refreshError="1">
        <row r="7">
          <cell r="D7">
            <v>38748</v>
          </cell>
          <cell r="E7">
            <v>38776</v>
          </cell>
          <cell r="F7">
            <v>38807</v>
          </cell>
          <cell r="G7">
            <v>38837</v>
          </cell>
          <cell r="H7">
            <v>38868</v>
          </cell>
          <cell r="I7">
            <v>38898</v>
          </cell>
          <cell r="J7">
            <v>38929</v>
          </cell>
          <cell r="K7">
            <v>38960</v>
          </cell>
          <cell r="L7">
            <v>38990</v>
          </cell>
          <cell r="M7">
            <v>39021</v>
          </cell>
          <cell r="N7">
            <v>39051</v>
          </cell>
          <cell r="O7">
            <v>39082</v>
          </cell>
          <cell r="P7">
            <v>39113</v>
          </cell>
          <cell r="Q7">
            <v>39141</v>
          </cell>
          <cell r="R7">
            <v>39172</v>
          </cell>
          <cell r="S7">
            <v>39202</v>
          </cell>
          <cell r="T7">
            <v>39233</v>
          </cell>
          <cell r="U7">
            <v>39263</v>
          </cell>
          <cell r="V7">
            <v>39294</v>
          </cell>
          <cell r="W7">
            <v>39325</v>
          </cell>
          <cell r="X7">
            <v>39355</v>
          </cell>
          <cell r="Y7">
            <v>39386</v>
          </cell>
          <cell r="Z7">
            <v>39416</v>
          </cell>
          <cell r="AA7">
            <v>39447</v>
          </cell>
          <cell r="AB7">
            <v>39478</v>
          </cell>
          <cell r="AC7">
            <v>39507</v>
          </cell>
          <cell r="AD7">
            <v>39538</v>
          </cell>
          <cell r="AE7">
            <v>39568</v>
          </cell>
          <cell r="AF7">
            <v>39598</v>
          </cell>
          <cell r="AG7">
            <v>39629</v>
          </cell>
          <cell r="AH7">
            <v>39660</v>
          </cell>
          <cell r="AI7">
            <v>39689</v>
          </cell>
          <cell r="AJ7">
            <v>39721</v>
          </cell>
          <cell r="AK7">
            <v>39752</v>
          </cell>
          <cell r="AL7">
            <v>39780</v>
          </cell>
          <cell r="AM7">
            <v>39786</v>
          </cell>
          <cell r="AN7">
            <v>39794</v>
          </cell>
          <cell r="AO7">
            <v>39813</v>
          </cell>
          <cell r="AP7">
            <v>39843</v>
          </cell>
          <cell r="AQ7">
            <v>39871</v>
          </cell>
        </row>
      </sheetData>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sheetName val="VOLS"/>
      <sheetName val="MDQ"/>
      <sheetName val="Supply Costs"/>
      <sheetName val="TUOS Costs"/>
      <sheetName val="Supply Balance"/>
      <sheetName val="&lt;10TJ Dx Calc"/>
      <sheetName val="Special Reads"/>
      <sheetName val="Banking"/>
      <sheetName val="ExecSums1"/>
      <sheetName val="Exec Sums"/>
      <sheetName val="DUOS Actuals"/>
      <sheetName val="Costs"/>
      <sheetName val="Recharges"/>
      <sheetName val="Analysis"/>
      <sheetName val="Total Costs"/>
      <sheetName val="Cost Vs Recharge"/>
      <sheetName val="Contracts Inputs"/>
      <sheetName val="Recharge Summary"/>
      <sheetName val="Wellhead Summary"/>
      <sheetName val="TUOS JT"/>
      <sheetName val="Cost Summary Source"/>
      <sheetName val="Cost Summary"/>
      <sheetName val="P&amp;L"/>
      <sheetName val="Supply_Costs"/>
      <sheetName val="TUOS_Costs"/>
      <sheetName val="Supply_Balance"/>
      <sheetName val="&lt;10TJ_Dx_Calc"/>
      <sheetName val="Special_Reads"/>
      <sheetName val="Exec_Sums"/>
      <sheetName val="DUOS_Actuals"/>
      <sheetName val="Total_Costs"/>
      <sheetName val="Cost_Vs_Recharge"/>
      <sheetName val="Contracts_Inputs"/>
      <sheetName val="Recharge_Summary"/>
      <sheetName val="Wellhead_Summary"/>
      <sheetName val="TUOS_JT"/>
      <sheetName val="Cost_Summary_Source"/>
      <sheetName val="Cost_Summary"/>
      <sheetName val="CPI Ratio Curve"/>
    </sheetNames>
    <sheetDataSet>
      <sheetData sheetId="0"/>
      <sheetData sheetId="1"/>
      <sheetData sheetId="2"/>
      <sheetData sheetId="3"/>
      <sheetData sheetId="4" refreshError="1">
        <row r="143">
          <cell r="K143">
            <v>0</v>
          </cell>
        </row>
        <row r="144">
          <cell r="K144">
            <v>2.1909999999999998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3">
          <cell r="K143">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nalysis"/>
      <sheetName val="Balance sheet - Monthly Report"/>
      <sheetName val="Profit &amp; Loss - Month to date"/>
    </sheetNames>
    <sheetDataSet>
      <sheetData sheetId="0"/>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sheetData sheetId="8">
        <row r="5">
          <cell r="A5">
            <v>450000406</v>
          </cell>
          <cell r="B5" t="str">
            <v>450000406 - Ipswich Motorwa</v>
          </cell>
          <cell r="C5">
            <v>0</v>
          </cell>
          <cell r="D5">
            <v>0</v>
          </cell>
          <cell r="E5">
            <v>0</v>
          </cell>
          <cell r="F5">
            <v>0</v>
          </cell>
          <cell r="G5">
            <v>76222.63</v>
          </cell>
        </row>
        <row r="6">
          <cell r="A6">
            <v>450050153</v>
          </cell>
          <cell r="B6" t="str">
            <v>450050153 - RW - Recoverabl</v>
          </cell>
          <cell r="C6">
            <v>8172.15</v>
          </cell>
          <cell r="D6">
            <v>404000</v>
          </cell>
          <cell r="E6">
            <v>395827.85</v>
          </cell>
          <cell r="F6">
            <v>97.977190594059394</v>
          </cell>
          <cell r="G6">
            <v>66406.100000000006</v>
          </cell>
        </row>
        <row r="7">
          <cell r="A7">
            <v>450050154</v>
          </cell>
          <cell r="B7" t="str">
            <v>450050154 - RW - Site Watch</v>
          </cell>
          <cell r="C7">
            <v>27303.03</v>
          </cell>
          <cell r="D7">
            <v>0</v>
          </cell>
          <cell r="E7">
            <v>-27303.03</v>
          </cell>
          <cell r="F7">
            <v>0</v>
          </cell>
          <cell r="G7">
            <v>258639.09</v>
          </cell>
        </row>
        <row r="8">
          <cell r="A8">
            <v>450050155</v>
          </cell>
          <cell r="B8" t="str">
            <v>450050155 - RW - Damage to</v>
          </cell>
          <cell r="C8">
            <v>6851</v>
          </cell>
          <cell r="D8">
            <v>0</v>
          </cell>
          <cell r="E8">
            <v>-6851</v>
          </cell>
          <cell r="F8">
            <v>0</v>
          </cell>
          <cell r="G8">
            <v>76735.06</v>
          </cell>
        </row>
        <row r="9">
          <cell r="A9">
            <v>450050180</v>
          </cell>
          <cell r="B9" t="str">
            <v>450050180 - R0087299</v>
          </cell>
          <cell r="C9">
            <v>0</v>
          </cell>
          <cell r="D9">
            <v>0</v>
          </cell>
          <cell r="E9">
            <v>0</v>
          </cell>
          <cell r="F9">
            <v>0</v>
          </cell>
          <cell r="G9">
            <v>665.55</v>
          </cell>
        </row>
        <row r="10">
          <cell r="A10">
            <v>450050184</v>
          </cell>
          <cell r="B10" t="str">
            <v>450050184 - RC-CR-PA-001-01</v>
          </cell>
          <cell r="C10">
            <v>1569.5</v>
          </cell>
          <cell r="D10">
            <v>0</v>
          </cell>
          <cell r="E10">
            <v>-1569.5</v>
          </cell>
          <cell r="F10">
            <v>0</v>
          </cell>
          <cell r="G10">
            <v>6980.24</v>
          </cell>
        </row>
        <row r="11">
          <cell r="A11">
            <v>450050185</v>
          </cell>
          <cell r="B11" t="str">
            <v>450050185 - RC-CR-PA-002-01</v>
          </cell>
          <cell r="C11">
            <v>0</v>
          </cell>
          <cell r="D11">
            <v>0</v>
          </cell>
          <cell r="E11">
            <v>0</v>
          </cell>
          <cell r="F11">
            <v>0</v>
          </cell>
          <cell r="G11">
            <v>465.53</v>
          </cell>
        </row>
        <row r="12">
          <cell r="A12">
            <v>450050186</v>
          </cell>
          <cell r="B12" t="str">
            <v>450050186 - RC-CR-PA-003-01</v>
          </cell>
          <cell r="C12">
            <v>0</v>
          </cell>
          <cell r="D12">
            <v>0</v>
          </cell>
          <cell r="E12">
            <v>0</v>
          </cell>
          <cell r="F12">
            <v>0</v>
          </cell>
          <cell r="G12">
            <v>730</v>
          </cell>
        </row>
        <row r="13">
          <cell r="A13">
            <v>450050187</v>
          </cell>
          <cell r="B13" t="str">
            <v>450050187 - RC-CR-PA-004-01</v>
          </cell>
          <cell r="C13">
            <v>0</v>
          </cell>
          <cell r="D13">
            <v>0</v>
          </cell>
          <cell r="E13">
            <v>0</v>
          </cell>
          <cell r="F13">
            <v>0</v>
          </cell>
          <cell r="G13">
            <v>11203.84</v>
          </cell>
        </row>
        <row r="14">
          <cell r="A14">
            <v>450050205</v>
          </cell>
          <cell r="B14" t="str">
            <v>450050205 - Days Rd Coomera</v>
          </cell>
          <cell r="C14">
            <v>0</v>
          </cell>
          <cell r="D14">
            <v>0</v>
          </cell>
          <cell r="E14">
            <v>0</v>
          </cell>
          <cell r="F14">
            <v>0</v>
          </cell>
          <cell r="G14">
            <v>-18184.14</v>
          </cell>
        </row>
        <row r="15">
          <cell r="A15">
            <v>450050206</v>
          </cell>
          <cell r="B15" t="str">
            <v>450050206 - UCRP:2</v>
          </cell>
          <cell r="C15">
            <v>16465.310000000001</v>
          </cell>
          <cell r="D15">
            <v>0</v>
          </cell>
          <cell r="E15">
            <v>-16465.310000000001</v>
          </cell>
          <cell r="F15">
            <v>0</v>
          </cell>
          <cell r="G15">
            <v>96906.880000000005</v>
          </cell>
        </row>
        <row r="16">
          <cell r="A16">
            <v>450050208</v>
          </cell>
          <cell r="B16" t="str">
            <v>450050208 - 45221</v>
          </cell>
          <cell r="C16">
            <v>0</v>
          </cell>
          <cell r="D16">
            <v>0</v>
          </cell>
          <cell r="E16">
            <v>0</v>
          </cell>
          <cell r="F16">
            <v>0</v>
          </cell>
          <cell r="G16">
            <v>-183.43</v>
          </cell>
        </row>
        <row r="17">
          <cell r="A17">
            <v>450050213</v>
          </cell>
          <cell r="B17" t="str">
            <v>450050213 - Springfield Tra</v>
          </cell>
          <cell r="C17">
            <v>0</v>
          </cell>
          <cell r="D17">
            <v>0</v>
          </cell>
          <cell r="E17">
            <v>0</v>
          </cell>
          <cell r="F17">
            <v>0</v>
          </cell>
          <cell r="G17">
            <v>287321.45</v>
          </cell>
        </row>
        <row r="18">
          <cell r="A18">
            <v>450050226</v>
          </cell>
          <cell r="B18" t="str">
            <v>450050226 - Item 1 Beaudese</v>
          </cell>
          <cell r="C18">
            <v>0</v>
          </cell>
          <cell r="D18">
            <v>0</v>
          </cell>
          <cell r="E18">
            <v>0</v>
          </cell>
          <cell r="F18">
            <v>0</v>
          </cell>
          <cell r="G18">
            <v>-240.86</v>
          </cell>
        </row>
        <row r="19">
          <cell r="A19">
            <v>450050227</v>
          </cell>
          <cell r="B19" t="str">
            <v>450050227 - Item 2 Beaudese</v>
          </cell>
          <cell r="C19">
            <v>0</v>
          </cell>
          <cell r="D19">
            <v>0</v>
          </cell>
          <cell r="E19">
            <v>0</v>
          </cell>
          <cell r="F19">
            <v>0</v>
          </cell>
          <cell r="G19">
            <v>420.92</v>
          </cell>
        </row>
        <row r="20">
          <cell r="A20">
            <v>450050228</v>
          </cell>
          <cell r="B20" t="str">
            <v>450050228 - Ispwich Mway It</v>
          </cell>
          <cell r="C20">
            <v>0</v>
          </cell>
          <cell r="D20">
            <v>0</v>
          </cell>
          <cell r="E20">
            <v>0</v>
          </cell>
          <cell r="F20">
            <v>0</v>
          </cell>
          <cell r="G20">
            <v>12561.27</v>
          </cell>
        </row>
        <row r="21">
          <cell r="A21">
            <v>450050229</v>
          </cell>
          <cell r="B21" t="str">
            <v>450050229 - N/E Hgwy James</v>
          </cell>
          <cell r="C21">
            <v>0</v>
          </cell>
          <cell r="D21">
            <v>0</v>
          </cell>
          <cell r="E21">
            <v>0</v>
          </cell>
          <cell r="F21">
            <v>0</v>
          </cell>
          <cell r="G21">
            <v>9877.61</v>
          </cell>
        </row>
        <row r="22">
          <cell r="A22">
            <v>450050231</v>
          </cell>
          <cell r="B22" t="str">
            <v>450050231 - Boggo Rd Busway</v>
          </cell>
          <cell r="C22">
            <v>0</v>
          </cell>
          <cell r="D22">
            <v>0</v>
          </cell>
          <cell r="E22">
            <v>0</v>
          </cell>
          <cell r="F22">
            <v>0</v>
          </cell>
          <cell r="G22">
            <v>35943.85</v>
          </cell>
        </row>
        <row r="23">
          <cell r="A23">
            <v>450050232</v>
          </cell>
          <cell r="B23" t="str">
            <v>450050232 - Ipswh Mtr Itm 5</v>
          </cell>
          <cell r="C23">
            <v>0</v>
          </cell>
          <cell r="D23">
            <v>0</v>
          </cell>
          <cell r="E23">
            <v>0</v>
          </cell>
          <cell r="F23">
            <v>0</v>
          </cell>
          <cell r="G23">
            <v>1974.03</v>
          </cell>
        </row>
        <row r="24">
          <cell r="A24">
            <v>450050233</v>
          </cell>
          <cell r="B24" t="str">
            <v>450050233 - Nerang Sth I/ch</v>
          </cell>
          <cell r="C24">
            <v>0</v>
          </cell>
          <cell r="D24">
            <v>0</v>
          </cell>
          <cell r="E24">
            <v>0</v>
          </cell>
          <cell r="F24">
            <v>0</v>
          </cell>
          <cell r="G24">
            <v>82.48</v>
          </cell>
        </row>
        <row r="25">
          <cell r="A25">
            <v>450050234</v>
          </cell>
          <cell r="B25" t="str">
            <v>450050234 - Bovis L/Lease,</v>
          </cell>
          <cell r="C25">
            <v>0</v>
          </cell>
          <cell r="D25">
            <v>0</v>
          </cell>
          <cell r="E25">
            <v>0</v>
          </cell>
          <cell r="F25">
            <v>0</v>
          </cell>
          <cell r="G25">
            <v>-2465.85</v>
          </cell>
        </row>
        <row r="26">
          <cell r="A26">
            <v>450050237</v>
          </cell>
          <cell r="B26" t="str">
            <v>450050237 - G/Way Upgrade</v>
          </cell>
          <cell r="C26">
            <v>0</v>
          </cell>
          <cell r="D26">
            <v>0</v>
          </cell>
          <cell r="E26">
            <v>0</v>
          </cell>
          <cell r="F26">
            <v>0</v>
          </cell>
          <cell r="G26">
            <v>65794.039999999994</v>
          </cell>
        </row>
        <row r="27">
          <cell r="A27">
            <v>450050238</v>
          </cell>
          <cell r="B27" t="str">
            <v>450050238 - BCC New Clevela</v>
          </cell>
          <cell r="C27">
            <v>6152.75</v>
          </cell>
          <cell r="D27">
            <v>0</v>
          </cell>
          <cell r="E27">
            <v>-6152.75</v>
          </cell>
          <cell r="F27">
            <v>0</v>
          </cell>
          <cell r="G27">
            <v>38297.65</v>
          </cell>
        </row>
        <row r="28">
          <cell r="A28">
            <v>450050240</v>
          </cell>
          <cell r="B28" t="str">
            <v>450050240 - Ipswich Motorwa</v>
          </cell>
          <cell r="C28">
            <v>0</v>
          </cell>
          <cell r="D28">
            <v>0</v>
          </cell>
          <cell r="E28">
            <v>0</v>
          </cell>
          <cell r="F28">
            <v>0</v>
          </cell>
          <cell r="G28">
            <v>221889.16</v>
          </cell>
        </row>
        <row r="29">
          <cell r="A29">
            <v>450050242</v>
          </cell>
          <cell r="B29" t="str">
            <v>450050242 - Augusta Parkway</v>
          </cell>
          <cell r="C29">
            <v>45490.74</v>
          </cell>
          <cell r="D29">
            <v>0</v>
          </cell>
          <cell r="E29">
            <v>-45490.74</v>
          </cell>
          <cell r="F29">
            <v>0</v>
          </cell>
          <cell r="G29">
            <v>149185.51999999999</v>
          </cell>
        </row>
        <row r="30">
          <cell r="A30">
            <v>450050243</v>
          </cell>
          <cell r="B30" t="str">
            <v>450050243 - New England Hig</v>
          </cell>
          <cell r="C30">
            <v>1616</v>
          </cell>
          <cell r="D30">
            <v>0</v>
          </cell>
          <cell r="E30">
            <v>-1616</v>
          </cell>
          <cell r="F30">
            <v>0</v>
          </cell>
          <cell r="G30">
            <v>41867.980000000003</v>
          </cell>
        </row>
        <row r="31">
          <cell r="A31">
            <v>450050244</v>
          </cell>
          <cell r="B31" t="str">
            <v>450050244 - Finucane Rd Rel</v>
          </cell>
          <cell r="C31">
            <v>368</v>
          </cell>
          <cell r="D31">
            <v>0</v>
          </cell>
          <cell r="E31">
            <v>-368</v>
          </cell>
          <cell r="F31">
            <v>0</v>
          </cell>
          <cell r="G31">
            <v>11865.02</v>
          </cell>
        </row>
        <row r="32">
          <cell r="A32">
            <v>450050245</v>
          </cell>
          <cell r="B32" t="str">
            <v>450050245 - Grand View Hote</v>
          </cell>
          <cell r="C32">
            <v>0</v>
          </cell>
          <cell r="D32">
            <v>0</v>
          </cell>
          <cell r="E32">
            <v>0</v>
          </cell>
          <cell r="F32">
            <v>0</v>
          </cell>
          <cell r="G32">
            <v>10742.39</v>
          </cell>
        </row>
        <row r="33">
          <cell r="A33">
            <v>450050246</v>
          </cell>
          <cell r="B33" t="str">
            <v>450050246 - SRWP Alliance</v>
          </cell>
          <cell r="C33">
            <v>0</v>
          </cell>
          <cell r="D33">
            <v>0</v>
          </cell>
          <cell r="E33">
            <v>0</v>
          </cell>
          <cell r="F33">
            <v>0</v>
          </cell>
          <cell r="G33">
            <v>-523.79</v>
          </cell>
        </row>
        <row r="34">
          <cell r="A34">
            <v>450050247</v>
          </cell>
          <cell r="B34" t="str">
            <v>450050247 - Stage 3</v>
          </cell>
          <cell r="C34">
            <v>7940.37</v>
          </cell>
          <cell r="D34">
            <v>0</v>
          </cell>
          <cell r="E34">
            <v>-7940.37</v>
          </cell>
          <cell r="F34">
            <v>0</v>
          </cell>
          <cell r="G34">
            <v>107323.9</v>
          </cell>
        </row>
        <row r="35">
          <cell r="A35">
            <v>450050248</v>
          </cell>
          <cell r="B35" t="str">
            <v>450050248 - Hancock Street</v>
          </cell>
          <cell r="C35">
            <v>0</v>
          </cell>
          <cell r="D35">
            <v>0</v>
          </cell>
          <cell r="E35">
            <v>0</v>
          </cell>
          <cell r="F35">
            <v>0</v>
          </cell>
          <cell r="G35">
            <v>5480.04</v>
          </cell>
        </row>
        <row r="36">
          <cell r="A36">
            <v>450050249</v>
          </cell>
          <cell r="B36" t="str">
            <v>450050249 - LBBJV Cornwall</v>
          </cell>
          <cell r="C36">
            <v>0</v>
          </cell>
          <cell r="D36">
            <v>0</v>
          </cell>
          <cell r="E36">
            <v>0</v>
          </cell>
          <cell r="F36">
            <v>0</v>
          </cell>
          <cell r="G36">
            <v>13033.73</v>
          </cell>
        </row>
        <row r="37">
          <cell r="A37">
            <v>450050250</v>
          </cell>
          <cell r="B37" t="str">
            <v>450050250 - 276 Pine Mounta</v>
          </cell>
          <cell r="C37">
            <v>0</v>
          </cell>
          <cell r="D37">
            <v>0</v>
          </cell>
          <cell r="E37">
            <v>0</v>
          </cell>
          <cell r="F37">
            <v>0</v>
          </cell>
          <cell r="G37">
            <v>13760.79</v>
          </cell>
        </row>
        <row r="38">
          <cell r="A38">
            <v>450050251</v>
          </cell>
          <cell r="B38" t="str">
            <v>450050251 - Mudgeeraba Inte</v>
          </cell>
          <cell r="C38">
            <v>95551.92</v>
          </cell>
          <cell r="D38">
            <v>0</v>
          </cell>
          <cell r="E38">
            <v>-95551.92</v>
          </cell>
          <cell r="F38">
            <v>0</v>
          </cell>
          <cell r="G38">
            <v>834187.97</v>
          </cell>
        </row>
        <row r="39">
          <cell r="A39">
            <v>450050252</v>
          </cell>
          <cell r="B39" t="str">
            <v>450050252 - DMR Hope Island</v>
          </cell>
          <cell r="C39">
            <v>0</v>
          </cell>
          <cell r="D39">
            <v>0</v>
          </cell>
          <cell r="E39">
            <v>0</v>
          </cell>
          <cell r="F39">
            <v>0</v>
          </cell>
          <cell r="G39">
            <v>13437.05</v>
          </cell>
        </row>
        <row r="40">
          <cell r="A40">
            <v>450050253</v>
          </cell>
          <cell r="B40" t="str">
            <v>450050253 - Springfield Hot</v>
          </cell>
          <cell r="C40">
            <v>0</v>
          </cell>
          <cell r="D40">
            <v>0</v>
          </cell>
          <cell r="E40">
            <v>0</v>
          </cell>
          <cell r="F40">
            <v>0</v>
          </cell>
          <cell r="G40">
            <v>12100</v>
          </cell>
        </row>
        <row r="41">
          <cell r="A41">
            <v>450050255</v>
          </cell>
          <cell r="B41" t="str">
            <v>450050255 - BCC Willawong -</v>
          </cell>
          <cell r="C41">
            <v>788.5</v>
          </cell>
          <cell r="D41">
            <v>0</v>
          </cell>
          <cell r="E41">
            <v>-788.5</v>
          </cell>
          <cell r="F41">
            <v>0</v>
          </cell>
          <cell r="G41">
            <v>84971.29</v>
          </cell>
        </row>
        <row r="42">
          <cell r="A42">
            <v>450050256</v>
          </cell>
          <cell r="B42" t="str">
            <v>450050256 - BMD Fibre Cycle</v>
          </cell>
          <cell r="C42">
            <v>0</v>
          </cell>
          <cell r="D42">
            <v>0</v>
          </cell>
          <cell r="E42">
            <v>0</v>
          </cell>
          <cell r="F42">
            <v>0</v>
          </cell>
          <cell r="G42">
            <v>18076.61</v>
          </cell>
        </row>
        <row r="43">
          <cell r="A43">
            <v>450050257</v>
          </cell>
          <cell r="B43" t="str">
            <v>450050257 - Trackstar Allia</v>
          </cell>
          <cell r="C43">
            <v>22236.560000000001</v>
          </cell>
          <cell r="D43">
            <v>0</v>
          </cell>
          <cell r="E43">
            <v>-22236.560000000001</v>
          </cell>
          <cell r="F43">
            <v>0</v>
          </cell>
          <cell r="G43">
            <v>70351.97</v>
          </cell>
        </row>
        <row r="44">
          <cell r="A44">
            <v>450050287</v>
          </cell>
          <cell r="B44" t="str">
            <v>450050287 - Gas Main Reloca</v>
          </cell>
          <cell r="C44">
            <v>0</v>
          </cell>
          <cell r="D44">
            <v>0</v>
          </cell>
          <cell r="E44">
            <v>0</v>
          </cell>
          <cell r="F44">
            <v>0</v>
          </cell>
          <cell r="G44">
            <v>6841.22</v>
          </cell>
        </row>
        <row r="45">
          <cell r="A45">
            <v>450050290</v>
          </cell>
          <cell r="B45" t="str">
            <v>450050290 - Fish Developmen</v>
          </cell>
          <cell r="C45">
            <v>0</v>
          </cell>
          <cell r="D45">
            <v>0</v>
          </cell>
          <cell r="E45">
            <v>0</v>
          </cell>
          <cell r="F45">
            <v>0</v>
          </cell>
          <cell r="G45">
            <v>2522.6</v>
          </cell>
        </row>
        <row r="46">
          <cell r="A46">
            <v>450050292</v>
          </cell>
          <cell r="B46" t="str">
            <v>450050292 - Gold Coast H/wa</v>
          </cell>
          <cell r="C46">
            <v>10023.66</v>
          </cell>
          <cell r="D46">
            <v>0</v>
          </cell>
          <cell r="E46">
            <v>-10023.66</v>
          </cell>
          <cell r="F46">
            <v>0</v>
          </cell>
          <cell r="G46">
            <v>62414.14</v>
          </cell>
        </row>
        <row r="47">
          <cell r="A47">
            <v>450050293</v>
          </cell>
          <cell r="B47" t="str">
            <v>450050293 - Oxley Drive Hop</v>
          </cell>
          <cell r="C47">
            <v>0</v>
          </cell>
          <cell r="D47">
            <v>0</v>
          </cell>
          <cell r="E47">
            <v>0</v>
          </cell>
          <cell r="F47">
            <v>0</v>
          </cell>
          <cell r="G47">
            <v>0</v>
          </cell>
        </row>
        <row r="48">
          <cell r="A48">
            <v>450050294</v>
          </cell>
          <cell r="B48" t="str">
            <v>450050294 - Wynnum Road Upg</v>
          </cell>
          <cell r="C48">
            <v>328.5</v>
          </cell>
          <cell r="D48">
            <v>0</v>
          </cell>
          <cell r="E48">
            <v>-328.5</v>
          </cell>
          <cell r="F48">
            <v>0</v>
          </cell>
          <cell r="G48">
            <v>328.5</v>
          </cell>
        </row>
        <row r="49">
          <cell r="A49">
            <v>450050295</v>
          </cell>
          <cell r="B49" t="str">
            <v>450050295 - Ipswich Motorwa</v>
          </cell>
          <cell r="C49">
            <v>22868.83</v>
          </cell>
          <cell r="D49">
            <v>0</v>
          </cell>
          <cell r="E49">
            <v>-22868.83</v>
          </cell>
          <cell r="F49">
            <v>0</v>
          </cell>
          <cell r="G49">
            <v>35756.83</v>
          </cell>
        </row>
        <row r="50">
          <cell r="A50">
            <v>450050296</v>
          </cell>
          <cell r="B50" t="str">
            <v>450050296 - Ipswich Motorwa</v>
          </cell>
          <cell r="C50">
            <v>43657.53</v>
          </cell>
          <cell r="D50">
            <v>0</v>
          </cell>
          <cell r="E50">
            <v>-43657.53</v>
          </cell>
          <cell r="F50">
            <v>0</v>
          </cell>
          <cell r="G50">
            <v>52925.49</v>
          </cell>
        </row>
        <row r="51">
          <cell r="A51">
            <v>450050502</v>
          </cell>
          <cell r="B51" t="str">
            <v>450050502 - DMR - Coomera E</v>
          </cell>
          <cell r="C51">
            <v>0</v>
          </cell>
          <cell r="D51">
            <v>0</v>
          </cell>
          <cell r="E51">
            <v>0</v>
          </cell>
          <cell r="F51">
            <v>0</v>
          </cell>
          <cell r="G51">
            <v>0</v>
          </cell>
        </row>
        <row r="52">
          <cell r="A52">
            <v>450050503</v>
          </cell>
          <cell r="B52" t="str">
            <v>450050503 - DMR - Varsity L</v>
          </cell>
          <cell r="C52">
            <v>1792.5</v>
          </cell>
          <cell r="D52">
            <v>0</v>
          </cell>
          <cell r="E52">
            <v>-1792.5</v>
          </cell>
          <cell r="F52">
            <v>0</v>
          </cell>
          <cell r="G52">
            <v>1792.5</v>
          </cell>
        </row>
        <row r="53">
          <cell r="A53">
            <v>450050504</v>
          </cell>
          <cell r="B53" t="str">
            <v>450050504 - DMR - Robina In</v>
          </cell>
          <cell r="C53">
            <v>0</v>
          </cell>
          <cell r="D53">
            <v>0</v>
          </cell>
          <cell r="E53">
            <v>0</v>
          </cell>
          <cell r="F53">
            <v>0</v>
          </cell>
          <cell r="G53">
            <v>0</v>
          </cell>
        </row>
      </sheetData>
      <sheetData sheetId="9" refreshError="1"/>
      <sheetData sheetId="10" refreshError="1"/>
      <sheetData sheetId="11"/>
      <sheetData sheetId="12"/>
      <sheetData sheetId="13" refreshError="1"/>
      <sheetData sheetId="14"/>
      <sheetData sheetId="15" refreshError="1"/>
      <sheetData sheetId="16"/>
      <sheetData sheetId="17"/>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ow r="5">
          <cell r="A5">
            <v>450050182</v>
          </cell>
          <cell r="B5" t="str">
            <v>450050182 - Waterford Rd</v>
          </cell>
          <cell r="C5">
            <v>0</v>
          </cell>
          <cell r="D5">
            <v>0</v>
          </cell>
          <cell r="E5">
            <v>0</v>
          </cell>
          <cell r="F5">
            <v>0</v>
          </cell>
          <cell r="G5">
            <v>0</v>
          </cell>
          <cell r="H5">
            <v>0</v>
          </cell>
          <cell r="I5">
            <v>0</v>
          </cell>
        </row>
        <row r="6">
          <cell r="A6">
            <v>450050206</v>
          </cell>
          <cell r="B6" t="str">
            <v>450050206 - UCRP:2</v>
          </cell>
          <cell r="C6">
            <v>59062.58</v>
          </cell>
          <cell r="D6">
            <v>0</v>
          </cell>
          <cell r="E6">
            <v>-59062.58</v>
          </cell>
          <cell r="F6">
            <v>0</v>
          </cell>
          <cell r="G6">
            <v>59062.58</v>
          </cell>
          <cell r="H6">
            <v>0</v>
          </cell>
          <cell r="I6">
            <v>-59062.58</v>
          </cell>
        </row>
        <row r="7">
          <cell r="A7">
            <v>450050213</v>
          </cell>
          <cell r="B7" t="str">
            <v>450050213 - Springfield Tra</v>
          </cell>
          <cell r="C7">
            <v>0</v>
          </cell>
          <cell r="D7">
            <v>0</v>
          </cell>
          <cell r="E7">
            <v>0</v>
          </cell>
          <cell r="F7">
            <v>0</v>
          </cell>
          <cell r="G7">
            <v>0</v>
          </cell>
          <cell r="H7">
            <v>0</v>
          </cell>
          <cell r="I7">
            <v>0</v>
          </cell>
        </row>
        <row r="8">
          <cell r="A8">
            <v>450050224</v>
          </cell>
          <cell r="B8" t="str">
            <v>450050224 - Ipswich Motorwa</v>
          </cell>
          <cell r="C8">
            <v>0</v>
          </cell>
          <cell r="D8">
            <v>0</v>
          </cell>
          <cell r="E8">
            <v>0</v>
          </cell>
          <cell r="F8">
            <v>0</v>
          </cell>
          <cell r="G8">
            <v>0</v>
          </cell>
          <cell r="H8">
            <v>0</v>
          </cell>
          <cell r="I8">
            <v>0</v>
          </cell>
        </row>
        <row r="9">
          <cell r="A9">
            <v>450050227</v>
          </cell>
          <cell r="B9" t="str">
            <v>450050227 - Item 2 Beaudese</v>
          </cell>
          <cell r="C9">
            <v>0</v>
          </cell>
          <cell r="D9">
            <v>0</v>
          </cell>
          <cell r="E9">
            <v>0</v>
          </cell>
          <cell r="F9">
            <v>0</v>
          </cell>
          <cell r="G9">
            <v>0</v>
          </cell>
          <cell r="H9">
            <v>0</v>
          </cell>
          <cell r="I9">
            <v>0</v>
          </cell>
        </row>
        <row r="10">
          <cell r="A10">
            <v>450050228</v>
          </cell>
          <cell r="B10" t="str">
            <v>450050228 - Ispwich Mway It</v>
          </cell>
          <cell r="C10">
            <v>0</v>
          </cell>
          <cell r="D10">
            <v>0</v>
          </cell>
          <cell r="E10">
            <v>0</v>
          </cell>
          <cell r="F10">
            <v>0</v>
          </cell>
          <cell r="G10">
            <v>0</v>
          </cell>
          <cell r="H10">
            <v>0</v>
          </cell>
          <cell r="I10">
            <v>0</v>
          </cell>
        </row>
        <row r="11">
          <cell r="A11">
            <v>450050231</v>
          </cell>
          <cell r="B11" t="str">
            <v>450050231 - Boggo Rd Busway</v>
          </cell>
          <cell r="C11">
            <v>0</v>
          </cell>
          <cell r="D11">
            <v>0</v>
          </cell>
          <cell r="E11">
            <v>0</v>
          </cell>
          <cell r="F11">
            <v>0</v>
          </cell>
          <cell r="G11">
            <v>0</v>
          </cell>
          <cell r="H11">
            <v>0</v>
          </cell>
          <cell r="I11">
            <v>0</v>
          </cell>
        </row>
        <row r="12">
          <cell r="A12">
            <v>450050232</v>
          </cell>
          <cell r="B12" t="str">
            <v>450050232 - Ipswh Mtr Itm 5</v>
          </cell>
          <cell r="C12">
            <v>0</v>
          </cell>
          <cell r="D12">
            <v>0</v>
          </cell>
          <cell r="E12">
            <v>0</v>
          </cell>
          <cell r="F12">
            <v>0</v>
          </cell>
          <cell r="G12">
            <v>0</v>
          </cell>
          <cell r="H12">
            <v>0</v>
          </cell>
          <cell r="I12">
            <v>0</v>
          </cell>
        </row>
        <row r="13">
          <cell r="A13">
            <v>450050234</v>
          </cell>
          <cell r="B13" t="str">
            <v>450050234 - Bovis L/Lease,</v>
          </cell>
          <cell r="C13">
            <v>0</v>
          </cell>
          <cell r="D13">
            <v>0</v>
          </cell>
          <cell r="E13">
            <v>0</v>
          </cell>
          <cell r="F13">
            <v>0</v>
          </cell>
          <cell r="G13">
            <v>0</v>
          </cell>
          <cell r="H13">
            <v>0</v>
          </cell>
          <cell r="I13">
            <v>0</v>
          </cell>
        </row>
        <row r="14">
          <cell r="A14">
            <v>450050237</v>
          </cell>
          <cell r="B14" t="str">
            <v>450050237 - G/Way Upgrade</v>
          </cell>
          <cell r="C14">
            <v>0</v>
          </cell>
          <cell r="D14">
            <v>0</v>
          </cell>
          <cell r="E14">
            <v>0</v>
          </cell>
          <cell r="F14">
            <v>0</v>
          </cell>
          <cell r="G14">
            <v>0</v>
          </cell>
          <cell r="H14">
            <v>0</v>
          </cell>
          <cell r="I14">
            <v>0</v>
          </cell>
        </row>
        <row r="15">
          <cell r="A15">
            <v>450050238</v>
          </cell>
          <cell r="B15" t="str">
            <v>450050238 - BCC New Clevela</v>
          </cell>
          <cell r="C15">
            <v>12447.07</v>
          </cell>
          <cell r="D15">
            <v>0</v>
          </cell>
          <cell r="E15">
            <v>-12447.07</v>
          </cell>
          <cell r="F15">
            <v>0</v>
          </cell>
          <cell r="G15">
            <v>12447.07</v>
          </cell>
          <cell r="H15">
            <v>0</v>
          </cell>
          <cell r="I15">
            <v>-12447.07</v>
          </cell>
        </row>
        <row r="16">
          <cell r="A16">
            <v>450050239</v>
          </cell>
          <cell r="B16" t="str">
            <v>450050239 - Qantec Mc Wilia</v>
          </cell>
          <cell r="C16">
            <v>0</v>
          </cell>
          <cell r="D16">
            <v>0</v>
          </cell>
          <cell r="E16">
            <v>0</v>
          </cell>
          <cell r="F16">
            <v>0</v>
          </cell>
          <cell r="G16">
            <v>0</v>
          </cell>
          <cell r="H16">
            <v>0</v>
          </cell>
          <cell r="I16">
            <v>0</v>
          </cell>
        </row>
        <row r="17">
          <cell r="A17">
            <v>450050240</v>
          </cell>
          <cell r="B17" t="str">
            <v>450050240 - Ipswich Motorwa</v>
          </cell>
          <cell r="C17">
            <v>0</v>
          </cell>
          <cell r="D17">
            <v>0</v>
          </cell>
          <cell r="E17">
            <v>0</v>
          </cell>
          <cell r="F17">
            <v>0</v>
          </cell>
          <cell r="G17">
            <v>0</v>
          </cell>
          <cell r="H17">
            <v>0</v>
          </cell>
          <cell r="I17">
            <v>0</v>
          </cell>
        </row>
        <row r="18">
          <cell r="A18">
            <v>450050242</v>
          </cell>
          <cell r="B18" t="str">
            <v>450050242 - Augusta Parkway</v>
          </cell>
          <cell r="C18">
            <v>0</v>
          </cell>
          <cell r="D18">
            <v>0</v>
          </cell>
          <cell r="E18">
            <v>0</v>
          </cell>
          <cell r="F18">
            <v>0</v>
          </cell>
          <cell r="G18">
            <v>0</v>
          </cell>
          <cell r="H18">
            <v>0</v>
          </cell>
          <cell r="I18">
            <v>0</v>
          </cell>
        </row>
        <row r="19">
          <cell r="A19">
            <v>450050243</v>
          </cell>
          <cell r="B19" t="str">
            <v>450050243 - New England Hig</v>
          </cell>
          <cell r="C19">
            <v>0</v>
          </cell>
          <cell r="D19">
            <v>0</v>
          </cell>
          <cell r="E19">
            <v>0</v>
          </cell>
          <cell r="F19">
            <v>0</v>
          </cell>
          <cell r="G19">
            <v>0</v>
          </cell>
          <cell r="H19">
            <v>0</v>
          </cell>
          <cell r="I19">
            <v>0</v>
          </cell>
        </row>
        <row r="20">
          <cell r="A20">
            <v>450050244</v>
          </cell>
          <cell r="B20" t="str">
            <v>450050244 - Finucane Rd Rel</v>
          </cell>
          <cell r="C20">
            <v>981.12</v>
          </cell>
          <cell r="D20">
            <v>0</v>
          </cell>
          <cell r="E20">
            <v>-981.12</v>
          </cell>
          <cell r="F20">
            <v>0</v>
          </cell>
          <cell r="G20">
            <v>981.12</v>
          </cell>
          <cell r="H20">
            <v>0</v>
          </cell>
          <cell r="I20">
            <v>-981.12</v>
          </cell>
        </row>
        <row r="21">
          <cell r="A21">
            <v>450050245</v>
          </cell>
          <cell r="B21" t="str">
            <v>450050245 - Grand View Hote</v>
          </cell>
          <cell r="C21">
            <v>0</v>
          </cell>
          <cell r="D21">
            <v>0</v>
          </cell>
          <cell r="E21">
            <v>0</v>
          </cell>
          <cell r="F21">
            <v>0</v>
          </cell>
          <cell r="G21">
            <v>0</v>
          </cell>
          <cell r="H21">
            <v>0</v>
          </cell>
          <cell r="I21">
            <v>0</v>
          </cell>
        </row>
        <row r="22">
          <cell r="A22">
            <v>450050246</v>
          </cell>
          <cell r="B22" t="str">
            <v>450050246 - SRWP Alliance</v>
          </cell>
          <cell r="C22">
            <v>0</v>
          </cell>
          <cell r="D22">
            <v>0</v>
          </cell>
          <cell r="E22">
            <v>0</v>
          </cell>
          <cell r="F22">
            <v>0</v>
          </cell>
          <cell r="G22">
            <v>0</v>
          </cell>
          <cell r="H22">
            <v>0</v>
          </cell>
          <cell r="I22">
            <v>0</v>
          </cell>
        </row>
        <row r="23">
          <cell r="A23">
            <v>450050247</v>
          </cell>
          <cell r="B23" t="str">
            <v>450050247 - Stage 3</v>
          </cell>
          <cell r="C23">
            <v>1546</v>
          </cell>
          <cell r="D23">
            <v>0</v>
          </cell>
          <cell r="E23">
            <v>-1546</v>
          </cell>
          <cell r="F23">
            <v>0</v>
          </cell>
          <cell r="G23">
            <v>1546</v>
          </cell>
          <cell r="H23">
            <v>0</v>
          </cell>
          <cell r="I23">
            <v>-1546</v>
          </cell>
        </row>
        <row r="24">
          <cell r="A24">
            <v>450050248</v>
          </cell>
          <cell r="B24" t="str">
            <v>450050248 - Hancock Street</v>
          </cell>
          <cell r="C24">
            <v>0</v>
          </cell>
          <cell r="D24">
            <v>0</v>
          </cell>
          <cell r="E24">
            <v>0</v>
          </cell>
          <cell r="F24">
            <v>0</v>
          </cell>
          <cell r="G24">
            <v>0</v>
          </cell>
          <cell r="H24">
            <v>0</v>
          </cell>
          <cell r="I24">
            <v>0</v>
          </cell>
        </row>
        <row r="25">
          <cell r="A25">
            <v>450050250</v>
          </cell>
          <cell r="B25" t="str">
            <v>450050250 - 276 Pine Mounta</v>
          </cell>
          <cell r="C25">
            <v>0</v>
          </cell>
          <cell r="D25">
            <v>0</v>
          </cell>
          <cell r="E25">
            <v>0</v>
          </cell>
          <cell r="F25">
            <v>0</v>
          </cell>
          <cell r="G25">
            <v>0</v>
          </cell>
          <cell r="H25">
            <v>0</v>
          </cell>
          <cell r="I25">
            <v>0</v>
          </cell>
        </row>
        <row r="26">
          <cell r="A26">
            <v>450050251</v>
          </cell>
          <cell r="B26" t="str">
            <v>450050251 - Mudgeeraba Inte</v>
          </cell>
          <cell r="C26">
            <v>1935.75</v>
          </cell>
          <cell r="D26">
            <v>0</v>
          </cell>
          <cell r="E26">
            <v>-1935.75</v>
          </cell>
          <cell r="F26">
            <v>0</v>
          </cell>
          <cell r="G26">
            <v>1935.75</v>
          </cell>
          <cell r="H26">
            <v>0</v>
          </cell>
          <cell r="I26">
            <v>-1935.75</v>
          </cell>
        </row>
        <row r="27">
          <cell r="A27">
            <v>450050252</v>
          </cell>
          <cell r="B27" t="str">
            <v>450050252 - DMR Hope Island</v>
          </cell>
          <cell r="C27">
            <v>2038.8</v>
          </cell>
          <cell r="D27">
            <v>0</v>
          </cell>
          <cell r="E27">
            <v>-2038.8</v>
          </cell>
          <cell r="F27">
            <v>0</v>
          </cell>
          <cell r="G27">
            <v>2038.8</v>
          </cell>
          <cell r="H27">
            <v>0</v>
          </cell>
          <cell r="I27">
            <v>-2038.8</v>
          </cell>
        </row>
        <row r="28">
          <cell r="A28">
            <v>450050253</v>
          </cell>
          <cell r="B28" t="str">
            <v>450050253 - Springfield Hot</v>
          </cell>
          <cell r="C28">
            <v>0</v>
          </cell>
          <cell r="D28">
            <v>0</v>
          </cell>
          <cell r="E28">
            <v>0</v>
          </cell>
          <cell r="F28">
            <v>0</v>
          </cell>
          <cell r="G28">
            <v>0</v>
          </cell>
          <cell r="H28">
            <v>0</v>
          </cell>
          <cell r="I28">
            <v>0</v>
          </cell>
        </row>
        <row r="29">
          <cell r="A29">
            <v>450050255</v>
          </cell>
          <cell r="B29" t="str">
            <v>450050255 - BCC Willawong -</v>
          </cell>
          <cell r="C29">
            <v>0</v>
          </cell>
          <cell r="D29">
            <v>0</v>
          </cell>
          <cell r="E29">
            <v>0</v>
          </cell>
          <cell r="F29">
            <v>0</v>
          </cell>
          <cell r="G29">
            <v>0</v>
          </cell>
          <cell r="H29">
            <v>0</v>
          </cell>
          <cell r="I29">
            <v>0</v>
          </cell>
        </row>
        <row r="30">
          <cell r="A30">
            <v>450050256</v>
          </cell>
          <cell r="B30" t="str">
            <v>450050256 - BMD Fibre Cycle</v>
          </cell>
          <cell r="C30">
            <v>0</v>
          </cell>
          <cell r="D30">
            <v>0</v>
          </cell>
          <cell r="E30">
            <v>0</v>
          </cell>
          <cell r="F30">
            <v>0</v>
          </cell>
          <cell r="G30">
            <v>0</v>
          </cell>
          <cell r="H30">
            <v>0</v>
          </cell>
          <cell r="I30">
            <v>0</v>
          </cell>
        </row>
        <row r="31">
          <cell r="A31">
            <v>450050257</v>
          </cell>
          <cell r="B31" t="str">
            <v>450050257 - Trackstar Allia</v>
          </cell>
          <cell r="C31">
            <v>0</v>
          </cell>
          <cell r="D31">
            <v>0</v>
          </cell>
          <cell r="E31">
            <v>0</v>
          </cell>
          <cell r="F31">
            <v>0</v>
          </cell>
          <cell r="G31">
            <v>0</v>
          </cell>
          <cell r="H31">
            <v>0</v>
          </cell>
          <cell r="I31">
            <v>0</v>
          </cell>
        </row>
        <row r="32">
          <cell r="A32">
            <v>450050287</v>
          </cell>
          <cell r="B32" t="str">
            <v>450050287 - Gas Main Reloca</v>
          </cell>
          <cell r="C32">
            <v>0</v>
          </cell>
          <cell r="D32">
            <v>0</v>
          </cell>
          <cell r="E32">
            <v>0</v>
          </cell>
          <cell r="F32">
            <v>0</v>
          </cell>
          <cell r="G32">
            <v>0</v>
          </cell>
          <cell r="H32">
            <v>0</v>
          </cell>
          <cell r="I32">
            <v>0</v>
          </cell>
        </row>
        <row r="33">
          <cell r="A33">
            <v>450050292</v>
          </cell>
          <cell r="B33" t="str">
            <v>450050292 - Gold Coast H/wa</v>
          </cell>
          <cell r="C33">
            <v>3662.46</v>
          </cell>
          <cell r="D33">
            <v>0</v>
          </cell>
          <cell r="E33">
            <v>-3662.46</v>
          </cell>
          <cell r="F33">
            <v>0</v>
          </cell>
          <cell r="G33">
            <v>3662.46</v>
          </cell>
          <cell r="H33">
            <v>0</v>
          </cell>
          <cell r="I33">
            <v>-3662.46</v>
          </cell>
        </row>
        <row r="34">
          <cell r="A34">
            <v>450050293</v>
          </cell>
          <cell r="B34" t="str">
            <v>450050293 - Oxley Drive Hop</v>
          </cell>
          <cell r="C34">
            <v>1069.8800000000001</v>
          </cell>
          <cell r="D34">
            <v>0</v>
          </cell>
          <cell r="E34">
            <v>-1069.8800000000001</v>
          </cell>
          <cell r="F34">
            <v>0</v>
          </cell>
          <cell r="G34">
            <v>1069.8800000000001</v>
          </cell>
          <cell r="H34">
            <v>0</v>
          </cell>
          <cell r="I34">
            <v>-1069.8800000000001</v>
          </cell>
        </row>
        <row r="35">
          <cell r="A35">
            <v>450050294</v>
          </cell>
          <cell r="B35" t="str">
            <v>450050294 - Wynnum Road Upg</v>
          </cell>
          <cell r="C35">
            <v>71131.37</v>
          </cell>
          <cell r="D35">
            <v>0</v>
          </cell>
          <cell r="E35">
            <v>-71131.37</v>
          </cell>
          <cell r="F35">
            <v>0</v>
          </cell>
          <cell r="G35">
            <v>71131.37</v>
          </cell>
          <cell r="H35">
            <v>0</v>
          </cell>
          <cell r="I35">
            <v>-71131.37</v>
          </cell>
        </row>
        <row r="36">
          <cell r="A36">
            <v>450050295</v>
          </cell>
          <cell r="B36" t="str">
            <v>450050295 - Ipswich Motorwa</v>
          </cell>
          <cell r="C36">
            <v>995.06</v>
          </cell>
          <cell r="D36">
            <v>0</v>
          </cell>
          <cell r="E36">
            <v>-995.06</v>
          </cell>
          <cell r="F36">
            <v>0</v>
          </cell>
          <cell r="G36">
            <v>995.06</v>
          </cell>
          <cell r="H36">
            <v>0</v>
          </cell>
          <cell r="I36">
            <v>-995.06</v>
          </cell>
        </row>
        <row r="37">
          <cell r="A37">
            <v>450050296</v>
          </cell>
          <cell r="B37" t="str">
            <v>450050296 - Ipswich Motorwa</v>
          </cell>
          <cell r="C37">
            <v>280.32</v>
          </cell>
          <cell r="D37">
            <v>0</v>
          </cell>
          <cell r="E37">
            <v>-280.32</v>
          </cell>
          <cell r="F37">
            <v>0</v>
          </cell>
          <cell r="G37">
            <v>280.32</v>
          </cell>
          <cell r="H37">
            <v>0</v>
          </cell>
          <cell r="I37">
            <v>-280.32</v>
          </cell>
        </row>
        <row r="38">
          <cell r="A38">
            <v>450050297</v>
          </cell>
          <cell r="B38" t="str">
            <v>450050297 - Abigroup, Raymo</v>
          </cell>
          <cell r="C38">
            <v>0</v>
          </cell>
          <cell r="D38">
            <v>0</v>
          </cell>
          <cell r="E38">
            <v>0</v>
          </cell>
          <cell r="F38">
            <v>0</v>
          </cell>
          <cell r="G38">
            <v>0</v>
          </cell>
          <cell r="H38">
            <v>0</v>
          </cell>
          <cell r="I38">
            <v>0</v>
          </cell>
        </row>
        <row r="39">
          <cell r="A39">
            <v>450050298</v>
          </cell>
          <cell r="B39" t="str">
            <v>450050298 - Eastern Busway,</v>
          </cell>
          <cell r="C39">
            <v>9208.67</v>
          </cell>
          <cell r="D39">
            <v>0</v>
          </cell>
          <cell r="E39">
            <v>-9208.67</v>
          </cell>
          <cell r="F39">
            <v>0</v>
          </cell>
          <cell r="G39">
            <v>9208.67</v>
          </cell>
          <cell r="H39">
            <v>0</v>
          </cell>
          <cell r="I39">
            <v>-9208.67</v>
          </cell>
        </row>
        <row r="40">
          <cell r="A40">
            <v>450050299</v>
          </cell>
          <cell r="B40" t="str">
            <v>450050299 - West End Gate S</v>
          </cell>
          <cell r="C40">
            <v>142689.54</v>
          </cell>
          <cell r="D40">
            <v>0</v>
          </cell>
          <cell r="E40">
            <v>-142689.54</v>
          </cell>
          <cell r="F40">
            <v>0</v>
          </cell>
          <cell r="G40">
            <v>142689.54</v>
          </cell>
          <cell r="H40">
            <v>0</v>
          </cell>
          <cell r="I40">
            <v>-142689.54</v>
          </cell>
        </row>
        <row r="41">
          <cell r="A41">
            <v>450050300</v>
          </cell>
          <cell r="B41" t="str">
            <v>450050300 - ETRO - Metrople</v>
          </cell>
          <cell r="C41">
            <v>-422.86</v>
          </cell>
          <cell r="D41">
            <v>0</v>
          </cell>
          <cell r="E41">
            <v>422.86</v>
          </cell>
          <cell r="F41">
            <v>0</v>
          </cell>
          <cell r="G41">
            <v>-422.86</v>
          </cell>
          <cell r="H41">
            <v>0</v>
          </cell>
          <cell r="I41">
            <v>422.86</v>
          </cell>
        </row>
        <row r="42">
          <cell r="A42">
            <v>450050303</v>
          </cell>
          <cell r="B42" t="str">
            <v>450050303 - Ipswich Motorwa</v>
          </cell>
          <cell r="C42">
            <v>0</v>
          </cell>
          <cell r="D42">
            <v>0</v>
          </cell>
          <cell r="E42">
            <v>0</v>
          </cell>
          <cell r="F42">
            <v>0</v>
          </cell>
          <cell r="G42">
            <v>0</v>
          </cell>
          <cell r="H42">
            <v>0</v>
          </cell>
          <cell r="I42">
            <v>0</v>
          </cell>
        </row>
        <row r="43">
          <cell r="A43">
            <v>450050502</v>
          </cell>
          <cell r="B43" t="str">
            <v>450050502 - DMR - Coomera E</v>
          </cell>
          <cell r="C43">
            <v>81016.44</v>
          </cell>
          <cell r="D43">
            <v>0</v>
          </cell>
          <cell r="E43">
            <v>-81016.44</v>
          </cell>
          <cell r="F43">
            <v>0</v>
          </cell>
          <cell r="G43">
            <v>81016.44</v>
          </cell>
          <cell r="H43">
            <v>0</v>
          </cell>
          <cell r="I43">
            <v>-81016.44</v>
          </cell>
        </row>
        <row r="44">
          <cell r="A44">
            <v>450050503</v>
          </cell>
          <cell r="B44" t="str">
            <v>450050503 - Varsity Lakes i</v>
          </cell>
          <cell r="C44">
            <v>134433.9</v>
          </cell>
          <cell r="D44">
            <v>0</v>
          </cell>
          <cell r="E44">
            <v>-134433.9</v>
          </cell>
          <cell r="F44">
            <v>0</v>
          </cell>
          <cell r="G44">
            <v>134433.9</v>
          </cell>
          <cell r="H44">
            <v>0</v>
          </cell>
          <cell r="I44">
            <v>-134433.9</v>
          </cell>
        </row>
        <row r="45">
          <cell r="A45">
            <v>450050504</v>
          </cell>
          <cell r="B45" t="str">
            <v>450050504 - DMR - Robina In</v>
          </cell>
          <cell r="C45">
            <v>210.24</v>
          </cell>
          <cell r="D45">
            <v>0</v>
          </cell>
          <cell r="E45">
            <v>-210.24</v>
          </cell>
          <cell r="F45">
            <v>0</v>
          </cell>
          <cell r="G45">
            <v>210.24</v>
          </cell>
          <cell r="H45">
            <v>0</v>
          </cell>
          <cell r="I45">
            <v>-210.24</v>
          </cell>
        </row>
        <row r="46">
          <cell r="A46">
            <v>450050506</v>
          </cell>
          <cell r="B46" t="str">
            <v>450050506 - Varsity Lakes i</v>
          </cell>
          <cell r="C46">
            <v>1372.35</v>
          </cell>
          <cell r="D46">
            <v>0</v>
          </cell>
          <cell r="E46">
            <v>-1372.35</v>
          </cell>
          <cell r="F46">
            <v>0</v>
          </cell>
          <cell r="G46">
            <v>1372.35</v>
          </cell>
          <cell r="H46">
            <v>0</v>
          </cell>
          <cell r="I46">
            <v>-1372.35</v>
          </cell>
        </row>
        <row r="47">
          <cell r="A47">
            <v>450050508</v>
          </cell>
          <cell r="B47" t="str">
            <v>450050508 - Herries St brid</v>
          </cell>
          <cell r="C47">
            <v>0</v>
          </cell>
          <cell r="D47">
            <v>0</v>
          </cell>
          <cell r="E47">
            <v>0</v>
          </cell>
          <cell r="F47">
            <v>0</v>
          </cell>
          <cell r="G47">
            <v>0</v>
          </cell>
          <cell r="H47">
            <v>0</v>
          </cell>
          <cell r="I47">
            <v>0</v>
          </cell>
        </row>
        <row r="48">
          <cell r="A48">
            <v>450050509</v>
          </cell>
          <cell r="B48" t="str">
            <v>450050509 - AGL Participant</v>
          </cell>
          <cell r="C48">
            <v>0</v>
          </cell>
          <cell r="D48">
            <v>0</v>
          </cell>
          <cell r="E48">
            <v>0</v>
          </cell>
          <cell r="F48">
            <v>0</v>
          </cell>
          <cell r="G48">
            <v>0</v>
          </cell>
          <cell r="H48">
            <v>0</v>
          </cell>
          <cell r="I48">
            <v>0</v>
          </cell>
        </row>
        <row r="49">
          <cell r="A49">
            <v>450050510</v>
          </cell>
          <cell r="B49" t="str">
            <v>450050510 - Cardno Pty is w</v>
          </cell>
          <cell r="C49">
            <v>2858.11</v>
          </cell>
          <cell r="D49">
            <v>0</v>
          </cell>
          <cell r="E49">
            <v>-2858.11</v>
          </cell>
          <cell r="F49">
            <v>0</v>
          </cell>
          <cell r="G49">
            <v>2858.11</v>
          </cell>
          <cell r="H49">
            <v>0</v>
          </cell>
          <cell r="I49">
            <v>-2858.11</v>
          </cell>
        </row>
        <row r="50">
          <cell r="A50">
            <v>450050515</v>
          </cell>
          <cell r="B50" t="str">
            <v>450050515 - Relocation of s</v>
          </cell>
          <cell r="C50">
            <v>12143.18</v>
          </cell>
          <cell r="D50">
            <v>0</v>
          </cell>
          <cell r="E50">
            <v>-12143.18</v>
          </cell>
          <cell r="F50">
            <v>0</v>
          </cell>
          <cell r="G50">
            <v>12143.18</v>
          </cell>
          <cell r="H50">
            <v>0</v>
          </cell>
          <cell r="I50">
            <v>-12143.18</v>
          </cell>
        </row>
        <row r="51">
          <cell r="A51">
            <v>450050519</v>
          </cell>
          <cell r="B51" t="str">
            <v>450050519 - GCRT Stage 2</v>
          </cell>
          <cell r="C51">
            <v>1401.6</v>
          </cell>
          <cell r="D51">
            <v>0</v>
          </cell>
          <cell r="E51">
            <v>-1401.6</v>
          </cell>
          <cell r="F51">
            <v>0</v>
          </cell>
          <cell r="G51">
            <v>1401.6</v>
          </cell>
          <cell r="H51">
            <v>0</v>
          </cell>
          <cell r="I51">
            <v>-1401.6</v>
          </cell>
        </row>
        <row r="52">
          <cell r="A52">
            <v>450050520</v>
          </cell>
          <cell r="B52" t="str">
            <v>450050520 - H &amp; S. R.P. T.</v>
          </cell>
          <cell r="C52">
            <v>911.04</v>
          </cell>
          <cell r="D52">
            <v>0</v>
          </cell>
          <cell r="E52">
            <v>-911.04</v>
          </cell>
          <cell r="F52">
            <v>0</v>
          </cell>
          <cell r="G52">
            <v>911.04</v>
          </cell>
          <cell r="H52">
            <v>0</v>
          </cell>
          <cell r="I52">
            <v>-911.04</v>
          </cell>
        </row>
        <row r="53">
          <cell r="A53">
            <v>450050521</v>
          </cell>
          <cell r="B53" t="str">
            <v>450050521 - 95 Finnegan way</v>
          </cell>
          <cell r="C53">
            <v>1524</v>
          </cell>
          <cell r="D53">
            <v>0</v>
          </cell>
          <cell r="E53">
            <v>-1524</v>
          </cell>
          <cell r="F53">
            <v>0</v>
          </cell>
          <cell r="G53">
            <v>1524</v>
          </cell>
          <cell r="H53">
            <v>0</v>
          </cell>
          <cell r="I53">
            <v>-1524</v>
          </cell>
        </row>
        <row r="54">
          <cell r="A54">
            <v>450050522</v>
          </cell>
          <cell r="B54" t="str">
            <v>450050522 - Greenmount SLSC</v>
          </cell>
          <cell r="C54">
            <v>1149.1600000000001</v>
          </cell>
          <cell r="D54">
            <v>0</v>
          </cell>
          <cell r="E54">
            <v>-1149.1600000000001</v>
          </cell>
          <cell r="F54">
            <v>0</v>
          </cell>
          <cell r="G54">
            <v>1149.1600000000001</v>
          </cell>
          <cell r="H54">
            <v>0</v>
          </cell>
          <cell r="I54">
            <v>-1149.1600000000001</v>
          </cell>
        </row>
      </sheetData>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sheetData sheetId="24"/>
      <sheetData sheetId="25" refreshError="1"/>
      <sheetData sheetId="26"/>
      <sheetData sheetId="27" refreshError="1"/>
      <sheetData sheetId="28"/>
      <sheetData sheetId="29" refreshError="1"/>
      <sheetData sheetId="30" refreshError="1"/>
      <sheetData sheetId="31"/>
      <sheetData sheetId="32" refreshError="1"/>
      <sheetData sheetId="33" refreshError="1"/>
      <sheetData sheetId="34" refreshError="1"/>
      <sheetData sheetId="35"/>
      <sheetData sheetId="36" refreshError="1"/>
      <sheetData sheetId="37"/>
      <sheetData sheetId="38" refreshError="1"/>
      <sheetData sheetId="39"/>
      <sheetData sheetId="40"/>
      <sheetData sheetId="41" refreshError="1"/>
      <sheetData sheetId="42"/>
      <sheetData sheetId="43" refreshError="1"/>
      <sheetData sheetId="44" refreshError="1"/>
      <sheetData sheetId="45" refreshError="1"/>
      <sheetData sheetId="46" refreshError="1"/>
      <sheetData sheetId="4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Final"/>
      <sheetName val="Journal"/>
    </sheetNames>
    <sheetDataSet>
      <sheetData sheetId="0" refreshError="1"/>
      <sheetData sheetId="1" refreshError="1"/>
      <sheetData sheetId="2" refreshError="1">
        <row r="5">
          <cell r="A5">
            <v>450000406</v>
          </cell>
          <cell r="B5" t="str">
            <v>450000406 - Ipswich Motorwa</v>
          </cell>
          <cell r="C5">
            <v>0</v>
          </cell>
          <cell r="D5">
            <v>0</v>
          </cell>
          <cell r="E5">
            <v>0</v>
          </cell>
          <cell r="F5">
            <v>0</v>
          </cell>
          <cell r="G5">
            <v>222.63</v>
          </cell>
          <cell r="H5">
            <v>0</v>
          </cell>
          <cell r="I5">
            <v>-222.63</v>
          </cell>
          <cell r="J5">
            <v>0</v>
          </cell>
        </row>
        <row r="6">
          <cell r="A6">
            <v>450050153</v>
          </cell>
          <cell r="B6" t="str">
            <v>450050153 - RW - Recoverabl</v>
          </cell>
          <cell r="C6">
            <v>0</v>
          </cell>
          <cell r="D6">
            <v>0</v>
          </cell>
          <cell r="E6">
            <v>0</v>
          </cell>
          <cell r="F6">
            <v>0</v>
          </cell>
          <cell r="G6">
            <v>1851.11</v>
          </cell>
          <cell r="H6">
            <v>0</v>
          </cell>
          <cell r="I6">
            <v>-1851.11</v>
          </cell>
          <cell r="J6">
            <v>0</v>
          </cell>
        </row>
        <row r="7">
          <cell r="A7">
            <v>450050154</v>
          </cell>
          <cell r="B7" t="str">
            <v>450050154 - RW - Site Watch</v>
          </cell>
          <cell r="C7">
            <v>52692.71</v>
          </cell>
          <cell r="D7">
            <v>8458.4500000000007</v>
          </cell>
          <cell r="E7">
            <v>-44234.26</v>
          </cell>
          <cell r="F7">
            <v>-522.95940745644896</v>
          </cell>
          <cell r="G7">
            <v>234936.32000000001</v>
          </cell>
          <cell r="H7">
            <v>106999.99</v>
          </cell>
          <cell r="I7">
            <v>-127936.33</v>
          </cell>
          <cell r="J7">
            <v>-119.566674725857</v>
          </cell>
        </row>
        <row r="8">
          <cell r="A8">
            <v>450050155</v>
          </cell>
          <cell r="B8" t="str">
            <v>450050155 - RW - Damage to</v>
          </cell>
          <cell r="C8">
            <v>8194.1200000000008</v>
          </cell>
          <cell r="D8">
            <v>0</v>
          </cell>
          <cell r="E8">
            <v>-8194.1200000000008</v>
          </cell>
          <cell r="F8">
            <v>0</v>
          </cell>
          <cell r="G8">
            <v>141818.43</v>
          </cell>
          <cell r="H8">
            <v>0</v>
          </cell>
          <cell r="I8">
            <v>-141818.43</v>
          </cell>
          <cell r="J8">
            <v>0</v>
          </cell>
        </row>
        <row r="9">
          <cell r="A9">
            <v>450050162</v>
          </cell>
          <cell r="B9" t="str">
            <v>450050162 - R0078126</v>
          </cell>
          <cell r="C9">
            <v>0</v>
          </cell>
          <cell r="D9">
            <v>0</v>
          </cell>
          <cell r="E9">
            <v>0</v>
          </cell>
          <cell r="F9">
            <v>0</v>
          </cell>
          <cell r="G9">
            <v>1592.5</v>
          </cell>
          <cell r="H9">
            <v>0</v>
          </cell>
          <cell r="I9">
            <v>-1592.5</v>
          </cell>
          <cell r="J9">
            <v>0</v>
          </cell>
        </row>
        <row r="10">
          <cell r="A10">
            <v>450050164</v>
          </cell>
          <cell r="B10" t="str">
            <v>450050164 - R0082739</v>
          </cell>
          <cell r="C10">
            <v>0</v>
          </cell>
          <cell r="D10">
            <v>0</v>
          </cell>
          <cell r="E10">
            <v>0</v>
          </cell>
          <cell r="F10">
            <v>0</v>
          </cell>
          <cell r="G10">
            <v>0</v>
          </cell>
          <cell r="H10">
            <v>0</v>
          </cell>
          <cell r="I10">
            <v>0</v>
          </cell>
          <cell r="J10">
            <v>0</v>
          </cell>
        </row>
        <row r="11">
          <cell r="A11">
            <v>450050165</v>
          </cell>
          <cell r="B11" t="str">
            <v>450050165 - R0083708</v>
          </cell>
          <cell r="C11">
            <v>0</v>
          </cell>
          <cell r="D11">
            <v>0</v>
          </cell>
          <cell r="E11">
            <v>0</v>
          </cell>
          <cell r="F11">
            <v>0</v>
          </cell>
          <cell r="G11">
            <v>10626.65</v>
          </cell>
          <cell r="H11">
            <v>0</v>
          </cell>
          <cell r="I11">
            <v>-10626.65</v>
          </cell>
          <cell r="J11">
            <v>0</v>
          </cell>
        </row>
        <row r="12">
          <cell r="A12">
            <v>450050166</v>
          </cell>
          <cell r="B12" t="str">
            <v>450050166 - R0083937</v>
          </cell>
          <cell r="C12">
            <v>0</v>
          </cell>
          <cell r="D12">
            <v>0</v>
          </cell>
          <cell r="E12">
            <v>0</v>
          </cell>
          <cell r="F12">
            <v>0</v>
          </cell>
          <cell r="G12">
            <v>9.0949470177292804E-13</v>
          </cell>
          <cell r="H12">
            <v>0</v>
          </cell>
          <cell r="I12">
            <v>-9.0949470177292804E-13</v>
          </cell>
          <cell r="J12">
            <v>0</v>
          </cell>
        </row>
        <row r="13">
          <cell r="A13">
            <v>450050168</v>
          </cell>
          <cell r="B13" t="str">
            <v>450050168 - R0085614</v>
          </cell>
          <cell r="C13">
            <v>0</v>
          </cell>
          <cell r="D13">
            <v>0</v>
          </cell>
          <cell r="E13">
            <v>0</v>
          </cell>
          <cell r="F13">
            <v>0</v>
          </cell>
          <cell r="G13">
            <v>37436</v>
          </cell>
          <cell r="H13">
            <v>0</v>
          </cell>
          <cell r="I13">
            <v>-37436</v>
          </cell>
          <cell r="J13">
            <v>0</v>
          </cell>
        </row>
        <row r="14">
          <cell r="A14">
            <v>450050169</v>
          </cell>
          <cell r="B14" t="str">
            <v>450050169 - R0087102</v>
          </cell>
          <cell r="C14">
            <v>0</v>
          </cell>
          <cell r="D14">
            <v>0</v>
          </cell>
          <cell r="E14">
            <v>0</v>
          </cell>
          <cell r="F14">
            <v>0</v>
          </cell>
          <cell r="G14">
            <v>35052.449999999997</v>
          </cell>
          <cell r="H14">
            <v>0</v>
          </cell>
          <cell r="I14">
            <v>-35052.449999999997</v>
          </cell>
          <cell r="J14">
            <v>0</v>
          </cell>
        </row>
        <row r="15">
          <cell r="A15">
            <v>450050172</v>
          </cell>
          <cell r="B15" t="str">
            <v>450050172 - R0083225</v>
          </cell>
          <cell r="C15">
            <v>0</v>
          </cell>
          <cell r="D15">
            <v>0</v>
          </cell>
          <cell r="E15">
            <v>0</v>
          </cell>
          <cell r="F15">
            <v>0</v>
          </cell>
          <cell r="G15">
            <v>83523.89</v>
          </cell>
          <cell r="H15">
            <v>0</v>
          </cell>
          <cell r="I15">
            <v>-83523.89</v>
          </cell>
          <cell r="J15">
            <v>0</v>
          </cell>
        </row>
        <row r="16">
          <cell r="A16">
            <v>450050176</v>
          </cell>
          <cell r="B16" t="str">
            <v>450050176 - R0088001</v>
          </cell>
          <cell r="C16">
            <v>0</v>
          </cell>
          <cell r="D16">
            <v>0</v>
          </cell>
          <cell r="E16">
            <v>0</v>
          </cell>
          <cell r="F16">
            <v>0</v>
          </cell>
          <cell r="G16">
            <v>517341.9</v>
          </cell>
          <cell r="H16">
            <v>0</v>
          </cell>
          <cell r="I16">
            <v>-517341.9</v>
          </cell>
          <cell r="J16">
            <v>0</v>
          </cell>
        </row>
        <row r="17">
          <cell r="A17">
            <v>450050180</v>
          </cell>
          <cell r="B17" t="str">
            <v>450050180 - R0087299</v>
          </cell>
          <cell r="C17">
            <v>11322</v>
          </cell>
          <cell r="D17">
            <v>0</v>
          </cell>
          <cell r="E17">
            <v>-11322</v>
          </cell>
          <cell r="F17">
            <v>0</v>
          </cell>
          <cell r="G17">
            <v>309699.94</v>
          </cell>
          <cell r="H17">
            <v>0</v>
          </cell>
          <cell r="I17">
            <v>-309699.94</v>
          </cell>
          <cell r="J17">
            <v>0</v>
          </cell>
        </row>
        <row r="18">
          <cell r="A18">
            <v>450050181</v>
          </cell>
          <cell r="B18" t="str">
            <v>450050181 - R0076784</v>
          </cell>
          <cell r="C18">
            <v>0</v>
          </cell>
          <cell r="D18">
            <v>0</v>
          </cell>
          <cell r="E18">
            <v>0</v>
          </cell>
          <cell r="F18">
            <v>0</v>
          </cell>
          <cell r="G18">
            <v>68995.12</v>
          </cell>
          <cell r="H18">
            <v>0</v>
          </cell>
          <cell r="I18">
            <v>-68995.12</v>
          </cell>
          <cell r="J18">
            <v>0</v>
          </cell>
        </row>
        <row r="19">
          <cell r="A19">
            <v>450050182</v>
          </cell>
          <cell r="B19" t="str">
            <v>450050182 - Waterford Rd</v>
          </cell>
          <cell r="C19">
            <v>225.39</v>
          </cell>
          <cell r="D19">
            <v>0</v>
          </cell>
          <cell r="E19">
            <v>-225.39</v>
          </cell>
          <cell r="F19">
            <v>0</v>
          </cell>
          <cell r="G19">
            <v>810227.19999999995</v>
          </cell>
          <cell r="H19">
            <v>0</v>
          </cell>
          <cell r="I19">
            <v>-810227.19999999995</v>
          </cell>
          <cell r="J19">
            <v>0</v>
          </cell>
        </row>
        <row r="20">
          <cell r="A20">
            <v>450050183</v>
          </cell>
          <cell r="B20" t="str">
            <v>450050183 - LCC HP PE</v>
          </cell>
          <cell r="C20">
            <v>0</v>
          </cell>
          <cell r="D20">
            <v>0</v>
          </cell>
          <cell r="E20">
            <v>0</v>
          </cell>
          <cell r="F20">
            <v>0</v>
          </cell>
          <cell r="G20">
            <v>6272.07</v>
          </cell>
          <cell r="H20">
            <v>0</v>
          </cell>
          <cell r="I20">
            <v>-6272.07</v>
          </cell>
          <cell r="J20">
            <v>0</v>
          </cell>
        </row>
        <row r="21">
          <cell r="A21">
            <v>450050184</v>
          </cell>
          <cell r="B21" t="str">
            <v>450050184 - RC-CR-PA-001-01</v>
          </cell>
          <cell r="C21">
            <v>3857.19</v>
          </cell>
          <cell r="D21">
            <v>0</v>
          </cell>
          <cell r="E21">
            <v>-3857.19</v>
          </cell>
          <cell r="F21">
            <v>0</v>
          </cell>
          <cell r="G21">
            <v>3939.69</v>
          </cell>
          <cell r="H21">
            <v>0</v>
          </cell>
          <cell r="I21">
            <v>-3939.69</v>
          </cell>
          <cell r="J21">
            <v>0</v>
          </cell>
        </row>
        <row r="22">
          <cell r="A22">
            <v>450050185</v>
          </cell>
          <cell r="B22" t="str">
            <v>450050185 - RC-CR-PA-002-01</v>
          </cell>
          <cell r="C22">
            <v>785.53</v>
          </cell>
          <cell r="D22">
            <v>0</v>
          </cell>
          <cell r="E22">
            <v>-785.53</v>
          </cell>
          <cell r="F22">
            <v>0</v>
          </cell>
          <cell r="G22">
            <v>58218.43</v>
          </cell>
          <cell r="H22">
            <v>0</v>
          </cell>
          <cell r="I22">
            <v>-58218.43</v>
          </cell>
          <cell r="J22">
            <v>0</v>
          </cell>
        </row>
        <row r="23">
          <cell r="A23">
            <v>450050186</v>
          </cell>
          <cell r="B23" t="str">
            <v>450050186 - RC-CR-PA-003-01</v>
          </cell>
          <cell r="C23">
            <v>0</v>
          </cell>
          <cell r="D23">
            <v>0</v>
          </cell>
          <cell r="E23">
            <v>0</v>
          </cell>
          <cell r="F23">
            <v>0</v>
          </cell>
          <cell r="G23">
            <v>54205.16</v>
          </cell>
          <cell r="H23">
            <v>0</v>
          </cell>
          <cell r="I23">
            <v>-54205.16</v>
          </cell>
          <cell r="J23">
            <v>0</v>
          </cell>
        </row>
        <row r="24">
          <cell r="A24">
            <v>450050187</v>
          </cell>
          <cell r="B24" t="str">
            <v>450050187 - RC-CR-PA-004-01</v>
          </cell>
          <cell r="C24">
            <v>2065.71</v>
          </cell>
          <cell r="D24">
            <v>0</v>
          </cell>
          <cell r="E24">
            <v>-2065.71</v>
          </cell>
          <cell r="F24">
            <v>0</v>
          </cell>
          <cell r="G24">
            <v>23701.040000000001</v>
          </cell>
          <cell r="H24">
            <v>0</v>
          </cell>
          <cell r="I24">
            <v>-23701.040000000001</v>
          </cell>
          <cell r="J24">
            <v>0</v>
          </cell>
        </row>
        <row r="25">
          <cell r="A25">
            <v>450050188</v>
          </cell>
          <cell r="B25" t="str">
            <v>450050188 - RC-CR-PA-005-01</v>
          </cell>
          <cell r="C25">
            <v>0</v>
          </cell>
          <cell r="D25">
            <v>0</v>
          </cell>
          <cell r="E25">
            <v>0</v>
          </cell>
          <cell r="F25">
            <v>0</v>
          </cell>
          <cell r="G25">
            <v>73882.7</v>
          </cell>
          <cell r="H25">
            <v>0</v>
          </cell>
          <cell r="I25">
            <v>-73882.7</v>
          </cell>
          <cell r="J25">
            <v>0</v>
          </cell>
        </row>
        <row r="26">
          <cell r="A26">
            <v>450050190</v>
          </cell>
          <cell r="B26" t="str">
            <v>450050190 - RC-CR-PA-007-01</v>
          </cell>
          <cell r="C26">
            <v>0</v>
          </cell>
          <cell r="D26">
            <v>0</v>
          </cell>
          <cell r="E26">
            <v>0</v>
          </cell>
          <cell r="F26">
            <v>0</v>
          </cell>
          <cell r="G26">
            <v>42432.01</v>
          </cell>
          <cell r="H26">
            <v>0</v>
          </cell>
          <cell r="I26">
            <v>-42432.01</v>
          </cell>
          <cell r="J26">
            <v>0</v>
          </cell>
        </row>
        <row r="27">
          <cell r="A27">
            <v>450050191</v>
          </cell>
          <cell r="B27" t="str">
            <v>450050191 - RC-CR-PA-008-01</v>
          </cell>
          <cell r="C27">
            <v>320</v>
          </cell>
          <cell r="D27">
            <v>0</v>
          </cell>
          <cell r="E27">
            <v>-320</v>
          </cell>
          <cell r="F27">
            <v>0</v>
          </cell>
          <cell r="G27">
            <v>8673.09</v>
          </cell>
          <cell r="H27">
            <v>0</v>
          </cell>
          <cell r="I27">
            <v>-8673.09</v>
          </cell>
          <cell r="J27">
            <v>0</v>
          </cell>
        </row>
        <row r="28">
          <cell r="A28">
            <v>450050192</v>
          </cell>
          <cell r="B28" t="str">
            <v>450050192 - Mt Isa Hot Tap</v>
          </cell>
          <cell r="C28">
            <v>0</v>
          </cell>
          <cell r="D28">
            <v>0</v>
          </cell>
          <cell r="E28">
            <v>0</v>
          </cell>
          <cell r="F28">
            <v>0</v>
          </cell>
          <cell r="G28">
            <v>42745.83</v>
          </cell>
          <cell r="H28">
            <v>0</v>
          </cell>
          <cell r="I28">
            <v>-42745.83</v>
          </cell>
          <cell r="J28">
            <v>0</v>
          </cell>
        </row>
        <row r="29">
          <cell r="A29">
            <v>450050193</v>
          </cell>
          <cell r="B29" t="str">
            <v>450050193 - Calam Rd</v>
          </cell>
          <cell r="C29">
            <v>0</v>
          </cell>
          <cell r="D29">
            <v>0</v>
          </cell>
          <cell r="E29">
            <v>0</v>
          </cell>
          <cell r="F29">
            <v>0</v>
          </cell>
          <cell r="G29">
            <v>3181.93</v>
          </cell>
          <cell r="H29">
            <v>0</v>
          </cell>
          <cell r="I29">
            <v>-3181.93</v>
          </cell>
          <cell r="J29">
            <v>0</v>
          </cell>
        </row>
        <row r="30">
          <cell r="A30">
            <v>450050194</v>
          </cell>
          <cell r="B30" t="str">
            <v>450050194 - RC-CO-PL-001-01</v>
          </cell>
          <cell r="C30">
            <v>0</v>
          </cell>
          <cell r="D30">
            <v>0</v>
          </cell>
          <cell r="E30">
            <v>0</v>
          </cell>
          <cell r="F30">
            <v>0</v>
          </cell>
          <cell r="G30">
            <v>0</v>
          </cell>
          <cell r="H30">
            <v>0</v>
          </cell>
          <cell r="I30">
            <v>0</v>
          </cell>
          <cell r="J30">
            <v>0</v>
          </cell>
        </row>
        <row r="31">
          <cell r="A31">
            <v>450050195</v>
          </cell>
          <cell r="B31" t="str">
            <v>450050195 - New England 001</v>
          </cell>
          <cell r="C31">
            <v>0</v>
          </cell>
          <cell r="D31">
            <v>0</v>
          </cell>
          <cell r="E31">
            <v>0</v>
          </cell>
          <cell r="F31">
            <v>0</v>
          </cell>
          <cell r="G31">
            <v>322.87</v>
          </cell>
          <cell r="H31">
            <v>0</v>
          </cell>
          <cell r="I31">
            <v>-322.87</v>
          </cell>
          <cell r="J31">
            <v>0</v>
          </cell>
        </row>
        <row r="32">
          <cell r="A32">
            <v>450050197</v>
          </cell>
          <cell r="B32" t="str">
            <v>450050197 - Toohey Rd</v>
          </cell>
          <cell r="C32">
            <v>0</v>
          </cell>
          <cell r="D32">
            <v>0</v>
          </cell>
          <cell r="E32">
            <v>0</v>
          </cell>
          <cell r="F32">
            <v>0</v>
          </cell>
          <cell r="G32">
            <v>1239.56</v>
          </cell>
          <cell r="H32">
            <v>0</v>
          </cell>
          <cell r="I32">
            <v>-1239.56</v>
          </cell>
          <cell r="J32">
            <v>0</v>
          </cell>
        </row>
        <row r="33">
          <cell r="A33">
            <v>450050200</v>
          </cell>
          <cell r="B33" t="str">
            <v>450050200 - Merivale St Sth</v>
          </cell>
          <cell r="C33">
            <v>0</v>
          </cell>
          <cell r="D33">
            <v>0</v>
          </cell>
          <cell r="E33">
            <v>0</v>
          </cell>
          <cell r="F33">
            <v>0</v>
          </cell>
          <cell r="G33">
            <v>-388.37000000000302</v>
          </cell>
          <cell r="H33">
            <v>0</v>
          </cell>
          <cell r="I33">
            <v>388.37000000000302</v>
          </cell>
          <cell r="J33">
            <v>0</v>
          </cell>
        </row>
        <row r="34">
          <cell r="A34">
            <v>450050201</v>
          </cell>
          <cell r="B34" t="str">
            <v>450050201 - Runcom Railway</v>
          </cell>
          <cell r="C34">
            <v>0</v>
          </cell>
          <cell r="D34">
            <v>0</v>
          </cell>
          <cell r="E34">
            <v>0</v>
          </cell>
          <cell r="F34">
            <v>0</v>
          </cell>
          <cell r="G34">
            <v>-806.02</v>
          </cell>
          <cell r="H34">
            <v>0</v>
          </cell>
          <cell r="I34">
            <v>806.02</v>
          </cell>
          <cell r="J34">
            <v>0</v>
          </cell>
        </row>
        <row r="35">
          <cell r="A35">
            <v>450050202</v>
          </cell>
          <cell r="B35" t="str">
            <v>450050202 - Foxwell Rd</v>
          </cell>
          <cell r="C35">
            <v>0</v>
          </cell>
          <cell r="D35">
            <v>0</v>
          </cell>
          <cell r="E35">
            <v>0</v>
          </cell>
          <cell r="F35">
            <v>0</v>
          </cell>
          <cell r="G35">
            <v>24001.7</v>
          </cell>
          <cell r="H35">
            <v>0</v>
          </cell>
          <cell r="I35">
            <v>-24001.7</v>
          </cell>
          <cell r="J35">
            <v>0</v>
          </cell>
        </row>
        <row r="36">
          <cell r="A36">
            <v>450050204</v>
          </cell>
          <cell r="B36" t="str">
            <v>450050204 - Palm Beach</v>
          </cell>
          <cell r="C36">
            <v>0</v>
          </cell>
          <cell r="D36">
            <v>0</v>
          </cell>
          <cell r="E36">
            <v>0</v>
          </cell>
          <cell r="F36">
            <v>0</v>
          </cell>
          <cell r="G36">
            <v>9432.15</v>
          </cell>
          <cell r="H36">
            <v>0</v>
          </cell>
          <cell r="I36">
            <v>-9432.15</v>
          </cell>
          <cell r="J36">
            <v>0</v>
          </cell>
        </row>
        <row r="37">
          <cell r="A37">
            <v>450050205</v>
          </cell>
          <cell r="B37" t="str">
            <v>450050205 - Days Rd Coomera</v>
          </cell>
          <cell r="C37">
            <v>0</v>
          </cell>
          <cell r="D37">
            <v>0</v>
          </cell>
          <cell r="E37">
            <v>0</v>
          </cell>
          <cell r="F37">
            <v>0</v>
          </cell>
          <cell r="G37">
            <v>-776.36</v>
          </cell>
          <cell r="H37">
            <v>0</v>
          </cell>
          <cell r="I37">
            <v>776.36</v>
          </cell>
          <cell r="J37">
            <v>0</v>
          </cell>
        </row>
        <row r="38">
          <cell r="A38">
            <v>450050206</v>
          </cell>
          <cell r="B38" t="str">
            <v>450050206 - UCRP:2</v>
          </cell>
          <cell r="C38">
            <v>48.76</v>
          </cell>
          <cell r="D38">
            <v>0</v>
          </cell>
          <cell r="E38">
            <v>-48.76</v>
          </cell>
          <cell r="F38">
            <v>0</v>
          </cell>
          <cell r="G38">
            <v>2253.17</v>
          </cell>
          <cell r="H38">
            <v>0</v>
          </cell>
          <cell r="I38">
            <v>-2253.17</v>
          </cell>
          <cell r="J38">
            <v>0</v>
          </cell>
        </row>
        <row r="39">
          <cell r="A39">
            <v>450050207</v>
          </cell>
          <cell r="B39" t="str">
            <v>450050207 - 45220</v>
          </cell>
          <cell r="C39">
            <v>0</v>
          </cell>
          <cell r="D39">
            <v>0</v>
          </cell>
          <cell r="E39">
            <v>0</v>
          </cell>
          <cell r="F39">
            <v>0</v>
          </cell>
          <cell r="G39">
            <v>1022.26</v>
          </cell>
          <cell r="H39">
            <v>0</v>
          </cell>
          <cell r="I39">
            <v>-1022.26</v>
          </cell>
          <cell r="J39">
            <v>0</v>
          </cell>
        </row>
        <row r="40">
          <cell r="A40">
            <v>450050208</v>
          </cell>
          <cell r="B40" t="str">
            <v>450050208 - 45221</v>
          </cell>
          <cell r="C40">
            <v>19883.93</v>
          </cell>
          <cell r="D40">
            <v>0</v>
          </cell>
          <cell r="E40">
            <v>-19883.93</v>
          </cell>
          <cell r="F40">
            <v>0</v>
          </cell>
          <cell r="G40">
            <v>288907.96999999997</v>
          </cell>
          <cell r="H40">
            <v>0</v>
          </cell>
          <cell r="I40">
            <v>-288907.96999999997</v>
          </cell>
          <cell r="J40">
            <v>0</v>
          </cell>
        </row>
        <row r="41">
          <cell r="A41">
            <v>450050209</v>
          </cell>
          <cell r="B41" t="str">
            <v>450050209 - 45225</v>
          </cell>
          <cell r="C41">
            <v>0</v>
          </cell>
          <cell r="D41">
            <v>0</v>
          </cell>
          <cell r="E41">
            <v>0</v>
          </cell>
          <cell r="F41">
            <v>0</v>
          </cell>
          <cell r="G41">
            <v>44679.64</v>
          </cell>
          <cell r="H41">
            <v>0</v>
          </cell>
          <cell r="I41">
            <v>-44679.64</v>
          </cell>
          <cell r="J41">
            <v>0</v>
          </cell>
        </row>
        <row r="42">
          <cell r="A42">
            <v>450050213</v>
          </cell>
          <cell r="B42" t="str">
            <v>450050213 - Springfield Tra</v>
          </cell>
          <cell r="C42">
            <v>96182.24</v>
          </cell>
          <cell r="D42">
            <v>0</v>
          </cell>
          <cell r="E42">
            <v>-96182.24</v>
          </cell>
          <cell r="F42">
            <v>0</v>
          </cell>
          <cell r="G42">
            <v>149300.82999999999</v>
          </cell>
          <cell r="H42">
            <v>0</v>
          </cell>
          <cell r="I42">
            <v>-149300.82999999999</v>
          </cell>
          <cell r="J42">
            <v>0</v>
          </cell>
        </row>
        <row r="43">
          <cell r="A43">
            <v>450050214</v>
          </cell>
          <cell r="B43" t="str">
            <v>450050214 - 45237</v>
          </cell>
          <cell r="C43">
            <v>0</v>
          </cell>
          <cell r="D43">
            <v>0</v>
          </cell>
          <cell r="E43">
            <v>0</v>
          </cell>
          <cell r="F43">
            <v>0</v>
          </cell>
          <cell r="G43">
            <v>10217.540000000001</v>
          </cell>
          <cell r="H43">
            <v>0</v>
          </cell>
          <cell r="I43">
            <v>-10217.540000000001</v>
          </cell>
          <cell r="J43">
            <v>0</v>
          </cell>
        </row>
        <row r="44">
          <cell r="A44">
            <v>450050215</v>
          </cell>
          <cell r="B44" t="str">
            <v>450050215 - 45238</v>
          </cell>
          <cell r="C44">
            <v>0</v>
          </cell>
          <cell r="D44">
            <v>0</v>
          </cell>
          <cell r="E44">
            <v>0</v>
          </cell>
          <cell r="F44">
            <v>0</v>
          </cell>
          <cell r="G44">
            <v>0</v>
          </cell>
          <cell r="H44">
            <v>0</v>
          </cell>
          <cell r="I44">
            <v>0</v>
          </cell>
          <cell r="J44">
            <v>0</v>
          </cell>
        </row>
        <row r="45">
          <cell r="A45">
            <v>450050216</v>
          </cell>
          <cell r="B45" t="str">
            <v>450050216 - StanboroughRd</v>
          </cell>
          <cell r="C45">
            <v>0</v>
          </cell>
          <cell r="D45">
            <v>0</v>
          </cell>
          <cell r="E45">
            <v>0</v>
          </cell>
          <cell r="F45">
            <v>0</v>
          </cell>
          <cell r="G45">
            <v>4227.16</v>
          </cell>
          <cell r="H45">
            <v>0</v>
          </cell>
          <cell r="I45">
            <v>-4227.16</v>
          </cell>
          <cell r="J45">
            <v>0</v>
          </cell>
        </row>
        <row r="46">
          <cell r="A46">
            <v>450050222</v>
          </cell>
          <cell r="B46" t="str">
            <v>450050222 - GCCC Stormwater</v>
          </cell>
          <cell r="C46">
            <v>0</v>
          </cell>
          <cell r="D46">
            <v>0</v>
          </cell>
          <cell r="E46">
            <v>0</v>
          </cell>
          <cell r="F46">
            <v>0</v>
          </cell>
          <cell r="G46">
            <v>7788.13</v>
          </cell>
          <cell r="H46">
            <v>0</v>
          </cell>
          <cell r="I46">
            <v>-7788.13</v>
          </cell>
          <cell r="J46">
            <v>0</v>
          </cell>
        </row>
        <row r="47">
          <cell r="A47">
            <v>450050223</v>
          </cell>
          <cell r="B47" t="str">
            <v>450050223 - PAHsptl-Buranda</v>
          </cell>
          <cell r="C47">
            <v>0</v>
          </cell>
          <cell r="D47">
            <v>0</v>
          </cell>
          <cell r="E47">
            <v>0</v>
          </cell>
          <cell r="F47">
            <v>0</v>
          </cell>
          <cell r="G47">
            <v>21725.119999999999</v>
          </cell>
          <cell r="H47">
            <v>0</v>
          </cell>
          <cell r="I47">
            <v>-21725.119999999999</v>
          </cell>
          <cell r="J47">
            <v>0</v>
          </cell>
        </row>
        <row r="48">
          <cell r="A48">
            <v>450050224</v>
          </cell>
          <cell r="B48" t="str">
            <v>450050224 - Ipswich Motorwa</v>
          </cell>
          <cell r="C48">
            <v>3160.52</v>
          </cell>
          <cell r="D48">
            <v>0</v>
          </cell>
          <cell r="E48">
            <v>-3160.52</v>
          </cell>
          <cell r="F48">
            <v>0</v>
          </cell>
          <cell r="G48">
            <v>36505.01</v>
          </cell>
          <cell r="H48">
            <v>0</v>
          </cell>
          <cell r="I48">
            <v>-36505.01</v>
          </cell>
          <cell r="J48">
            <v>0</v>
          </cell>
        </row>
        <row r="49">
          <cell r="A49">
            <v>450050225</v>
          </cell>
          <cell r="B49" t="str">
            <v>450050225 - 106AllinghamKur</v>
          </cell>
          <cell r="C49">
            <v>0</v>
          </cell>
          <cell r="D49">
            <v>0</v>
          </cell>
          <cell r="E49">
            <v>0</v>
          </cell>
          <cell r="F49">
            <v>0</v>
          </cell>
          <cell r="G49">
            <v>2744.19</v>
          </cell>
          <cell r="H49">
            <v>0</v>
          </cell>
          <cell r="I49">
            <v>-2744.19</v>
          </cell>
          <cell r="J49">
            <v>0</v>
          </cell>
        </row>
        <row r="50">
          <cell r="A50">
            <v>450050226</v>
          </cell>
          <cell r="B50" t="str">
            <v>450050226 - Item 1 Beaudese</v>
          </cell>
          <cell r="C50">
            <v>0</v>
          </cell>
          <cell r="D50">
            <v>0</v>
          </cell>
          <cell r="E50">
            <v>0</v>
          </cell>
          <cell r="F50">
            <v>0</v>
          </cell>
          <cell r="G50">
            <v>240.86000000000101</v>
          </cell>
          <cell r="H50">
            <v>0</v>
          </cell>
          <cell r="I50">
            <v>-240.86000000000101</v>
          </cell>
          <cell r="J50">
            <v>0</v>
          </cell>
        </row>
        <row r="51">
          <cell r="A51">
            <v>450050227</v>
          </cell>
          <cell r="B51" t="str">
            <v>450050227 - Item 2 Beaudese</v>
          </cell>
          <cell r="C51">
            <v>1940</v>
          </cell>
          <cell r="D51">
            <v>0</v>
          </cell>
          <cell r="E51">
            <v>-1940</v>
          </cell>
          <cell r="F51">
            <v>0</v>
          </cell>
          <cell r="G51">
            <v>188488.74</v>
          </cell>
          <cell r="H51">
            <v>0</v>
          </cell>
          <cell r="I51">
            <v>-188488.74</v>
          </cell>
          <cell r="J51">
            <v>0</v>
          </cell>
        </row>
        <row r="52">
          <cell r="A52">
            <v>450050228</v>
          </cell>
          <cell r="B52" t="str">
            <v>450050228 - Ispwich Mway It</v>
          </cell>
          <cell r="C52">
            <v>3451.9</v>
          </cell>
          <cell r="D52">
            <v>0</v>
          </cell>
          <cell r="E52">
            <v>-3451.9</v>
          </cell>
          <cell r="F52">
            <v>0</v>
          </cell>
          <cell r="G52">
            <v>306532.92</v>
          </cell>
          <cell r="H52">
            <v>0</v>
          </cell>
          <cell r="I52">
            <v>-306532.92</v>
          </cell>
          <cell r="J52">
            <v>0</v>
          </cell>
        </row>
        <row r="53">
          <cell r="A53">
            <v>450050229</v>
          </cell>
          <cell r="B53" t="str">
            <v>450050229 - N/E Hgwy James</v>
          </cell>
          <cell r="C53">
            <v>301.85000000000002</v>
          </cell>
          <cell r="D53">
            <v>0</v>
          </cell>
          <cell r="E53">
            <v>-301.85000000000002</v>
          </cell>
          <cell r="F53">
            <v>0</v>
          </cell>
          <cell r="G53">
            <v>39765.599999999999</v>
          </cell>
          <cell r="H53">
            <v>0</v>
          </cell>
          <cell r="I53">
            <v>-39765.599999999999</v>
          </cell>
          <cell r="J53">
            <v>0</v>
          </cell>
        </row>
        <row r="54">
          <cell r="A54">
            <v>450050231</v>
          </cell>
          <cell r="B54" t="str">
            <v>450050231 - Boggo Rd Busway</v>
          </cell>
          <cell r="C54">
            <v>2267.15</v>
          </cell>
          <cell r="D54">
            <v>0</v>
          </cell>
          <cell r="E54">
            <v>-2267.15</v>
          </cell>
          <cell r="F54">
            <v>0</v>
          </cell>
          <cell r="G54">
            <v>22588.76</v>
          </cell>
          <cell r="H54">
            <v>0</v>
          </cell>
          <cell r="I54">
            <v>-22588.76</v>
          </cell>
          <cell r="J54">
            <v>0</v>
          </cell>
        </row>
        <row r="55">
          <cell r="A55">
            <v>450050232</v>
          </cell>
          <cell r="B55" t="str">
            <v>450050232 - Ipswh Mtr Itm 5</v>
          </cell>
          <cell r="C55">
            <v>1587.47</v>
          </cell>
          <cell r="D55">
            <v>0</v>
          </cell>
          <cell r="E55">
            <v>-1587.47</v>
          </cell>
          <cell r="F55">
            <v>0</v>
          </cell>
          <cell r="G55">
            <v>207234.22</v>
          </cell>
          <cell r="H55">
            <v>0</v>
          </cell>
          <cell r="I55">
            <v>-207234.22</v>
          </cell>
          <cell r="J55">
            <v>0</v>
          </cell>
        </row>
        <row r="56">
          <cell r="A56">
            <v>450050233</v>
          </cell>
          <cell r="B56" t="str">
            <v>450050233 - Nerang Sth I/ch</v>
          </cell>
          <cell r="C56">
            <v>42284.44</v>
          </cell>
          <cell r="D56">
            <v>0</v>
          </cell>
          <cell r="E56">
            <v>-42284.44</v>
          </cell>
          <cell r="F56">
            <v>0</v>
          </cell>
          <cell r="G56">
            <v>344853.27</v>
          </cell>
          <cell r="H56">
            <v>0</v>
          </cell>
          <cell r="I56">
            <v>-344853.27</v>
          </cell>
          <cell r="J56">
            <v>0</v>
          </cell>
        </row>
        <row r="57">
          <cell r="A57">
            <v>450050234</v>
          </cell>
          <cell r="B57" t="str">
            <v>450050234 - Bovis L/Lease,</v>
          </cell>
          <cell r="C57">
            <v>0</v>
          </cell>
          <cell r="D57">
            <v>0</v>
          </cell>
          <cell r="E57">
            <v>0</v>
          </cell>
          <cell r="F57">
            <v>0</v>
          </cell>
          <cell r="G57">
            <v>6754.02</v>
          </cell>
          <cell r="H57">
            <v>0</v>
          </cell>
          <cell r="I57">
            <v>-6754.02</v>
          </cell>
          <cell r="J57">
            <v>0</v>
          </cell>
        </row>
        <row r="58">
          <cell r="A58">
            <v>450050237</v>
          </cell>
          <cell r="B58" t="str">
            <v>450050237 - G/Way Upgrade</v>
          </cell>
          <cell r="C58">
            <v>532.73</v>
          </cell>
          <cell r="D58">
            <v>0</v>
          </cell>
          <cell r="E58">
            <v>-532.73</v>
          </cell>
          <cell r="F58">
            <v>0</v>
          </cell>
          <cell r="G58">
            <v>2556.31</v>
          </cell>
          <cell r="H58">
            <v>0</v>
          </cell>
          <cell r="I58">
            <v>-2556.31</v>
          </cell>
          <cell r="J58">
            <v>0</v>
          </cell>
        </row>
        <row r="59">
          <cell r="A59">
            <v>450050238</v>
          </cell>
          <cell r="B59" t="str">
            <v>450050238 - BCC New Clevela</v>
          </cell>
          <cell r="C59">
            <v>0</v>
          </cell>
          <cell r="D59">
            <v>0</v>
          </cell>
          <cell r="E59">
            <v>0</v>
          </cell>
          <cell r="F59">
            <v>0</v>
          </cell>
          <cell r="G59">
            <v>923.88</v>
          </cell>
          <cell r="H59">
            <v>0</v>
          </cell>
          <cell r="I59">
            <v>-923.88</v>
          </cell>
          <cell r="J59">
            <v>0</v>
          </cell>
        </row>
        <row r="60">
          <cell r="A60">
            <v>450050240</v>
          </cell>
          <cell r="B60" t="str">
            <v>450050240 - Ipswich Motorwa</v>
          </cell>
          <cell r="C60">
            <v>22158.95</v>
          </cell>
          <cell r="D60">
            <v>0</v>
          </cell>
          <cell r="E60">
            <v>-22158.95</v>
          </cell>
          <cell r="F60">
            <v>0</v>
          </cell>
          <cell r="G60">
            <v>25672.14</v>
          </cell>
          <cell r="H60">
            <v>0</v>
          </cell>
          <cell r="I60">
            <v>-25672.14</v>
          </cell>
          <cell r="J60">
            <v>0</v>
          </cell>
        </row>
        <row r="61">
          <cell r="A61">
            <v>450050245</v>
          </cell>
          <cell r="B61" t="str">
            <v>450050245 - Grand View Hote</v>
          </cell>
          <cell r="C61">
            <v>2182.1999999999998</v>
          </cell>
          <cell r="D61">
            <v>0</v>
          </cell>
          <cell r="E61">
            <v>-2182.1999999999998</v>
          </cell>
          <cell r="F61">
            <v>0</v>
          </cell>
          <cell r="G61">
            <v>2182.1999999999998</v>
          </cell>
          <cell r="H61">
            <v>0</v>
          </cell>
          <cell r="I61">
            <v>-2182.1999999999998</v>
          </cell>
          <cell r="J61">
            <v>0</v>
          </cell>
        </row>
        <row r="62">
          <cell r="A62">
            <v>450050246</v>
          </cell>
          <cell r="B62" t="str">
            <v>450050246 - SRWP Alliance</v>
          </cell>
          <cell r="C62">
            <v>5895.77</v>
          </cell>
          <cell r="D62">
            <v>0</v>
          </cell>
          <cell r="E62">
            <v>-5895.77</v>
          </cell>
          <cell r="F62">
            <v>0</v>
          </cell>
          <cell r="G62">
            <v>5895.77</v>
          </cell>
          <cell r="H62">
            <v>0</v>
          </cell>
          <cell r="I62">
            <v>-5895.77</v>
          </cell>
          <cell r="J62">
            <v>0</v>
          </cell>
        </row>
        <row r="63">
          <cell r="A63">
            <v>450050247</v>
          </cell>
          <cell r="B63" t="str">
            <v>450050247 - Stage 3</v>
          </cell>
          <cell r="C63">
            <v>3341.9</v>
          </cell>
          <cell r="D63">
            <v>0</v>
          </cell>
          <cell r="E63">
            <v>-3341.9</v>
          </cell>
          <cell r="F63">
            <v>0</v>
          </cell>
          <cell r="G63">
            <v>3341.9</v>
          </cell>
          <cell r="H63">
            <v>0</v>
          </cell>
          <cell r="I63">
            <v>-3341.9</v>
          </cell>
          <cell r="J63">
            <v>0</v>
          </cell>
        </row>
        <row r="64">
          <cell r="A64">
            <v>450050248</v>
          </cell>
          <cell r="B64" t="str">
            <v>450050248 - Hancock Street</v>
          </cell>
          <cell r="C64">
            <v>728.66</v>
          </cell>
          <cell r="D64">
            <v>0</v>
          </cell>
          <cell r="E64">
            <v>-728.66</v>
          </cell>
          <cell r="F64">
            <v>0</v>
          </cell>
          <cell r="G64">
            <v>728.66</v>
          </cell>
          <cell r="H64">
            <v>0</v>
          </cell>
          <cell r="I64">
            <v>-728.66</v>
          </cell>
          <cell r="J64">
            <v>0</v>
          </cell>
        </row>
        <row r="65">
          <cell r="A65">
            <v>450050249</v>
          </cell>
          <cell r="B65" t="str">
            <v>450050249 - LBBJV Cornwall</v>
          </cell>
          <cell r="C65">
            <v>1200.23</v>
          </cell>
          <cell r="D65">
            <v>0</v>
          </cell>
          <cell r="E65">
            <v>-1200.23</v>
          </cell>
          <cell r="F65">
            <v>0</v>
          </cell>
          <cell r="G65">
            <v>1200.23</v>
          </cell>
          <cell r="H65">
            <v>0</v>
          </cell>
          <cell r="I65">
            <v>-1200.23</v>
          </cell>
          <cell r="J65">
            <v>0</v>
          </cell>
        </row>
        <row r="66">
          <cell r="A66">
            <v>450050250</v>
          </cell>
          <cell r="B66" t="str">
            <v>450050250 - 276 Pine Mounta</v>
          </cell>
          <cell r="C66">
            <v>248.43</v>
          </cell>
          <cell r="D66">
            <v>0</v>
          </cell>
          <cell r="E66">
            <v>-248.43</v>
          </cell>
          <cell r="F66">
            <v>0</v>
          </cell>
          <cell r="G66">
            <v>248.43</v>
          </cell>
          <cell r="H66">
            <v>0</v>
          </cell>
          <cell r="I66">
            <v>-248.43</v>
          </cell>
          <cell r="J66">
            <v>0</v>
          </cell>
        </row>
      </sheetData>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sheetData sheetId="1"/>
      <sheetData sheetId="2"/>
      <sheetData sheetId="3"/>
      <sheetData sheetId="4"/>
      <sheetData sheetId="5"/>
      <sheetData sheetId="6"/>
      <sheetData sheetId="7"/>
      <sheetData sheetId="8"/>
      <sheetData sheetId="9">
        <row r="5">
          <cell r="A5">
            <v>450000406</v>
          </cell>
          <cell r="B5" t="str">
            <v>450000406 - Ipswich Motorwa</v>
          </cell>
          <cell r="C5">
            <v>0</v>
          </cell>
          <cell r="D5">
            <v>0</v>
          </cell>
          <cell r="E5">
            <v>0</v>
          </cell>
          <cell r="F5">
            <v>0</v>
          </cell>
          <cell r="G5">
            <v>7.2759576141834308E-12</v>
          </cell>
        </row>
        <row r="6">
          <cell r="A6">
            <v>450050180</v>
          </cell>
          <cell r="B6" t="str">
            <v>450050180 - R0087299</v>
          </cell>
          <cell r="C6">
            <v>0</v>
          </cell>
          <cell r="D6">
            <v>0</v>
          </cell>
          <cell r="E6">
            <v>0</v>
          </cell>
          <cell r="F6">
            <v>0</v>
          </cell>
          <cell r="G6">
            <v>665.55</v>
          </cell>
        </row>
        <row r="7">
          <cell r="A7">
            <v>450050184</v>
          </cell>
          <cell r="B7" t="str">
            <v>450050184 - RC-CR-PA-001-01</v>
          </cell>
          <cell r="C7">
            <v>0</v>
          </cell>
          <cell r="D7">
            <v>0</v>
          </cell>
          <cell r="E7">
            <v>0</v>
          </cell>
          <cell r="F7">
            <v>0</v>
          </cell>
          <cell r="G7">
            <v>6980.24</v>
          </cell>
        </row>
        <row r="8">
          <cell r="A8">
            <v>450050185</v>
          </cell>
          <cell r="B8" t="str">
            <v>450050185 - RC-CR-PA-002-01</v>
          </cell>
          <cell r="C8">
            <v>0</v>
          </cell>
          <cell r="D8">
            <v>0</v>
          </cell>
          <cell r="E8">
            <v>0</v>
          </cell>
          <cell r="F8">
            <v>0</v>
          </cell>
          <cell r="G8">
            <v>465.53</v>
          </cell>
        </row>
        <row r="9">
          <cell r="A9">
            <v>450050186</v>
          </cell>
          <cell r="B9" t="str">
            <v>450050186 - RC-CR-PA-003-01</v>
          </cell>
          <cell r="C9">
            <v>0</v>
          </cell>
          <cell r="D9">
            <v>0</v>
          </cell>
          <cell r="E9">
            <v>0</v>
          </cell>
          <cell r="F9">
            <v>0</v>
          </cell>
          <cell r="G9">
            <v>730</v>
          </cell>
        </row>
        <row r="10">
          <cell r="A10">
            <v>450050187</v>
          </cell>
          <cell r="B10" t="str">
            <v>450050187 - RC-CR-PA-004-01</v>
          </cell>
          <cell r="C10">
            <v>0</v>
          </cell>
          <cell r="D10">
            <v>0</v>
          </cell>
          <cell r="E10">
            <v>0</v>
          </cell>
          <cell r="F10">
            <v>0</v>
          </cell>
          <cell r="G10">
            <v>9261.4</v>
          </cell>
        </row>
        <row r="11">
          <cell r="A11">
            <v>450050205</v>
          </cell>
          <cell r="B11" t="str">
            <v>450050205 - Days Rd Coomera</v>
          </cell>
          <cell r="C11">
            <v>0</v>
          </cell>
          <cell r="D11">
            <v>0</v>
          </cell>
          <cell r="E11">
            <v>0</v>
          </cell>
          <cell r="F11">
            <v>0</v>
          </cell>
          <cell r="G11">
            <v>-18184.14</v>
          </cell>
        </row>
        <row r="12">
          <cell r="A12">
            <v>450050206</v>
          </cell>
          <cell r="B12" t="str">
            <v>450050206 - UCRP:2</v>
          </cell>
          <cell r="C12">
            <v>144793.84</v>
          </cell>
          <cell r="D12">
            <v>0</v>
          </cell>
          <cell r="E12">
            <v>-144793.84</v>
          </cell>
          <cell r="F12">
            <v>0</v>
          </cell>
          <cell r="G12">
            <v>600638.55000000005</v>
          </cell>
        </row>
        <row r="13">
          <cell r="A13">
            <v>450050208</v>
          </cell>
          <cell r="B13" t="str">
            <v>450050208 - 45221</v>
          </cell>
          <cell r="C13">
            <v>0</v>
          </cell>
          <cell r="D13">
            <v>0</v>
          </cell>
          <cell r="E13">
            <v>0</v>
          </cell>
          <cell r="F13">
            <v>0</v>
          </cell>
          <cell r="G13">
            <v>-183.43</v>
          </cell>
        </row>
        <row r="14">
          <cell r="A14">
            <v>450050213</v>
          </cell>
          <cell r="B14" t="str">
            <v>450050213 - Springfield Tra</v>
          </cell>
          <cell r="C14">
            <v>0</v>
          </cell>
          <cell r="D14">
            <v>0</v>
          </cell>
          <cell r="E14">
            <v>0</v>
          </cell>
          <cell r="F14">
            <v>0</v>
          </cell>
          <cell r="G14">
            <v>287690.12</v>
          </cell>
        </row>
        <row r="15">
          <cell r="A15">
            <v>450050226</v>
          </cell>
          <cell r="B15" t="str">
            <v>450050226 - Item 1 Beaudese</v>
          </cell>
          <cell r="C15">
            <v>0</v>
          </cell>
          <cell r="D15">
            <v>0</v>
          </cell>
          <cell r="E15">
            <v>0</v>
          </cell>
          <cell r="F15">
            <v>0</v>
          </cell>
          <cell r="G15">
            <v>-240.86</v>
          </cell>
        </row>
        <row r="16">
          <cell r="A16">
            <v>450050227</v>
          </cell>
          <cell r="B16" t="str">
            <v>450050227 - Item 2 Beaudese</v>
          </cell>
          <cell r="C16">
            <v>0</v>
          </cell>
          <cell r="D16">
            <v>0</v>
          </cell>
          <cell r="E16">
            <v>0</v>
          </cell>
          <cell r="F16">
            <v>0</v>
          </cell>
          <cell r="G16">
            <v>420.92</v>
          </cell>
        </row>
        <row r="17">
          <cell r="A17">
            <v>450050228</v>
          </cell>
          <cell r="B17" t="str">
            <v>450050228 - Ispwich Mway It</v>
          </cell>
          <cell r="C17">
            <v>1622.4</v>
          </cell>
          <cell r="D17">
            <v>0</v>
          </cell>
          <cell r="E17">
            <v>-1622.4</v>
          </cell>
          <cell r="F17">
            <v>0</v>
          </cell>
          <cell r="G17">
            <v>14595.44</v>
          </cell>
        </row>
        <row r="18">
          <cell r="A18">
            <v>450050229</v>
          </cell>
          <cell r="B18" t="str">
            <v>450050229 - N/E Hgwy James</v>
          </cell>
          <cell r="C18">
            <v>0</v>
          </cell>
          <cell r="D18">
            <v>0</v>
          </cell>
          <cell r="E18">
            <v>0</v>
          </cell>
          <cell r="F18">
            <v>0</v>
          </cell>
          <cell r="G18">
            <v>9877.61</v>
          </cell>
        </row>
        <row r="19">
          <cell r="A19">
            <v>450050231</v>
          </cell>
          <cell r="B19" t="str">
            <v>450050231 - Boggo Rd Busway</v>
          </cell>
          <cell r="C19">
            <v>0</v>
          </cell>
          <cell r="D19">
            <v>0</v>
          </cell>
          <cell r="E19">
            <v>0</v>
          </cell>
          <cell r="F19">
            <v>0</v>
          </cell>
          <cell r="G19">
            <v>38087.85</v>
          </cell>
        </row>
        <row r="20">
          <cell r="A20">
            <v>450050232</v>
          </cell>
          <cell r="B20" t="str">
            <v>450050232 - Ipswh Mtr Itm 5</v>
          </cell>
          <cell r="C20">
            <v>0</v>
          </cell>
          <cell r="D20">
            <v>0</v>
          </cell>
          <cell r="E20">
            <v>0</v>
          </cell>
          <cell r="F20">
            <v>0</v>
          </cell>
          <cell r="G20">
            <v>2588.0300000000002</v>
          </cell>
        </row>
        <row r="21">
          <cell r="A21">
            <v>450050233</v>
          </cell>
          <cell r="B21" t="str">
            <v>450050233 - Nerang Sth I/ch</v>
          </cell>
          <cell r="C21">
            <v>0</v>
          </cell>
          <cell r="D21">
            <v>0</v>
          </cell>
          <cell r="E21">
            <v>0</v>
          </cell>
          <cell r="F21">
            <v>0</v>
          </cell>
          <cell r="G21">
            <v>82.48</v>
          </cell>
        </row>
        <row r="22">
          <cell r="A22">
            <v>450050234</v>
          </cell>
          <cell r="B22" t="str">
            <v>450050234 - Bovis L/Lease,</v>
          </cell>
          <cell r="C22">
            <v>0</v>
          </cell>
          <cell r="D22">
            <v>0</v>
          </cell>
          <cell r="E22">
            <v>0</v>
          </cell>
          <cell r="F22">
            <v>0</v>
          </cell>
          <cell r="G22">
            <v>-2465.85</v>
          </cell>
        </row>
        <row r="23">
          <cell r="A23">
            <v>450050237</v>
          </cell>
          <cell r="B23" t="str">
            <v>450050237 - G/Way Upgrade</v>
          </cell>
          <cell r="C23">
            <v>5598.75</v>
          </cell>
          <cell r="D23">
            <v>0</v>
          </cell>
          <cell r="E23">
            <v>-5598.75</v>
          </cell>
          <cell r="F23">
            <v>0</v>
          </cell>
          <cell r="G23">
            <v>123410.92</v>
          </cell>
        </row>
        <row r="24">
          <cell r="A24">
            <v>450050238</v>
          </cell>
          <cell r="B24" t="str">
            <v>450050238 - BCC New Clevela</v>
          </cell>
          <cell r="C24">
            <v>48835.74</v>
          </cell>
          <cell r="D24">
            <v>0</v>
          </cell>
          <cell r="E24">
            <v>-48835.74</v>
          </cell>
          <cell r="F24">
            <v>0</v>
          </cell>
          <cell r="G24">
            <v>362462.62</v>
          </cell>
        </row>
        <row r="25">
          <cell r="A25">
            <v>450050239</v>
          </cell>
          <cell r="B25" t="str">
            <v>450050239 - Qantec Mc Wilia</v>
          </cell>
          <cell r="C25">
            <v>0</v>
          </cell>
          <cell r="D25">
            <v>0</v>
          </cell>
          <cell r="E25">
            <v>0</v>
          </cell>
          <cell r="F25">
            <v>0</v>
          </cell>
          <cell r="G25">
            <v>4</v>
          </cell>
        </row>
        <row r="26">
          <cell r="A26">
            <v>450050240</v>
          </cell>
          <cell r="B26" t="str">
            <v>450050240 - Ipswich Motorwa</v>
          </cell>
          <cell r="C26">
            <v>-108943.36</v>
          </cell>
          <cell r="D26">
            <v>0</v>
          </cell>
          <cell r="E26">
            <v>108943.36</v>
          </cell>
          <cell r="F26">
            <v>0</v>
          </cell>
          <cell r="G26">
            <v>226741.59</v>
          </cell>
        </row>
        <row r="27">
          <cell r="A27">
            <v>450050242</v>
          </cell>
          <cell r="B27" t="str">
            <v>450050242 - Augusta Parkway</v>
          </cell>
          <cell r="C27">
            <v>0</v>
          </cell>
          <cell r="D27">
            <v>0</v>
          </cell>
          <cell r="E27">
            <v>0</v>
          </cell>
          <cell r="F27">
            <v>0</v>
          </cell>
          <cell r="G27">
            <v>226080.43</v>
          </cell>
        </row>
        <row r="28">
          <cell r="A28">
            <v>450050243</v>
          </cell>
          <cell r="B28" t="str">
            <v>450050243 - New England Hig</v>
          </cell>
          <cell r="C28">
            <v>0</v>
          </cell>
          <cell r="D28">
            <v>0</v>
          </cell>
          <cell r="E28">
            <v>0</v>
          </cell>
          <cell r="F28">
            <v>0</v>
          </cell>
          <cell r="G28">
            <v>45267.98</v>
          </cell>
        </row>
        <row r="29">
          <cell r="A29">
            <v>450050244</v>
          </cell>
          <cell r="B29" t="str">
            <v>450050244 - Finucane Rd Rel</v>
          </cell>
          <cell r="C29">
            <v>0</v>
          </cell>
          <cell r="D29">
            <v>0</v>
          </cell>
          <cell r="E29">
            <v>0</v>
          </cell>
          <cell r="F29">
            <v>0</v>
          </cell>
          <cell r="G29">
            <v>11865.02</v>
          </cell>
        </row>
        <row r="30">
          <cell r="A30">
            <v>450050245</v>
          </cell>
          <cell r="B30" t="str">
            <v>450050245 - Grand View Hote</v>
          </cell>
          <cell r="C30">
            <v>0</v>
          </cell>
          <cell r="D30">
            <v>0</v>
          </cell>
          <cell r="E30">
            <v>0</v>
          </cell>
          <cell r="F30">
            <v>0</v>
          </cell>
          <cell r="G30">
            <v>10742.39</v>
          </cell>
        </row>
        <row r="31">
          <cell r="A31">
            <v>450050246</v>
          </cell>
          <cell r="B31" t="str">
            <v>450050246 - SRWP Alliance</v>
          </cell>
          <cell r="C31">
            <v>0</v>
          </cell>
          <cell r="D31">
            <v>0</v>
          </cell>
          <cell r="E31">
            <v>0</v>
          </cell>
          <cell r="F31">
            <v>0</v>
          </cell>
          <cell r="G31">
            <v>4511.93</v>
          </cell>
        </row>
        <row r="32">
          <cell r="A32">
            <v>450050247</v>
          </cell>
          <cell r="B32" t="str">
            <v>450050247 - Stage 3</v>
          </cell>
          <cell r="C32">
            <v>0</v>
          </cell>
          <cell r="D32">
            <v>0</v>
          </cell>
          <cell r="E32">
            <v>0</v>
          </cell>
          <cell r="F32">
            <v>0</v>
          </cell>
          <cell r="G32">
            <v>105851.9</v>
          </cell>
        </row>
        <row r="33">
          <cell r="A33">
            <v>450050248</v>
          </cell>
          <cell r="B33" t="str">
            <v>450050248 - Hancock Street</v>
          </cell>
          <cell r="C33">
            <v>0</v>
          </cell>
          <cell r="D33">
            <v>0</v>
          </cell>
          <cell r="E33">
            <v>0</v>
          </cell>
          <cell r="F33">
            <v>0</v>
          </cell>
          <cell r="G33">
            <v>5480.04</v>
          </cell>
        </row>
        <row r="34">
          <cell r="A34">
            <v>450050249</v>
          </cell>
          <cell r="B34" t="str">
            <v>450050249 - LBBJV Cornwall</v>
          </cell>
          <cell r="C34">
            <v>0</v>
          </cell>
          <cell r="D34">
            <v>0</v>
          </cell>
          <cell r="E34">
            <v>0</v>
          </cell>
          <cell r="F34">
            <v>0</v>
          </cell>
          <cell r="G34">
            <v>13033.73</v>
          </cell>
        </row>
        <row r="35">
          <cell r="A35">
            <v>450050250</v>
          </cell>
          <cell r="B35" t="str">
            <v>450050250 - 276 Pine Mounta</v>
          </cell>
          <cell r="C35">
            <v>0</v>
          </cell>
          <cell r="D35">
            <v>0</v>
          </cell>
          <cell r="E35">
            <v>0</v>
          </cell>
          <cell r="F35">
            <v>0</v>
          </cell>
          <cell r="G35">
            <v>13507.59</v>
          </cell>
        </row>
        <row r="36">
          <cell r="A36">
            <v>450050251</v>
          </cell>
          <cell r="B36" t="str">
            <v>450050251 - Mudgeeraba Inte</v>
          </cell>
          <cell r="C36">
            <v>0</v>
          </cell>
          <cell r="D36">
            <v>0</v>
          </cell>
          <cell r="E36">
            <v>0</v>
          </cell>
          <cell r="F36">
            <v>0</v>
          </cell>
          <cell r="G36">
            <v>871366.23</v>
          </cell>
        </row>
        <row r="37">
          <cell r="A37">
            <v>450050252</v>
          </cell>
          <cell r="B37" t="str">
            <v>450050252 - DMR Hope Island</v>
          </cell>
          <cell r="C37">
            <v>80878.44</v>
          </cell>
          <cell r="D37">
            <v>0</v>
          </cell>
          <cell r="E37">
            <v>-80878.44</v>
          </cell>
          <cell r="F37">
            <v>0</v>
          </cell>
          <cell r="G37">
            <v>344675.5</v>
          </cell>
        </row>
        <row r="38">
          <cell r="A38">
            <v>450050253</v>
          </cell>
          <cell r="B38" t="str">
            <v>450050253 - Springfield Hot</v>
          </cell>
          <cell r="C38">
            <v>796.5</v>
          </cell>
          <cell r="D38">
            <v>0</v>
          </cell>
          <cell r="E38">
            <v>-796.5</v>
          </cell>
          <cell r="F38">
            <v>0</v>
          </cell>
          <cell r="G38">
            <v>34614.18</v>
          </cell>
        </row>
        <row r="39">
          <cell r="A39">
            <v>450050255</v>
          </cell>
          <cell r="B39" t="str">
            <v>450050255 - BCC Willawong -</v>
          </cell>
          <cell r="C39">
            <v>-30481</v>
          </cell>
          <cell r="D39">
            <v>0</v>
          </cell>
          <cell r="E39">
            <v>30481</v>
          </cell>
          <cell r="F39">
            <v>0</v>
          </cell>
          <cell r="G39">
            <v>56476.79</v>
          </cell>
        </row>
        <row r="40">
          <cell r="A40">
            <v>450050256</v>
          </cell>
          <cell r="B40" t="str">
            <v>450050256 - BMD Fibre Cycle</v>
          </cell>
          <cell r="C40">
            <v>0</v>
          </cell>
          <cell r="D40">
            <v>0</v>
          </cell>
          <cell r="E40">
            <v>0</v>
          </cell>
          <cell r="F40">
            <v>0</v>
          </cell>
          <cell r="G40">
            <v>18076.61</v>
          </cell>
        </row>
        <row r="41">
          <cell r="A41">
            <v>450050257</v>
          </cell>
          <cell r="B41" t="str">
            <v>450050257 - Trackstar Allia</v>
          </cell>
          <cell r="C41">
            <v>3074.25</v>
          </cell>
          <cell r="D41">
            <v>0</v>
          </cell>
          <cell r="E41">
            <v>-3074.25</v>
          </cell>
          <cell r="F41">
            <v>0</v>
          </cell>
          <cell r="G41">
            <v>159145.85</v>
          </cell>
        </row>
        <row r="42">
          <cell r="A42">
            <v>450050287</v>
          </cell>
          <cell r="B42" t="str">
            <v>450050287 - Gas Main Reloca</v>
          </cell>
          <cell r="C42">
            <v>0</v>
          </cell>
          <cell r="D42">
            <v>0</v>
          </cell>
          <cell r="E42">
            <v>0</v>
          </cell>
          <cell r="F42">
            <v>0</v>
          </cell>
          <cell r="G42">
            <v>6841.22</v>
          </cell>
        </row>
        <row r="43">
          <cell r="A43">
            <v>450050290</v>
          </cell>
          <cell r="B43" t="str">
            <v>450050290 - Fish Developmen</v>
          </cell>
          <cell r="C43">
            <v>0</v>
          </cell>
          <cell r="D43">
            <v>0</v>
          </cell>
          <cell r="E43">
            <v>0</v>
          </cell>
          <cell r="F43">
            <v>0</v>
          </cell>
          <cell r="G43">
            <v>0</v>
          </cell>
        </row>
        <row r="44">
          <cell r="A44">
            <v>450050292</v>
          </cell>
          <cell r="B44" t="str">
            <v>450050292 - Gold Coast H/wa</v>
          </cell>
          <cell r="C44">
            <v>14109.5</v>
          </cell>
          <cell r="D44">
            <v>0</v>
          </cell>
          <cell r="E44">
            <v>-14109.5</v>
          </cell>
          <cell r="F44">
            <v>0</v>
          </cell>
          <cell r="G44">
            <v>88696.94</v>
          </cell>
        </row>
        <row r="45">
          <cell r="A45">
            <v>450050293</v>
          </cell>
          <cell r="B45" t="str">
            <v>450050293 - Oxley Drive Hop</v>
          </cell>
          <cell r="C45">
            <v>170</v>
          </cell>
          <cell r="D45">
            <v>0</v>
          </cell>
          <cell r="E45">
            <v>-170</v>
          </cell>
          <cell r="F45">
            <v>0</v>
          </cell>
          <cell r="G45">
            <v>8624.84</v>
          </cell>
        </row>
        <row r="46">
          <cell r="A46">
            <v>450050294</v>
          </cell>
          <cell r="B46" t="str">
            <v>450050294 - Wynnum Road Upg</v>
          </cell>
          <cell r="C46">
            <v>804</v>
          </cell>
          <cell r="D46">
            <v>0</v>
          </cell>
          <cell r="E46">
            <v>-804</v>
          </cell>
          <cell r="F46">
            <v>0</v>
          </cell>
          <cell r="G46">
            <v>1132.5</v>
          </cell>
        </row>
        <row r="47">
          <cell r="A47">
            <v>450050295</v>
          </cell>
          <cell r="B47" t="str">
            <v>450050295 - Ipswich Motorwa</v>
          </cell>
          <cell r="C47">
            <v>111992.55</v>
          </cell>
          <cell r="D47">
            <v>0</v>
          </cell>
          <cell r="E47">
            <v>-111992.55</v>
          </cell>
          <cell r="F47">
            <v>0</v>
          </cell>
          <cell r="G47">
            <v>602297.1</v>
          </cell>
        </row>
        <row r="48">
          <cell r="A48">
            <v>450050296</v>
          </cell>
          <cell r="B48" t="str">
            <v>450050296 - Ipswich Motorwa</v>
          </cell>
          <cell r="C48">
            <v>2007.5</v>
          </cell>
          <cell r="D48">
            <v>0</v>
          </cell>
          <cell r="E48">
            <v>-2007.5</v>
          </cell>
          <cell r="F48">
            <v>0</v>
          </cell>
          <cell r="G48">
            <v>73076.820000000007</v>
          </cell>
        </row>
        <row r="49">
          <cell r="A49">
            <v>450050297</v>
          </cell>
          <cell r="B49" t="str">
            <v>450050297 - Abigroup, Raymo</v>
          </cell>
          <cell r="C49">
            <v>0</v>
          </cell>
          <cell r="D49">
            <v>0</v>
          </cell>
          <cell r="E49">
            <v>0</v>
          </cell>
          <cell r="F49">
            <v>0</v>
          </cell>
          <cell r="G49">
            <v>6939.4</v>
          </cell>
        </row>
        <row r="50">
          <cell r="A50">
            <v>450050298</v>
          </cell>
          <cell r="B50" t="str">
            <v>450050298 - Eastern Busway,</v>
          </cell>
          <cell r="C50">
            <v>469</v>
          </cell>
          <cell r="D50">
            <v>0</v>
          </cell>
          <cell r="E50">
            <v>-469</v>
          </cell>
          <cell r="F50">
            <v>0</v>
          </cell>
          <cell r="G50">
            <v>12031</v>
          </cell>
        </row>
        <row r="51">
          <cell r="A51">
            <v>450050299</v>
          </cell>
          <cell r="B51" t="str">
            <v>450050299 - West End Gate S</v>
          </cell>
          <cell r="C51">
            <v>101618.7</v>
          </cell>
          <cell r="D51">
            <v>0</v>
          </cell>
          <cell r="E51">
            <v>-101618.7</v>
          </cell>
          <cell r="F51">
            <v>0</v>
          </cell>
          <cell r="G51">
            <v>115332.58</v>
          </cell>
        </row>
        <row r="52">
          <cell r="A52">
            <v>450050300</v>
          </cell>
          <cell r="B52" t="str">
            <v>450050300 - ETRO - Metrople</v>
          </cell>
          <cell r="C52">
            <v>3494.36</v>
          </cell>
          <cell r="D52">
            <v>0</v>
          </cell>
          <cell r="E52">
            <v>-3494.36</v>
          </cell>
          <cell r="F52">
            <v>0</v>
          </cell>
          <cell r="G52">
            <v>72166.69</v>
          </cell>
        </row>
        <row r="53">
          <cell r="A53">
            <v>450050303</v>
          </cell>
          <cell r="B53" t="str">
            <v>450050303 - Ipswich Motorwa</v>
          </cell>
          <cell r="C53">
            <v>0</v>
          </cell>
          <cell r="D53">
            <v>0</v>
          </cell>
          <cell r="E53">
            <v>0</v>
          </cell>
          <cell r="F53">
            <v>0</v>
          </cell>
          <cell r="G53">
            <v>38222.629999999997</v>
          </cell>
        </row>
        <row r="54">
          <cell r="A54">
            <v>450050502</v>
          </cell>
          <cell r="B54" t="str">
            <v>450050502 - DMR - Coomera E</v>
          </cell>
          <cell r="C54">
            <v>9820.11</v>
          </cell>
          <cell r="D54">
            <v>0</v>
          </cell>
          <cell r="E54">
            <v>-9820.11</v>
          </cell>
          <cell r="F54">
            <v>0</v>
          </cell>
          <cell r="G54">
            <v>22110.97</v>
          </cell>
        </row>
        <row r="55">
          <cell r="A55">
            <v>450050503</v>
          </cell>
          <cell r="B55" t="str">
            <v>450050503 - Varsity Lakes i</v>
          </cell>
          <cell r="C55">
            <v>54261.21</v>
          </cell>
          <cell r="D55">
            <v>0</v>
          </cell>
          <cell r="E55">
            <v>-54261.21</v>
          </cell>
          <cell r="F55">
            <v>0</v>
          </cell>
          <cell r="G55">
            <v>130144.35</v>
          </cell>
        </row>
        <row r="56">
          <cell r="A56">
            <v>450050504</v>
          </cell>
          <cell r="B56" t="str">
            <v>450050504 - DMR - Robina In</v>
          </cell>
          <cell r="C56">
            <v>1071</v>
          </cell>
          <cell r="D56">
            <v>0</v>
          </cell>
          <cell r="E56">
            <v>-1071</v>
          </cell>
          <cell r="F56">
            <v>0</v>
          </cell>
          <cell r="G56">
            <v>128679.65</v>
          </cell>
        </row>
        <row r="57">
          <cell r="A57">
            <v>450050506</v>
          </cell>
          <cell r="B57" t="str">
            <v>450050506 - Varsity Lakes i</v>
          </cell>
          <cell r="C57">
            <v>0</v>
          </cell>
          <cell r="D57">
            <v>0</v>
          </cell>
          <cell r="E57">
            <v>0</v>
          </cell>
          <cell r="F57">
            <v>0</v>
          </cell>
          <cell r="G57">
            <v>62760.7</v>
          </cell>
        </row>
        <row r="58">
          <cell r="A58">
            <v>450050508</v>
          </cell>
          <cell r="B58" t="str">
            <v>450050508 - Herries St brid</v>
          </cell>
          <cell r="C58">
            <v>1040</v>
          </cell>
          <cell r="D58">
            <v>0</v>
          </cell>
          <cell r="E58">
            <v>-1040</v>
          </cell>
          <cell r="F58">
            <v>0</v>
          </cell>
          <cell r="G58">
            <v>12360.09</v>
          </cell>
        </row>
        <row r="59">
          <cell r="A59">
            <v>450050509</v>
          </cell>
          <cell r="B59" t="str">
            <v>450050509 - AGL Participant</v>
          </cell>
          <cell r="C59">
            <v>0</v>
          </cell>
          <cell r="D59">
            <v>0</v>
          </cell>
          <cell r="E59">
            <v>0</v>
          </cell>
          <cell r="F59">
            <v>0</v>
          </cell>
          <cell r="G59">
            <v>0</v>
          </cell>
        </row>
        <row r="60">
          <cell r="A60">
            <v>450050510</v>
          </cell>
          <cell r="B60" t="str">
            <v>450050510 - Cardno Pty is w</v>
          </cell>
          <cell r="C60">
            <v>268</v>
          </cell>
          <cell r="D60">
            <v>0</v>
          </cell>
          <cell r="E60">
            <v>-268</v>
          </cell>
          <cell r="F60">
            <v>0</v>
          </cell>
          <cell r="G60">
            <v>469</v>
          </cell>
        </row>
        <row r="61">
          <cell r="A61">
            <v>450050515</v>
          </cell>
          <cell r="B61" t="str">
            <v>450050515 - Relocation of s</v>
          </cell>
          <cell r="C61">
            <v>0</v>
          </cell>
          <cell r="D61">
            <v>0</v>
          </cell>
          <cell r="E61">
            <v>0</v>
          </cell>
          <cell r="F61">
            <v>0</v>
          </cell>
          <cell r="G61">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 by Surname"/>
      <sheetName val="June 08"/>
      <sheetName val="July 08"/>
      <sheetName val="Aug 08"/>
      <sheetName val="Sheet2"/>
      <sheetName val="Sheet3"/>
    </sheetNames>
    <sheetDataSet>
      <sheetData sheetId="0">
        <row r="2">
          <cell r="C2" t="str">
            <v>ALEXANDER</v>
          </cell>
          <cell r="D2" t="str">
            <v>PAUL</v>
          </cell>
          <cell r="E2">
            <v>450050289</v>
          </cell>
          <cell r="F2" t="str">
            <v>Capital Works New (1333) Home Cost Centre</v>
          </cell>
        </row>
        <row r="3">
          <cell r="C3" t="str">
            <v>ANGER</v>
          </cell>
          <cell r="D3" t="str">
            <v>BRUCE</v>
          </cell>
          <cell r="E3">
            <v>450050274</v>
          </cell>
          <cell r="F3" t="str">
            <v>Planning &amp; System Design (1214) Drawing Office</v>
          </cell>
        </row>
        <row r="4">
          <cell r="C4" t="str">
            <v>ARMSTRONG</v>
          </cell>
          <cell r="D4" t="str">
            <v>CHRISTOPHER</v>
          </cell>
          <cell r="E4">
            <v>450050289</v>
          </cell>
          <cell r="F4" t="str">
            <v>Capital Works New (1333) Home Cost Centre</v>
          </cell>
        </row>
        <row r="5">
          <cell r="C5" t="str">
            <v>BAIRD</v>
          </cell>
          <cell r="D5" t="str">
            <v>GREGORY</v>
          </cell>
          <cell r="E5">
            <v>450050284</v>
          </cell>
          <cell r="F5" t="str">
            <v>FRC Telemetry Management (1309)</v>
          </cell>
        </row>
        <row r="6">
          <cell r="C6" t="str">
            <v>BARNA</v>
          </cell>
          <cell r="D6" t="str">
            <v>DANIEL</v>
          </cell>
          <cell r="E6">
            <v>450050281</v>
          </cell>
          <cell r="F6" t="str">
            <v>Leakage Operations (1304) Leak Survey/Patrol</v>
          </cell>
        </row>
        <row r="7">
          <cell r="C7" t="str">
            <v>BASS</v>
          </cell>
          <cell r="D7" t="str">
            <v>STEPHEN</v>
          </cell>
          <cell r="E7">
            <v>450050289</v>
          </cell>
          <cell r="F7" t="str">
            <v>Capital Works New (1333) Home Cost Centre</v>
          </cell>
        </row>
        <row r="8">
          <cell r="C8" t="str">
            <v>BEDDOWS</v>
          </cell>
          <cell r="D8" t="str">
            <v>MARK</v>
          </cell>
          <cell r="E8">
            <v>450050218</v>
          </cell>
          <cell r="F8" t="str">
            <v>Allgas Finance &amp; Admin</v>
          </cell>
        </row>
        <row r="9">
          <cell r="C9" t="str">
            <v>BENSON</v>
          </cell>
          <cell r="D9" t="str">
            <v>IAN</v>
          </cell>
          <cell r="E9">
            <v>450050269</v>
          </cell>
          <cell r="F9" t="str">
            <v>Regional Operations - Toowoomba Depot (1127)</v>
          </cell>
        </row>
        <row r="10">
          <cell r="C10" t="str">
            <v>BISHELL</v>
          </cell>
          <cell r="D10" t="str">
            <v>WAYNE</v>
          </cell>
          <cell r="E10">
            <v>450050270</v>
          </cell>
          <cell r="F10" t="str">
            <v>Regional Operations - Gold Coast Depot (1127)</v>
          </cell>
        </row>
        <row r="11">
          <cell r="C11" t="str">
            <v>BLACK</v>
          </cell>
          <cell r="D11" t="str">
            <v>RONALD</v>
          </cell>
          <cell r="E11">
            <v>450050281</v>
          </cell>
          <cell r="F11" t="str">
            <v>Leakage Operations (1304) Leak Survey/Patrol</v>
          </cell>
        </row>
        <row r="12">
          <cell r="C12" t="str">
            <v>BLOWER</v>
          </cell>
          <cell r="D12" t="str">
            <v>MARGARET</v>
          </cell>
          <cell r="E12">
            <v>450050219</v>
          </cell>
          <cell r="F12" t="str">
            <v>Allgas Market Services</v>
          </cell>
        </row>
        <row r="13">
          <cell r="C13" t="str">
            <v>BONE</v>
          </cell>
          <cell r="D13" t="str">
            <v>GORDON</v>
          </cell>
          <cell r="E13">
            <v>450050269</v>
          </cell>
          <cell r="F13" t="str">
            <v>Regional Operations - Toowoomba Depot (1127)</v>
          </cell>
        </row>
        <row r="14">
          <cell r="C14" t="str">
            <v>BOURREL</v>
          </cell>
          <cell r="D14" t="str">
            <v>PHILIPPE</v>
          </cell>
          <cell r="E14">
            <v>450050289</v>
          </cell>
          <cell r="F14" t="str">
            <v>Capital Works New (1333) Home Cost Centre</v>
          </cell>
        </row>
        <row r="15">
          <cell r="C15" t="str">
            <v>BROWN</v>
          </cell>
          <cell r="D15" t="str">
            <v>JEFFERY</v>
          </cell>
          <cell r="E15">
            <v>450050280</v>
          </cell>
          <cell r="F15" t="str">
            <v>CW &amp; Maintenance Expense (1303)</v>
          </cell>
        </row>
        <row r="16">
          <cell r="C16" t="str">
            <v>BRUMFIELD</v>
          </cell>
          <cell r="D16" t="str">
            <v>DEBORAH</v>
          </cell>
          <cell r="E16">
            <v>450050289</v>
          </cell>
          <cell r="F16" t="str">
            <v>Capital Works New (1333) Home Cost Centre</v>
          </cell>
        </row>
        <row r="17">
          <cell r="C17" t="str">
            <v>CARKEET</v>
          </cell>
          <cell r="D17" t="str">
            <v>IAN</v>
          </cell>
          <cell r="E17">
            <v>450050265</v>
          </cell>
          <cell r="F17" t="str">
            <v>Network Support (1116) Pressure Control</v>
          </cell>
        </row>
        <row r="18">
          <cell r="C18" t="str">
            <v>CATES</v>
          </cell>
          <cell r="D18" t="str">
            <v>CLAIRE</v>
          </cell>
          <cell r="E18">
            <v>450050282</v>
          </cell>
          <cell r="F18" t="str">
            <v>Allgas Human Resources</v>
          </cell>
        </row>
        <row r="19">
          <cell r="C19" t="str">
            <v>CHAMPLEY</v>
          </cell>
          <cell r="D19" t="str">
            <v>GRANT</v>
          </cell>
          <cell r="E19">
            <v>450050280</v>
          </cell>
          <cell r="F19" t="str">
            <v>CW &amp; Maintenance Expense (1303)</v>
          </cell>
        </row>
        <row r="20">
          <cell r="C20" t="str">
            <v>CINI</v>
          </cell>
          <cell r="D20" t="str">
            <v>MICHAEL</v>
          </cell>
          <cell r="E20">
            <v>450050219</v>
          </cell>
          <cell r="F20" t="str">
            <v>Allgas Market Services</v>
          </cell>
        </row>
        <row r="21">
          <cell r="C21" t="str">
            <v>CLARKE</v>
          </cell>
          <cell r="D21" t="str">
            <v>GARTH</v>
          </cell>
          <cell r="E21">
            <v>450050258</v>
          </cell>
          <cell r="F21" t="str">
            <v>Marketing I &amp; C (1009)</v>
          </cell>
        </row>
        <row r="22">
          <cell r="C22" t="str">
            <v>COAD</v>
          </cell>
          <cell r="D22" t="str">
            <v>IAN</v>
          </cell>
          <cell r="E22">
            <v>450050258</v>
          </cell>
          <cell r="F22" t="str">
            <v>Marketing I &amp; C (1009)</v>
          </cell>
        </row>
        <row r="23">
          <cell r="C23" t="str">
            <v>COLLINS</v>
          </cell>
          <cell r="D23" t="str">
            <v>NICOLAS</v>
          </cell>
          <cell r="E23">
            <v>450050285</v>
          </cell>
          <cell r="F23" t="str">
            <v>New Services (1314)</v>
          </cell>
        </row>
        <row r="24">
          <cell r="C24" t="str">
            <v>CORDER</v>
          </cell>
          <cell r="D24" t="str">
            <v>MARK</v>
          </cell>
          <cell r="E24">
            <v>450050289</v>
          </cell>
          <cell r="F24" t="str">
            <v>Capital Works New (1333) Home Cost Centre</v>
          </cell>
        </row>
        <row r="25">
          <cell r="C25" t="str">
            <v>COX</v>
          </cell>
          <cell r="D25" t="str">
            <v>BRIAN</v>
          </cell>
          <cell r="E25">
            <v>450050280</v>
          </cell>
          <cell r="F25" t="str">
            <v>CW &amp; Maintenance Expense (1303)</v>
          </cell>
        </row>
        <row r="26">
          <cell r="C26" t="str">
            <v>CROSS</v>
          </cell>
          <cell r="D26" t="str">
            <v>TERRENCE</v>
          </cell>
          <cell r="E26">
            <v>450050281</v>
          </cell>
          <cell r="F26" t="str">
            <v>Leakage Operations (1304) Leak Survey/Patrol</v>
          </cell>
        </row>
        <row r="27">
          <cell r="C27" t="str">
            <v>CROUCH</v>
          </cell>
          <cell r="D27" t="str">
            <v>PAUL</v>
          </cell>
          <cell r="E27">
            <v>450050288</v>
          </cell>
          <cell r="F27" t="str">
            <v>Accelarated Mains Replacement (1117C)</v>
          </cell>
        </row>
        <row r="28">
          <cell r="C28" t="str">
            <v>DAVIS</v>
          </cell>
          <cell r="D28" t="str">
            <v>HEATHER</v>
          </cell>
          <cell r="E28">
            <v>450050219</v>
          </cell>
          <cell r="F28" t="str">
            <v>Allgas Market Services</v>
          </cell>
        </row>
        <row r="29">
          <cell r="C29" t="str">
            <v>DAWS</v>
          </cell>
          <cell r="D29" t="str">
            <v>ANDREW</v>
          </cell>
          <cell r="E29">
            <v>450050280</v>
          </cell>
          <cell r="F29" t="str">
            <v>CW &amp; Maintenance Expense (1303)</v>
          </cell>
        </row>
        <row r="30">
          <cell r="C30" t="str">
            <v>DEANE</v>
          </cell>
          <cell r="D30" t="str">
            <v>SHERRI</v>
          </cell>
          <cell r="E30">
            <v>450050273</v>
          </cell>
          <cell r="F30" t="str">
            <v>General Management (1201)</v>
          </cell>
        </row>
        <row r="31">
          <cell r="C31" t="str">
            <v>DENNISON</v>
          </cell>
          <cell r="D31" t="str">
            <v>OLIVER</v>
          </cell>
          <cell r="E31">
            <v>450050289</v>
          </cell>
          <cell r="F31" t="str">
            <v>Capital Works New (1333) Home Cost Centre</v>
          </cell>
        </row>
        <row r="32">
          <cell r="C32" t="str">
            <v>DOUGLAS</v>
          </cell>
          <cell r="D32" t="str">
            <v>WARREN</v>
          </cell>
          <cell r="E32">
            <v>450050281</v>
          </cell>
          <cell r="F32" t="str">
            <v>Leakage Operations (1304) Leak Survey/Patrol</v>
          </cell>
        </row>
        <row r="33">
          <cell r="C33" t="str">
            <v>DUN</v>
          </cell>
          <cell r="D33" t="str">
            <v>KENNETH</v>
          </cell>
          <cell r="E33">
            <v>450050273</v>
          </cell>
          <cell r="F33" t="str">
            <v>General Management (1201)</v>
          </cell>
        </row>
        <row r="34">
          <cell r="C34" t="str">
            <v>DUNN</v>
          </cell>
          <cell r="D34" t="str">
            <v>KATE</v>
          </cell>
          <cell r="E34">
            <v>450050285</v>
          </cell>
          <cell r="F34" t="str">
            <v>New Services (1314)</v>
          </cell>
        </row>
        <row r="35">
          <cell r="C35" t="str">
            <v>EASTEN</v>
          </cell>
          <cell r="D35" t="str">
            <v>IAN</v>
          </cell>
          <cell r="E35">
            <v>450050265</v>
          </cell>
          <cell r="F35" t="str">
            <v>Network Support (1116) Pressure Control</v>
          </cell>
        </row>
        <row r="36">
          <cell r="C36" t="str">
            <v>ELLISON</v>
          </cell>
          <cell r="D36" t="str">
            <v>SHARYN-LEE</v>
          </cell>
          <cell r="E36">
            <v>450050219</v>
          </cell>
          <cell r="F36" t="str">
            <v>Allgas Market Services</v>
          </cell>
        </row>
        <row r="37">
          <cell r="C37" t="str">
            <v>FLEMING</v>
          </cell>
          <cell r="D37" t="str">
            <v>ROBERT</v>
          </cell>
          <cell r="E37">
            <v>450050281</v>
          </cell>
          <cell r="F37" t="str">
            <v>Leakage Operations (1304) Leak Survey/Patrol</v>
          </cell>
        </row>
        <row r="38">
          <cell r="C38" t="str">
            <v>FORMAN</v>
          </cell>
          <cell r="D38" t="str">
            <v>JUDITH</v>
          </cell>
          <cell r="E38">
            <v>450050282</v>
          </cell>
          <cell r="F38" t="str">
            <v>Allgas Human Resources</v>
          </cell>
        </row>
        <row r="39">
          <cell r="C39" t="str">
            <v>FOSTER</v>
          </cell>
          <cell r="D39" t="str">
            <v>MARK</v>
          </cell>
          <cell r="E39">
            <v>450050269</v>
          </cell>
          <cell r="F39" t="str">
            <v>Regional Operations - Toowoomba Depot (1127)</v>
          </cell>
        </row>
        <row r="40">
          <cell r="C40" t="str">
            <v>FURMINGER</v>
          </cell>
          <cell r="D40" t="str">
            <v>ANDREW</v>
          </cell>
          <cell r="E40">
            <v>450050289</v>
          </cell>
          <cell r="F40" t="str">
            <v>Capital Works New (1333) Home Cost Centre</v>
          </cell>
        </row>
        <row r="41">
          <cell r="C41" t="str">
            <v>GAJINOV</v>
          </cell>
          <cell r="D41" t="str">
            <v>STEVAN</v>
          </cell>
          <cell r="E41">
            <v>450050262</v>
          </cell>
          <cell r="F41" t="str">
            <v>Network Maintenance (1112) Repair Leak/Corrective Repair</v>
          </cell>
        </row>
        <row r="42">
          <cell r="C42" t="str">
            <v>GAUNTLETT</v>
          </cell>
          <cell r="D42" t="str">
            <v>GRAHAM</v>
          </cell>
          <cell r="E42">
            <v>450050265</v>
          </cell>
          <cell r="F42" t="str">
            <v>Network Support (1116) Pressure Control</v>
          </cell>
        </row>
        <row r="43">
          <cell r="C43" t="str">
            <v>GAVARRA</v>
          </cell>
          <cell r="D43" t="str">
            <v>MARY</v>
          </cell>
          <cell r="E43">
            <v>450050218</v>
          </cell>
          <cell r="F43" t="str">
            <v>Allgas Finance &amp; Admin</v>
          </cell>
        </row>
        <row r="44">
          <cell r="C44" t="str">
            <v>GORMAN</v>
          </cell>
          <cell r="D44" t="str">
            <v>JEAN</v>
          </cell>
          <cell r="E44">
            <v>450050274</v>
          </cell>
          <cell r="F44" t="str">
            <v>Planning &amp; System Design (1214) Drawing Office</v>
          </cell>
        </row>
        <row r="45">
          <cell r="C45" t="str">
            <v>HARVEY</v>
          </cell>
          <cell r="D45" t="str">
            <v>JOHN</v>
          </cell>
          <cell r="E45">
            <v>450050265</v>
          </cell>
          <cell r="F45" t="str">
            <v>Network Support (1116) Pressure Control</v>
          </cell>
        </row>
        <row r="46">
          <cell r="C46" t="str">
            <v>HAWKINS</v>
          </cell>
          <cell r="D46" t="str">
            <v>CHANTELLE</v>
          </cell>
          <cell r="E46">
            <v>450050218</v>
          </cell>
          <cell r="F46" t="str">
            <v>Allgas Finance &amp; Admin</v>
          </cell>
        </row>
        <row r="47">
          <cell r="C47" t="str">
            <v>HENDERSON</v>
          </cell>
          <cell r="D47" t="str">
            <v>MARK</v>
          </cell>
          <cell r="E47">
            <v>450050269</v>
          </cell>
          <cell r="F47" t="str">
            <v>Regional Operations - Toowoomba Depot (1127)</v>
          </cell>
        </row>
        <row r="48">
          <cell r="C48" t="str">
            <v>HERBERT</v>
          </cell>
          <cell r="D48" t="str">
            <v>LEONORA</v>
          </cell>
          <cell r="E48">
            <v>450050218</v>
          </cell>
          <cell r="F48" t="str">
            <v>Allgas Finance &amp; Admin</v>
          </cell>
        </row>
        <row r="49">
          <cell r="C49" t="str">
            <v>HIGGS</v>
          </cell>
          <cell r="D49" t="str">
            <v>ADRIAN</v>
          </cell>
          <cell r="E49">
            <v>450050265</v>
          </cell>
          <cell r="F49" t="str">
            <v>Network Support (1116) Pressure Control</v>
          </cell>
        </row>
        <row r="50">
          <cell r="C50" t="str">
            <v>JAMIESON J</v>
          </cell>
          <cell r="D50" t="str">
            <v>JOHN</v>
          </cell>
          <cell r="E50">
            <v>450050221</v>
          </cell>
          <cell r="F50" t="str">
            <v>Allgas Commercial &amp; Market Development</v>
          </cell>
        </row>
        <row r="51">
          <cell r="C51" t="str">
            <v>JAMIESON L</v>
          </cell>
          <cell r="D51" t="str">
            <v>LEEANNE</v>
          </cell>
          <cell r="E51">
            <v>450050219</v>
          </cell>
          <cell r="F51" t="str">
            <v>Allgas Market Services</v>
          </cell>
        </row>
        <row r="52">
          <cell r="C52" t="str">
            <v>JONES</v>
          </cell>
          <cell r="D52" t="str">
            <v>GAIL</v>
          </cell>
          <cell r="E52">
            <v>450050274</v>
          </cell>
          <cell r="F52" t="str">
            <v>Planning &amp; System Design (1214) Drawing Office</v>
          </cell>
        </row>
        <row r="53">
          <cell r="C53" t="str">
            <v>KING</v>
          </cell>
          <cell r="D53" t="str">
            <v>MICHAEL</v>
          </cell>
          <cell r="E53">
            <v>450050280</v>
          </cell>
          <cell r="F53" t="str">
            <v>CW &amp; Maintenance Expense (1303)</v>
          </cell>
        </row>
        <row r="54">
          <cell r="C54" t="str">
            <v>KING</v>
          </cell>
          <cell r="D54" t="str">
            <v>SHARON</v>
          </cell>
          <cell r="E54">
            <v>450050264</v>
          </cell>
          <cell r="F54" t="str">
            <v>Gas Operations (1115) Operations Admin</v>
          </cell>
        </row>
        <row r="55">
          <cell r="C55" t="str">
            <v>KYTE</v>
          </cell>
          <cell r="D55" t="str">
            <v>DIANNE</v>
          </cell>
          <cell r="E55">
            <v>450050219</v>
          </cell>
          <cell r="F55" t="str">
            <v>Allgas Market Services</v>
          </cell>
        </row>
        <row r="56">
          <cell r="C56" t="str">
            <v>LATHER</v>
          </cell>
          <cell r="D56" t="str">
            <v>PETER</v>
          </cell>
          <cell r="E56">
            <v>450050281</v>
          </cell>
          <cell r="F56" t="str">
            <v>Leakage Operations (1304) Leak Survey/Patrol</v>
          </cell>
        </row>
        <row r="57">
          <cell r="C57" t="str">
            <v>MADDEN</v>
          </cell>
          <cell r="D57" t="str">
            <v>CAROL</v>
          </cell>
          <cell r="E57">
            <v>450050219</v>
          </cell>
          <cell r="F57" t="str">
            <v>Allgas Market Services</v>
          </cell>
        </row>
        <row r="58">
          <cell r="C58" t="str">
            <v>MC NEIL</v>
          </cell>
          <cell r="D58" t="str">
            <v>WILLIAM</v>
          </cell>
          <cell r="E58">
            <v>450050264</v>
          </cell>
          <cell r="F58" t="str">
            <v>Gas Operations (1115) Operations Admin</v>
          </cell>
        </row>
        <row r="59">
          <cell r="C59" t="str">
            <v>MISCHKE</v>
          </cell>
          <cell r="D59" t="str">
            <v>COLIN</v>
          </cell>
          <cell r="E59">
            <v>450050289</v>
          </cell>
          <cell r="F59" t="str">
            <v>Capital Works New (1333) Home Cost Centre</v>
          </cell>
        </row>
        <row r="60">
          <cell r="C60" t="str">
            <v>MISCHKE</v>
          </cell>
          <cell r="D60" t="str">
            <v>TIMOTHY</v>
          </cell>
          <cell r="E60">
            <v>450050265</v>
          </cell>
          <cell r="F60" t="str">
            <v>Network Support (1116) Pressure Control</v>
          </cell>
        </row>
        <row r="61">
          <cell r="C61" t="str">
            <v>MORGAN</v>
          </cell>
          <cell r="D61" t="str">
            <v>COLIN</v>
          </cell>
          <cell r="E61">
            <v>450050289</v>
          </cell>
          <cell r="F61" t="str">
            <v>Capital Works New (1333) Home Cost Centre</v>
          </cell>
        </row>
        <row r="62">
          <cell r="C62" t="str">
            <v>MORRIS</v>
          </cell>
          <cell r="D62" t="str">
            <v>ERIN</v>
          </cell>
          <cell r="E62">
            <v>450050221</v>
          </cell>
          <cell r="F62" t="str">
            <v>Allgas Commercial &amp; Market Development</v>
          </cell>
        </row>
        <row r="63">
          <cell r="C63" t="str">
            <v>MOYLE</v>
          </cell>
          <cell r="D63" t="str">
            <v>GEOFFREY</v>
          </cell>
          <cell r="E63">
            <v>450050280</v>
          </cell>
          <cell r="F63" t="str">
            <v>CW &amp; Maintenance Expense (1303)</v>
          </cell>
        </row>
        <row r="64">
          <cell r="C64" t="str">
            <v>MULLEN</v>
          </cell>
          <cell r="D64" t="str">
            <v>SUSAN</v>
          </cell>
          <cell r="E64">
            <v>450050264</v>
          </cell>
          <cell r="F64" t="str">
            <v>Gas Operations (1115) Operations Admin</v>
          </cell>
        </row>
        <row r="65">
          <cell r="C65" t="str">
            <v>NIEBLING</v>
          </cell>
          <cell r="D65" t="str">
            <v>ADRIAN</v>
          </cell>
          <cell r="E65">
            <v>450050282</v>
          </cell>
          <cell r="F65" t="str">
            <v>Allgas Human Resources</v>
          </cell>
        </row>
        <row r="66">
          <cell r="C66" t="str">
            <v>O'GRADY</v>
          </cell>
          <cell r="D66" t="str">
            <v>DENISE</v>
          </cell>
          <cell r="E66">
            <v>450050264</v>
          </cell>
          <cell r="F66" t="str">
            <v>Gas Operations (1115) Operations Admin</v>
          </cell>
        </row>
        <row r="67">
          <cell r="C67" t="str">
            <v>O'KEEFE</v>
          </cell>
          <cell r="D67" t="str">
            <v>RAMON</v>
          </cell>
          <cell r="E67">
            <v>450050221</v>
          </cell>
          <cell r="F67" t="str">
            <v>Allgas Commercial &amp; Market Development</v>
          </cell>
        </row>
        <row r="68">
          <cell r="C68" t="str">
            <v>ORRISS</v>
          </cell>
          <cell r="D68" t="str">
            <v>JUSTIN</v>
          </cell>
          <cell r="E68">
            <v>450050270</v>
          </cell>
          <cell r="F68" t="str">
            <v>Regional Operations - Gold Coast Depot (1127)</v>
          </cell>
        </row>
        <row r="69">
          <cell r="C69" t="str">
            <v>PAYNE</v>
          </cell>
          <cell r="D69" t="str">
            <v>DAVID</v>
          </cell>
          <cell r="E69">
            <v>450050273</v>
          </cell>
          <cell r="F69" t="str">
            <v>General Management (1201)</v>
          </cell>
        </row>
        <row r="70">
          <cell r="C70" t="str">
            <v>PRASS</v>
          </cell>
          <cell r="D70" t="str">
            <v>ANDREW</v>
          </cell>
          <cell r="E70">
            <v>450050500</v>
          </cell>
          <cell r="F70" t="str">
            <v>Recharge - APT Asset Management</v>
          </cell>
        </row>
        <row r="71">
          <cell r="C71" t="str">
            <v>SCHMIDT</v>
          </cell>
          <cell r="D71" t="str">
            <v>RAYMOND</v>
          </cell>
          <cell r="E71">
            <v>450050269</v>
          </cell>
          <cell r="F71" t="str">
            <v>Regional Operations - Toowoomba Depot (1127)</v>
          </cell>
        </row>
        <row r="72">
          <cell r="C72" t="str">
            <v>SHARMAN</v>
          </cell>
          <cell r="D72" t="str">
            <v>DAVID</v>
          </cell>
          <cell r="E72">
            <v>450050265</v>
          </cell>
          <cell r="F72" t="str">
            <v>Network Support (1116) Pressure Control</v>
          </cell>
        </row>
        <row r="73">
          <cell r="C73" t="str">
            <v>SMITH R</v>
          </cell>
          <cell r="D73" t="str">
            <v>REGINALD</v>
          </cell>
          <cell r="E73">
            <v>450050289</v>
          </cell>
          <cell r="F73" t="str">
            <v>Capital Works New (1333) Home Cost Centre</v>
          </cell>
        </row>
        <row r="74">
          <cell r="C74" t="str">
            <v>SMITH</v>
          </cell>
          <cell r="D74" t="str">
            <v>CARLY</v>
          </cell>
          <cell r="E74">
            <v>450050282</v>
          </cell>
          <cell r="F74" t="str">
            <v>Allgas Human Resources</v>
          </cell>
        </row>
        <row r="75">
          <cell r="C75" t="str">
            <v>STEVENSON</v>
          </cell>
          <cell r="D75" t="str">
            <v>BRADLEY</v>
          </cell>
          <cell r="E75">
            <v>450050280</v>
          </cell>
          <cell r="F75" t="str">
            <v>CW &amp; Maintenance Expense (1303)</v>
          </cell>
        </row>
        <row r="76">
          <cell r="C76" t="str">
            <v>SWADDLE</v>
          </cell>
          <cell r="D76" t="str">
            <v>PETER</v>
          </cell>
          <cell r="E76">
            <v>450050221</v>
          </cell>
          <cell r="F76" t="str">
            <v>Allgas Commercial &amp; Market Development</v>
          </cell>
        </row>
        <row r="77">
          <cell r="C77" t="str">
            <v>TAHAU</v>
          </cell>
          <cell r="D77" t="str">
            <v>DARROL</v>
          </cell>
          <cell r="E77">
            <v>450050280</v>
          </cell>
          <cell r="F77" t="str">
            <v>CW &amp; Maintenance Expense (1303)</v>
          </cell>
        </row>
        <row r="78">
          <cell r="C78" t="str">
            <v>TOLHOEK</v>
          </cell>
          <cell r="D78" t="str">
            <v>JAMAS</v>
          </cell>
          <cell r="E78">
            <v>450050280</v>
          </cell>
          <cell r="F78" t="str">
            <v>CW &amp; Maintenance Expense (1303)</v>
          </cell>
        </row>
        <row r="79">
          <cell r="C79" t="str">
            <v>TOWNSEND</v>
          </cell>
          <cell r="D79" t="str">
            <v>MARK</v>
          </cell>
          <cell r="E79">
            <v>450050289</v>
          </cell>
          <cell r="F79" t="str">
            <v>Capital Works New (1333) Home Cost Centre</v>
          </cell>
        </row>
        <row r="80">
          <cell r="C80" t="str">
            <v>VON STEIN</v>
          </cell>
          <cell r="D80" t="str">
            <v>REBECCA</v>
          </cell>
          <cell r="E80">
            <v>450050219</v>
          </cell>
          <cell r="F80" t="str">
            <v>Allgas Market Services</v>
          </cell>
        </row>
        <row r="81">
          <cell r="C81" t="str">
            <v>WARREN</v>
          </cell>
          <cell r="D81" t="str">
            <v>SHERRYL</v>
          </cell>
          <cell r="E81">
            <v>450050264</v>
          </cell>
          <cell r="F81" t="str">
            <v>Gas Operations (1115) Operations Admin</v>
          </cell>
        </row>
        <row r="82">
          <cell r="C82" t="str">
            <v>WESTBROOK</v>
          </cell>
          <cell r="D82" t="str">
            <v>RANA</v>
          </cell>
          <cell r="E82">
            <v>450050219</v>
          </cell>
          <cell r="F82" t="str">
            <v>Allgas Market Services</v>
          </cell>
        </row>
        <row r="83">
          <cell r="C83" t="str">
            <v>WHITE</v>
          </cell>
          <cell r="D83" t="str">
            <v>EVAN</v>
          </cell>
          <cell r="E83">
            <v>450050289</v>
          </cell>
          <cell r="F83" t="str">
            <v>Capital Works New (1333) Home Cost Centre</v>
          </cell>
        </row>
        <row r="84">
          <cell r="C84" t="str">
            <v>WHITE</v>
          </cell>
          <cell r="D84" t="str">
            <v>MICHAEL</v>
          </cell>
          <cell r="E84">
            <v>450050268</v>
          </cell>
          <cell r="F84" t="str">
            <v>New Services (1314)</v>
          </cell>
        </row>
        <row r="85">
          <cell r="C85" t="str">
            <v>YOUNG</v>
          </cell>
          <cell r="D85" t="str">
            <v>PETER</v>
          </cell>
          <cell r="E85">
            <v>450050285</v>
          </cell>
          <cell r="F85" t="str">
            <v>New Services (1314)</v>
          </cell>
        </row>
      </sheetData>
      <sheetData sheetId="1">
        <row r="4">
          <cell r="A4" t="str">
            <v>ALEXANDER P J</v>
          </cell>
          <cell r="B4">
            <v>38418</v>
          </cell>
          <cell r="C4">
            <v>102830</v>
          </cell>
          <cell r="D4">
            <v>49.4375</v>
          </cell>
          <cell r="E4">
            <v>88.929699999999997</v>
          </cell>
          <cell r="F4">
            <v>4396</v>
          </cell>
          <cell r="G4">
            <v>50.849299999999999</v>
          </cell>
          <cell r="H4">
            <v>2514</v>
          </cell>
          <cell r="I4">
            <v>139.779</v>
          </cell>
          <cell r="J4">
            <v>6910</v>
          </cell>
          <cell r="K4">
            <v>1268.68</v>
          </cell>
          <cell r="L4">
            <v>8178.68</v>
          </cell>
        </row>
        <row r="5">
          <cell r="A5" t="str">
            <v>ANGER B D</v>
          </cell>
          <cell r="B5">
            <v>39265</v>
          </cell>
          <cell r="C5">
            <v>53211</v>
          </cell>
          <cell r="D5">
            <v>26.928640000000001</v>
          </cell>
          <cell r="E5">
            <v>-91.2</v>
          </cell>
          <cell r="F5">
            <v>-2456</v>
          </cell>
          <cell r="G5">
            <v>151.5847</v>
          </cell>
          <cell r="H5">
            <v>4082</v>
          </cell>
          <cell r="I5">
            <v>60.384700000000002</v>
          </cell>
          <cell r="J5">
            <v>1626</v>
          </cell>
          <cell r="K5">
            <v>298.52999999999997</v>
          </cell>
          <cell r="L5">
            <v>1924.53</v>
          </cell>
        </row>
        <row r="6">
          <cell r="A6" t="str">
            <v>ARMSTRONG C J</v>
          </cell>
          <cell r="B6">
            <v>34598</v>
          </cell>
          <cell r="C6">
            <v>77590</v>
          </cell>
          <cell r="D6">
            <v>37.302880000000002</v>
          </cell>
          <cell r="E6">
            <v>165.3159</v>
          </cell>
          <cell r="F6">
            <v>6167</v>
          </cell>
          <cell r="G6">
            <v>124.15300000000001</v>
          </cell>
          <cell r="H6">
            <v>4631</v>
          </cell>
          <cell r="I6">
            <v>289.46890000000002</v>
          </cell>
          <cell r="J6">
            <v>10798</v>
          </cell>
          <cell r="K6">
            <v>1982.51</v>
          </cell>
          <cell r="L6">
            <v>12780.51</v>
          </cell>
        </row>
        <row r="7">
          <cell r="A7" t="str">
            <v>BAIRD G J</v>
          </cell>
          <cell r="B7">
            <v>36668</v>
          </cell>
          <cell r="C7">
            <v>74822</v>
          </cell>
          <cell r="D7">
            <v>35.972119999999997</v>
          </cell>
          <cell r="E7">
            <v>68.143799999999999</v>
          </cell>
          <cell r="F7">
            <v>2451</v>
          </cell>
          <cell r="G7">
            <v>17.534199999999998</v>
          </cell>
          <cell r="H7">
            <v>631</v>
          </cell>
          <cell r="I7">
            <v>85.677999999999997</v>
          </cell>
          <cell r="J7">
            <v>3082</v>
          </cell>
          <cell r="K7">
            <v>565.86</v>
          </cell>
          <cell r="L7">
            <v>3647.86</v>
          </cell>
        </row>
        <row r="8">
          <cell r="A8" t="str">
            <v>BARNA D M F</v>
          </cell>
          <cell r="B8">
            <v>39286</v>
          </cell>
          <cell r="C8">
            <v>40185</v>
          </cell>
          <cell r="D8">
            <v>21.466349999999998</v>
          </cell>
          <cell r="E8">
            <v>-96</v>
          </cell>
          <cell r="F8">
            <v>-2061</v>
          </cell>
          <cell r="G8">
            <v>135.3443</v>
          </cell>
          <cell r="H8">
            <v>2905</v>
          </cell>
          <cell r="I8">
            <v>39.344299999999997</v>
          </cell>
          <cell r="J8">
            <v>844</v>
          </cell>
          <cell r="K8">
            <v>154.96</v>
          </cell>
          <cell r="L8">
            <v>998.96</v>
          </cell>
        </row>
        <row r="9">
          <cell r="A9" t="str">
            <v>BASS S A</v>
          </cell>
          <cell r="B9">
            <v>39272</v>
          </cell>
          <cell r="C9">
            <v>82344</v>
          </cell>
          <cell r="D9">
            <v>39.588459999999998</v>
          </cell>
          <cell r="E9">
            <v>-48</v>
          </cell>
          <cell r="F9">
            <v>-1900</v>
          </cell>
          <cell r="G9">
            <v>156.5027</v>
          </cell>
          <cell r="H9">
            <v>6196</v>
          </cell>
          <cell r="I9">
            <v>108.5027</v>
          </cell>
          <cell r="J9">
            <v>4296</v>
          </cell>
          <cell r="K9">
            <v>788.75</v>
          </cell>
          <cell r="L9">
            <v>5084.75</v>
          </cell>
        </row>
        <row r="10">
          <cell r="A10" t="str">
            <v>BEDDOWS M J</v>
          </cell>
          <cell r="B10">
            <v>39475</v>
          </cell>
          <cell r="C10">
            <v>110092</v>
          </cell>
          <cell r="D10">
            <v>55.714570000000002</v>
          </cell>
          <cell r="E10">
            <v>-7.6</v>
          </cell>
          <cell r="F10">
            <v>-423</v>
          </cell>
          <cell r="G10">
            <v>61.464500000000001</v>
          </cell>
          <cell r="H10">
            <v>3424</v>
          </cell>
          <cell r="I10">
            <v>53.8645</v>
          </cell>
          <cell r="J10">
            <v>3001</v>
          </cell>
          <cell r="K10">
            <v>550.98</v>
          </cell>
          <cell r="L10">
            <v>3551.98</v>
          </cell>
        </row>
        <row r="11">
          <cell r="A11" t="str">
            <v>BENSON I W</v>
          </cell>
          <cell r="B11">
            <v>30361</v>
          </cell>
          <cell r="C11">
            <v>81154</v>
          </cell>
          <cell r="D11">
            <v>39.016350000000003</v>
          </cell>
          <cell r="E11">
            <v>149.46369999999999</v>
          </cell>
          <cell r="F11">
            <v>5832</v>
          </cell>
          <cell r="G11">
            <v>60.3279</v>
          </cell>
          <cell r="H11">
            <v>2354</v>
          </cell>
          <cell r="I11">
            <v>209.79159999999999</v>
          </cell>
          <cell r="J11">
            <v>8186</v>
          </cell>
          <cell r="K11">
            <v>1502.95</v>
          </cell>
          <cell r="L11">
            <v>9688.9500000000007</v>
          </cell>
        </row>
        <row r="12">
          <cell r="A12" t="str">
            <v>BISHELL W K</v>
          </cell>
          <cell r="B12">
            <v>39286</v>
          </cell>
          <cell r="C12">
            <v>41871</v>
          </cell>
          <cell r="D12">
            <v>22.366990000000001</v>
          </cell>
          <cell r="E12">
            <v>-24</v>
          </cell>
          <cell r="F12">
            <v>-537</v>
          </cell>
          <cell r="G12">
            <v>135.3443</v>
          </cell>
          <cell r="H12">
            <v>3027</v>
          </cell>
          <cell r="I12">
            <v>111.3443</v>
          </cell>
          <cell r="J12">
            <v>2490</v>
          </cell>
          <cell r="K12">
            <v>457.16</v>
          </cell>
          <cell r="L12">
            <v>2947.16</v>
          </cell>
        </row>
        <row r="13">
          <cell r="A13" t="str">
            <v>BLACK R J</v>
          </cell>
          <cell r="B13">
            <v>39296</v>
          </cell>
          <cell r="C13">
            <v>40185</v>
          </cell>
          <cell r="D13">
            <v>21.466349999999998</v>
          </cell>
          <cell r="F13">
            <v>0</v>
          </cell>
          <cell r="G13">
            <v>131.40979999999999</v>
          </cell>
          <cell r="H13">
            <v>2821</v>
          </cell>
          <cell r="I13">
            <v>131.40979999999999</v>
          </cell>
          <cell r="J13">
            <v>2821</v>
          </cell>
          <cell r="K13">
            <v>517.94000000000005</v>
          </cell>
          <cell r="L13">
            <v>3338.94</v>
          </cell>
        </row>
        <row r="14">
          <cell r="A14" t="str">
            <v>BLOWER M E</v>
          </cell>
          <cell r="B14">
            <v>39265</v>
          </cell>
          <cell r="C14">
            <v>42350</v>
          </cell>
          <cell r="D14">
            <v>22.622859999999999</v>
          </cell>
          <cell r="F14">
            <v>0</v>
          </cell>
          <cell r="G14">
            <v>143.60659999999999</v>
          </cell>
          <cell r="H14">
            <v>3249</v>
          </cell>
          <cell r="I14">
            <v>143.60659999999999</v>
          </cell>
          <cell r="J14">
            <v>3249</v>
          </cell>
          <cell r="K14">
            <v>596.52</v>
          </cell>
          <cell r="L14">
            <v>3845.52</v>
          </cell>
        </row>
        <row r="15">
          <cell r="A15" t="str">
            <v>BONE G G</v>
          </cell>
          <cell r="B15">
            <v>32972</v>
          </cell>
          <cell r="C15">
            <v>42593</v>
          </cell>
          <cell r="D15">
            <v>22.752669999999998</v>
          </cell>
          <cell r="E15">
            <v>309.74770000000001</v>
          </cell>
          <cell r="F15">
            <v>7048</v>
          </cell>
          <cell r="G15">
            <v>32.745199999999997</v>
          </cell>
          <cell r="H15">
            <v>745</v>
          </cell>
          <cell r="I15">
            <v>342.49290000000002</v>
          </cell>
          <cell r="J15">
            <v>7793</v>
          </cell>
          <cell r="K15">
            <v>1430.79</v>
          </cell>
          <cell r="L15">
            <v>9223.7900000000009</v>
          </cell>
        </row>
        <row r="16">
          <cell r="A16" t="str">
            <v>BOURREL P</v>
          </cell>
          <cell r="B16">
            <v>39300</v>
          </cell>
          <cell r="C16">
            <v>82344</v>
          </cell>
          <cell r="D16">
            <v>39.588459999999998</v>
          </cell>
          <cell r="E16">
            <v>-64</v>
          </cell>
          <cell r="F16">
            <v>-2534</v>
          </cell>
          <cell r="G16">
            <v>144.26230000000001</v>
          </cell>
          <cell r="H16">
            <v>5711</v>
          </cell>
          <cell r="I16">
            <v>80.262299999999996</v>
          </cell>
          <cell r="J16">
            <v>3177</v>
          </cell>
          <cell r="K16">
            <v>583.29999999999995</v>
          </cell>
          <cell r="L16">
            <v>3760.3</v>
          </cell>
        </row>
        <row r="17">
          <cell r="A17" t="str">
            <v>BROWN J A</v>
          </cell>
          <cell r="B17">
            <v>36507</v>
          </cell>
          <cell r="C17">
            <v>48706</v>
          </cell>
          <cell r="D17">
            <v>26.018160000000002</v>
          </cell>
          <cell r="E17">
            <v>56.250399999999999</v>
          </cell>
          <cell r="F17">
            <v>1464</v>
          </cell>
          <cell r="G17">
            <v>79.081999999999994</v>
          </cell>
          <cell r="H17">
            <v>2058</v>
          </cell>
          <cell r="I17">
            <v>135.33240000000001</v>
          </cell>
          <cell r="J17">
            <v>3522</v>
          </cell>
          <cell r="K17">
            <v>646.64</v>
          </cell>
          <cell r="L17">
            <v>4168.6400000000003</v>
          </cell>
        </row>
        <row r="18">
          <cell r="A18" t="str">
            <v>BRUMFIELD D</v>
          </cell>
          <cell r="B18">
            <v>39034</v>
          </cell>
          <cell r="C18">
            <v>45164</v>
          </cell>
          <cell r="D18">
            <v>24.126069999999999</v>
          </cell>
          <cell r="E18">
            <v>-15.6981</v>
          </cell>
          <cell r="F18">
            <v>-379</v>
          </cell>
          <cell r="G18">
            <v>90.885199999999998</v>
          </cell>
          <cell r="H18">
            <v>2193</v>
          </cell>
          <cell r="I18">
            <v>75.187100000000001</v>
          </cell>
          <cell r="J18">
            <v>1814</v>
          </cell>
          <cell r="K18">
            <v>333.05</v>
          </cell>
          <cell r="L18">
            <v>2147.0500000000002</v>
          </cell>
        </row>
        <row r="19">
          <cell r="A19" t="str">
            <v>CARKEET I S</v>
          </cell>
          <cell r="B19">
            <v>34540</v>
          </cell>
          <cell r="C19">
            <v>46048</v>
          </cell>
          <cell r="D19">
            <v>24.598289999999999</v>
          </cell>
          <cell r="E19">
            <v>221.65299999999999</v>
          </cell>
          <cell r="F19">
            <v>5452</v>
          </cell>
          <cell r="G19">
            <v>134.5574</v>
          </cell>
          <cell r="H19">
            <v>3310</v>
          </cell>
          <cell r="I19">
            <v>356.21039999999999</v>
          </cell>
          <cell r="J19">
            <v>8762</v>
          </cell>
          <cell r="K19">
            <v>1608.7</v>
          </cell>
          <cell r="L19">
            <v>10370.700000000001</v>
          </cell>
        </row>
        <row r="20">
          <cell r="A20" t="str">
            <v>CATES C</v>
          </cell>
          <cell r="B20">
            <v>39265</v>
          </cell>
          <cell r="C20">
            <v>110092</v>
          </cell>
          <cell r="D20">
            <v>55.714570000000002</v>
          </cell>
          <cell r="E20">
            <v>-53.2</v>
          </cell>
          <cell r="F20">
            <v>-2964</v>
          </cell>
          <cell r="G20">
            <v>150.33879999999999</v>
          </cell>
          <cell r="H20">
            <v>8376</v>
          </cell>
          <cell r="I20">
            <v>97.138800000000003</v>
          </cell>
          <cell r="J20">
            <v>5412</v>
          </cell>
          <cell r="K20">
            <v>993.64</v>
          </cell>
          <cell r="L20">
            <v>6405.64</v>
          </cell>
        </row>
        <row r="21">
          <cell r="A21" t="str">
            <v>CHAMPLEY G J</v>
          </cell>
          <cell r="B21">
            <v>29292</v>
          </cell>
          <cell r="C21">
            <v>41147</v>
          </cell>
          <cell r="D21">
            <v>21.980239999999998</v>
          </cell>
          <cell r="E21">
            <v>195.0213</v>
          </cell>
          <cell r="F21">
            <v>4287</v>
          </cell>
          <cell r="G21">
            <v>43.791800000000002</v>
          </cell>
          <cell r="H21">
            <v>963</v>
          </cell>
          <cell r="I21">
            <v>238.81309999999999</v>
          </cell>
          <cell r="J21">
            <v>5250</v>
          </cell>
          <cell r="K21">
            <v>963.9</v>
          </cell>
          <cell r="L21">
            <v>6213.9</v>
          </cell>
        </row>
        <row r="22">
          <cell r="A22" t="str">
            <v>CINI M</v>
          </cell>
          <cell r="B22">
            <v>39272</v>
          </cell>
          <cell r="C22">
            <v>96330</v>
          </cell>
          <cell r="D22">
            <v>48.75</v>
          </cell>
          <cell r="E22">
            <v>-76</v>
          </cell>
          <cell r="F22">
            <v>-3705</v>
          </cell>
          <cell r="G22">
            <v>148.67760000000001</v>
          </cell>
          <cell r="H22">
            <v>7248</v>
          </cell>
          <cell r="I22">
            <v>72.677599999999998</v>
          </cell>
          <cell r="J22">
            <v>3543</v>
          </cell>
          <cell r="K22">
            <v>650.49</v>
          </cell>
          <cell r="L22">
            <v>4193.49</v>
          </cell>
        </row>
        <row r="23">
          <cell r="A23" t="str">
            <v>CLARKE G V</v>
          </cell>
          <cell r="B23">
            <v>25720</v>
          </cell>
          <cell r="C23">
            <v>78054</v>
          </cell>
          <cell r="D23">
            <v>37.525959999999998</v>
          </cell>
          <cell r="E23">
            <v>130.22540000000001</v>
          </cell>
          <cell r="F23">
            <v>4887</v>
          </cell>
          <cell r="G23">
            <v>13.150700000000001</v>
          </cell>
          <cell r="H23">
            <v>493</v>
          </cell>
          <cell r="I23">
            <v>143.37610000000001</v>
          </cell>
          <cell r="J23">
            <v>5380</v>
          </cell>
          <cell r="K23">
            <v>987.77</v>
          </cell>
          <cell r="L23">
            <v>6367.77</v>
          </cell>
        </row>
        <row r="24">
          <cell r="A24" t="str">
            <v>COAD I W</v>
          </cell>
          <cell r="B24">
            <v>36605</v>
          </cell>
          <cell r="C24">
            <v>78922</v>
          </cell>
          <cell r="D24">
            <v>37.943269999999998</v>
          </cell>
          <cell r="E24">
            <v>32.912799999999997</v>
          </cell>
          <cell r="F24">
            <v>1249</v>
          </cell>
          <cell r="G24">
            <v>45.150700000000001</v>
          </cell>
          <cell r="H24">
            <v>1713</v>
          </cell>
          <cell r="I24">
            <v>78.063500000000005</v>
          </cell>
          <cell r="J24">
            <v>2962</v>
          </cell>
          <cell r="K24">
            <v>543.82000000000005</v>
          </cell>
          <cell r="L24">
            <v>3505.82</v>
          </cell>
        </row>
        <row r="25">
          <cell r="A25" t="str">
            <v>COLLINS N</v>
          </cell>
          <cell r="B25">
            <v>31621</v>
          </cell>
          <cell r="C25">
            <v>81154</v>
          </cell>
          <cell r="D25">
            <v>39.016350000000003</v>
          </cell>
          <cell r="E25">
            <v>38.304099999999998</v>
          </cell>
          <cell r="F25">
            <v>1494</v>
          </cell>
          <cell r="G25">
            <v>148.19669999999999</v>
          </cell>
          <cell r="H25">
            <v>5782</v>
          </cell>
          <cell r="I25">
            <v>186.5008</v>
          </cell>
          <cell r="J25">
            <v>7276</v>
          </cell>
          <cell r="K25">
            <v>1335.87</v>
          </cell>
          <cell r="L25">
            <v>8611.869999999999</v>
          </cell>
        </row>
        <row r="26">
          <cell r="A26" t="str">
            <v>CORDER M V</v>
          </cell>
          <cell r="B26">
            <v>39286</v>
          </cell>
          <cell r="C26">
            <v>41629</v>
          </cell>
          <cell r="D26">
            <v>22.23771</v>
          </cell>
          <cell r="E26">
            <v>-56</v>
          </cell>
          <cell r="F26">
            <v>-1245</v>
          </cell>
          <cell r="G26">
            <v>135.3443</v>
          </cell>
          <cell r="H26">
            <v>3010</v>
          </cell>
          <cell r="I26">
            <v>79.344300000000004</v>
          </cell>
          <cell r="J26">
            <v>1765</v>
          </cell>
          <cell r="K26">
            <v>324.05</v>
          </cell>
          <cell r="L26">
            <v>2089.0500000000002</v>
          </cell>
        </row>
        <row r="27">
          <cell r="A27" t="str">
            <v>COX B R</v>
          </cell>
          <cell r="B27">
            <v>31880</v>
          </cell>
          <cell r="C27">
            <v>43074</v>
          </cell>
          <cell r="D27">
            <v>23.009620000000002</v>
          </cell>
          <cell r="E27">
            <v>194.9315</v>
          </cell>
          <cell r="F27">
            <v>4485</v>
          </cell>
          <cell r="G27">
            <v>31.167100000000001</v>
          </cell>
          <cell r="H27">
            <v>717</v>
          </cell>
          <cell r="I27">
            <v>226.0986</v>
          </cell>
          <cell r="J27">
            <v>5202</v>
          </cell>
          <cell r="K27">
            <v>955.09</v>
          </cell>
          <cell r="L27">
            <v>6157.09</v>
          </cell>
        </row>
        <row r="28">
          <cell r="A28" t="str">
            <v>CROSS T G</v>
          </cell>
          <cell r="B28">
            <v>37144</v>
          </cell>
          <cell r="C28">
            <v>40425</v>
          </cell>
          <cell r="D28">
            <v>21.594550000000002</v>
          </cell>
          <cell r="E28">
            <v>208.44550000000001</v>
          </cell>
          <cell r="F28">
            <v>4501</v>
          </cell>
          <cell r="G28">
            <v>116.0656</v>
          </cell>
          <cell r="H28">
            <v>2506</v>
          </cell>
          <cell r="I28">
            <v>324.5111</v>
          </cell>
          <cell r="J28">
            <v>7007</v>
          </cell>
          <cell r="K28">
            <v>1286.49</v>
          </cell>
          <cell r="L28">
            <v>8293.49</v>
          </cell>
        </row>
        <row r="29">
          <cell r="A29" t="str">
            <v>CROUCH P D</v>
          </cell>
          <cell r="B29">
            <v>39510</v>
          </cell>
          <cell r="C29">
            <v>82344</v>
          </cell>
          <cell r="D29">
            <v>39.588459999999998</v>
          </cell>
          <cell r="F29">
            <v>0</v>
          </cell>
          <cell r="G29">
            <v>52.602699999999999</v>
          </cell>
          <cell r="H29">
            <v>2082</v>
          </cell>
          <cell r="I29">
            <v>52.602699999999999</v>
          </cell>
          <cell r="J29">
            <v>2082</v>
          </cell>
          <cell r="K29">
            <v>382.26</v>
          </cell>
          <cell r="L29">
            <v>2464.2600000000002</v>
          </cell>
        </row>
        <row r="30">
          <cell r="A30" t="str">
            <v>DAVIS H R</v>
          </cell>
          <cell r="B30">
            <v>39331</v>
          </cell>
          <cell r="C30">
            <v>42350</v>
          </cell>
          <cell r="D30">
            <v>22.622859999999999</v>
          </cell>
          <cell r="E30">
            <v>-40</v>
          </cell>
          <cell r="F30">
            <v>-905</v>
          </cell>
          <cell r="G30">
            <v>117.63930000000001</v>
          </cell>
          <cell r="H30">
            <v>2661</v>
          </cell>
          <cell r="I30">
            <v>77.639300000000006</v>
          </cell>
          <cell r="J30">
            <v>1756</v>
          </cell>
          <cell r="K30">
            <v>322.39999999999998</v>
          </cell>
          <cell r="L30">
            <v>2078.4</v>
          </cell>
        </row>
        <row r="31">
          <cell r="A31" t="str">
            <v>DAWS A W</v>
          </cell>
          <cell r="B31">
            <v>34585</v>
          </cell>
          <cell r="C31">
            <v>41871</v>
          </cell>
          <cell r="D31">
            <v>22.366990000000001</v>
          </cell>
          <cell r="E31">
            <v>208.9564</v>
          </cell>
          <cell r="F31">
            <v>4674</v>
          </cell>
          <cell r="G31">
            <v>116.85250000000001</v>
          </cell>
          <cell r="H31">
            <v>2614</v>
          </cell>
          <cell r="I31">
            <v>325.80889999999999</v>
          </cell>
          <cell r="J31">
            <v>7288</v>
          </cell>
          <cell r="K31">
            <v>1338.08</v>
          </cell>
          <cell r="L31">
            <v>8626.08</v>
          </cell>
        </row>
        <row r="32">
          <cell r="A32" t="str">
            <v>DEANE S L</v>
          </cell>
          <cell r="B32">
            <v>39468</v>
          </cell>
          <cell r="C32">
            <v>60092</v>
          </cell>
          <cell r="D32">
            <v>30.41093</v>
          </cell>
          <cell r="E32">
            <v>-7.6</v>
          </cell>
          <cell r="F32">
            <v>-231</v>
          </cell>
          <cell r="G32">
            <v>66.863399999999999</v>
          </cell>
          <cell r="H32">
            <v>2033</v>
          </cell>
          <cell r="I32">
            <v>59.263399999999997</v>
          </cell>
          <cell r="J32">
            <v>1802</v>
          </cell>
          <cell r="K32">
            <v>330.85</v>
          </cell>
          <cell r="L32">
            <v>2132.85</v>
          </cell>
        </row>
        <row r="33">
          <cell r="A33" t="str">
            <v>DENNISON O J</v>
          </cell>
          <cell r="B33">
            <v>39286</v>
          </cell>
          <cell r="C33">
            <v>40667</v>
          </cell>
          <cell r="D33">
            <v>21.72382</v>
          </cell>
          <cell r="E33">
            <v>-88</v>
          </cell>
          <cell r="F33">
            <v>-1912</v>
          </cell>
          <cell r="G33">
            <v>135.3443</v>
          </cell>
          <cell r="H33">
            <v>2940</v>
          </cell>
          <cell r="I33">
            <v>47.344299999999997</v>
          </cell>
          <cell r="J33">
            <v>1028</v>
          </cell>
          <cell r="K33">
            <v>188.74</v>
          </cell>
          <cell r="L33">
            <v>1216.74</v>
          </cell>
        </row>
        <row r="34">
          <cell r="A34" t="str">
            <v>DOUGLAS W A</v>
          </cell>
          <cell r="B34">
            <v>28229</v>
          </cell>
          <cell r="C34">
            <v>40185</v>
          </cell>
          <cell r="D34">
            <v>21.466349999999998</v>
          </cell>
          <cell r="E34">
            <v>445.75670000000002</v>
          </cell>
          <cell r="F34">
            <v>9569</v>
          </cell>
          <cell r="G34">
            <v>30.772600000000001</v>
          </cell>
          <cell r="H34">
            <v>661</v>
          </cell>
          <cell r="I34">
            <v>476.52929999999998</v>
          </cell>
          <cell r="J34">
            <v>10230</v>
          </cell>
          <cell r="K34">
            <v>1878.23</v>
          </cell>
          <cell r="L34">
            <v>12108.23</v>
          </cell>
        </row>
        <row r="35">
          <cell r="A35" t="str">
            <v>DUN K J</v>
          </cell>
          <cell r="B35">
            <v>29255</v>
          </cell>
          <cell r="C35">
            <v>115682</v>
          </cell>
          <cell r="D35">
            <v>55.616349999999997</v>
          </cell>
          <cell r="E35">
            <v>195.96010000000001</v>
          </cell>
          <cell r="F35">
            <v>10899</v>
          </cell>
          <cell r="G35">
            <v>64.6995</v>
          </cell>
          <cell r="H35">
            <v>3598</v>
          </cell>
          <cell r="I35">
            <v>260.65960000000001</v>
          </cell>
          <cell r="J35">
            <v>14497</v>
          </cell>
          <cell r="K35">
            <v>2661.65</v>
          </cell>
          <cell r="L35">
            <v>17158.650000000001</v>
          </cell>
        </row>
        <row r="36">
          <cell r="A36" t="str">
            <v>DUNN K M</v>
          </cell>
          <cell r="B36">
            <v>39517</v>
          </cell>
          <cell r="C36">
            <v>42000</v>
          </cell>
          <cell r="D36">
            <v>21.25506</v>
          </cell>
          <cell r="F36">
            <v>0</v>
          </cell>
          <cell r="G36">
            <v>47.057499999999997</v>
          </cell>
          <cell r="H36">
            <v>1000</v>
          </cell>
          <cell r="I36">
            <v>47.057499999999997</v>
          </cell>
          <cell r="J36">
            <v>1000</v>
          </cell>
          <cell r="K36">
            <v>183.6</v>
          </cell>
          <cell r="L36">
            <v>1183.5999999999999</v>
          </cell>
        </row>
        <row r="37">
          <cell r="A37" t="str">
            <v>EASTEN I J</v>
          </cell>
          <cell r="B37">
            <v>26686</v>
          </cell>
          <cell r="C37">
            <v>83538</v>
          </cell>
          <cell r="D37">
            <v>40.162500000000001</v>
          </cell>
          <cell r="E37">
            <v>81.861500000000007</v>
          </cell>
          <cell r="F37">
            <v>3288</v>
          </cell>
          <cell r="G37">
            <v>70.382499999999993</v>
          </cell>
          <cell r="H37">
            <v>2827</v>
          </cell>
          <cell r="I37">
            <v>152.244</v>
          </cell>
          <cell r="J37">
            <v>6115</v>
          </cell>
          <cell r="K37">
            <v>1122.71</v>
          </cell>
          <cell r="L37">
            <v>7237.71</v>
          </cell>
        </row>
        <row r="38">
          <cell r="A38" t="str">
            <v>ELLISON S</v>
          </cell>
          <cell r="B38">
            <v>33616</v>
          </cell>
          <cell r="C38">
            <v>50196.32</v>
          </cell>
          <cell r="D38">
            <v>26.81427</v>
          </cell>
          <cell r="E38">
            <v>283.0077</v>
          </cell>
          <cell r="F38">
            <v>7589</v>
          </cell>
          <cell r="G38">
            <v>66.885199999999998</v>
          </cell>
          <cell r="H38">
            <v>1793</v>
          </cell>
          <cell r="I38">
            <v>349.8929</v>
          </cell>
          <cell r="J38">
            <v>9382</v>
          </cell>
          <cell r="K38">
            <v>1722.54</v>
          </cell>
          <cell r="L38">
            <v>11104.54</v>
          </cell>
        </row>
        <row r="39">
          <cell r="A39" t="str">
            <v>FLEMING R D</v>
          </cell>
          <cell r="B39">
            <v>30942</v>
          </cell>
          <cell r="C39">
            <v>38980</v>
          </cell>
          <cell r="D39">
            <v>20.822649999999999</v>
          </cell>
          <cell r="E39">
            <v>172.14709999999999</v>
          </cell>
          <cell r="F39">
            <v>3585</v>
          </cell>
          <cell r="G39">
            <v>113.3115</v>
          </cell>
          <cell r="H39">
            <v>2359</v>
          </cell>
          <cell r="I39">
            <v>285.45859999999999</v>
          </cell>
          <cell r="J39">
            <v>5944</v>
          </cell>
          <cell r="K39">
            <v>1091.32</v>
          </cell>
          <cell r="L39">
            <v>7035.32</v>
          </cell>
        </row>
        <row r="40">
          <cell r="A40" t="str">
            <v>FORMAN J J</v>
          </cell>
          <cell r="B40">
            <v>35303</v>
          </cell>
          <cell r="C40">
            <v>48706</v>
          </cell>
          <cell r="D40">
            <v>26.018160000000002</v>
          </cell>
          <cell r="E40">
            <v>-70.615899999999996</v>
          </cell>
          <cell r="F40">
            <v>-1837</v>
          </cell>
          <cell r="G40">
            <v>121.96720000000001</v>
          </cell>
          <cell r="H40">
            <v>3173</v>
          </cell>
          <cell r="I40">
            <v>51.351300000000002</v>
          </cell>
          <cell r="J40">
            <v>1336</v>
          </cell>
          <cell r="K40">
            <v>245.29</v>
          </cell>
          <cell r="L40">
            <v>1581.29</v>
          </cell>
        </row>
        <row r="41">
          <cell r="A41" t="str">
            <v>FOSTER M R</v>
          </cell>
          <cell r="B41">
            <v>35534</v>
          </cell>
          <cell r="C41">
            <v>48706</v>
          </cell>
          <cell r="D41">
            <v>26.018160000000002</v>
          </cell>
          <cell r="E41">
            <v>72.954899999999995</v>
          </cell>
          <cell r="F41">
            <v>1898</v>
          </cell>
          <cell r="G41">
            <v>30.772600000000001</v>
          </cell>
          <cell r="H41">
            <v>801</v>
          </cell>
          <cell r="I41">
            <v>103.72750000000001</v>
          </cell>
          <cell r="J41">
            <v>2699</v>
          </cell>
          <cell r="K41">
            <v>495.54</v>
          </cell>
          <cell r="L41">
            <v>3194.54</v>
          </cell>
        </row>
        <row r="42">
          <cell r="A42" t="str">
            <v>FURMINGER A C</v>
          </cell>
          <cell r="B42">
            <v>28990</v>
          </cell>
          <cell r="C42">
            <v>83538</v>
          </cell>
          <cell r="D42">
            <v>40.162500000000001</v>
          </cell>
          <cell r="E42">
            <v>100.0137</v>
          </cell>
          <cell r="F42">
            <v>4017</v>
          </cell>
          <cell r="G42">
            <v>20.602699999999999</v>
          </cell>
          <cell r="H42">
            <v>827</v>
          </cell>
          <cell r="I42">
            <v>120.6164</v>
          </cell>
          <cell r="J42">
            <v>4844</v>
          </cell>
          <cell r="K42">
            <v>889.36</v>
          </cell>
          <cell r="L42">
            <v>5733.36</v>
          </cell>
        </row>
        <row r="43">
          <cell r="A43" t="str">
            <v>GAJINOV S</v>
          </cell>
          <cell r="B43">
            <v>33296</v>
          </cell>
          <cell r="C43">
            <v>126382</v>
          </cell>
          <cell r="D43">
            <v>60.760579999999997</v>
          </cell>
          <cell r="E43">
            <v>170.2123</v>
          </cell>
          <cell r="F43">
            <v>10342</v>
          </cell>
          <cell r="G43">
            <v>54.644799999999996</v>
          </cell>
          <cell r="H43">
            <v>3320</v>
          </cell>
          <cell r="I43">
            <v>224.8571</v>
          </cell>
          <cell r="J43">
            <v>13662</v>
          </cell>
          <cell r="K43">
            <v>2508.34</v>
          </cell>
          <cell r="L43">
            <v>16170.34</v>
          </cell>
        </row>
        <row r="44">
          <cell r="A44" t="str">
            <v>GAUNTLETT G N</v>
          </cell>
          <cell r="B44">
            <v>39601</v>
          </cell>
          <cell r="C44">
            <v>59633</v>
          </cell>
          <cell r="D44">
            <v>31.855239999999998</v>
          </cell>
          <cell r="F44">
            <v>0</v>
          </cell>
          <cell r="G44">
            <v>11.4411</v>
          </cell>
          <cell r="H44">
            <v>364</v>
          </cell>
          <cell r="I44">
            <v>11.4411</v>
          </cell>
          <cell r="J44">
            <v>364</v>
          </cell>
          <cell r="K44">
            <v>66.83</v>
          </cell>
          <cell r="L44">
            <v>430.83</v>
          </cell>
        </row>
        <row r="45">
          <cell r="A45" t="str">
            <v>GAVARRA M G</v>
          </cell>
          <cell r="B45">
            <v>39545</v>
          </cell>
          <cell r="C45">
            <v>77982</v>
          </cell>
          <cell r="D45">
            <v>39.464570000000002</v>
          </cell>
          <cell r="F45">
            <v>0</v>
          </cell>
          <cell r="G45">
            <v>35.397300000000001</v>
          </cell>
          <cell r="H45">
            <v>1397</v>
          </cell>
          <cell r="I45">
            <v>35.397300000000001</v>
          </cell>
          <cell r="J45">
            <v>1397</v>
          </cell>
          <cell r="K45">
            <v>256.49</v>
          </cell>
          <cell r="L45">
            <v>1653.49</v>
          </cell>
        </row>
        <row r="46">
          <cell r="A46" t="str">
            <v>GORMAN J A</v>
          </cell>
          <cell r="B46">
            <v>38656</v>
          </cell>
          <cell r="C46">
            <v>60970</v>
          </cell>
          <cell r="D46">
            <v>29.3125</v>
          </cell>
          <cell r="E46">
            <v>-23.202100000000002</v>
          </cell>
          <cell r="F46">
            <v>-680</v>
          </cell>
          <cell r="G46">
            <v>106.66670000000001</v>
          </cell>
          <cell r="H46">
            <v>3127</v>
          </cell>
          <cell r="I46">
            <v>83.464600000000004</v>
          </cell>
          <cell r="J46">
            <v>2447</v>
          </cell>
          <cell r="K46">
            <v>449.27</v>
          </cell>
          <cell r="L46">
            <v>2896.27</v>
          </cell>
        </row>
        <row r="47">
          <cell r="A47" t="str">
            <v>HARVEY J G</v>
          </cell>
          <cell r="B47">
            <v>39286</v>
          </cell>
          <cell r="C47">
            <v>44277</v>
          </cell>
          <cell r="D47">
            <v>23.652239999999999</v>
          </cell>
          <cell r="E47">
            <v>-24</v>
          </cell>
          <cell r="F47">
            <v>-568</v>
          </cell>
          <cell r="G47">
            <v>135.3443</v>
          </cell>
          <cell r="H47">
            <v>3201</v>
          </cell>
          <cell r="I47">
            <v>111.3443</v>
          </cell>
          <cell r="J47">
            <v>2633</v>
          </cell>
          <cell r="K47">
            <v>483.42</v>
          </cell>
          <cell r="L47">
            <v>3116.42</v>
          </cell>
        </row>
        <row r="48">
          <cell r="A48" t="str">
            <v>HAWKINS C</v>
          </cell>
          <cell r="B48">
            <v>39293</v>
          </cell>
          <cell r="C48">
            <v>23528</v>
          </cell>
          <cell r="D48">
            <v>22.623080000000002</v>
          </cell>
          <cell r="E48">
            <v>-25</v>
          </cell>
          <cell r="F48">
            <v>-566</v>
          </cell>
          <cell r="G48">
            <v>73.661199999999994</v>
          </cell>
          <cell r="H48">
            <v>1666</v>
          </cell>
          <cell r="I48">
            <v>48.661200000000001</v>
          </cell>
          <cell r="J48">
            <v>1100</v>
          </cell>
          <cell r="K48">
            <v>201.96</v>
          </cell>
          <cell r="L48">
            <v>1301.96</v>
          </cell>
        </row>
        <row r="49">
          <cell r="A49" t="str">
            <v>HENDERSON M T</v>
          </cell>
          <cell r="B49">
            <v>36766</v>
          </cell>
          <cell r="C49">
            <v>48428.32</v>
          </cell>
          <cell r="D49">
            <v>25.86983</v>
          </cell>
          <cell r="E49">
            <v>32.076700000000002</v>
          </cell>
          <cell r="F49">
            <v>830</v>
          </cell>
          <cell r="G49">
            <v>121.1803</v>
          </cell>
          <cell r="H49">
            <v>3135</v>
          </cell>
          <cell r="I49">
            <v>153.25700000000001</v>
          </cell>
          <cell r="J49">
            <v>3965</v>
          </cell>
          <cell r="K49">
            <v>727.97</v>
          </cell>
          <cell r="L49">
            <v>4692.97</v>
          </cell>
        </row>
        <row r="50">
          <cell r="A50" t="str">
            <v>HERBERT L A</v>
          </cell>
          <cell r="B50">
            <v>39265</v>
          </cell>
          <cell r="C50">
            <v>44277</v>
          </cell>
          <cell r="D50">
            <v>23.652239999999999</v>
          </cell>
          <cell r="E50">
            <v>-32</v>
          </cell>
          <cell r="F50">
            <v>-757</v>
          </cell>
          <cell r="G50">
            <v>143.60659999999999</v>
          </cell>
          <cell r="H50">
            <v>3397</v>
          </cell>
          <cell r="I50">
            <v>111.6066</v>
          </cell>
          <cell r="J50">
            <v>2640</v>
          </cell>
          <cell r="K50">
            <v>484.7</v>
          </cell>
          <cell r="L50">
            <v>3124.7</v>
          </cell>
        </row>
        <row r="51">
          <cell r="A51" t="str">
            <v>HIGGS A H</v>
          </cell>
          <cell r="B51">
            <v>38551</v>
          </cell>
          <cell r="C51">
            <v>123350</v>
          </cell>
          <cell r="D51">
            <v>59.302880000000002</v>
          </cell>
          <cell r="E51">
            <v>-19.6295</v>
          </cell>
          <cell r="F51">
            <v>-1164</v>
          </cell>
          <cell r="G51">
            <v>152.56829999999999</v>
          </cell>
          <cell r="H51">
            <v>9048</v>
          </cell>
          <cell r="I51">
            <v>132.93879999999999</v>
          </cell>
          <cell r="J51">
            <v>7884</v>
          </cell>
          <cell r="K51">
            <v>1447.5</v>
          </cell>
          <cell r="L51">
            <v>9331.5</v>
          </cell>
        </row>
        <row r="52">
          <cell r="A52" t="str">
            <v>JAMIESON J W</v>
          </cell>
          <cell r="B52">
            <v>34120</v>
          </cell>
          <cell r="C52">
            <v>127250</v>
          </cell>
          <cell r="D52">
            <v>61.177880000000002</v>
          </cell>
          <cell r="E52">
            <v>401.65820000000002</v>
          </cell>
          <cell r="F52">
            <v>24573</v>
          </cell>
          <cell r="G52">
            <v>13.589</v>
          </cell>
          <cell r="H52">
            <v>831</v>
          </cell>
          <cell r="I52">
            <v>415.24720000000002</v>
          </cell>
          <cell r="J52">
            <v>25404</v>
          </cell>
          <cell r="K52">
            <v>4664.17</v>
          </cell>
          <cell r="L52">
            <v>30068.17</v>
          </cell>
        </row>
        <row r="53">
          <cell r="A53" t="str">
            <v>JAMIESON L G</v>
          </cell>
          <cell r="B53">
            <v>32125</v>
          </cell>
          <cell r="C53">
            <v>44321</v>
          </cell>
          <cell r="D53">
            <v>35.513620000000003</v>
          </cell>
          <cell r="E53">
            <v>157.23140000000001</v>
          </cell>
          <cell r="F53">
            <v>5584</v>
          </cell>
          <cell r="G53">
            <v>52.459000000000003</v>
          </cell>
          <cell r="H53">
            <v>1863</v>
          </cell>
          <cell r="I53">
            <v>209.69040000000001</v>
          </cell>
          <cell r="J53">
            <v>7447</v>
          </cell>
          <cell r="K53">
            <v>1367.27</v>
          </cell>
          <cell r="L53">
            <v>8814.27</v>
          </cell>
        </row>
        <row r="54">
          <cell r="A54" t="str">
            <v>JONES G L</v>
          </cell>
          <cell r="B54">
            <v>39601</v>
          </cell>
          <cell r="C54">
            <v>38500</v>
          </cell>
          <cell r="D54">
            <v>20.566240000000001</v>
          </cell>
          <cell r="F54">
            <v>0</v>
          </cell>
          <cell r="G54">
            <v>11.4411</v>
          </cell>
          <cell r="H54">
            <v>235</v>
          </cell>
          <cell r="I54">
            <v>11.4411</v>
          </cell>
          <cell r="J54">
            <v>235</v>
          </cell>
          <cell r="K54">
            <v>43.15</v>
          </cell>
          <cell r="L54">
            <v>278.14999999999998</v>
          </cell>
        </row>
        <row r="55">
          <cell r="A55" t="str">
            <v>KING M D</v>
          </cell>
          <cell r="B55">
            <v>35208</v>
          </cell>
          <cell r="C55">
            <v>41629</v>
          </cell>
          <cell r="D55">
            <v>22.23771</v>
          </cell>
          <cell r="E55">
            <v>251.29920000000001</v>
          </cell>
          <cell r="F55">
            <v>5588</v>
          </cell>
          <cell r="G55">
            <v>15.3863</v>
          </cell>
          <cell r="H55">
            <v>342</v>
          </cell>
          <cell r="I55">
            <v>266.68549999999999</v>
          </cell>
          <cell r="J55">
            <v>5930</v>
          </cell>
          <cell r="K55">
            <v>1088.75</v>
          </cell>
          <cell r="L55">
            <v>7018.75</v>
          </cell>
        </row>
        <row r="56">
          <cell r="A56" t="str">
            <v>KING S G</v>
          </cell>
          <cell r="B56">
            <v>39293</v>
          </cell>
          <cell r="C56">
            <v>44277</v>
          </cell>
          <cell r="D56">
            <v>23.652239999999999</v>
          </cell>
          <cell r="E56">
            <v>-16</v>
          </cell>
          <cell r="F56">
            <v>-378</v>
          </cell>
          <cell r="G56">
            <v>132.59020000000001</v>
          </cell>
          <cell r="H56">
            <v>3136</v>
          </cell>
          <cell r="I56">
            <v>116.5902</v>
          </cell>
          <cell r="J56">
            <v>2758</v>
          </cell>
          <cell r="K56">
            <v>506.37</v>
          </cell>
          <cell r="L56">
            <v>3264.37</v>
          </cell>
        </row>
        <row r="57">
          <cell r="A57" t="str">
            <v>KYTE D B</v>
          </cell>
          <cell r="B57">
            <v>39265</v>
          </cell>
          <cell r="C57">
            <v>64220</v>
          </cell>
          <cell r="D57">
            <v>32.5</v>
          </cell>
          <cell r="E57">
            <v>-22.8</v>
          </cell>
          <cell r="F57">
            <v>-741</v>
          </cell>
          <cell r="G57">
            <v>151.5847</v>
          </cell>
          <cell r="H57">
            <v>4927</v>
          </cell>
          <cell r="I57">
            <v>128.78469999999999</v>
          </cell>
          <cell r="J57">
            <v>4186</v>
          </cell>
          <cell r="K57">
            <v>768.55</v>
          </cell>
          <cell r="L57">
            <v>4954.55</v>
          </cell>
        </row>
        <row r="58">
          <cell r="A58" t="str">
            <v>LATHER P T</v>
          </cell>
          <cell r="B58">
            <v>38404</v>
          </cell>
          <cell r="C58">
            <v>102830</v>
          </cell>
          <cell r="D58">
            <v>49.4375</v>
          </cell>
          <cell r="E58">
            <v>100.8022</v>
          </cell>
          <cell r="F58">
            <v>4983</v>
          </cell>
          <cell r="G58">
            <v>57.267800000000001</v>
          </cell>
          <cell r="H58">
            <v>2831</v>
          </cell>
          <cell r="I58">
            <v>158.07</v>
          </cell>
          <cell r="J58">
            <v>7814</v>
          </cell>
          <cell r="K58">
            <v>1434.65</v>
          </cell>
          <cell r="L58">
            <v>9248.65</v>
          </cell>
        </row>
        <row r="59">
          <cell r="A59" t="str">
            <v>MADDEN C</v>
          </cell>
          <cell r="B59">
            <v>39265</v>
          </cell>
          <cell r="C59">
            <v>42350</v>
          </cell>
          <cell r="D59">
            <v>22.622859999999999</v>
          </cell>
          <cell r="E59">
            <v>-72</v>
          </cell>
          <cell r="F59">
            <v>-1629</v>
          </cell>
          <cell r="G59">
            <v>143.60659999999999</v>
          </cell>
          <cell r="H59">
            <v>3249</v>
          </cell>
          <cell r="I59">
            <v>71.6066</v>
          </cell>
          <cell r="J59">
            <v>1620</v>
          </cell>
          <cell r="K59">
            <v>297.43</v>
          </cell>
          <cell r="L59">
            <v>1917.43</v>
          </cell>
        </row>
        <row r="60">
          <cell r="A60" t="str">
            <v>MC NEIL W</v>
          </cell>
          <cell r="B60">
            <v>39286</v>
          </cell>
          <cell r="C60">
            <v>69553</v>
          </cell>
          <cell r="D60">
            <v>33.438940000000002</v>
          </cell>
          <cell r="E60">
            <v>-88</v>
          </cell>
          <cell r="F60">
            <v>-2943</v>
          </cell>
          <cell r="G60">
            <v>138.75409999999999</v>
          </cell>
          <cell r="H60">
            <v>4640</v>
          </cell>
          <cell r="I60">
            <v>50.754100000000001</v>
          </cell>
          <cell r="J60">
            <v>1697</v>
          </cell>
          <cell r="K60">
            <v>311.57</v>
          </cell>
          <cell r="L60">
            <v>2008.57</v>
          </cell>
        </row>
        <row r="61">
          <cell r="A61" t="str">
            <v>MISCHKE C J</v>
          </cell>
          <cell r="B61">
            <v>38810</v>
          </cell>
          <cell r="C61">
            <v>44277</v>
          </cell>
          <cell r="D61">
            <v>23.652239999999999</v>
          </cell>
          <cell r="E61">
            <v>192.4871</v>
          </cell>
          <cell r="F61">
            <v>4553</v>
          </cell>
          <cell r="G61">
            <v>35.112299999999998</v>
          </cell>
          <cell r="H61">
            <v>830</v>
          </cell>
          <cell r="I61">
            <v>227.5994</v>
          </cell>
          <cell r="J61">
            <v>5383</v>
          </cell>
          <cell r="K61">
            <v>988.32</v>
          </cell>
          <cell r="L61">
            <v>6371.32</v>
          </cell>
        </row>
        <row r="62">
          <cell r="A62" t="str">
            <v>MISCHKE T J</v>
          </cell>
          <cell r="B62">
            <v>39286</v>
          </cell>
          <cell r="C62">
            <v>45164</v>
          </cell>
          <cell r="D62">
            <v>24.126069999999999</v>
          </cell>
          <cell r="E62">
            <v>-24</v>
          </cell>
          <cell r="F62">
            <v>-579</v>
          </cell>
          <cell r="G62">
            <v>135.3443</v>
          </cell>
          <cell r="H62">
            <v>3265</v>
          </cell>
          <cell r="I62">
            <v>111.3443</v>
          </cell>
          <cell r="J62">
            <v>2686</v>
          </cell>
          <cell r="K62">
            <v>493.15</v>
          </cell>
          <cell r="L62">
            <v>3179.15</v>
          </cell>
        </row>
        <row r="63">
          <cell r="A63" t="str">
            <v>MORGAN C M</v>
          </cell>
          <cell r="B63">
            <v>29549</v>
          </cell>
          <cell r="C63">
            <v>83538</v>
          </cell>
          <cell r="D63">
            <v>40.162500000000001</v>
          </cell>
          <cell r="E63">
            <v>34.768500000000003</v>
          </cell>
          <cell r="F63">
            <v>1396</v>
          </cell>
          <cell r="G63">
            <v>96.174899999999994</v>
          </cell>
          <cell r="H63">
            <v>3863</v>
          </cell>
          <cell r="I63">
            <v>130.9434</v>
          </cell>
          <cell r="J63">
            <v>5259</v>
          </cell>
          <cell r="K63">
            <v>965.55</v>
          </cell>
          <cell r="L63">
            <v>6224.55</v>
          </cell>
        </row>
        <row r="64">
          <cell r="A64" t="str">
            <v>MORRIS E L</v>
          </cell>
          <cell r="B64">
            <v>39524</v>
          </cell>
          <cell r="C64">
            <v>45000</v>
          </cell>
          <cell r="D64">
            <v>22.77328</v>
          </cell>
          <cell r="F64">
            <v>0</v>
          </cell>
          <cell r="G64">
            <v>44.142499999999998</v>
          </cell>
          <cell r="H64">
            <v>1005</v>
          </cell>
          <cell r="I64">
            <v>44.142499999999998</v>
          </cell>
          <cell r="J64">
            <v>1005</v>
          </cell>
          <cell r="K64">
            <v>184.52</v>
          </cell>
          <cell r="L64">
            <v>1189.52</v>
          </cell>
        </row>
        <row r="65">
          <cell r="A65" t="str">
            <v>MOYLE G D F</v>
          </cell>
          <cell r="B65">
            <v>39524</v>
          </cell>
          <cell r="C65">
            <v>38225</v>
          </cell>
          <cell r="D65">
            <v>20.419339999999998</v>
          </cell>
          <cell r="F65">
            <v>0</v>
          </cell>
          <cell r="G65">
            <v>41.819200000000002</v>
          </cell>
          <cell r="H65">
            <v>854</v>
          </cell>
          <cell r="I65">
            <v>41.819200000000002</v>
          </cell>
          <cell r="J65">
            <v>854</v>
          </cell>
          <cell r="K65">
            <v>156.79</v>
          </cell>
          <cell r="L65">
            <v>1010.79</v>
          </cell>
        </row>
        <row r="66">
          <cell r="A66" t="str">
            <v>MULLEN S L</v>
          </cell>
          <cell r="B66">
            <v>34302</v>
          </cell>
          <cell r="C66">
            <v>51359</v>
          </cell>
          <cell r="D66">
            <v>27.435359999999999</v>
          </cell>
          <cell r="E66">
            <v>230.8536</v>
          </cell>
          <cell r="F66">
            <v>6334</v>
          </cell>
          <cell r="G66">
            <v>84.590199999999996</v>
          </cell>
          <cell r="H66">
            <v>2321</v>
          </cell>
          <cell r="I66">
            <v>315.44380000000001</v>
          </cell>
          <cell r="J66">
            <v>8655</v>
          </cell>
          <cell r="K66">
            <v>1589.06</v>
          </cell>
          <cell r="L66">
            <v>10244.06</v>
          </cell>
        </row>
        <row r="67">
          <cell r="A67" t="str">
            <v>NIEBLING A D</v>
          </cell>
          <cell r="B67">
            <v>39328</v>
          </cell>
          <cell r="C67">
            <v>86450</v>
          </cell>
          <cell r="D67">
            <v>43.75</v>
          </cell>
          <cell r="E67">
            <v>-45.6</v>
          </cell>
          <cell r="F67">
            <v>-1995</v>
          </cell>
          <cell r="G67">
            <v>125.4208</v>
          </cell>
          <cell r="H67">
            <v>5487</v>
          </cell>
          <cell r="I67">
            <v>79.820800000000006</v>
          </cell>
          <cell r="J67">
            <v>3492</v>
          </cell>
          <cell r="K67">
            <v>641.13</v>
          </cell>
          <cell r="L67">
            <v>4133.13</v>
          </cell>
        </row>
        <row r="68">
          <cell r="A68" t="str">
            <v>O'GRADY D M</v>
          </cell>
          <cell r="B68">
            <v>34086</v>
          </cell>
          <cell r="C68">
            <v>48706</v>
          </cell>
          <cell r="D68">
            <v>26.018160000000002</v>
          </cell>
          <cell r="E68">
            <v>232.40029999999999</v>
          </cell>
          <cell r="F68">
            <v>6047</v>
          </cell>
          <cell r="G68">
            <v>25.643799999999999</v>
          </cell>
          <cell r="H68">
            <v>667</v>
          </cell>
          <cell r="I68">
            <v>258.04410000000001</v>
          </cell>
          <cell r="J68">
            <v>6714</v>
          </cell>
          <cell r="K68">
            <v>1232.69</v>
          </cell>
          <cell r="L68">
            <v>7946.6900000000005</v>
          </cell>
        </row>
        <row r="69">
          <cell r="A69" t="str">
            <v>O'KEEFE R</v>
          </cell>
          <cell r="B69">
            <v>39195</v>
          </cell>
          <cell r="C69">
            <v>98899</v>
          </cell>
          <cell r="D69">
            <v>50.0501</v>
          </cell>
          <cell r="E69">
            <v>151.8314</v>
          </cell>
          <cell r="F69">
            <v>7599</v>
          </cell>
          <cell r="G69">
            <v>28.734200000000001</v>
          </cell>
          <cell r="H69">
            <v>1438</v>
          </cell>
          <cell r="I69">
            <v>180.56559999999999</v>
          </cell>
          <cell r="J69">
            <v>9037</v>
          </cell>
          <cell r="K69">
            <v>1659.19</v>
          </cell>
          <cell r="L69">
            <v>10696.19</v>
          </cell>
        </row>
        <row r="70">
          <cell r="A70" t="str">
            <v>ORRISS J M</v>
          </cell>
          <cell r="B70">
            <v>39300</v>
          </cell>
          <cell r="C70">
            <v>41871</v>
          </cell>
          <cell r="D70">
            <v>22.366990000000001</v>
          </cell>
          <cell r="E70">
            <v>-48</v>
          </cell>
          <cell r="F70">
            <v>-1074</v>
          </cell>
          <cell r="G70">
            <v>129.83609999999999</v>
          </cell>
          <cell r="H70">
            <v>2904</v>
          </cell>
          <cell r="I70">
            <v>81.836100000000002</v>
          </cell>
          <cell r="J70">
            <v>1830</v>
          </cell>
          <cell r="K70">
            <v>335.99</v>
          </cell>
          <cell r="L70">
            <v>2165.9899999999998</v>
          </cell>
        </row>
        <row r="71">
          <cell r="A71" t="str">
            <v>PAYNE D T</v>
          </cell>
          <cell r="B71">
            <v>35626</v>
          </cell>
          <cell r="C71">
            <v>107319</v>
          </cell>
          <cell r="D71">
            <v>51.595669999999998</v>
          </cell>
          <cell r="E71">
            <v>56.375500000000002</v>
          </cell>
          <cell r="F71">
            <v>2909</v>
          </cell>
          <cell r="G71">
            <v>153.87979999999999</v>
          </cell>
          <cell r="H71">
            <v>7940</v>
          </cell>
          <cell r="I71">
            <v>210.25530000000001</v>
          </cell>
          <cell r="J71">
            <v>10849</v>
          </cell>
          <cell r="K71">
            <v>1991.88</v>
          </cell>
          <cell r="L71">
            <v>12840.880000000001</v>
          </cell>
        </row>
        <row r="72">
          <cell r="A72" t="str">
            <v>PRASS A F</v>
          </cell>
          <cell r="B72">
            <v>28933</v>
          </cell>
          <cell r="C72">
            <v>84144.320000000007</v>
          </cell>
          <cell r="D72">
            <v>40.454000000000001</v>
          </cell>
          <cell r="E72">
            <v>256.47559999999999</v>
          </cell>
          <cell r="F72">
            <v>10375</v>
          </cell>
          <cell r="G72">
            <v>45.588999999999999</v>
          </cell>
          <cell r="H72">
            <v>1844</v>
          </cell>
          <cell r="I72">
            <v>302.06459999999998</v>
          </cell>
          <cell r="J72">
            <v>12219</v>
          </cell>
          <cell r="K72">
            <v>2243.41</v>
          </cell>
          <cell r="L72">
            <v>14462.41</v>
          </cell>
        </row>
        <row r="73">
          <cell r="A73" t="str">
            <v>SCHMIDT R C</v>
          </cell>
          <cell r="B73">
            <v>34624</v>
          </cell>
          <cell r="C73">
            <v>42593</v>
          </cell>
          <cell r="D73">
            <v>22.752669999999998</v>
          </cell>
          <cell r="E73">
            <v>162.12270000000001</v>
          </cell>
          <cell r="F73">
            <v>3689</v>
          </cell>
          <cell r="G73">
            <v>101.5082</v>
          </cell>
          <cell r="H73">
            <v>2310</v>
          </cell>
          <cell r="I73">
            <v>263.6309</v>
          </cell>
          <cell r="J73">
            <v>5999</v>
          </cell>
          <cell r="K73">
            <v>1101.42</v>
          </cell>
          <cell r="L73">
            <v>7100.42</v>
          </cell>
        </row>
        <row r="74">
          <cell r="A74" t="str">
            <v>SMITH C F</v>
          </cell>
          <cell r="B74">
            <v>39461</v>
          </cell>
          <cell r="C74">
            <v>59633</v>
          </cell>
          <cell r="D74">
            <v>30.178640000000001</v>
          </cell>
          <cell r="E74">
            <v>-15.2</v>
          </cell>
          <cell r="F74">
            <v>-459</v>
          </cell>
          <cell r="G74">
            <v>69.770499999999998</v>
          </cell>
          <cell r="H74">
            <v>2106</v>
          </cell>
          <cell r="I74">
            <v>54.570500000000003</v>
          </cell>
          <cell r="J74">
            <v>1647</v>
          </cell>
          <cell r="K74">
            <v>302.39</v>
          </cell>
          <cell r="L74">
            <v>1949.3899999999999</v>
          </cell>
        </row>
        <row r="75">
          <cell r="A75" t="str">
            <v>SMITH R K</v>
          </cell>
          <cell r="B75">
            <v>31791</v>
          </cell>
          <cell r="C75">
            <v>83538</v>
          </cell>
          <cell r="D75">
            <v>40.162500000000001</v>
          </cell>
          <cell r="E75">
            <v>284.49470000000002</v>
          </cell>
          <cell r="F75">
            <v>11426</v>
          </cell>
          <cell r="G75">
            <v>73.879800000000003</v>
          </cell>
          <cell r="H75">
            <v>2967</v>
          </cell>
          <cell r="I75">
            <v>358.37450000000001</v>
          </cell>
          <cell r="J75">
            <v>14393</v>
          </cell>
          <cell r="K75">
            <v>2642.55</v>
          </cell>
          <cell r="L75">
            <v>17035.55</v>
          </cell>
        </row>
        <row r="76">
          <cell r="A76" t="str">
            <v>STEVENSON B J</v>
          </cell>
          <cell r="B76">
            <v>38544</v>
          </cell>
          <cell r="C76">
            <v>40425</v>
          </cell>
          <cell r="D76">
            <v>21.594550000000002</v>
          </cell>
          <cell r="E76">
            <v>-47.31</v>
          </cell>
          <cell r="F76">
            <v>-1022</v>
          </cell>
          <cell r="G76">
            <v>138.8852</v>
          </cell>
          <cell r="H76">
            <v>2999</v>
          </cell>
          <cell r="I76">
            <v>91.575199999999995</v>
          </cell>
          <cell r="J76">
            <v>1977</v>
          </cell>
          <cell r="K76">
            <v>362.98</v>
          </cell>
          <cell r="L76">
            <v>2339.98</v>
          </cell>
        </row>
        <row r="77">
          <cell r="A77" t="str">
            <v>SWADDLE P</v>
          </cell>
          <cell r="B77">
            <v>39372</v>
          </cell>
          <cell r="C77">
            <v>114679</v>
          </cell>
          <cell r="D77">
            <v>58.03593</v>
          </cell>
          <cell r="E77">
            <v>-7.6</v>
          </cell>
          <cell r="F77">
            <v>-441</v>
          </cell>
          <cell r="G77">
            <v>105.071</v>
          </cell>
          <cell r="H77">
            <v>6098</v>
          </cell>
          <cell r="I77">
            <v>97.471000000000004</v>
          </cell>
          <cell r="J77">
            <v>5657</v>
          </cell>
          <cell r="K77">
            <v>1038.6300000000001</v>
          </cell>
          <cell r="L77">
            <v>6695.63</v>
          </cell>
        </row>
        <row r="78">
          <cell r="A78" t="str">
            <v>TAHAU D J</v>
          </cell>
          <cell r="B78">
            <v>39286</v>
          </cell>
          <cell r="C78">
            <v>41147</v>
          </cell>
          <cell r="D78">
            <v>21.980239999999998</v>
          </cell>
          <cell r="F78">
            <v>0</v>
          </cell>
          <cell r="G78">
            <v>135.3443</v>
          </cell>
          <cell r="H78">
            <v>2975</v>
          </cell>
          <cell r="I78">
            <v>135.3443</v>
          </cell>
          <cell r="J78">
            <v>2975</v>
          </cell>
          <cell r="K78">
            <v>546.21</v>
          </cell>
          <cell r="L78">
            <v>3521.21</v>
          </cell>
        </row>
        <row r="79">
          <cell r="A79" t="str">
            <v>TOLHOEK J R</v>
          </cell>
          <cell r="B79">
            <v>37844</v>
          </cell>
          <cell r="C79">
            <v>40907</v>
          </cell>
          <cell r="D79">
            <v>21.852029999999999</v>
          </cell>
          <cell r="E79">
            <v>88.409899999999993</v>
          </cell>
          <cell r="F79">
            <v>1932</v>
          </cell>
          <cell r="G79">
            <v>127.8689</v>
          </cell>
          <cell r="H79">
            <v>2794</v>
          </cell>
          <cell r="I79">
            <v>216.27879999999999</v>
          </cell>
          <cell r="J79">
            <v>4726</v>
          </cell>
          <cell r="K79">
            <v>867.69</v>
          </cell>
          <cell r="L79">
            <v>5593.6900000000005</v>
          </cell>
        </row>
        <row r="80">
          <cell r="A80" t="str">
            <v>TOWNSEND M D</v>
          </cell>
          <cell r="B80">
            <v>32419</v>
          </cell>
          <cell r="C80">
            <v>44277</v>
          </cell>
          <cell r="D80">
            <v>23.652239999999999</v>
          </cell>
          <cell r="E80">
            <v>126.8695</v>
          </cell>
          <cell r="F80">
            <v>3001</v>
          </cell>
          <cell r="G80">
            <v>107.0164</v>
          </cell>
          <cell r="H80">
            <v>2531</v>
          </cell>
          <cell r="I80">
            <v>233.88589999999999</v>
          </cell>
          <cell r="J80">
            <v>5532</v>
          </cell>
          <cell r="K80">
            <v>1015.68</v>
          </cell>
          <cell r="L80">
            <v>6547.68</v>
          </cell>
        </row>
        <row r="81">
          <cell r="A81" t="str">
            <v>VON STEIN R J</v>
          </cell>
          <cell r="B81">
            <v>39265</v>
          </cell>
          <cell r="C81">
            <v>44277</v>
          </cell>
          <cell r="D81">
            <v>23.652239999999999</v>
          </cell>
          <cell r="E81">
            <v>-24</v>
          </cell>
          <cell r="F81">
            <v>-568</v>
          </cell>
          <cell r="G81">
            <v>143.60659999999999</v>
          </cell>
          <cell r="H81">
            <v>3397</v>
          </cell>
          <cell r="I81">
            <v>119.6066</v>
          </cell>
          <cell r="J81">
            <v>2829</v>
          </cell>
          <cell r="K81">
            <v>519.4</v>
          </cell>
          <cell r="L81">
            <v>3348.4</v>
          </cell>
        </row>
        <row r="82">
          <cell r="A82" t="str">
            <v>WARREN S M</v>
          </cell>
          <cell r="B82">
            <v>32960</v>
          </cell>
          <cell r="C82">
            <v>51360</v>
          </cell>
          <cell r="D82">
            <v>27.4359</v>
          </cell>
          <cell r="E82">
            <v>139.65710000000001</v>
          </cell>
          <cell r="F82">
            <v>3832</v>
          </cell>
          <cell r="G82">
            <v>37.479500000000002</v>
          </cell>
          <cell r="H82">
            <v>1028</v>
          </cell>
          <cell r="I82">
            <v>177.13659999999999</v>
          </cell>
          <cell r="J82">
            <v>4860</v>
          </cell>
          <cell r="K82">
            <v>892.3</v>
          </cell>
          <cell r="L82">
            <v>5752.3</v>
          </cell>
        </row>
        <row r="83">
          <cell r="A83" t="str">
            <v>WESTBROOK R M</v>
          </cell>
          <cell r="B83">
            <v>35709</v>
          </cell>
          <cell r="C83">
            <v>49591</v>
          </cell>
          <cell r="D83">
            <v>26.490919999999999</v>
          </cell>
          <cell r="E83">
            <v>58.900100000000002</v>
          </cell>
          <cell r="F83">
            <v>1560</v>
          </cell>
          <cell r="G83">
            <v>105.8361</v>
          </cell>
          <cell r="H83">
            <v>2804</v>
          </cell>
          <cell r="I83">
            <v>164.7362</v>
          </cell>
          <cell r="J83">
            <v>4364</v>
          </cell>
          <cell r="K83">
            <v>801.23</v>
          </cell>
          <cell r="L83">
            <v>5165.2299999999996</v>
          </cell>
        </row>
        <row r="84">
          <cell r="A84" t="str">
            <v>WHITE E C</v>
          </cell>
          <cell r="B84">
            <v>36633</v>
          </cell>
          <cell r="C84">
            <v>107835</v>
          </cell>
          <cell r="D84">
            <v>51.84375</v>
          </cell>
          <cell r="E84">
            <v>240.32320000000001</v>
          </cell>
          <cell r="F84">
            <v>12459</v>
          </cell>
          <cell r="G84">
            <v>32.8767</v>
          </cell>
          <cell r="H84">
            <v>1704</v>
          </cell>
          <cell r="I84">
            <v>273.19990000000001</v>
          </cell>
          <cell r="J84">
            <v>14163</v>
          </cell>
          <cell r="K84">
            <v>2600.33</v>
          </cell>
          <cell r="L84">
            <v>16763.330000000002</v>
          </cell>
        </row>
        <row r="85">
          <cell r="A85" t="str">
            <v>WHITE M C</v>
          </cell>
          <cell r="B85">
            <v>39286</v>
          </cell>
          <cell r="C85">
            <v>40185</v>
          </cell>
          <cell r="D85">
            <v>21.466349999999998</v>
          </cell>
          <cell r="E85">
            <v>-96</v>
          </cell>
          <cell r="F85">
            <v>-2061</v>
          </cell>
          <cell r="G85">
            <v>134.95079999999999</v>
          </cell>
          <cell r="H85">
            <v>2897</v>
          </cell>
          <cell r="I85">
            <v>38.950800000000001</v>
          </cell>
          <cell r="J85">
            <v>836</v>
          </cell>
          <cell r="K85">
            <v>153.49</v>
          </cell>
          <cell r="L85">
            <v>989.49</v>
          </cell>
        </row>
        <row r="86">
          <cell r="A86" t="str">
            <v>YOUNG P</v>
          </cell>
          <cell r="B86">
            <v>36948</v>
          </cell>
          <cell r="C86">
            <v>82344</v>
          </cell>
          <cell r="D86">
            <v>39.588459999999998</v>
          </cell>
          <cell r="E86">
            <v>84.793999999999997</v>
          </cell>
          <cell r="F86">
            <v>3357</v>
          </cell>
          <cell r="G86">
            <v>55.082000000000001</v>
          </cell>
          <cell r="H86">
            <v>2181</v>
          </cell>
          <cell r="I86">
            <v>139.876</v>
          </cell>
          <cell r="J86">
            <v>5538</v>
          </cell>
          <cell r="K86">
            <v>1016.78</v>
          </cell>
          <cell r="L86">
            <v>6554.78</v>
          </cell>
        </row>
      </sheetData>
      <sheetData sheetId="2"/>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row r="17">
          <cell r="B17" t="str">
            <v>/fs~r</v>
          </cell>
        </row>
        <row r="37">
          <cell r="B37" t="str">
            <v>{SELECT SYDNEY:A56..SYDNEY:N129;SYDNEY:A56}</v>
          </cell>
        </row>
        <row r="38">
          <cell r="B38" t="str">
            <v>{PRINT "SELECTION";1;9999;1;1}</v>
          </cell>
        </row>
        <row r="40">
          <cell r="B40" t="str">
            <v>{SELECT CANBERRA:A55..CANBERRA:M128;CANBERRA:A55}</v>
          </cell>
        </row>
        <row r="41">
          <cell r="B41" t="str">
            <v>{PRINT "SELECTION";1;9999;1;1}</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 val="Jun 09 capital Job movement"/>
      <sheetName val="May 09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B3">
            <v>37468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H"/>
      <sheetName val="Tariff 03"/>
      <sheetName val="TUOS "/>
      <sheetName val="NSW"/>
      <sheetName val="assumptions"/>
    </sheetNames>
    <sheetDataSet>
      <sheetData sheetId="0" refreshError="1">
        <row r="226">
          <cell r="A226">
            <v>0</v>
          </cell>
          <cell r="B226">
            <v>173</v>
          </cell>
          <cell r="C226" t="str">
            <v>LATROBE STRATUSCENTRAL</v>
          </cell>
        </row>
        <row r="227">
          <cell r="A227">
            <v>1</v>
          </cell>
          <cell r="B227">
            <v>58</v>
          </cell>
          <cell r="C227" t="str">
            <v>LATROBE STRATUSCENTRAL</v>
          </cell>
        </row>
        <row r="228">
          <cell r="A228">
            <v>2</v>
          </cell>
          <cell r="B228">
            <v>43</v>
          </cell>
          <cell r="C228" t="str">
            <v>LATROBE STRATUSCENTRAL</v>
          </cell>
        </row>
        <row r="229">
          <cell r="A229">
            <v>3</v>
          </cell>
          <cell r="B229">
            <v>56</v>
          </cell>
          <cell r="C229" t="str">
            <v>LATROBE STRATUSCENTRAL</v>
          </cell>
        </row>
        <row r="230">
          <cell r="A230">
            <v>4</v>
          </cell>
          <cell r="B230">
            <v>48</v>
          </cell>
          <cell r="C230" t="str">
            <v>LATROBE STRATUSCENTRAL</v>
          </cell>
        </row>
        <row r="231">
          <cell r="A231">
            <v>5</v>
          </cell>
          <cell r="B231">
            <v>49</v>
          </cell>
          <cell r="C231" t="str">
            <v>LATROBE STRATUSCENTRAL</v>
          </cell>
        </row>
        <row r="232">
          <cell r="A232">
            <v>6</v>
          </cell>
          <cell r="B232">
            <v>56</v>
          </cell>
          <cell r="C232" t="str">
            <v>LATROBE STRATUSCENTRAL</v>
          </cell>
        </row>
        <row r="233">
          <cell r="A233">
            <v>7</v>
          </cell>
          <cell r="B233">
            <v>84</v>
          </cell>
          <cell r="C233" t="str">
            <v>LATROBE STRATUSCENTRAL</v>
          </cell>
        </row>
        <row r="234">
          <cell r="A234">
            <v>8</v>
          </cell>
          <cell r="B234">
            <v>98</v>
          </cell>
          <cell r="C234" t="str">
            <v>LATROBE STRATUSCENTRAL</v>
          </cell>
        </row>
        <row r="235">
          <cell r="A235">
            <v>9</v>
          </cell>
          <cell r="B235">
            <v>108</v>
          </cell>
          <cell r="C235" t="str">
            <v>LATROBE STRATUSCENTRAL</v>
          </cell>
        </row>
        <row r="236">
          <cell r="A236">
            <v>10</v>
          </cell>
          <cell r="B236">
            <v>133</v>
          </cell>
          <cell r="C236" t="str">
            <v>LATROBE STRATUSCENTRAL</v>
          </cell>
        </row>
        <row r="237">
          <cell r="A237">
            <v>11</v>
          </cell>
          <cell r="B237">
            <v>118</v>
          </cell>
          <cell r="C237" t="str">
            <v>LATROBE STRATUSCENTRAL</v>
          </cell>
        </row>
        <row r="238">
          <cell r="A238">
            <v>12</v>
          </cell>
          <cell r="B238">
            <v>152</v>
          </cell>
          <cell r="C238" t="str">
            <v>LATROBE STRATUSCENTRAL</v>
          </cell>
        </row>
        <row r="239">
          <cell r="A239">
            <v>13</v>
          </cell>
          <cell r="B239">
            <v>137</v>
          </cell>
          <cell r="C239" t="str">
            <v>LATROBE STRATUSCENTRAL</v>
          </cell>
        </row>
        <row r="240">
          <cell r="A240">
            <v>14</v>
          </cell>
          <cell r="B240">
            <v>169</v>
          </cell>
          <cell r="C240" t="str">
            <v>LATROBE STRATUSCENTRAL</v>
          </cell>
        </row>
        <row r="241">
          <cell r="A241">
            <v>15</v>
          </cell>
          <cell r="B241">
            <v>201</v>
          </cell>
          <cell r="C241" t="str">
            <v>LATROBE STRATUSCENTRAL</v>
          </cell>
        </row>
        <row r="242">
          <cell r="A242">
            <v>16</v>
          </cell>
          <cell r="B242">
            <v>187</v>
          </cell>
          <cell r="C242" t="str">
            <v>LATROBE STRATUSCENTRAL</v>
          </cell>
        </row>
        <row r="243">
          <cell r="A243">
            <v>17</v>
          </cell>
          <cell r="B243">
            <v>202</v>
          </cell>
          <cell r="C243" t="str">
            <v>LATROBE STRATUSCENTRAL</v>
          </cell>
        </row>
        <row r="244">
          <cell r="A244">
            <v>18</v>
          </cell>
          <cell r="B244">
            <v>198</v>
          </cell>
          <cell r="C244" t="str">
            <v>LATROBE STRATUSCENTRAL</v>
          </cell>
        </row>
        <row r="245">
          <cell r="A245">
            <v>19</v>
          </cell>
          <cell r="B245">
            <v>273</v>
          </cell>
          <cell r="C245" t="str">
            <v>LATROBE STRATUSCENTRAL</v>
          </cell>
        </row>
        <row r="246">
          <cell r="A246">
            <v>20</v>
          </cell>
          <cell r="B246">
            <v>257</v>
          </cell>
          <cell r="C246" t="str">
            <v>LATROBE STRATUSCENTRAL</v>
          </cell>
        </row>
        <row r="247">
          <cell r="A247">
            <v>21</v>
          </cell>
          <cell r="B247">
            <v>273</v>
          </cell>
          <cell r="C247" t="str">
            <v>LATROBE STRATUSCENTRAL</v>
          </cell>
        </row>
        <row r="248">
          <cell r="A248">
            <v>22</v>
          </cell>
          <cell r="B248">
            <v>298</v>
          </cell>
          <cell r="C248" t="str">
            <v>LATROBE STRATUSCENTRAL</v>
          </cell>
        </row>
        <row r="249">
          <cell r="A249">
            <v>23</v>
          </cell>
          <cell r="B249">
            <v>250</v>
          </cell>
          <cell r="C249" t="str">
            <v>LATROBE STRATUSCENTRAL</v>
          </cell>
        </row>
        <row r="250">
          <cell r="A250">
            <v>24</v>
          </cell>
          <cell r="B250">
            <v>319</v>
          </cell>
          <cell r="C250" t="str">
            <v>LATROBE STRATUSCENTRAL</v>
          </cell>
        </row>
        <row r="251">
          <cell r="A251">
            <v>25</v>
          </cell>
          <cell r="B251">
            <v>307</v>
          </cell>
          <cell r="C251" t="str">
            <v>LATROBE STRATUSCENTRAL</v>
          </cell>
        </row>
        <row r="252">
          <cell r="A252">
            <v>26</v>
          </cell>
          <cell r="B252">
            <v>330</v>
          </cell>
          <cell r="C252" t="str">
            <v>LATROBE STRATUSCENTRAL</v>
          </cell>
        </row>
        <row r="253">
          <cell r="A253">
            <v>27</v>
          </cell>
          <cell r="B253">
            <v>374</v>
          </cell>
          <cell r="C253" t="str">
            <v>LATROBE STRATUSCENTRAL</v>
          </cell>
        </row>
        <row r="254">
          <cell r="A254">
            <v>28</v>
          </cell>
          <cell r="B254">
            <v>347</v>
          </cell>
          <cell r="C254" t="str">
            <v>LATROBE STRATUSCENTRAL</v>
          </cell>
        </row>
        <row r="255">
          <cell r="A255">
            <v>29</v>
          </cell>
          <cell r="B255">
            <v>382</v>
          </cell>
          <cell r="C255" t="str">
            <v>LATROBE STRATUSCENTRAL</v>
          </cell>
        </row>
        <row r="256">
          <cell r="A256">
            <v>30</v>
          </cell>
          <cell r="B256">
            <v>354</v>
          </cell>
          <cell r="C256" t="str">
            <v>LATROBE STRATUSCENTRAL</v>
          </cell>
        </row>
        <row r="257">
          <cell r="A257">
            <v>31</v>
          </cell>
          <cell r="B257">
            <v>379</v>
          </cell>
          <cell r="C257" t="str">
            <v>LATROBE STRATUSCENTRAL</v>
          </cell>
        </row>
        <row r="258">
          <cell r="A258">
            <v>32</v>
          </cell>
          <cell r="B258">
            <v>369</v>
          </cell>
          <cell r="C258" t="str">
            <v>LATROBE STRATUSCENTRAL</v>
          </cell>
        </row>
        <row r="259">
          <cell r="A259">
            <v>33</v>
          </cell>
          <cell r="B259">
            <v>335</v>
          </cell>
          <cell r="C259" t="str">
            <v>LATROBE STRATUSCENTRAL</v>
          </cell>
        </row>
        <row r="260">
          <cell r="A260">
            <v>34</v>
          </cell>
          <cell r="B260">
            <v>367</v>
          </cell>
          <cell r="C260" t="str">
            <v>LATROBE STRATUSCENTRAL</v>
          </cell>
        </row>
        <row r="261">
          <cell r="A261">
            <v>35</v>
          </cell>
          <cell r="B261">
            <v>369</v>
          </cell>
          <cell r="C261" t="str">
            <v>LATROBE STRATUSCENTRAL</v>
          </cell>
        </row>
        <row r="262">
          <cell r="A262">
            <v>36</v>
          </cell>
          <cell r="B262">
            <v>342</v>
          </cell>
          <cell r="C262" t="str">
            <v>LATROBE STRATUSCENTRAL</v>
          </cell>
        </row>
        <row r="263">
          <cell r="A263">
            <v>37</v>
          </cell>
          <cell r="B263">
            <v>388</v>
          </cell>
          <cell r="C263" t="str">
            <v>LATROBE STRATUSCENTRAL</v>
          </cell>
        </row>
        <row r="264">
          <cell r="A264">
            <v>38</v>
          </cell>
          <cell r="B264">
            <v>379</v>
          </cell>
          <cell r="C264" t="str">
            <v>LATROBE STRATUSCENTRAL</v>
          </cell>
        </row>
        <row r="265">
          <cell r="A265">
            <v>39</v>
          </cell>
          <cell r="B265">
            <v>376</v>
          </cell>
          <cell r="C265" t="str">
            <v>LATROBE STRATUSCENTRAL</v>
          </cell>
        </row>
        <row r="266">
          <cell r="A266">
            <v>40</v>
          </cell>
          <cell r="B266">
            <v>392</v>
          </cell>
          <cell r="C266" t="str">
            <v>LATROBE STRATUSCENTRAL</v>
          </cell>
        </row>
        <row r="267">
          <cell r="A267">
            <v>41</v>
          </cell>
          <cell r="B267">
            <v>364</v>
          </cell>
          <cell r="C267" t="str">
            <v>LATROBE STRATUSCENTRAL</v>
          </cell>
        </row>
        <row r="268">
          <cell r="A268">
            <v>42</v>
          </cell>
          <cell r="B268">
            <v>366</v>
          </cell>
          <cell r="C268" t="str">
            <v>LATROBE STRATUSCENTRAL</v>
          </cell>
        </row>
        <row r="269">
          <cell r="A269">
            <v>43</v>
          </cell>
          <cell r="B269">
            <v>354</v>
          </cell>
          <cell r="C269" t="str">
            <v>LATROBE STRATUSCENTRAL</v>
          </cell>
        </row>
        <row r="270">
          <cell r="A270">
            <v>44</v>
          </cell>
          <cell r="B270">
            <v>342</v>
          </cell>
          <cell r="C270" t="str">
            <v>LATROBE STRATUSCENTRAL</v>
          </cell>
        </row>
        <row r="271">
          <cell r="A271">
            <v>45</v>
          </cell>
          <cell r="B271">
            <v>340</v>
          </cell>
          <cell r="C271" t="str">
            <v>LATROBE STRATUSCENTRAL</v>
          </cell>
        </row>
        <row r="272">
          <cell r="A272">
            <v>46</v>
          </cell>
          <cell r="B272">
            <v>346</v>
          </cell>
          <cell r="C272" t="str">
            <v>LATROBE STRATUSCENTRAL</v>
          </cell>
        </row>
        <row r="273">
          <cell r="A273">
            <v>47</v>
          </cell>
          <cell r="B273">
            <v>319</v>
          </cell>
          <cell r="C273" t="str">
            <v>LATROBE STRATUSCENTRAL</v>
          </cell>
        </row>
        <row r="274">
          <cell r="A274">
            <v>48</v>
          </cell>
          <cell r="B274">
            <v>360</v>
          </cell>
          <cell r="C274" t="str">
            <v>LATROBE STRATUSCENTRAL</v>
          </cell>
        </row>
        <row r="275">
          <cell r="A275">
            <v>49</v>
          </cell>
          <cell r="B275">
            <v>322</v>
          </cell>
          <cell r="C275" t="str">
            <v>LATROBE STRATUSCENTRAL</v>
          </cell>
        </row>
        <row r="276">
          <cell r="A276">
            <v>50</v>
          </cell>
          <cell r="B276">
            <v>328</v>
          </cell>
          <cell r="C276" t="str">
            <v>LATROBE STRATUSCENTRAL</v>
          </cell>
        </row>
        <row r="277">
          <cell r="A277">
            <v>51</v>
          </cell>
          <cell r="B277">
            <v>326</v>
          </cell>
          <cell r="C277" t="str">
            <v>LATROBE STRATUSCENTRAL</v>
          </cell>
        </row>
        <row r="278">
          <cell r="A278">
            <v>52</v>
          </cell>
          <cell r="B278">
            <v>279</v>
          </cell>
          <cell r="C278" t="str">
            <v>LATROBE STRATUSCENTRAL</v>
          </cell>
        </row>
        <row r="279">
          <cell r="A279">
            <v>53</v>
          </cell>
          <cell r="B279">
            <v>319</v>
          </cell>
          <cell r="C279" t="str">
            <v>LATROBE STRATUSCENTRAL</v>
          </cell>
        </row>
        <row r="280">
          <cell r="A280">
            <v>54</v>
          </cell>
          <cell r="B280">
            <v>316</v>
          </cell>
          <cell r="C280" t="str">
            <v>LATROBE STRATUSCENTRAL</v>
          </cell>
        </row>
        <row r="281">
          <cell r="A281">
            <v>55</v>
          </cell>
          <cell r="B281">
            <v>288</v>
          </cell>
          <cell r="C281" t="str">
            <v>LATROBE STRATUSCENTRAL</v>
          </cell>
        </row>
        <row r="282">
          <cell r="A282">
            <v>56</v>
          </cell>
          <cell r="B282">
            <v>270</v>
          </cell>
          <cell r="C282" t="str">
            <v>LATROBE STRATUSCENTRAL</v>
          </cell>
        </row>
        <row r="283">
          <cell r="A283">
            <v>57</v>
          </cell>
          <cell r="B283">
            <v>287</v>
          </cell>
          <cell r="C283" t="str">
            <v>LATROBE STRATUSCENTRAL</v>
          </cell>
        </row>
        <row r="284">
          <cell r="A284">
            <v>58</v>
          </cell>
          <cell r="B284">
            <v>250</v>
          </cell>
          <cell r="C284" t="str">
            <v>LATROBE STRATUSCENTRAL</v>
          </cell>
        </row>
        <row r="285">
          <cell r="A285">
            <v>59</v>
          </cell>
          <cell r="B285">
            <v>251</v>
          </cell>
          <cell r="C285" t="str">
            <v>LATROBE STRATUSCENTRAL</v>
          </cell>
        </row>
        <row r="286">
          <cell r="A286">
            <v>60</v>
          </cell>
          <cell r="B286">
            <v>276</v>
          </cell>
          <cell r="C286" t="str">
            <v>LATROBE STRATUSCENTRAL</v>
          </cell>
        </row>
        <row r="287">
          <cell r="A287">
            <v>61</v>
          </cell>
          <cell r="B287">
            <v>262</v>
          </cell>
          <cell r="C287" t="str">
            <v>LATROBE STRATUSCENTRAL</v>
          </cell>
        </row>
        <row r="288">
          <cell r="A288">
            <v>62</v>
          </cell>
          <cell r="B288">
            <v>267</v>
          </cell>
          <cell r="C288" t="str">
            <v>LATROBE STRATUSCENTRAL</v>
          </cell>
        </row>
        <row r="289">
          <cell r="A289">
            <v>63</v>
          </cell>
          <cell r="B289">
            <v>237</v>
          </cell>
          <cell r="C289" t="str">
            <v>LATROBE STRATUSCENTRAL</v>
          </cell>
        </row>
        <row r="290">
          <cell r="A290">
            <v>64</v>
          </cell>
          <cell r="B290">
            <v>214</v>
          </cell>
          <cell r="C290" t="str">
            <v>LATROBE STRATUSCENTRAL</v>
          </cell>
        </row>
        <row r="291">
          <cell r="A291">
            <v>65</v>
          </cell>
          <cell r="B291">
            <v>229</v>
          </cell>
          <cell r="C291" t="str">
            <v>LATROBE STRATUSCENTRAL</v>
          </cell>
        </row>
        <row r="292">
          <cell r="A292">
            <v>66</v>
          </cell>
          <cell r="B292">
            <v>231</v>
          </cell>
          <cell r="C292" t="str">
            <v>LATROBE STRATUSCENTRAL</v>
          </cell>
        </row>
        <row r="293">
          <cell r="A293">
            <v>67</v>
          </cell>
          <cell r="B293">
            <v>223</v>
          </cell>
          <cell r="C293" t="str">
            <v>LATROBE STRATUSCENTRAL</v>
          </cell>
        </row>
        <row r="294">
          <cell r="A294">
            <v>68</v>
          </cell>
          <cell r="B294">
            <v>226</v>
          </cell>
          <cell r="C294" t="str">
            <v>LATROBE STRATUSCENTRAL</v>
          </cell>
        </row>
        <row r="295">
          <cell r="A295">
            <v>69</v>
          </cell>
          <cell r="B295">
            <v>202</v>
          </cell>
          <cell r="C295" t="str">
            <v>LATROBE STRATUSCENTRAL</v>
          </cell>
        </row>
        <row r="296">
          <cell r="A296">
            <v>70</v>
          </cell>
          <cell r="B296">
            <v>195</v>
          </cell>
          <cell r="C296" t="str">
            <v>LATROBE STRATUSCENTRAL</v>
          </cell>
        </row>
        <row r="297">
          <cell r="A297">
            <v>71</v>
          </cell>
          <cell r="B297">
            <v>171</v>
          </cell>
          <cell r="C297" t="str">
            <v>LATROBE STRATUSCENTRAL</v>
          </cell>
        </row>
        <row r="298">
          <cell r="A298">
            <v>72</v>
          </cell>
          <cell r="B298">
            <v>190</v>
          </cell>
          <cell r="C298" t="str">
            <v>LATROBE STRATUSCENTRAL</v>
          </cell>
        </row>
        <row r="299">
          <cell r="A299">
            <v>73</v>
          </cell>
          <cell r="B299">
            <v>214</v>
          </cell>
          <cell r="C299" t="str">
            <v>LATROBE STRATUSCENTRAL</v>
          </cell>
        </row>
        <row r="300">
          <cell r="A300">
            <v>74</v>
          </cell>
          <cell r="B300">
            <v>184</v>
          </cell>
          <cell r="C300" t="str">
            <v>LATROBE STRATUSCENTRAL</v>
          </cell>
        </row>
        <row r="301">
          <cell r="A301">
            <v>75</v>
          </cell>
          <cell r="B301">
            <v>168</v>
          </cell>
          <cell r="C301" t="str">
            <v>LATROBE STRATUSCENTRAL</v>
          </cell>
        </row>
        <row r="302">
          <cell r="A302">
            <v>76</v>
          </cell>
          <cell r="B302">
            <v>157</v>
          </cell>
          <cell r="C302" t="str">
            <v>LATROBE STRATUSCENTRAL</v>
          </cell>
        </row>
        <row r="303">
          <cell r="A303">
            <v>77</v>
          </cell>
          <cell r="B303">
            <v>167</v>
          </cell>
          <cell r="C303" t="str">
            <v>LATROBE STRATUSCENTRAL</v>
          </cell>
        </row>
        <row r="304">
          <cell r="A304">
            <v>78</v>
          </cell>
          <cell r="B304">
            <v>131</v>
          </cell>
          <cell r="C304" t="str">
            <v>LATROBE STRATUSCENTRAL</v>
          </cell>
        </row>
        <row r="305">
          <cell r="A305">
            <v>79</v>
          </cell>
          <cell r="B305">
            <v>142</v>
          </cell>
          <cell r="C305" t="str">
            <v>LATROBE STRATUSCENTRAL</v>
          </cell>
        </row>
        <row r="306">
          <cell r="A306">
            <v>80</v>
          </cell>
          <cell r="B306">
            <v>144</v>
          </cell>
          <cell r="C306" t="str">
            <v>LATROBE STRATUSCENTRAL</v>
          </cell>
        </row>
        <row r="307">
          <cell r="A307">
            <v>81</v>
          </cell>
          <cell r="B307">
            <v>138</v>
          </cell>
          <cell r="C307" t="str">
            <v>LATROBE STRATUSCENTRAL</v>
          </cell>
        </row>
        <row r="308">
          <cell r="A308">
            <v>82</v>
          </cell>
          <cell r="B308">
            <v>137</v>
          </cell>
          <cell r="C308" t="str">
            <v>LATROBE STRATUSCENTRAL</v>
          </cell>
        </row>
        <row r="309">
          <cell r="A309">
            <v>83</v>
          </cell>
          <cell r="B309">
            <v>123</v>
          </cell>
          <cell r="C309" t="str">
            <v>LATROBE STRATUSCENTRAL</v>
          </cell>
        </row>
        <row r="310">
          <cell r="A310">
            <v>84</v>
          </cell>
          <cell r="B310">
            <v>105</v>
          </cell>
          <cell r="C310" t="str">
            <v>LATROBE STRATUSCENTRAL</v>
          </cell>
        </row>
        <row r="311">
          <cell r="A311">
            <v>85</v>
          </cell>
          <cell r="B311">
            <v>114</v>
          </cell>
          <cell r="C311" t="str">
            <v>LATROBE STRATUSCENTRAL</v>
          </cell>
        </row>
        <row r="312">
          <cell r="A312">
            <v>86</v>
          </cell>
          <cell r="B312">
            <v>131</v>
          </cell>
          <cell r="C312" t="str">
            <v>LATROBE STRATUSCENTRAL</v>
          </cell>
        </row>
        <row r="313">
          <cell r="A313">
            <v>87</v>
          </cell>
          <cell r="B313">
            <v>108</v>
          </cell>
          <cell r="C313" t="str">
            <v>LATROBE STRATUSCENTRAL</v>
          </cell>
        </row>
        <row r="314">
          <cell r="A314">
            <v>88</v>
          </cell>
          <cell r="B314">
            <v>111</v>
          </cell>
          <cell r="C314" t="str">
            <v>LATROBE STRATUSCENTRAL</v>
          </cell>
        </row>
        <row r="315">
          <cell r="A315">
            <v>89</v>
          </cell>
          <cell r="B315">
            <v>102</v>
          </cell>
          <cell r="C315" t="str">
            <v>LATROBE STRATUSCENTRAL</v>
          </cell>
        </row>
        <row r="316">
          <cell r="A316">
            <v>90</v>
          </cell>
          <cell r="B316">
            <v>99</v>
          </cell>
          <cell r="C316" t="str">
            <v>LATROBE STRATUSCENTRAL</v>
          </cell>
        </row>
        <row r="317">
          <cell r="A317">
            <v>91</v>
          </cell>
          <cell r="B317">
            <v>96</v>
          </cell>
          <cell r="C317" t="str">
            <v>LATROBE STRATUSCENTRAL</v>
          </cell>
        </row>
        <row r="318">
          <cell r="A318">
            <v>92</v>
          </cell>
          <cell r="B318">
            <v>73</v>
          </cell>
          <cell r="C318" t="str">
            <v>LATROBE STRATUSCENTRAL</v>
          </cell>
        </row>
        <row r="319">
          <cell r="A319">
            <v>93</v>
          </cell>
          <cell r="B319">
            <v>92</v>
          </cell>
          <cell r="C319" t="str">
            <v>LATROBE STRATUSCENTRAL</v>
          </cell>
        </row>
        <row r="320">
          <cell r="A320">
            <v>94</v>
          </cell>
          <cell r="B320">
            <v>78</v>
          </cell>
          <cell r="C320" t="str">
            <v>LATROBE STRATUSCENTRAL</v>
          </cell>
        </row>
        <row r="321">
          <cell r="A321">
            <v>95</v>
          </cell>
          <cell r="B321">
            <v>71</v>
          </cell>
          <cell r="C321" t="str">
            <v>LATROBE STRATUSCENTRAL</v>
          </cell>
        </row>
        <row r="322">
          <cell r="A322">
            <v>96</v>
          </cell>
          <cell r="B322">
            <v>86</v>
          </cell>
          <cell r="C322" t="str">
            <v>LATROBE STRATUSCENTRAL</v>
          </cell>
        </row>
        <row r="323">
          <cell r="A323">
            <v>97</v>
          </cell>
          <cell r="B323">
            <v>82</v>
          </cell>
          <cell r="C323" t="str">
            <v>LATROBE STRATUSCENTRAL</v>
          </cell>
        </row>
        <row r="324">
          <cell r="A324">
            <v>98</v>
          </cell>
          <cell r="B324">
            <v>74</v>
          </cell>
          <cell r="C324" t="str">
            <v>LATROBE STRATUSCENTRAL</v>
          </cell>
        </row>
        <row r="325">
          <cell r="A325">
            <v>99</v>
          </cell>
          <cell r="B325">
            <v>57</v>
          </cell>
          <cell r="C325" t="str">
            <v>LATROBE STRATUSCENTRAL</v>
          </cell>
        </row>
        <row r="326">
          <cell r="A326">
            <v>100</v>
          </cell>
          <cell r="B326">
            <v>70</v>
          </cell>
          <cell r="C326" t="str">
            <v>LATROBE STRATUSCENTRAL</v>
          </cell>
        </row>
        <row r="327">
          <cell r="A327">
            <v>101</v>
          </cell>
          <cell r="B327">
            <v>65</v>
          </cell>
          <cell r="C327" t="str">
            <v>LATROBE STRATUSCENTRAL</v>
          </cell>
        </row>
        <row r="328">
          <cell r="A328">
            <v>102</v>
          </cell>
          <cell r="B328">
            <v>70</v>
          </cell>
          <cell r="C328" t="str">
            <v>LATROBE STRATUSCENTRAL</v>
          </cell>
        </row>
        <row r="329">
          <cell r="A329">
            <v>103</v>
          </cell>
          <cell r="B329">
            <v>55</v>
          </cell>
          <cell r="C329" t="str">
            <v>LATROBE STRATUSCENTRAL</v>
          </cell>
        </row>
        <row r="330">
          <cell r="A330">
            <v>104</v>
          </cell>
          <cell r="B330">
            <v>55</v>
          </cell>
          <cell r="C330" t="str">
            <v>LATROBE STRATUSCENTRAL</v>
          </cell>
        </row>
        <row r="331">
          <cell r="A331">
            <v>105</v>
          </cell>
          <cell r="B331">
            <v>56</v>
          </cell>
          <cell r="C331" t="str">
            <v>LATROBE STRATUSCENTRAL</v>
          </cell>
        </row>
        <row r="332">
          <cell r="A332">
            <v>106</v>
          </cell>
          <cell r="B332">
            <v>46</v>
          </cell>
          <cell r="C332" t="str">
            <v>LATROBE STRATUSCENTRAL</v>
          </cell>
        </row>
        <row r="333">
          <cell r="A333">
            <v>107</v>
          </cell>
          <cell r="B333">
            <v>48</v>
          </cell>
          <cell r="C333" t="str">
            <v>LATROBE STRATUSCENTRAL</v>
          </cell>
        </row>
        <row r="334">
          <cell r="A334">
            <v>108</v>
          </cell>
          <cell r="B334">
            <v>34</v>
          </cell>
          <cell r="C334" t="str">
            <v>LATROBE STRATUSCENTRAL</v>
          </cell>
        </row>
        <row r="335">
          <cell r="A335">
            <v>109</v>
          </cell>
          <cell r="B335">
            <v>32</v>
          </cell>
          <cell r="C335" t="str">
            <v>LATROBE STRATUSCENTRAL</v>
          </cell>
        </row>
        <row r="336">
          <cell r="A336">
            <v>110</v>
          </cell>
          <cell r="B336">
            <v>37</v>
          </cell>
          <cell r="C336" t="str">
            <v>LATROBE STRATUSCENTRAL</v>
          </cell>
        </row>
        <row r="337">
          <cell r="A337">
            <v>111</v>
          </cell>
          <cell r="B337">
            <v>37</v>
          </cell>
          <cell r="C337" t="str">
            <v>LATROBE STRATUSCENTRAL</v>
          </cell>
        </row>
        <row r="338">
          <cell r="A338">
            <v>112</v>
          </cell>
          <cell r="B338">
            <v>33</v>
          </cell>
          <cell r="C338" t="str">
            <v>LATROBE STRATUSCENTRAL</v>
          </cell>
        </row>
        <row r="339">
          <cell r="A339">
            <v>113</v>
          </cell>
          <cell r="B339">
            <v>35</v>
          </cell>
          <cell r="C339" t="str">
            <v>LATROBE STRATUSCENTRAL</v>
          </cell>
        </row>
        <row r="340">
          <cell r="A340">
            <v>114</v>
          </cell>
          <cell r="B340">
            <v>26</v>
          </cell>
          <cell r="C340" t="str">
            <v>LATROBE STRATUSCENTRAL</v>
          </cell>
        </row>
        <row r="341">
          <cell r="A341">
            <v>115</v>
          </cell>
          <cell r="B341">
            <v>33</v>
          </cell>
          <cell r="C341" t="str">
            <v>LATROBE STRATUSCENTRAL</v>
          </cell>
        </row>
        <row r="342">
          <cell r="A342">
            <v>116</v>
          </cell>
          <cell r="B342">
            <v>24</v>
          </cell>
          <cell r="C342" t="str">
            <v>LATROBE STRATUSCENTRAL</v>
          </cell>
        </row>
        <row r="343">
          <cell r="A343">
            <v>117</v>
          </cell>
          <cell r="B343">
            <v>24</v>
          </cell>
          <cell r="C343" t="str">
            <v>LATROBE STRATUSCENTRAL</v>
          </cell>
        </row>
        <row r="344">
          <cell r="A344">
            <v>118</v>
          </cell>
          <cell r="B344">
            <v>30</v>
          </cell>
          <cell r="C344" t="str">
            <v>LATROBE STRATUSCENTRAL</v>
          </cell>
        </row>
        <row r="345">
          <cell r="A345">
            <v>119</v>
          </cell>
          <cell r="B345">
            <v>20</v>
          </cell>
          <cell r="C345" t="str">
            <v>LATROBE STRATUSCENTRAL</v>
          </cell>
        </row>
        <row r="346">
          <cell r="A346">
            <v>120</v>
          </cell>
          <cell r="B346">
            <v>25</v>
          </cell>
          <cell r="C346" t="str">
            <v>LATROBE STRATUSCENTRAL</v>
          </cell>
        </row>
        <row r="347">
          <cell r="A347">
            <v>121</v>
          </cell>
          <cell r="B347">
            <v>18</v>
          </cell>
          <cell r="C347" t="str">
            <v>LATROBE STRATUSCENTRAL</v>
          </cell>
        </row>
        <row r="348">
          <cell r="A348">
            <v>122</v>
          </cell>
          <cell r="B348">
            <v>22</v>
          </cell>
          <cell r="C348" t="str">
            <v>LATROBE STRATUSCENTRAL</v>
          </cell>
        </row>
        <row r="349">
          <cell r="A349">
            <v>123</v>
          </cell>
          <cell r="B349">
            <v>25</v>
          </cell>
          <cell r="C349" t="str">
            <v>LATROBE STRATUSCENTRAL</v>
          </cell>
        </row>
        <row r="350">
          <cell r="A350">
            <v>124</v>
          </cell>
          <cell r="B350">
            <v>15</v>
          </cell>
          <cell r="C350" t="str">
            <v>LATROBE STRATUSCENTRAL</v>
          </cell>
        </row>
        <row r="351">
          <cell r="A351">
            <v>125</v>
          </cell>
          <cell r="B351">
            <v>23</v>
          </cell>
          <cell r="C351" t="str">
            <v>LATROBE STRATUSCENTRAL</v>
          </cell>
        </row>
        <row r="352">
          <cell r="A352">
            <v>126</v>
          </cell>
          <cell r="B352">
            <v>18</v>
          </cell>
          <cell r="C352" t="str">
            <v>LATROBE STRATUSCENTRAL</v>
          </cell>
        </row>
        <row r="353">
          <cell r="A353">
            <v>127</v>
          </cell>
          <cell r="B353">
            <v>14</v>
          </cell>
          <cell r="C353" t="str">
            <v>LATROBE STRATUSCENTRAL</v>
          </cell>
        </row>
        <row r="354">
          <cell r="A354">
            <v>128</v>
          </cell>
          <cell r="B354">
            <v>20</v>
          </cell>
          <cell r="C354" t="str">
            <v>LATROBE STRATUSCENTRAL</v>
          </cell>
        </row>
        <row r="355">
          <cell r="A355">
            <v>129</v>
          </cell>
          <cell r="B355">
            <v>25</v>
          </cell>
          <cell r="C355" t="str">
            <v>LATROBE STRATUSCENTRAL</v>
          </cell>
        </row>
        <row r="356">
          <cell r="A356">
            <v>130</v>
          </cell>
          <cell r="B356">
            <v>13</v>
          </cell>
          <cell r="C356" t="str">
            <v>LATROBE STRATUSCENTRAL</v>
          </cell>
        </row>
        <row r="357">
          <cell r="A357">
            <v>131</v>
          </cell>
          <cell r="B357">
            <v>12</v>
          </cell>
          <cell r="C357" t="str">
            <v>LATROBE STRATUSCENTRAL</v>
          </cell>
        </row>
        <row r="358">
          <cell r="A358">
            <v>132</v>
          </cell>
          <cell r="B358">
            <v>15</v>
          </cell>
          <cell r="C358" t="str">
            <v>LATROBE STRATUSCENTRAL</v>
          </cell>
        </row>
        <row r="359">
          <cell r="A359">
            <v>133</v>
          </cell>
          <cell r="B359">
            <v>14</v>
          </cell>
          <cell r="C359" t="str">
            <v>LATROBE STRATUSCENTRAL</v>
          </cell>
        </row>
        <row r="360">
          <cell r="A360">
            <v>134</v>
          </cell>
          <cell r="B360">
            <v>13</v>
          </cell>
          <cell r="C360" t="str">
            <v>LATROBE STRATUSCENTRAL</v>
          </cell>
        </row>
        <row r="361">
          <cell r="A361">
            <v>135</v>
          </cell>
          <cell r="B361">
            <v>13</v>
          </cell>
          <cell r="C361" t="str">
            <v>LATROBE STRATUSCENTRAL</v>
          </cell>
        </row>
        <row r="362">
          <cell r="A362">
            <v>136</v>
          </cell>
          <cell r="B362">
            <v>9</v>
          </cell>
          <cell r="C362" t="str">
            <v>LATROBE STRATUSCENTRAL</v>
          </cell>
        </row>
        <row r="363">
          <cell r="A363">
            <v>137</v>
          </cell>
          <cell r="B363">
            <v>8</v>
          </cell>
          <cell r="C363" t="str">
            <v>LATROBE STRATUSCENTRAL</v>
          </cell>
        </row>
        <row r="364">
          <cell r="A364">
            <v>138</v>
          </cell>
          <cell r="B364">
            <v>13</v>
          </cell>
          <cell r="C364" t="str">
            <v>LATROBE STRATUSCENTRAL</v>
          </cell>
        </row>
        <row r="365">
          <cell r="A365">
            <v>139</v>
          </cell>
          <cell r="B365">
            <v>14</v>
          </cell>
          <cell r="C365" t="str">
            <v>LATROBE STRATUSCENTRAL</v>
          </cell>
        </row>
        <row r="366">
          <cell r="A366">
            <v>140</v>
          </cell>
          <cell r="B366">
            <v>10</v>
          </cell>
          <cell r="C366" t="str">
            <v>LATROBE STRATUSCENTRAL</v>
          </cell>
        </row>
        <row r="367">
          <cell r="A367">
            <v>141</v>
          </cell>
          <cell r="B367">
            <v>11</v>
          </cell>
          <cell r="C367" t="str">
            <v>LATROBE STRATUSCENTRAL</v>
          </cell>
        </row>
        <row r="368">
          <cell r="A368">
            <v>142</v>
          </cell>
          <cell r="B368">
            <v>6</v>
          </cell>
          <cell r="C368" t="str">
            <v>LATROBE STRATUSCENTRAL</v>
          </cell>
        </row>
        <row r="369">
          <cell r="A369">
            <v>143</v>
          </cell>
          <cell r="B369">
            <v>14</v>
          </cell>
          <cell r="C369" t="str">
            <v>LATROBE STRATUSCENTRAL</v>
          </cell>
        </row>
        <row r="370">
          <cell r="A370">
            <v>144</v>
          </cell>
          <cell r="B370">
            <v>10</v>
          </cell>
          <cell r="C370" t="str">
            <v>LATROBE STRATUSCENTRAL</v>
          </cell>
        </row>
        <row r="371">
          <cell r="A371">
            <v>145</v>
          </cell>
          <cell r="B371">
            <v>5</v>
          </cell>
          <cell r="C371" t="str">
            <v>LATROBE STRATUSCENTRAL</v>
          </cell>
        </row>
        <row r="372">
          <cell r="A372">
            <v>146</v>
          </cell>
          <cell r="B372">
            <v>8</v>
          </cell>
          <cell r="C372" t="str">
            <v>LATROBE STRATUSCENTRAL</v>
          </cell>
        </row>
        <row r="373">
          <cell r="A373">
            <v>147</v>
          </cell>
          <cell r="B373">
            <v>10</v>
          </cell>
          <cell r="C373" t="str">
            <v>LATROBE STRATUSCENTRAL</v>
          </cell>
        </row>
        <row r="374">
          <cell r="A374">
            <v>148</v>
          </cell>
          <cell r="B374">
            <v>8</v>
          </cell>
          <cell r="C374" t="str">
            <v>LATROBE STRATUSCENTRAL</v>
          </cell>
        </row>
        <row r="375">
          <cell r="A375">
            <v>149</v>
          </cell>
          <cell r="B375">
            <v>6</v>
          </cell>
          <cell r="C375" t="str">
            <v>LATROBE STRATUSCENTRAL</v>
          </cell>
        </row>
        <row r="376">
          <cell r="A376">
            <v>150</v>
          </cell>
          <cell r="B376">
            <v>8</v>
          </cell>
          <cell r="C376" t="str">
            <v>LATROBE STRATUSCENTRAL</v>
          </cell>
        </row>
        <row r="377">
          <cell r="A377">
            <v>151</v>
          </cell>
          <cell r="B377">
            <v>4</v>
          </cell>
          <cell r="C377" t="str">
            <v>LATROBE STRATUSCENTRAL</v>
          </cell>
        </row>
        <row r="378">
          <cell r="A378">
            <v>152</v>
          </cell>
          <cell r="B378">
            <v>11</v>
          </cell>
          <cell r="C378" t="str">
            <v>LATROBE STRATUSCENTRAL</v>
          </cell>
        </row>
        <row r="379">
          <cell r="A379">
            <v>153</v>
          </cell>
          <cell r="B379">
            <v>5</v>
          </cell>
          <cell r="C379" t="str">
            <v>LATROBE STRATUSCENTRAL</v>
          </cell>
        </row>
        <row r="380">
          <cell r="A380">
            <v>154</v>
          </cell>
          <cell r="B380">
            <v>7</v>
          </cell>
          <cell r="C380" t="str">
            <v>LATROBE STRATUSCENTRAL</v>
          </cell>
        </row>
        <row r="381">
          <cell r="A381">
            <v>155</v>
          </cell>
          <cell r="B381">
            <v>1</v>
          </cell>
          <cell r="C381" t="str">
            <v>LATROBE STRATUSCENTRAL</v>
          </cell>
        </row>
        <row r="382">
          <cell r="A382">
            <v>156</v>
          </cell>
          <cell r="B382">
            <v>6</v>
          </cell>
          <cell r="C382" t="str">
            <v>LATROBE STRATUSCENTRAL</v>
          </cell>
        </row>
        <row r="383">
          <cell r="A383">
            <v>157</v>
          </cell>
          <cell r="B383">
            <v>3</v>
          </cell>
          <cell r="C383" t="str">
            <v>LATROBE STRATUSCENTRAL</v>
          </cell>
        </row>
        <row r="384">
          <cell r="A384">
            <v>158</v>
          </cell>
          <cell r="B384">
            <v>7</v>
          </cell>
          <cell r="C384" t="str">
            <v>LATROBE STRATUSCENTRAL</v>
          </cell>
        </row>
        <row r="385">
          <cell r="A385">
            <v>159</v>
          </cell>
          <cell r="B385">
            <v>3</v>
          </cell>
          <cell r="C385" t="str">
            <v>LATROBE STRATUSCENTRAL</v>
          </cell>
        </row>
        <row r="386">
          <cell r="A386">
            <v>160</v>
          </cell>
          <cell r="B386">
            <v>4</v>
          </cell>
          <cell r="C386" t="str">
            <v>LATROBE STRATUSCENTRAL</v>
          </cell>
        </row>
        <row r="387">
          <cell r="A387">
            <v>161</v>
          </cell>
          <cell r="B387">
            <v>3</v>
          </cell>
          <cell r="C387" t="str">
            <v>LATROBE STRATUSCENTRAL</v>
          </cell>
        </row>
        <row r="388">
          <cell r="A388">
            <v>162</v>
          </cell>
          <cell r="B388">
            <v>4</v>
          </cell>
          <cell r="C388" t="str">
            <v>LATROBE STRATUSCENTRAL</v>
          </cell>
        </row>
        <row r="389">
          <cell r="A389">
            <v>163</v>
          </cell>
          <cell r="B389">
            <v>5</v>
          </cell>
          <cell r="C389" t="str">
            <v>LATROBE STRATUSCENTRAL</v>
          </cell>
        </row>
        <row r="390">
          <cell r="A390">
            <v>164</v>
          </cell>
          <cell r="B390">
            <v>8</v>
          </cell>
          <cell r="C390" t="str">
            <v>LATROBE STRATUSCENTRAL</v>
          </cell>
        </row>
        <row r="391">
          <cell r="A391">
            <v>165</v>
          </cell>
          <cell r="B391">
            <v>5</v>
          </cell>
          <cell r="C391" t="str">
            <v>LATROBE STRATUSCENTRAL</v>
          </cell>
        </row>
        <row r="392">
          <cell r="A392">
            <v>166</v>
          </cell>
          <cell r="B392">
            <v>2</v>
          </cell>
          <cell r="C392" t="str">
            <v>LATROBE STRATUSCENTRAL</v>
          </cell>
        </row>
        <row r="393">
          <cell r="A393">
            <v>167</v>
          </cell>
          <cell r="B393">
            <v>4</v>
          </cell>
          <cell r="C393" t="str">
            <v>LATROBE STRATUSCENTRAL</v>
          </cell>
        </row>
        <row r="394">
          <cell r="A394">
            <v>168</v>
          </cell>
          <cell r="B394">
            <v>4</v>
          </cell>
          <cell r="C394" t="str">
            <v>LATROBE STRATUSCENTRAL</v>
          </cell>
        </row>
        <row r="395">
          <cell r="A395">
            <v>169</v>
          </cell>
          <cell r="B395">
            <v>3</v>
          </cell>
          <cell r="C395" t="str">
            <v>LATROBE STRATUSCENTRAL</v>
          </cell>
        </row>
        <row r="396">
          <cell r="A396">
            <v>171</v>
          </cell>
          <cell r="B396">
            <v>3</v>
          </cell>
          <cell r="C396" t="str">
            <v>LATROBE STRATUSCENTRAL</v>
          </cell>
        </row>
        <row r="397">
          <cell r="A397">
            <v>172</v>
          </cell>
          <cell r="B397">
            <v>3</v>
          </cell>
          <cell r="C397" t="str">
            <v>LATROBE STRATUSCENTRAL</v>
          </cell>
        </row>
        <row r="398">
          <cell r="A398">
            <v>173</v>
          </cell>
          <cell r="B398">
            <v>2</v>
          </cell>
          <cell r="C398" t="str">
            <v>LATROBE STRATUSCENTRAL</v>
          </cell>
        </row>
        <row r="399">
          <cell r="A399">
            <v>174</v>
          </cell>
          <cell r="B399">
            <v>3</v>
          </cell>
          <cell r="C399" t="str">
            <v>LATROBE STRATUSCENTRAL</v>
          </cell>
        </row>
        <row r="400">
          <cell r="A400">
            <v>175</v>
          </cell>
          <cell r="B400">
            <v>2</v>
          </cell>
          <cell r="C400" t="str">
            <v>LATROBE STRATUSCENTRAL</v>
          </cell>
        </row>
        <row r="401">
          <cell r="A401">
            <v>176</v>
          </cell>
          <cell r="B401">
            <v>3</v>
          </cell>
          <cell r="C401" t="str">
            <v>LATROBE STRATUSCENTRAL</v>
          </cell>
        </row>
        <row r="402">
          <cell r="A402">
            <v>177</v>
          </cell>
          <cell r="B402">
            <v>4</v>
          </cell>
          <cell r="C402" t="str">
            <v>LATROBE STRATUSCENTRAL</v>
          </cell>
        </row>
        <row r="403">
          <cell r="A403">
            <v>178</v>
          </cell>
          <cell r="B403">
            <v>5</v>
          </cell>
          <cell r="C403" t="str">
            <v>LATROBE STRATUSCENTRAL</v>
          </cell>
        </row>
        <row r="404">
          <cell r="A404">
            <v>179</v>
          </cell>
          <cell r="B404">
            <v>1</v>
          </cell>
          <cell r="C404" t="str">
            <v>LATROBE STRATUSCENTRAL</v>
          </cell>
        </row>
        <row r="405">
          <cell r="A405">
            <v>180</v>
          </cell>
          <cell r="B405">
            <v>2</v>
          </cell>
          <cell r="C405" t="str">
            <v>LATROBE STRATUSCENTRAL</v>
          </cell>
        </row>
        <row r="406">
          <cell r="A406">
            <v>181</v>
          </cell>
          <cell r="B406">
            <v>1</v>
          </cell>
          <cell r="C406" t="str">
            <v>LATROBE STRATUSCENTRAL</v>
          </cell>
        </row>
        <row r="407">
          <cell r="A407">
            <v>182</v>
          </cell>
          <cell r="B407">
            <v>3</v>
          </cell>
          <cell r="C407" t="str">
            <v>LATROBE STRATUSCENTRAL</v>
          </cell>
        </row>
        <row r="408">
          <cell r="A408">
            <v>183</v>
          </cell>
          <cell r="B408">
            <v>3</v>
          </cell>
          <cell r="C408" t="str">
            <v>LATROBE STRATUSCENTRAL</v>
          </cell>
        </row>
        <row r="409">
          <cell r="A409">
            <v>184</v>
          </cell>
          <cell r="B409">
            <v>2</v>
          </cell>
          <cell r="C409" t="str">
            <v>LATROBE STRATUSCENTRAL</v>
          </cell>
        </row>
        <row r="410">
          <cell r="A410">
            <v>185</v>
          </cell>
          <cell r="B410">
            <v>1</v>
          </cell>
          <cell r="C410" t="str">
            <v>LATROBE STRATUSCENTRAL</v>
          </cell>
        </row>
        <row r="411">
          <cell r="A411">
            <v>186</v>
          </cell>
          <cell r="B411">
            <v>1</v>
          </cell>
          <cell r="C411" t="str">
            <v>LATROBE STRATUSCENTRAL</v>
          </cell>
        </row>
        <row r="412">
          <cell r="A412">
            <v>187</v>
          </cell>
          <cell r="B412">
            <v>1</v>
          </cell>
          <cell r="C412" t="str">
            <v>LATROBE STRATUSCENTRAL</v>
          </cell>
        </row>
        <row r="413">
          <cell r="A413">
            <v>188</v>
          </cell>
          <cell r="B413">
            <v>4</v>
          </cell>
          <cell r="C413" t="str">
            <v>LATROBE STRATUSCENTRAL</v>
          </cell>
        </row>
        <row r="414">
          <cell r="A414">
            <v>189</v>
          </cell>
          <cell r="B414">
            <v>1</v>
          </cell>
          <cell r="C414" t="str">
            <v>LATROBE STRATUSCENTRAL</v>
          </cell>
        </row>
        <row r="415">
          <cell r="A415">
            <v>190</v>
          </cell>
          <cell r="B415">
            <v>1</v>
          </cell>
          <cell r="C415" t="str">
            <v>LATROBE STRATUSCENTRAL</v>
          </cell>
        </row>
        <row r="416">
          <cell r="A416">
            <v>191</v>
          </cell>
          <cell r="B416">
            <v>2</v>
          </cell>
          <cell r="C416" t="str">
            <v>LATROBE STRATUSCENTRAL</v>
          </cell>
        </row>
        <row r="417">
          <cell r="A417">
            <v>192</v>
          </cell>
          <cell r="B417">
            <v>1</v>
          </cell>
          <cell r="C417" t="str">
            <v>LATROBE STRATUSCENTRAL</v>
          </cell>
        </row>
        <row r="418">
          <cell r="A418">
            <v>193</v>
          </cell>
          <cell r="B418">
            <v>1</v>
          </cell>
          <cell r="C418" t="str">
            <v>LATROBE STRATUSCENTRAL</v>
          </cell>
        </row>
        <row r="419">
          <cell r="A419">
            <v>194</v>
          </cell>
          <cell r="B419">
            <v>2</v>
          </cell>
          <cell r="C419" t="str">
            <v>LATROBE STRATUSCENTRAL</v>
          </cell>
        </row>
        <row r="420">
          <cell r="A420">
            <v>196</v>
          </cell>
          <cell r="B420">
            <v>1</v>
          </cell>
          <cell r="C420" t="str">
            <v>LATROBE STRATUSCENTRAL</v>
          </cell>
        </row>
        <row r="421">
          <cell r="A421">
            <v>199</v>
          </cell>
          <cell r="B421">
            <v>3</v>
          </cell>
          <cell r="C421" t="str">
            <v>LATROBE STRATUSCENTRAL</v>
          </cell>
        </row>
        <row r="422">
          <cell r="A422">
            <v>201</v>
          </cell>
          <cell r="B422">
            <v>1</v>
          </cell>
          <cell r="C422" t="str">
            <v>LATROBE STRATUSCENTRAL</v>
          </cell>
        </row>
        <row r="423">
          <cell r="A423">
            <v>202</v>
          </cell>
          <cell r="B423">
            <v>2</v>
          </cell>
          <cell r="C423" t="str">
            <v>LATROBE STRATUSCENTRAL</v>
          </cell>
        </row>
        <row r="424">
          <cell r="A424">
            <v>203</v>
          </cell>
          <cell r="B424">
            <v>2</v>
          </cell>
          <cell r="C424" t="str">
            <v>LATROBE STRATUSCENTRAL</v>
          </cell>
        </row>
        <row r="425">
          <cell r="A425">
            <v>205</v>
          </cell>
          <cell r="B425">
            <v>2</v>
          </cell>
          <cell r="C425" t="str">
            <v>LATROBE STRATUSCENTRAL</v>
          </cell>
        </row>
        <row r="426">
          <cell r="A426">
            <v>206</v>
          </cell>
          <cell r="B426">
            <v>1</v>
          </cell>
          <cell r="C426" t="str">
            <v>LATROBE STRATUSCENTRAL</v>
          </cell>
        </row>
        <row r="427">
          <cell r="A427">
            <v>207</v>
          </cell>
          <cell r="B427">
            <v>1</v>
          </cell>
          <cell r="C427" t="str">
            <v>LATROBE STRATUSCENTRAL</v>
          </cell>
        </row>
        <row r="428">
          <cell r="A428">
            <v>210</v>
          </cell>
          <cell r="B428">
            <v>1</v>
          </cell>
          <cell r="C428" t="str">
            <v>LATROBE STRATUSCENTRAL</v>
          </cell>
        </row>
        <row r="429">
          <cell r="A429">
            <v>211</v>
          </cell>
          <cell r="B429">
            <v>2</v>
          </cell>
          <cell r="C429" t="str">
            <v>LATROBE STRATUSCENTRAL</v>
          </cell>
        </row>
        <row r="430">
          <cell r="A430">
            <v>213</v>
          </cell>
          <cell r="B430">
            <v>1</v>
          </cell>
          <cell r="C430" t="str">
            <v>LATROBE STRATUSCENTRAL</v>
          </cell>
        </row>
        <row r="431">
          <cell r="A431">
            <v>219</v>
          </cell>
          <cell r="B431">
            <v>1</v>
          </cell>
          <cell r="C431" t="str">
            <v>LATROBE STRATUSCENTRAL</v>
          </cell>
        </row>
        <row r="432">
          <cell r="A432">
            <v>220</v>
          </cell>
          <cell r="B432">
            <v>1</v>
          </cell>
          <cell r="C432" t="str">
            <v>LATROBE STRATUSCENTRAL</v>
          </cell>
        </row>
        <row r="433">
          <cell r="A433">
            <v>224</v>
          </cell>
          <cell r="B433">
            <v>1</v>
          </cell>
          <cell r="C433" t="str">
            <v>LATROBE STRATUSCENTRAL</v>
          </cell>
        </row>
        <row r="434">
          <cell r="A434">
            <v>226</v>
          </cell>
          <cell r="B434">
            <v>2</v>
          </cell>
          <cell r="C434" t="str">
            <v>LATROBE STRATUSCENTRAL</v>
          </cell>
        </row>
        <row r="435">
          <cell r="A435">
            <v>231</v>
          </cell>
          <cell r="B435">
            <v>2</v>
          </cell>
          <cell r="C435" t="str">
            <v>LATROBE STRATUSCENTRAL</v>
          </cell>
        </row>
        <row r="436">
          <cell r="A436">
            <v>233</v>
          </cell>
          <cell r="B436">
            <v>1</v>
          </cell>
          <cell r="C436" t="str">
            <v>LATROBE STRATUSCENTRAL</v>
          </cell>
        </row>
        <row r="437">
          <cell r="A437">
            <v>235</v>
          </cell>
          <cell r="B437">
            <v>1</v>
          </cell>
          <cell r="C437" t="str">
            <v>LATROBE STRATUSCENTRAL</v>
          </cell>
        </row>
        <row r="438">
          <cell r="A438">
            <v>236</v>
          </cell>
          <cell r="B438">
            <v>1</v>
          </cell>
          <cell r="C438" t="str">
            <v>LATROBE STRATUSCENTRAL</v>
          </cell>
        </row>
        <row r="439">
          <cell r="A439">
            <v>244</v>
          </cell>
          <cell r="B439">
            <v>1</v>
          </cell>
          <cell r="C439" t="str">
            <v>LATROBE STRATUSCENTRAL</v>
          </cell>
        </row>
        <row r="440">
          <cell r="A440">
            <v>252</v>
          </cell>
          <cell r="B440">
            <v>1</v>
          </cell>
          <cell r="C440" t="str">
            <v>LATROBE STRATUSCENTRAL</v>
          </cell>
        </row>
        <row r="441">
          <cell r="A441">
            <v>254</v>
          </cell>
          <cell r="B441">
            <v>1</v>
          </cell>
          <cell r="C441" t="str">
            <v>LATROBE STRATUSCENTRAL</v>
          </cell>
        </row>
        <row r="442">
          <cell r="A442">
            <v>258</v>
          </cell>
          <cell r="B442">
            <v>1</v>
          </cell>
          <cell r="C442" t="str">
            <v>LATROBE STRATUSCENTRAL</v>
          </cell>
        </row>
        <row r="443">
          <cell r="A443">
            <v>271</v>
          </cell>
          <cell r="B443">
            <v>1</v>
          </cell>
          <cell r="C443" t="str">
            <v>LATROBE STRATUSCENTRAL</v>
          </cell>
        </row>
        <row r="444">
          <cell r="A444">
            <v>272</v>
          </cell>
          <cell r="B444">
            <v>1</v>
          </cell>
          <cell r="C444" t="str">
            <v>LATROBE STRATUSCENTRAL</v>
          </cell>
        </row>
        <row r="445">
          <cell r="A445">
            <v>274</v>
          </cell>
          <cell r="B445">
            <v>1</v>
          </cell>
          <cell r="C445" t="str">
            <v>LATROBE STRATUSCENTRAL</v>
          </cell>
        </row>
        <row r="446">
          <cell r="A446">
            <v>297</v>
          </cell>
          <cell r="B446">
            <v>1</v>
          </cell>
          <cell r="C446" t="str">
            <v>LATROBE STRATUSCENTRAL</v>
          </cell>
        </row>
        <row r="447">
          <cell r="A447">
            <v>302</v>
          </cell>
          <cell r="B447">
            <v>1</v>
          </cell>
          <cell r="C447" t="str">
            <v>LATROBE STRATUSCENTRAL</v>
          </cell>
        </row>
        <row r="448">
          <cell r="A448">
            <v>329</v>
          </cell>
          <cell r="B448">
            <v>1</v>
          </cell>
          <cell r="C448" t="str">
            <v>LATROBE STRATUSCENTRAL</v>
          </cell>
        </row>
        <row r="449">
          <cell r="A449">
            <v>459</v>
          </cell>
          <cell r="B449">
            <v>1</v>
          </cell>
          <cell r="C449" t="str">
            <v>LATROBE STRATUSCENTRAL</v>
          </cell>
        </row>
        <row r="450">
          <cell r="A450">
            <v>817</v>
          </cell>
          <cell r="B450">
            <v>1</v>
          </cell>
          <cell r="C450" t="str">
            <v>LATROBE STRATUSCENTRAL</v>
          </cell>
        </row>
      </sheetData>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Summary Pivot"/>
      <sheetName val="Detail"/>
      <sheetName val="Ledgers"/>
    </sheetNames>
    <sheetDataSet>
      <sheetData sheetId="0" refreshError="1"/>
      <sheetData sheetId="1" refreshError="1"/>
      <sheetData sheetId="2" refreshError="1"/>
      <sheetData sheetId="3">
        <row r="2">
          <cell r="A2">
            <v>451</v>
          </cell>
          <cell r="B2" t="str">
            <v>Networks</v>
          </cell>
        </row>
        <row r="3">
          <cell r="A3">
            <v>468</v>
          </cell>
          <cell r="B3" t="str">
            <v>Networks</v>
          </cell>
        </row>
        <row r="4">
          <cell r="A4">
            <v>469</v>
          </cell>
          <cell r="B4" t="str">
            <v>Networks</v>
          </cell>
        </row>
        <row r="5">
          <cell r="A5">
            <v>475</v>
          </cell>
          <cell r="B5" t="str">
            <v>Networks</v>
          </cell>
        </row>
        <row r="6">
          <cell r="A6">
            <v>476</v>
          </cell>
          <cell r="B6" t="str">
            <v>Networks</v>
          </cell>
        </row>
        <row r="7">
          <cell r="A7">
            <v>477</v>
          </cell>
          <cell r="B7" t="str">
            <v>Networks</v>
          </cell>
        </row>
        <row r="8">
          <cell r="A8">
            <v>479</v>
          </cell>
          <cell r="B8" t="str">
            <v>Networks</v>
          </cell>
        </row>
        <row r="9">
          <cell r="A9">
            <v>480</v>
          </cell>
          <cell r="B9" t="str">
            <v>Networks</v>
          </cell>
        </row>
        <row r="10">
          <cell r="A10">
            <v>481</v>
          </cell>
          <cell r="B10" t="str">
            <v>Networks</v>
          </cell>
        </row>
        <row r="11">
          <cell r="A11">
            <v>482</v>
          </cell>
          <cell r="B11" t="str">
            <v>Networks</v>
          </cell>
        </row>
        <row r="12">
          <cell r="A12">
            <v>483</v>
          </cell>
          <cell r="B12" t="str">
            <v>Networks</v>
          </cell>
        </row>
        <row r="13">
          <cell r="A13">
            <v>484</v>
          </cell>
          <cell r="B13" t="str">
            <v>Networks</v>
          </cell>
        </row>
        <row r="14">
          <cell r="A14">
            <v>485</v>
          </cell>
          <cell r="B14" t="str">
            <v>Networks</v>
          </cell>
        </row>
        <row r="15">
          <cell r="A15">
            <v>486</v>
          </cell>
          <cell r="B15" t="str">
            <v>Networks</v>
          </cell>
        </row>
        <row r="16">
          <cell r="A16">
            <v>488</v>
          </cell>
          <cell r="B16" t="str">
            <v>Networks</v>
          </cell>
        </row>
        <row r="17">
          <cell r="A17">
            <v>489</v>
          </cell>
          <cell r="B17" t="str">
            <v>Networks</v>
          </cell>
        </row>
        <row r="18">
          <cell r="A18">
            <v>529</v>
          </cell>
          <cell r="B18" t="str">
            <v>Networks</v>
          </cell>
        </row>
        <row r="19">
          <cell r="A19">
            <v>548</v>
          </cell>
          <cell r="B19" t="str">
            <v>Networks</v>
          </cell>
        </row>
        <row r="20">
          <cell r="A20">
            <v>561</v>
          </cell>
          <cell r="B20" t="str">
            <v>Networks</v>
          </cell>
        </row>
        <row r="21">
          <cell r="A21">
            <v>563</v>
          </cell>
          <cell r="B21" t="str">
            <v>Networks</v>
          </cell>
        </row>
        <row r="22">
          <cell r="A22">
            <v>564</v>
          </cell>
          <cell r="B22" t="str">
            <v>Networks</v>
          </cell>
        </row>
        <row r="23">
          <cell r="A23">
            <v>591</v>
          </cell>
          <cell r="B23" t="str">
            <v>Networks</v>
          </cell>
        </row>
        <row r="24">
          <cell r="A24">
            <v>999</v>
          </cell>
          <cell r="B24" t="str">
            <v>Networks</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Count"/>
      <sheetName val="Summary"/>
      <sheetName val="Default Payroll Worksheet"/>
      <sheetName val="Cont Data"/>
      <sheetName val="525.1301.1009"/>
      <sheetName val="755.1301.1036"/>
      <sheetName val="755.1301.1040"/>
      <sheetName val="531.1900.1040"/>
      <sheetName val="531.1501.1033"/>
      <sheetName val="Perm Data"/>
      <sheetName val="Assumptions"/>
      <sheetName val="Assumptions Information"/>
      <sheetName val="Instructions"/>
      <sheetName val="Cal"/>
      <sheetName val="SummaryOld"/>
      <sheetName val="Head_Count"/>
      <sheetName val="Default_Payroll_Worksheet"/>
      <sheetName val="Cont_Data"/>
      <sheetName val="525_1301_1009"/>
      <sheetName val="755_1301_1036"/>
      <sheetName val="755_1301_1040"/>
      <sheetName val="531_1900_1040"/>
      <sheetName val="531_1501_1033"/>
      <sheetName val="Perm_Data"/>
      <sheetName val="Assumptions_Information"/>
      <sheetName val="DW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A45" t="str">
            <v>ACT</v>
          </cell>
        </row>
        <row r="46">
          <cell r="A46" t="str">
            <v>NSW</v>
          </cell>
        </row>
        <row r="47">
          <cell r="A47" t="str">
            <v>NT</v>
          </cell>
        </row>
        <row r="48">
          <cell r="A48" t="str">
            <v>QLD</v>
          </cell>
        </row>
        <row r="49">
          <cell r="A49" t="str">
            <v>SA</v>
          </cell>
        </row>
        <row r="50">
          <cell r="A50" t="str">
            <v>TAS</v>
          </cell>
        </row>
        <row r="51">
          <cell r="A51" t="str">
            <v>VIC</v>
          </cell>
        </row>
        <row r="52">
          <cell r="A52" t="str">
            <v>WA</v>
          </cell>
        </row>
        <row r="81">
          <cell r="A81" t="str">
            <v>Y</v>
          </cell>
        </row>
        <row r="82">
          <cell r="A82" t="str">
            <v>N</v>
          </cell>
        </row>
      </sheetData>
      <sheetData sheetId="11" refreshError="1"/>
      <sheetData sheetId="12" refreshError="1"/>
      <sheetData sheetId="13" refreshError="1">
        <row r="2">
          <cell r="B2" t="str">
            <v>M</v>
          </cell>
          <cell r="C2" t="str">
            <v>WD</v>
          </cell>
          <cell r="D2" t="str">
            <v>FD</v>
          </cell>
          <cell r="E2" t="str">
            <v>WN</v>
          </cell>
          <cell r="F2" t="str">
            <v>FV</v>
          </cell>
        </row>
      </sheetData>
      <sheetData sheetId="14" refreshError="1"/>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2)"/>
      <sheetName val="Journal"/>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ow r="5">
          <cell r="A5">
            <v>450000406</v>
          </cell>
          <cell r="B5" t="str">
            <v>450000406 - Ipswich Motorwa</v>
          </cell>
          <cell r="C5">
            <v>-38222.629999999997</v>
          </cell>
          <cell r="D5">
            <v>0</v>
          </cell>
          <cell r="E5">
            <v>38222.629999999997</v>
          </cell>
          <cell r="F5">
            <v>0</v>
          </cell>
          <cell r="G5">
            <v>0</v>
          </cell>
          <cell r="H5">
            <v>0</v>
          </cell>
          <cell r="I5">
            <v>0</v>
          </cell>
          <cell r="J5">
            <v>0</v>
          </cell>
        </row>
        <row r="6">
          <cell r="A6">
            <v>450050153</v>
          </cell>
          <cell r="B6" t="str">
            <v>450050153 - RW - Recoverabl</v>
          </cell>
          <cell r="C6">
            <v>28711.13</v>
          </cell>
          <cell r="D6">
            <v>405000</v>
          </cell>
          <cell r="E6">
            <v>376288.87</v>
          </cell>
          <cell r="F6">
            <v>92.910832098765397</v>
          </cell>
          <cell r="G6">
            <v>107539.78</v>
          </cell>
          <cell r="H6">
            <v>3638000</v>
          </cell>
          <cell r="I6">
            <v>3530460.22</v>
          </cell>
          <cell r="J6">
            <v>97.043986256184695</v>
          </cell>
        </row>
        <row r="7">
          <cell r="A7">
            <v>450050154</v>
          </cell>
          <cell r="B7" t="str">
            <v>450050154 - RW - Site Watch</v>
          </cell>
          <cell r="C7">
            <v>56650.21</v>
          </cell>
          <cell r="D7">
            <v>0</v>
          </cell>
          <cell r="E7">
            <v>-56650.21</v>
          </cell>
          <cell r="F7">
            <v>0</v>
          </cell>
          <cell r="G7">
            <v>353901.25</v>
          </cell>
          <cell r="H7">
            <v>0</v>
          </cell>
          <cell r="I7">
            <v>-353901.25</v>
          </cell>
          <cell r="J7">
            <v>0</v>
          </cell>
        </row>
        <row r="8">
          <cell r="A8">
            <v>450050155</v>
          </cell>
          <cell r="B8" t="str">
            <v>450050155 - RW - Damage to</v>
          </cell>
          <cell r="C8">
            <v>20542.25</v>
          </cell>
          <cell r="D8">
            <v>0</v>
          </cell>
          <cell r="E8">
            <v>-20542.25</v>
          </cell>
          <cell r="F8">
            <v>0</v>
          </cell>
          <cell r="G8">
            <v>102465.16</v>
          </cell>
          <cell r="H8">
            <v>0</v>
          </cell>
          <cell r="I8">
            <v>-102465.16</v>
          </cell>
          <cell r="J8">
            <v>0</v>
          </cell>
        </row>
        <row r="9">
          <cell r="A9">
            <v>450050180</v>
          </cell>
          <cell r="B9" t="str">
            <v>450050180 - R0087299</v>
          </cell>
          <cell r="C9">
            <v>0</v>
          </cell>
          <cell r="D9">
            <v>0</v>
          </cell>
          <cell r="E9">
            <v>0</v>
          </cell>
          <cell r="F9">
            <v>0</v>
          </cell>
          <cell r="G9">
            <v>665.55</v>
          </cell>
          <cell r="H9">
            <v>0</v>
          </cell>
          <cell r="I9">
            <v>-665.55</v>
          </cell>
          <cell r="J9">
            <v>0</v>
          </cell>
        </row>
        <row r="10">
          <cell r="A10">
            <v>450050184</v>
          </cell>
          <cell r="B10" t="str">
            <v>450050184 - RC-CR-PA-001-01</v>
          </cell>
          <cell r="C10">
            <v>0</v>
          </cell>
          <cell r="D10">
            <v>0</v>
          </cell>
          <cell r="E10">
            <v>0</v>
          </cell>
          <cell r="F10">
            <v>0</v>
          </cell>
          <cell r="G10">
            <v>6980.24</v>
          </cell>
          <cell r="H10">
            <v>0</v>
          </cell>
          <cell r="I10">
            <v>-6980.24</v>
          </cell>
          <cell r="J10">
            <v>0</v>
          </cell>
        </row>
        <row r="11">
          <cell r="A11">
            <v>450050185</v>
          </cell>
          <cell r="B11" t="str">
            <v>450050185 - RC-CR-PA-002-01</v>
          </cell>
          <cell r="C11">
            <v>0</v>
          </cell>
          <cell r="D11">
            <v>0</v>
          </cell>
          <cell r="E11">
            <v>0</v>
          </cell>
          <cell r="F11">
            <v>0</v>
          </cell>
          <cell r="G11">
            <v>465.53</v>
          </cell>
          <cell r="H11">
            <v>0</v>
          </cell>
          <cell r="I11">
            <v>-465.53</v>
          </cell>
          <cell r="J11">
            <v>0</v>
          </cell>
        </row>
        <row r="12">
          <cell r="A12">
            <v>450050186</v>
          </cell>
          <cell r="B12" t="str">
            <v>450050186 - RC-CR-PA-003-01</v>
          </cell>
          <cell r="C12">
            <v>0</v>
          </cell>
          <cell r="D12">
            <v>0</v>
          </cell>
          <cell r="E12">
            <v>0</v>
          </cell>
          <cell r="F12">
            <v>0</v>
          </cell>
          <cell r="G12">
            <v>730</v>
          </cell>
          <cell r="H12">
            <v>0</v>
          </cell>
          <cell r="I12">
            <v>-730</v>
          </cell>
          <cell r="J12">
            <v>0</v>
          </cell>
        </row>
        <row r="13">
          <cell r="A13">
            <v>450050187</v>
          </cell>
          <cell r="B13" t="str">
            <v>450050187 - RC-CR-PA-004-01</v>
          </cell>
          <cell r="C13">
            <v>0</v>
          </cell>
          <cell r="D13">
            <v>0</v>
          </cell>
          <cell r="E13">
            <v>0</v>
          </cell>
          <cell r="F13">
            <v>0</v>
          </cell>
          <cell r="G13">
            <v>11021.4</v>
          </cell>
          <cell r="H13">
            <v>0</v>
          </cell>
          <cell r="I13">
            <v>-11021.4</v>
          </cell>
          <cell r="J13">
            <v>0</v>
          </cell>
        </row>
        <row r="14">
          <cell r="A14">
            <v>450050205</v>
          </cell>
          <cell r="B14" t="str">
            <v>450050205 - Days Rd Coomera</v>
          </cell>
          <cell r="C14">
            <v>0</v>
          </cell>
          <cell r="D14">
            <v>0</v>
          </cell>
          <cell r="E14">
            <v>0</v>
          </cell>
          <cell r="F14">
            <v>0</v>
          </cell>
          <cell r="G14">
            <v>-18184.14</v>
          </cell>
          <cell r="H14">
            <v>0</v>
          </cell>
          <cell r="I14">
            <v>18184.14</v>
          </cell>
          <cell r="J14">
            <v>0</v>
          </cell>
        </row>
        <row r="15">
          <cell r="A15">
            <v>450050206</v>
          </cell>
          <cell r="B15" t="str">
            <v>450050206 - UCRP:2</v>
          </cell>
          <cell r="C15">
            <v>140528.07999999999</v>
          </cell>
          <cell r="D15">
            <v>0</v>
          </cell>
          <cell r="E15">
            <v>-140528.07999999999</v>
          </cell>
          <cell r="F15">
            <v>0</v>
          </cell>
          <cell r="G15">
            <v>239543.96</v>
          </cell>
          <cell r="H15">
            <v>0</v>
          </cell>
          <cell r="I15">
            <v>-239543.96</v>
          </cell>
          <cell r="J15">
            <v>0</v>
          </cell>
        </row>
        <row r="16">
          <cell r="A16">
            <v>450050208</v>
          </cell>
          <cell r="B16" t="str">
            <v>450050208 - 45221</v>
          </cell>
          <cell r="C16">
            <v>0</v>
          </cell>
          <cell r="D16">
            <v>0</v>
          </cell>
          <cell r="E16">
            <v>0</v>
          </cell>
          <cell r="F16">
            <v>0</v>
          </cell>
          <cell r="G16">
            <v>-183.43</v>
          </cell>
          <cell r="H16">
            <v>0</v>
          </cell>
          <cell r="I16">
            <v>183.43</v>
          </cell>
          <cell r="J16">
            <v>0</v>
          </cell>
        </row>
        <row r="17">
          <cell r="A17">
            <v>450050213</v>
          </cell>
          <cell r="B17" t="str">
            <v>450050213 - Springfield Tra</v>
          </cell>
          <cell r="C17">
            <v>2685.63</v>
          </cell>
          <cell r="D17">
            <v>0</v>
          </cell>
          <cell r="E17">
            <v>-2685.63</v>
          </cell>
          <cell r="F17">
            <v>0</v>
          </cell>
          <cell r="G17">
            <v>290007.08</v>
          </cell>
          <cell r="H17">
            <v>0</v>
          </cell>
          <cell r="I17">
            <v>-290007.08</v>
          </cell>
          <cell r="J17">
            <v>0</v>
          </cell>
        </row>
        <row r="18">
          <cell r="A18">
            <v>450050226</v>
          </cell>
          <cell r="B18" t="str">
            <v>450050226 - Item 1 Beaudese</v>
          </cell>
          <cell r="C18">
            <v>0</v>
          </cell>
          <cell r="D18">
            <v>0</v>
          </cell>
          <cell r="E18">
            <v>0</v>
          </cell>
          <cell r="F18">
            <v>0</v>
          </cell>
          <cell r="G18">
            <v>-240.86</v>
          </cell>
          <cell r="H18">
            <v>0</v>
          </cell>
          <cell r="I18">
            <v>240.86</v>
          </cell>
          <cell r="J18">
            <v>0</v>
          </cell>
        </row>
        <row r="19">
          <cell r="A19">
            <v>450050227</v>
          </cell>
          <cell r="B19" t="str">
            <v>450050227 - Item 2 Beaudese</v>
          </cell>
          <cell r="C19">
            <v>0</v>
          </cell>
          <cell r="D19">
            <v>0</v>
          </cell>
          <cell r="E19">
            <v>0</v>
          </cell>
          <cell r="F19">
            <v>0</v>
          </cell>
          <cell r="G19">
            <v>420.92</v>
          </cell>
          <cell r="H19">
            <v>0</v>
          </cell>
          <cell r="I19">
            <v>-420.92</v>
          </cell>
          <cell r="J19">
            <v>0</v>
          </cell>
        </row>
        <row r="20">
          <cell r="A20">
            <v>450050228</v>
          </cell>
          <cell r="B20" t="str">
            <v>450050228 - Ispwich Mway It</v>
          </cell>
          <cell r="C20">
            <v>265.77</v>
          </cell>
          <cell r="D20">
            <v>0</v>
          </cell>
          <cell r="E20">
            <v>-265.77</v>
          </cell>
          <cell r="F20">
            <v>0</v>
          </cell>
          <cell r="G20">
            <v>12827.04</v>
          </cell>
          <cell r="H20">
            <v>0</v>
          </cell>
          <cell r="I20">
            <v>-12827.04</v>
          </cell>
          <cell r="J20">
            <v>0</v>
          </cell>
        </row>
        <row r="21">
          <cell r="A21">
            <v>450050229</v>
          </cell>
          <cell r="B21" t="str">
            <v>450050229 - N/E Hgwy James</v>
          </cell>
          <cell r="C21">
            <v>6067.5</v>
          </cell>
          <cell r="D21">
            <v>0</v>
          </cell>
          <cell r="E21">
            <v>-6067.5</v>
          </cell>
          <cell r="F21">
            <v>0</v>
          </cell>
          <cell r="G21">
            <v>16425.11</v>
          </cell>
          <cell r="H21">
            <v>0</v>
          </cell>
          <cell r="I21">
            <v>-16425.11</v>
          </cell>
          <cell r="J21">
            <v>0</v>
          </cell>
        </row>
        <row r="22">
          <cell r="A22">
            <v>450050231</v>
          </cell>
          <cell r="B22" t="str">
            <v>450050231 - Boggo Rd Busway</v>
          </cell>
          <cell r="C22">
            <v>0</v>
          </cell>
          <cell r="D22">
            <v>0</v>
          </cell>
          <cell r="E22">
            <v>0</v>
          </cell>
          <cell r="F22">
            <v>0</v>
          </cell>
          <cell r="G22">
            <v>35943.85</v>
          </cell>
          <cell r="H22">
            <v>0</v>
          </cell>
          <cell r="I22">
            <v>-35943.85</v>
          </cell>
          <cell r="J22">
            <v>0</v>
          </cell>
        </row>
        <row r="23">
          <cell r="A23">
            <v>450050232</v>
          </cell>
          <cell r="B23" t="str">
            <v>450050232 - Ipswh Mtr Itm 5</v>
          </cell>
          <cell r="C23">
            <v>62</v>
          </cell>
          <cell r="D23">
            <v>0</v>
          </cell>
          <cell r="E23">
            <v>-62</v>
          </cell>
          <cell r="F23">
            <v>0</v>
          </cell>
          <cell r="G23">
            <v>2588.0300000000002</v>
          </cell>
          <cell r="H23">
            <v>0</v>
          </cell>
          <cell r="I23">
            <v>-2588.0300000000002</v>
          </cell>
          <cell r="J23">
            <v>0</v>
          </cell>
        </row>
        <row r="24">
          <cell r="A24">
            <v>450050233</v>
          </cell>
          <cell r="B24" t="str">
            <v>450050233 - Nerang Sth I/ch</v>
          </cell>
          <cell r="C24">
            <v>0</v>
          </cell>
          <cell r="D24">
            <v>0</v>
          </cell>
          <cell r="E24">
            <v>0</v>
          </cell>
          <cell r="F24">
            <v>0</v>
          </cell>
          <cell r="G24">
            <v>82.48</v>
          </cell>
          <cell r="H24">
            <v>0</v>
          </cell>
          <cell r="I24">
            <v>-82.48</v>
          </cell>
          <cell r="J24">
            <v>0</v>
          </cell>
        </row>
        <row r="25">
          <cell r="A25">
            <v>450050234</v>
          </cell>
          <cell r="B25" t="str">
            <v>450050234 - Bovis L/Lease,</v>
          </cell>
          <cell r="C25">
            <v>0</v>
          </cell>
          <cell r="D25">
            <v>0</v>
          </cell>
          <cell r="E25">
            <v>0</v>
          </cell>
          <cell r="F25">
            <v>0</v>
          </cell>
          <cell r="G25">
            <v>-2465.85</v>
          </cell>
          <cell r="H25">
            <v>0</v>
          </cell>
          <cell r="I25">
            <v>2465.85</v>
          </cell>
          <cell r="J25">
            <v>0</v>
          </cell>
        </row>
        <row r="26">
          <cell r="A26">
            <v>450050237</v>
          </cell>
          <cell r="B26" t="str">
            <v>450050237 - G/Way Upgrade</v>
          </cell>
          <cell r="C26">
            <v>31970.97</v>
          </cell>
          <cell r="D26">
            <v>0</v>
          </cell>
          <cell r="E26">
            <v>-31970.97</v>
          </cell>
          <cell r="F26">
            <v>0</v>
          </cell>
          <cell r="G26">
            <v>98628.88</v>
          </cell>
          <cell r="H26">
            <v>0</v>
          </cell>
          <cell r="I26">
            <v>-98628.88</v>
          </cell>
          <cell r="J26">
            <v>0</v>
          </cell>
        </row>
        <row r="27">
          <cell r="A27">
            <v>450050238</v>
          </cell>
          <cell r="B27" t="str">
            <v>450050238 - BCC New Clevela</v>
          </cell>
          <cell r="C27">
            <v>58184.36</v>
          </cell>
          <cell r="D27">
            <v>0</v>
          </cell>
          <cell r="E27">
            <v>-58184.36</v>
          </cell>
          <cell r="F27">
            <v>0</v>
          </cell>
          <cell r="G27">
            <v>108476.11</v>
          </cell>
          <cell r="H27">
            <v>0</v>
          </cell>
          <cell r="I27">
            <v>-108476.11</v>
          </cell>
          <cell r="J27">
            <v>0</v>
          </cell>
        </row>
        <row r="28">
          <cell r="A28">
            <v>450050240</v>
          </cell>
          <cell r="B28" t="str">
            <v>450050240 - Ipswich Motorwa</v>
          </cell>
          <cell r="C28">
            <v>113966.08</v>
          </cell>
          <cell r="D28">
            <v>0</v>
          </cell>
          <cell r="E28">
            <v>-113966.08</v>
          </cell>
          <cell r="F28">
            <v>0</v>
          </cell>
          <cell r="G28">
            <v>335735.51</v>
          </cell>
          <cell r="H28">
            <v>0</v>
          </cell>
          <cell r="I28">
            <v>-335735.51</v>
          </cell>
          <cell r="J28">
            <v>0</v>
          </cell>
        </row>
        <row r="29">
          <cell r="A29">
            <v>450050242</v>
          </cell>
          <cell r="B29" t="str">
            <v>450050242 - Augusta Parkway</v>
          </cell>
          <cell r="C29">
            <v>69893.259999999995</v>
          </cell>
          <cell r="D29">
            <v>0</v>
          </cell>
          <cell r="E29">
            <v>-69893.259999999995</v>
          </cell>
          <cell r="F29">
            <v>0</v>
          </cell>
          <cell r="G29">
            <v>224007.83</v>
          </cell>
          <cell r="H29">
            <v>0</v>
          </cell>
          <cell r="I29">
            <v>-224007.83</v>
          </cell>
          <cell r="J29">
            <v>0</v>
          </cell>
        </row>
        <row r="30">
          <cell r="A30">
            <v>450050243</v>
          </cell>
          <cell r="B30" t="str">
            <v>450050243 - New England Hig</v>
          </cell>
          <cell r="C30">
            <v>0</v>
          </cell>
          <cell r="D30">
            <v>0</v>
          </cell>
          <cell r="E30">
            <v>0</v>
          </cell>
          <cell r="F30">
            <v>0</v>
          </cell>
          <cell r="G30">
            <v>41867.980000000003</v>
          </cell>
          <cell r="H30">
            <v>0</v>
          </cell>
          <cell r="I30">
            <v>-41867.980000000003</v>
          </cell>
          <cell r="J30">
            <v>0</v>
          </cell>
        </row>
        <row r="31">
          <cell r="A31">
            <v>450050244</v>
          </cell>
          <cell r="B31" t="str">
            <v>450050244 - Finucane Rd Rel</v>
          </cell>
          <cell r="C31">
            <v>0</v>
          </cell>
          <cell r="D31">
            <v>0</v>
          </cell>
          <cell r="E31">
            <v>0</v>
          </cell>
          <cell r="F31">
            <v>0</v>
          </cell>
          <cell r="G31">
            <v>11865.02</v>
          </cell>
          <cell r="H31">
            <v>0</v>
          </cell>
          <cell r="I31">
            <v>-11865.02</v>
          </cell>
          <cell r="J31">
            <v>0</v>
          </cell>
        </row>
        <row r="32">
          <cell r="A32">
            <v>450050245</v>
          </cell>
          <cell r="B32" t="str">
            <v>450050245 - Grand View Hote</v>
          </cell>
          <cell r="C32">
            <v>0</v>
          </cell>
          <cell r="D32">
            <v>0</v>
          </cell>
          <cell r="E32">
            <v>0</v>
          </cell>
          <cell r="F32">
            <v>0</v>
          </cell>
          <cell r="G32">
            <v>10742.39</v>
          </cell>
          <cell r="H32">
            <v>0</v>
          </cell>
          <cell r="I32">
            <v>-10742.39</v>
          </cell>
          <cell r="J32">
            <v>0</v>
          </cell>
        </row>
        <row r="33">
          <cell r="A33">
            <v>450050246</v>
          </cell>
          <cell r="B33" t="str">
            <v>450050246 - SRWP Alliance</v>
          </cell>
          <cell r="C33">
            <v>0</v>
          </cell>
          <cell r="D33">
            <v>0</v>
          </cell>
          <cell r="E33">
            <v>0</v>
          </cell>
          <cell r="F33">
            <v>0</v>
          </cell>
          <cell r="G33">
            <v>-523.79</v>
          </cell>
          <cell r="H33">
            <v>0</v>
          </cell>
          <cell r="I33">
            <v>523.79</v>
          </cell>
          <cell r="J33">
            <v>0</v>
          </cell>
        </row>
        <row r="34">
          <cell r="A34">
            <v>450050247</v>
          </cell>
          <cell r="B34" t="str">
            <v>450050247 - Stage 3</v>
          </cell>
          <cell r="C34">
            <v>-1472</v>
          </cell>
          <cell r="D34">
            <v>0</v>
          </cell>
          <cell r="E34">
            <v>1472</v>
          </cell>
          <cell r="F34">
            <v>0</v>
          </cell>
          <cell r="G34">
            <v>105851.9</v>
          </cell>
          <cell r="H34">
            <v>0</v>
          </cell>
          <cell r="I34">
            <v>-105851.9</v>
          </cell>
          <cell r="J34">
            <v>0</v>
          </cell>
        </row>
        <row r="35">
          <cell r="A35">
            <v>450050248</v>
          </cell>
          <cell r="B35" t="str">
            <v>450050248 - Hancock Street</v>
          </cell>
          <cell r="C35">
            <v>0</v>
          </cell>
          <cell r="D35">
            <v>0</v>
          </cell>
          <cell r="E35">
            <v>0</v>
          </cell>
          <cell r="F35">
            <v>0</v>
          </cell>
          <cell r="G35">
            <v>5480.04</v>
          </cell>
          <cell r="H35">
            <v>0</v>
          </cell>
          <cell r="I35">
            <v>-5480.04</v>
          </cell>
          <cell r="J35">
            <v>0</v>
          </cell>
        </row>
        <row r="36">
          <cell r="A36">
            <v>450050249</v>
          </cell>
          <cell r="B36" t="str">
            <v>450050249 - LBBJV Cornwall</v>
          </cell>
          <cell r="C36">
            <v>0</v>
          </cell>
          <cell r="D36">
            <v>0</v>
          </cell>
          <cell r="E36">
            <v>0</v>
          </cell>
          <cell r="F36">
            <v>0</v>
          </cell>
          <cell r="G36">
            <v>13033.73</v>
          </cell>
          <cell r="H36">
            <v>0</v>
          </cell>
          <cell r="I36">
            <v>-13033.73</v>
          </cell>
          <cell r="J36">
            <v>0</v>
          </cell>
        </row>
        <row r="37">
          <cell r="A37">
            <v>450050250</v>
          </cell>
          <cell r="B37" t="str">
            <v>450050250 - 276 Pine Mounta</v>
          </cell>
          <cell r="C37">
            <v>0</v>
          </cell>
          <cell r="D37">
            <v>0</v>
          </cell>
          <cell r="E37">
            <v>0</v>
          </cell>
          <cell r="F37">
            <v>0</v>
          </cell>
          <cell r="G37">
            <v>13760.79</v>
          </cell>
          <cell r="H37">
            <v>0</v>
          </cell>
          <cell r="I37">
            <v>-13760.79</v>
          </cell>
          <cell r="J37">
            <v>0</v>
          </cell>
        </row>
        <row r="38">
          <cell r="A38">
            <v>450050251</v>
          </cell>
          <cell r="B38" t="str">
            <v>450050251 - Mudgeeraba Inte</v>
          </cell>
          <cell r="C38">
            <v>23855.1</v>
          </cell>
          <cell r="D38">
            <v>0</v>
          </cell>
          <cell r="E38">
            <v>-23855.1</v>
          </cell>
          <cell r="F38">
            <v>0</v>
          </cell>
          <cell r="G38">
            <v>874008.14</v>
          </cell>
          <cell r="H38">
            <v>0</v>
          </cell>
          <cell r="I38">
            <v>-874008.14</v>
          </cell>
          <cell r="J38">
            <v>0</v>
          </cell>
        </row>
        <row r="39">
          <cell r="A39">
            <v>450050252</v>
          </cell>
          <cell r="B39" t="str">
            <v>450050252 - DMR Hope Island</v>
          </cell>
          <cell r="C39">
            <v>5413.09</v>
          </cell>
          <cell r="D39">
            <v>0</v>
          </cell>
          <cell r="E39">
            <v>-5413.09</v>
          </cell>
          <cell r="F39">
            <v>0</v>
          </cell>
          <cell r="G39">
            <v>34316.559999999998</v>
          </cell>
          <cell r="H39">
            <v>0</v>
          </cell>
          <cell r="I39">
            <v>-34316.559999999998</v>
          </cell>
          <cell r="J39">
            <v>0</v>
          </cell>
        </row>
        <row r="40">
          <cell r="A40">
            <v>450050253</v>
          </cell>
          <cell r="B40" t="str">
            <v>450050253 - Springfield Hot</v>
          </cell>
          <cell r="C40">
            <v>8993.4599999999991</v>
          </cell>
          <cell r="D40">
            <v>0</v>
          </cell>
          <cell r="E40">
            <v>-8993.4599999999991</v>
          </cell>
          <cell r="F40">
            <v>0</v>
          </cell>
          <cell r="G40">
            <v>21093.46</v>
          </cell>
          <cell r="H40">
            <v>0</v>
          </cell>
          <cell r="I40">
            <v>-21093.46</v>
          </cell>
          <cell r="J40">
            <v>0</v>
          </cell>
        </row>
        <row r="41">
          <cell r="A41">
            <v>450050255</v>
          </cell>
          <cell r="B41" t="str">
            <v>450050255 - BCC Willawong -</v>
          </cell>
          <cell r="C41">
            <v>1766.5</v>
          </cell>
          <cell r="D41">
            <v>0</v>
          </cell>
          <cell r="E41">
            <v>-1766.5</v>
          </cell>
          <cell r="F41">
            <v>0</v>
          </cell>
          <cell r="G41">
            <v>86957.79</v>
          </cell>
          <cell r="H41">
            <v>0</v>
          </cell>
          <cell r="I41">
            <v>-86957.79</v>
          </cell>
          <cell r="J41">
            <v>0</v>
          </cell>
        </row>
        <row r="42">
          <cell r="A42">
            <v>450050256</v>
          </cell>
          <cell r="B42" t="str">
            <v>450050256 - BMD Fibre Cycle</v>
          </cell>
          <cell r="C42">
            <v>0</v>
          </cell>
          <cell r="D42">
            <v>0</v>
          </cell>
          <cell r="E42">
            <v>0</v>
          </cell>
          <cell r="F42">
            <v>0</v>
          </cell>
          <cell r="G42">
            <v>18076.61</v>
          </cell>
          <cell r="H42">
            <v>0</v>
          </cell>
          <cell r="I42">
            <v>-18076.61</v>
          </cell>
          <cell r="J42">
            <v>0</v>
          </cell>
        </row>
        <row r="43">
          <cell r="A43">
            <v>450050257</v>
          </cell>
          <cell r="B43" t="str">
            <v>450050257 - Trackstar Allia</v>
          </cell>
          <cell r="C43">
            <v>79713.98</v>
          </cell>
          <cell r="D43">
            <v>0</v>
          </cell>
          <cell r="E43">
            <v>-79713.98</v>
          </cell>
          <cell r="F43">
            <v>0</v>
          </cell>
          <cell r="G43">
            <v>153809.95000000001</v>
          </cell>
          <cell r="H43">
            <v>0</v>
          </cell>
          <cell r="I43">
            <v>-153809.95000000001</v>
          </cell>
          <cell r="J43">
            <v>0</v>
          </cell>
        </row>
        <row r="44">
          <cell r="A44">
            <v>450050287</v>
          </cell>
          <cell r="B44" t="str">
            <v>450050287 - Gas Main Reloca</v>
          </cell>
          <cell r="C44">
            <v>0</v>
          </cell>
          <cell r="D44">
            <v>0</v>
          </cell>
          <cell r="E44">
            <v>0</v>
          </cell>
          <cell r="F44">
            <v>0</v>
          </cell>
          <cell r="G44">
            <v>6841.22</v>
          </cell>
          <cell r="H44">
            <v>0</v>
          </cell>
          <cell r="I44">
            <v>-6841.22</v>
          </cell>
          <cell r="J44">
            <v>0</v>
          </cell>
        </row>
        <row r="45">
          <cell r="A45">
            <v>450050290</v>
          </cell>
          <cell r="B45" t="str">
            <v>450050290 - Fish Developmen</v>
          </cell>
          <cell r="C45">
            <v>-2522.6</v>
          </cell>
          <cell r="D45">
            <v>0</v>
          </cell>
          <cell r="E45">
            <v>2522.6</v>
          </cell>
          <cell r="F45">
            <v>0</v>
          </cell>
          <cell r="G45">
            <v>0</v>
          </cell>
          <cell r="H45">
            <v>0</v>
          </cell>
          <cell r="I45">
            <v>0</v>
          </cell>
          <cell r="J45">
            <v>0</v>
          </cell>
        </row>
        <row r="46">
          <cell r="A46">
            <v>450050292</v>
          </cell>
          <cell r="B46" t="str">
            <v>450050292 - Gold Coast H/wa</v>
          </cell>
          <cell r="C46">
            <v>73</v>
          </cell>
          <cell r="D46">
            <v>0</v>
          </cell>
          <cell r="E46">
            <v>-73</v>
          </cell>
          <cell r="F46">
            <v>0</v>
          </cell>
          <cell r="G46">
            <v>71627.44</v>
          </cell>
          <cell r="H46">
            <v>0</v>
          </cell>
          <cell r="I46">
            <v>-71627.44</v>
          </cell>
          <cell r="J46">
            <v>0</v>
          </cell>
        </row>
        <row r="47">
          <cell r="A47">
            <v>450050293</v>
          </cell>
          <cell r="B47" t="str">
            <v>450050293 - Oxley Drive Hop</v>
          </cell>
          <cell r="C47">
            <v>0</v>
          </cell>
          <cell r="D47">
            <v>0</v>
          </cell>
          <cell r="E47">
            <v>0</v>
          </cell>
          <cell r="F47">
            <v>0</v>
          </cell>
          <cell r="G47">
            <v>0</v>
          </cell>
          <cell r="H47">
            <v>0</v>
          </cell>
          <cell r="I47">
            <v>0</v>
          </cell>
          <cell r="J47">
            <v>0</v>
          </cell>
        </row>
        <row r="48">
          <cell r="A48">
            <v>450050294</v>
          </cell>
          <cell r="B48" t="str">
            <v>450050294 - Wynnum Road Upg</v>
          </cell>
          <cell r="C48">
            <v>0</v>
          </cell>
          <cell r="D48">
            <v>0</v>
          </cell>
          <cell r="E48">
            <v>0</v>
          </cell>
          <cell r="F48">
            <v>0</v>
          </cell>
          <cell r="G48">
            <v>328.5</v>
          </cell>
          <cell r="H48">
            <v>0</v>
          </cell>
          <cell r="I48">
            <v>-328.5</v>
          </cell>
          <cell r="J48">
            <v>0</v>
          </cell>
        </row>
        <row r="49">
          <cell r="A49">
            <v>450050295</v>
          </cell>
          <cell r="B49" t="str">
            <v>450050295 - Ipswich Motorwa</v>
          </cell>
          <cell r="C49">
            <v>172732.93</v>
          </cell>
          <cell r="D49">
            <v>0</v>
          </cell>
          <cell r="E49">
            <v>-172732.93</v>
          </cell>
          <cell r="F49">
            <v>0</v>
          </cell>
          <cell r="G49">
            <v>330958.14</v>
          </cell>
          <cell r="H49">
            <v>0</v>
          </cell>
          <cell r="I49">
            <v>-330958.14</v>
          </cell>
          <cell r="J49">
            <v>0</v>
          </cell>
        </row>
        <row r="50">
          <cell r="A50">
            <v>450050296</v>
          </cell>
          <cell r="B50" t="str">
            <v>450050296 - Ipswich Motorwa</v>
          </cell>
          <cell r="C50">
            <v>2681.6</v>
          </cell>
          <cell r="D50">
            <v>0</v>
          </cell>
          <cell r="E50">
            <v>-2681.6</v>
          </cell>
          <cell r="F50">
            <v>0</v>
          </cell>
          <cell r="G50">
            <v>70619.28</v>
          </cell>
          <cell r="H50">
            <v>0</v>
          </cell>
          <cell r="I50">
            <v>-70619.28</v>
          </cell>
          <cell r="J50">
            <v>0</v>
          </cell>
        </row>
        <row r="51">
          <cell r="A51">
            <v>450050297</v>
          </cell>
          <cell r="B51" t="str">
            <v>450050297 - Abigroup, Raymo</v>
          </cell>
          <cell r="C51">
            <v>991.68</v>
          </cell>
          <cell r="D51">
            <v>0</v>
          </cell>
          <cell r="E51">
            <v>-991.68</v>
          </cell>
          <cell r="F51">
            <v>0</v>
          </cell>
          <cell r="G51">
            <v>6939.4</v>
          </cell>
          <cell r="H51">
            <v>0</v>
          </cell>
          <cell r="I51">
            <v>-6939.4</v>
          </cell>
          <cell r="J51">
            <v>0</v>
          </cell>
        </row>
        <row r="52">
          <cell r="A52">
            <v>450050298</v>
          </cell>
          <cell r="B52" t="str">
            <v>450050298 - Eastern Busway,</v>
          </cell>
          <cell r="C52">
            <v>62</v>
          </cell>
          <cell r="D52">
            <v>0</v>
          </cell>
          <cell r="E52">
            <v>-62</v>
          </cell>
          <cell r="F52">
            <v>0</v>
          </cell>
          <cell r="G52">
            <v>11562</v>
          </cell>
          <cell r="H52">
            <v>0</v>
          </cell>
          <cell r="I52">
            <v>-11562</v>
          </cell>
          <cell r="J52">
            <v>0</v>
          </cell>
        </row>
        <row r="53">
          <cell r="A53">
            <v>450050300</v>
          </cell>
          <cell r="B53" t="str">
            <v>450050300 - ETRO - Metrople</v>
          </cell>
          <cell r="C53">
            <v>9326.51</v>
          </cell>
          <cell r="D53">
            <v>0</v>
          </cell>
          <cell r="E53">
            <v>-9326.51</v>
          </cell>
          <cell r="F53">
            <v>0</v>
          </cell>
          <cell r="G53">
            <v>9326.51</v>
          </cell>
          <cell r="H53">
            <v>0</v>
          </cell>
          <cell r="I53">
            <v>-9326.51</v>
          </cell>
          <cell r="J53">
            <v>0</v>
          </cell>
        </row>
        <row r="54">
          <cell r="A54">
            <v>450050303</v>
          </cell>
          <cell r="B54" t="str">
            <v>450050303 - Ipswich Motorwa</v>
          </cell>
          <cell r="C54">
            <v>38222.629999999997</v>
          </cell>
          <cell r="D54">
            <v>0</v>
          </cell>
          <cell r="E54">
            <v>-38222.629999999997</v>
          </cell>
          <cell r="F54">
            <v>0</v>
          </cell>
          <cell r="G54">
            <v>38222.629999999997</v>
          </cell>
          <cell r="H54">
            <v>0</v>
          </cell>
          <cell r="I54">
            <v>-38222.629999999997</v>
          </cell>
          <cell r="J54">
            <v>0</v>
          </cell>
        </row>
        <row r="55">
          <cell r="A55">
            <v>450050502</v>
          </cell>
          <cell r="B55" t="str">
            <v>450050502 - DMR - Coomera E</v>
          </cell>
          <cell r="C55">
            <v>320</v>
          </cell>
          <cell r="D55">
            <v>0</v>
          </cell>
          <cell r="E55">
            <v>-320</v>
          </cell>
          <cell r="F55">
            <v>0</v>
          </cell>
          <cell r="G55">
            <v>320</v>
          </cell>
          <cell r="H55">
            <v>0</v>
          </cell>
          <cell r="I55">
            <v>-320</v>
          </cell>
          <cell r="J55">
            <v>0</v>
          </cell>
        </row>
        <row r="56">
          <cell r="A56">
            <v>450050503</v>
          </cell>
          <cell r="B56" t="str">
            <v>450050503 - Varsity Lakes i</v>
          </cell>
          <cell r="C56">
            <v>56168.02</v>
          </cell>
          <cell r="D56">
            <v>0</v>
          </cell>
          <cell r="E56">
            <v>-56168.02</v>
          </cell>
          <cell r="F56">
            <v>0</v>
          </cell>
          <cell r="G56">
            <v>57960.52</v>
          </cell>
          <cell r="H56">
            <v>0</v>
          </cell>
          <cell r="I56">
            <v>-57960.52</v>
          </cell>
          <cell r="J56">
            <v>0</v>
          </cell>
        </row>
        <row r="57">
          <cell r="A57">
            <v>450050504</v>
          </cell>
          <cell r="B57" t="str">
            <v>450050504 - DMR - Robina In</v>
          </cell>
          <cell r="C57">
            <v>125408.65</v>
          </cell>
          <cell r="D57">
            <v>0</v>
          </cell>
          <cell r="E57">
            <v>-125408.65</v>
          </cell>
          <cell r="F57">
            <v>0</v>
          </cell>
          <cell r="G57">
            <v>127608.65</v>
          </cell>
          <cell r="H57">
            <v>0</v>
          </cell>
          <cell r="I57">
            <v>-127608.65</v>
          </cell>
          <cell r="J57">
            <v>0</v>
          </cell>
        </row>
        <row r="58">
          <cell r="A58">
            <v>450050506</v>
          </cell>
          <cell r="B58" t="str">
            <v>450050506 - Varsity Lakes i</v>
          </cell>
          <cell r="C58">
            <v>381.53</v>
          </cell>
          <cell r="D58">
            <v>0</v>
          </cell>
          <cell r="E58">
            <v>-381.53</v>
          </cell>
          <cell r="F58">
            <v>0</v>
          </cell>
          <cell r="G58">
            <v>381.53</v>
          </cell>
          <cell r="H58">
            <v>0</v>
          </cell>
          <cell r="I58">
            <v>-381.53</v>
          </cell>
          <cell r="J58">
            <v>0</v>
          </cell>
        </row>
      </sheetData>
      <sheetData sheetId="8" refreshError="1"/>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nl (2)"/>
      <sheetName val="Jnl"/>
      <sheetName val="YTD SEP NEW REV"/>
      <sheetName val="Unearned rev Mar 10"/>
      <sheetName val="Billed Mar 10"/>
      <sheetName val="EIE Spend Mar 10"/>
      <sheetName val="Unearned rev Feb 10"/>
      <sheetName val="EIE Spend Feb 10"/>
      <sheetName val="Billed Feb 10"/>
      <sheetName val="Unearned rev Jan 10"/>
      <sheetName val="EIE Spend Jan 10"/>
      <sheetName val="Billed Jan 10"/>
      <sheetName val="Unearned rev Dec 09"/>
      <sheetName val="EIE Spend Dec 09"/>
      <sheetName val="Billed Dec 09"/>
      <sheetName val="Unearned rev Nov 09"/>
      <sheetName val="EIE Spend Nov 09"/>
      <sheetName val="Billed Nov 09"/>
      <sheetName val="Unearned rev Oct 09"/>
      <sheetName val="EIE Spend Oct 09"/>
      <sheetName val="Billed Oct 09"/>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ow r="5">
          <cell r="A5">
            <v>450050182</v>
          </cell>
          <cell r="B5">
            <v>0</v>
          </cell>
          <cell r="C5">
            <v>0</v>
          </cell>
          <cell r="D5">
            <v>0</v>
          </cell>
          <cell r="E5">
            <v>0</v>
          </cell>
          <cell r="F5">
            <v>0</v>
          </cell>
          <cell r="G5">
            <v>0</v>
          </cell>
          <cell r="H5">
            <v>0</v>
          </cell>
          <cell r="I5">
            <v>0</v>
          </cell>
        </row>
        <row r="6">
          <cell r="A6">
            <v>450050206</v>
          </cell>
          <cell r="B6">
            <v>0</v>
          </cell>
          <cell r="C6">
            <v>0</v>
          </cell>
          <cell r="D6">
            <v>0</v>
          </cell>
          <cell r="E6">
            <v>0</v>
          </cell>
          <cell r="F6">
            <v>110932.59</v>
          </cell>
          <cell r="G6">
            <v>0</v>
          </cell>
          <cell r="H6">
            <v>-110933</v>
          </cell>
          <cell r="I6">
            <v>0</v>
          </cell>
        </row>
        <row r="7">
          <cell r="A7">
            <v>450050213</v>
          </cell>
          <cell r="B7">
            <v>0</v>
          </cell>
          <cell r="C7">
            <v>0</v>
          </cell>
          <cell r="D7">
            <v>0</v>
          </cell>
          <cell r="E7">
            <v>0</v>
          </cell>
          <cell r="F7">
            <v>34614.18</v>
          </cell>
          <cell r="G7">
            <v>0</v>
          </cell>
          <cell r="H7">
            <v>-34614</v>
          </cell>
          <cell r="I7">
            <v>0</v>
          </cell>
        </row>
        <row r="8">
          <cell r="A8">
            <v>450050224</v>
          </cell>
          <cell r="B8">
            <v>0</v>
          </cell>
          <cell r="C8">
            <v>0</v>
          </cell>
          <cell r="D8">
            <v>0</v>
          </cell>
          <cell r="E8">
            <v>0</v>
          </cell>
          <cell r="F8">
            <v>0</v>
          </cell>
          <cell r="G8">
            <v>0</v>
          </cell>
          <cell r="H8">
            <v>0</v>
          </cell>
          <cell r="I8">
            <v>0</v>
          </cell>
        </row>
        <row r="9">
          <cell r="A9">
            <v>450050227</v>
          </cell>
          <cell r="B9">
            <v>0</v>
          </cell>
          <cell r="C9">
            <v>0</v>
          </cell>
          <cell r="D9">
            <v>0</v>
          </cell>
          <cell r="E9">
            <v>0</v>
          </cell>
          <cell r="F9">
            <v>216.11</v>
          </cell>
          <cell r="G9">
            <v>0</v>
          </cell>
          <cell r="H9">
            <v>-216</v>
          </cell>
          <cell r="I9">
            <v>0</v>
          </cell>
        </row>
        <row r="10">
          <cell r="A10">
            <v>450050228</v>
          </cell>
          <cell r="B10">
            <v>0</v>
          </cell>
          <cell r="C10">
            <v>0</v>
          </cell>
          <cell r="D10">
            <v>0</v>
          </cell>
          <cell r="E10">
            <v>0</v>
          </cell>
          <cell r="F10">
            <v>0</v>
          </cell>
          <cell r="G10">
            <v>0</v>
          </cell>
          <cell r="H10">
            <v>0</v>
          </cell>
          <cell r="I10">
            <v>0</v>
          </cell>
        </row>
        <row r="11">
          <cell r="A11">
            <v>450050231</v>
          </cell>
          <cell r="B11">
            <v>0</v>
          </cell>
          <cell r="C11">
            <v>0</v>
          </cell>
          <cell r="D11">
            <v>0</v>
          </cell>
          <cell r="E11">
            <v>0</v>
          </cell>
          <cell r="F11">
            <v>0</v>
          </cell>
          <cell r="G11">
            <v>0</v>
          </cell>
          <cell r="H11">
            <v>0</v>
          </cell>
          <cell r="I11">
            <v>0</v>
          </cell>
        </row>
        <row r="12">
          <cell r="A12">
            <v>450050232</v>
          </cell>
          <cell r="B12">
            <v>0</v>
          </cell>
          <cell r="C12">
            <v>0</v>
          </cell>
          <cell r="D12">
            <v>0</v>
          </cell>
          <cell r="E12">
            <v>0</v>
          </cell>
          <cell r="F12">
            <v>0</v>
          </cell>
          <cell r="G12">
            <v>0</v>
          </cell>
          <cell r="H12">
            <v>0</v>
          </cell>
          <cell r="I12">
            <v>0</v>
          </cell>
        </row>
        <row r="13">
          <cell r="A13">
            <v>450050234</v>
          </cell>
          <cell r="B13">
            <v>0</v>
          </cell>
          <cell r="C13">
            <v>0</v>
          </cell>
          <cell r="D13">
            <v>0</v>
          </cell>
          <cell r="E13">
            <v>0</v>
          </cell>
          <cell r="F13">
            <v>0</v>
          </cell>
          <cell r="G13">
            <v>0</v>
          </cell>
          <cell r="H13">
            <v>0</v>
          </cell>
          <cell r="I13">
            <v>0</v>
          </cell>
        </row>
        <row r="14">
          <cell r="A14">
            <v>450050237</v>
          </cell>
          <cell r="B14">
            <v>0</v>
          </cell>
          <cell r="C14">
            <v>0</v>
          </cell>
          <cell r="D14">
            <v>0</v>
          </cell>
          <cell r="E14">
            <v>0</v>
          </cell>
          <cell r="F14">
            <v>2485.96</v>
          </cell>
          <cell r="G14">
            <v>0</v>
          </cell>
          <cell r="H14">
            <v>-2486</v>
          </cell>
          <cell r="I14">
            <v>0</v>
          </cell>
        </row>
        <row r="15">
          <cell r="A15">
            <v>450050238</v>
          </cell>
          <cell r="B15">
            <v>0</v>
          </cell>
          <cell r="C15">
            <v>0</v>
          </cell>
          <cell r="D15">
            <v>0</v>
          </cell>
          <cell r="E15">
            <v>0</v>
          </cell>
          <cell r="F15">
            <v>15920.05</v>
          </cell>
          <cell r="G15">
            <v>0</v>
          </cell>
          <cell r="H15">
            <v>-15920</v>
          </cell>
          <cell r="I15">
            <v>0</v>
          </cell>
        </row>
        <row r="16">
          <cell r="A16">
            <v>450050239</v>
          </cell>
          <cell r="B16">
            <v>0</v>
          </cell>
          <cell r="C16">
            <v>0</v>
          </cell>
          <cell r="D16">
            <v>0</v>
          </cell>
          <cell r="E16">
            <v>0</v>
          </cell>
          <cell r="F16">
            <v>0</v>
          </cell>
          <cell r="G16">
            <v>0</v>
          </cell>
          <cell r="H16">
            <v>0</v>
          </cell>
          <cell r="I16">
            <v>0</v>
          </cell>
        </row>
        <row r="17">
          <cell r="A17">
            <v>450050240</v>
          </cell>
          <cell r="B17">
            <v>0</v>
          </cell>
          <cell r="C17">
            <v>0</v>
          </cell>
          <cell r="D17">
            <v>0</v>
          </cell>
          <cell r="E17">
            <v>0</v>
          </cell>
          <cell r="F17">
            <v>0</v>
          </cell>
          <cell r="G17">
            <v>0</v>
          </cell>
          <cell r="H17">
            <v>0</v>
          </cell>
          <cell r="I17">
            <v>0</v>
          </cell>
        </row>
        <row r="18">
          <cell r="A18">
            <v>450050242</v>
          </cell>
          <cell r="B18">
            <v>0</v>
          </cell>
          <cell r="C18">
            <v>0</v>
          </cell>
          <cell r="D18">
            <v>0</v>
          </cell>
          <cell r="E18">
            <v>0</v>
          </cell>
          <cell r="F18">
            <v>0</v>
          </cell>
          <cell r="G18">
            <v>0</v>
          </cell>
          <cell r="H18">
            <v>0</v>
          </cell>
          <cell r="I18">
            <v>0</v>
          </cell>
        </row>
        <row r="19">
          <cell r="A19">
            <v>450050243</v>
          </cell>
          <cell r="B19">
            <v>0</v>
          </cell>
          <cell r="C19">
            <v>0</v>
          </cell>
          <cell r="D19">
            <v>0</v>
          </cell>
          <cell r="E19">
            <v>0</v>
          </cell>
          <cell r="F19">
            <v>0</v>
          </cell>
          <cell r="G19">
            <v>0</v>
          </cell>
          <cell r="H19">
            <v>0</v>
          </cell>
          <cell r="I19">
            <v>0</v>
          </cell>
        </row>
        <row r="20">
          <cell r="A20">
            <v>450050244</v>
          </cell>
          <cell r="B20">
            <v>0</v>
          </cell>
          <cell r="C20">
            <v>0</v>
          </cell>
          <cell r="D20">
            <v>0</v>
          </cell>
          <cell r="E20">
            <v>0</v>
          </cell>
          <cell r="F20">
            <v>18644.12</v>
          </cell>
          <cell r="G20">
            <v>0</v>
          </cell>
          <cell r="H20">
            <v>-18644</v>
          </cell>
          <cell r="I20">
            <v>0</v>
          </cell>
        </row>
        <row r="21">
          <cell r="A21">
            <v>450050245</v>
          </cell>
          <cell r="B21">
            <v>0</v>
          </cell>
          <cell r="C21">
            <v>0</v>
          </cell>
          <cell r="D21">
            <v>0</v>
          </cell>
          <cell r="E21">
            <v>0</v>
          </cell>
          <cell r="F21">
            <v>0</v>
          </cell>
          <cell r="G21">
            <v>0</v>
          </cell>
          <cell r="H21">
            <v>0</v>
          </cell>
          <cell r="I21">
            <v>0</v>
          </cell>
        </row>
        <row r="22">
          <cell r="A22">
            <v>450050246</v>
          </cell>
          <cell r="B22">
            <v>0</v>
          </cell>
          <cell r="C22">
            <v>0</v>
          </cell>
          <cell r="D22">
            <v>0</v>
          </cell>
          <cell r="E22">
            <v>0</v>
          </cell>
          <cell r="F22">
            <v>0</v>
          </cell>
          <cell r="G22">
            <v>0</v>
          </cell>
          <cell r="H22">
            <v>0</v>
          </cell>
          <cell r="I22">
            <v>0</v>
          </cell>
        </row>
        <row r="23">
          <cell r="A23">
            <v>450050247</v>
          </cell>
          <cell r="B23">
            <v>0</v>
          </cell>
          <cell r="C23">
            <v>0</v>
          </cell>
          <cell r="D23">
            <v>0</v>
          </cell>
          <cell r="E23">
            <v>0</v>
          </cell>
          <cell r="F23">
            <v>1546</v>
          </cell>
          <cell r="G23">
            <v>0</v>
          </cell>
          <cell r="H23">
            <v>-1546</v>
          </cell>
          <cell r="I23">
            <v>0</v>
          </cell>
        </row>
        <row r="24">
          <cell r="A24">
            <v>450050248</v>
          </cell>
          <cell r="B24">
            <v>0</v>
          </cell>
          <cell r="C24">
            <v>0</v>
          </cell>
          <cell r="D24">
            <v>0</v>
          </cell>
          <cell r="E24">
            <v>0</v>
          </cell>
          <cell r="F24">
            <v>0</v>
          </cell>
          <cell r="G24">
            <v>0</v>
          </cell>
          <cell r="H24">
            <v>0</v>
          </cell>
          <cell r="I24">
            <v>0</v>
          </cell>
        </row>
        <row r="25">
          <cell r="A25">
            <v>450050250</v>
          </cell>
          <cell r="B25">
            <v>0</v>
          </cell>
          <cell r="C25">
            <v>0</v>
          </cell>
          <cell r="D25">
            <v>0</v>
          </cell>
          <cell r="E25">
            <v>0</v>
          </cell>
          <cell r="F25">
            <v>0</v>
          </cell>
          <cell r="G25">
            <v>0</v>
          </cell>
          <cell r="H25">
            <v>0</v>
          </cell>
          <cell r="I25">
            <v>0</v>
          </cell>
        </row>
        <row r="26">
          <cell r="A26">
            <v>450050251</v>
          </cell>
          <cell r="B26">
            <v>19114.41</v>
          </cell>
          <cell r="C26">
            <v>0</v>
          </cell>
          <cell r="D26">
            <v>-19114</v>
          </cell>
          <cell r="E26">
            <v>0</v>
          </cell>
          <cell r="F26">
            <v>104061.89</v>
          </cell>
          <cell r="G26">
            <v>0</v>
          </cell>
          <cell r="H26">
            <v>-104062</v>
          </cell>
          <cell r="I26">
            <v>0</v>
          </cell>
        </row>
        <row r="27">
          <cell r="A27">
            <v>450050252</v>
          </cell>
          <cell r="B27">
            <v>0</v>
          </cell>
          <cell r="C27">
            <v>0</v>
          </cell>
          <cell r="D27">
            <v>0</v>
          </cell>
          <cell r="E27">
            <v>0</v>
          </cell>
          <cell r="F27">
            <v>139506.38</v>
          </cell>
          <cell r="G27">
            <v>0</v>
          </cell>
          <cell r="H27">
            <v>-139506</v>
          </cell>
          <cell r="I27">
            <v>0</v>
          </cell>
        </row>
        <row r="28">
          <cell r="A28">
            <v>450050253</v>
          </cell>
          <cell r="B28">
            <v>0</v>
          </cell>
          <cell r="C28">
            <v>0</v>
          </cell>
          <cell r="D28">
            <v>0</v>
          </cell>
          <cell r="E28">
            <v>0</v>
          </cell>
          <cell r="F28">
            <v>-34614.18</v>
          </cell>
          <cell r="G28">
            <v>0</v>
          </cell>
          <cell r="H28">
            <v>34614</v>
          </cell>
          <cell r="I28">
            <v>0</v>
          </cell>
        </row>
        <row r="29">
          <cell r="A29">
            <v>450050255</v>
          </cell>
          <cell r="B29">
            <v>0</v>
          </cell>
          <cell r="C29">
            <v>0</v>
          </cell>
          <cell r="D29">
            <v>0</v>
          </cell>
          <cell r="E29">
            <v>0</v>
          </cell>
          <cell r="F29">
            <v>5332.87</v>
          </cell>
          <cell r="G29">
            <v>0</v>
          </cell>
          <cell r="H29">
            <v>-5333</v>
          </cell>
          <cell r="I29">
            <v>0</v>
          </cell>
        </row>
        <row r="30">
          <cell r="A30">
            <v>450050256</v>
          </cell>
          <cell r="B30">
            <v>0</v>
          </cell>
          <cell r="C30">
            <v>0</v>
          </cell>
          <cell r="D30">
            <v>0</v>
          </cell>
          <cell r="E30">
            <v>0</v>
          </cell>
          <cell r="F30">
            <v>0</v>
          </cell>
          <cell r="G30">
            <v>0</v>
          </cell>
          <cell r="H30">
            <v>0</v>
          </cell>
          <cell r="I30">
            <v>0</v>
          </cell>
        </row>
        <row r="31">
          <cell r="A31">
            <v>450050257</v>
          </cell>
          <cell r="B31">
            <v>0</v>
          </cell>
          <cell r="C31">
            <v>0</v>
          </cell>
          <cell r="D31">
            <v>0</v>
          </cell>
          <cell r="E31">
            <v>0</v>
          </cell>
          <cell r="F31">
            <v>560.64</v>
          </cell>
          <cell r="G31">
            <v>0</v>
          </cell>
          <cell r="H31">
            <v>-561</v>
          </cell>
          <cell r="I31">
            <v>0</v>
          </cell>
        </row>
        <row r="32">
          <cell r="A32">
            <v>450050287</v>
          </cell>
          <cell r="B32">
            <v>0</v>
          </cell>
          <cell r="C32">
            <v>0</v>
          </cell>
          <cell r="D32">
            <v>0</v>
          </cell>
          <cell r="E32">
            <v>0</v>
          </cell>
          <cell r="F32">
            <v>0</v>
          </cell>
          <cell r="G32">
            <v>0</v>
          </cell>
          <cell r="H32">
            <v>0</v>
          </cell>
          <cell r="I32">
            <v>0</v>
          </cell>
        </row>
        <row r="33">
          <cell r="A33">
            <v>450050292</v>
          </cell>
          <cell r="B33">
            <v>1028.9000000000001</v>
          </cell>
          <cell r="C33">
            <v>0</v>
          </cell>
          <cell r="D33">
            <v>-1029</v>
          </cell>
          <cell r="E33">
            <v>0</v>
          </cell>
          <cell r="F33">
            <v>27125.59</v>
          </cell>
          <cell r="G33">
            <v>0</v>
          </cell>
          <cell r="H33">
            <v>-27126</v>
          </cell>
          <cell r="I33">
            <v>0</v>
          </cell>
        </row>
        <row r="34">
          <cell r="A34">
            <v>450050293</v>
          </cell>
          <cell r="B34">
            <v>0</v>
          </cell>
          <cell r="C34">
            <v>0</v>
          </cell>
          <cell r="D34">
            <v>0</v>
          </cell>
          <cell r="E34">
            <v>0</v>
          </cell>
          <cell r="F34">
            <v>274077.07</v>
          </cell>
          <cell r="G34">
            <v>0</v>
          </cell>
          <cell r="H34">
            <v>-274077</v>
          </cell>
          <cell r="I34">
            <v>0</v>
          </cell>
        </row>
        <row r="35">
          <cell r="A35">
            <v>450050294</v>
          </cell>
          <cell r="B35">
            <v>0</v>
          </cell>
          <cell r="C35">
            <v>0</v>
          </cell>
          <cell r="D35">
            <v>0</v>
          </cell>
          <cell r="E35">
            <v>0</v>
          </cell>
          <cell r="F35">
            <v>527753.65</v>
          </cell>
          <cell r="G35">
            <v>0</v>
          </cell>
          <cell r="H35">
            <v>-527754</v>
          </cell>
          <cell r="I35">
            <v>0</v>
          </cell>
        </row>
        <row r="36">
          <cell r="A36">
            <v>450050295</v>
          </cell>
          <cell r="B36">
            <v>0</v>
          </cell>
          <cell r="C36">
            <v>0</v>
          </cell>
          <cell r="D36">
            <v>0</v>
          </cell>
          <cell r="E36">
            <v>0</v>
          </cell>
          <cell r="F36">
            <v>3938.6</v>
          </cell>
          <cell r="G36">
            <v>0</v>
          </cell>
          <cell r="H36">
            <v>-3939</v>
          </cell>
          <cell r="I36">
            <v>0</v>
          </cell>
        </row>
        <row r="37">
          <cell r="A37">
            <v>450050296</v>
          </cell>
          <cell r="B37">
            <v>0</v>
          </cell>
          <cell r="C37">
            <v>0</v>
          </cell>
          <cell r="D37">
            <v>0</v>
          </cell>
          <cell r="E37">
            <v>0</v>
          </cell>
          <cell r="F37">
            <v>420.48</v>
          </cell>
          <cell r="G37">
            <v>0</v>
          </cell>
          <cell r="H37">
            <v>-420</v>
          </cell>
          <cell r="I37">
            <v>0</v>
          </cell>
        </row>
        <row r="38">
          <cell r="A38">
            <v>450050297</v>
          </cell>
          <cell r="B38">
            <v>0</v>
          </cell>
          <cell r="C38">
            <v>0</v>
          </cell>
          <cell r="D38">
            <v>0</v>
          </cell>
          <cell r="E38">
            <v>0</v>
          </cell>
          <cell r="F38">
            <v>0</v>
          </cell>
          <cell r="G38">
            <v>0</v>
          </cell>
          <cell r="H38">
            <v>0</v>
          </cell>
          <cell r="I38">
            <v>0</v>
          </cell>
        </row>
        <row r="39">
          <cell r="A39">
            <v>450050298</v>
          </cell>
          <cell r="B39">
            <v>25105.13</v>
          </cell>
          <cell r="C39">
            <v>0</v>
          </cell>
          <cell r="D39">
            <v>-25105</v>
          </cell>
          <cell r="E39">
            <v>0</v>
          </cell>
          <cell r="F39">
            <v>173589.49</v>
          </cell>
          <cell r="G39">
            <v>0</v>
          </cell>
          <cell r="H39">
            <v>-173589</v>
          </cell>
          <cell r="I39">
            <v>0</v>
          </cell>
        </row>
        <row r="40">
          <cell r="A40">
            <v>450050299</v>
          </cell>
          <cell r="B40">
            <v>0</v>
          </cell>
          <cell r="C40">
            <v>0</v>
          </cell>
          <cell r="D40">
            <v>0</v>
          </cell>
          <cell r="E40">
            <v>0</v>
          </cell>
          <cell r="F40">
            <v>203749.42</v>
          </cell>
          <cell r="G40">
            <v>0</v>
          </cell>
          <cell r="H40">
            <v>-203749</v>
          </cell>
          <cell r="I40">
            <v>0</v>
          </cell>
        </row>
        <row r="41">
          <cell r="A41">
            <v>450050300</v>
          </cell>
          <cell r="B41">
            <v>0</v>
          </cell>
          <cell r="C41">
            <v>0</v>
          </cell>
          <cell r="D41">
            <v>0</v>
          </cell>
          <cell r="E41">
            <v>0</v>
          </cell>
          <cell r="F41">
            <v>0</v>
          </cell>
          <cell r="G41">
            <v>0</v>
          </cell>
          <cell r="H41">
            <v>0</v>
          </cell>
          <cell r="I41">
            <v>0</v>
          </cell>
        </row>
        <row r="42">
          <cell r="A42">
            <v>450050302</v>
          </cell>
          <cell r="B42">
            <v>1401.6</v>
          </cell>
          <cell r="C42">
            <v>0</v>
          </cell>
          <cell r="D42">
            <v>-1402</v>
          </cell>
          <cell r="E42">
            <v>0</v>
          </cell>
          <cell r="F42">
            <v>17739.28</v>
          </cell>
          <cell r="G42">
            <v>0</v>
          </cell>
          <cell r="H42">
            <v>-17739</v>
          </cell>
          <cell r="I42">
            <v>0</v>
          </cell>
        </row>
        <row r="43">
          <cell r="A43">
            <v>450050303</v>
          </cell>
          <cell r="B43">
            <v>0</v>
          </cell>
          <cell r="C43">
            <v>0</v>
          </cell>
          <cell r="D43">
            <v>0</v>
          </cell>
          <cell r="E43">
            <v>0</v>
          </cell>
          <cell r="F43">
            <v>0</v>
          </cell>
          <cell r="G43">
            <v>0</v>
          </cell>
          <cell r="H43">
            <v>0</v>
          </cell>
          <cell r="I43">
            <v>0</v>
          </cell>
        </row>
        <row r="44">
          <cell r="A44">
            <v>450050310</v>
          </cell>
          <cell r="B44">
            <v>0</v>
          </cell>
          <cell r="C44">
            <v>0</v>
          </cell>
          <cell r="D44">
            <v>0</v>
          </cell>
          <cell r="E44">
            <v>0</v>
          </cell>
          <cell r="F44">
            <v>15903.37</v>
          </cell>
          <cell r="G44">
            <v>0</v>
          </cell>
          <cell r="H44">
            <v>-15903</v>
          </cell>
          <cell r="I44">
            <v>0</v>
          </cell>
        </row>
        <row r="45">
          <cell r="A45">
            <v>450050502</v>
          </cell>
          <cell r="B45">
            <v>1982.4</v>
          </cell>
          <cell r="C45">
            <v>0</v>
          </cell>
          <cell r="D45">
            <v>-1982</v>
          </cell>
          <cell r="E45">
            <v>0</v>
          </cell>
          <cell r="F45">
            <v>252226.98</v>
          </cell>
          <cell r="G45">
            <v>0</v>
          </cell>
          <cell r="H45">
            <v>-252227</v>
          </cell>
          <cell r="I45">
            <v>0</v>
          </cell>
        </row>
        <row r="46">
          <cell r="A46">
            <v>450050503</v>
          </cell>
          <cell r="B46">
            <v>0</v>
          </cell>
          <cell r="C46">
            <v>0</v>
          </cell>
          <cell r="D46">
            <v>0</v>
          </cell>
          <cell r="E46">
            <v>0</v>
          </cell>
          <cell r="F46">
            <v>243118.35</v>
          </cell>
          <cell r="G46">
            <v>0</v>
          </cell>
          <cell r="H46">
            <v>-243118</v>
          </cell>
          <cell r="I46">
            <v>0</v>
          </cell>
        </row>
        <row r="47">
          <cell r="A47">
            <v>450050504</v>
          </cell>
          <cell r="B47">
            <v>817.09</v>
          </cell>
          <cell r="C47">
            <v>0</v>
          </cell>
          <cell r="D47">
            <v>-817</v>
          </cell>
          <cell r="E47">
            <v>0</v>
          </cell>
          <cell r="F47">
            <v>35207.269999999997</v>
          </cell>
          <cell r="G47">
            <v>0</v>
          </cell>
          <cell r="H47">
            <v>-35207</v>
          </cell>
          <cell r="I47">
            <v>0</v>
          </cell>
        </row>
        <row r="48">
          <cell r="A48">
            <v>450050506</v>
          </cell>
          <cell r="B48">
            <v>15478.84</v>
          </cell>
          <cell r="C48">
            <v>0</v>
          </cell>
          <cell r="D48">
            <v>-15479</v>
          </cell>
          <cell r="E48">
            <v>0</v>
          </cell>
          <cell r="F48">
            <v>440023.56</v>
          </cell>
          <cell r="G48">
            <v>0</v>
          </cell>
          <cell r="H48">
            <v>-440024</v>
          </cell>
          <cell r="I48">
            <v>0</v>
          </cell>
        </row>
        <row r="49">
          <cell r="A49">
            <v>450050508</v>
          </cell>
          <cell r="B49">
            <v>0</v>
          </cell>
          <cell r="C49">
            <v>0</v>
          </cell>
          <cell r="D49">
            <v>0</v>
          </cell>
          <cell r="E49">
            <v>0</v>
          </cell>
          <cell r="F49">
            <v>0</v>
          </cell>
          <cell r="G49">
            <v>0</v>
          </cell>
          <cell r="H49">
            <v>0</v>
          </cell>
          <cell r="I49">
            <v>0</v>
          </cell>
        </row>
        <row r="50">
          <cell r="A50">
            <v>450050509</v>
          </cell>
          <cell r="B50">
            <v>0</v>
          </cell>
          <cell r="C50">
            <v>0</v>
          </cell>
          <cell r="D50">
            <v>0</v>
          </cell>
          <cell r="E50">
            <v>0</v>
          </cell>
          <cell r="F50">
            <v>0</v>
          </cell>
          <cell r="G50">
            <v>0</v>
          </cell>
          <cell r="H50">
            <v>0</v>
          </cell>
          <cell r="I50">
            <v>0</v>
          </cell>
        </row>
        <row r="51">
          <cell r="A51">
            <v>450050510</v>
          </cell>
          <cell r="B51">
            <v>3287.25</v>
          </cell>
          <cell r="C51">
            <v>0</v>
          </cell>
          <cell r="D51">
            <v>-3287</v>
          </cell>
          <cell r="E51">
            <v>0</v>
          </cell>
          <cell r="F51">
            <v>41860.94</v>
          </cell>
          <cell r="G51">
            <v>0</v>
          </cell>
          <cell r="H51">
            <v>-41861</v>
          </cell>
          <cell r="I51">
            <v>0</v>
          </cell>
        </row>
        <row r="52">
          <cell r="A52">
            <v>450050515</v>
          </cell>
          <cell r="B52">
            <v>0</v>
          </cell>
          <cell r="C52">
            <v>0</v>
          </cell>
          <cell r="D52">
            <v>0</v>
          </cell>
          <cell r="E52">
            <v>0</v>
          </cell>
          <cell r="F52">
            <v>99247.1</v>
          </cell>
          <cell r="G52">
            <v>0</v>
          </cell>
          <cell r="H52">
            <v>-99247</v>
          </cell>
          <cell r="I52">
            <v>0</v>
          </cell>
        </row>
        <row r="53">
          <cell r="A53">
            <v>450050519</v>
          </cell>
          <cell r="B53">
            <v>0</v>
          </cell>
          <cell r="C53">
            <v>0</v>
          </cell>
          <cell r="D53">
            <v>0</v>
          </cell>
          <cell r="E53">
            <v>0</v>
          </cell>
          <cell r="F53">
            <v>9518.66</v>
          </cell>
          <cell r="G53">
            <v>0</v>
          </cell>
          <cell r="H53">
            <v>-9519</v>
          </cell>
          <cell r="I53">
            <v>0</v>
          </cell>
        </row>
        <row r="54">
          <cell r="A54">
            <v>450050520</v>
          </cell>
          <cell r="B54">
            <v>0</v>
          </cell>
          <cell r="C54">
            <v>0</v>
          </cell>
          <cell r="D54">
            <v>0</v>
          </cell>
          <cell r="E54">
            <v>0</v>
          </cell>
          <cell r="F54">
            <v>4530.24</v>
          </cell>
          <cell r="G54">
            <v>0</v>
          </cell>
          <cell r="H54">
            <v>-4530</v>
          </cell>
          <cell r="I54">
            <v>0</v>
          </cell>
        </row>
        <row r="55">
          <cell r="A55">
            <v>450050521</v>
          </cell>
          <cell r="B55">
            <v>0</v>
          </cell>
          <cell r="C55">
            <v>0</v>
          </cell>
          <cell r="D55">
            <v>0</v>
          </cell>
          <cell r="E55">
            <v>0</v>
          </cell>
          <cell r="F55">
            <v>9270.2900000000009</v>
          </cell>
          <cell r="G55">
            <v>0</v>
          </cell>
          <cell r="H55">
            <v>-9270</v>
          </cell>
          <cell r="I55">
            <v>0</v>
          </cell>
        </row>
        <row r="56">
          <cell r="A56">
            <v>450050522</v>
          </cell>
          <cell r="B56">
            <v>0</v>
          </cell>
          <cell r="C56">
            <v>0</v>
          </cell>
          <cell r="D56">
            <v>0</v>
          </cell>
          <cell r="E56">
            <v>0</v>
          </cell>
          <cell r="F56">
            <v>7954.05</v>
          </cell>
          <cell r="G56">
            <v>0</v>
          </cell>
          <cell r="H56">
            <v>-7954</v>
          </cell>
          <cell r="I56">
            <v>0</v>
          </cell>
        </row>
        <row r="57">
          <cell r="A57">
            <v>450050523</v>
          </cell>
          <cell r="B57">
            <v>0</v>
          </cell>
          <cell r="C57">
            <v>0</v>
          </cell>
          <cell r="D57">
            <v>0</v>
          </cell>
          <cell r="E57">
            <v>0</v>
          </cell>
          <cell r="F57">
            <v>817.66</v>
          </cell>
          <cell r="G57">
            <v>0</v>
          </cell>
          <cell r="H57">
            <v>-818</v>
          </cell>
          <cell r="I57">
            <v>0</v>
          </cell>
        </row>
        <row r="58">
          <cell r="A58">
            <v>450050527</v>
          </cell>
          <cell r="B58">
            <v>0</v>
          </cell>
          <cell r="C58">
            <v>0</v>
          </cell>
          <cell r="D58">
            <v>0</v>
          </cell>
          <cell r="E58">
            <v>0</v>
          </cell>
          <cell r="F58">
            <v>1383</v>
          </cell>
          <cell r="G58">
            <v>0</v>
          </cell>
          <cell r="H58">
            <v>-1383</v>
          </cell>
          <cell r="I58">
            <v>0</v>
          </cell>
        </row>
        <row r="59">
          <cell r="A59">
            <v>450050528</v>
          </cell>
          <cell r="B59">
            <v>0</v>
          </cell>
          <cell r="C59">
            <v>0</v>
          </cell>
          <cell r="D59">
            <v>0</v>
          </cell>
          <cell r="E59">
            <v>0</v>
          </cell>
          <cell r="F59">
            <v>182393.44</v>
          </cell>
          <cell r="G59">
            <v>0</v>
          </cell>
          <cell r="H59">
            <v>-182393</v>
          </cell>
          <cell r="I59">
            <v>0</v>
          </cell>
        </row>
        <row r="60">
          <cell r="A60">
            <v>450050700</v>
          </cell>
          <cell r="B60">
            <v>94224.06</v>
          </cell>
          <cell r="C60">
            <v>0</v>
          </cell>
          <cell r="D60">
            <v>-94224</v>
          </cell>
          <cell r="E60">
            <v>0</v>
          </cell>
          <cell r="F60">
            <v>253237.22</v>
          </cell>
          <cell r="G60">
            <v>0</v>
          </cell>
          <cell r="H60">
            <v>-253237</v>
          </cell>
          <cell r="I60">
            <v>0</v>
          </cell>
        </row>
        <row r="61">
          <cell r="A61">
            <v>450050701</v>
          </cell>
          <cell r="B61">
            <v>195</v>
          </cell>
          <cell r="C61">
            <v>0</v>
          </cell>
          <cell r="D61">
            <v>-195</v>
          </cell>
          <cell r="E61">
            <v>0</v>
          </cell>
          <cell r="F61">
            <v>30356.67</v>
          </cell>
          <cell r="G61">
            <v>0</v>
          </cell>
          <cell r="H61">
            <v>-30357</v>
          </cell>
          <cell r="I61">
            <v>0</v>
          </cell>
        </row>
        <row r="62">
          <cell r="A62">
            <v>450050702</v>
          </cell>
          <cell r="B62">
            <v>4090.07</v>
          </cell>
          <cell r="C62">
            <v>0</v>
          </cell>
          <cell r="D62">
            <v>-4090</v>
          </cell>
          <cell r="E62">
            <v>0</v>
          </cell>
          <cell r="F62">
            <v>5074.49</v>
          </cell>
          <cell r="G62">
            <v>0</v>
          </cell>
          <cell r="H62">
            <v>-5074</v>
          </cell>
          <cell r="I62">
            <v>0</v>
          </cell>
        </row>
        <row r="63">
          <cell r="A63">
            <v>450050703</v>
          </cell>
          <cell r="B63">
            <v>2374.5</v>
          </cell>
          <cell r="C63">
            <v>0</v>
          </cell>
          <cell r="D63">
            <v>-2375</v>
          </cell>
          <cell r="E63">
            <v>0</v>
          </cell>
          <cell r="F63">
            <v>3097.16</v>
          </cell>
          <cell r="G63">
            <v>0</v>
          </cell>
          <cell r="H63">
            <v>-3097</v>
          </cell>
          <cell r="I63">
            <v>0</v>
          </cell>
        </row>
        <row r="64">
          <cell r="A64">
            <v>450050704</v>
          </cell>
          <cell r="B64">
            <v>6650.4</v>
          </cell>
          <cell r="C64">
            <v>0</v>
          </cell>
          <cell r="D64">
            <v>-6650</v>
          </cell>
          <cell r="E64">
            <v>0</v>
          </cell>
          <cell r="F64">
            <v>6650.4</v>
          </cell>
          <cell r="G64">
            <v>0</v>
          </cell>
          <cell r="H64">
            <v>-6650</v>
          </cell>
          <cell r="I64">
            <v>0</v>
          </cell>
        </row>
      </sheetData>
      <sheetData sheetId="12"/>
      <sheetData sheetId="13"/>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refreshError="1"/>
      <sheetData sheetId="47"/>
      <sheetData sheetId="48" refreshError="1"/>
      <sheetData sheetId="49"/>
      <sheetData sheetId="50" refreshError="1"/>
      <sheetData sheetId="51"/>
      <sheetData sheetId="52"/>
      <sheetData sheetId="53"/>
      <sheetData sheetId="54" refreshError="1"/>
      <sheetData sheetId="55"/>
      <sheetData sheetId="56" refreshError="1"/>
      <sheetData sheetId="57"/>
      <sheetData sheetId="58" refreshError="1"/>
      <sheetData sheetId="59" refreshError="1"/>
      <sheetData sheetId="60"/>
      <sheetData sheetId="61" refreshError="1"/>
      <sheetData sheetId="62" refreshError="1"/>
      <sheetData sheetId="63" refreshError="1"/>
      <sheetData sheetId="64"/>
      <sheetData sheetId="65" refreshError="1"/>
      <sheetData sheetId="66"/>
      <sheetData sheetId="67" refreshError="1"/>
      <sheetData sheetId="68"/>
      <sheetData sheetId="69"/>
      <sheetData sheetId="70" refreshError="1"/>
      <sheetData sheetId="71"/>
      <sheetData sheetId="72" refreshError="1"/>
      <sheetData sheetId="73" refreshError="1"/>
      <sheetData sheetId="74" refreshError="1"/>
      <sheetData sheetId="75" refreshError="1"/>
      <sheetData sheetId="7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 by Surname"/>
      <sheetName val="June 08"/>
      <sheetName val="July 08"/>
      <sheetName val="Aug 08"/>
      <sheetName val="Oct08"/>
      <sheetName val="Nov 08"/>
      <sheetName val="Dec 08"/>
      <sheetName val="Jan 09"/>
      <sheetName val="Feb 09"/>
      <sheetName val="Mar 09"/>
      <sheetName val="Apr 09"/>
      <sheetName val="May 09"/>
      <sheetName val="Jun 09"/>
      <sheetName val="Jun 09 for GL rec"/>
    </sheetNames>
    <sheetDataSet>
      <sheetData sheetId="0"/>
      <sheetData sheetId="1"/>
      <sheetData sheetId="2"/>
      <sheetData sheetId="3"/>
      <sheetData sheetId="4"/>
      <sheetData sheetId="5"/>
      <sheetData sheetId="6"/>
      <sheetData sheetId="7"/>
      <sheetData sheetId="8"/>
      <sheetData sheetId="9"/>
      <sheetData sheetId="10"/>
      <sheetData sheetId="11">
        <row r="8">
          <cell r="A8" t="str">
            <v>ALEXANDER P J</v>
          </cell>
          <cell r="B8">
            <v>38418</v>
          </cell>
          <cell r="C8">
            <v>107766</v>
          </cell>
          <cell r="D8">
            <v>51.810580000000002</v>
          </cell>
          <cell r="E8">
            <v>32.929699999999997</v>
          </cell>
          <cell r="F8">
            <v>1706</v>
          </cell>
          <cell r="G8">
            <v>37.698599999999999</v>
          </cell>
          <cell r="H8">
            <v>1953</v>
          </cell>
          <cell r="I8">
            <v>3659</v>
          </cell>
          <cell r="J8">
            <v>3370</v>
          </cell>
          <cell r="K8">
            <v>289</v>
          </cell>
          <cell r="L8">
            <v>4230.9017000000003</v>
          </cell>
        </row>
        <row r="9">
          <cell r="A9" t="str">
            <v>ANGER B D</v>
          </cell>
          <cell r="B9">
            <v>39265</v>
          </cell>
          <cell r="C9">
            <v>55446</v>
          </cell>
          <cell r="D9">
            <v>28.059719999999999</v>
          </cell>
          <cell r="E9">
            <v>60.8</v>
          </cell>
          <cell r="F9">
            <v>1706</v>
          </cell>
          <cell r="G9">
            <v>139.09039999999999</v>
          </cell>
          <cell r="H9">
            <v>3903</v>
          </cell>
          <cell r="I9">
            <v>5609</v>
          </cell>
          <cell r="J9">
            <v>5247</v>
          </cell>
          <cell r="K9">
            <v>362</v>
          </cell>
          <cell r="L9">
            <v>6485.6867000000002</v>
          </cell>
        </row>
        <row r="10">
          <cell r="A10" t="str">
            <v>ARMSTRONG C J</v>
          </cell>
          <cell r="B10">
            <v>34598</v>
          </cell>
          <cell r="C10">
            <v>83775</v>
          </cell>
          <cell r="D10">
            <v>40.276440000000001</v>
          </cell>
          <cell r="E10">
            <v>213.3159</v>
          </cell>
          <cell r="F10">
            <v>8592</v>
          </cell>
          <cell r="G10">
            <v>110.9041</v>
          </cell>
          <cell r="H10">
            <v>4467</v>
          </cell>
          <cell r="I10">
            <v>13059</v>
          </cell>
          <cell r="J10">
            <v>11942</v>
          </cell>
          <cell r="K10">
            <v>1117</v>
          </cell>
          <cell r="L10">
            <v>15100.121700000002</v>
          </cell>
        </row>
        <row r="11">
          <cell r="A11" t="str">
            <v>BAIRD G J</v>
          </cell>
          <cell r="B11">
            <v>36668</v>
          </cell>
          <cell r="C11">
            <v>78397</v>
          </cell>
          <cell r="D11">
            <v>37.690869999999997</v>
          </cell>
          <cell r="E11">
            <v>196.1438</v>
          </cell>
          <cell r="F11">
            <v>7393</v>
          </cell>
          <cell r="G11">
            <v>4.3836000000000004</v>
          </cell>
          <cell r="H11">
            <v>165</v>
          </cell>
          <cell r="I11">
            <v>7558</v>
          </cell>
          <cell r="J11">
            <v>7300</v>
          </cell>
          <cell r="K11">
            <v>258</v>
          </cell>
          <cell r="L11">
            <v>8739.3154000000013</v>
          </cell>
        </row>
        <row r="12">
          <cell r="A12" t="str">
            <v>BARNA D M F</v>
          </cell>
          <cell r="B12">
            <v>39286</v>
          </cell>
          <cell r="C12">
            <v>42201</v>
          </cell>
          <cell r="D12">
            <v>22.54327</v>
          </cell>
          <cell r="E12">
            <v>-68</v>
          </cell>
          <cell r="F12">
            <v>-1533</v>
          </cell>
          <cell r="G12">
            <v>123.4849</v>
          </cell>
          <cell r="H12">
            <v>2784</v>
          </cell>
          <cell r="I12">
            <v>1251</v>
          </cell>
          <cell r="J12">
            <v>1100</v>
          </cell>
          <cell r="K12">
            <v>151</v>
          </cell>
          <cell r="L12">
            <v>1446.5313000000001</v>
          </cell>
        </row>
        <row r="13">
          <cell r="A13" t="str">
            <v>BASS S A</v>
          </cell>
          <cell r="B13">
            <v>39272</v>
          </cell>
          <cell r="C13">
            <v>86258</v>
          </cell>
          <cell r="D13">
            <v>41.470190000000002</v>
          </cell>
          <cell r="E13">
            <v>88</v>
          </cell>
          <cell r="F13">
            <v>3649</v>
          </cell>
          <cell r="G13">
            <v>143.3425</v>
          </cell>
          <cell r="H13">
            <v>5944</v>
          </cell>
          <cell r="I13">
            <v>9593</v>
          </cell>
          <cell r="J13">
            <v>8621</v>
          </cell>
          <cell r="K13">
            <v>972</v>
          </cell>
          <cell r="L13">
            <v>11092.385900000001</v>
          </cell>
        </row>
        <row r="14">
          <cell r="A14" t="str">
            <v>BEDDOWS M J</v>
          </cell>
          <cell r="B14">
            <v>39475</v>
          </cell>
          <cell r="C14">
            <v>114716</v>
          </cell>
          <cell r="D14">
            <v>58.054659999999998</v>
          </cell>
          <cell r="E14">
            <v>4.6928999999999998</v>
          </cell>
          <cell r="F14">
            <v>272</v>
          </cell>
          <cell r="G14">
            <v>51.638399999999997</v>
          </cell>
          <cell r="H14">
            <v>2998</v>
          </cell>
          <cell r="I14">
            <v>3270</v>
          </cell>
          <cell r="J14">
            <v>4727</v>
          </cell>
          <cell r="K14">
            <v>-1457</v>
          </cell>
          <cell r="L14">
            <v>3781.1010000000006</v>
          </cell>
        </row>
        <row r="15">
          <cell r="A15" t="str">
            <v>BENSON I W</v>
          </cell>
          <cell r="B15">
            <v>30361</v>
          </cell>
          <cell r="C15">
            <v>85014</v>
          </cell>
          <cell r="D15">
            <v>40.872120000000002</v>
          </cell>
          <cell r="E15">
            <v>141.46369999999999</v>
          </cell>
          <cell r="F15">
            <v>5782</v>
          </cell>
          <cell r="G15">
            <v>46.9041</v>
          </cell>
          <cell r="H15">
            <v>1917</v>
          </cell>
          <cell r="I15">
            <v>7699</v>
          </cell>
          <cell r="J15">
            <v>6819</v>
          </cell>
          <cell r="K15">
            <v>880</v>
          </cell>
          <cell r="L15">
            <v>8902.3537000000015</v>
          </cell>
        </row>
        <row r="16">
          <cell r="A16" t="str">
            <v>BISHELL W K</v>
          </cell>
          <cell r="B16">
            <v>39286</v>
          </cell>
          <cell r="C16">
            <v>43963</v>
          </cell>
          <cell r="D16">
            <v>23.48451</v>
          </cell>
          <cell r="E16">
            <v>48</v>
          </cell>
          <cell r="F16">
            <v>1127</v>
          </cell>
          <cell r="G16">
            <v>123.4849</v>
          </cell>
          <cell r="H16">
            <v>2900</v>
          </cell>
          <cell r="I16">
            <v>4027</v>
          </cell>
          <cell r="J16">
            <v>3562</v>
          </cell>
          <cell r="K16">
            <v>465</v>
          </cell>
          <cell r="L16">
            <v>4656.4201000000003</v>
          </cell>
        </row>
        <row r="17">
          <cell r="A17" t="str">
            <v>BLACK R J</v>
          </cell>
          <cell r="B17">
            <v>39296</v>
          </cell>
          <cell r="C17">
            <v>42201</v>
          </cell>
          <cell r="D17">
            <v>22.54327</v>
          </cell>
          <cell r="E17">
            <v>48</v>
          </cell>
          <cell r="F17">
            <v>1082</v>
          </cell>
          <cell r="G17">
            <v>119.5397</v>
          </cell>
          <cell r="H17">
            <v>2695</v>
          </cell>
          <cell r="I17">
            <v>3777</v>
          </cell>
          <cell r="J17">
            <v>3334</v>
          </cell>
          <cell r="K17">
            <v>443</v>
          </cell>
          <cell r="L17">
            <v>4367.3451000000005</v>
          </cell>
        </row>
        <row r="18">
          <cell r="A18" t="str">
            <v>BLOWER M E</v>
          </cell>
          <cell r="B18">
            <v>39265</v>
          </cell>
          <cell r="C18">
            <v>45975</v>
          </cell>
          <cell r="D18">
            <v>24.559290000000001</v>
          </cell>
          <cell r="E18">
            <v>96</v>
          </cell>
          <cell r="F18">
            <v>2358</v>
          </cell>
          <cell r="G18">
            <v>131.76990000000001</v>
          </cell>
          <cell r="H18">
            <v>3236</v>
          </cell>
          <cell r="I18">
            <v>5594</v>
          </cell>
          <cell r="J18">
            <v>5043</v>
          </cell>
          <cell r="K18">
            <v>551</v>
          </cell>
          <cell r="L18">
            <v>6468.342200000001</v>
          </cell>
        </row>
        <row r="19">
          <cell r="A19" t="str">
            <v>BONE G G</v>
          </cell>
          <cell r="B19">
            <v>32972</v>
          </cell>
          <cell r="C19">
            <v>44718</v>
          </cell>
          <cell r="D19">
            <v>23.887820000000001</v>
          </cell>
          <cell r="E19">
            <v>357.74770000000001</v>
          </cell>
          <cell r="F19">
            <v>8546</v>
          </cell>
          <cell r="G19">
            <v>20.909600000000001</v>
          </cell>
          <cell r="H19">
            <v>499</v>
          </cell>
          <cell r="I19">
            <v>9045</v>
          </cell>
          <cell r="J19">
            <v>8883</v>
          </cell>
          <cell r="K19">
            <v>162</v>
          </cell>
          <cell r="L19">
            <v>10458.7335</v>
          </cell>
        </row>
        <row r="20">
          <cell r="A20" t="str">
            <v>BOURREL P</v>
          </cell>
          <cell r="B20">
            <v>39300</v>
          </cell>
          <cell r="C20">
            <v>86258</v>
          </cell>
          <cell r="D20">
            <v>41.470190000000002</v>
          </cell>
          <cell r="E20">
            <v>8</v>
          </cell>
          <cell r="F20">
            <v>332</v>
          </cell>
          <cell r="G20">
            <v>131.0685</v>
          </cell>
          <cell r="H20">
            <v>5435</v>
          </cell>
          <cell r="I20">
            <v>5767</v>
          </cell>
          <cell r="J20">
            <v>4968</v>
          </cell>
          <cell r="K20">
            <v>799</v>
          </cell>
          <cell r="L20">
            <v>6668.3821000000007</v>
          </cell>
        </row>
        <row r="21">
          <cell r="A21" t="str">
            <v>BROWN J A</v>
          </cell>
          <cell r="B21">
            <v>36507</v>
          </cell>
          <cell r="C21">
            <v>51106</v>
          </cell>
          <cell r="D21">
            <v>27.30021</v>
          </cell>
          <cell r="E21">
            <v>80.250399999999999</v>
          </cell>
          <cell r="F21">
            <v>2191</v>
          </cell>
          <cell r="G21">
            <v>67.0685</v>
          </cell>
          <cell r="H21">
            <v>1831</v>
          </cell>
          <cell r="I21">
            <v>4022</v>
          </cell>
          <cell r="J21">
            <v>3515</v>
          </cell>
          <cell r="K21">
            <v>507</v>
          </cell>
          <cell r="L21">
            <v>4650.6386000000002</v>
          </cell>
        </row>
        <row r="22">
          <cell r="A22" t="str">
            <v>BRUMFIELD D</v>
          </cell>
          <cell r="B22">
            <v>39034</v>
          </cell>
          <cell r="C22">
            <v>52031</v>
          </cell>
          <cell r="D22">
            <v>27.794339999999998</v>
          </cell>
          <cell r="E22">
            <v>-7.6981000000000002</v>
          </cell>
          <cell r="F22">
            <v>-214</v>
          </cell>
          <cell r="G22">
            <v>78.9041</v>
          </cell>
          <cell r="H22">
            <v>2193</v>
          </cell>
          <cell r="I22">
            <v>1979</v>
          </cell>
          <cell r="J22">
            <v>1562</v>
          </cell>
          <cell r="K22">
            <v>417</v>
          </cell>
          <cell r="L22">
            <v>2288.3177000000001</v>
          </cell>
        </row>
        <row r="23">
          <cell r="A23" t="str">
            <v>CARKEET I S</v>
          </cell>
          <cell r="B23">
            <v>34540</v>
          </cell>
          <cell r="C23">
            <v>48328</v>
          </cell>
          <cell r="D23">
            <v>25.816240000000001</v>
          </cell>
          <cell r="E23">
            <v>333.65300000000002</v>
          </cell>
          <cell r="F23">
            <v>8614</v>
          </cell>
          <cell r="G23">
            <v>122.69589999999999</v>
          </cell>
          <cell r="H23">
            <v>3168</v>
          </cell>
          <cell r="I23">
            <v>11782</v>
          </cell>
          <cell r="J23">
            <v>10924</v>
          </cell>
          <cell r="K23">
            <v>858</v>
          </cell>
          <cell r="L23">
            <v>13623.526600000001</v>
          </cell>
        </row>
        <row r="24">
          <cell r="A24" t="str">
            <v>CATES C</v>
          </cell>
          <cell r="B24">
            <v>39265</v>
          </cell>
          <cell r="C24">
            <v>114495</v>
          </cell>
          <cell r="D24">
            <v>57.942810000000001</v>
          </cell>
          <cell r="E24">
            <v>6.3540999999999999</v>
          </cell>
          <cell r="F24">
            <v>368</v>
          </cell>
          <cell r="G24">
            <v>139.09039999999999</v>
          </cell>
          <cell r="H24">
            <v>8059</v>
          </cell>
          <cell r="I24">
            <v>8427</v>
          </cell>
          <cell r="J24">
            <v>7679</v>
          </cell>
          <cell r="K24">
            <v>748</v>
          </cell>
          <cell r="L24">
            <v>9744.1401000000005</v>
          </cell>
        </row>
        <row r="25">
          <cell r="A25" t="str">
            <v>CHAMPLEY G J</v>
          </cell>
          <cell r="B25">
            <v>29292</v>
          </cell>
          <cell r="C25">
            <v>44213</v>
          </cell>
          <cell r="D25">
            <v>23.61806</v>
          </cell>
          <cell r="E25">
            <v>123.0213</v>
          </cell>
          <cell r="F25">
            <v>2906</v>
          </cell>
          <cell r="G25">
            <v>31.956199999999999</v>
          </cell>
          <cell r="H25">
            <v>755</v>
          </cell>
          <cell r="I25">
            <v>3661</v>
          </cell>
          <cell r="J25">
            <v>3211</v>
          </cell>
          <cell r="K25">
            <v>450</v>
          </cell>
          <cell r="L25">
            <v>4233.2143000000005</v>
          </cell>
        </row>
        <row r="26">
          <cell r="A26" t="str">
            <v>CHIOTAKIS G</v>
          </cell>
          <cell r="B26">
            <v>39664</v>
          </cell>
          <cell r="C26">
            <v>51359</v>
          </cell>
          <cell r="D26">
            <v>27.435359999999999</v>
          </cell>
          <cell r="E26">
            <v>-24</v>
          </cell>
          <cell r="F26">
            <v>-658</v>
          </cell>
          <cell r="G26">
            <v>118.75069999999999</v>
          </cell>
          <cell r="H26">
            <v>3258</v>
          </cell>
          <cell r="I26">
            <v>2600</v>
          </cell>
          <cell r="J26">
            <v>2703</v>
          </cell>
          <cell r="K26">
            <v>-103</v>
          </cell>
          <cell r="L26">
            <v>3006.38</v>
          </cell>
        </row>
        <row r="27">
          <cell r="A27" t="str">
            <v>CINI M</v>
          </cell>
          <cell r="B27">
            <v>39272</v>
          </cell>
          <cell r="C27">
            <v>100376</v>
          </cell>
          <cell r="D27">
            <v>50.79757</v>
          </cell>
          <cell r="E27">
            <v>-38</v>
          </cell>
          <cell r="F27">
            <v>-1930</v>
          </cell>
          <cell r="G27">
            <v>136.17529999999999</v>
          </cell>
          <cell r="H27">
            <v>6917</v>
          </cell>
          <cell r="I27">
            <v>4987</v>
          </cell>
          <cell r="J27">
            <v>4332</v>
          </cell>
          <cell r="K27">
            <v>655</v>
          </cell>
          <cell r="L27">
            <v>5766.468100000001</v>
          </cell>
        </row>
        <row r="28">
          <cell r="A28" t="str">
            <v>CLARKE G V</v>
          </cell>
          <cell r="B28">
            <v>25720</v>
          </cell>
          <cell r="C28">
            <v>81333</v>
          </cell>
          <cell r="D28">
            <v>39.102400000000003</v>
          </cell>
          <cell r="E28">
            <v>218.22540000000001</v>
          </cell>
          <cell r="F28">
            <v>8533</v>
          </cell>
          <cell r="H28">
            <v>0</v>
          </cell>
          <cell r="I28">
            <v>8533</v>
          </cell>
          <cell r="J28">
            <v>8002</v>
          </cell>
          <cell r="K28">
            <v>531</v>
          </cell>
          <cell r="L28">
            <v>9866.7079000000012</v>
          </cell>
        </row>
        <row r="29">
          <cell r="A29" t="str">
            <v>COAD I W</v>
          </cell>
          <cell r="B29">
            <v>36605</v>
          </cell>
          <cell r="C29">
            <v>82710</v>
          </cell>
          <cell r="D29">
            <v>39.764420000000001</v>
          </cell>
          <cell r="E29">
            <v>136.9128</v>
          </cell>
          <cell r="F29">
            <v>5444</v>
          </cell>
          <cell r="G29">
            <v>32</v>
          </cell>
          <cell r="H29">
            <v>1272</v>
          </cell>
          <cell r="I29">
            <v>6716</v>
          </cell>
          <cell r="J29">
            <v>6176</v>
          </cell>
          <cell r="K29">
            <v>540</v>
          </cell>
          <cell r="L29">
            <v>7765.7108000000007</v>
          </cell>
        </row>
        <row r="30">
          <cell r="A30" t="str">
            <v>COLLINS N</v>
          </cell>
          <cell r="B30">
            <v>31621</v>
          </cell>
          <cell r="C30">
            <v>85014</v>
          </cell>
          <cell r="D30">
            <v>40.872120000000002</v>
          </cell>
          <cell r="E30">
            <v>102.30410000000001</v>
          </cell>
          <cell r="F30">
            <v>4181</v>
          </cell>
          <cell r="G30">
            <v>135.0137</v>
          </cell>
          <cell r="H30">
            <v>5518</v>
          </cell>
          <cell r="I30">
            <v>9699</v>
          </cell>
          <cell r="J30">
            <v>8730</v>
          </cell>
          <cell r="K30">
            <v>969</v>
          </cell>
          <cell r="L30">
            <v>11214.953700000002</v>
          </cell>
        </row>
        <row r="31">
          <cell r="A31" t="str">
            <v>COX B R</v>
          </cell>
          <cell r="B31">
            <v>31880</v>
          </cell>
          <cell r="C31">
            <v>45220</v>
          </cell>
          <cell r="D31">
            <v>24.15598</v>
          </cell>
          <cell r="E31">
            <v>130.9315</v>
          </cell>
          <cell r="F31">
            <v>3163</v>
          </cell>
          <cell r="G31">
            <v>19.331499999999998</v>
          </cell>
          <cell r="H31">
            <v>467</v>
          </cell>
          <cell r="I31">
            <v>3630</v>
          </cell>
          <cell r="J31">
            <v>3176</v>
          </cell>
          <cell r="K31">
            <v>454</v>
          </cell>
          <cell r="L31">
            <v>4197.3690000000006</v>
          </cell>
        </row>
        <row r="32">
          <cell r="A32" t="str">
            <v>CROSS T G</v>
          </cell>
          <cell r="B32">
            <v>37144</v>
          </cell>
          <cell r="C32">
            <v>42452</v>
          </cell>
          <cell r="D32">
            <v>22.677350000000001</v>
          </cell>
          <cell r="E32">
            <v>304.44549999999998</v>
          </cell>
          <cell r="F32">
            <v>6904</v>
          </cell>
          <cell r="G32">
            <v>104.1534</v>
          </cell>
          <cell r="H32">
            <v>2362</v>
          </cell>
          <cell r="I32">
            <v>9266</v>
          </cell>
          <cell r="J32">
            <v>8559</v>
          </cell>
          <cell r="K32">
            <v>707</v>
          </cell>
          <cell r="L32">
            <v>10714.275800000001</v>
          </cell>
        </row>
        <row r="33">
          <cell r="A33" t="str">
            <v>CROUCH P D</v>
          </cell>
          <cell r="B33">
            <v>39510</v>
          </cell>
          <cell r="C33">
            <v>86258</v>
          </cell>
          <cell r="D33">
            <v>41.470190000000002</v>
          </cell>
          <cell r="E33">
            <v>55.561599999999999</v>
          </cell>
          <cell r="F33">
            <v>2304</v>
          </cell>
          <cell r="G33">
            <v>39.452100000000002</v>
          </cell>
          <cell r="H33">
            <v>1636</v>
          </cell>
          <cell r="I33">
            <v>3940</v>
          </cell>
          <cell r="J33">
            <v>3224</v>
          </cell>
          <cell r="K33">
            <v>716</v>
          </cell>
          <cell r="L33">
            <v>4555.8220000000001</v>
          </cell>
        </row>
        <row r="34">
          <cell r="A34" t="str">
            <v>DAUTH A R</v>
          </cell>
          <cell r="B34">
            <v>39706</v>
          </cell>
          <cell r="C34">
            <v>80000</v>
          </cell>
          <cell r="D34">
            <v>40.48583</v>
          </cell>
          <cell r="F34">
            <v>0</v>
          </cell>
          <cell r="G34">
            <v>107.8575</v>
          </cell>
          <cell r="H34">
            <v>4367</v>
          </cell>
          <cell r="I34">
            <v>4367</v>
          </cell>
          <cell r="J34">
            <v>3844</v>
          </cell>
          <cell r="K34">
            <v>523</v>
          </cell>
          <cell r="L34">
            <v>5049.5621000000001</v>
          </cell>
        </row>
        <row r="35">
          <cell r="A35" t="str">
            <v>DAVIS H R</v>
          </cell>
          <cell r="B35">
            <v>39331</v>
          </cell>
          <cell r="C35">
            <v>45975</v>
          </cell>
          <cell r="D35">
            <v>24.559290000000001</v>
          </cell>
          <cell r="E35">
            <v>-24</v>
          </cell>
          <cell r="F35">
            <v>-589</v>
          </cell>
          <cell r="G35">
            <v>105.7315</v>
          </cell>
          <cell r="H35">
            <v>2597</v>
          </cell>
          <cell r="I35">
            <v>2008</v>
          </cell>
          <cell r="J35">
            <v>1626</v>
          </cell>
          <cell r="K35">
            <v>382</v>
          </cell>
          <cell r="L35">
            <v>2321.8504000000003</v>
          </cell>
        </row>
        <row r="36">
          <cell r="A36" t="str">
            <v>DAWS A W</v>
          </cell>
          <cell r="B36">
            <v>34585</v>
          </cell>
          <cell r="C36">
            <v>44213</v>
          </cell>
          <cell r="D36">
            <v>23.61806</v>
          </cell>
          <cell r="E36">
            <v>168.9564</v>
          </cell>
          <cell r="F36">
            <v>3990</v>
          </cell>
          <cell r="G36">
            <v>104.9425</v>
          </cell>
          <cell r="H36">
            <v>2479</v>
          </cell>
          <cell r="I36">
            <v>6469</v>
          </cell>
          <cell r="J36">
            <v>5887</v>
          </cell>
          <cell r="K36">
            <v>582</v>
          </cell>
          <cell r="L36">
            <v>7480.1047000000008</v>
          </cell>
        </row>
        <row r="37">
          <cell r="A37" t="str">
            <v>DENNISON O J</v>
          </cell>
          <cell r="B37">
            <v>39286</v>
          </cell>
          <cell r="C37">
            <v>43963</v>
          </cell>
          <cell r="D37">
            <v>23.48451</v>
          </cell>
          <cell r="F37">
            <v>0</v>
          </cell>
          <cell r="G37">
            <v>123.4849</v>
          </cell>
          <cell r="H37">
            <v>2900</v>
          </cell>
          <cell r="I37">
            <v>2900</v>
          </cell>
          <cell r="J37">
            <v>2488</v>
          </cell>
          <cell r="K37">
            <v>412</v>
          </cell>
          <cell r="L37">
            <v>3353.2700000000004</v>
          </cell>
        </row>
        <row r="38">
          <cell r="A38" t="str">
            <v>DOUGLAS W A</v>
          </cell>
          <cell r="B38">
            <v>28229</v>
          </cell>
          <cell r="C38">
            <v>42955</v>
          </cell>
          <cell r="D38">
            <v>22.94605</v>
          </cell>
          <cell r="E38">
            <v>581.75670000000002</v>
          </cell>
          <cell r="F38">
            <v>13349</v>
          </cell>
          <cell r="G38">
            <v>18.937000000000001</v>
          </cell>
          <cell r="H38">
            <v>435</v>
          </cell>
          <cell r="I38">
            <v>13784</v>
          </cell>
          <cell r="J38">
            <v>12859</v>
          </cell>
          <cell r="K38">
            <v>925</v>
          </cell>
          <cell r="L38">
            <v>15938.439200000001</v>
          </cell>
        </row>
        <row r="39">
          <cell r="A39" t="str">
            <v>DUN K J</v>
          </cell>
          <cell r="B39">
            <v>29255</v>
          </cell>
          <cell r="C39">
            <v>120540</v>
          </cell>
          <cell r="D39">
            <v>57.951920000000001</v>
          </cell>
          <cell r="E39">
            <v>227.96010000000001</v>
          </cell>
          <cell r="F39">
            <v>13211</v>
          </cell>
          <cell r="G39">
            <v>51.287700000000001</v>
          </cell>
          <cell r="H39">
            <v>2972</v>
          </cell>
          <cell r="I39">
            <v>16183</v>
          </cell>
          <cell r="J39">
            <v>15396</v>
          </cell>
          <cell r="K39">
            <v>787</v>
          </cell>
          <cell r="L39">
            <v>18712.402900000001</v>
          </cell>
        </row>
        <row r="40">
          <cell r="A40" t="str">
            <v>DUNN K M</v>
          </cell>
          <cell r="B40">
            <v>39517</v>
          </cell>
          <cell r="C40">
            <v>44966</v>
          </cell>
          <cell r="D40">
            <v>22.756070000000001</v>
          </cell>
          <cell r="E40">
            <v>144.4</v>
          </cell>
          <cell r="F40">
            <v>3286</v>
          </cell>
          <cell r="G40">
            <v>34.564399999999999</v>
          </cell>
          <cell r="H40">
            <v>787</v>
          </cell>
          <cell r="I40">
            <v>4073</v>
          </cell>
          <cell r="J40">
            <v>3678</v>
          </cell>
          <cell r="K40">
            <v>395</v>
          </cell>
          <cell r="L40">
            <v>4709.6099000000004</v>
          </cell>
        </row>
        <row r="41">
          <cell r="A41" t="str">
            <v>EASTEN I J</v>
          </cell>
          <cell r="B41">
            <v>26686</v>
          </cell>
          <cell r="C41">
            <v>87505</v>
          </cell>
          <cell r="D41">
            <v>42.069710000000001</v>
          </cell>
          <cell r="E41">
            <v>25.861499999999999</v>
          </cell>
          <cell r="F41">
            <v>1088</v>
          </cell>
          <cell r="G41">
            <v>56.9863</v>
          </cell>
          <cell r="H41">
            <v>2397</v>
          </cell>
          <cell r="I41">
            <v>3485</v>
          </cell>
          <cell r="J41">
            <v>2782</v>
          </cell>
          <cell r="K41">
            <v>703</v>
          </cell>
          <cell r="L41">
            <v>4029.7055000000005</v>
          </cell>
        </row>
        <row r="42">
          <cell r="A42" t="str">
            <v>ELLISON S</v>
          </cell>
          <cell r="B42">
            <v>33616</v>
          </cell>
          <cell r="C42">
            <v>52031</v>
          </cell>
          <cell r="D42">
            <v>27.794339999999998</v>
          </cell>
          <cell r="E42">
            <v>299.0077</v>
          </cell>
          <cell r="F42">
            <v>8311</v>
          </cell>
          <cell r="G42">
            <v>54.8384</v>
          </cell>
          <cell r="H42">
            <v>1524</v>
          </cell>
          <cell r="I42">
            <v>9835</v>
          </cell>
          <cell r="J42">
            <v>9050</v>
          </cell>
          <cell r="K42">
            <v>785</v>
          </cell>
          <cell r="L42">
            <v>11372.210500000001</v>
          </cell>
        </row>
        <row r="43">
          <cell r="A43" t="str">
            <v>FLEMING R D</v>
          </cell>
          <cell r="B43">
            <v>30942</v>
          </cell>
          <cell r="C43">
            <v>42201</v>
          </cell>
          <cell r="D43">
            <v>22.54327</v>
          </cell>
          <cell r="E43">
            <v>204.14709999999999</v>
          </cell>
          <cell r="F43">
            <v>4602</v>
          </cell>
          <cell r="G43">
            <v>101.3918</v>
          </cell>
          <cell r="H43">
            <v>2286</v>
          </cell>
          <cell r="I43">
            <v>6888</v>
          </cell>
          <cell r="J43">
            <v>6296</v>
          </cell>
          <cell r="K43">
            <v>592</v>
          </cell>
          <cell r="L43">
            <v>7964.5944000000009</v>
          </cell>
        </row>
        <row r="44">
          <cell r="A44" t="str">
            <v>FORMAN J J</v>
          </cell>
          <cell r="B44">
            <v>35303</v>
          </cell>
          <cell r="C44">
            <v>51106</v>
          </cell>
          <cell r="D44">
            <v>27.30021</v>
          </cell>
          <cell r="E44">
            <v>-30.6159</v>
          </cell>
          <cell r="F44">
            <v>-836</v>
          </cell>
          <cell r="G44">
            <v>110.0712</v>
          </cell>
          <cell r="H44">
            <v>3005</v>
          </cell>
          <cell r="I44">
            <v>2169</v>
          </cell>
          <cell r="J44">
            <v>1749</v>
          </cell>
          <cell r="K44">
            <v>420</v>
          </cell>
          <cell r="L44">
            <v>2508.0147000000002</v>
          </cell>
        </row>
        <row r="45">
          <cell r="A45" t="str">
            <v>FOSTER M R</v>
          </cell>
          <cell r="B45">
            <v>35534</v>
          </cell>
          <cell r="C45">
            <v>51106</v>
          </cell>
          <cell r="D45">
            <v>27.30021</v>
          </cell>
          <cell r="E45">
            <v>160.95490000000001</v>
          </cell>
          <cell r="F45">
            <v>4394</v>
          </cell>
          <cell r="G45">
            <v>18.937000000000001</v>
          </cell>
          <cell r="H45">
            <v>517</v>
          </cell>
          <cell r="I45">
            <v>4911</v>
          </cell>
          <cell r="J45">
            <v>3321</v>
          </cell>
          <cell r="K45">
            <v>1590</v>
          </cell>
          <cell r="L45">
            <v>5678.5893000000005</v>
          </cell>
        </row>
        <row r="46">
          <cell r="A46" t="str">
            <v>FOX M L</v>
          </cell>
          <cell r="B46">
            <v>39846</v>
          </cell>
          <cell r="C46">
            <v>75000</v>
          </cell>
          <cell r="D46">
            <v>37.955469999999998</v>
          </cell>
          <cell r="F46">
            <v>0</v>
          </cell>
          <cell r="G46">
            <v>49.556199999999997</v>
          </cell>
          <cell r="H46">
            <v>1881</v>
          </cell>
          <cell r="I46">
            <v>1881</v>
          </cell>
          <cell r="J46">
            <v>1391</v>
          </cell>
          <cell r="K46">
            <v>490</v>
          </cell>
          <cell r="L46">
            <v>2175.0003000000002</v>
          </cell>
        </row>
        <row r="47">
          <cell r="A47" t="str">
            <v>FRASER M T</v>
          </cell>
          <cell r="B47">
            <v>39923</v>
          </cell>
          <cell r="C47">
            <v>64679</v>
          </cell>
          <cell r="D47">
            <v>32.732289999999999</v>
          </cell>
          <cell r="F47">
            <v>0</v>
          </cell>
          <cell r="G47">
            <v>17.490400000000001</v>
          </cell>
          <cell r="H47">
            <v>573</v>
          </cell>
          <cell r="I47">
            <v>573</v>
          </cell>
          <cell r="J47">
            <v>150</v>
          </cell>
          <cell r="K47">
            <v>423</v>
          </cell>
          <cell r="L47">
            <v>662.55990000000008</v>
          </cell>
        </row>
        <row r="48">
          <cell r="A48" t="str">
            <v>FURMINGER A C</v>
          </cell>
          <cell r="B48">
            <v>28990</v>
          </cell>
          <cell r="C48">
            <v>91232</v>
          </cell>
          <cell r="D48">
            <v>43.861539999999998</v>
          </cell>
          <cell r="E48">
            <v>84.0137</v>
          </cell>
          <cell r="F48">
            <v>3685</v>
          </cell>
          <cell r="G48">
            <v>7.4520999999999997</v>
          </cell>
          <cell r="H48">
            <v>327</v>
          </cell>
          <cell r="I48">
            <v>4012</v>
          </cell>
          <cell r="J48">
            <v>3261</v>
          </cell>
          <cell r="K48">
            <v>751</v>
          </cell>
          <cell r="L48">
            <v>4639.0756000000001</v>
          </cell>
        </row>
        <row r="49">
          <cell r="A49" t="str">
            <v>GAJINOV S</v>
          </cell>
          <cell r="B49">
            <v>33296</v>
          </cell>
          <cell r="C49">
            <v>131690</v>
          </cell>
          <cell r="D49">
            <v>63.3125</v>
          </cell>
          <cell r="E49">
            <v>330.21230000000003</v>
          </cell>
          <cell r="F49">
            <v>20907</v>
          </cell>
          <cell r="G49">
            <v>41.205500000000001</v>
          </cell>
          <cell r="H49">
            <v>2609</v>
          </cell>
          <cell r="I49">
            <v>23516</v>
          </cell>
          <cell r="J49">
            <v>22655</v>
          </cell>
          <cell r="K49">
            <v>861</v>
          </cell>
          <cell r="L49">
            <v>27191.550800000001</v>
          </cell>
        </row>
        <row r="50">
          <cell r="A50" t="str">
            <v>GAUNTLETT G N</v>
          </cell>
          <cell r="B50">
            <v>39601</v>
          </cell>
          <cell r="C50">
            <v>49591</v>
          </cell>
          <cell r="D50">
            <v>26.490919999999999</v>
          </cell>
          <cell r="E50">
            <v>-72</v>
          </cell>
          <cell r="F50">
            <v>-1907</v>
          </cell>
          <cell r="G50">
            <v>85.611000000000004</v>
          </cell>
          <cell r="H50">
            <v>2268</v>
          </cell>
          <cell r="I50">
            <v>361</v>
          </cell>
          <cell r="J50">
            <v>361</v>
          </cell>
          <cell r="K50">
            <v>0</v>
          </cell>
          <cell r="L50">
            <v>417.42430000000002</v>
          </cell>
        </row>
        <row r="51">
          <cell r="A51" t="str">
            <v>GAVARRA M G</v>
          </cell>
          <cell r="B51">
            <v>39545</v>
          </cell>
          <cell r="C51">
            <v>77982</v>
          </cell>
          <cell r="D51">
            <v>39.464570000000002</v>
          </cell>
          <cell r="E51">
            <v>7.6</v>
          </cell>
          <cell r="F51">
            <v>300</v>
          </cell>
          <cell r="G51">
            <v>22.9041</v>
          </cell>
          <cell r="H51">
            <v>904</v>
          </cell>
          <cell r="I51">
            <v>1204</v>
          </cell>
          <cell r="J51">
            <v>694</v>
          </cell>
          <cell r="K51">
            <v>510</v>
          </cell>
          <cell r="L51">
            <v>1392.1852000000001</v>
          </cell>
        </row>
        <row r="52">
          <cell r="A52" t="str">
            <v>GORMAN J A</v>
          </cell>
          <cell r="B52">
            <v>38656</v>
          </cell>
          <cell r="C52">
            <v>63531</v>
          </cell>
          <cell r="D52">
            <v>30.543749999999999</v>
          </cell>
          <cell r="E52">
            <v>120.7979</v>
          </cell>
          <cell r="F52">
            <v>3690</v>
          </cell>
          <cell r="G52">
            <v>93.369900000000001</v>
          </cell>
          <cell r="H52">
            <v>2852</v>
          </cell>
          <cell r="I52">
            <v>6542</v>
          </cell>
          <cell r="J52">
            <v>6127</v>
          </cell>
          <cell r="K52">
            <v>415</v>
          </cell>
          <cell r="L52">
            <v>7564.5146000000004</v>
          </cell>
        </row>
        <row r="53">
          <cell r="A53" t="str">
            <v>HARDY C</v>
          </cell>
          <cell r="B53">
            <v>39293</v>
          </cell>
          <cell r="C53">
            <v>25542</v>
          </cell>
          <cell r="D53">
            <v>24.559619999999999</v>
          </cell>
          <cell r="E53">
            <v>-15</v>
          </cell>
          <cell r="F53">
            <v>-368</v>
          </cell>
          <cell r="G53">
            <v>66.849299999999999</v>
          </cell>
          <cell r="H53">
            <v>1642</v>
          </cell>
          <cell r="I53">
            <v>1274</v>
          </cell>
          <cell r="J53">
            <v>1054</v>
          </cell>
          <cell r="K53">
            <v>220</v>
          </cell>
          <cell r="L53">
            <v>1473.1262000000002</v>
          </cell>
        </row>
        <row r="54">
          <cell r="A54" t="str">
            <v>HARVEY J G</v>
          </cell>
          <cell r="B54">
            <v>39286</v>
          </cell>
          <cell r="C54">
            <v>48328</v>
          </cell>
          <cell r="D54">
            <v>25.816240000000001</v>
          </cell>
          <cell r="E54">
            <v>56</v>
          </cell>
          <cell r="F54">
            <v>1446</v>
          </cell>
          <cell r="G54">
            <v>123.4849</v>
          </cell>
          <cell r="H54">
            <v>3188</v>
          </cell>
          <cell r="I54">
            <v>4634</v>
          </cell>
          <cell r="J54">
            <v>4115</v>
          </cell>
          <cell r="K54">
            <v>519</v>
          </cell>
          <cell r="L54">
            <v>5358.2942000000003</v>
          </cell>
        </row>
        <row r="55">
          <cell r="A55" t="str">
            <v>HENDERSON M T</v>
          </cell>
          <cell r="B55">
            <v>36766</v>
          </cell>
          <cell r="C55">
            <v>51106</v>
          </cell>
          <cell r="D55">
            <v>27.30021</v>
          </cell>
          <cell r="E55">
            <v>104.0767</v>
          </cell>
          <cell r="F55">
            <v>2841</v>
          </cell>
          <cell r="G55">
            <v>109.2822</v>
          </cell>
          <cell r="H55">
            <v>2983</v>
          </cell>
          <cell r="I55">
            <v>5824</v>
          </cell>
          <cell r="J55">
            <v>5233</v>
          </cell>
          <cell r="K55">
            <v>591</v>
          </cell>
          <cell r="L55">
            <v>6734.2912000000006</v>
          </cell>
        </row>
        <row r="56">
          <cell r="A56" t="str">
            <v>HERBERT L A</v>
          </cell>
          <cell r="B56">
            <v>39265</v>
          </cell>
          <cell r="C56">
            <v>47404</v>
          </cell>
          <cell r="D56">
            <v>25.322649999999999</v>
          </cell>
          <cell r="E56">
            <v>8</v>
          </cell>
          <cell r="F56">
            <v>203</v>
          </cell>
          <cell r="G56">
            <v>131.76990000000001</v>
          </cell>
          <cell r="H56">
            <v>3337</v>
          </cell>
          <cell r="I56">
            <v>3540</v>
          </cell>
          <cell r="J56">
            <v>3077</v>
          </cell>
          <cell r="K56">
            <v>463</v>
          </cell>
          <cell r="L56">
            <v>4093.3020000000006</v>
          </cell>
        </row>
        <row r="57">
          <cell r="A57" t="str">
            <v>HIGGS A H</v>
          </cell>
          <cell r="B57">
            <v>38551</v>
          </cell>
          <cell r="C57">
            <v>107149</v>
          </cell>
          <cell r="D57">
            <v>51.513939999999998</v>
          </cell>
          <cell r="E57">
            <v>140.3706</v>
          </cell>
          <cell r="F57">
            <v>7231</v>
          </cell>
          <cell r="G57">
            <v>139.3973</v>
          </cell>
          <cell r="H57">
            <v>7181</v>
          </cell>
          <cell r="I57">
            <v>14412</v>
          </cell>
          <cell r="J57">
            <v>13712</v>
          </cell>
          <cell r="K57">
            <v>700</v>
          </cell>
          <cell r="L57">
            <v>16664.595600000001</v>
          </cell>
        </row>
        <row r="58">
          <cell r="A58" t="str">
            <v>JAMIESON J W</v>
          </cell>
          <cell r="B58">
            <v>34120</v>
          </cell>
          <cell r="C58">
            <v>132595</v>
          </cell>
          <cell r="D58">
            <v>63.747599999999998</v>
          </cell>
          <cell r="E58">
            <v>441.65820000000002</v>
          </cell>
          <cell r="F58">
            <v>28155</v>
          </cell>
          <cell r="G58">
            <v>0.43840000000000001</v>
          </cell>
          <cell r="H58">
            <v>28</v>
          </cell>
          <cell r="I58">
            <v>28183</v>
          </cell>
          <cell r="J58">
            <v>27316</v>
          </cell>
          <cell r="K58">
            <v>867</v>
          </cell>
          <cell r="L58">
            <v>32588.002900000003</v>
          </cell>
        </row>
        <row r="59">
          <cell r="A59" t="str">
            <v>JAMIESON L G</v>
          </cell>
          <cell r="B59">
            <v>32125</v>
          </cell>
          <cell r="C59">
            <v>46182</v>
          </cell>
          <cell r="D59">
            <v>37.004809999999999</v>
          </cell>
          <cell r="E59">
            <v>165.23140000000001</v>
          </cell>
          <cell r="F59">
            <v>6114</v>
          </cell>
          <cell r="G59">
            <v>44.449300000000001</v>
          </cell>
          <cell r="H59">
            <v>1645</v>
          </cell>
          <cell r="I59">
            <v>7759</v>
          </cell>
          <cell r="J59">
            <v>7753</v>
          </cell>
          <cell r="K59">
            <v>6</v>
          </cell>
          <cell r="L59">
            <v>8971.7317000000003</v>
          </cell>
        </row>
        <row r="60">
          <cell r="A60" t="str">
            <v>JONES G L</v>
          </cell>
          <cell r="B60">
            <v>39601</v>
          </cell>
          <cell r="C60">
            <v>40153</v>
          </cell>
          <cell r="D60">
            <v>21.449249999999999</v>
          </cell>
          <cell r="E60">
            <v>-56</v>
          </cell>
          <cell r="F60">
            <v>-1201</v>
          </cell>
          <cell r="G60">
            <v>142.42189999999999</v>
          </cell>
          <cell r="H60">
            <v>3055</v>
          </cell>
          <cell r="I60">
            <v>1854</v>
          </cell>
          <cell r="J60">
            <v>1526</v>
          </cell>
          <cell r="K60">
            <v>328</v>
          </cell>
          <cell r="L60">
            <v>2143.7802000000001</v>
          </cell>
        </row>
        <row r="61">
          <cell r="A61" t="str">
            <v>KING M D</v>
          </cell>
          <cell r="B61">
            <v>35208</v>
          </cell>
          <cell r="C61">
            <v>43710</v>
          </cell>
          <cell r="D61">
            <v>23.349360000000001</v>
          </cell>
          <cell r="E61">
            <v>99.299199999999999</v>
          </cell>
          <cell r="F61">
            <v>2319</v>
          </cell>
          <cell r="G61">
            <v>3.5507</v>
          </cell>
          <cell r="H61">
            <v>83</v>
          </cell>
          <cell r="I61">
            <v>2402</v>
          </cell>
          <cell r="J61">
            <v>2015</v>
          </cell>
          <cell r="K61">
            <v>387</v>
          </cell>
          <cell r="L61">
            <v>2777.4326000000001</v>
          </cell>
        </row>
        <row r="62">
          <cell r="A62" t="str">
            <v>KING S G</v>
          </cell>
          <cell r="B62">
            <v>39293</v>
          </cell>
          <cell r="C62">
            <v>51106</v>
          </cell>
          <cell r="D62">
            <v>27.30021</v>
          </cell>
          <cell r="E62">
            <v>96</v>
          </cell>
          <cell r="F62">
            <v>2621</v>
          </cell>
          <cell r="G62">
            <v>120.72329999999999</v>
          </cell>
          <cell r="H62">
            <v>3296</v>
          </cell>
          <cell r="I62">
            <v>5917</v>
          </cell>
          <cell r="J62">
            <v>5321</v>
          </cell>
          <cell r="K62">
            <v>596</v>
          </cell>
          <cell r="L62">
            <v>6841.8271000000004</v>
          </cell>
        </row>
        <row r="63">
          <cell r="A63" t="str">
            <v>KYTE D B</v>
          </cell>
          <cell r="B63">
            <v>39265</v>
          </cell>
          <cell r="C63">
            <v>67303</v>
          </cell>
          <cell r="D63">
            <v>34.060220000000001</v>
          </cell>
          <cell r="E63">
            <v>15.2</v>
          </cell>
          <cell r="F63">
            <v>518</v>
          </cell>
          <cell r="G63">
            <v>138.25749999999999</v>
          </cell>
          <cell r="H63">
            <v>4709</v>
          </cell>
          <cell r="I63">
            <v>5227</v>
          </cell>
          <cell r="J63">
            <v>4787</v>
          </cell>
          <cell r="K63">
            <v>440</v>
          </cell>
          <cell r="L63">
            <v>6043.9801000000007</v>
          </cell>
        </row>
        <row r="64">
          <cell r="A64" t="str">
            <v>LATHER P T</v>
          </cell>
          <cell r="B64">
            <v>38404</v>
          </cell>
          <cell r="C64">
            <v>107149</v>
          </cell>
          <cell r="D64">
            <v>51.513939999999998</v>
          </cell>
          <cell r="E64">
            <v>124.8022</v>
          </cell>
          <cell r="F64">
            <v>6429</v>
          </cell>
          <cell r="G64">
            <v>43.835599999999999</v>
          </cell>
          <cell r="H64">
            <v>2258</v>
          </cell>
          <cell r="I64">
            <v>8687</v>
          </cell>
          <cell r="J64">
            <v>7987</v>
          </cell>
          <cell r="K64">
            <v>700</v>
          </cell>
          <cell r="L64">
            <v>10044.778100000001</v>
          </cell>
        </row>
        <row r="65">
          <cell r="A65" t="str">
            <v>LYNCH H D</v>
          </cell>
          <cell r="B65">
            <v>39846</v>
          </cell>
          <cell r="C65">
            <v>55000</v>
          </cell>
          <cell r="D65">
            <v>27.834009999999999</v>
          </cell>
          <cell r="F65">
            <v>0</v>
          </cell>
          <cell r="G65">
            <v>49.556199999999997</v>
          </cell>
          <cell r="H65">
            <v>1379</v>
          </cell>
          <cell r="I65">
            <v>1379</v>
          </cell>
          <cell r="J65">
            <v>1020</v>
          </cell>
          <cell r="K65">
            <v>359</v>
          </cell>
          <cell r="L65">
            <v>1594.5377000000001</v>
          </cell>
        </row>
        <row r="66">
          <cell r="A66" t="str">
            <v>MADDEN C</v>
          </cell>
          <cell r="B66">
            <v>39265</v>
          </cell>
          <cell r="C66">
            <v>45975</v>
          </cell>
          <cell r="D66">
            <v>24.559290000000001</v>
          </cell>
          <cell r="E66">
            <v>-72</v>
          </cell>
          <cell r="F66">
            <v>-1768</v>
          </cell>
          <cell r="G66">
            <v>131.76990000000001</v>
          </cell>
          <cell r="H66">
            <v>3236</v>
          </cell>
          <cell r="I66">
            <v>1468</v>
          </cell>
          <cell r="J66">
            <v>1113</v>
          </cell>
          <cell r="K66">
            <v>355</v>
          </cell>
          <cell r="L66">
            <v>1697.4484000000002</v>
          </cell>
        </row>
        <row r="67">
          <cell r="A67" t="str">
            <v>MALANDRINI M J</v>
          </cell>
          <cell r="B67">
            <v>39699</v>
          </cell>
          <cell r="C67">
            <v>64220</v>
          </cell>
          <cell r="D67">
            <v>32.5</v>
          </cell>
          <cell r="F67">
            <v>0</v>
          </cell>
          <cell r="G67">
            <v>110.7726</v>
          </cell>
          <cell r="H67">
            <v>3600</v>
          </cell>
          <cell r="I67">
            <v>3600</v>
          </cell>
          <cell r="J67">
            <v>3181</v>
          </cell>
          <cell r="K67">
            <v>419</v>
          </cell>
          <cell r="L67">
            <v>4162.68</v>
          </cell>
        </row>
        <row r="68">
          <cell r="A68" t="str">
            <v>MC NEIL W</v>
          </cell>
          <cell r="B68">
            <v>39286</v>
          </cell>
          <cell r="C68">
            <v>72891</v>
          </cell>
          <cell r="D68">
            <v>35.043750000000003</v>
          </cell>
          <cell r="E68">
            <v>36.371600000000001</v>
          </cell>
          <cell r="F68">
            <v>1275</v>
          </cell>
          <cell r="G68">
            <v>137.2055</v>
          </cell>
          <cell r="H68">
            <v>4808</v>
          </cell>
          <cell r="I68">
            <v>6083</v>
          </cell>
          <cell r="J68">
            <v>5350</v>
          </cell>
          <cell r="K68">
            <v>733</v>
          </cell>
          <cell r="L68">
            <v>7033.7729000000008</v>
          </cell>
        </row>
        <row r="69">
          <cell r="A69" t="str">
            <v>MCSORLEY P</v>
          </cell>
          <cell r="B69">
            <v>33952</v>
          </cell>
          <cell r="C69">
            <v>49591</v>
          </cell>
          <cell r="D69">
            <v>26.490919999999999</v>
          </cell>
          <cell r="E69">
            <v>126.48</v>
          </cell>
          <cell r="F69">
            <v>3351</v>
          </cell>
          <cell r="G69">
            <v>67.0685</v>
          </cell>
          <cell r="H69">
            <v>1777</v>
          </cell>
          <cell r="I69">
            <v>5128</v>
          </cell>
          <cell r="J69">
            <v>4804</v>
          </cell>
          <cell r="K69">
            <v>324</v>
          </cell>
          <cell r="L69">
            <v>5929.5064000000002</v>
          </cell>
        </row>
        <row r="70">
          <cell r="A70" t="str">
            <v>MISCHKE C J</v>
          </cell>
          <cell r="B70">
            <v>38810</v>
          </cell>
          <cell r="C70">
            <v>46477</v>
          </cell>
          <cell r="D70">
            <v>24.827459999999999</v>
          </cell>
          <cell r="E70">
            <v>288.48700000000002</v>
          </cell>
          <cell r="F70">
            <v>7162</v>
          </cell>
          <cell r="G70">
            <v>23.276700000000002</v>
          </cell>
          <cell r="H70">
            <v>578</v>
          </cell>
          <cell r="I70">
            <v>7740</v>
          </cell>
          <cell r="J70">
            <v>7084</v>
          </cell>
          <cell r="K70">
            <v>656</v>
          </cell>
          <cell r="L70">
            <v>8949.7620000000006</v>
          </cell>
        </row>
        <row r="71">
          <cell r="A71" t="str">
            <v>MISCHKE T J</v>
          </cell>
          <cell r="B71">
            <v>39286</v>
          </cell>
          <cell r="C71">
            <v>49255</v>
          </cell>
          <cell r="D71">
            <v>26.311430000000001</v>
          </cell>
          <cell r="E71">
            <v>120</v>
          </cell>
          <cell r="F71">
            <v>3157</v>
          </cell>
          <cell r="G71">
            <v>123.4849</v>
          </cell>
          <cell r="H71">
            <v>3249</v>
          </cell>
          <cell r="I71">
            <v>6406</v>
          </cell>
          <cell r="J71">
            <v>5798</v>
          </cell>
          <cell r="K71">
            <v>608</v>
          </cell>
          <cell r="L71">
            <v>7407.2578000000003</v>
          </cell>
        </row>
        <row r="72">
          <cell r="A72" t="str">
            <v>MORGAN C M</v>
          </cell>
          <cell r="B72">
            <v>29549</v>
          </cell>
          <cell r="C72">
            <v>87505</v>
          </cell>
          <cell r="D72">
            <v>42.069710000000001</v>
          </cell>
          <cell r="E72">
            <v>-5.2314999999999996</v>
          </cell>
          <cell r="F72">
            <v>-220</v>
          </cell>
          <cell r="G72">
            <v>82.849299999999999</v>
          </cell>
          <cell r="H72">
            <v>3485</v>
          </cell>
          <cell r="I72">
            <v>3265</v>
          </cell>
          <cell r="J72">
            <v>2572</v>
          </cell>
          <cell r="K72">
            <v>693</v>
          </cell>
          <cell r="L72">
            <v>3775.3195000000005</v>
          </cell>
        </row>
        <row r="73">
          <cell r="A73" t="str">
            <v>MORRIS E L</v>
          </cell>
          <cell r="B73">
            <v>39524</v>
          </cell>
          <cell r="C73">
            <v>45000</v>
          </cell>
          <cell r="D73">
            <v>22.77328</v>
          </cell>
          <cell r="E73">
            <v>152</v>
          </cell>
          <cell r="F73">
            <v>3462</v>
          </cell>
          <cell r="G73">
            <v>31.6493</v>
          </cell>
          <cell r="H73">
            <v>721</v>
          </cell>
          <cell r="I73">
            <v>4183</v>
          </cell>
          <cell r="J73">
            <v>3889</v>
          </cell>
          <cell r="K73">
            <v>294</v>
          </cell>
          <cell r="L73">
            <v>4836.8029000000006</v>
          </cell>
        </row>
        <row r="74">
          <cell r="A74" t="str">
            <v>MOYLE G D F</v>
          </cell>
          <cell r="B74">
            <v>39524</v>
          </cell>
          <cell r="C74">
            <v>42955</v>
          </cell>
          <cell r="D74">
            <v>22.94605</v>
          </cell>
          <cell r="E74">
            <v>48</v>
          </cell>
          <cell r="F74">
            <v>1101</v>
          </cell>
          <cell r="G74">
            <v>29.983599999999999</v>
          </cell>
          <cell r="H74">
            <v>688</v>
          </cell>
          <cell r="I74">
            <v>1789</v>
          </cell>
          <cell r="J74">
            <v>1437</v>
          </cell>
          <cell r="K74">
            <v>352</v>
          </cell>
          <cell r="L74">
            <v>2068.6207000000004</v>
          </cell>
        </row>
        <row r="75">
          <cell r="A75" t="str">
            <v>MULLEN S L</v>
          </cell>
          <cell r="B75">
            <v>34302</v>
          </cell>
          <cell r="C75">
            <v>53878</v>
          </cell>
          <cell r="D75">
            <v>28.78098</v>
          </cell>
          <cell r="E75">
            <v>342.85359999999997</v>
          </cell>
          <cell r="F75">
            <v>9868</v>
          </cell>
          <cell r="G75">
            <v>72.591800000000006</v>
          </cell>
          <cell r="H75">
            <v>2089</v>
          </cell>
          <cell r="I75">
            <v>11957</v>
          </cell>
          <cell r="J75">
            <v>11062</v>
          </cell>
          <cell r="K75">
            <v>895</v>
          </cell>
          <cell r="L75">
            <v>13825.879100000002</v>
          </cell>
        </row>
        <row r="76">
          <cell r="A76" t="str">
            <v>O'GRADY D M</v>
          </cell>
          <cell r="B76">
            <v>34086</v>
          </cell>
          <cell r="C76">
            <v>51106</v>
          </cell>
          <cell r="D76">
            <v>27.30021</v>
          </cell>
          <cell r="E76">
            <v>208.40029999999999</v>
          </cell>
          <cell r="F76">
            <v>5689</v>
          </cell>
          <cell r="G76">
            <v>13.808199999999999</v>
          </cell>
          <cell r="H76">
            <v>377</v>
          </cell>
          <cell r="I76">
            <v>6066</v>
          </cell>
          <cell r="J76">
            <v>7545</v>
          </cell>
          <cell r="K76">
            <v>-1479</v>
          </cell>
          <cell r="L76">
            <v>7014.1158000000005</v>
          </cell>
        </row>
        <row r="77">
          <cell r="A77" t="str">
            <v>O'KEEFE R</v>
          </cell>
          <cell r="B77">
            <v>39195</v>
          </cell>
          <cell r="C77">
            <v>103646</v>
          </cell>
          <cell r="D77">
            <v>52.45243</v>
          </cell>
          <cell r="E77">
            <v>205.03139999999999</v>
          </cell>
          <cell r="F77">
            <v>10754</v>
          </cell>
          <cell r="G77">
            <v>16.241099999999999</v>
          </cell>
          <cell r="H77">
            <v>852</v>
          </cell>
          <cell r="I77">
            <v>11606</v>
          </cell>
          <cell r="J77">
            <v>15713</v>
          </cell>
          <cell r="K77">
            <v>-4107</v>
          </cell>
          <cell r="L77">
            <v>13420.017800000001</v>
          </cell>
        </row>
        <row r="78">
          <cell r="A78" t="str">
            <v>ORRISS J M</v>
          </cell>
          <cell r="B78">
            <v>39300</v>
          </cell>
          <cell r="C78">
            <v>43963</v>
          </cell>
          <cell r="D78">
            <v>23.48451</v>
          </cell>
          <cell r="E78">
            <v>72</v>
          </cell>
          <cell r="F78">
            <v>1691</v>
          </cell>
          <cell r="G78">
            <v>117.9616</v>
          </cell>
          <cell r="H78">
            <v>2770</v>
          </cell>
          <cell r="I78">
            <v>4461</v>
          </cell>
          <cell r="J78">
            <v>3975</v>
          </cell>
          <cell r="K78">
            <v>486</v>
          </cell>
          <cell r="L78">
            <v>5158.2543000000005</v>
          </cell>
        </row>
        <row r="79">
          <cell r="A79" t="str">
            <v>PAYNE D T</v>
          </cell>
          <cell r="B79">
            <v>35626</v>
          </cell>
          <cell r="C79">
            <v>111826</v>
          </cell>
          <cell r="D79">
            <v>53.762500000000003</v>
          </cell>
          <cell r="E79">
            <v>88.375500000000002</v>
          </cell>
          <cell r="F79">
            <v>4751</v>
          </cell>
          <cell r="G79">
            <v>140.7123</v>
          </cell>
          <cell r="H79">
            <v>7565</v>
          </cell>
          <cell r="I79">
            <v>12316</v>
          </cell>
          <cell r="J79">
            <v>11585</v>
          </cell>
          <cell r="K79">
            <v>731</v>
          </cell>
          <cell r="L79">
            <v>14240.990800000001</v>
          </cell>
        </row>
        <row r="80">
          <cell r="A80" t="str">
            <v>PRASS A F</v>
          </cell>
          <cell r="B80">
            <v>28933</v>
          </cell>
          <cell r="C80">
            <v>87505</v>
          </cell>
          <cell r="D80">
            <v>42.069710000000001</v>
          </cell>
          <cell r="E80">
            <v>136.47559999999999</v>
          </cell>
          <cell r="F80">
            <v>5741</v>
          </cell>
          <cell r="G80">
            <v>32.438400000000001</v>
          </cell>
          <cell r="H80">
            <v>1365</v>
          </cell>
          <cell r="I80">
            <v>7106</v>
          </cell>
          <cell r="J80">
            <v>6238</v>
          </cell>
          <cell r="K80">
            <v>868</v>
          </cell>
          <cell r="L80">
            <v>8216.6678000000011</v>
          </cell>
        </row>
        <row r="81">
          <cell r="A81" t="str">
            <v>SCHMIDT R C</v>
          </cell>
          <cell r="B81">
            <v>34624</v>
          </cell>
          <cell r="C81">
            <v>44718</v>
          </cell>
          <cell r="D81">
            <v>23.887820000000001</v>
          </cell>
          <cell r="E81">
            <v>250.12270000000001</v>
          </cell>
          <cell r="F81">
            <v>5975</v>
          </cell>
          <cell r="G81">
            <v>89.556200000000004</v>
          </cell>
          <cell r="H81">
            <v>2139</v>
          </cell>
          <cell r="I81">
            <v>8114</v>
          </cell>
          <cell r="J81">
            <v>7450</v>
          </cell>
          <cell r="K81">
            <v>664</v>
          </cell>
          <cell r="L81">
            <v>9382.2182000000012</v>
          </cell>
        </row>
        <row r="82">
          <cell r="A82" t="str">
            <v>SHARMAN D A</v>
          </cell>
          <cell r="B82">
            <v>39629</v>
          </cell>
          <cell r="C82">
            <v>120000</v>
          </cell>
          <cell r="D82">
            <v>60.728740000000002</v>
          </cell>
          <cell r="F82">
            <v>0</v>
          </cell>
          <cell r="G82">
            <v>139.92330000000001</v>
          </cell>
          <cell r="H82">
            <v>8497</v>
          </cell>
          <cell r="I82">
            <v>8497</v>
          </cell>
          <cell r="J82">
            <v>7713</v>
          </cell>
          <cell r="K82">
            <v>784</v>
          </cell>
          <cell r="L82">
            <v>9825.0811000000012</v>
          </cell>
        </row>
        <row r="83">
          <cell r="A83" t="str">
            <v>SMITH R K</v>
          </cell>
          <cell r="B83">
            <v>31791</v>
          </cell>
          <cell r="C83">
            <v>87505</v>
          </cell>
          <cell r="D83">
            <v>42.069710000000001</v>
          </cell>
          <cell r="E83">
            <v>332.49470000000002</v>
          </cell>
          <cell r="F83">
            <v>13988</v>
          </cell>
          <cell r="G83">
            <v>60.493200000000002</v>
          </cell>
          <cell r="H83">
            <v>2545</v>
          </cell>
          <cell r="I83">
            <v>16533</v>
          </cell>
          <cell r="J83">
            <v>15238</v>
          </cell>
          <cell r="K83">
            <v>1295</v>
          </cell>
          <cell r="L83">
            <v>19117.107900000003</v>
          </cell>
        </row>
        <row r="84">
          <cell r="A84" t="str">
            <v>STEVENSON B J</v>
          </cell>
          <cell r="B84">
            <v>38544</v>
          </cell>
          <cell r="C84">
            <v>43710</v>
          </cell>
          <cell r="D84">
            <v>23.349360000000001</v>
          </cell>
          <cell r="E84">
            <v>-4.4903000000000004</v>
          </cell>
          <cell r="F84">
            <v>-105</v>
          </cell>
          <cell r="G84">
            <v>128.2192</v>
          </cell>
          <cell r="H84">
            <v>2994</v>
          </cell>
          <cell r="I84">
            <v>2889</v>
          </cell>
          <cell r="J84">
            <v>2479</v>
          </cell>
          <cell r="K84">
            <v>410</v>
          </cell>
          <cell r="L84">
            <v>3340.5507000000002</v>
          </cell>
        </row>
        <row r="85">
          <cell r="A85" t="str">
            <v>TAHAU D J</v>
          </cell>
          <cell r="B85">
            <v>39286</v>
          </cell>
          <cell r="C85">
            <v>43710</v>
          </cell>
          <cell r="D85">
            <v>23.349360000000001</v>
          </cell>
          <cell r="E85">
            <v>72</v>
          </cell>
          <cell r="F85">
            <v>1681</v>
          </cell>
          <cell r="G85">
            <v>123.4849</v>
          </cell>
          <cell r="H85">
            <v>2883</v>
          </cell>
          <cell r="I85">
            <v>4564</v>
          </cell>
          <cell r="J85">
            <v>4075</v>
          </cell>
          <cell r="K85">
            <v>489</v>
          </cell>
          <cell r="L85">
            <v>5277.3532000000005</v>
          </cell>
        </row>
        <row r="86">
          <cell r="A86" t="str">
            <v>TOLHOEK J R</v>
          </cell>
          <cell r="B86">
            <v>37844</v>
          </cell>
          <cell r="C86">
            <v>43710</v>
          </cell>
          <cell r="D86">
            <v>23.349360000000001</v>
          </cell>
          <cell r="E86">
            <v>96.409899999999993</v>
          </cell>
          <cell r="F86">
            <v>2251</v>
          </cell>
          <cell r="G86">
            <v>115.989</v>
          </cell>
          <cell r="H86">
            <v>2708</v>
          </cell>
          <cell r="I86">
            <v>4959</v>
          </cell>
          <cell r="J86">
            <v>4451</v>
          </cell>
          <cell r="K86">
            <v>508</v>
          </cell>
          <cell r="L86">
            <v>5734.0917000000009</v>
          </cell>
        </row>
        <row r="87">
          <cell r="A87" t="str">
            <v>TOWNSEND M D</v>
          </cell>
          <cell r="B87">
            <v>32419</v>
          </cell>
          <cell r="C87">
            <v>46477</v>
          </cell>
          <cell r="D87">
            <v>24.827459999999999</v>
          </cell>
          <cell r="E87">
            <v>158.86949999999999</v>
          </cell>
          <cell r="F87">
            <v>3944</v>
          </cell>
          <cell r="G87">
            <v>95.079499999999996</v>
          </cell>
          <cell r="H87">
            <v>2361</v>
          </cell>
          <cell r="I87">
            <v>6305</v>
          </cell>
          <cell r="J87">
            <v>5718</v>
          </cell>
          <cell r="K87">
            <v>587</v>
          </cell>
          <cell r="L87">
            <v>7290.4715000000006</v>
          </cell>
        </row>
        <row r="88">
          <cell r="A88" t="str">
            <v>VON STEIN R J</v>
          </cell>
          <cell r="B88">
            <v>39265</v>
          </cell>
          <cell r="C88">
            <v>47404</v>
          </cell>
          <cell r="D88">
            <v>25.322649999999999</v>
          </cell>
          <cell r="E88">
            <v>24</v>
          </cell>
          <cell r="F88">
            <v>608</v>
          </cell>
          <cell r="G88">
            <v>131.76990000000001</v>
          </cell>
          <cell r="H88">
            <v>3337</v>
          </cell>
          <cell r="I88">
            <v>3945</v>
          </cell>
          <cell r="J88">
            <v>3463</v>
          </cell>
          <cell r="K88">
            <v>482</v>
          </cell>
          <cell r="L88">
            <v>4561.6035000000002</v>
          </cell>
        </row>
        <row r="89">
          <cell r="A89" t="str">
            <v>WANG L</v>
          </cell>
          <cell r="B89">
            <v>39727</v>
          </cell>
          <cell r="C89">
            <v>51106</v>
          </cell>
          <cell r="D89">
            <v>27.30021</v>
          </cell>
          <cell r="E89">
            <v>-24</v>
          </cell>
          <cell r="F89">
            <v>-655</v>
          </cell>
          <cell r="G89">
            <v>76.537000000000006</v>
          </cell>
          <cell r="H89">
            <v>2089</v>
          </cell>
          <cell r="I89">
            <v>1434</v>
          </cell>
          <cell r="J89">
            <v>1049</v>
          </cell>
          <cell r="K89">
            <v>385</v>
          </cell>
          <cell r="L89">
            <v>1658.1342000000002</v>
          </cell>
        </row>
        <row r="90">
          <cell r="A90" t="str">
            <v>WARREN S M</v>
          </cell>
          <cell r="B90">
            <v>32960</v>
          </cell>
          <cell r="C90">
            <v>53878</v>
          </cell>
          <cell r="D90">
            <v>28.78098</v>
          </cell>
          <cell r="E90">
            <v>275.65699999999998</v>
          </cell>
          <cell r="F90">
            <v>7934</v>
          </cell>
          <cell r="G90">
            <v>25.643799999999999</v>
          </cell>
          <cell r="H90">
            <v>738</v>
          </cell>
          <cell r="I90">
            <v>8672</v>
          </cell>
          <cell r="J90">
            <v>7931</v>
          </cell>
          <cell r="K90">
            <v>741</v>
          </cell>
          <cell r="L90">
            <v>10027.4336</v>
          </cell>
        </row>
        <row r="91">
          <cell r="A91" t="str">
            <v>WESTBROOK R M</v>
          </cell>
          <cell r="B91">
            <v>35709</v>
          </cell>
          <cell r="C91">
            <v>52031</v>
          </cell>
          <cell r="D91">
            <v>27.794339999999998</v>
          </cell>
          <cell r="E91">
            <v>122.90009999999999</v>
          </cell>
          <cell r="F91">
            <v>3416</v>
          </cell>
          <cell r="G91">
            <v>93.895899999999997</v>
          </cell>
          <cell r="H91">
            <v>2610</v>
          </cell>
          <cell r="I91">
            <v>6026</v>
          </cell>
          <cell r="J91">
            <v>5419</v>
          </cell>
          <cell r="K91">
            <v>607</v>
          </cell>
          <cell r="L91">
            <v>6967.863800000001</v>
          </cell>
        </row>
        <row r="92">
          <cell r="A92" t="str">
            <v>WHITE E C</v>
          </cell>
          <cell r="B92">
            <v>36633</v>
          </cell>
          <cell r="C92">
            <v>115923</v>
          </cell>
          <cell r="D92">
            <v>55.732210000000002</v>
          </cell>
          <cell r="E92">
            <v>232.32320000000001</v>
          </cell>
          <cell r="F92">
            <v>12948</v>
          </cell>
          <cell r="G92">
            <v>19.725999999999999</v>
          </cell>
          <cell r="H92">
            <v>1099</v>
          </cell>
          <cell r="I92">
            <v>14047</v>
          </cell>
          <cell r="J92">
            <v>13290</v>
          </cell>
          <cell r="K92">
            <v>757</v>
          </cell>
          <cell r="L92">
            <v>16242.546100000001</v>
          </cell>
        </row>
        <row r="93">
          <cell r="A93" t="str">
            <v>WHITE M C</v>
          </cell>
          <cell r="B93">
            <v>39286</v>
          </cell>
          <cell r="C93">
            <v>42452</v>
          </cell>
          <cell r="D93">
            <v>22.677350000000001</v>
          </cell>
          <cell r="E93">
            <v>-24.3934</v>
          </cell>
          <cell r="F93">
            <v>-553</v>
          </cell>
          <cell r="G93">
            <v>123.0904</v>
          </cell>
          <cell r="H93">
            <v>2791</v>
          </cell>
          <cell r="I93">
            <v>2238</v>
          </cell>
          <cell r="J93">
            <v>1875</v>
          </cell>
          <cell r="K93">
            <v>363</v>
          </cell>
          <cell r="L93">
            <v>2587.7994000000003</v>
          </cell>
        </row>
        <row r="94">
          <cell r="A94" t="str">
            <v>YOUNG P</v>
          </cell>
          <cell r="B94">
            <v>36948</v>
          </cell>
          <cell r="C94">
            <v>86258</v>
          </cell>
          <cell r="D94">
            <v>41.470190000000002</v>
          </cell>
          <cell r="E94">
            <v>52.793999999999997</v>
          </cell>
          <cell r="F94">
            <v>2189</v>
          </cell>
          <cell r="G94">
            <v>41.643799999999999</v>
          </cell>
          <cell r="H94">
            <v>1727</v>
          </cell>
          <cell r="I94">
            <v>3916</v>
          </cell>
          <cell r="J94">
            <v>3201</v>
          </cell>
          <cell r="K94">
            <v>715</v>
          </cell>
          <cell r="L94">
            <v>4528.0708000000004</v>
          </cell>
        </row>
      </sheetData>
      <sheetData sheetId="12"/>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Summary"/>
      <sheetName val="Summary old"/>
      <sheetName val="B045-105000"/>
      <sheetName val="B045-110010"/>
      <sheetName val="Trade Debtors"/>
      <sheetName val="B045-110040"/>
      <sheetName val="B045-110150"/>
      <sheetName val="B045-111020"/>
      <sheetName val="B045-112010"/>
      <sheetName val="B045-114055"/>
      <sheetName val="B045-114070"/>
      <sheetName val="B045-114076"/>
      <sheetName val="B045-120010"/>
      <sheetName val="Stock Levels Mansfield"/>
      <sheetName val="stores movement"/>
      <sheetName val="daily stores rec"/>
      <sheetName val="B045-130040"/>
      <sheetName val="B045-130070"/>
      <sheetName val="B045-130099"/>
      <sheetName val="B045-160047"/>
      <sheetName val="B045-170010"/>
      <sheetName val="B045-172000"/>
      <sheetName val="B045-172100"/>
      <sheetName val="B045-177100"/>
      <sheetName val="CWIP"/>
      <sheetName val="B045-172150"/>
      <sheetName val="B045-185003"/>
      <sheetName val="Support paper FRC Open bal"/>
      <sheetName val="Support FRC May 08 YTD"/>
      <sheetName val="B045-187010"/>
      <sheetName val="B045-203000"/>
      <sheetName val="B045-203005"/>
      <sheetName val="B045-203020"/>
      <sheetName val="B045-205010"/>
      <sheetName val="B045-209001"/>
      <sheetName val="B045-209002 summary"/>
      <sheetName val="B045-209002 "/>
      <sheetName val="B045-209004 old"/>
      <sheetName val="B045-209004"/>
      <sheetName val="Other payroll summary "/>
      <sheetName val="Other Payroll clearing trans"/>
      <sheetName val="B045-209002nd"/>
      <sheetName val="Other Payroll fye2009"/>
      <sheetName val="B045-209030"/>
      <sheetName val="Invent Inv pending"/>
      <sheetName val="B045-209110"/>
      <sheetName val="B045-209129"/>
      <sheetName val="B045-209137"/>
      <sheetName val="B045-209138"/>
      <sheetName val="B045-209139"/>
      <sheetName val="B045-210040"/>
      <sheetName val="B045-210050"/>
      <sheetName val="B045-210055"/>
      <sheetName val="B045-220010"/>
      <sheetName val="B045-230020 "/>
      <sheetName val="B045-230021"/>
      <sheetName val="B045-230022, 280022"/>
      <sheetName val="LSL Discounting"/>
      <sheetName val="LSL payroll"/>
      <sheetName val="LSL PV Calculation orig "/>
      <sheetName val="LSL PV Calculation DM"/>
      <sheetName val=" PV Calculation"/>
      <sheetName val="B045-239000"/>
      <sheetName val="B045-249000"/>
      <sheetName val="Final"/>
      <sheetName val="Unearned Rev May 09 "/>
      <sheetName val="B045-280010"/>
      <sheetName val="B045-290003"/>
      <sheetName val="B045-290014"/>
      <sheetName val="B045-290046"/>
      <sheetName val="B045-290047"/>
      <sheetName val="B045-290070"/>
      <sheetName val="B045-310010"/>
      <sheetName val="B045-330010"/>
      <sheetName val="B045-334010"/>
      <sheetName val="B045-370001"/>
      <sheetName val="B047-170010"/>
      <sheetName val="B047-121000"/>
      <sheetName val="B047-205010"/>
      <sheetName val="B047-239000"/>
      <sheetName val="B047-280010"/>
      <sheetName val="B047-290045"/>
      <sheetName val="B047-310010"/>
      <sheetName val="B047-330010"/>
      <sheetName val="B047-370001"/>
      <sheetName val="B047-370002"/>
      <sheetName val="May 09"/>
    </sheetNames>
    <sheetDataSet>
      <sheetData sheetId="0" refreshError="1">
        <row r="8">
          <cell r="B8">
            <v>100010</v>
          </cell>
          <cell r="C8" t="str">
            <v>CBA-APTP A/C 3036</v>
          </cell>
          <cell r="D8">
            <v>0</v>
          </cell>
          <cell r="E8">
            <v>0</v>
          </cell>
        </row>
        <row r="9">
          <cell r="B9">
            <v>105000</v>
          </cell>
          <cell r="C9" t="str">
            <v>Petty Cash</v>
          </cell>
          <cell r="D9">
            <v>0</v>
          </cell>
          <cell r="E9">
            <v>1000</v>
          </cell>
        </row>
        <row r="10">
          <cell r="B10">
            <v>110010</v>
          </cell>
          <cell r="C10" t="str">
            <v>Trade Debtors Control</v>
          </cell>
          <cell r="D10">
            <v>-397160.49</v>
          </cell>
          <cell r="E10">
            <v>818430.51</v>
          </cell>
        </row>
        <row r="11">
          <cell r="B11">
            <v>110040</v>
          </cell>
          <cell r="C11" t="str">
            <v>Prepayment - FBT Instalments Paid</v>
          </cell>
          <cell r="D11">
            <v>0</v>
          </cell>
          <cell r="E11">
            <v>0</v>
          </cell>
        </row>
        <row r="12">
          <cell r="B12">
            <v>110150</v>
          </cell>
          <cell r="C12" t="str">
            <v>Security Deposits</v>
          </cell>
          <cell r="D12">
            <v>0</v>
          </cell>
          <cell r="E12">
            <v>1000</v>
          </cell>
        </row>
        <row r="13">
          <cell r="B13">
            <v>111020</v>
          </cell>
          <cell r="C13" t="str">
            <v>Sundry Debtors</v>
          </cell>
          <cell r="D13">
            <v>23585.17</v>
          </cell>
          <cell r="E13">
            <v>131759.01</v>
          </cell>
        </row>
        <row r="14">
          <cell r="B14">
            <v>112010</v>
          </cell>
          <cell r="C14" t="str">
            <v>Accrued Revenue - Third party</v>
          </cell>
          <cell r="D14">
            <v>572372.44999999995</v>
          </cell>
          <cell r="E14">
            <v>8473081.4700000007</v>
          </cell>
        </row>
        <row r="15">
          <cell r="B15">
            <v>114055</v>
          </cell>
          <cell r="C15" t="str">
            <v>I/E Bal Current - GNAOPL</v>
          </cell>
          <cell r="D15">
            <v>71021.52</v>
          </cell>
          <cell r="E15">
            <v>69947.009999999995</v>
          </cell>
        </row>
        <row r="16">
          <cell r="B16">
            <v>114070</v>
          </cell>
          <cell r="C16" t="str">
            <v>I/E Bal Current - APTAM Holdings P/L</v>
          </cell>
          <cell r="D16">
            <v>0</v>
          </cell>
          <cell r="E16">
            <v>0</v>
          </cell>
        </row>
        <row r="17">
          <cell r="B17">
            <v>114076</v>
          </cell>
          <cell r="C17" t="str">
            <v>I/E Bal Current - O&amp;M Services P/L</v>
          </cell>
          <cell r="D17">
            <v>-1290165.98</v>
          </cell>
          <cell r="E17">
            <v>-1777404.59</v>
          </cell>
        </row>
        <row r="18">
          <cell r="B18">
            <v>120010</v>
          </cell>
          <cell r="C18" t="str">
            <v>Stores &amp; Spares</v>
          </cell>
          <cell r="D18">
            <v>-28078.54</v>
          </cell>
          <cell r="E18">
            <v>1057454.27</v>
          </cell>
        </row>
        <row r="19">
          <cell r="B19">
            <v>130040</v>
          </cell>
          <cell r="C19" t="str">
            <v>Prepayments - Insurance</v>
          </cell>
          <cell r="D19">
            <v>47357.16</v>
          </cell>
          <cell r="E19">
            <v>105276.55</v>
          </cell>
        </row>
        <row r="20">
          <cell r="B20">
            <v>130070</v>
          </cell>
          <cell r="C20" t="str">
            <v>Prepayments - Rates and Taxes</v>
          </cell>
          <cell r="D20">
            <v>-3001.08</v>
          </cell>
          <cell r="E20">
            <v>3001.04</v>
          </cell>
        </row>
        <row r="21">
          <cell r="B21">
            <v>130075</v>
          </cell>
          <cell r="C21" t="str">
            <v>Prepayments - Software Maintenance</v>
          </cell>
          <cell r="D21">
            <v>0</v>
          </cell>
          <cell r="E21">
            <v>0</v>
          </cell>
        </row>
        <row r="22">
          <cell r="B22">
            <v>130099</v>
          </cell>
          <cell r="C22" t="str">
            <v>Prepayments - General</v>
          </cell>
          <cell r="D22">
            <v>34760.04</v>
          </cell>
          <cell r="E22">
            <v>38323.68</v>
          </cell>
        </row>
        <row r="23">
          <cell r="B23">
            <v>160046</v>
          </cell>
          <cell r="C23" t="str">
            <v>Inv in Subs - ATPL</v>
          </cell>
          <cell r="D23">
            <v>0</v>
          </cell>
          <cell r="E23">
            <v>242459.2</v>
          </cell>
        </row>
        <row r="24">
          <cell r="B24">
            <v>160047</v>
          </cell>
          <cell r="C24" t="str">
            <v>Inv in Subs - APOPL</v>
          </cell>
          <cell r="D24">
            <v>0</v>
          </cell>
          <cell r="E24">
            <v>2</v>
          </cell>
        </row>
        <row r="25">
          <cell r="B25">
            <v>170010</v>
          </cell>
          <cell r="C25" t="str">
            <v>PPE C Land &amp; Buildings</v>
          </cell>
          <cell r="D25">
            <v>0</v>
          </cell>
          <cell r="E25">
            <v>4559504.29</v>
          </cell>
        </row>
        <row r="26">
          <cell r="B26">
            <v>170030</v>
          </cell>
          <cell r="C26" t="str">
            <v>PPE C Leasehold Improvements</v>
          </cell>
          <cell r="D26">
            <v>0</v>
          </cell>
          <cell r="E26">
            <v>32782.019999999997</v>
          </cell>
        </row>
        <row r="27">
          <cell r="B27">
            <v>170050</v>
          </cell>
          <cell r="C27" t="str">
            <v>PPE C Plant &amp; Equipment</v>
          </cell>
          <cell r="D27">
            <v>156701.23000000001</v>
          </cell>
          <cell r="E27">
            <v>415190675.57999998</v>
          </cell>
        </row>
        <row r="28">
          <cell r="B28">
            <v>171010</v>
          </cell>
          <cell r="C28" t="str">
            <v>PPE D Land &amp; Buildings</v>
          </cell>
          <cell r="D28">
            <v>-4505.97</v>
          </cell>
          <cell r="E28">
            <v>-1179101.5900000001</v>
          </cell>
        </row>
        <row r="29">
          <cell r="B29">
            <v>171030</v>
          </cell>
          <cell r="C29" t="str">
            <v>PPE D Leasehold Improvements</v>
          </cell>
          <cell r="D29">
            <v>-3321.9</v>
          </cell>
          <cell r="E29">
            <v>-45729.54</v>
          </cell>
        </row>
        <row r="30">
          <cell r="B30">
            <v>171050</v>
          </cell>
          <cell r="C30" t="str">
            <v>PPE D Plant &amp; Equipment</v>
          </cell>
          <cell r="D30">
            <v>-703177.63</v>
          </cell>
          <cell r="E30">
            <v>-125400864.70999999</v>
          </cell>
        </row>
        <row r="31">
          <cell r="B31">
            <v>172000</v>
          </cell>
          <cell r="C31" t="str">
            <v>Fixed Assets Clearing Account</v>
          </cell>
          <cell r="D31">
            <v>0</v>
          </cell>
          <cell r="E31">
            <v>0</v>
          </cell>
        </row>
        <row r="32">
          <cell r="B32">
            <v>172100</v>
          </cell>
          <cell r="C32" t="str">
            <v>Fixed Assets Expenditure Offset</v>
          </cell>
          <cell r="D32">
            <v>0</v>
          </cell>
          <cell r="E32">
            <v>-3.99999999988358E-2</v>
          </cell>
        </row>
        <row r="33">
          <cell r="B33">
            <v>172150</v>
          </cell>
          <cell r="C33" t="str">
            <v>Fixed Asset Disposal Clearing</v>
          </cell>
          <cell r="D33">
            <v>0</v>
          </cell>
          <cell r="E33">
            <v>0</v>
          </cell>
        </row>
        <row r="34">
          <cell r="B34">
            <v>177100</v>
          </cell>
          <cell r="C34" t="str">
            <v>Construction in Progress - Capex</v>
          </cell>
          <cell r="D34">
            <v>2193510.4500000002</v>
          </cell>
          <cell r="E34">
            <v>10081998.27</v>
          </cell>
        </row>
        <row r="35">
          <cell r="B35">
            <v>185003</v>
          </cell>
          <cell r="C35" t="str">
            <v>Def Costs - FRC</v>
          </cell>
          <cell r="D35">
            <v>0</v>
          </cell>
          <cell r="E35">
            <v>0</v>
          </cell>
        </row>
        <row r="36">
          <cell r="B36">
            <v>187010</v>
          </cell>
          <cell r="C36" t="str">
            <v>Deferred Tax Asset</v>
          </cell>
          <cell r="D36">
            <v>0</v>
          </cell>
          <cell r="E36">
            <v>0</v>
          </cell>
        </row>
        <row r="37">
          <cell r="B37">
            <v>187030</v>
          </cell>
          <cell r="C37" t="str">
            <v>Deferred Tax Asset - Net Tax Losses</v>
          </cell>
          <cell r="D37">
            <v>0</v>
          </cell>
          <cell r="E37">
            <v>0</v>
          </cell>
        </row>
        <row r="38">
          <cell r="B38">
            <v>203000</v>
          </cell>
          <cell r="C38" t="str">
            <v>Creditors (Accrued) - Goods Received Not Invoiced - Operatin</v>
          </cell>
          <cell r="D38">
            <v>-54864.95</v>
          </cell>
          <cell r="E38">
            <v>-62452.4</v>
          </cell>
        </row>
        <row r="39">
          <cell r="B39">
            <v>203005</v>
          </cell>
          <cell r="C39" t="str">
            <v>Creditors (Accrued) - Goods Received Not Invoiced - Capital</v>
          </cell>
          <cell r="D39">
            <v>-197033.72</v>
          </cell>
          <cell r="E39">
            <v>-285787.59000000003</v>
          </cell>
        </row>
        <row r="40">
          <cell r="B40">
            <v>203020</v>
          </cell>
          <cell r="C40" t="str">
            <v>Sundry Creditors</v>
          </cell>
          <cell r="D40">
            <v>0</v>
          </cell>
          <cell r="E40">
            <v>0</v>
          </cell>
        </row>
        <row r="41">
          <cell r="B41">
            <v>205010</v>
          </cell>
          <cell r="C41" t="str">
            <v>BAS - GST Receivable (AP)</v>
          </cell>
          <cell r="D41">
            <v>-34455.519999999997</v>
          </cell>
          <cell r="E41">
            <v>260458.67</v>
          </cell>
        </row>
        <row r="42">
          <cell r="B42">
            <v>205050</v>
          </cell>
          <cell r="C42" t="str">
            <v>BAS - GST Payable (AR)</v>
          </cell>
          <cell r="D42">
            <v>168620.35</v>
          </cell>
          <cell r="E42">
            <v>-398556.26</v>
          </cell>
        </row>
        <row r="43">
          <cell r="B43">
            <v>209001</v>
          </cell>
          <cell r="C43" t="str">
            <v>Payroll / PAYG Clearing</v>
          </cell>
          <cell r="D43">
            <v>221218.13</v>
          </cell>
          <cell r="E43">
            <v>-129069.08</v>
          </cell>
        </row>
        <row r="44">
          <cell r="B44">
            <v>209002</v>
          </cell>
          <cell r="C44" t="str">
            <v>Superannuation Clearing</v>
          </cell>
          <cell r="D44">
            <v>33883.81</v>
          </cell>
          <cell r="E44">
            <v>-30018.75</v>
          </cell>
        </row>
        <row r="45">
          <cell r="B45">
            <v>209004</v>
          </cell>
          <cell r="C45" t="str">
            <v>Other Payroll Clearing</v>
          </cell>
          <cell r="D45">
            <v>-143.05000000000001</v>
          </cell>
          <cell r="E45">
            <v>-149914.79</v>
          </cell>
        </row>
        <row r="46">
          <cell r="B46">
            <v>209030</v>
          </cell>
          <cell r="C46" t="str">
            <v>Inventory Invoice Pending</v>
          </cell>
          <cell r="D46">
            <v>336.37</v>
          </cell>
          <cell r="E46">
            <v>-39301.74</v>
          </cell>
        </row>
        <row r="47">
          <cell r="B47">
            <v>209100</v>
          </cell>
          <cell r="C47" t="str">
            <v>P/roll Clrg - SS MV - SO</v>
          </cell>
          <cell r="D47">
            <v>0</v>
          </cell>
          <cell r="E47">
            <v>0</v>
          </cell>
        </row>
        <row r="48">
          <cell r="B48">
            <v>209110</v>
          </cell>
          <cell r="C48" t="str">
            <v>Novated Lease Clearing</v>
          </cell>
          <cell r="D48">
            <v>377.53</v>
          </cell>
          <cell r="E48">
            <v>377.53</v>
          </cell>
        </row>
        <row r="49">
          <cell r="B49">
            <v>209129</v>
          </cell>
          <cell r="C49" t="str">
            <v>P/roll Clrg SS MV – MB</v>
          </cell>
          <cell r="D49">
            <v>482.36</v>
          </cell>
          <cell r="E49">
            <v>-749.55</v>
          </cell>
        </row>
        <row r="50">
          <cell r="B50">
            <v>209137</v>
          </cell>
          <cell r="C50" t="str">
            <v>P/roll Clrg SS MV – CC</v>
          </cell>
          <cell r="D50">
            <v>-149.97999999999999</v>
          </cell>
          <cell r="E50">
            <v>-3077.2</v>
          </cell>
        </row>
        <row r="51">
          <cell r="B51">
            <v>209138</v>
          </cell>
          <cell r="C51" t="str">
            <v>P/roll Clrg SS MV – DP</v>
          </cell>
          <cell r="D51">
            <v>-322.05</v>
          </cell>
          <cell r="E51">
            <v>-4970.1400000000003</v>
          </cell>
        </row>
        <row r="52">
          <cell r="B52">
            <v>209139</v>
          </cell>
          <cell r="C52" t="str">
            <v>P/roll Clrg SS MV – SG</v>
          </cell>
          <cell r="D52">
            <v>-139.6</v>
          </cell>
          <cell r="E52">
            <v>-2895.8</v>
          </cell>
        </row>
        <row r="53">
          <cell r="B53">
            <v>210040</v>
          </cell>
          <cell r="C53" t="str">
            <v>Accrued Exp - Fringe Benefits Tax</v>
          </cell>
          <cell r="D53">
            <v>22557.25</v>
          </cell>
          <cell r="E53">
            <v>-22558.5</v>
          </cell>
        </row>
        <row r="54">
          <cell r="B54">
            <v>210050</v>
          </cell>
          <cell r="C54" t="str">
            <v>Accrued Exp - General</v>
          </cell>
          <cell r="D54">
            <v>-167509.48000000001</v>
          </cell>
          <cell r="E54">
            <v>-820557.95</v>
          </cell>
        </row>
        <row r="55">
          <cell r="B55">
            <v>210055</v>
          </cell>
          <cell r="C55" t="str">
            <v>Accrued Exp - Audit Fees</v>
          </cell>
          <cell r="D55">
            <v>-875</v>
          </cell>
          <cell r="E55">
            <v>-9625</v>
          </cell>
        </row>
        <row r="56">
          <cell r="B56">
            <v>220010</v>
          </cell>
          <cell r="C56" t="str">
            <v>Accrued Creditors - Capex</v>
          </cell>
          <cell r="D56">
            <v>0</v>
          </cell>
          <cell r="E56">
            <v>0</v>
          </cell>
        </row>
        <row r="57">
          <cell r="B57">
            <v>230020</v>
          </cell>
          <cell r="C57" t="str">
            <v>Prov - Annual Leave</v>
          </cell>
          <cell r="D57">
            <v>-47151.6</v>
          </cell>
          <cell r="E57">
            <v>-636792.91</v>
          </cell>
        </row>
        <row r="58">
          <cell r="B58">
            <v>230021</v>
          </cell>
          <cell r="C58" t="str">
            <v>Prov - Staff Incentives</v>
          </cell>
          <cell r="D58">
            <v>-9227.06</v>
          </cell>
          <cell r="E58">
            <v>-101497.65</v>
          </cell>
        </row>
        <row r="59">
          <cell r="B59">
            <v>230022</v>
          </cell>
          <cell r="C59" t="str">
            <v>Prov - LSL</v>
          </cell>
          <cell r="D59">
            <v>-45913.2</v>
          </cell>
          <cell r="E59">
            <v>-1301289.8500000001</v>
          </cell>
        </row>
        <row r="60">
          <cell r="B60">
            <v>239000</v>
          </cell>
          <cell r="C60" t="str">
            <v>Prov - Income Tax</v>
          </cell>
          <cell r="D60">
            <v>-419736.16</v>
          </cell>
          <cell r="E60">
            <v>-6446836.9100000001</v>
          </cell>
        </row>
        <row r="61">
          <cell r="B61">
            <v>249000</v>
          </cell>
          <cell r="C61" t="str">
            <v>Unearned Revenue - Current</v>
          </cell>
          <cell r="D61">
            <v>-76900.31</v>
          </cell>
          <cell r="E61">
            <v>-2202161.09</v>
          </cell>
        </row>
        <row r="62">
          <cell r="B62">
            <v>280010</v>
          </cell>
          <cell r="C62" t="str">
            <v>Deferred Tax Liability</v>
          </cell>
          <cell r="D62">
            <v>180014.75</v>
          </cell>
          <cell r="E62">
            <v>-17600951.039999999</v>
          </cell>
        </row>
        <row r="63">
          <cell r="B63">
            <v>280022</v>
          </cell>
          <cell r="C63" t="str">
            <v>Prov - LSL</v>
          </cell>
          <cell r="D63">
            <v>-14206.3</v>
          </cell>
          <cell r="E63">
            <v>-197049.88</v>
          </cell>
        </row>
        <row r="64">
          <cell r="B64">
            <v>290002</v>
          </cell>
          <cell r="C64" t="str">
            <v>IE Bal - APT</v>
          </cell>
          <cell r="D64">
            <v>0</v>
          </cell>
          <cell r="E64">
            <v>0</v>
          </cell>
        </row>
        <row r="65">
          <cell r="B65">
            <v>290003</v>
          </cell>
          <cell r="C65" t="str">
            <v>IE Bal - APTP</v>
          </cell>
          <cell r="D65">
            <v>349431.03999999998</v>
          </cell>
          <cell r="E65">
            <v>20523967.620000001</v>
          </cell>
        </row>
        <row r="66">
          <cell r="B66">
            <v>290004</v>
          </cell>
          <cell r="C66" t="str">
            <v>IE Bal - Trans</v>
          </cell>
          <cell r="D66">
            <v>0</v>
          </cell>
          <cell r="E66">
            <v>0</v>
          </cell>
        </row>
        <row r="67">
          <cell r="B67">
            <v>290014</v>
          </cell>
          <cell r="C67" t="str">
            <v>IE Bal - APTMS</v>
          </cell>
          <cell r="D67">
            <v>0</v>
          </cell>
          <cell r="E67">
            <v>0</v>
          </cell>
        </row>
        <row r="68">
          <cell r="B68">
            <v>290046</v>
          </cell>
          <cell r="C68" t="str">
            <v>IE Bal - ATPL</v>
          </cell>
          <cell r="D68">
            <v>0</v>
          </cell>
          <cell r="E68">
            <v>-66200755.920000002</v>
          </cell>
        </row>
        <row r="69">
          <cell r="B69">
            <v>290047</v>
          </cell>
          <cell r="C69" t="str">
            <v>IE Bal - APOPL</v>
          </cell>
          <cell r="D69">
            <v>0</v>
          </cell>
          <cell r="E69">
            <v>1692339.03</v>
          </cell>
        </row>
        <row r="70">
          <cell r="B70">
            <v>290070</v>
          </cell>
          <cell r="C70" t="str">
            <v>IE Bal - AM Hldgs</v>
          </cell>
          <cell r="D70">
            <v>0</v>
          </cell>
          <cell r="E70">
            <v>0</v>
          </cell>
        </row>
        <row r="71">
          <cell r="B71">
            <v>310010</v>
          </cell>
          <cell r="C71" t="str">
            <v>Issued Capital - Open</v>
          </cell>
          <cell r="D71">
            <v>0</v>
          </cell>
          <cell r="E71">
            <v>-11085639</v>
          </cell>
        </row>
        <row r="72">
          <cell r="B72">
            <v>330010</v>
          </cell>
          <cell r="C72" t="str">
            <v>Reserves - Asset - Open</v>
          </cell>
          <cell r="D72">
            <v>0</v>
          </cell>
          <cell r="E72">
            <v>-163126421</v>
          </cell>
        </row>
        <row r="73">
          <cell r="B73">
            <v>334010</v>
          </cell>
          <cell r="C73" t="str">
            <v>Reserves - General - Open</v>
          </cell>
          <cell r="D73">
            <v>0</v>
          </cell>
          <cell r="E73">
            <v>-20972038.850000001</v>
          </cell>
        </row>
        <row r="74">
          <cell r="B74">
            <v>370001</v>
          </cell>
          <cell r="C74" t="str">
            <v>Retained Profits - B/Fwd</v>
          </cell>
          <cell r="D74">
            <v>0</v>
          </cell>
          <cell r="E74">
            <v>-26368226.969999999</v>
          </cell>
        </row>
        <row r="75">
          <cell r="B75">
            <v>400100</v>
          </cell>
          <cell r="C75" t="str">
            <v>Pipeline - Reservation</v>
          </cell>
          <cell r="D75">
            <v>-14168.33</v>
          </cell>
          <cell r="E75">
            <v>-155851.63</v>
          </cell>
        </row>
        <row r="76">
          <cell r="B76">
            <v>450000</v>
          </cell>
          <cell r="C76" t="str">
            <v>DUOS</v>
          </cell>
          <cell r="D76">
            <v>-4028375.28</v>
          </cell>
          <cell r="E76">
            <v>-47694271.759999998</v>
          </cell>
        </row>
        <row r="77">
          <cell r="B77">
            <v>450100</v>
          </cell>
          <cell r="C77" t="str">
            <v>Customer Contributions</v>
          </cell>
          <cell r="D77">
            <v>-55574.879999999997</v>
          </cell>
          <cell r="E77">
            <v>-1307261.6000000001</v>
          </cell>
        </row>
        <row r="78">
          <cell r="B78">
            <v>450200</v>
          </cell>
          <cell r="C78" t="str">
            <v>Recoverable Works</v>
          </cell>
          <cell r="D78">
            <v>-326895.99</v>
          </cell>
          <cell r="E78">
            <v>-4616384.41</v>
          </cell>
        </row>
        <row r="79">
          <cell r="B79">
            <v>490055</v>
          </cell>
          <cell r="C79" t="str">
            <v>IE Sales - GNAOPL</v>
          </cell>
          <cell r="D79">
            <v>-70361.009999999995</v>
          </cell>
          <cell r="E79">
            <v>-70361.009999999995</v>
          </cell>
        </row>
        <row r="80">
          <cell r="B80">
            <v>500020</v>
          </cell>
          <cell r="C80" t="str">
            <v>Agreed Costs - Materials</v>
          </cell>
          <cell r="D80">
            <v>185.98</v>
          </cell>
          <cell r="E80">
            <v>376.22</v>
          </cell>
        </row>
        <row r="81">
          <cell r="B81">
            <v>500070</v>
          </cell>
          <cell r="C81" t="str">
            <v>Expensed Capital &lt; $1,000</v>
          </cell>
          <cell r="D81">
            <v>4622.3100000000004</v>
          </cell>
          <cell r="E81">
            <v>10190</v>
          </cell>
        </row>
        <row r="82">
          <cell r="B82">
            <v>510020</v>
          </cell>
          <cell r="C82" t="str">
            <v>Mgmt Fee - Other</v>
          </cell>
          <cell r="D82">
            <v>0</v>
          </cell>
          <cell r="E82">
            <v>350</v>
          </cell>
        </row>
        <row r="83">
          <cell r="B83">
            <v>510050</v>
          </cell>
          <cell r="C83" t="str">
            <v>Labour Recharge</v>
          </cell>
          <cell r="D83">
            <v>-207357.78</v>
          </cell>
          <cell r="E83">
            <v>-1109271.3700000001</v>
          </cell>
        </row>
        <row r="84">
          <cell r="B84">
            <v>520010</v>
          </cell>
          <cell r="C84" t="str">
            <v>Add'l Services - Major Contractor</v>
          </cell>
          <cell r="D84">
            <v>0</v>
          </cell>
          <cell r="E84">
            <v>3.59</v>
          </cell>
        </row>
        <row r="85">
          <cell r="B85">
            <v>520020</v>
          </cell>
          <cell r="C85" t="str">
            <v>Add'l Services - Materials</v>
          </cell>
          <cell r="D85">
            <v>27365.86</v>
          </cell>
          <cell r="E85">
            <v>653791.03</v>
          </cell>
        </row>
        <row r="86">
          <cell r="B86">
            <v>530010</v>
          </cell>
          <cell r="C86" t="str">
            <v>Contractors - O&amp;M</v>
          </cell>
          <cell r="D86">
            <v>116547.68</v>
          </cell>
          <cell r="E86">
            <v>1078081.1499999999</v>
          </cell>
        </row>
        <row r="87">
          <cell r="B87">
            <v>530040</v>
          </cell>
          <cell r="C87" t="str">
            <v>Contractors - General</v>
          </cell>
          <cell r="D87">
            <v>0</v>
          </cell>
          <cell r="E87">
            <v>11079.94</v>
          </cell>
        </row>
        <row r="88">
          <cell r="B88">
            <v>531060</v>
          </cell>
          <cell r="C88" t="str">
            <v>COS - Unaccounted for Gas</v>
          </cell>
          <cell r="D88">
            <v>206041.48</v>
          </cell>
          <cell r="E88">
            <v>2026416.35</v>
          </cell>
        </row>
        <row r="89">
          <cell r="B89">
            <v>540030</v>
          </cell>
          <cell r="C89" t="str">
            <v>Other Op Costs</v>
          </cell>
          <cell r="D89">
            <v>0</v>
          </cell>
          <cell r="E89">
            <v>216.82</v>
          </cell>
        </row>
        <row r="90">
          <cell r="B90">
            <v>540040</v>
          </cell>
          <cell r="C90" t="str">
            <v>Loose Tools &amp; Minor Plant</v>
          </cell>
          <cell r="D90">
            <v>72.66</v>
          </cell>
          <cell r="E90">
            <v>8445.34</v>
          </cell>
        </row>
        <row r="91">
          <cell r="B91">
            <v>540101</v>
          </cell>
          <cell r="C91" t="str">
            <v>Pipe - Fittings &amp; Valves</v>
          </cell>
          <cell r="D91">
            <v>39862.269999999997</v>
          </cell>
          <cell r="E91">
            <v>594119.65</v>
          </cell>
        </row>
        <row r="92">
          <cell r="B92">
            <v>540102</v>
          </cell>
          <cell r="C92" t="str">
            <v>Gas Regulators/Valves/Filter</v>
          </cell>
          <cell r="D92">
            <v>568.5</v>
          </cell>
          <cell r="E92">
            <v>8668.7000000000007</v>
          </cell>
        </row>
        <row r="93">
          <cell r="B93">
            <v>540103</v>
          </cell>
          <cell r="C93" t="str">
            <v>Instrumentation</v>
          </cell>
          <cell r="D93">
            <v>2180</v>
          </cell>
          <cell r="E93">
            <v>14167.95</v>
          </cell>
        </row>
        <row r="94">
          <cell r="B94">
            <v>540106</v>
          </cell>
          <cell r="C94" t="str">
            <v>General Equipment &amp; Tools</v>
          </cell>
          <cell r="D94">
            <v>13841</v>
          </cell>
          <cell r="E94">
            <v>54339.22</v>
          </cell>
        </row>
        <row r="95">
          <cell r="B95">
            <v>540107</v>
          </cell>
          <cell r="C95" t="str">
            <v>Meters</v>
          </cell>
          <cell r="D95">
            <v>265.35000000000002</v>
          </cell>
          <cell r="E95">
            <v>9413.35</v>
          </cell>
        </row>
        <row r="96">
          <cell r="B96">
            <v>540108</v>
          </cell>
          <cell r="C96" t="str">
            <v>Electrical Equipment - Cables</v>
          </cell>
          <cell r="D96">
            <v>131.75</v>
          </cell>
          <cell r="E96">
            <v>131.75</v>
          </cell>
        </row>
        <row r="97">
          <cell r="B97">
            <v>540109</v>
          </cell>
          <cell r="C97" t="str">
            <v>Electrical Equipment and Parts</v>
          </cell>
          <cell r="D97">
            <v>187.68</v>
          </cell>
          <cell r="E97">
            <v>13335.37</v>
          </cell>
        </row>
        <row r="98">
          <cell r="B98">
            <v>540110</v>
          </cell>
          <cell r="C98" t="str">
            <v>Cylinders of Compressed Gases</v>
          </cell>
          <cell r="D98">
            <v>0</v>
          </cell>
          <cell r="E98">
            <v>31472.36</v>
          </cell>
        </row>
        <row r="99">
          <cell r="B99">
            <v>540112</v>
          </cell>
          <cell r="C99" t="str">
            <v>Safety Equipment</v>
          </cell>
          <cell r="D99">
            <v>1492.73</v>
          </cell>
          <cell r="E99">
            <v>3904.27</v>
          </cell>
        </row>
        <row r="100">
          <cell r="B100">
            <v>540115</v>
          </cell>
          <cell r="C100" t="str">
            <v>Other Materials (Not From Store)</v>
          </cell>
          <cell r="D100">
            <v>584.04</v>
          </cell>
          <cell r="E100">
            <v>77970.320000000007</v>
          </cell>
        </row>
        <row r="101">
          <cell r="B101">
            <v>540190</v>
          </cell>
          <cell r="C101" t="str">
            <v>Stock Adjustments</v>
          </cell>
          <cell r="D101">
            <v>49.47</v>
          </cell>
          <cell r="E101">
            <v>-697.14</v>
          </cell>
        </row>
        <row r="102">
          <cell r="B102">
            <v>550030</v>
          </cell>
          <cell r="C102" t="str">
            <v>Reg Affairs - Regulatory Charges</v>
          </cell>
          <cell r="D102">
            <v>0</v>
          </cell>
          <cell r="E102">
            <v>0</v>
          </cell>
        </row>
        <row r="103">
          <cell r="B103">
            <v>550040</v>
          </cell>
          <cell r="C103" t="str">
            <v>Reg Affairs - General</v>
          </cell>
          <cell r="D103">
            <v>153</v>
          </cell>
          <cell r="E103">
            <v>8460</v>
          </cell>
        </row>
        <row r="104">
          <cell r="B104">
            <v>550090</v>
          </cell>
          <cell r="C104" t="str">
            <v>Tenders and Permits</v>
          </cell>
          <cell r="D104">
            <v>0</v>
          </cell>
          <cell r="E104">
            <v>65.099999999999994</v>
          </cell>
        </row>
        <row r="105">
          <cell r="B105">
            <v>560010</v>
          </cell>
          <cell r="C105" t="str">
            <v>Communication - Voice</v>
          </cell>
          <cell r="D105">
            <v>4372.66</v>
          </cell>
          <cell r="E105">
            <v>39994.85</v>
          </cell>
        </row>
        <row r="106">
          <cell r="B106">
            <v>560015</v>
          </cell>
          <cell r="C106" t="str">
            <v>Comms Voice Mobiles</v>
          </cell>
          <cell r="D106">
            <v>5992.7</v>
          </cell>
          <cell r="E106">
            <v>70712.320000000007</v>
          </cell>
        </row>
        <row r="107">
          <cell r="B107">
            <v>560020</v>
          </cell>
          <cell r="C107" t="str">
            <v>Communication - SCADA land &amp; microwave</v>
          </cell>
          <cell r="D107">
            <v>0</v>
          </cell>
          <cell r="E107">
            <v>5881.1</v>
          </cell>
        </row>
        <row r="108">
          <cell r="B108">
            <v>560040</v>
          </cell>
          <cell r="C108" t="str">
            <v>Communication - WAN Data &amp; Internet</v>
          </cell>
          <cell r="D108">
            <v>0</v>
          </cell>
          <cell r="E108">
            <v>-642.54999999999995</v>
          </cell>
        </row>
        <row r="109">
          <cell r="B109">
            <v>560050</v>
          </cell>
          <cell r="C109" t="str">
            <v>Communication - conferencing</v>
          </cell>
          <cell r="D109">
            <v>394.99</v>
          </cell>
          <cell r="E109">
            <v>11594.32</v>
          </cell>
        </row>
        <row r="110">
          <cell r="B110">
            <v>564010</v>
          </cell>
          <cell r="C110" t="str">
            <v>Insurance</v>
          </cell>
          <cell r="D110">
            <v>13219.52</v>
          </cell>
          <cell r="E110">
            <v>143119.79999999999</v>
          </cell>
        </row>
        <row r="111">
          <cell r="B111">
            <v>566010</v>
          </cell>
          <cell r="C111" t="str">
            <v>Contracted Services</v>
          </cell>
          <cell r="D111">
            <v>554508.78</v>
          </cell>
          <cell r="E111">
            <v>4692056.05</v>
          </cell>
        </row>
        <row r="112">
          <cell r="B112">
            <v>566020</v>
          </cell>
          <cell r="C112" t="str">
            <v>Hire of Equipment</v>
          </cell>
          <cell r="D112">
            <v>37.020000000000003</v>
          </cell>
          <cell r="E112">
            <v>148.13999999999999</v>
          </cell>
        </row>
        <row r="113">
          <cell r="B113">
            <v>566025</v>
          </cell>
          <cell r="C113" t="str">
            <v>Software Maintenance</v>
          </cell>
          <cell r="D113">
            <v>35551.96</v>
          </cell>
          <cell r="E113">
            <v>347109.83</v>
          </cell>
        </row>
        <row r="114">
          <cell r="B114">
            <v>566030</v>
          </cell>
          <cell r="C114" t="str">
            <v>Software Licence Fees</v>
          </cell>
          <cell r="D114">
            <v>0</v>
          </cell>
          <cell r="E114">
            <v>87755.68</v>
          </cell>
        </row>
        <row r="115">
          <cell r="B115">
            <v>566035</v>
          </cell>
          <cell r="C115" t="str">
            <v>Pipeline / Asset Licence Fees</v>
          </cell>
          <cell r="D115">
            <v>45921.21</v>
          </cell>
          <cell r="E115">
            <v>276549.40000000002</v>
          </cell>
        </row>
        <row r="116">
          <cell r="B116">
            <v>566040</v>
          </cell>
          <cell r="C116" t="str">
            <v>Plant &amp; Equipment Hire</v>
          </cell>
          <cell r="D116">
            <v>52.09</v>
          </cell>
          <cell r="E116">
            <v>929.59</v>
          </cell>
        </row>
        <row r="117">
          <cell r="B117">
            <v>566060</v>
          </cell>
          <cell r="C117" t="str">
            <v>R&amp;M - Buildings</v>
          </cell>
          <cell r="D117">
            <v>29461.7</v>
          </cell>
          <cell r="E117">
            <v>168209.39</v>
          </cell>
        </row>
        <row r="118">
          <cell r="B118">
            <v>566070</v>
          </cell>
          <cell r="C118" t="str">
            <v>R&amp;M - Office Equip / Furniture</v>
          </cell>
          <cell r="D118">
            <v>0</v>
          </cell>
          <cell r="E118">
            <v>4725.54</v>
          </cell>
        </row>
        <row r="119">
          <cell r="B119">
            <v>566080</v>
          </cell>
          <cell r="C119" t="str">
            <v>R&amp;M - Plant &amp; Equip</v>
          </cell>
          <cell r="D119">
            <v>1432.33</v>
          </cell>
          <cell r="E119">
            <v>-918.79000000000099</v>
          </cell>
        </row>
        <row r="120">
          <cell r="B120">
            <v>566090</v>
          </cell>
          <cell r="C120" t="str">
            <v>R&amp;M - Roads and Site access</v>
          </cell>
          <cell r="D120">
            <v>0</v>
          </cell>
          <cell r="E120">
            <v>155.22</v>
          </cell>
        </row>
        <row r="121">
          <cell r="B121">
            <v>566095</v>
          </cell>
          <cell r="C121" t="str">
            <v>R&amp;M - General</v>
          </cell>
          <cell r="D121">
            <v>2149.58</v>
          </cell>
          <cell r="E121">
            <v>2226.39</v>
          </cell>
        </row>
        <row r="122">
          <cell r="B122">
            <v>570020</v>
          </cell>
          <cell r="C122" t="str">
            <v>S&amp;W - Salaries</v>
          </cell>
          <cell r="D122">
            <v>557448.91</v>
          </cell>
          <cell r="E122">
            <v>4796260.6399999997</v>
          </cell>
        </row>
        <row r="123">
          <cell r="B123">
            <v>570021</v>
          </cell>
          <cell r="C123" t="str">
            <v>S&amp;W - Overtime</v>
          </cell>
          <cell r="D123">
            <v>55965.17</v>
          </cell>
          <cell r="E123">
            <v>428746.92</v>
          </cell>
        </row>
        <row r="124">
          <cell r="B124">
            <v>570022</v>
          </cell>
          <cell r="C124" t="str">
            <v>S&amp;W - Allowances</v>
          </cell>
          <cell r="D124">
            <v>22914.09</v>
          </cell>
          <cell r="E124">
            <v>222975.73</v>
          </cell>
        </row>
        <row r="125">
          <cell r="B125">
            <v>570040</v>
          </cell>
          <cell r="C125" t="str">
            <v>S&amp;W - Superannuation</v>
          </cell>
          <cell r="D125">
            <v>58348.3</v>
          </cell>
          <cell r="E125">
            <v>535627.63</v>
          </cell>
        </row>
        <row r="126">
          <cell r="B126">
            <v>570070</v>
          </cell>
          <cell r="C126" t="str">
            <v>S&amp;W - Sick Leave</v>
          </cell>
          <cell r="D126">
            <v>24944.75</v>
          </cell>
          <cell r="E126">
            <v>106954.5</v>
          </cell>
        </row>
        <row r="127">
          <cell r="B127">
            <v>570080</v>
          </cell>
          <cell r="C127" t="str">
            <v>S&amp;W - LSL</v>
          </cell>
          <cell r="D127">
            <v>60119.5</v>
          </cell>
          <cell r="E127">
            <v>226857.31</v>
          </cell>
        </row>
        <row r="128">
          <cell r="B128">
            <v>570090</v>
          </cell>
          <cell r="C128" t="str">
            <v>S&amp;W - Annual Leave</v>
          </cell>
          <cell r="D128">
            <v>47151.6</v>
          </cell>
          <cell r="E128">
            <v>135052.69</v>
          </cell>
        </row>
        <row r="129">
          <cell r="B129">
            <v>570100</v>
          </cell>
          <cell r="C129" t="str">
            <v>S&amp;W - Termination benefits</v>
          </cell>
          <cell r="D129">
            <v>0</v>
          </cell>
          <cell r="E129">
            <v>9989.86</v>
          </cell>
        </row>
        <row r="130">
          <cell r="B130">
            <v>570110</v>
          </cell>
          <cell r="C130" t="str">
            <v>S&amp;W - Annual Leave Paid</v>
          </cell>
          <cell r="D130">
            <v>10641.64</v>
          </cell>
          <cell r="E130">
            <v>270215.59000000003</v>
          </cell>
        </row>
        <row r="131">
          <cell r="B131">
            <v>570120</v>
          </cell>
          <cell r="C131" t="str">
            <v>S&amp;W - LSL Paid</v>
          </cell>
          <cell r="D131">
            <v>0</v>
          </cell>
          <cell r="E131">
            <v>33431.25</v>
          </cell>
        </row>
        <row r="132">
          <cell r="B132">
            <v>570130</v>
          </cell>
          <cell r="C132" t="str">
            <v>S&amp;W - Salaries Leave - Other</v>
          </cell>
          <cell r="D132">
            <v>819.64</v>
          </cell>
          <cell r="E132">
            <v>5018.2299999999996</v>
          </cell>
        </row>
        <row r="133">
          <cell r="B133">
            <v>571010</v>
          </cell>
          <cell r="C133" t="str">
            <v>S&amp;W - Incentive Plan - STI</v>
          </cell>
          <cell r="D133">
            <v>9227.06</v>
          </cell>
          <cell r="E133">
            <v>-20061.240000000002</v>
          </cell>
        </row>
        <row r="134">
          <cell r="B134">
            <v>571015</v>
          </cell>
          <cell r="C134" t="str">
            <v>S&amp;W - Incentive Paid - STI</v>
          </cell>
          <cell r="D134">
            <v>0</v>
          </cell>
          <cell r="E134">
            <v>110724.71</v>
          </cell>
        </row>
        <row r="135">
          <cell r="B135">
            <v>571999</v>
          </cell>
          <cell r="C135" t="str">
            <v>Labour Costing</v>
          </cell>
          <cell r="D135">
            <v>0</v>
          </cell>
          <cell r="E135">
            <v>-4598.6400000000003</v>
          </cell>
        </row>
        <row r="136">
          <cell r="B136">
            <v>572010</v>
          </cell>
          <cell r="C136" t="str">
            <v>Memberships (Employee)</v>
          </cell>
          <cell r="D136">
            <v>445.14</v>
          </cell>
          <cell r="E136">
            <v>571.13</v>
          </cell>
        </row>
        <row r="137">
          <cell r="B137">
            <v>572020</v>
          </cell>
          <cell r="C137" t="str">
            <v>COE - Fringe Benefits Tax</v>
          </cell>
          <cell r="D137">
            <v>10796.39</v>
          </cell>
          <cell r="E137">
            <v>59284.75</v>
          </cell>
        </row>
        <row r="138">
          <cell r="B138">
            <v>572026</v>
          </cell>
          <cell r="C138" t="str">
            <v>COE - Residual Benefit - FBT Tax Deduction</v>
          </cell>
          <cell r="D138">
            <v>213.64</v>
          </cell>
          <cell r="E138">
            <v>534.53</v>
          </cell>
        </row>
        <row r="139">
          <cell r="B139">
            <v>572030</v>
          </cell>
          <cell r="C139" t="str">
            <v>COE - Life and Salary Cont. Ins</v>
          </cell>
          <cell r="D139">
            <v>3236.61</v>
          </cell>
          <cell r="E139">
            <v>3236.59</v>
          </cell>
        </row>
        <row r="140">
          <cell r="B140">
            <v>572040</v>
          </cell>
          <cell r="C140" t="str">
            <v>COE - Payroll Tax</v>
          </cell>
          <cell r="D140">
            <v>60000.78</v>
          </cell>
          <cell r="E140">
            <v>334012.3</v>
          </cell>
        </row>
        <row r="141">
          <cell r="B141">
            <v>572050</v>
          </cell>
          <cell r="C141" t="str">
            <v>COE - Recruitment</v>
          </cell>
          <cell r="D141">
            <v>15360</v>
          </cell>
          <cell r="E141">
            <v>47824.12</v>
          </cell>
        </row>
        <row r="142">
          <cell r="B142">
            <v>572060</v>
          </cell>
          <cell r="C142" t="str">
            <v>COE - Relocation</v>
          </cell>
          <cell r="D142">
            <v>0</v>
          </cell>
          <cell r="E142">
            <v>6780.21</v>
          </cell>
        </row>
        <row r="143">
          <cell r="B143">
            <v>572070</v>
          </cell>
          <cell r="C143" t="str">
            <v>COE - Staff Amenities</v>
          </cell>
          <cell r="D143">
            <v>2085.2399999999998</v>
          </cell>
          <cell r="E143">
            <v>17290.48</v>
          </cell>
        </row>
        <row r="144">
          <cell r="B144">
            <v>572080</v>
          </cell>
          <cell r="C144" t="str">
            <v>Training</v>
          </cell>
          <cell r="D144">
            <v>3258.97</v>
          </cell>
          <cell r="E144">
            <v>63821.55</v>
          </cell>
        </row>
        <row r="145">
          <cell r="B145">
            <v>572090</v>
          </cell>
          <cell r="C145" t="str">
            <v>COE - Workers Comp Ins</v>
          </cell>
          <cell r="D145">
            <v>16365</v>
          </cell>
          <cell r="E145">
            <v>16396.3</v>
          </cell>
        </row>
        <row r="146">
          <cell r="B146">
            <v>572200</v>
          </cell>
          <cell r="C146" t="str">
            <v>Uniforms / Protective Clothing</v>
          </cell>
          <cell r="D146">
            <v>897.88</v>
          </cell>
          <cell r="E146">
            <v>32871.800000000003</v>
          </cell>
        </row>
        <row r="147">
          <cell r="B147">
            <v>574010</v>
          </cell>
          <cell r="C147" t="str">
            <v>Contract / Temporary staff</v>
          </cell>
          <cell r="D147">
            <v>26641.19</v>
          </cell>
          <cell r="E147">
            <v>239365.3</v>
          </cell>
        </row>
        <row r="148">
          <cell r="B148">
            <v>576010</v>
          </cell>
          <cell r="C148" t="str">
            <v>Consultants</v>
          </cell>
          <cell r="D148">
            <v>9965.1200000000008</v>
          </cell>
          <cell r="E148">
            <v>152363.19</v>
          </cell>
        </row>
        <row r="149">
          <cell r="B149">
            <v>577010</v>
          </cell>
          <cell r="C149" t="str">
            <v>Legal Fees - Deductible</v>
          </cell>
          <cell r="D149">
            <v>11304.4</v>
          </cell>
          <cell r="E149">
            <v>73717.09</v>
          </cell>
        </row>
        <row r="150">
          <cell r="B150">
            <v>578010</v>
          </cell>
          <cell r="C150" t="str">
            <v>Accounting  Fees - Audit</v>
          </cell>
          <cell r="D150">
            <v>875</v>
          </cell>
          <cell r="E150">
            <v>-980</v>
          </cell>
        </row>
        <row r="151">
          <cell r="B151">
            <v>578020</v>
          </cell>
          <cell r="C151" t="str">
            <v>Accounting  Fees - Non Audit</v>
          </cell>
          <cell r="D151">
            <v>250</v>
          </cell>
          <cell r="E151">
            <v>8031.9</v>
          </cell>
        </row>
        <row r="152">
          <cell r="B152">
            <v>580010</v>
          </cell>
          <cell r="C152" t="str">
            <v>Ent/Recreation FBT</v>
          </cell>
          <cell r="D152">
            <v>101.83</v>
          </cell>
          <cell r="E152">
            <v>1916.58</v>
          </cell>
        </row>
        <row r="153">
          <cell r="B153">
            <v>580040</v>
          </cell>
          <cell r="C153" t="str">
            <v>Meal Ent (Employee) FBT</v>
          </cell>
          <cell r="D153">
            <v>91.91</v>
          </cell>
          <cell r="E153">
            <v>3537.01</v>
          </cell>
        </row>
        <row r="154">
          <cell r="B154">
            <v>580050</v>
          </cell>
          <cell r="C154" t="str">
            <v>Meal Non FBT</v>
          </cell>
          <cell r="D154">
            <v>407.15</v>
          </cell>
          <cell r="E154">
            <v>4574.18</v>
          </cell>
        </row>
        <row r="155">
          <cell r="B155">
            <v>580060</v>
          </cell>
          <cell r="C155" t="str">
            <v>Meal Ent (External)  FBT</v>
          </cell>
          <cell r="D155">
            <v>18</v>
          </cell>
          <cell r="E155">
            <v>1090.31</v>
          </cell>
        </row>
        <row r="156">
          <cell r="B156">
            <v>581010</v>
          </cell>
          <cell r="C156" t="str">
            <v>Travel - Local - Accommodation</v>
          </cell>
          <cell r="D156">
            <v>985.46</v>
          </cell>
          <cell r="E156">
            <v>8672.33</v>
          </cell>
        </row>
        <row r="157">
          <cell r="B157">
            <v>581020</v>
          </cell>
          <cell r="C157" t="str">
            <v>Travel - Local - Airfares</v>
          </cell>
          <cell r="D157">
            <v>1358.75</v>
          </cell>
          <cell r="E157">
            <v>8118.85</v>
          </cell>
        </row>
        <row r="158">
          <cell r="B158">
            <v>581030</v>
          </cell>
          <cell r="C158" t="str">
            <v>Travel - Local - Taxis</v>
          </cell>
          <cell r="D158">
            <v>326.52999999999997</v>
          </cell>
          <cell r="E158">
            <v>4079.01</v>
          </cell>
        </row>
        <row r="159">
          <cell r="B159">
            <v>581040</v>
          </cell>
          <cell r="C159" t="str">
            <v>Travel - Local - Motor Vehicle</v>
          </cell>
          <cell r="D159">
            <v>288.83999999999997</v>
          </cell>
          <cell r="E159">
            <v>433.07</v>
          </cell>
        </row>
        <row r="160">
          <cell r="B160">
            <v>581050</v>
          </cell>
          <cell r="C160" t="str">
            <v>Travel - Local - Parking</v>
          </cell>
          <cell r="D160">
            <v>107</v>
          </cell>
          <cell r="E160">
            <v>12380.36</v>
          </cell>
        </row>
        <row r="161">
          <cell r="B161">
            <v>583010</v>
          </cell>
          <cell r="C161" t="str">
            <v>Travel - Other Deductible</v>
          </cell>
          <cell r="D161">
            <v>-157.44999999999999</v>
          </cell>
          <cell r="E161">
            <v>1634.18</v>
          </cell>
        </row>
        <row r="162">
          <cell r="B162">
            <v>583020</v>
          </cell>
          <cell r="C162" t="str">
            <v>Travel - FBT Applicable</v>
          </cell>
          <cell r="D162">
            <v>0</v>
          </cell>
          <cell r="E162">
            <v>407.87</v>
          </cell>
        </row>
        <row r="163">
          <cell r="B163">
            <v>584010</v>
          </cell>
          <cell r="C163" t="str">
            <v>MV Operating</v>
          </cell>
          <cell r="D163">
            <v>72345.3</v>
          </cell>
          <cell r="E163">
            <v>352652.41</v>
          </cell>
        </row>
        <row r="164">
          <cell r="B164">
            <v>584015</v>
          </cell>
          <cell r="C164" t="str">
            <v>MV Operating Fully Maintained</v>
          </cell>
          <cell r="D164">
            <v>0</v>
          </cell>
          <cell r="E164">
            <v>2403.54</v>
          </cell>
        </row>
        <row r="165">
          <cell r="B165">
            <v>584020</v>
          </cell>
          <cell r="C165" t="str">
            <v>Fuel and Lubes</v>
          </cell>
          <cell r="D165">
            <v>273.95999999999998</v>
          </cell>
          <cell r="E165">
            <v>1653.3</v>
          </cell>
        </row>
        <row r="166">
          <cell r="B166">
            <v>584030</v>
          </cell>
          <cell r="C166" t="str">
            <v>City Link Toll Charges</v>
          </cell>
          <cell r="D166">
            <v>0</v>
          </cell>
          <cell r="E166">
            <v>447.09</v>
          </cell>
        </row>
        <row r="167">
          <cell r="B167">
            <v>584040</v>
          </cell>
          <cell r="C167" t="str">
            <v>Leasing - Motor Vehicles</v>
          </cell>
          <cell r="D167">
            <v>0</v>
          </cell>
          <cell r="E167">
            <v>0</v>
          </cell>
        </row>
        <row r="168">
          <cell r="B168">
            <v>589010</v>
          </cell>
          <cell r="C168" t="str">
            <v>Credit card suspense</v>
          </cell>
          <cell r="D168">
            <v>-5855.5</v>
          </cell>
          <cell r="E168">
            <v>1175.68</v>
          </cell>
        </row>
        <row r="169">
          <cell r="B169">
            <v>590010</v>
          </cell>
          <cell r="C169" t="str">
            <v>Cleaning</v>
          </cell>
          <cell r="D169">
            <v>811.36</v>
          </cell>
          <cell r="E169">
            <v>25211.46</v>
          </cell>
        </row>
        <row r="170">
          <cell r="B170">
            <v>590020</v>
          </cell>
          <cell r="C170" t="str">
            <v>Security</v>
          </cell>
          <cell r="D170">
            <v>0</v>
          </cell>
          <cell r="E170">
            <v>696</v>
          </cell>
        </row>
        <row r="171">
          <cell r="B171">
            <v>590040</v>
          </cell>
          <cell r="C171" t="str">
            <v>Property - Rates &amp; Taxes</v>
          </cell>
          <cell r="D171">
            <v>3001.08</v>
          </cell>
          <cell r="E171">
            <v>40251.050000000003</v>
          </cell>
        </row>
        <row r="172">
          <cell r="B172">
            <v>590050</v>
          </cell>
          <cell r="C172" t="str">
            <v>Property - Rent</v>
          </cell>
          <cell r="D172">
            <v>28754.880000000001</v>
          </cell>
          <cell r="E172">
            <v>172471</v>
          </cell>
        </row>
        <row r="173">
          <cell r="B173">
            <v>650010</v>
          </cell>
          <cell r="C173" t="str">
            <v>Books and Journals</v>
          </cell>
          <cell r="D173">
            <v>0</v>
          </cell>
          <cell r="E173">
            <v>1225.77</v>
          </cell>
        </row>
        <row r="174">
          <cell r="B174">
            <v>650020</v>
          </cell>
          <cell r="C174" t="str">
            <v>Public Relations / Media</v>
          </cell>
          <cell r="D174">
            <v>0</v>
          </cell>
          <cell r="E174">
            <v>7971.72</v>
          </cell>
        </row>
        <row r="175">
          <cell r="B175">
            <v>650030</v>
          </cell>
          <cell r="C175" t="str">
            <v>Office Consumable / Supplies</v>
          </cell>
          <cell r="D175">
            <v>469.85</v>
          </cell>
          <cell r="E175">
            <v>6443.47</v>
          </cell>
        </row>
        <row r="176">
          <cell r="B176">
            <v>650035</v>
          </cell>
          <cell r="C176" t="str">
            <v>Computer Supplies</v>
          </cell>
          <cell r="D176">
            <v>0</v>
          </cell>
          <cell r="E176">
            <v>5986.16</v>
          </cell>
        </row>
        <row r="177">
          <cell r="B177">
            <v>650040</v>
          </cell>
          <cell r="C177" t="str">
            <v>Document Filing fees (ASIC etc)</v>
          </cell>
          <cell r="D177">
            <v>0</v>
          </cell>
          <cell r="E177">
            <v>4443.2700000000004</v>
          </cell>
        </row>
        <row r="178">
          <cell r="B178">
            <v>650050</v>
          </cell>
          <cell r="C178" t="str">
            <v>Office equipment hire</v>
          </cell>
          <cell r="D178">
            <v>0</v>
          </cell>
          <cell r="E178">
            <v>6726</v>
          </cell>
        </row>
        <row r="179">
          <cell r="B179">
            <v>650070</v>
          </cell>
          <cell r="C179" t="str">
            <v>Postage &amp; Couriers</v>
          </cell>
          <cell r="D179">
            <v>554.88</v>
          </cell>
          <cell r="E179">
            <v>6694.18</v>
          </cell>
        </row>
        <row r="180">
          <cell r="B180">
            <v>650075</v>
          </cell>
          <cell r="C180" t="str">
            <v>Freight</v>
          </cell>
          <cell r="D180">
            <v>1849.99</v>
          </cell>
          <cell r="E180">
            <v>15249.01</v>
          </cell>
        </row>
        <row r="181">
          <cell r="B181">
            <v>650090</v>
          </cell>
          <cell r="C181" t="str">
            <v>Printing &amp; Stationery</v>
          </cell>
          <cell r="D181">
            <v>14184.03</v>
          </cell>
          <cell r="E181">
            <v>77397.33</v>
          </cell>
        </row>
        <row r="182">
          <cell r="B182">
            <v>650130</v>
          </cell>
          <cell r="C182" t="str">
            <v>Storage</v>
          </cell>
          <cell r="D182">
            <v>262.38</v>
          </cell>
          <cell r="E182">
            <v>3710.67</v>
          </cell>
        </row>
        <row r="183">
          <cell r="B183">
            <v>650140</v>
          </cell>
          <cell r="C183" t="str">
            <v>Utilities - Gas / Water</v>
          </cell>
          <cell r="D183">
            <v>111.26</v>
          </cell>
          <cell r="E183">
            <v>58381.65</v>
          </cell>
        </row>
        <row r="184">
          <cell r="B184">
            <v>650141</v>
          </cell>
          <cell r="C184" t="str">
            <v>Electricity</v>
          </cell>
          <cell r="D184">
            <v>2889.75</v>
          </cell>
          <cell r="E184">
            <v>35287.94</v>
          </cell>
        </row>
        <row r="185">
          <cell r="B185">
            <v>655040</v>
          </cell>
          <cell r="C185" t="str">
            <v>Bank Charges</v>
          </cell>
          <cell r="D185">
            <v>29.09</v>
          </cell>
          <cell r="E185">
            <v>1192</v>
          </cell>
        </row>
        <row r="186">
          <cell r="B186">
            <v>655060</v>
          </cell>
          <cell r="C186" t="str">
            <v>Bad Debt Recovered</v>
          </cell>
          <cell r="D186">
            <v>147.43</v>
          </cell>
          <cell r="E186">
            <v>1476.45</v>
          </cell>
        </row>
        <row r="187">
          <cell r="B187">
            <v>660010</v>
          </cell>
          <cell r="C187" t="str">
            <v>Conferences and Seminars</v>
          </cell>
          <cell r="D187">
            <v>0</v>
          </cell>
          <cell r="E187">
            <v>497.27</v>
          </cell>
        </row>
        <row r="188">
          <cell r="B188">
            <v>660030</v>
          </cell>
          <cell r="C188" t="str">
            <v>Donations - Non Deductible</v>
          </cell>
          <cell r="D188">
            <v>13.75</v>
          </cell>
          <cell r="E188">
            <v>13.75</v>
          </cell>
        </row>
        <row r="189">
          <cell r="B189">
            <v>660040</v>
          </cell>
          <cell r="C189" t="str">
            <v>Fines and Penalties</v>
          </cell>
          <cell r="D189">
            <v>0</v>
          </cell>
          <cell r="E189">
            <v>36</v>
          </cell>
        </row>
        <row r="190">
          <cell r="B190">
            <v>660045</v>
          </cell>
          <cell r="C190" t="str">
            <v>Late Payment Fees</v>
          </cell>
          <cell r="D190">
            <v>0</v>
          </cell>
          <cell r="E190">
            <v>30</v>
          </cell>
        </row>
        <row r="191">
          <cell r="B191">
            <v>660050</v>
          </cell>
          <cell r="C191" t="str">
            <v>Miscellaneous</v>
          </cell>
          <cell r="D191">
            <v>813.45</v>
          </cell>
          <cell r="E191">
            <v>20510.63</v>
          </cell>
        </row>
        <row r="192">
          <cell r="B192">
            <v>660070</v>
          </cell>
          <cell r="C192" t="str">
            <v>Memberships (Corporate)</v>
          </cell>
          <cell r="D192">
            <v>0</v>
          </cell>
          <cell r="E192">
            <v>7578.55</v>
          </cell>
        </row>
        <row r="193">
          <cell r="B193">
            <v>660080</v>
          </cell>
          <cell r="C193" t="str">
            <v>Advertising and Promotions</v>
          </cell>
          <cell r="D193">
            <v>0</v>
          </cell>
          <cell r="E193">
            <v>6544.76</v>
          </cell>
        </row>
        <row r="194">
          <cell r="B194">
            <v>660100</v>
          </cell>
          <cell r="C194" t="str">
            <v>Easement Compensation</v>
          </cell>
          <cell r="D194">
            <v>0</v>
          </cell>
          <cell r="E194">
            <v>20869.96</v>
          </cell>
        </row>
        <row r="195">
          <cell r="B195">
            <v>670010</v>
          </cell>
          <cell r="C195" t="str">
            <v>Depreciation</v>
          </cell>
          <cell r="D195">
            <v>736034.79</v>
          </cell>
          <cell r="E195">
            <v>7883378.04</v>
          </cell>
        </row>
        <row r="196">
          <cell r="B196">
            <v>670500</v>
          </cell>
          <cell r="C196" t="str">
            <v>(Gain)/Loss on Disposal PPE</v>
          </cell>
          <cell r="D196">
            <v>6868.53</v>
          </cell>
          <cell r="E196">
            <v>-290.06</v>
          </cell>
        </row>
        <row r="197">
          <cell r="B197">
            <v>689000</v>
          </cell>
          <cell r="C197" t="str">
            <v>Cost recovery</v>
          </cell>
          <cell r="D197">
            <v>-146063.9</v>
          </cell>
          <cell r="E197">
            <v>-783881.12</v>
          </cell>
        </row>
        <row r="198">
          <cell r="B198">
            <v>689500</v>
          </cell>
          <cell r="C198" t="str">
            <v>State shared costs</v>
          </cell>
          <cell r="D198">
            <v>0</v>
          </cell>
          <cell r="E198">
            <v>135173.13</v>
          </cell>
        </row>
        <row r="199">
          <cell r="B199">
            <v>690055</v>
          </cell>
          <cell r="C199" t="str">
            <v>IE COST - GNAOPL</v>
          </cell>
          <cell r="D199">
            <v>414</v>
          </cell>
          <cell r="E199">
            <v>21275.65</v>
          </cell>
        </row>
        <row r="200">
          <cell r="B200">
            <v>690070</v>
          </cell>
          <cell r="C200" t="str">
            <v>IE COST - APT AM Holdings P/L</v>
          </cell>
          <cell r="D200">
            <v>0</v>
          </cell>
          <cell r="E200">
            <v>0</v>
          </cell>
        </row>
        <row r="201">
          <cell r="B201">
            <v>690076</v>
          </cell>
          <cell r="C201" t="str">
            <v>IE COST - O&amp;M Services P/L</v>
          </cell>
          <cell r="D201">
            <v>1220227.29</v>
          </cell>
          <cell r="E201">
            <v>4322113.9400000004</v>
          </cell>
        </row>
        <row r="202">
          <cell r="B202">
            <v>691099</v>
          </cell>
          <cell r="C202" t="str">
            <v>IE COSTS CAPITALISED</v>
          </cell>
          <cell r="D202">
            <v>-830191.11</v>
          </cell>
          <cell r="E202">
            <v>-2752178.42</v>
          </cell>
        </row>
        <row r="203">
          <cell r="B203">
            <v>695014</v>
          </cell>
          <cell r="C203" t="str">
            <v>IE OH CHG - APTMS</v>
          </cell>
          <cell r="D203">
            <v>707451.95</v>
          </cell>
          <cell r="E203">
            <v>3556422.48</v>
          </cell>
        </row>
        <row r="204">
          <cell r="B204">
            <v>710050</v>
          </cell>
          <cell r="C204" t="str">
            <v>Sundry Income</v>
          </cell>
          <cell r="D204">
            <v>-3650</v>
          </cell>
          <cell r="E204">
            <v>-7050.72</v>
          </cell>
        </row>
        <row r="205">
          <cell r="B205">
            <v>710053</v>
          </cell>
          <cell r="C205" t="str">
            <v>DUOS one-off Income</v>
          </cell>
          <cell r="D205">
            <v>-46977.01</v>
          </cell>
          <cell r="E205">
            <v>-542706.18000000005</v>
          </cell>
        </row>
        <row r="206">
          <cell r="B206">
            <v>730000</v>
          </cell>
          <cell r="C206" t="str">
            <v>Income Tax Expense</v>
          </cell>
          <cell r="D206">
            <v>245610.71</v>
          </cell>
          <cell r="E206">
            <v>7147196.7800000003</v>
          </cell>
        </row>
        <row r="207">
          <cell r="B207">
            <v>730003</v>
          </cell>
          <cell r="C207" t="str">
            <v>Tax Expense - under / (over) provision</v>
          </cell>
          <cell r="D207">
            <v>-5889.3</v>
          </cell>
          <cell r="E207">
            <v>-5889.3</v>
          </cell>
        </row>
        <row r="208">
          <cell r="B208">
            <v>999991</v>
          </cell>
          <cell r="C208" t="str">
            <v>Inventory Suspense</v>
          </cell>
          <cell r="D208">
            <v>0</v>
          </cell>
          <cell r="E20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3 GN Capital from PS 3 Oct"/>
      <sheetName val="AGL GN CAPITAL COST REPORT"/>
      <sheetName val="Mkt Exp Capital $ Excl Contract"/>
      <sheetName val="Variance Analysis"/>
      <sheetName val="Links"/>
      <sheetName val="Budget v18 Impact"/>
    </sheetNames>
    <sheetDataSet>
      <sheetData sheetId="0" refreshError="1"/>
      <sheetData sheetId="1" refreshError="1">
        <row r="6">
          <cell r="B6" t="str">
            <v>MARCH</v>
          </cell>
        </row>
      </sheetData>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V"/>
      <sheetName val="Actual V"/>
      <sheetName val="Customer Gains-Losses"/>
      <sheetName val="Data"/>
      <sheetName val="Budget V"/>
      <sheetName val="Var D"/>
      <sheetName val="Actual D"/>
      <sheetName val="Budget D"/>
      <sheetName val="TariffDImport"/>
      <sheetName val="Budget"/>
      <sheetName val="Notes"/>
      <sheetName val="MIRNCount"/>
      <sheetName val="Export"/>
      <sheetName val="Comp1 MIRNAdj"/>
      <sheetName val="Comp1"/>
      <sheetName val="FC"/>
      <sheetName val="Demand cons 2009"/>
    </sheetNames>
    <sheetDataSet>
      <sheetData sheetId="0" refreshError="1">
        <row r="2">
          <cell r="A2">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LD Networks - SIB Capex V2"/>
      <sheetName val="QLD Networks Growth Capex V2"/>
      <sheetName val="Jun 09 summary AMENDED "/>
      <sheetName val="Jun 09 capital Job movement"/>
      <sheetName val="450000100 general capital"/>
      <sheetName val="Life to date"/>
      <sheetName val="May 09 summary"/>
      <sheetName val="450000100"/>
      <sheetName val="QLD Networks - SIB Capex orig"/>
      <sheetName val="QLD Networks Growth Capex orig "/>
    </sheetNames>
    <sheetDataSet>
      <sheetData sheetId="0"/>
      <sheetData sheetId="1"/>
      <sheetData sheetId="2"/>
      <sheetData sheetId="3" refreshError="1">
        <row r="8">
          <cell r="B8">
            <v>450000145</v>
          </cell>
          <cell r="C8" t="str">
            <v>Moorooka  Augment. Project Stg 2 - MAP:2</v>
          </cell>
          <cell r="D8" t="str">
            <v>AUGMENT</v>
          </cell>
          <cell r="E8" t="str">
            <v>ANDFUR</v>
          </cell>
          <cell r="G8">
            <v>0</v>
          </cell>
          <cell r="H8">
            <v>142496.76</v>
          </cell>
          <cell r="I8">
            <v>-10294.94</v>
          </cell>
          <cell r="J8">
            <v>0</v>
          </cell>
          <cell r="K8">
            <v>132201.82</v>
          </cell>
        </row>
        <row r="9">
          <cell r="B9">
            <v>450000150</v>
          </cell>
          <cell r="C9" t="str">
            <v>Dom Network Augmentation - Upper Coomera</v>
          </cell>
          <cell r="D9" t="str">
            <v>AUGMENT</v>
          </cell>
          <cell r="E9" t="str">
            <v>PETLAT</v>
          </cell>
          <cell r="G9">
            <v>0</v>
          </cell>
          <cell r="H9">
            <v>1758.2</v>
          </cell>
          <cell r="I9">
            <v>0</v>
          </cell>
          <cell r="J9">
            <v>-1758.2</v>
          </cell>
          <cell r="K9">
            <v>0</v>
          </cell>
        </row>
        <row r="10">
          <cell r="B10">
            <v>450000194</v>
          </cell>
          <cell r="C10" t="str">
            <v>North Coast Pipeline</v>
          </cell>
          <cell r="D10" t="str">
            <v>AUGMENT</v>
          </cell>
          <cell r="E10" t="str">
            <v>RODJOH</v>
          </cell>
          <cell r="G10">
            <v>0</v>
          </cell>
          <cell r="H10">
            <v>19492.62</v>
          </cell>
          <cell r="I10">
            <v>157402.95000000001</v>
          </cell>
          <cell r="J10">
            <v>0</v>
          </cell>
          <cell r="K10">
            <v>176895.57</v>
          </cell>
        </row>
        <row r="11">
          <cell r="B11">
            <v>450000201</v>
          </cell>
          <cell r="C11" t="str">
            <v>South Coast Supply Project, Stg1- SCSP:1</v>
          </cell>
          <cell r="D11" t="str">
            <v>AUGMENT</v>
          </cell>
          <cell r="E11" t="str">
            <v>EVAWHI</v>
          </cell>
          <cell r="G11">
            <v>0</v>
          </cell>
          <cell r="H11">
            <v>4961.6300000008896</v>
          </cell>
          <cell r="I11">
            <v>5551.5</v>
          </cell>
          <cell r="J11">
            <v>-10513.13</v>
          </cell>
          <cell r="K11">
            <v>8.9000000000000003E-10</v>
          </cell>
        </row>
        <row r="12">
          <cell r="B12">
            <v>450000238</v>
          </cell>
          <cell r="C12" t="str">
            <v>Augmentation &lt;$50K</v>
          </cell>
          <cell r="D12" t="str">
            <v>AUGMENT</v>
          </cell>
          <cell r="E12" t="str">
            <v>KENDUN</v>
          </cell>
          <cell r="G12">
            <v>0</v>
          </cell>
          <cell r="H12">
            <v>19294.46</v>
          </cell>
          <cell r="I12">
            <v>2576</v>
          </cell>
          <cell r="J12">
            <v>-21870.46</v>
          </cell>
          <cell r="K12">
            <v>0</v>
          </cell>
        </row>
        <row r="13">
          <cell r="B13">
            <v>450000258</v>
          </cell>
          <cell r="C13" t="str">
            <v>MP Network Feed Cnr Reis St &amp; Ipswich Rd W/gabba</v>
          </cell>
          <cell r="D13" t="str">
            <v>AUGMENT</v>
          </cell>
          <cell r="E13" t="str">
            <v>PAUALE</v>
          </cell>
          <cell r="G13">
            <v>0</v>
          </cell>
          <cell r="H13">
            <v>68564.87</v>
          </cell>
          <cell r="I13">
            <v>0</v>
          </cell>
          <cell r="J13">
            <v>-68564.87</v>
          </cell>
          <cell r="K13">
            <v>0</v>
          </cell>
        </row>
        <row r="14">
          <cell r="B14">
            <v>450000263</v>
          </cell>
          <cell r="C14" t="str">
            <v>32-42 Crown St Toowoomba</v>
          </cell>
          <cell r="D14" t="str">
            <v>AUGMENT</v>
          </cell>
          <cell r="E14" t="str">
            <v>PAUALE</v>
          </cell>
          <cell r="G14">
            <v>0</v>
          </cell>
          <cell r="H14">
            <v>3027.3</v>
          </cell>
          <cell r="I14">
            <v>0</v>
          </cell>
          <cell r="J14">
            <v>-3027.3</v>
          </cell>
          <cell r="K14">
            <v>0</v>
          </cell>
        </row>
        <row r="15">
          <cell r="B15">
            <v>450000414</v>
          </cell>
          <cell r="C15" t="str">
            <v>Abandon Pit Regulator, Activity Crescent, Molendinar</v>
          </cell>
          <cell r="D15" t="str">
            <v>AUGMENT</v>
          </cell>
          <cell r="E15" t="str">
            <v>PHIBOU</v>
          </cell>
          <cell r="G15">
            <v>0</v>
          </cell>
          <cell r="H15">
            <v>1709.66</v>
          </cell>
          <cell r="I15">
            <v>26079.39</v>
          </cell>
          <cell r="J15">
            <v>-27789.05</v>
          </cell>
          <cell r="K15">
            <v>0</v>
          </cell>
        </row>
        <row r="16">
          <cell r="B16">
            <v>450000437</v>
          </cell>
          <cell r="C16" t="str">
            <v>Minor Network Augmentation</v>
          </cell>
          <cell r="D16" t="str">
            <v>AUGMENT</v>
          </cell>
          <cell r="E16" t="str">
            <v>MARHOL</v>
          </cell>
          <cell r="G16">
            <v>0</v>
          </cell>
          <cell r="H16">
            <v>0</v>
          </cell>
          <cell r="I16">
            <v>39480</v>
          </cell>
          <cell r="J16">
            <v>-36660</v>
          </cell>
          <cell r="K16">
            <v>2820</v>
          </cell>
        </row>
        <row r="17">
          <cell r="B17">
            <v>450000539</v>
          </cell>
          <cell r="C17" t="str">
            <v>Wynnum Augmentation, Sibley Rd, Wynnum</v>
          </cell>
          <cell r="D17" t="str">
            <v>AUGMENT</v>
          </cell>
          <cell r="E17" t="str">
            <v>STEBAS</v>
          </cell>
          <cell r="G17">
            <v>702383</v>
          </cell>
          <cell r="H17">
            <v>0</v>
          </cell>
          <cell r="I17">
            <v>241963.64</v>
          </cell>
          <cell r="J17">
            <v>0</v>
          </cell>
          <cell r="K17">
            <v>241963.64</v>
          </cell>
        </row>
        <row r="18">
          <cell r="D18" t="str">
            <v>AUGMENT Total</v>
          </cell>
          <cell r="H18">
            <v>261305.50000000087</v>
          </cell>
          <cell r="I18">
            <v>462758.54000000004</v>
          </cell>
          <cell r="J18">
            <v>-170183.01</v>
          </cell>
          <cell r="K18">
            <v>553881.03000000096</v>
          </cell>
        </row>
        <row r="19">
          <cell r="B19">
            <v>450000185</v>
          </cell>
          <cell r="C19" t="str">
            <v>Gas Commercial &amp; Industrial Under $50k</v>
          </cell>
          <cell r="D19" t="str">
            <v>C&amp;I_CR</v>
          </cell>
          <cell r="E19" t="str">
            <v>KENDUN</v>
          </cell>
          <cell r="G19">
            <v>0</v>
          </cell>
          <cell r="H19">
            <v>116495.73</v>
          </cell>
          <cell r="I19">
            <v>1866429.36</v>
          </cell>
          <cell r="J19">
            <v>-1982925.09</v>
          </cell>
          <cell r="K19">
            <v>0</v>
          </cell>
        </row>
        <row r="20">
          <cell r="B20">
            <v>450000232</v>
          </cell>
          <cell r="C20" t="str">
            <v>Highland Reserve Rose Valley Dr Upper Coomera</v>
          </cell>
          <cell r="D20" t="str">
            <v>C&amp;I_CR</v>
          </cell>
          <cell r="E20" t="str">
            <v>PAUALE</v>
          </cell>
          <cell r="G20">
            <v>0</v>
          </cell>
          <cell r="H20">
            <v>46725.57</v>
          </cell>
          <cell r="I20">
            <v>13496.29</v>
          </cell>
          <cell r="J20">
            <v>-60221.86</v>
          </cell>
          <cell r="K20">
            <v>0</v>
          </cell>
        </row>
        <row r="21">
          <cell r="B21">
            <v>450000244</v>
          </cell>
          <cell r="C21" t="str">
            <v>Cocoon Reg - Gold coast hwy &amp; Hooker Blvde</v>
          </cell>
          <cell r="D21" t="str">
            <v>C&amp;I_CR</v>
          </cell>
          <cell r="E21" t="str">
            <v>ANDFUR</v>
          </cell>
          <cell r="G21">
            <v>0</v>
          </cell>
          <cell r="H21">
            <v>49930.71</v>
          </cell>
          <cell r="I21">
            <v>0</v>
          </cell>
          <cell r="J21">
            <v>-49930.71</v>
          </cell>
          <cell r="K21">
            <v>0</v>
          </cell>
        </row>
        <row r="22">
          <cell r="B22">
            <v>450000274</v>
          </cell>
          <cell r="C22" t="str">
            <v>Gold Coast Stadium - Replace 45195</v>
          </cell>
          <cell r="D22" t="str">
            <v>C&amp;I_CR</v>
          </cell>
          <cell r="E22" t="str">
            <v>PAUALE</v>
          </cell>
          <cell r="G22">
            <v>0</v>
          </cell>
          <cell r="H22">
            <v>39105.47</v>
          </cell>
          <cell r="I22">
            <v>0</v>
          </cell>
          <cell r="J22">
            <v>-39105.47</v>
          </cell>
          <cell r="K22">
            <v>0</v>
          </cell>
        </row>
        <row r="23">
          <cell r="B23">
            <v>450000315</v>
          </cell>
          <cell r="C23" t="str">
            <v>State Tennis Centre Tennyson Memorial Ave, Yeerongpilly</v>
          </cell>
          <cell r="D23" t="str">
            <v>C&amp;I_CR</v>
          </cell>
          <cell r="E23" t="str">
            <v>STEBAS</v>
          </cell>
          <cell r="G23">
            <v>0</v>
          </cell>
          <cell r="H23">
            <v>24831.26</v>
          </cell>
          <cell r="I23">
            <v>13805.86</v>
          </cell>
          <cell r="J23">
            <v>-38637.120000000003</v>
          </cell>
          <cell r="K23">
            <v>0</v>
          </cell>
        </row>
        <row r="24">
          <cell r="B24">
            <v>450000321</v>
          </cell>
          <cell r="C24" t="str">
            <v>FRH Astec, Burnside Rd Ormeau</v>
          </cell>
          <cell r="D24" t="str">
            <v>C&amp;I_CR</v>
          </cell>
          <cell r="E24" t="str">
            <v>EVAWHI</v>
          </cell>
          <cell r="G24">
            <v>0</v>
          </cell>
          <cell r="H24">
            <v>485326.73</v>
          </cell>
          <cell r="I24">
            <v>9173.66</v>
          </cell>
          <cell r="J24">
            <v>-494500.39</v>
          </cell>
          <cell r="K24">
            <v>0</v>
          </cell>
        </row>
        <row r="25">
          <cell r="B25">
            <v>450000329</v>
          </cell>
          <cell r="C25" t="str">
            <v>Tennyson State Tennis Centre, Hwks, Fairfield Rd</v>
          </cell>
          <cell r="D25" t="str">
            <v>C&amp;I_CR</v>
          </cell>
          <cell r="E25" t="str">
            <v>STEBAS</v>
          </cell>
          <cell r="G25">
            <v>0</v>
          </cell>
          <cell r="H25">
            <v>15647.78</v>
          </cell>
          <cell r="I25">
            <v>3375.1</v>
          </cell>
          <cell r="J25">
            <v>0</v>
          </cell>
          <cell r="K25">
            <v>19022.88</v>
          </cell>
        </row>
        <row r="26">
          <cell r="B26">
            <v>450000330</v>
          </cell>
          <cell r="C26" t="str">
            <v>5 Christensen Rd, Yatala</v>
          </cell>
          <cell r="D26" t="str">
            <v>C&amp;I_CR</v>
          </cell>
          <cell r="E26" t="str">
            <v>CHRARM</v>
          </cell>
          <cell r="G26">
            <v>0</v>
          </cell>
          <cell r="H26">
            <v>72730.929999999993</v>
          </cell>
          <cell r="I26">
            <v>22355.75</v>
          </cell>
          <cell r="J26">
            <v>-95086.68</v>
          </cell>
          <cell r="K26">
            <v>0</v>
          </cell>
        </row>
        <row r="27">
          <cell r="B27">
            <v>450000334</v>
          </cell>
          <cell r="C27" t="str">
            <v>Southlink Business Park</v>
          </cell>
          <cell r="D27" t="str">
            <v>C&amp;I_CR</v>
          </cell>
          <cell r="E27" t="str">
            <v>PHIBOU</v>
          </cell>
          <cell r="G27">
            <v>0</v>
          </cell>
          <cell r="H27">
            <v>46313.96</v>
          </cell>
          <cell r="I27">
            <v>137434.85999999999</v>
          </cell>
          <cell r="J27">
            <v>-183748.82</v>
          </cell>
          <cell r="K27">
            <v>0</v>
          </cell>
        </row>
        <row r="28">
          <cell r="B28">
            <v>450000336</v>
          </cell>
          <cell r="C28" t="str">
            <v>Hope Island Resort East, Peter Senior Drive</v>
          </cell>
          <cell r="D28" t="str">
            <v>C&amp;I_CR</v>
          </cell>
          <cell r="E28" t="str">
            <v>ANDFUR</v>
          </cell>
          <cell r="G28">
            <v>0</v>
          </cell>
          <cell r="H28">
            <v>6786.31</v>
          </cell>
          <cell r="I28">
            <v>25324.080000000002</v>
          </cell>
          <cell r="J28">
            <v>-32110.39</v>
          </cell>
          <cell r="K28">
            <v>0</v>
          </cell>
        </row>
        <row r="29">
          <cell r="B29">
            <v>450000350</v>
          </cell>
          <cell r="C29" t="str">
            <v>P &amp; J Powser Coating, 39 Container St, Tingalpa</v>
          </cell>
          <cell r="D29" t="str">
            <v>C&amp;I_CR</v>
          </cell>
          <cell r="E29" t="str">
            <v>ANDFUR</v>
          </cell>
          <cell r="G29">
            <v>0</v>
          </cell>
          <cell r="H29">
            <v>33873.800000000003</v>
          </cell>
          <cell r="I29">
            <v>3107.96</v>
          </cell>
          <cell r="J29">
            <v>-36981.760000000002</v>
          </cell>
          <cell r="K29">
            <v>0</v>
          </cell>
        </row>
        <row r="30">
          <cell r="B30">
            <v>450000352</v>
          </cell>
          <cell r="C30" t="str">
            <v>20 Airy St, Wacol. Wagners Dowstress P/L</v>
          </cell>
          <cell r="D30" t="str">
            <v>C&amp;I_CR</v>
          </cell>
          <cell r="E30" t="str">
            <v>ANDFUR</v>
          </cell>
          <cell r="G30">
            <v>0</v>
          </cell>
          <cell r="H30">
            <v>25990.11</v>
          </cell>
          <cell r="I30">
            <v>612</v>
          </cell>
          <cell r="J30">
            <v>0</v>
          </cell>
          <cell r="K30">
            <v>26602.11</v>
          </cell>
        </row>
        <row r="31">
          <cell r="B31">
            <v>450000354</v>
          </cell>
          <cell r="C31" t="str">
            <v>Tweed Heads Memorial Gardens - H/works</v>
          </cell>
          <cell r="D31" t="str">
            <v>C&amp;I_CR</v>
          </cell>
          <cell r="E31" t="str">
            <v>STEBAS</v>
          </cell>
          <cell r="G31">
            <v>0</v>
          </cell>
          <cell r="H31">
            <v>77154.490000000005</v>
          </cell>
          <cell r="I31">
            <v>0</v>
          </cell>
          <cell r="J31">
            <v>-77154.490000000005</v>
          </cell>
          <cell r="K31">
            <v>0</v>
          </cell>
        </row>
        <row r="32">
          <cell r="B32">
            <v>450000355</v>
          </cell>
          <cell r="C32" t="str">
            <v>Tweed Heads Memorial Gardens - Service</v>
          </cell>
          <cell r="D32" t="str">
            <v>C&amp;I_CR</v>
          </cell>
          <cell r="E32" t="str">
            <v>STEBAS</v>
          </cell>
          <cell r="G32">
            <v>0</v>
          </cell>
          <cell r="H32">
            <v>10316.69</v>
          </cell>
          <cell r="I32">
            <v>0</v>
          </cell>
          <cell r="J32">
            <v>-10316.69</v>
          </cell>
          <cell r="K32">
            <v>0</v>
          </cell>
        </row>
        <row r="33">
          <cell r="B33">
            <v>450000356</v>
          </cell>
          <cell r="C33" t="str">
            <v>Tweed Heads Memorial Gardens - Meter Set</v>
          </cell>
          <cell r="D33" t="str">
            <v>C&amp;I_CR</v>
          </cell>
          <cell r="E33" t="str">
            <v>STEBAS</v>
          </cell>
          <cell r="G33">
            <v>0</v>
          </cell>
          <cell r="H33">
            <v>6236.77</v>
          </cell>
          <cell r="I33">
            <v>0</v>
          </cell>
          <cell r="J33">
            <v>-6236.77</v>
          </cell>
          <cell r="K33">
            <v>0</v>
          </cell>
        </row>
        <row r="34">
          <cell r="B34">
            <v>450000370</v>
          </cell>
          <cell r="C34" t="str">
            <v>BCC Willawong Bus Depot</v>
          </cell>
          <cell r="D34" t="str">
            <v>C&amp;I_CR</v>
          </cell>
          <cell r="E34" t="str">
            <v>EVAWHI</v>
          </cell>
          <cell r="G34">
            <v>0</v>
          </cell>
          <cell r="H34">
            <v>14816.12</v>
          </cell>
          <cell r="I34">
            <v>1244533.21</v>
          </cell>
          <cell r="J34">
            <v>-1259349.33</v>
          </cell>
          <cell r="K34">
            <v>0</v>
          </cell>
        </row>
        <row r="35">
          <cell r="B35">
            <v>450000389</v>
          </cell>
          <cell r="C35" t="str">
            <v>Telford Building Supplies Yatala</v>
          </cell>
          <cell r="D35" t="str">
            <v>C&amp;I_CR</v>
          </cell>
          <cell r="E35" t="str">
            <v>PHIBOU</v>
          </cell>
          <cell r="G35">
            <v>0</v>
          </cell>
          <cell r="H35">
            <v>105023.39</v>
          </cell>
          <cell r="I35">
            <v>2005</v>
          </cell>
          <cell r="J35">
            <v>-107028.39</v>
          </cell>
          <cell r="K35">
            <v>0</v>
          </cell>
        </row>
        <row r="36">
          <cell r="B36">
            <v>450000393</v>
          </cell>
          <cell r="C36" t="str">
            <v>Springfield Land Corporation Site</v>
          </cell>
          <cell r="D36" t="str">
            <v>C&amp;I_CR</v>
          </cell>
          <cell r="E36" t="str">
            <v>PHIBOU</v>
          </cell>
          <cell r="G36">
            <v>0</v>
          </cell>
          <cell r="H36">
            <v>10423.51</v>
          </cell>
          <cell r="I36">
            <v>711.46</v>
          </cell>
          <cell r="J36">
            <v>0</v>
          </cell>
          <cell r="K36">
            <v>11134.97</v>
          </cell>
        </row>
        <row r="37">
          <cell r="B37">
            <v>450000422</v>
          </cell>
          <cell r="C37" t="str">
            <v>Drake Trailers, 19 Formation St, Wacol</v>
          </cell>
          <cell r="D37" t="str">
            <v>C&amp;I_CR</v>
          </cell>
          <cell r="E37" t="str">
            <v>COLMOR</v>
          </cell>
          <cell r="G37">
            <v>0</v>
          </cell>
          <cell r="H37">
            <v>391.27</v>
          </cell>
          <cell r="I37">
            <v>40680.18</v>
          </cell>
          <cell r="J37">
            <v>-43130.97</v>
          </cell>
          <cell r="K37">
            <v>-2059.52</v>
          </cell>
        </row>
        <row r="38">
          <cell r="B38">
            <v>450000425</v>
          </cell>
          <cell r="C38" t="str">
            <v>Nuplex Industries, 7A Industrial Ave, Wacol</v>
          </cell>
          <cell r="D38" t="str">
            <v>C&amp;I_CR</v>
          </cell>
          <cell r="E38" t="str">
            <v>COLMOR</v>
          </cell>
          <cell r="G38">
            <v>0</v>
          </cell>
          <cell r="H38">
            <v>0</v>
          </cell>
          <cell r="I38">
            <v>150266.41</v>
          </cell>
          <cell r="J38">
            <v>-150266.41</v>
          </cell>
          <cell r="K38">
            <v>0</v>
          </cell>
        </row>
        <row r="39">
          <cell r="B39">
            <v>450000427</v>
          </cell>
          <cell r="C39" t="str">
            <v>Palm Beach Swimming Pool Thrower Dr Palm Beach</v>
          </cell>
          <cell r="D39" t="str">
            <v>C&amp;I_CR</v>
          </cell>
          <cell r="E39" t="str">
            <v>PAUALE</v>
          </cell>
          <cell r="G39">
            <v>0</v>
          </cell>
          <cell r="H39">
            <v>76800.67</v>
          </cell>
          <cell r="I39">
            <v>0</v>
          </cell>
          <cell r="J39">
            <v>-76800.67</v>
          </cell>
          <cell r="K39">
            <v>0</v>
          </cell>
        </row>
        <row r="40">
          <cell r="B40">
            <v>450000434</v>
          </cell>
          <cell r="C40" t="str">
            <v>Industrial and Commercial Meter Station &lt; 10TJ/Annum</v>
          </cell>
          <cell r="D40" t="str">
            <v>C&amp;I_CR</v>
          </cell>
          <cell r="E40" t="str">
            <v>MARHOL</v>
          </cell>
          <cell r="G40">
            <v>0</v>
          </cell>
          <cell r="H40">
            <v>0</v>
          </cell>
          <cell r="I40">
            <v>640416.46</v>
          </cell>
          <cell r="J40">
            <v>-557658.1</v>
          </cell>
          <cell r="K40">
            <v>82758.36</v>
          </cell>
        </row>
        <row r="41">
          <cell r="B41">
            <v>450000435</v>
          </cell>
          <cell r="C41" t="str">
            <v>New Industrial and Commercial Service &lt; 10TJ/Annum</v>
          </cell>
          <cell r="D41" t="str">
            <v>C&amp;I_CR</v>
          </cell>
          <cell r="E41" t="str">
            <v>MARHOL</v>
          </cell>
          <cell r="G41">
            <v>0</v>
          </cell>
          <cell r="H41">
            <v>0</v>
          </cell>
          <cell r="I41">
            <v>192082</v>
          </cell>
          <cell r="J41">
            <v>-126624.55</v>
          </cell>
          <cell r="K41">
            <v>65457.45</v>
          </cell>
        </row>
        <row r="42">
          <cell r="B42">
            <v>450000436</v>
          </cell>
          <cell r="C42" t="str">
            <v>New Main - Industrial and Commercial &lt;10TJ/annum</v>
          </cell>
          <cell r="D42" t="str">
            <v>C&amp;I_CR</v>
          </cell>
          <cell r="E42" t="str">
            <v>MARHOL</v>
          </cell>
          <cell r="G42">
            <v>0</v>
          </cell>
          <cell r="H42">
            <v>0</v>
          </cell>
          <cell r="I42">
            <v>16665.5</v>
          </cell>
          <cell r="J42">
            <v>-12351.5</v>
          </cell>
          <cell r="K42">
            <v>4314</v>
          </cell>
        </row>
        <row r="43">
          <cell r="B43">
            <v>450000462</v>
          </cell>
          <cell r="C43" t="str">
            <v>Gold Cob Smallgoods, 625 Progress Rd, Wacol</v>
          </cell>
          <cell r="D43" t="str">
            <v>C&amp;I_CR</v>
          </cell>
          <cell r="E43" t="str">
            <v>ANDFUR</v>
          </cell>
          <cell r="G43">
            <v>0</v>
          </cell>
          <cell r="H43">
            <v>0</v>
          </cell>
          <cell r="I43">
            <v>86239.02</v>
          </cell>
          <cell r="J43">
            <v>-86239.02</v>
          </cell>
          <cell r="K43">
            <v>0</v>
          </cell>
        </row>
        <row r="44">
          <cell r="B44">
            <v>450000469</v>
          </cell>
          <cell r="C44" t="str">
            <v>Michael Ossipow, 20 Cornwall St, Woollongabba</v>
          </cell>
          <cell r="D44" t="str">
            <v>C&amp;I_CR</v>
          </cell>
          <cell r="E44" t="str">
            <v>STEBAS</v>
          </cell>
          <cell r="G44">
            <v>0</v>
          </cell>
          <cell r="H44">
            <v>0</v>
          </cell>
          <cell r="I44">
            <v>73588.399999999994</v>
          </cell>
          <cell r="J44">
            <v>0</v>
          </cell>
          <cell r="K44">
            <v>73588.399999999994</v>
          </cell>
        </row>
        <row r="45">
          <cell r="B45">
            <v>450000486</v>
          </cell>
          <cell r="C45" t="str">
            <v>Caltex Service Centre, Augusta Parkway, Springfield</v>
          </cell>
          <cell r="D45" t="str">
            <v>C&amp;I_CR</v>
          </cell>
          <cell r="E45" t="str">
            <v>PHIBOU</v>
          </cell>
          <cell r="G45">
            <v>0</v>
          </cell>
          <cell r="H45">
            <v>0</v>
          </cell>
          <cell r="I45">
            <v>1943.41</v>
          </cell>
          <cell r="J45">
            <v>0</v>
          </cell>
          <cell r="K45">
            <v>1943.41</v>
          </cell>
        </row>
        <row r="46">
          <cell r="B46">
            <v>450000491</v>
          </cell>
          <cell r="C46" t="str">
            <v>Willawong Gate Station, BCC Willawong Extension</v>
          </cell>
          <cell r="D46" t="str">
            <v>C&amp;I_CR</v>
          </cell>
          <cell r="E46" t="str">
            <v>MARHOL</v>
          </cell>
          <cell r="G46">
            <v>0</v>
          </cell>
          <cell r="H46">
            <v>0</v>
          </cell>
          <cell r="I46">
            <v>900567.67</v>
          </cell>
          <cell r="J46">
            <v>-896870.44</v>
          </cell>
          <cell r="K46">
            <v>3697.23</v>
          </cell>
        </row>
        <row r="47">
          <cell r="B47">
            <v>450000494</v>
          </cell>
          <cell r="C47" t="str">
            <v>Australia Post, 38 Pearson Road, Yatala</v>
          </cell>
          <cell r="D47" t="str">
            <v>C&amp;I_CR</v>
          </cell>
          <cell r="E47" t="str">
            <v>STEBAS</v>
          </cell>
          <cell r="G47">
            <v>0</v>
          </cell>
          <cell r="H47">
            <v>0</v>
          </cell>
          <cell r="I47">
            <v>28562.94</v>
          </cell>
          <cell r="J47">
            <v>0</v>
          </cell>
          <cell r="K47">
            <v>28562.94</v>
          </cell>
        </row>
        <row r="48">
          <cell r="B48">
            <v>450000495</v>
          </cell>
          <cell r="C48" t="str">
            <v>Steve Paul &amp; Partners, 1112 Gold Coast Highway, Palm Beach</v>
          </cell>
          <cell r="D48" t="str">
            <v>C&amp;I_CR</v>
          </cell>
          <cell r="E48" t="str">
            <v>CHRARM</v>
          </cell>
          <cell r="G48">
            <v>0</v>
          </cell>
          <cell r="H48">
            <v>0</v>
          </cell>
          <cell r="I48">
            <v>38644.620000000003</v>
          </cell>
          <cell r="J48">
            <v>-38644.620000000003</v>
          </cell>
          <cell r="K48">
            <v>0</v>
          </cell>
        </row>
        <row r="49">
          <cell r="B49">
            <v>450000496</v>
          </cell>
          <cell r="C49" t="str">
            <v>FKP, Commerce Rd, Browns Plains</v>
          </cell>
          <cell r="D49" t="str">
            <v>C&amp;I_CR</v>
          </cell>
          <cell r="E49" t="str">
            <v>STEBAS</v>
          </cell>
          <cell r="G49">
            <v>0</v>
          </cell>
          <cell r="H49">
            <v>0</v>
          </cell>
          <cell r="I49">
            <v>40652.769999999997</v>
          </cell>
          <cell r="J49">
            <v>-40652.769999999997</v>
          </cell>
          <cell r="K49">
            <v>0</v>
          </cell>
        </row>
        <row r="50">
          <cell r="B50">
            <v>450000497</v>
          </cell>
          <cell r="C50" t="str">
            <v>Garden City Powdercoating, 503 Boundary Rd, Toowoomba</v>
          </cell>
          <cell r="D50" t="str">
            <v>C&amp;I_CR</v>
          </cell>
          <cell r="E50" t="str">
            <v>ANDFUR</v>
          </cell>
          <cell r="G50">
            <v>0</v>
          </cell>
          <cell r="H50">
            <v>0</v>
          </cell>
          <cell r="I50">
            <v>57404.07</v>
          </cell>
          <cell r="J50">
            <v>0</v>
          </cell>
          <cell r="K50">
            <v>57404.07</v>
          </cell>
        </row>
        <row r="51">
          <cell r="B51">
            <v>450000499</v>
          </cell>
          <cell r="C51" t="str">
            <v>Superior Care Group, 50 MacAdle Way, Merrimac</v>
          </cell>
          <cell r="D51" t="str">
            <v>C&amp;I_CR</v>
          </cell>
          <cell r="E51" t="str">
            <v>CHRARM</v>
          </cell>
          <cell r="G51">
            <v>0</v>
          </cell>
          <cell r="H51">
            <v>0</v>
          </cell>
          <cell r="I51">
            <v>58292.12</v>
          </cell>
          <cell r="J51">
            <v>-58292.12</v>
          </cell>
          <cell r="K51">
            <v>0</v>
          </cell>
        </row>
        <row r="52">
          <cell r="B52">
            <v>450000500</v>
          </cell>
          <cell r="C52" t="str">
            <v>BCC Willawong, Richie Rd, RBP Connection</v>
          </cell>
          <cell r="D52" t="str">
            <v>C&amp;I_CR</v>
          </cell>
          <cell r="E52" t="str">
            <v>ALAHER</v>
          </cell>
          <cell r="G52">
            <v>0</v>
          </cell>
          <cell r="H52">
            <v>0</v>
          </cell>
          <cell r="I52">
            <v>46793.36</v>
          </cell>
          <cell r="J52">
            <v>0</v>
          </cell>
          <cell r="K52">
            <v>46793.36</v>
          </cell>
        </row>
        <row r="53">
          <cell r="B53">
            <v>450000518</v>
          </cell>
          <cell r="C53" t="str">
            <v>1541 Creek Road, Carina</v>
          </cell>
          <cell r="D53" t="str">
            <v>C&amp;I_CR</v>
          </cell>
          <cell r="E53" t="str">
            <v>EVAWHI</v>
          </cell>
          <cell r="G53">
            <v>0</v>
          </cell>
          <cell r="H53">
            <v>0</v>
          </cell>
          <cell r="I53">
            <v>12452.45</v>
          </cell>
          <cell r="J53">
            <v>-12060.95</v>
          </cell>
          <cell r="K53">
            <v>391.5</v>
          </cell>
        </row>
        <row r="54">
          <cell r="B54">
            <v>450000525</v>
          </cell>
          <cell r="C54" t="str">
            <v>Pro Coast (Bldg 2), Lot 2 Johnson Rd, Heathwood</v>
          </cell>
          <cell r="D54" t="str">
            <v>C&amp;I_CR</v>
          </cell>
          <cell r="E54" t="str">
            <v>COLMOR</v>
          </cell>
          <cell r="G54">
            <v>0</v>
          </cell>
          <cell r="H54">
            <v>0</v>
          </cell>
          <cell r="I54">
            <v>110734.04</v>
          </cell>
          <cell r="J54">
            <v>0</v>
          </cell>
          <cell r="K54">
            <v>110734.04</v>
          </cell>
        </row>
        <row r="55">
          <cell r="B55">
            <v>450000548</v>
          </cell>
          <cell r="C55" t="str">
            <v>Nirvana on Kirra, Cnr Musgrave &amp; Douglas Sts</v>
          </cell>
          <cell r="D55" t="str">
            <v>C&amp;I_CR</v>
          </cell>
          <cell r="E55" t="str">
            <v>CHRARM</v>
          </cell>
          <cell r="G55">
            <v>62696</v>
          </cell>
          <cell r="H55">
            <v>0</v>
          </cell>
          <cell r="I55">
            <v>13092.05</v>
          </cell>
          <cell r="J55">
            <v>0</v>
          </cell>
          <cell r="K55">
            <v>13092.05</v>
          </cell>
        </row>
        <row r="56">
          <cell r="B56">
            <v>450000550</v>
          </cell>
          <cell r="C56" t="str">
            <v>Little Beach Paradise (Headworks) Killowill Ave Paradise poi</v>
          </cell>
          <cell r="D56" t="str">
            <v>C&amp;I_CR</v>
          </cell>
          <cell r="E56" t="str">
            <v>STEBAS</v>
          </cell>
          <cell r="G56">
            <v>146000</v>
          </cell>
          <cell r="H56">
            <v>0</v>
          </cell>
          <cell r="I56">
            <v>1181.5</v>
          </cell>
          <cell r="J56">
            <v>0</v>
          </cell>
          <cell r="K56">
            <v>1181.5</v>
          </cell>
        </row>
        <row r="57">
          <cell r="B57">
            <v>450000551</v>
          </cell>
          <cell r="C57" t="str">
            <v>Little Beach Paradise (Common Trench) Killowill Ave Paradise</v>
          </cell>
          <cell r="D57" t="str">
            <v>C&amp;I_CR</v>
          </cell>
          <cell r="E57" t="str">
            <v>STEBAS</v>
          </cell>
          <cell r="G57">
            <v>48258</v>
          </cell>
          <cell r="H57">
            <v>0</v>
          </cell>
          <cell r="I57">
            <v>1132.5</v>
          </cell>
          <cell r="J57">
            <v>0</v>
          </cell>
          <cell r="K57">
            <v>1132.5</v>
          </cell>
        </row>
        <row r="58">
          <cell r="B58">
            <v>450000570</v>
          </cell>
          <cell r="C58" t="str">
            <v>Ludowici Pty Ltd, 18 Antiminy St, Carole Park</v>
          </cell>
          <cell r="D58" t="str">
            <v>C&amp;I_CR</v>
          </cell>
          <cell r="E58" t="str">
            <v>PHIBOU</v>
          </cell>
          <cell r="G58">
            <v>56936</v>
          </cell>
          <cell r="H58">
            <v>0</v>
          </cell>
          <cell r="I58">
            <v>50978.52</v>
          </cell>
          <cell r="J58">
            <v>0</v>
          </cell>
          <cell r="K58">
            <v>50978.52</v>
          </cell>
        </row>
        <row r="59">
          <cell r="B59">
            <v>450000571</v>
          </cell>
          <cell r="C59" t="str">
            <v>OZ Care 100 Usher Av Labradore.</v>
          </cell>
          <cell r="D59" t="str">
            <v>C&amp;I_CR</v>
          </cell>
          <cell r="E59" t="str">
            <v>CHRARM</v>
          </cell>
          <cell r="G59">
            <v>55858</v>
          </cell>
          <cell r="H59">
            <v>0</v>
          </cell>
          <cell r="I59">
            <v>5423.89</v>
          </cell>
          <cell r="J59">
            <v>0</v>
          </cell>
          <cell r="K59">
            <v>5423.89</v>
          </cell>
        </row>
        <row r="60">
          <cell r="D60" t="str">
            <v>C&amp;I_CR Total</v>
          </cell>
          <cell r="H60">
            <v>1264921.27</v>
          </cell>
          <cell r="I60">
            <v>5910158.4700000007</v>
          </cell>
          <cell r="J60">
            <v>-6572926.0799999991</v>
          </cell>
          <cell r="K60">
            <v>602153.66</v>
          </cell>
        </row>
        <row r="61">
          <cell r="B61">
            <v>450000100</v>
          </cell>
          <cell r="C61" t="str">
            <v>Allgas (Reg)</v>
          </cell>
          <cell r="D61" t="str">
            <v>CAPEX</v>
          </cell>
          <cell r="E61" t="str">
            <v>NA</v>
          </cell>
          <cell r="G61">
            <v>0</v>
          </cell>
          <cell r="H61">
            <v>0</v>
          </cell>
          <cell r="I61">
            <v>968919.94</v>
          </cell>
          <cell r="J61">
            <v>-651349.34</v>
          </cell>
          <cell r="K61">
            <v>317570.59999999998</v>
          </cell>
        </row>
        <row r="62">
          <cell r="B62">
            <v>450000115</v>
          </cell>
          <cell r="C62" t="str">
            <v>Allgas (Reg)</v>
          </cell>
          <cell r="D62" t="str">
            <v>CAPEX</v>
          </cell>
          <cell r="E62" t="str">
            <v>NA</v>
          </cell>
          <cell r="G62">
            <v>0</v>
          </cell>
          <cell r="H62">
            <v>0</v>
          </cell>
          <cell r="I62">
            <v>15120</v>
          </cell>
          <cell r="J62">
            <v>-15120</v>
          </cell>
          <cell r="K62">
            <v>0</v>
          </cell>
        </row>
        <row r="63">
          <cell r="B63">
            <v>450000159</v>
          </cell>
          <cell r="C63" t="str">
            <v>Allgas FRC - System</v>
          </cell>
          <cell r="D63" t="str">
            <v>CAPEX</v>
          </cell>
          <cell r="E63" t="str">
            <v>NA</v>
          </cell>
          <cell r="G63">
            <v>0</v>
          </cell>
          <cell r="H63">
            <v>2970.0000000001201</v>
          </cell>
          <cell r="I63">
            <v>0</v>
          </cell>
          <cell r="J63">
            <v>-2970</v>
          </cell>
          <cell r="K63">
            <v>1.2E-10</v>
          </cell>
        </row>
        <row r="64">
          <cell r="B64">
            <v>450000357</v>
          </cell>
          <cell r="C64" t="str">
            <v>Allgas Maximo Development</v>
          </cell>
          <cell r="D64" t="str">
            <v>CAPEX</v>
          </cell>
          <cell r="E64" t="str">
            <v>KERMAL</v>
          </cell>
          <cell r="G64">
            <v>0</v>
          </cell>
          <cell r="H64">
            <v>23062.55</v>
          </cell>
          <cell r="I64">
            <v>-23062.55</v>
          </cell>
          <cell r="J64">
            <v>0</v>
          </cell>
          <cell r="K64">
            <v>0</v>
          </cell>
        </row>
        <row r="65">
          <cell r="B65">
            <v>450000467</v>
          </cell>
          <cell r="C65" t="str">
            <v>FRC Interval Metering</v>
          </cell>
          <cell r="D65" t="str">
            <v>CAPEX</v>
          </cell>
          <cell r="E65" t="str">
            <v>DAVLUN</v>
          </cell>
          <cell r="G65">
            <v>0</v>
          </cell>
          <cell r="H65">
            <v>0</v>
          </cell>
          <cell r="I65">
            <v>598753.1</v>
          </cell>
          <cell r="J65">
            <v>-556956.14</v>
          </cell>
          <cell r="K65">
            <v>41796.959999999999</v>
          </cell>
        </row>
        <row r="66">
          <cell r="B66">
            <v>450000471</v>
          </cell>
          <cell r="C66" t="str">
            <v>Replace stations with no over pressure protection devices -</v>
          </cell>
          <cell r="D66" t="str">
            <v>CAPEX</v>
          </cell>
          <cell r="E66" t="str">
            <v>MARHOL</v>
          </cell>
          <cell r="G66">
            <v>0</v>
          </cell>
          <cell r="H66">
            <v>0</v>
          </cell>
          <cell r="I66">
            <v>209796.39</v>
          </cell>
          <cell r="J66">
            <v>-175550.03</v>
          </cell>
          <cell r="K66">
            <v>34246.36</v>
          </cell>
        </row>
        <row r="67">
          <cell r="B67">
            <v>450000472</v>
          </cell>
          <cell r="C67" t="str">
            <v>Replace non compliant service regulators - Brisbane</v>
          </cell>
          <cell r="D67" t="str">
            <v>CAPEX</v>
          </cell>
          <cell r="E67" t="str">
            <v>MARHOL</v>
          </cell>
          <cell r="G67">
            <v>0</v>
          </cell>
          <cell r="H67">
            <v>0</v>
          </cell>
          <cell r="I67">
            <v>22090.06</v>
          </cell>
          <cell r="J67">
            <v>-13394.38</v>
          </cell>
          <cell r="K67">
            <v>8695.68</v>
          </cell>
        </row>
        <row r="68">
          <cell r="B68">
            <v>450000473</v>
          </cell>
          <cell r="C68" t="str">
            <v>Replace two district regulator Stations, Toowoomba</v>
          </cell>
          <cell r="D68" t="str">
            <v>CAPEX</v>
          </cell>
          <cell r="E68" t="str">
            <v>MARHOL</v>
          </cell>
          <cell r="G68">
            <v>0</v>
          </cell>
          <cell r="H68">
            <v>0</v>
          </cell>
          <cell r="I68">
            <v>9356</v>
          </cell>
          <cell r="J68">
            <v>-9356</v>
          </cell>
          <cell r="K68">
            <v>0</v>
          </cell>
        </row>
        <row r="69">
          <cell r="B69">
            <v>450000505</v>
          </cell>
          <cell r="C69" t="str">
            <v>Analog Monita Integration, 463 Tuffnell Rd, Banyo</v>
          </cell>
          <cell r="D69" t="str">
            <v>CAPEX</v>
          </cell>
          <cell r="E69" t="str">
            <v>MARHOL</v>
          </cell>
          <cell r="G69">
            <v>0</v>
          </cell>
          <cell r="H69">
            <v>0</v>
          </cell>
          <cell r="I69">
            <v>5199.17</v>
          </cell>
          <cell r="J69">
            <v>-4203.13</v>
          </cell>
          <cell r="K69">
            <v>996.04</v>
          </cell>
        </row>
        <row r="70">
          <cell r="B70">
            <v>450000506</v>
          </cell>
          <cell r="C70" t="str">
            <v>Elster Datalogger Integration, 463 Tuffnell Rd, Banyo</v>
          </cell>
          <cell r="D70" t="str">
            <v>CAPEX</v>
          </cell>
          <cell r="E70" t="str">
            <v>MARHOL</v>
          </cell>
          <cell r="G70">
            <v>0</v>
          </cell>
          <cell r="H70">
            <v>0</v>
          </cell>
          <cell r="I70">
            <v>38019.5</v>
          </cell>
          <cell r="J70">
            <v>-9868.2099999999991</v>
          </cell>
          <cell r="K70">
            <v>28151.29</v>
          </cell>
        </row>
        <row r="71">
          <cell r="B71">
            <v>450000507</v>
          </cell>
          <cell r="C71" t="str">
            <v>Elster Flow Computer Integration, 463 Tuffnell Rd, Banyo</v>
          </cell>
          <cell r="D71" t="str">
            <v>CAPEX</v>
          </cell>
          <cell r="E71" t="str">
            <v>MARHOL</v>
          </cell>
          <cell r="G71">
            <v>0</v>
          </cell>
          <cell r="H71">
            <v>0</v>
          </cell>
          <cell r="I71">
            <v>93110.16</v>
          </cell>
          <cell r="J71">
            <v>-59114.76</v>
          </cell>
          <cell r="K71">
            <v>33995.4</v>
          </cell>
        </row>
        <row r="72">
          <cell r="B72">
            <v>450000508</v>
          </cell>
          <cell r="C72" t="str">
            <v>Odourant Plant Update, 463 Tuffnell Rd, Banyo</v>
          </cell>
          <cell r="D72" t="str">
            <v>CAPEX</v>
          </cell>
          <cell r="E72" t="str">
            <v>MARHOL</v>
          </cell>
          <cell r="G72">
            <v>0</v>
          </cell>
          <cell r="H72">
            <v>0</v>
          </cell>
          <cell r="I72">
            <v>48428.89</v>
          </cell>
          <cell r="J72">
            <v>-16412.849999999999</v>
          </cell>
          <cell r="K72">
            <v>32016.04</v>
          </cell>
        </row>
        <row r="73">
          <cell r="B73">
            <v>450000509</v>
          </cell>
          <cell r="C73" t="str">
            <v>APA Networks SCADA system, Historian relocation</v>
          </cell>
          <cell r="D73" t="str">
            <v>CAPEX</v>
          </cell>
          <cell r="E73" t="str">
            <v>MARHOL</v>
          </cell>
          <cell r="G73">
            <v>0</v>
          </cell>
          <cell r="H73">
            <v>0</v>
          </cell>
          <cell r="I73">
            <v>20515.009999999998</v>
          </cell>
          <cell r="J73">
            <v>-11029.23</v>
          </cell>
          <cell r="K73">
            <v>9485.7800000000007</v>
          </cell>
        </row>
        <row r="74">
          <cell r="B74">
            <v>450000510</v>
          </cell>
          <cell r="C74" t="str">
            <v>Upgrade of Runcorn Gate Station</v>
          </cell>
          <cell r="D74" t="str">
            <v>CAPEX</v>
          </cell>
          <cell r="E74" t="str">
            <v>MARHOL</v>
          </cell>
          <cell r="G74">
            <v>0</v>
          </cell>
          <cell r="H74">
            <v>0</v>
          </cell>
          <cell r="I74">
            <v>419001.99</v>
          </cell>
          <cell r="J74">
            <v>-326667.12</v>
          </cell>
          <cell r="K74">
            <v>92334.87</v>
          </cell>
        </row>
        <row r="75">
          <cell r="B75">
            <v>450000511</v>
          </cell>
          <cell r="C75" t="str">
            <v>Mercury service regulators - replacement</v>
          </cell>
          <cell r="D75" t="str">
            <v>CAPEX</v>
          </cell>
          <cell r="E75" t="str">
            <v>MARHOL</v>
          </cell>
          <cell r="G75">
            <v>0</v>
          </cell>
          <cell r="H75">
            <v>0</v>
          </cell>
          <cell r="I75">
            <v>285685.11</v>
          </cell>
          <cell r="J75">
            <v>-202402.11</v>
          </cell>
          <cell r="K75">
            <v>83283</v>
          </cell>
        </row>
        <row r="76">
          <cell r="B76">
            <v>450000516</v>
          </cell>
          <cell r="C76" t="str">
            <v>District Regulator Stations x 25</v>
          </cell>
          <cell r="D76" t="str">
            <v>CAPEX</v>
          </cell>
          <cell r="E76" t="str">
            <v>MARHOL</v>
          </cell>
          <cell r="G76">
            <v>0</v>
          </cell>
          <cell r="H76">
            <v>0</v>
          </cell>
          <cell r="I76">
            <v>851735.43</v>
          </cell>
          <cell r="J76">
            <v>-396350.19</v>
          </cell>
          <cell r="K76">
            <v>455385.24</v>
          </cell>
        </row>
        <row r="77">
          <cell r="B77">
            <v>450000538</v>
          </cell>
          <cell r="C77" t="str">
            <v>Mansfield Office Air Conditioning System</v>
          </cell>
          <cell r="D77" t="str">
            <v>CAPEX</v>
          </cell>
          <cell r="E77" t="str">
            <v>MICCIN</v>
          </cell>
          <cell r="G77">
            <v>83171</v>
          </cell>
          <cell r="H77">
            <v>0</v>
          </cell>
          <cell r="I77">
            <v>75610</v>
          </cell>
          <cell r="J77">
            <v>0</v>
          </cell>
          <cell r="K77">
            <v>75610</v>
          </cell>
        </row>
        <row r="78">
          <cell r="B78">
            <v>451000115</v>
          </cell>
          <cell r="C78" t="str">
            <v>Allgas (UnReg)</v>
          </cell>
          <cell r="D78" t="str">
            <v>CAPEX</v>
          </cell>
          <cell r="E78" t="str">
            <v>ANTCRO</v>
          </cell>
          <cell r="G78">
            <v>0</v>
          </cell>
          <cell r="H78">
            <v>876</v>
          </cell>
          <cell r="I78">
            <v>-876</v>
          </cell>
          <cell r="J78">
            <v>0</v>
          </cell>
          <cell r="K78">
            <v>0</v>
          </cell>
        </row>
        <row r="79">
          <cell r="B79">
            <v>451000144</v>
          </cell>
          <cell r="C79" t="str">
            <v>Gatton Lateral &amp; Meter Station - Prefeasibility study</v>
          </cell>
          <cell r="D79" t="str">
            <v>CAPEX</v>
          </cell>
          <cell r="E79" t="str">
            <v>RODJOH</v>
          </cell>
          <cell r="G79">
            <v>0</v>
          </cell>
          <cell r="H79">
            <v>111.05</v>
          </cell>
          <cell r="I79">
            <v>-111.05</v>
          </cell>
          <cell r="J79">
            <v>0</v>
          </cell>
          <cell r="K79">
            <v>0</v>
          </cell>
        </row>
        <row r="80">
          <cell r="D80" t="str">
            <v>CAPEX Total</v>
          </cell>
          <cell r="H80">
            <v>27019.600000000119</v>
          </cell>
          <cell r="I80">
            <v>3637291.15</v>
          </cell>
          <cell r="J80">
            <v>-2450743.4899999998</v>
          </cell>
          <cell r="K80">
            <v>1213567.26</v>
          </cell>
        </row>
        <row r="81">
          <cell r="B81">
            <v>450000345</v>
          </cell>
          <cell r="C81" t="str">
            <v>Finegan Way - Coomera Properties Stage 1</v>
          </cell>
          <cell r="D81" t="str">
            <v>CUST_SER</v>
          </cell>
          <cell r="E81" t="str">
            <v>CHRARM</v>
          </cell>
          <cell r="G81">
            <v>0</v>
          </cell>
          <cell r="H81">
            <v>14171.04</v>
          </cell>
          <cell r="I81">
            <v>146</v>
          </cell>
          <cell r="J81">
            <v>-14317.04</v>
          </cell>
          <cell r="K81">
            <v>0</v>
          </cell>
        </row>
        <row r="82">
          <cell r="B82">
            <v>450000348</v>
          </cell>
          <cell r="C82" t="str">
            <v>Finegan Way - Coomera Properties Head Works</v>
          </cell>
          <cell r="D82" t="str">
            <v>CUST_SER</v>
          </cell>
          <cell r="E82" t="str">
            <v>CHRARM</v>
          </cell>
          <cell r="G82">
            <v>0</v>
          </cell>
          <cell r="H82">
            <v>37863.25</v>
          </cell>
          <cell r="I82">
            <v>36547.870000000003</v>
          </cell>
          <cell r="J82">
            <v>-74411.12</v>
          </cell>
          <cell r="K82">
            <v>0</v>
          </cell>
        </row>
        <row r="83">
          <cell r="B83">
            <v>450000349</v>
          </cell>
          <cell r="C83" t="str">
            <v>Sequana Retirment Village, Upper Coomera</v>
          </cell>
          <cell r="D83" t="str">
            <v>CUST_SER</v>
          </cell>
          <cell r="E83" t="str">
            <v>CHRARM</v>
          </cell>
          <cell r="G83">
            <v>0</v>
          </cell>
          <cell r="H83">
            <v>5045.1099999999997</v>
          </cell>
          <cell r="I83">
            <v>3916.22</v>
          </cell>
          <cell r="J83">
            <v>-8961.33</v>
          </cell>
          <cell r="K83">
            <v>0</v>
          </cell>
        </row>
        <row r="84">
          <cell r="B84">
            <v>450000365</v>
          </cell>
          <cell r="C84" t="str">
            <v>Woodlands Village - Stage 1, Outlook Drive, Waterford</v>
          </cell>
          <cell r="D84" t="str">
            <v>CUST_SER</v>
          </cell>
          <cell r="E84" t="str">
            <v>STEBAS</v>
          </cell>
          <cell r="G84">
            <v>0</v>
          </cell>
          <cell r="H84">
            <v>671.7</v>
          </cell>
          <cell r="I84">
            <v>9353.17</v>
          </cell>
          <cell r="J84">
            <v>-10024.870000000001</v>
          </cell>
          <cell r="K84">
            <v>0</v>
          </cell>
        </row>
        <row r="85">
          <cell r="B85">
            <v>450000366</v>
          </cell>
          <cell r="C85" t="str">
            <v>Woodlands Village - Stage 3, Outlook Drive, Waterford</v>
          </cell>
          <cell r="D85" t="str">
            <v>CUST_SER</v>
          </cell>
          <cell r="E85" t="str">
            <v>STEBAS</v>
          </cell>
          <cell r="G85">
            <v>0</v>
          </cell>
          <cell r="H85">
            <v>0</v>
          </cell>
          <cell r="I85">
            <v>5676.96</v>
          </cell>
          <cell r="J85">
            <v>-5676.96</v>
          </cell>
          <cell r="K85">
            <v>0</v>
          </cell>
        </row>
        <row r="86">
          <cell r="D86" t="str">
            <v>CUST_SER Total</v>
          </cell>
          <cell r="H86">
            <v>57751.1</v>
          </cell>
          <cell r="I86">
            <v>55640.22</v>
          </cell>
          <cell r="J86">
            <v>-113391.32</v>
          </cell>
          <cell r="K86">
            <v>0</v>
          </cell>
        </row>
        <row r="87">
          <cell r="B87">
            <v>450000173</v>
          </cell>
          <cell r="C87" t="str">
            <v>Fish Developments - 185 Sickle</v>
          </cell>
          <cell r="D87" t="str">
            <v>DOM_CR</v>
          </cell>
          <cell r="E87" t="str">
            <v>PETLAT</v>
          </cell>
          <cell r="G87">
            <v>0</v>
          </cell>
          <cell r="H87">
            <v>68445.09</v>
          </cell>
          <cell r="I87">
            <v>7922.56</v>
          </cell>
          <cell r="J87">
            <v>-76367.649999999994</v>
          </cell>
          <cell r="K87">
            <v>0</v>
          </cell>
        </row>
        <row r="88">
          <cell r="B88">
            <v>450000184</v>
          </cell>
          <cell r="C88" t="str">
            <v>Gas Domestic Connections</v>
          </cell>
          <cell r="D88" t="str">
            <v>DOM_CR</v>
          </cell>
          <cell r="E88" t="str">
            <v>ANDVOG</v>
          </cell>
          <cell r="G88">
            <v>0</v>
          </cell>
          <cell r="H88">
            <v>166700.69</v>
          </cell>
          <cell r="I88">
            <v>2396673.11</v>
          </cell>
          <cell r="J88">
            <v>-2563373.79</v>
          </cell>
          <cell r="K88">
            <v>0.01</v>
          </cell>
        </row>
        <row r="89">
          <cell r="B89">
            <v>450000186</v>
          </cell>
          <cell r="C89" t="str">
            <v>Gas Cap Dom Internal Reticulation &lt;$50k</v>
          </cell>
          <cell r="D89" t="str">
            <v>DOM_CR</v>
          </cell>
          <cell r="E89" t="str">
            <v>KENDUN</v>
          </cell>
          <cell r="G89">
            <v>0</v>
          </cell>
          <cell r="H89">
            <v>63021.919999999896</v>
          </cell>
          <cell r="I89">
            <v>129810.3</v>
          </cell>
          <cell r="J89">
            <v>-192832.22</v>
          </cell>
          <cell r="K89">
            <v>-1E-10</v>
          </cell>
        </row>
        <row r="90">
          <cell r="B90">
            <v>450000204</v>
          </cell>
          <cell r="C90" t="str">
            <v>Springfield Estate Stage 2 Headworks</v>
          </cell>
          <cell r="D90" t="str">
            <v>DOM_CR</v>
          </cell>
          <cell r="E90" t="str">
            <v>PHIBOU</v>
          </cell>
          <cell r="G90">
            <v>0</v>
          </cell>
          <cell r="H90">
            <v>114293.08</v>
          </cell>
          <cell r="I90">
            <v>0</v>
          </cell>
          <cell r="J90">
            <v>0</v>
          </cell>
          <cell r="K90">
            <v>114293.08</v>
          </cell>
        </row>
        <row r="91">
          <cell r="B91">
            <v>450000205</v>
          </cell>
          <cell r="C91" t="str">
            <v>Springfield Looping Project - SLP</v>
          </cell>
          <cell r="D91" t="str">
            <v>DOM_CR</v>
          </cell>
          <cell r="E91" t="str">
            <v>ALAHER</v>
          </cell>
          <cell r="G91">
            <v>0</v>
          </cell>
          <cell r="H91">
            <v>31389.48</v>
          </cell>
          <cell r="I91">
            <v>0</v>
          </cell>
          <cell r="J91">
            <v>-31389.48</v>
          </cell>
          <cell r="K91">
            <v>0</v>
          </cell>
        </row>
        <row r="92">
          <cell r="B92">
            <v>450000213</v>
          </cell>
          <cell r="C92" t="str">
            <v>Stocklands Heathwood Headworks</v>
          </cell>
          <cell r="D92" t="str">
            <v>DOM_CR</v>
          </cell>
          <cell r="E92" t="str">
            <v>PHIBOU</v>
          </cell>
          <cell r="G92">
            <v>0</v>
          </cell>
          <cell r="H92">
            <v>322.94000000001103</v>
          </cell>
          <cell r="I92">
            <v>164.2</v>
          </cell>
          <cell r="J92">
            <v>-487.14</v>
          </cell>
          <cell r="K92">
            <v>1.1000000000000001E-11</v>
          </cell>
        </row>
        <row r="93">
          <cell r="B93">
            <v>450000214</v>
          </cell>
          <cell r="C93" t="str">
            <v>Internal reticulation Eraland Brookwater</v>
          </cell>
          <cell r="D93" t="str">
            <v>DOM_CR</v>
          </cell>
          <cell r="E93" t="str">
            <v>PHIBOU</v>
          </cell>
          <cell r="G93">
            <v>0</v>
          </cell>
          <cell r="H93">
            <v>34848.68</v>
          </cell>
          <cell r="I93">
            <v>0</v>
          </cell>
          <cell r="J93">
            <v>-34848.68</v>
          </cell>
          <cell r="K93">
            <v>0</v>
          </cell>
        </row>
        <row r="94">
          <cell r="B94">
            <v>450000225</v>
          </cell>
          <cell r="C94" t="str">
            <v>Woodlands Internal Reticulation</v>
          </cell>
          <cell r="D94" t="str">
            <v>DOM_CR</v>
          </cell>
          <cell r="E94" t="str">
            <v>PETLAT</v>
          </cell>
          <cell r="G94">
            <v>0</v>
          </cell>
          <cell r="H94">
            <v>626.91999999999496</v>
          </cell>
          <cell r="I94">
            <v>-626.91999999999996</v>
          </cell>
          <cell r="J94">
            <v>0</v>
          </cell>
          <cell r="K94">
            <v>-4.9999999999999997E-12</v>
          </cell>
        </row>
        <row r="95">
          <cell r="B95">
            <v>450000233</v>
          </cell>
          <cell r="C95" t="str">
            <v>Internal reticulation ST2 - Dom (Major)</v>
          </cell>
          <cell r="D95" t="str">
            <v>DOM_CR</v>
          </cell>
          <cell r="E95" t="str">
            <v>PETLAT</v>
          </cell>
          <cell r="G95">
            <v>0</v>
          </cell>
          <cell r="H95">
            <v>25977.02</v>
          </cell>
          <cell r="I95">
            <v>0</v>
          </cell>
          <cell r="J95">
            <v>-25977.02</v>
          </cell>
          <cell r="K95">
            <v>0</v>
          </cell>
        </row>
        <row r="96">
          <cell r="B96">
            <v>450000249</v>
          </cell>
          <cell r="C96" t="str">
            <v>Riverlinks Estate Stage7 PE mains O/ford S/port Rd</v>
          </cell>
          <cell r="D96" t="str">
            <v>DOM_CR</v>
          </cell>
          <cell r="E96" t="str">
            <v>PAUALE</v>
          </cell>
          <cell r="G96">
            <v>0</v>
          </cell>
          <cell r="H96">
            <v>50848.62</v>
          </cell>
          <cell r="I96">
            <v>7893.43</v>
          </cell>
          <cell r="J96">
            <v>-58742.05</v>
          </cell>
          <cell r="K96">
            <v>0</v>
          </cell>
        </row>
        <row r="97">
          <cell r="B97">
            <v>450000250</v>
          </cell>
          <cell r="C97" t="str">
            <v>Jacobs Ridge Stage 2 internal reticulation</v>
          </cell>
          <cell r="D97" t="str">
            <v>DOM_CR</v>
          </cell>
          <cell r="E97" t="str">
            <v>STEBAS</v>
          </cell>
          <cell r="G97">
            <v>0</v>
          </cell>
          <cell r="H97">
            <v>3442.25</v>
          </cell>
          <cell r="I97">
            <v>0</v>
          </cell>
          <cell r="J97">
            <v>-3442.25</v>
          </cell>
          <cell r="K97">
            <v>0</v>
          </cell>
        </row>
        <row r="98">
          <cell r="B98">
            <v>450000251</v>
          </cell>
          <cell r="C98" t="str">
            <v>Stockland Development - Maudsland - stage 1 IR</v>
          </cell>
          <cell r="D98" t="str">
            <v>DOM_CR</v>
          </cell>
          <cell r="E98" t="str">
            <v>PAUALE</v>
          </cell>
          <cell r="G98">
            <v>0</v>
          </cell>
          <cell r="H98">
            <v>121470.66</v>
          </cell>
          <cell r="I98">
            <v>14830.63</v>
          </cell>
          <cell r="J98">
            <v>-136301.29</v>
          </cell>
          <cell r="K98">
            <v>0</v>
          </cell>
        </row>
        <row r="99">
          <cell r="B99">
            <v>450000257</v>
          </cell>
          <cell r="C99" t="str">
            <v>Halcyon Waters Stage 3 Helensvale Rd Hope Island</v>
          </cell>
          <cell r="D99" t="str">
            <v>DOM_CR</v>
          </cell>
          <cell r="E99" t="str">
            <v>PAUALE</v>
          </cell>
          <cell r="G99">
            <v>0</v>
          </cell>
          <cell r="H99">
            <v>4538.33</v>
          </cell>
          <cell r="I99">
            <v>0</v>
          </cell>
          <cell r="J99">
            <v>-4538.33</v>
          </cell>
          <cell r="K99">
            <v>0</v>
          </cell>
        </row>
        <row r="100">
          <cell r="B100">
            <v>450000261</v>
          </cell>
          <cell r="C100" t="str">
            <v>Australand Surbiton Crt Carina - Stage 3</v>
          </cell>
          <cell r="D100" t="str">
            <v>DOM_CR</v>
          </cell>
          <cell r="E100" t="str">
            <v>PAUALE</v>
          </cell>
          <cell r="G100">
            <v>0</v>
          </cell>
          <cell r="H100">
            <v>2045</v>
          </cell>
          <cell r="I100">
            <v>0</v>
          </cell>
          <cell r="J100">
            <v>-2045</v>
          </cell>
          <cell r="K100">
            <v>0</v>
          </cell>
        </row>
        <row r="101">
          <cell r="B101">
            <v>450000268</v>
          </cell>
          <cell r="C101" t="str">
            <v>Seachange development 299 Napper Rd Arundell</v>
          </cell>
          <cell r="D101" t="str">
            <v>DOM_CR</v>
          </cell>
          <cell r="E101" t="str">
            <v>ANDFUR</v>
          </cell>
          <cell r="G101">
            <v>0</v>
          </cell>
          <cell r="H101">
            <v>22790.23</v>
          </cell>
          <cell r="I101">
            <v>6322.12</v>
          </cell>
          <cell r="J101">
            <v>0</v>
          </cell>
          <cell r="K101">
            <v>29112.35</v>
          </cell>
        </row>
        <row r="102">
          <cell r="B102">
            <v>450000270</v>
          </cell>
          <cell r="C102" t="str">
            <v>Riverwood Estate Coomera</v>
          </cell>
          <cell r="D102" t="str">
            <v>DOM_CR</v>
          </cell>
          <cell r="E102" t="str">
            <v>PAUALE</v>
          </cell>
          <cell r="G102">
            <v>0</v>
          </cell>
          <cell r="H102">
            <v>0</v>
          </cell>
          <cell r="I102">
            <v>7235.21</v>
          </cell>
          <cell r="J102">
            <v>0</v>
          </cell>
          <cell r="K102">
            <v>7235.21</v>
          </cell>
        </row>
        <row r="103">
          <cell r="B103">
            <v>450000280</v>
          </cell>
          <cell r="C103" t="str">
            <v>Cova Australand-Prendraat Pd Hope Is. Stg 1a,2a/b/c</v>
          </cell>
          <cell r="D103" t="str">
            <v>DOM_CR</v>
          </cell>
          <cell r="E103" t="str">
            <v>PAUALE</v>
          </cell>
          <cell r="G103">
            <v>0</v>
          </cell>
          <cell r="H103">
            <v>13445.16</v>
          </cell>
          <cell r="I103">
            <v>12561.13</v>
          </cell>
          <cell r="J103">
            <v>0</v>
          </cell>
          <cell r="K103">
            <v>26006.29</v>
          </cell>
        </row>
        <row r="104">
          <cell r="B104">
            <v>450000286</v>
          </cell>
          <cell r="C104" t="str">
            <v>Marina Quays Precinct 1 - Sickle Ave Hope Island</v>
          </cell>
          <cell r="D104" t="str">
            <v>DOM_CR</v>
          </cell>
          <cell r="E104" t="str">
            <v>ANDFUR</v>
          </cell>
          <cell r="G104">
            <v>0</v>
          </cell>
          <cell r="H104">
            <v>157.13999999999999</v>
          </cell>
          <cell r="I104">
            <v>-157.13999999999999</v>
          </cell>
          <cell r="J104">
            <v>0</v>
          </cell>
          <cell r="K104">
            <v>0</v>
          </cell>
        </row>
        <row r="105">
          <cell r="B105">
            <v>450000307</v>
          </cell>
          <cell r="C105" t="str">
            <v>Alberi Park Stage 2 - 40PE Int Reticulation</v>
          </cell>
          <cell r="D105" t="str">
            <v>DOM_CR</v>
          </cell>
          <cell r="E105" t="str">
            <v>STEBAS</v>
          </cell>
          <cell r="G105">
            <v>0</v>
          </cell>
          <cell r="H105">
            <v>1252.54</v>
          </cell>
          <cell r="I105">
            <v>7210.4</v>
          </cell>
          <cell r="J105">
            <v>-8462.94</v>
          </cell>
          <cell r="K105">
            <v>0</v>
          </cell>
        </row>
        <row r="106">
          <cell r="B106">
            <v>450000308</v>
          </cell>
          <cell r="C106" t="str">
            <v>Alberi Park Stage 3 - 40PE Int Reticulation</v>
          </cell>
          <cell r="D106" t="str">
            <v>DOM_CR</v>
          </cell>
          <cell r="E106" t="str">
            <v>STEBAS</v>
          </cell>
          <cell r="G106">
            <v>0</v>
          </cell>
          <cell r="H106">
            <v>8936.84</v>
          </cell>
          <cell r="I106">
            <v>0</v>
          </cell>
          <cell r="J106">
            <v>-8936.84</v>
          </cell>
          <cell r="K106">
            <v>0</v>
          </cell>
        </row>
        <row r="107">
          <cell r="B107">
            <v>450000309</v>
          </cell>
          <cell r="C107" t="str">
            <v>Alberi Park Stage 4 - 40PE Int Reticulation</v>
          </cell>
          <cell r="D107" t="str">
            <v>DOM_CR</v>
          </cell>
          <cell r="E107" t="str">
            <v>STEBAS</v>
          </cell>
          <cell r="G107">
            <v>0</v>
          </cell>
          <cell r="H107">
            <v>0</v>
          </cell>
          <cell r="I107">
            <v>511</v>
          </cell>
          <cell r="J107">
            <v>0</v>
          </cell>
          <cell r="K107">
            <v>511</v>
          </cell>
        </row>
        <row r="108">
          <cell r="B108">
            <v>450000310</v>
          </cell>
          <cell r="C108" t="str">
            <v>Alberi Park - Open lay 110PE Teys Rd</v>
          </cell>
          <cell r="D108" t="str">
            <v>DOM_CR</v>
          </cell>
          <cell r="E108" t="str">
            <v>STEBAS</v>
          </cell>
          <cell r="G108">
            <v>0</v>
          </cell>
          <cell r="H108">
            <v>118704.76</v>
          </cell>
          <cell r="I108">
            <v>0</v>
          </cell>
          <cell r="J108">
            <v>-118704.76</v>
          </cell>
          <cell r="K108">
            <v>0</v>
          </cell>
        </row>
        <row r="109">
          <cell r="B109">
            <v>450000313</v>
          </cell>
          <cell r="C109" t="str">
            <v>JF&amp;P Dev Wakerley Stage 44</v>
          </cell>
          <cell r="D109" t="str">
            <v>DOM_CR</v>
          </cell>
          <cell r="E109" t="str">
            <v>STEBAS</v>
          </cell>
          <cell r="G109">
            <v>0</v>
          </cell>
          <cell r="H109">
            <v>962.77</v>
          </cell>
          <cell r="I109">
            <v>13738.73</v>
          </cell>
          <cell r="J109">
            <v>-14701.5</v>
          </cell>
          <cell r="K109">
            <v>0</v>
          </cell>
        </row>
        <row r="110">
          <cell r="B110">
            <v>450000314</v>
          </cell>
          <cell r="C110" t="str">
            <v>JF&amp;P Dev Wakerley Stage 44 - Hwks - New Clev Rd</v>
          </cell>
          <cell r="D110" t="str">
            <v>DOM_CR</v>
          </cell>
          <cell r="E110" t="str">
            <v>STEBAS</v>
          </cell>
          <cell r="G110">
            <v>0</v>
          </cell>
          <cell r="H110">
            <v>0</v>
          </cell>
          <cell r="I110">
            <v>2761.52</v>
          </cell>
          <cell r="J110">
            <v>-2761.52</v>
          </cell>
          <cell r="K110">
            <v>0</v>
          </cell>
        </row>
        <row r="111">
          <cell r="B111">
            <v>450000316</v>
          </cell>
          <cell r="C111" t="str">
            <v>Sunland Group - The Parc Stage 1A</v>
          </cell>
          <cell r="D111" t="str">
            <v>DOM_CR</v>
          </cell>
          <cell r="E111" t="str">
            <v>CHRARM</v>
          </cell>
          <cell r="G111">
            <v>0</v>
          </cell>
          <cell r="H111">
            <v>3559.98</v>
          </cell>
          <cell r="I111">
            <v>13862.64</v>
          </cell>
          <cell r="J111">
            <v>-17422.62</v>
          </cell>
          <cell r="K111">
            <v>0</v>
          </cell>
        </row>
        <row r="112">
          <cell r="B112">
            <v>450000317</v>
          </cell>
          <cell r="C112" t="str">
            <v>Sunland Group - The Parc Headworks</v>
          </cell>
          <cell r="D112" t="str">
            <v>DOM_CR</v>
          </cell>
          <cell r="E112" t="str">
            <v>CHRARM</v>
          </cell>
          <cell r="G112">
            <v>0</v>
          </cell>
          <cell r="H112">
            <v>96126.23</v>
          </cell>
          <cell r="I112">
            <v>857.02</v>
          </cell>
          <cell r="J112">
            <v>-96983.25</v>
          </cell>
          <cell r="K112">
            <v>0</v>
          </cell>
        </row>
        <row r="113">
          <cell r="B113">
            <v>450000318</v>
          </cell>
          <cell r="C113" t="str">
            <v>Brookwater Development Stage 8A</v>
          </cell>
          <cell r="D113" t="str">
            <v>DOM_CR</v>
          </cell>
          <cell r="E113" t="str">
            <v>PHIBOU</v>
          </cell>
          <cell r="G113">
            <v>0</v>
          </cell>
          <cell r="H113">
            <v>3992.7</v>
          </cell>
          <cell r="I113">
            <v>0</v>
          </cell>
          <cell r="J113">
            <v>-3992.7</v>
          </cell>
          <cell r="K113">
            <v>0</v>
          </cell>
        </row>
        <row r="114">
          <cell r="B114">
            <v>450000326</v>
          </cell>
          <cell r="C114" t="str">
            <v>Headworks, Victor St, Tingalpa</v>
          </cell>
          <cell r="D114" t="str">
            <v>DOM_CR</v>
          </cell>
          <cell r="E114" t="str">
            <v>STEBAS</v>
          </cell>
          <cell r="G114">
            <v>0</v>
          </cell>
          <cell r="H114">
            <v>64675.02</v>
          </cell>
          <cell r="I114">
            <v>0</v>
          </cell>
          <cell r="J114">
            <v>-64675.02</v>
          </cell>
          <cell r="K114">
            <v>0</v>
          </cell>
        </row>
        <row r="115">
          <cell r="B115">
            <v>450000331</v>
          </cell>
          <cell r="C115" t="str">
            <v>Coomera Waters Estate Stage 23</v>
          </cell>
          <cell r="D115" t="str">
            <v>DOM_CR</v>
          </cell>
          <cell r="E115" t="str">
            <v>CHRARM</v>
          </cell>
          <cell r="G115">
            <v>0</v>
          </cell>
          <cell r="H115">
            <v>2189.88</v>
          </cell>
          <cell r="I115">
            <v>24411.74</v>
          </cell>
          <cell r="J115">
            <v>-26601.62</v>
          </cell>
          <cell r="K115">
            <v>0</v>
          </cell>
        </row>
        <row r="116">
          <cell r="B116">
            <v>450000333</v>
          </cell>
          <cell r="C116" t="str">
            <v>Peter Beaconsfield, Foxwell Road, Coomera</v>
          </cell>
          <cell r="D116" t="str">
            <v>DOM_CR</v>
          </cell>
          <cell r="E116" t="str">
            <v>CHRARM</v>
          </cell>
          <cell r="G116">
            <v>0</v>
          </cell>
          <cell r="H116">
            <v>3993.39</v>
          </cell>
          <cell r="I116">
            <v>0</v>
          </cell>
          <cell r="J116">
            <v>-3993.39</v>
          </cell>
          <cell r="K116">
            <v>0</v>
          </cell>
        </row>
        <row r="117">
          <cell r="B117">
            <v>450000337</v>
          </cell>
          <cell r="C117" t="str">
            <v>Big Sky Coomera Stage 1</v>
          </cell>
          <cell r="D117" t="str">
            <v>DOM_CR</v>
          </cell>
          <cell r="E117" t="str">
            <v>CHRARM</v>
          </cell>
          <cell r="G117">
            <v>0</v>
          </cell>
          <cell r="H117">
            <v>34820.120000000003</v>
          </cell>
          <cell r="I117">
            <v>3800.1</v>
          </cell>
          <cell r="J117">
            <v>-38620.22</v>
          </cell>
          <cell r="K117">
            <v>0</v>
          </cell>
        </row>
        <row r="118">
          <cell r="B118">
            <v>450000338</v>
          </cell>
          <cell r="C118" t="str">
            <v>Big Sky Coomera Stage 2</v>
          </cell>
          <cell r="D118" t="str">
            <v>DOM_CR</v>
          </cell>
          <cell r="E118" t="str">
            <v>CHRARM</v>
          </cell>
          <cell r="G118">
            <v>0</v>
          </cell>
          <cell r="H118">
            <v>3187.54</v>
          </cell>
          <cell r="I118">
            <v>15671.04</v>
          </cell>
          <cell r="J118">
            <v>-18858.580000000002</v>
          </cell>
          <cell r="K118">
            <v>0</v>
          </cell>
        </row>
        <row r="119">
          <cell r="B119">
            <v>450000339</v>
          </cell>
          <cell r="C119" t="str">
            <v>Jensen's Bower, Jacob Cres Ormeau</v>
          </cell>
          <cell r="D119" t="str">
            <v>DOM_CR</v>
          </cell>
          <cell r="E119" t="str">
            <v>STEBAS</v>
          </cell>
          <cell r="G119">
            <v>0</v>
          </cell>
          <cell r="H119">
            <v>13070.01</v>
          </cell>
          <cell r="I119">
            <v>0</v>
          </cell>
          <cell r="J119">
            <v>-13070.01</v>
          </cell>
          <cell r="K119">
            <v>0</v>
          </cell>
        </row>
        <row r="120">
          <cell r="B120">
            <v>450000340</v>
          </cell>
          <cell r="C120" t="str">
            <v>Woodlands Village &amp; Waterford Stages 14 &amp; 15</v>
          </cell>
          <cell r="D120" t="str">
            <v>DOM_CR</v>
          </cell>
          <cell r="E120" t="str">
            <v>STEBAS</v>
          </cell>
          <cell r="G120">
            <v>0</v>
          </cell>
          <cell r="H120">
            <v>9056.42</v>
          </cell>
          <cell r="I120">
            <v>1628.64</v>
          </cell>
          <cell r="J120">
            <v>-10685.06</v>
          </cell>
          <cell r="K120">
            <v>0</v>
          </cell>
        </row>
        <row r="121">
          <cell r="B121">
            <v>450000341</v>
          </cell>
          <cell r="C121" t="str">
            <v>Woodlands Village &amp; Waterford Stages 13 &amp; 16</v>
          </cell>
          <cell r="D121" t="str">
            <v>DOM_CR</v>
          </cell>
          <cell r="E121" t="str">
            <v>STEBAS</v>
          </cell>
          <cell r="G121">
            <v>0</v>
          </cell>
          <cell r="H121">
            <v>0</v>
          </cell>
          <cell r="I121">
            <v>6022.76</v>
          </cell>
          <cell r="J121">
            <v>-6022.76</v>
          </cell>
          <cell r="K121">
            <v>0</v>
          </cell>
        </row>
        <row r="122">
          <cell r="B122">
            <v>450000342</v>
          </cell>
          <cell r="C122" t="str">
            <v>Delfin, The Promeneade Stage 7 &amp; 8 , Waterside Drive</v>
          </cell>
          <cell r="D122" t="str">
            <v>DOM_CR</v>
          </cell>
          <cell r="E122" t="str">
            <v>PHIBOU</v>
          </cell>
          <cell r="G122">
            <v>0</v>
          </cell>
          <cell r="H122">
            <v>3657.9</v>
          </cell>
          <cell r="I122">
            <v>9296.02</v>
          </cell>
          <cell r="J122">
            <v>-12953.92</v>
          </cell>
          <cell r="K122">
            <v>0</v>
          </cell>
        </row>
        <row r="123">
          <cell r="B123">
            <v>450000343</v>
          </cell>
          <cell r="C123" t="str">
            <v>Mirvac, Melaleuca Drive, Brookwater - Stage 1</v>
          </cell>
          <cell r="D123" t="str">
            <v>DOM_CR</v>
          </cell>
          <cell r="E123" t="str">
            <v>PHIBOU</v>
          </cell>
          <cell r="G123">
            <v>0</v>
          </cell>
          <cell r="H123">
            <v>11406.17</v>
          </cell>
          <cell r="I123">
            <v>4213.07</v>
          </cell>
          <cell r="J123">
            <v>0</v>
          </cell>
          <cell r="K123">
            <v>15619.24</v>
          </cell>
        </row>
        <row r="124">
          <cell r="B124">
            <v>450000344</v>
          </cell>
          <cell r="C124" t="str">
            <v>Delfin Lend Lease, Park Edge Stage 5-8,</v>
          </cell>
          <cell r="D124" t="str">
            <v>DOM_CR</v>
          </cell>
          <cell r="E124" t="str">
            <v>PHIBOU</v>
          </cell>
          <cell r="G124">
            <v>0</v>
          </cell>
          <cell r="H124">
            <v>11592.94</v>
          </cell>
          <cell r="I124">
            <v>22775.55</v>
          </cell>
          <cell r="J124">
            <v>-34368.49</v>
          </cell>
          <cell r="K124">
            <v>0</v>
          </cell>
        </row>
        <row r="125">
          <cell r="B125">
            <v>450000351</v>
          </cell>
          <cell r="C125" t="str">
            <v>Delfin, The Promenade Stage 9, Waterside Drive</v>
          </cell>
          <cell r="D125" t="str">
            <v>DOM_CR</v>
          </cell>
          <cell r="E125" t="str">
            <v>PHIBOU</v>
          </cell>
          <cell r="G125">
            <v>0</v>
          </cell>
          <cell r="H125">
            <v>7204.74</v>
          </cell>
          <cell r="I125">
            <v>73</v>
          </cell>
          <cell r="J125">
            <v>-7277.74</v>
          </cell>
          <cell r="K125">
            <v>0</v>
          </cell>
        </row>
        <row r="126">
          <cell r="B126">
            <v>450000353</v>
          </cell>
          <cell r="C126" t="str">
            <v>The Summit, Stage 20 &amp; 21, Ridge Top Terrace</v>
          </cell>
          <cell r="D126" t="str">
            <v>DOM_CR</v>
          </cell>
          <cell r="E126" t="str">
            <v>PHIBOU</v>
          </cell>
          <cell r="G126">
            <v>0</v>
          </cell>
          <cell r="H126">
            <v>11148.09</v>
          </cell>
          <cell r="I126">
            <v>146</v>
          </cell>
          <cell r="J126">
            <v>-11294.09</v>
          </cell>
          <cell r="K126">
            <v>0</v>
          </cell>
        </row>
        <row r="127">
          <cell r="B127">
            <v>450000359</v>
          </cell>
          <cell r="C127" t="str">
            <v>Coomera Resort, Edwardson Drive, Coomera</v>
          </cell>
          <cell r="D127" t="str">
            <v>DOM_CR</v>
          </cell>
          <cell r="E127" t="str">
            <v>CHRARM</v>
          </cell>
          <cell r="G127">
            <v>0</v>
          </cell>
          <cell r="H127">
            <v>0</v>
          </cell>
          <cell r="I127">
            <v>350</v>
          </cell>
          <cell r="J127">
            <v>0</v>
          </cell>
          <cell r="K127">
            <v>350</v>
          </cell>
        </row>
        <row r="128">
          <cell r="B128">
            <v>450000360</v>
          </cell>
          <cell r="C128" t="str">
            <v>Tamborine Oxenford, Tamborine Oxenford Rd</v>
          </cell>
          <cell r="D128" t="str">
            <v>DOM_CR</v>
          </cell>
          <cell r="E128" t="str">
            <v>CHRARM</v>
          </cell>
          <cell r="G128">
            <v>0</v>
          </cell>
          <cell r="H128">
            <v>0</v>
          </cell>
          <cell r="I128">
            <v>22920.36</v>
          </cell>
          <cell r="J128">
            <v>0</v>
          </cell>
          <cell r="K128">
            <v>22920.36</v>
          </cell>
        </row>
        <row r="129">
          <cell r="B129">
            <v>450000361</v>
          </cell>
          <cell r="C129" t="str">
            <v>Seachange development 299 Napper Rd Arundell - Headworks</v>
          </cell>
          <cell r="D129" t="str">
            <v>DOM_CR</v>
          </cell>
          <cell r="E129" t="str">
            <v>ANDFUR</v>
          </cell>
          <cell r="G129">
            <v>0</v>
          </cell>
          <cell r="H129">
            <v>25469.58</v>
          </cell>
          <cell r="I129">
            <v>207434.3</v>
          </cell>
          <cell r="J129">
            <v>-232903.88</v>
          </cell>
          <cell r="K129">
            <v>0</v>
          </cell>
        </row>
        <row r="130">
          <cell r="B130">
            <v>450000362</v>
          </cell>
          <cell r="C130" t="str">
            <v>Seachange development 299 Napper Rd Arundell - Regulator ins</v>
          </cell>
          <cell r="D130" t="str">
            <v>DOM_CR</v>
          </cell>
          <cell r="E130" t="str">
            <v>ANDFUR</v>
          </cell>
          <cell r="G130">
            <v>0</v>
          </cell>
          <cell r="H130">
            <v>42998.09</v>
          </cell>
          <cell r="I130">
            <v>46529.23</v>
          </cell>
          <cell r="J130">
            <v>-89527.32</v>
          </cell>
          <cell r="K130">
            <v>0</v>
          </cell>
        </row>
        <row r="131">
          <cell r="B131">
            <v>450000368</v>
          </cell>
          <cell r="C131" t="str">
            <v>Woodlands Village Stage 2, Outlook Drive</v>
          </cell>
          <cell r="D131" t="str">
            <v>DOM_CR</v>
          </cell>
          <cell r="E131" t="str">
            <v>STEBAS</v>
          </cell>
          <cell r="G131">
            <v>0</v>
          </cell>
          <cell r="H131">
            <v>0</v>
          </cell>
          <cell r="I131">
            <v>4216.47</v>
          </cell>
          <cell r="J131">
            <v>-4216.47</v>
          </cell>
          <cell r="K131">
            <v>0</v>
          </cell>
        </row>
        <row r="132">
          <cell r="B132">
            <v>450000369</v>
          </cell>
          <cell r="C132" t="str">
            <v>Seaforth At Manly, 57 Moss St, Wakerly</v>
          </cell>
          <cell r="D132" t="str">
            <v>DOM_CR</v>
          </cell>
          <cell r="E132" t="str">
            <v>STEBAS</v>
          </cell>
          <cell r="G132">
            <v>0</v>
          </cell>
          <cell r="H132">
            <v>5161.5600000000004</v>
          </cell>
          <cell r="I132">
            <v>8957.52</v>
          </cell>
          <cell r="J132">
            <v>-14119.08</v>
          </cell>
          <cell r="K132">
            <v>0</v>
          </cell>
        </row>
        <row r="133">
          <cell r="B133">
            <v>450000371</v>
          </cell>
          <cell r="C133" t="str">
            <v>Currumbin Park Estate Stage 23 - retic</v>
          </cell>
          <cell r="D133" t="str">
            <v>DOM_CR</v>
          </cell>
          <cell r="E133" t="str">
            <v>CHRARM</v>
          </cell>
          <cell r="G133">
            <v>0</v>
          </cell>
          <cell r="H133">
            <v>31310.36</v>
          </cell>
          <cell r="I133">
            <v>1065.78</v>
          </cell>
          <cell r="J133">
            <v>-32376.14</v>
          </cell>
          <cell r="K133">
            <v>0</v>
          </cell>
        </row>
        <row r="134">
          <cell r="B134">
            <v>450000372</v>
          </cell>
          <cell r="C134" t="str">
            <v>Currumbin Park Estate Stage 23 - Headworks</v>
          </cell>
          <cell r="D134" t="str">
            <v>DOM_CR</v>
          </cell>
          <cell r="E134" t="str">
            <v>CHRARM</v>
          </cell>
          <cell r="G134">
            <v>0</v>
          </cell>
          <cell r="H134">
            <v>24497.42</v>
          </cell>
          <cell r="I134">
            <v>268819.90000000002</v>
          </cell>
          <cell r="J134">
            <v>-293317.32</v>
          </cell>
          <cell r="K134">
            <v>0</v>
          </cell>
        </row>
        <row r="135">
          <cell r="B135">
            <v>450000373</v>
          </cell>
          <cell r="C135" t="str">
            <v>Parkwood Estate, Stage 7, Gardenia Crt,</v>
          </cell>
          <cell r="D135" t="str">
            <v>DOM_CR</v>
          </cell>
          <cell r="E135" t="str">
            <v>PHIBOU</v>
          </cell>
          <cell r="G135">
            <v>0</v>
          </cell>
          <cell r="H135">
            <v>1129.3900000000001</v>
          </cell>
          <cell r="I135">
            <v>3050.4</v>
          </cell>
          <cell r="J135">
            <v>0</v>
          </cell>
          <cell r="K135">
            <v>4179.79</v>
          </cell>
        </row>
        <row r="136">
          <cell r="B136">
            <v>450000374</v>
          </cell>
          <cell r="C136" t="str">
            <v>Parkwood Estate Stage 8, Boxwood Close,</v>
          </cell>
          <cell r="D136" t="str">
            <v>DOM_CR</v>
          </cell>
          <cell r="E136" t="str">
            <v>PHIBOU</v>
          </cell>
          <cell r="G136">
            <v>0</v>
          </cell>
          <cell r="H136">
            <v>5636.94</v>
          </cell>
          <cell r="I136">
            <v>0</v>
          </cell>
          <cell r="J136">
            <v>-5636.94</v>
          </cell>
          <cell r="K136">
            <v>0</v>
          </cell>
        </row>
        <row r="137">
          <cell r="B137">
            <v>450000375</v>
          </cell>
          <cell r="C137" t="str">
            <v>Augustine Heights, Stage 10B, Trinity Crt</v>
          </cell>
          <cell r="D137" t="str">
            <v>DOM_CR</v>
          </cell>
          <cell r="E137" t="str">
            <v>PHIBOU</v>
          </cell>
          <cell r="G137">
            <v>0</v>
          </cell>
          <cell r="H137">
            <v>5860.08</v>
          </cell>
          <cell r="I137">
            <v>9347.83</v>
          </cell>
          <cell r="J137">
            <v>-15207.91</v>
          </cell>
          <cell r="K137">
            <v>0</v>
          </cell>
        </row>
        <row r="138">
          <cell r="B138">
            <v>450000376</v>
          </cell>
          <cell r="C138" t="str">
            <v>Augustine Heights, Stage 11, Trinity Crt</v>
          </cell>
          <cell r="D138" t="str">
            <v>DOM_CR</v>
          </cell>
          <cell r="E138" t="str">
            <v>PHIBOU</v>
          </cell>
          <cell r="G138">
            <v>0</v>
          </cell>
          <cell r="H138">
            <v>256.08999999999997</v>
          </cell>
          <cell r="I138">
            <v>11240.26</v>
          </cell>
          <cell r="J138">
            <v>-11496.35</v>
          </cell>
          <cell r="K138">
            <v>0</v>
          </cell>
        </row>
        <row r="139">
          <cell r="B139">
            <v>450000377</v>
          </cell>
          <cell r="C139" t="str">
            <v>Seagreen Estate Stage 3, Seashell Avenue</v>
          </cell>
          <cell r="D139" t="str">
            <v>DOM_CR</v>
          </cell>
          <cell r="E139" t="str">
            <v>CHRARM</v>
          </cell>
          <cell r="G139">
            <v>0</v>
          </cell>
          <cell r="H139">
            <v>20761.38</v>
          </cell>
          <cell r="I139">
            <v>0</v>
          </cell>
          <cell r="J139">
            <v>-20761.38</v>
          </cell>
          <cell r="K139">
            <v>0</v>
          </cell>
        </row>
        <row r="140">
          <cell r="B140">
            <v>450000379</v>
          </cell>
          <cell r="C140" t="str">
            <v>Viking Home Gordon Ave Toowoomba</v>
          </cell>
          <cell r="D140" t="str">
            <v>DOM_CR</v>
          </cell>
          <cell r="E140" t="str">
            <v>PETYOU</v>
          </cell>
          <cell r="G140">
            <v>0</v>
          </cell>
          <cell r="H140">
            <v>7455.08</v>
          </cell>
          <cell r="I140">
            <v>1342.24</v>
          </cell>
          <cell r="J140">
            <v>-8797.32</v>
          </cell>
          <cell r="K140">
            <v>0</v>
          </cell>
        </row>
        <row r="141">
          <cell r="B141">
            <v>450000381</v>
          </cell>
          <cell r="C141" t="str">
            <v>Mulpha Sanctuary Cove - Internal Reticulation</v>
          </cell>
          <cell r="D141" t="str">
            <v>DOM_CR</v>
          </cell>
          <cell r="E141" t="str">
            <v>PAUALE</v>
          </cell>
          <cell r="G141">
            <v>0</v>
          </cell>
          <cell r="H141">
            <v>8896.7099999999991</v>
          </cell>
          <cell r="I141">
            <v>2565.33</v>
          </cell>
          <cell r="J141">
            <v>-8896.7099999999991</v>
          </cell>
          <cell r="K141">
            <v>2565.33</v>
          </cell>
        </row>
        <row r="142">
          <cell r="B142">
            <v>450000383</v>
          </cell>
          <cell r="C142" t="str">
            <v>Brisbane Housing Company</v>
          </cell>
          <cell r="D142" t="str">
            <v>DOM_CR</v>
          </cell>
          <cell r="E142" t="str">
            <v>PHIBOU</v>
          </cell>
          <cell r="G142">
            <v>0</v>
          </cell>
          <cell r="H142">
            <v>6777.4</v>
          </cell>
          <cell r="I142">
            <v>16141.54</v>
          </cell>
          <cell r="J142">
            <v>0</v>
          </cell>
          <cell r="K142">
            <v>22918.94</v>
          </cell>
        </row>
        <row r="143">
          <cell r="B143">
            <v>450000384</v>
          </cell>
          <cell r="C143" t="str">
            <v>Emerald Lakes Town Centre Development</v>
          </cell>
          <cell r="D143" t="str">
            <v>DOM_CR</v>
          </cell>
          <cell r="E143" t="str">
            <v>CHRARM</v>
          </cell>
          <cell r="G143">
            <v>0</v>
          </cell>
          <cell r="H143">
            <v>6198.24</v>
          </cell>
          <cell r="I143">
            <v>3913</v>
          </cell>
          <cell r="J143">
            <v>-10111.24</v>
          </cell>
          <cell r="K143">
            <v>0</v>
          </cell>
        </row>
        <row r="144">
          <cell r="B144">
            <v>450000385</v>
          </cell>
          <cell r="C144" t="str">
            <v>Rockfield Rd Estate 58-72 Rockfield Rd Doolandella</v>
          </cell>
          <cell r="D144" t="str">
            <v>DOM_CR</v>
          </cell>
          <cell r="E144" t="str">
            <v>PHIBOU</v>
          </cell>
          <cell r="G144">
            <v>0</v>
          </cell>
          <cell r="H144">
            <v>7353.32</v>
          </cell>
          <cell r="I144">
            <v>3120.5</v>
          </cell>
          <cell r="J144">
            <v>-10473.82</v>
          </cell>
          <cell r="K144">
            <v>0</v>
          </cell>
        </row>
        <row r="145">
          <cell r="B145">
            <v>450000387</v>
          </cell>
          <cell r="C145" t="str">
            <v>PRA Development Stage 14 Doolandella</v>
          </cell>
          <cell r="D145" t="str">
            <v>DOM_CR</v>
          </cell>
          <cell r="E145" t="str">
            <v>PHIBOU</v>
          </cell>
          <cell r="G145">
            <v>0</v>
          </cell>
          <cell r="H145">
            <v>9946.1200000000008</v>
          </cell>
          <cell r="I145">
            <v>1960.6</v>
          </cell>
          <cell r="J145">
            <v>-11906.72</v>
          </cell>
          <cell r="K145">
            <v>0</v>
          </cell>
        </row>
        <row r="146">
          <cell r="B146">
            <v>450000388</v>
          </cell>
          <cell r="C146" t="str">
            <v>Hogg Street 2 Toowoomba</v>
          </cell>
          <cell r="D146" t="str">
            <v>DOM_CR</v>
          </cell>
          <cell r="E146" t="str">
            <v>CHRARM</v>
          </cell>
          <cell r="G146">
            <v>0</v>
          </cell>
          <cell r="H146">
            <v>4090.84</v>
          </cell>
          <cell r="I146">
            <v>8666.34</v>
          </cell>
          <cell r="J146">
            <v>0</v>
          </cell>
          <cell r="K146">
            <v>12757.18</v>
          </cell>
        </row>
        <row r="147">
          <cell r="B147">
            <v>450000390</v>
          </cell>
          <cell r="C147" t="str">
            <v>PRA Development Stage 10, 14 and 1-4 Doolandella</v>
          </cell>
          <cell r="D147" t="str">
            <v>DOM_CR</v>
          </cell>
          <cell r="E147" t="str">
            <v>PHIBOU</v>
          </cell>
          <cell r="G147">
            <v>0</v>
          </cell>
          <cell r="H147">
            <v>12498.21</v>
          </cell>
          <cell r="I147">
            <v>117251.73</v>
          </cell>
          <cell r="J147">
            <v>-129749.94</v>
          </cell>
          <cell r="K147">
            <v>0</v>
          </cell>
        </row>
        <row r="148">
          <cell r="B148">
            <v>450000392</v>
          </cell>
          <cell r="C148" t="str">
            <v>PRA Development Stage 1-4 Doolandella</v>
          </cell>
          <cell r="D148" t="str">
            <v>DOM_CR</v>
          </cell>
          <cell r="E148" t="str">
            <v>PHIBOU</v>
          </cell>
          <cell r="G148">
            <v>0</v>
          </cell>
          <cell r="H148">
            <v>0</v>
          </cell>
          <cell r="I148">
            <v>9950.86</v>
          </cell>
          <cell r="J148">
            <v>0</v>
          </cell>
          <cell r="K148">
            <v>9950.86</v>
          </cell>
        </row>
        <row r="149">
          <cell r="B149">
            <v>450000394</v>
          </cell>
          <cell r="C149" t="str">
            <v>Mira Mar Devt - Alpine Drive /Tor St Toowoomba</v>
          </cell>
          <cell r="D149" t="str">
            <v>DOM_CR</v>
          </cell>
          <cell r="E149" t="str">
            <v>CHRARM</v>
          </cell>
          <cell r="G149">
            <v>0</v>
          </cell>
          <cell r="H149">
            <v>9116.48</v>
          </cell>
          <cell r="I149">
            <v>4216.03</v>
          </cell>
          <cell r="J149">
            <v>-13332.51</v>
          </cell>
          <cell r="K149">
            <v>0</v>
          </cell>
        </row>
        <row r="150">
          <cell r="B150">
            <v>450000395</v>
          </cell>
          <cell r="C150" t="str">
            <v>Mira Mar Devt - Alpine Drive /Tor St Toowoomba</v>
          </cell>
          <cell r="D150" t="str">
            <v>DOM_CR</v>
          </cell>
          <cell r="E150" t="str">
            <v>CHRARM</v>
          </cell>
          <cell r="G150">
            <v>0</v>
          </cell>
          <cell r="H150">
            <v>2237.02</v>
          </cell>
          <cell r="I150">
            <v>0</v>
          </cell>
          <cell r="J150">
            <v>-2237.02</v>
          </cell>
          <cell r="K150">
            <v>0</v>
          </cell>
        </row>
        <row r="151">
          <cell r="B151">
            <v>450000396</v>
          </cell>
          <cell r="C151" t="str">
            <v>CHH Partnership Pty 41-43 Dixon St, Coolangatta</v>
          </cell>
          <cell r="D151" t="str">
            <v>DOM_CR</v>
          </cell>
          <cell r="E151" t="str">
            <v>COLMOR</v>
          </cell>
          <cell r="G151">
            <v>0</v>
          </cell>
          <cell r="H151">
            <v>1681.11</v>
          </cell>
          <cell r="I151">
            <v>405.01</v>
          </cell>
          <cell r="J151">
            <v>0</v>
          </cell>
          <cell r="K151">
            <v>2086.12</v>
          </cell>
        </row>
        <row r="152">
          <cell r="B152">
            <v>450000397</v>
          </cell>
          <cell r="C152" t="str">
            <v>Parkwood Estate Stages 9-15 Wadeville St</v>
          </cell>
          <cell r="D152" t="str">
            <v>DOM_CR</v>
          </cell>
          <cell r="E152" t="str">
            <v>PHIBOU</v>
          </cell>
          <cell r="G152">
            <v>0</v>
          </cell>
          <cell r="H152">
            <v>266.36</v>
          </cell>
          <cell r="I152">
            <v>0</v>
          </cell>
          <cell r="J152">
            <v>0</v>
          </cell>
          <cell r="K152">
            <v>266.36</v>
          </cell>
        </row>
        <row r="153">
          <cell r="B153">
            <v>450000398</v>
          </cell>
          <cell r="C153" t="str">
            <v>Parkwood Estate Stages 9-15 Wadeville St</v>
          </cell>
          <cell r="D153" t="str">
            <v>DOM_CR</v>
          </cell>
          <cell r="E153" t="str">
            <v>PHIBOU</v>
          </cell>
          <cell r="G153">
            <v>0</v>
          </cell>
          <cell r="H153">
            <v>266.36</v>
          </cell>
          <cell r="I153">
            <v>0</v>
          </cell>
          <cell r="J153">
            <v>0</v>
          </cell>
          <cell r="K153">
            <v>266.36</v>
          </cell>
        </row>
        <row r="154">
          <cell r="B154">
            <v>450000399</v>
          </cell>
          <cell r="C154" t="str">
            <v>Parkwood Estate Stages 9-15 Wadeville St</v>
          </cell>
          <cell r="D154" t="str">
            <v>DOM_CR</v>
          </cell>
          <cell r="E154" t="str">
            <v>PHIBOU</v>
          </cell>
          <cell r="G154">
            <v>0</v>
          </cell>
          <cell r="H154">
            <v>266.36</v>
          </cell>
          <cell r="I154">
            <v>0</v>
          </cell>
          <cell r="J154">
            <v>0</v>
          </cell>
          <cell r="K154">
            <v>266.36</v>
          </cell>
        </row>
        <row r="155">
          <cell r="B155">
            <v>450000400</v>
          </cell>
          <cell r="C155" t="str">
            <v>Parkwood Estate Stages 9-15 Wadeville St</v>
          </cell>
          <cell r="D155" t="str">
            <v>DOM_CR</v>
          </cell>
          <cell r="E155" t="str">
            <v>PHIBOU</v>
          </cell>
          <cell r="G155">
            <v>0</v>
          </cell>
          <cell r="H155">
            <v>266.36</v>
          </cell>
          <cell r="I155">
            <v>0</v>
          </cell>
          <cell r="J155">
            <v>0</v>
          </cell>
          <cell r="K155">
            <v>266.36</v>
          </cell>
        </row>
        <row r="156">
          <cell r="B156">
            <v>450000401</v>
          </cell>
          <cell r="C156" t="str">
            <v>Parkwood Estate Stages 9-15 Wadeville St</v>
          </cell>
          <cell r="D156" t="str">
            <v>DOM_CR</v>
          </cell>
          <cell r="E156" t="str">
            <v>PHIBOU</v>
          </cell>
          <cell r="G156">
            <v>0</v>
          </cell>
          <cell r="H156">
            <v>133.18</v>
          </cell>
          <cell r="I156">
            <v>474.5</v>
          </cell>
          <cell r="J156">
            <v>0</v>
          </cell>
          <cell r="K156">
            <v>607.67999999999995</v>
          </cell>
        </row>
        <row r="157">
          <cell r="B157">
            <v>450000402</v>
          </cell>
          <cell r="C157" t="str">
            <v>Parkwood Estate Stages 9-15 Wadeville St</v>
          </cell>
          <cell r="D157" t="str">
            <v>DOM_CR</v>
          </cell>
          <cell r="E157" t="str">
            <v>PHIBOU</v>
          </cell>
          <cell r="G157">
            <v>0</v>
          </cell>
          <cell r="H157">
            <v>133.18</v>
          </cell>
          <cell r="I157">
            <v>0</v>
          </cell>
          <cell r="J157">
            <v>0</v>
          </cell>
          <cell r="K157">
            <v>133.18</v>
          </cell>
        </row>
        <row r="158">
          <cell r="B158">
            <v>450000403</v>
          </cell>
          <cell r="C158" t="str">
            <v>Parkwood Estate Stages 9-15 Wadeville St</v>
          </cell>
          <cell r="D158" t="str">
            <v>DOM_CR</v>
          </cell>
          <cell r="E158" t="str">
            <v>PHIBOU</v>
          </cell>
          <cell r="G158">
            <v>0</v>
          </cell>
          <cell r="H158">
            <v>266.36</v>
          </cell>
          <cell r="I158">
            <v>0</v>
          </cell>
          <cell r="J158">
            <v>0</v>
          </cell>
          <cell r="K158">
            <v>266.36</v>
          </cell>
        </row>
        <row r="159">
          <cell r="B159">
            <v>450000404</v>
          </cell>
          <cell r="C159" t="str">
            <v>Lend Lease Residential 50 Coriander Place, Forest Lake</v>
          </cell>
          <cell r="D159" t="str">
            <v>DOM_CR</v>
          </cell>
          <cell r="E159" t="str">
            <v>PHIBOU</v>
          </cell>
          <cell r="G159">
            <v>0</v>
          </cell>
          <cell r="H159">
            <v>919.56</v>
          </cell>
          <cell r="I159">
            <v>22105.02</v>
          </cell>
          <cell r="J159">
            <v>-23024.58</v>
          </cell>
          <cell r="K159">
            <v>0</v>
          </cell>
        </row>
        <row r="160">
          <cell r="B160">
            <v>450000405</v>
          </cell>
          <cell r="C160" t="str">
            <v>Allissee Developments Stage 2, Bayview Tce, Hollywell</v>
          </cell>
          <cell r="D160" t="str">
            <v>DOM_CR</v>
          </cell>
          <cell r="E160" t="str">
            <v>CHRARM</v>
          </cell>
          <cell r="G160">
            <v>0</v>
          </cell>
          <cell r="H160">
            <v>11003.5</v>
          </cell>
          <cell r="I160">
            <v>1215.82</v>
          </cell>
          <cell r="J160">
            <v>0</v>
          </cell>
          <cell r="K160">
            <v>12219.32</v>
          </cell>
        </row>
        <row r="161">
          <cell r="B161">
            <v>450000407</v>
          </cell>
          <cell r="C161" t="str">
            <v>Waterville Properties P/L 115 Government Rd, Richlands</v>
          </cell>
          <cell r="D161" t="str">
            <v>DOM_CR</v>
          </cell>
          <cell r="E161" t="str">
            <v>PHIBOU</v>
          </cell>
          <cell r="G161">
            <v>0</v>
          </cell>
          <cell r="H161">
            <v>532.72</v>
          </cell>
          <cell r="I161">
            <v>0</v>
          </cell>
          <cell r="J161">
            <v>0</v>
          </cell>
          <cell r="K161">
            <v>532.72</v>
          </cell>
        </row>
        <row r="162">
          <cell r="B162">
            <v>450000408</v>
          </cell>
          <cell r="C162" t="str">
            <v>Genesis Stage 3 - Community centre, Amity Rd, Coomera</v>
          </cell>
          <cell r="D162" t="str">
            <v>DOM_CR</v>
          </cell>
          <cell r="E162" t="str">
            <v>CHRARM</v>
          </cell>
          <cell r="G162">
            <v>0</v>
          </cell>
          <cell r="H162">
            <v>4383.55</v>
          </cell>
          <cell r="I162">
            <v>0</v>
          </cell>
          <cell r="J162">
            <v>-4383.55</v>
          </cell>
          <cell r="K162">
            <v>0</v>
          </cell>
        </row>
        <row r="163">
          <cell r="B163">
            <v>450000409</v>
          </cell>
          <cell r="C163" t="str">
            <v>Sherwood Parklands (Headworks)</v>
          </cell>
          <cell r="D163" t="str">
            <v>DOM_CR</v>
          </cell>
          <cell r="E163" t="str">
            <v>STEBAS</v>
          </cell>
          <cell r="G163">
            <v>0</v>
          </cell>
          <cell r="H163">
            <v>651.62</v>
          </cell>
          <cell r="I163">
            <v>20989.17</v>
          </cell>
          <cell r="J163">
            <v>-21640.79</v>
          </cell>
          <cell r="K163">
            <v>0</v>
          </cell>
        </row>
        <row r="164">
          <cell r="B164">
            <v>450000410</v>
          </cell>
          <cell r="C164" t="str">
            <v>Sherwood Parklands (Internal reticulation)</v>
          </cell>
          <cell r="D164" t="str">
            <v>DOM_CR</v>
          </cell>
          <cell r="E164" t="str">
            <v>STEBAS</v>
          </cell>
          <cell r="G164">
            <v>0</v>
          </cell>
          <cell r="H164">
            <v>2200.2399999999998</v>
          </cell>
          <cell r="I164">
            <v>12483.45</v>
          </cell>
          <cell r="J164">
            <v>0</v>
          </cell>
          <cell r="K164">
            <v>14683.69</v>
          </cell>
        </row>
        <row r="165">
          <cell r="B165">
            <v>450000413</v>
          </cell>
          <cell r="C165" t="str">
            <v>Park Edge Estate, stage 10-13, Grand Canyon Dr, Springfield</v>
          </cell>
          <cell r="D165" t="str">
            <v>DOM_CR</v>
          </cell>
          <cell r="E165" t="str">
            <v>PHIBOU</v>
          </cell>
          <cell r="G165">
            <v>0</v>
          </cell>
          <cell r="H165">
            <v>1076.7</v>
          </cell>
          <cell r="I165">
            <v>28204.91</v>
          </cell>
          <cell r="J165">
            <v>-29281.61</v>
          </cell>
          <cell r="K165">
            <v>0</v>
          </cell>
        </row>
        <row r="166">
          <cell r="B166">
            <v>450000415</v>
          </cell>
          <cell r="C166" t="str">
            <v>Hogg Street Retirement Village, Toowoomba</v>
          </cell>
          <cell r="D166" t="str">
            <v>DOM_CR</v>
          </cell>
          <cell r="E166" t="str">
            <v>CHRARM</v>
          </cell>
          <cell r="G166">
            <v>0</v>
          </cell>
          <cell r="H166">
            <v>0</v>
          </cell>
          <cell r="I166">
            <v>73</v>
          </cell>
          <cell r="J166">
            <v>0</v>
          </cell>
          <cell r="K166">
            <v>73</v>
          </cell>
        </row>
        <row r="167">
          <cell r="B167">
            <v>450000416</v>
          </cell>
          <cell r="C167" t="str">
            <v>Genesis Stage 3 - Internal, Amity Rd Coomera</v>
          </cell>
          <cell r="D167" t="str">
            <v>DOM_CR</v>
          </cell>
          <cell r="E167" t="str">
            <v>CHRARM</v>
          </cell>
          <cell r="G167">
            <v>0</v>
          </cell>
          <cell r="H167">
            <v>7086.74</v>
          </cell>
          <cell r="I167">
            <v>9059.14</v>
          </cell>
          <cell r="J167">
            <v>0</v>
          </cell>
          <cell r="K167">
            <v>16145.88</v>
          </cell>
        </row>
        <row r="168">
          <cell r="B168">
            <v>450000417</v>
          </cell>
          <cell r="C168" t="str">
            <v>Romanza Properties (Strawberry Fields), Attenborough Bvd, Pi</v>
          </cell>
          <cell r="D168" t="str">
            <v>DOM_CR</v>
          </cell>
          <cell r="E168" t="str">
            <v>CHRARM</v>
          </cell>
          <cell r="G168">
            <v>0</v>
          </cell>
          <cell r="H168">
            <v>325.64</v>
          </cell>
          <cell r="I168">
            <v>24983.22</v>
          </cell>
          <cell r="J168">
            <v>-25308.86</v>
          </cell>
          <cell r="K168">
            <v>0</v>
          </cell>
        </row>
        <row r="169">
          <cell r="B169">
            <v>450000419</v>
          </cell>
          <cell r="C169" t="str">
            <v>Pimpama Headworks, Yawalpah Rd, Pimpama</v>
          </cell>
          <cell r="D169" t="str">
            <v>DOM_CR</v>
          </cell>
          <cell r="E169" t="str">
            <v>STEBAS</v>
          </cell>
          <cell r="G169">
            <v>0</v>
          </cell>
          <cell r="H169">
            <v>753.43</v>
          </cell>
          <cell r="I169">
            <v>702289.8</v>
          </cell>
          <cell r="J169">
            <v>0</v>
          </cell>
          <cell r="K169">
            <v>703043.23</v>
          </cell>
        </row>
        <row r="170">
          <cell r="B170">
            <v>450000420</v>
          </cell>
          <cell r="C170" t="str">
            <v>Eastern Manor Estate Stage 26, Dianthus St, Wakerley</v>
          </cell>
          <cell r="D170" t="str">
            <v>DOM_CR</v>
          </cell>
          <cell r="E170" t="str">
            <v>STEBAS</v>
          </cell>
          <cell r="G170">
            <v>0</v>
          </cell>
          <cell r="H170">
            <v>120.47</v>
          </cell>
          <cell r="I170">
            <v>17668.62</v>
          </cell>
          <cell r="J170">
            <v>-17789.09</v>
          </cell>
          <cell r="K170">
            <v>0</v>
          </cell>
        </row>
        <row r="171">
          <cell r="B171">
            <v>450000421</v>
          </cell>
          <cell r="C171" t="str">
            <v>Boggo Road Gaol, Annerley Rd, Annerley</v>
          </cell>
          <cell r="D171" t="str">
            <v>DOM_CR</v>
          </cell>
          <cell r="E171" t="str">
            <v>STEBAS</v>
          </cell>
          <cell r="G171">
            <v>0</v>
          </cell>
          <cell r="H171">
            <v>0</v>
          </cell>
          <cell r="I171">
            <v>22765.9</v>
          </cell>
          <cell r="J171">
            <v>0</v>
          </cell>
          <cell r="K171">
            <v>22765.9</v>
          </cell>
        </row>
        <row r="172">
          <cell r="B172">
            <v>450000423</v>
          </cell>
          <cell r="C172" t="str">
            <v>Bridge St Stage 5, 530 Bridge St, Toowoomba</v>
          </cell>
          <cell r="D172" t="str">
            <v>DOM_CR</v>
          </cell>
          <cell r="E172" t="str">
            <v>CHRARM</v>
          </cell>
          <cell r="G172">
            <v>0</v>
          </cell>
          <cell r="H172">
            <v>1763.85</v>
          </cell>
          <cell r="I172">
            <v>152.68</v>
          </cell>
          <cell r="J172">
            <v>0</v>
          </cell>
          <cell r="K172">
            <v>1916.53</v>
          </cell>
        </row>
        <row r="173">
          <cell r="B173">
            <v>450000424</v>
          </cell>
          <cell r="C173" t="str">
            <v>Greenhampton Estate, Bellara Drive, Toowoomba</v>
          </cell>
          <cell r="D173" t="str">
            <v>DOM_CR</v>
          </cell>
          <cell r="E173" t="str">
            <v>CHRARM</v>
          </cell>
          <cell r="G173">
            <v>0</v>
          </cell>
          <cell r="H173">
            <v>2630.25</v>
          </cell>
          <cell r="I173">
            <v>7183.03</v>
          </cell>
          <cell r="J173">
            <v>-9813.2800000000007</v>
          </cell>
          <cell r="K173">
            <v>0</v>
          </cell>
        </row>
        <row r="174">
          <cell r="B174">
            <v>450000426</v>
          </cell>
          <cell r="C174" t="str">
            <v>Mossvale on Manly Stage 9, Tilley Rd, Wakerley</v>
          </cell>
          <cell r="D174" t="str">
            <v>DOM_CR</v>
          </cell>
          <cell r="E174" t="str">
            <v>STEBAS</v>
          </cell>
          <cell r="G174">
            <v>0</v>
          </cell>
          <cell r="H174">
            <v>0</v>
          </cell>
          <cell r="I174">
            <v>6998.97</v>
          </cell>
          <cell r="J174">
            <v>0</v>
          </cell>
          <cell r="K174">
            <v>6998.97</v>
          </cell>
        </row>
        <row r="175">
          <cell r="B175">
            <v>450000429</v>
          </cell>
          <cell r="C175" t="str">
            <v>New Domestic Meter Set</v>
          </cell>
          <cell r="D175" t="str">
            <v>DOM_CR</v>
          </cell>
          <cell r="E175" t="str">
            <v>MARHOL</v>
          </cell>
          <cell r="G175">
            <v>0</v>
          </cell>
          <cell r="H175">
            <v>0</v>
          </cell>
          <cell r="I175">
            <v>79278.37</v>
          </cell>
          <cell r="J175">
            <v>-21599.85</v>
          </cell>
          <cell r="K175">
            <v>57678.52</v>
          </cell>
        </row>
        <row r="176">
          <cell r="B176">
            <v>450000430</v>
          </cell>
          <cell r="C176" t="str">
            <v>New Domestic Service - Estate</v>
          </cell>
          <cell r="D176" t="str">
            <v>DOM_CR</v>
          </cell>
          <cell r="E176" t="str">
            <v>MARHOL</v>
          </cell>
          <cell r="G176">
            <v>0</v>
          </cell>
          <cell r="H176">
            <v>0</v>
          </cell>
          <cell r="I176">
            <v>89178.52</v>
          </cell>
          <cell r="J176">
            <v>-11562</v>
          </cell>
          <cell r="K176">
            <v>77616.52</v>
          </cell>
        </row>
        <row r="177">
          <cell r="B177">
            <v>450000431</v>
          </cell>
          <cell r="C177" t="str">
            <v>New Domestic Service - Existing Domestic</v>
          </cell>
          <cell r="D177" t="str">
            <v>DOM_CR</v>
          </cell>
          <cell r="E177" t="str">
            <v>MARHOL</v>
          </cell>
          <cell r="G177">
            <v>0</v>
          </cell>
          <cell r="H177">
            <v>0</v>
          </cell>
          <cell r="I177">
            <v>57366.400000000001</v>
          </cell>
          <cell r="J177">
            <v>0</v>
          </cell>
          <cell r="K177">
            <v>57366.400000000001</v>
          </cell>
        </row>
        <row r="178">
          <cell r="B178">
            <v>450000433</v>
          </cell>
          <cell r="C178" t="str">
            <v>New Main - Existing Domestic</v>
          </cell>
          <cell r="D178" t="str">
            <v>DOM_CR</v>
          </cell>
          <cell r="E178" t="str">
            <v>MARHOL</v>
          </cell>
          <cell r="G178">
            <v>0</v>
          </cell>
          <cell r="H178">
            <v>0</v>
          </cell>
          <cell r="I178">
            <v>1880.5</v>
          </cell>
          <cell r="J178">
            <v>-1771</v>
          </cell>
          <cell r="K178">
            <v>109.5</v>
          </cell>
        </row>
        <row r="179">
          <cell r="B179">
            <v>450000444</v>
          </cell>
          <cell r="C179" t="str">
            <v>Currumbin Ridge, Mitchell St, Currumbin Valley</v>
          </cell>
          <cell r="D179" t="str">
            <v>DOM_CR</v>
          </cell>
          <cell r="E179" t="str">
            <v>CHRARM</v>
          </cell>
          <cell r="G179">
            <v>0</v>
          </cell>
          <cell r="H179">
            <v>0</v>
          </cell>
          <cell r="I179">
            <v>7435.63</v>
          </cell>
          <cell r="J179">
            <v>0</v>
          </cell>
          <cell r="K179">
            <v>7435.63</v>
          </cell>
        </row>
        <row r="180">
          <cell r="B180">
            <v>450000445</v>
          </cell>
          <cell r="C180" t="str">
            <v>Brookwater stage 11C, Brookwater Drive, Brookwater</v>
          </cell>
          <cell r="D180" t="str">
            <v>DOM_CR</v>
          </cell>
          <cell r="E180" t="str">
            <v>PHIBOU</v>
          </cell>
          <cell r="G180">
            <v>0</v>
          </cell>
          <cell r="H180">
            <v>0</v>
          </cell>
          <cell r="I180">
            <v>401.5</v>
          </cell>
          <cell r="J180">
            <v>0</v>
          </cell>
          <cell r="K180">
            <v>401.5</v>
          </cell>
        </row>
        <row r="181">
          <cell r="B181">
            <v>450000459</v>
          </cell>
          <cell r="C181" t="str">
            <v>Cova stage 1, Pendraat Parade, Hope Island</v>
          </cell>
          <cell r="D181" t="str">
            <v>DOM_CR</v>
          </cell>
          <cell r="E181" t="str">
            <v>CHRARM</v>
          </cell>
          <cell r="G181">
            <v>0</v>
          </cell>
          <cell r="H181">
            <v>0</v>
          </cell>
          <cell r="I181">
            <v>3411.98</v>
          </cell>
          <cell r="J181">
            <v>-3411.98</v>
          </cell>
          <cell r="K181">
            <v>0</v>
          </cell>
        </row>
        <row r="182">
          <cell r="B182">
            <v>450000460</v>
          </cell>
          <cell r="C182" t="str">
            <v>Hope Island Harbour Village, Glengallon Way, Hope Island</v>
          </cell>
          <cell r="D182" t="str">
            <v>DOM_CR</v>
          </cell>
          <cell r="E182" t="str">
            <v>CHRARM</v>
          </cell>
          <cell r="G182">
            <v>0</v>
          </cell>
          <cell r="H182">
            <v>0</v>
          </cell>
          <cell r="I182">
            <v>3625.65</v>
          </cell>
          <cell r="J182">
            <v>0</v>
          </cell>
          <cell r="K182">
            <v>3625.65</v>
          </cell>
        </row>
        <row r="183">
          <cell r="B183">
            <v>450000461</v>
          </cell>
          <cell r="C183" t="str">
            <v>Brisbane land developers, 79-91 Green Camp Rd, Wakerley</v>
          </cell>
          <cell r="D183" t="str">
            <v>DOM_CR</v>
          </cell>
          <cell r="E183" t="str">
            <v>STEBAS</v>
          </cell>
          <cell r="G183">
            <v>0</v>
          </cell>
          <cell r="H183">
            <v>0</v>
          </cell>
          <cell r="I183">
            <v>736</v>
          </cell>
          <cell r="J183">
            <v>0</v>
          </cell>
          <cell r="K183">
            <v>736</v>
          </cell>
        </row>
        <row r="184">
          <cell r="B184">
            <v>450000463</v>
          </cell>
          <cell r="C184" t="str">
            <v>Gainsbourough Greens Estate,Yawalpha Rd, Pimpana</v>
          </cell>
          <cell r="D184" t="str">
            <v>DOM_CR</v>
          </cell>
          <cell r="E184" t="str">
            <v>CHRARM</v>
          </cell>
          <cell r="G184">
            <v>0</v>
          </cell>
          <cell r="H184">
            <v>0</v>
          </cell>
          <cell r="I184">
            <v>36722.400000000001</v>
          </cell>
          <cell r="J184">
            <v>0</v>
          </cell>
          <cell r="K184">
            <v>36722.400000000001</v>
          </cell>
        </row>
        <row r="185">
          <cell r="B185">
            <v>450000464</v>
          </cell>
          <cell r="C185" t="str">
            <v>Ormeau Hills Stage 7, Sir Charles Holm Drive, Ormeau Hills</v>
          </cell>
          <cell r="D185" t="str">
            <v>DOM_CR</v>
          </cell>
          <cell r="E185" t="str">
            <v>STEBAS</v>
          </cell>
          <cell r="G185">
            <v>0</v>
          </cell>
          <cell r="H185">
            <v>0</v>
          </cell>
          <cell r="I185">
            <v>1507</v>
          </cell>
          <cell r="J185">
            <v>0</v>
          </cell>
          <cell r="K185">
            <v>1507</v>
          </cell>
        </row>
        <row r="186">
          <cell r="B186">
            <v>450000465</v>
          </cell>
          <cell r="C186" t="str">
            <v>Stocklands Development,197 Eggersdorf Rd, Ormeau</v>
          </cell>
          <cell r="D186" t="str">
            <v>DOM_CR</v>
          </cell>
          <cell r="E186" t="str">
            <v>STEBAS</v>
          </cell>
          <cell r="G186">
            <v>0</v>
          </cell>
          <cell r="H186">
            <v>0</v>
          </cell>
          <cell r="I186">
            <v>2710.91</v>
          </cell>
          <cell r="J186">
            <v>0</v>
          </cell>
          <cell r="K186">
            <v>2710.91</v>
          </cell>
        </row>
        <row r="187">
          <cell r="B187">
            <v>450000466</v>
          </cell>
          <cell r="C187" t="str">
            <v>Jacobs Ridge Stage 24, Maidenwell Rd, Ormeau</v>
          </cell>
          <cell r="D187" t="str">
            <v>DOM_CR</v>
          </cell>
          <cell r="E187" t="str">
            <v>STEBAS</v>
          </cell>
          <cell r="G187">
            <v>0</v>
          </cell>
          <cell r="H187">
            <v>0</v>
          </cell>
          <cell r="I187">
            <v>9363.67</v>
          </cell>
          <cell r="J187">
            <v>0</v>
          </cell>
          <cell r="K187">
            <v>9363.67</v>
          </cell>
        </row>
        <row r="188">
          <cell r="B188">
            <v>450000468</v>
          </cell>
          <cell r="C188" t="str">
            <v>Moss Rd Development, Cnr Moss and Manly roads, Wakerley</v>
          </cell>
          <cell r="D188" t="str">
            <v>DOM_CR</v>
          </cell>
          <cell r="E188" t="str">
            <v>STEBAS</v>
          </cell>
          <cell r="G188">
            <v>0</v>
          </cell>
          <cell r="H188">
            <v>0</v>
          </cell>
          <cell r="I188">
            <v>276</v>
          </cell>
          <cell r="J188">
            <v>0</v>
          </cell>
          <cell r="K188">
            <v>276</v>
          </cell>
        </row>
        <row r="189">
          <cell r="B189">
            <v>450000470</v>
          </cell>
          <cell r="C189" t="str">
            <v>Currumbin Ridge, (Headworks) Mitchell St, Currumbin Valley</v>
          </cell>
          <cell r="D189" t="str">
            <v>DOM_CR</v>
          </cell>
          <cell r="E189" t="str">
            <v>CHRARM</v>
          </cell>
          <cell r="G189">
            <v>0</v>
          </cell>
          <cell r="H189">
            <v>0</v>
          </cell>
          <cell r="I189">
            <v>32168.22</v>
          </cell>
          <cell r="J189">
            <v>0</v>
          </cell>
          <cell r="K189">
            <v>32168.22</v>
          </cell>
        </row>
        <row r="190">
          <cell r="B190">
            <v>450000475</v>
          </cell>
          <cell r="C190" t="str">
            <v>Jacobs Ridge St 22, Lynbrook Ave, Ormeau</v>
          </cell>
          <cell r="D190" t="str">
            <v>DOM_CR</v>
          </cell>
          <cell r="E190" t="str">
            <v>STEBAS</v>
          </cell>
          <cell r="G190">
            <v>0</v>
          </cell>
          <cell r="H190">
            <v>0</v>
          </cell>
          <cell r="I190">
            <v>7637.19</v>
          </cell>
          <cell r="J190">
            <v>0</v>
          </cell>
          <cell r="K190">
            <v>7637.19</v>
          </cell>
        </row>
        <row r="191">
          <cell r="B191">
            <v>450000476</v>
          </cell>
          <cell r="C191" t="str">
            <v>Jacobs Ridge St 23, Carrington St, Ormeau</v>
          </cell>
          <cell r="D191" t="str">
            <v>DOM_CR</v>
          </cell>
          <cell r="E191" t="str">
            <v>STEBAS</v>
          </cell>
          <cell r="G191">
            <v>0</v>
          </cell>
          <cell r="H191">
            <v>0</v>
          </cell>
          <cell r="I191">
            <v>15279.28</v>
          </cell>
          <cell r="J191">
            <v>0</v>
          </cell>
          <cell r="K191">
            <v>15279.28</v>
          </cell>
        </row>
        <row r="192">
          <cell r="B192">
            <v>450000478</v>
          </cell>
          <cell r="C192" t="str">
            <v>Ormeau Hills Stage 8, Ormeau Ridge Rd, Ormeau Hills</v>
          </cell>
          <cell r="D192" t="str">
            <v>DOM_CR</v>
          </cell>
          <cell r="E192" t="str">
            <v>STEBAS</v>
          </cell>
          <cell r="G192">
            <v>0</v>
          </cell>
          <cell r="H192">
            <v>0</v>
          </cell>
          <cell r="I192">
            <v>184</v>
          </cell>
          <cell r="J192">
            <v>0</v>
          </cell>
          <cell r="K192">
            <v>184</v>
          </cell>
        </row>
        <row r="193">
          <cell r="B193">
            <v>450000479</v>
          </cell>
          <cell r="C193" t="str">
            <v>Woodlands Village 1, Stage 4, Outlook Dr, Waterford</v>
          </cell>
          <cell r="D193" t="str">
            <v>DOM_CR</v>
          </cell>
          <cell r="E193" t="str">
            <v>STEBAS</v>
          </cell>
          <cell r="G193">
            <v>0</v>
          </cell>
          <cell r="H193">
            <v>0</v>
          </cell>
          <cell r="I193">
            <v>1894.53</v>
          </cell>
          <cell r="J193">
            <v>-1894.53</v>
          </cell>
          <cell r="K193">
            <v>0</v>
          </cell>
        </row>
        <row r="194">
          <cell r="B194">
            <v>450000480</v>
          </cell>
          <cell r="C194" t="str">
            <v>Woodlands Village 1, Stage 5, Outlook Dr, Waterford</v>
          </cell>
          <cell r="D194" t="str">
            <v>DOM_CR</v>
          </cell>
          <cell r="E194" t="str">
            <v>STEBAS</v>
          </cell>
          <cell r="G194">
            <v>0</v>
          </cell>
          <cell r="H194">
            <v>0</v>
          </cell>
          <cell r="I194">
            <v>2511.83</v>
          </cell>
          <cell r="J194">
            <v>-2511.83</v>
          </cell>
          <cell r="K194">
            <v>0</v>
          </cell>
        </row>
        <row r="195">
          <cell r="B195">
            <v>450000481</v>
          </cell>
          <cell r="C195" t="str">
            <v>Woodlands Village 1, Stage 6, Outlook Dr, Waterford</v>
          </cell>
          <cell r="D195" t="str">
            <v>DOM_CR</v>
          </cell>
          <cell r="E195" t="str">
            <v>STEBAS</v>
          </cell>
          <cell r="G195">
            <v>0</v>
          </cell>
          <cell r="H195">
            <v>0</v>
          </cell>
          <cell r="I195">
            <v>4988.87</v>
          </cell>
          <cell r="J195">
            <v>0</v>
          </cell>
          <cell r="K195">
            <v>4988.87</v>
          </cell>
        </row>
        <row r="196">
          <cell r="B196">
            <v>450000482</v>
          </cell>
          <cell r="C196" t="str">
            <v>FKP Development, (Headworks) Gardner Road, Rochedale</v>
          </cell>
          <cell r="D196" t="str">
            <v>DOM_CR</v>
          </cell>
          <cell r="E196" t="str">
            <v>STEBAS</v>
          </cell>
          <cell r="G196">
            <v>0</v>
          </cell>
          <cell r="H196">
            <v>0</v>
          </cell>
          <cell r="I196">
            <v>15012</v>
          </cell>
          <cell r="J196">
            <v>0</v>
          </cell>
          <cell r="K196">
            <v>15012</v>
          </cell>
        </row>
        <row r="197">
          <cell r="B197">
            <v>450000483</v>
          </cell>
          <cell r="C197" t="str">
            <v>Mulpha Group - Tristania Way, Sanctuary Cove, Hope Island</v>
          </cell>
          <cell r="D197" t="str">
            <v>DOM_CR</v>
          </cell>
          <cell r="E197" t="str">
            <v>CHRARM</v>
          </cell>
          <cell r="G197">
            <v>0</v>
          </cell>
          <cell r="H197">
            <v>0</v>
          </cell>
          <cell r="I197">
            <v>6458.15</v>
          </cell>
          <cell r="J197">
            <v>0</v>
          </cell>
          <cell r="K197">
            <v>6458.15</v>
          </cell>
        </row>
        <row r="198">
          <cell r="B198">
            <v>450000484</v>
          </cell>
          <cell r="C198" t="str">
            <v>Mulpha Group - Hillcrest Place, Sanctuary Cove, Hope Island</v>
          </cell>
          <cell r="D198" t="str">
            <v>DOM_CR</v>
          </cell>
          <cell r="E198" t="str">
            <v>CHRARM</v>
          </cell>
          <cell r="G198">
            <v>0</v>
          </cell>
          <cell r="H198">
            <v>0</v>
          </cell>
          <cell r="I198">
            <v>17715.23</v>
          </cell>
          <cell r="J198">
            <v>0</v>
          </cell>
          <cell r="K198">
            <v>17715.23</v>
          </cell>
        </row>
        <row r="199">
          <cell r="B199">
            <v>450000487</v>
          </cell>
          <cell r="C199" t="str">
            <v>Hope Island Harbour Village (Headworks), Glengallon Way, Hop</v>
          </cell>
          <cell r="D199" t="str">
            <v>DOM_CR</v>
          </cell>
          <cell r="E199" t="str">
            <v>CHRARM</v>
          </cell>
          <cell r="G199">
            <v>0</v>
          </cell>
          <cell r="H199">
            <v>0</v>
          </cell>
          <cell r="I199">
            <v>368</v>
          </cell>
          <cell r="J199">
            <v>0</v>
          </cell>
          <cell r="K199">
            <v>368</v>
          </cell>
        </row>
        <row r="200">
          <cell r="B200">
            <v>450000490</v>
          </cell>
          <cell r="C200" t="str">
            <v>Big Sky Coomera Stage 5</v>
          </cell>
          <cell r="D200" t="str">
            <v>DOM_CR</v>
          </cell>
          <cell r="E200" t="str">
            <v>CHRARM</v>
          </cell>
          <cell r="G200">
            <v>0</v>
          </cell>
          <cell r="H200">
            <v>0</v>
          </cell>
          <cell r="I200">
            <v>1102.5</v>
          </cell>
          <cell r="J200">
            <v>0</v>
          </cell>
          <cell r="K200">
            <v>1102.5</v>
          </cell>
        </row>
        <row r="201">
          <cell r="B201">
            <v>450000492</v>
          </cell>
          <cell r="C201" t="str">
            <v>Hillcroft at Belmont, Lot 15 Dairy Swamp Rd, Belmont</v>
          </cell>
          <cell r="D201" t="str">
            <v>DOM_CR</v>
          </cell>
          <cell r="E201" t="str">
            <v>STEBAS</v>
          </cell>
          <cell r="G201">
            <v>0</v>
          </cell>
          <cell r="H201">
            <v>0</v>
          </cell>
          <cell r="I201">
            <v>5580.22</v>
          </cell>
          <cell r="J201">
            <v>-5580.22</v>
          </cell>
          <cell r="K201">
            <v>0</v>
          </cell>
        </row>
        <row r="202">
          <cell r="B202">
            <v>450000493</v>
          </cell>
          <cell r="C202" t="str">
            <v>Village 6, Stages 5 &amp; 6 Woodlands, Conondale Way, Waterford</v>
          </cell>
          <cell r="D202" t="str">
            <v>DOM_CR</v>
          </cell>
          <cell r="E202" t="str">
            <v>STEBAS</v>
          </cell>
          <cell r="G202">
            <v>0</v>
          </cell>
          <cell r="H202">
            <v>0</v>
          </cell>
          <cell r="I202">
            <v>328.5</v>
          </cell>
          <cell r="J202">
            <v>0</v>
          </cell>
          <cell r="K202">
            <v>328.5</v>
          </cell>
        </row>
        <row r="203">
          <cell r="B203">
            <v>450000501</v>
          </cell>
          <cell r="C203" t="str">
            <v>Stage 45A &amp; 45B, 259 Green Camp Rd, Wakerley</v>
          </cell>
          <cell r="D203" t="str">
            <v>DOM_CR</v>
          </cell>
          <cell r="E203" t="str">
            <v>STEBAS</v>
          </cell>
          <cell r="G203">
            <v>0</v>
          </cell>
          <cell r="H203">
            <v>0</v>
          </cell>
          <cell r="I203">
            <v>806</v>
          </cell>
          <cell r="J203">
            <v>0</v>
          </cell>
          <cell r="K203">
            <v>806</v>
          </cell>
        </row>
        <row r="204">
          <cell r="B204">
            <v>450000502</v>
          </cell>
          <cell r="C204" t="str">
            <v>Woodlands Village 6, Stages 7,8,9, Grand Terrace, Waterford</v>
          </cell>
          <cell r="D204" t="str">
            <v>DOM_CR</v>
          </cell>
          <cell r="E204" t="str">
            <v>STEBAS</v>
          </cell>
          <cell r="G204">
            <v>0</v>
          </cell>
          <cell r="H204">
            <v>0</v>
          </cell>
          <cell r="I204">
            <v>622</v>
          </cell>
          <cell r="J204">
            <v>0</v>
          </cell>
          <cell r="K204">
            <v>622</v>
          </cell>
        </row>
        <row r="205">
          <cell r="B205">
            <v>450000503</v>
          </cell>
          <cell r="C205" t="str">
            <v>Woodlands Village 5, Stages 3,9,10, Grand Terrace Waterford</v>
          </cell>
          <cell r="D205" t="str">
            <v>DOM_CR</v>
          </cell>
          <cell r="E205" t="str">
            <v>STEBAS</v>
          </cell>
          <cell r="G205">
            <v>0</v>
          </cell>
          <cell r="H205">
            <v>0</v>
          </cell>
          <cell r="I205">
            <v>804.5</v>
          </cell>
          <cell r="J205">
            <v>0</v>
          </cell>
          <cell r="K205">
            <v>804.5</v>
          </cell>
        </row>
        <row r="206">
          <cell r="B206">
            <v>450000504</v>
          </cell>
          <cell r="C206" t="str">
            <v>Park Edge Stage 14-16, Park Edge Drive, Springfield Lake</v>
          </cell>
          <cell r="D206" t="str">
            <v>DOM_CR</v>
          </cell>
          <cell r="E206" t="str">
            <v>PHIBOU</v>
          </cell>
          <cell r="G206">
            <v>0</v>
          </cell>
          <cell r="H206">
            <v>0</v>
          </cell>
          <cell r="I206">
            <v>7096.48</v>
          </cell>
          <cell r="J206">
            <v>0</v>
          </cell>
          <cell r="K206">
            <v>7096.48</v>
          </cell>
        </row>
        <row r="207">
          <cell r="B207">
            <v>450000512</v>
          </cell>
          <cell r="C207" t="str">
            <v>Big Sky Coomera Stage 6</v>
          </cell>
          <cell r="D207" t="str">
            <v>DOM_CR</v>
          </cell>
          <cell r="E207" t="str">
            <v>CHRARM</v>
          </cell>
          <cell r="G207">
            <v>0</v>
          </cell>
          <cell r="H207">
            <v>0</v>
          </cell>
          <cell r="I207">
            <v>1174</v>
          </cell>
          <cell r="J207">
            <v>0</v>
          </cell>
          <cell r="K207">
            <v>1174</v>
          </cell>
        </row>
        <row r="208">
          <cell r="B208">
            <v>450000514</v>
          </cell>
          <cell r="C208" t="str">
            <v>PRA Developers, 784 Blunder Rd, Doolandella</v>
          </cell>
          <cell r="D208" t="str">
            <v>DOM_CR</v>
          </cell>
          <cell r="E208" t="str">
            <v>PHIBOU</v>
          </cell>
          <cell r="G208">
            <v>0</v>
          </cell>
          <cell r="H208">
            <v>0</v>
          </cell>
          <cell r="I208">
            <v>8516.91</v>
          </cell>
          <cell r="J208">
            <v>0</v>
          </cell>
          <cell r="K208">
            <v>8516.91</v>
          </cell>
        </row>
        <row r="209">
          <cell r="B209">
            <v>450000515</v>
          </cell>
          <cell r="C209" t="str">
            <v>Tarlington Estate, Lot 1-3 Ramsay St, Toowoomba</v>
          </cell>
          <cell r="D209" t="str">
            <v>DOM_CR</v>
          </cell>
          <cell r="E209" t="str">
            <v>CHRARM</v>
          </cell>
          <cell r="G209">
            <v>0</v>
          </cell>
          <cell r="H209">
            <v>0</v>
          </cell>
          <cell r="I209">
            <v>19693.32</v>
          </cell>
          <cell r="J209">
            <v>0</v>
          </cell>
          <cell r="K209">
            <v>19693.32</v>
          </cell>
        </row>
        <row r="210">
          <cell r="B210">
            <v>450000519</v>
          </cell>
          <cell r="C210" t="str">
            <v>Devine Yawalapha, Lot 8-11 Yawalapha Rd, Pimpama</v>
          </cell>
          <cell r="D210" t="str">
            <v>DOM_CR</v>
          </cell>
          <cell r="E210" t="str">
            <v>CHRARM</v>
          </cell>
          <cell r="G210">
            <v>0</v>
          </cell>
          <cell r="H210">
            <v>0</v>
          </cell>
          <cell r="I210">
            <v>657</v>
          </cell>
          <cell r="J210">
            <v>0</v>
          </cell>
          <cell r="K210">
            <v>657</v>
          </cell>
        </row>
        <row r="211">
          <cell r="B211">
            <v>450000542</v>
          </cell>
          <cell r="C211" t="str">
            <v>Development Mgt Solutions, 462 Manly Rd, Wakerley</v>
          </cell>
          <cell r="D211" t="str">
            <v>DOM_CR</v>
          </cell>
          <cell r="E211" t="str">
            <v>STEBAS</v>
          </cell>
          <cell r="G211">
            <v>11453</v>
          </cell>
          <cell r="H211">
            <v>0</v>
          </cell>
          <cell r="I211">
            <v>2978.58</v>
          </cell>
          <cell r="J211">
            <v>-2978.58</v>
          </cell>
          <cell r="K211">
            <v>0</v>
          </cell>
        </row>
        <row r="212">
          <cell r="B212">
            <v>450000549</v>
          </cell>
          <cell r="C212" t="str">
            <v>Hope Island Villas - John Lund Dr  Hope Island</v>
          </cell>
          <cell r="D212" t="str">
            <v>DOM_CR</v>
          </cell>
          <cell r="E212" t="str">
            <v>CHRARM</v>
          </cell>
          <cell r="G212">
            <v>19687</v>
          </cell>
          <cell r="H212">
            <v>0</v>
          </cell>
          <cell r="I212">
            <v>615</v>
          </cell>
          <cell r="J212">
            <v>0</v>
          </cell>
          <cell r="K212">
            <v>615</v>
          </cell>
        </row>
        <row r="213">
          <cell r="B213">
            <v>450000556</v>
          </cell>
          <cell r="C213" t="str">
            <v>Sanctuary Cove Block 6</v>
          </cell>
          <cell r="D213" t="str">
            <v>DOM_CR</v>
          </cell>
          <cell r="E213" t="str">
            <v>CHRARM</v>
          </cell>
          <cell r="G213">
            <v>32625</v>
          </cell>
          <cell r="H213">
            <v>0</v>
          </cell>
          <cell r="I213">
            <v>5201.76</v>
          </cell>
          <cell r="J213">
            <v>0</v>
          </cell>
          <cell r="K213">
            <v>5201.76</v>
          </cell>
        </row>
        <row r="214">
          <cell r="B214">
            <v>450000557</v>
          </cell>
          <cell r="C214" t="str">
            <v>Sequana Retirement Village St 4</v>
          </cell>
          <cell r="D214" t="str">
            <v>DOM_CR</v>
          </cell>
          <cell r="E214" t="str">
            <v>CHRARM</v>
          </cell>
          <cell r="G214">
            <v>4083</v>
          </cell>
          <cell r="H214">
            <v>0</v>
          </cell>
          <cell r="I214">
            <v>986</v>
          </cell>
          <cell r="J214">
            <v>0</v>
          </cell>
          <cell r="K214">
            <v>986</v>
          </cell>
        </row>
        <row r="215">
          <cell r="B215">
            <v>450000558</v>
          </cell>
          <cell r="C215" t="str">
            <v>Delfin - Woodlands Village 5 stage 8</v>
          </cell>
          <cell r="D215" t="str">
            <v>DOM_CR</v>
          </cell>
          <cell r="E215" t="str">
            <v>STEBAS</v>
          </cell>
          <cell r="G215">
            <v>10646</v>
          </cell>
          <cell r="H215">
            <v>0</v>
          </cell>
          <cell r="I215">
            <v>134</v>
          </cell>
          <cell r="J215">
            <v>0</v>
          </cell>
          <cell r="K215">
            <v>134</v>
          </cell>
        </row>
        <row r="216">
          <cell r="B216">
            <v>450000559</v>
          </cell>
          <cell r="C216" t="str">
            <v>Delfin - Woodlands Village 5 stage 12</v>
          </cell>
          <cell r="D216" t="str">
            <v>DOM_CR</v>
          </cell>
          <cell r="E216" t="str">
            <v>STEBAS</v>
          </cell>
          <cell r="G216">
            <v>10646</v>
          </cell>
          <cell r="H216">
            <v>0</v>
          </cell>
          <cell r="I216">
            <v>134</v>
          </cell>
          <cell r="J216">
            <v>0</v>
          </cell>
          <cell r="K216">
            <v>134</v>
          </cell>
        </row>
        <row r="217">
          <cell r="B217">
            <v>450000560</v>
          </cell>
          <cell r="C217" t="str">
            <v>Delfin - Woodlands Village 5 stage 13</v>
          </cell>
          <cell r="D217" t="str">
            <v>DOM_CR</v>
          </cell>
          <cell r="E217" t="str">
            <v>STEBAS</v>
          </cell>
          <cell r="G217">
            <v>10646</v>
          </cell>
          <cell r="H217">
            <v>0</v>
          </cell>
          <cell r="I217">
            <v>134</v>
          </cell>
          <cell r="J217">
            <v>0</v>
          </cell>
          <cell r="K217">
            <v>134</v>
          </cell>
        </row>
        <row r="218">
          <cell r="B218">
            <v>450000561</v>
          </cell>
          <cell r="C218" t="str">
            <v>QM Properties 152-164 Pascoe St Ormeau</v>
          </cell>
          <cell r="D218" t="str">
            <v>DOM_CR</v>
          </cell>
          <cell r="E218" t="str">
            <v>STEBAS</v>
          </cell>
          <cell r="G218">
            <v>15568</v>
          </cell>
          <cell r="H218">
            <v>0</v>
          </cell>
          <cell r="I218">
            <v>134</v>
          </cell>
          <cell r="J218">
            <v>0</v>
          </cell>
          <cell r="K218">
            <v>134</v>
          </cell>
        </row>
        <row r="219">
          <cell r="B219">
            <v>450000562</v>
          </cell>
          <cell r="C219" t="str">
            <v>Delfin - Woodlands Village 4 stage 1</v>
          </cell>
          <cell r="D219" t="str">
            <v>DOM_CR</v>
          </cell>
          <cell r="E219" t="str">
            <v>STEBAS</v>
          </cell>
          <cell r="G219">
            <v>17064</v>
          </cell>
          <cell r="H219">
            <v>0</v>
          </cell>
          <cell r="I219">
            <v>134</v>
          </cell>
          <cell r="J219">
            <v>0</v>
          </cell>
          <cell r="K219">
            <v>134</v>
          </cell>
        </row>
        <row r="220">
          <cell r="B220">
            <v>450000569</v>
          </cell>
          <cell r="C220" t="str">
            <v>Northview  Parade Benowa</v>
          </cell>
          <cell r="D220" t="str">
            <v>DOM_CR</v>
          </cell>
          <cell r="E220" t="str">
            <v>CHRARM</v>
          </cell>
          <cell r="G220">
            <v>6275</v>
          </cell>
          <cell r="H220">
            <v>0</v>
          </cell>
          <cell r="I220">
            <v>347</v>
          </cell>
          <cell r="J220">
            <v>0</v>
          </cell>
          <cell r="K220">
            <v>347</v>
          </cell>
        </row>
        <row r="221">
          <cell r="B221">
            <v>450000574</v>
          </cell>
          <cell r="C221" t="str">
            <v>Sanctuary Cove   Block 3</v>
          </cell>
          <cell r="D221" t="str">
            <v>DOM_CR</v>
          </cell>
          <cell r="E221" t="str">
            <v>CHRARM</v>
          </cell>
          <cell r="G221">
            <v>4708</v>
          </cell>
          <cell r="H221">
            <v>0</v>
          </cell>
          <cell r="I221">
            <v>134</v>
          </cell>
          <cell r="J221">
            <v>0</v>
          </cell>
          <cell r="K221">
            <v>134</v>
          </cell>
        </row>
        <row r="222">
          <cell r="B222">
            <v>450000576</v>
          </cell>
          <cell r="C222" t="str">
            <v>Chevron Apartments Illawong St Chevron Island</v>
          </cell>
          <cell r="D222" t="str">
            <v>DOM_CR</v>
          </cell>
          <cell r="E222" t="str">
            <v>CHRARM</v>
          </cell>
          <cell r="G222">
            <v>19687</v>
          </cell>
          <cell r="H222">
            <v>0</v>
          </cell>
          <cell r="I222">
            <v>804</v>
          </cell>
          <cell r="J222">
            <v>0</v>
          </cell>
          <cell r="K222">
            <v>804</v>
          </cell>
        </row>
        <row r="223">
          <cell r="D223" t="str">
            <v>DOM_CR Total</v>
          </cell>
          <cell r="H223">
            <v>1408279.1000000006</v>
          </cell>
          <cell r="I223">
            <v>4795949.9200000027</v>
          </cell>
          <cell r="J223">
            <v>-4748351.7500000019</v>
          </cell>
          <cell r="K223">
            <v>1455877.2699999993</v>
          </cell>
        </row>
        <row r="224">
          <cell r="B224">
            <v>450000526</v>
          </cell>
          <cell r="C224" t="str">
            <v>Highland Reserve, Stage 6b, Reserve Rd, Upper Coomera</v>
          </cell>
          <cell r="D224" t="str">
            <v>GRDMNEST</v>
          </cell>
          <cell r="E224" t="str">
            <v>STEBAS</v>
          </cell>
          <cell r="G224">
            <v>0</v>
          </cell>
          <cell r="H224">
            <v>0</v>
          </cell>
          <cell r="I224">
            <v>11518.28</v>
          </cell>
          <cell r="J224">
            <v>0</v>
          </cell>
          <cell r="K224">
            <v>11518.28</v>
          </cell>
        </row>
        <row r="225">
          <cell r="B225">
            <v>450000527</v>
          </cell>
          <cell r="C225" t="str">
            <v>Woodlands Village 5, Stage 7, Frankland St, Waterford</v>
          </cell>
          <cell r="D225" t="str">
            <v>GRDMNEST</v>
          </cell>
          <cell r="E225" t="str">
            <v>STEBAS</v>
          </cell>
          <cell r="G225">
            <v>0</v>
          </cell>
          <cell r="H225">
            <v>0</v>
          </cell>
          <cell r="I225">
            <v>182.5</v>
          </cell>
          <cell r="J225">
            <v>0</v>
          </cell>
          <cell r="K225">
            <v>182.5</v>
          </cell>
        </row>
        <row r="226">
          <cell r="B226">
            <v>450000528</v>
          </cell>
          <cell r="C226" t="str">
            <v>Woodlands Village 5, Stage 11, Frankland St, Waterford</v>
          </cell>
          <cell r="D226" t="str">
            <v>GRDMNEST</v>
          </cell>
          <cell r="E226" t="str">
            <v>STEBAS</v>
          </cell>
          <cell r="G226">
            <v>0</v>
          </cell>
          <cell r="H226">
            <v>0</v>
          </cell>
          <cell r="I226">
            <v>280</v>
          </cell>
          <cell r="J226">
            <v>0</v>
          </cell>
          <cell r="K226">
            <v>280</v>
          </cell>
        </row>
        <row r="227">
          <cell r="B227">
            <v>450000529</v>
          </cell>
          <cell r="C227" t="str">
            <v>Woodlands Village 5, Stage 14, Frankland St, Waterford</v>
          </cell>
          <cell r="D227" t="str">
            <v>GRDMNEST</v>
          </cell>
          <cell r="E227" t="str">
            <v>STEBAS</v>
          </cell>
          <cell r="G227">
            <v>0</v>
          </cell>
          <cell r="H227">
            <v>0</v>
          </cell>
          <cell r="I227">
            <v>280</v>
          </cell>
          <cell r="J227">
            <v>0</v>
          </cell>
          <cell r="K227">
            <v>280</v>
          </cell>
        </row>
        <row r="228">
          <cell r="B228">
            <v>450000530</v>
          </cell>
          <cell r="C228" t="str">
            <v>Woodlands Village 5, Stage 15, Frankland St, Waterford</v>
          </cell>
          <cell r="D228" t="str">
            <v>GRDMNEST</v>
          </cell>
          <cell r="E228" t="str">
            <v>STEBAS</v>
          </cell>
          <cell r="G228">
            <v>0</v>
          </cell>
          <cell r="H228">
            <v>0</v>
          </cell>
          <cell r="I228">
            <v>280</v>
          </cell>
          <cell r="J228">
            <v>0</v>
          </cell>
          <cell r="K228">
            <v>280</v>
          </cell>
        </row>
        <row r="229">
          <cell r="B229">
            <v>450000537</v>
          </cell>
          <cell r="C229" t="str">
            <v>Woodlands Village 5, Stage 4, Frankland St, Waterford</v>
          </cell>
          <cell r="D229" t="str">
            <v>GRDMNEST</v>
          </cell>
          <cell r="E229" t="str">
            <v>STEBAS</v>
          </cell>
          <cell r="G229">
            <v>0</v>
          </cell>
          <cell r="H229">
            <v>0</v>
          </cell>
          <cell r="I229">
            <v>182.5</v>
          </cell>
          <cell r="J229">
            <v>0</v>
          </cell>
          <cell r="K229">
            <v>182.5</v>
          </cell>
        </row>
        <row r="230">
          <cell r="B230">
            <v>450000555</v>
          </cell>
          <cell r="C230" t="str">
            <v>Highland Reserve Stage 6c, Heatherdale Dr Upp Coomera</v>
          </cell>
          <cell r="D230" t="str">
            <v>GRDMNEST</v>
          </cell>
          <cell r="E230" t="str">
            <v>CHRARM</v>
          </cell>
          <cell r="G230">
            <v>11175</v>
          </cell>
          <cell r="H230">
            <v>0</v>
          </cell>
          <cell r="I230">
            <v>5106.01</v>
          </cell>
          <cell r="J230">
            <v>0</v>
          </cell>
          <cell r="K230">
            <v>5106.01</v>
          </cell>
        </row>
        <row r="231">
          <cell r="D231" t="str">
            <v>GRDMNEST Total</v>
          </cell>
          <cell r="H231">
            <v>0</v>
          </cell>
          <cell r="I231">
            <v>17829.29</v>
          </cell>
          <cell r="J231">
            <v>0</v>
          </cell>
          <cell r="K231">
            <v>17829.29</v>
          </cell>
        </row>
        <row r="232">
          <cell r="B232">
            <v>450000552</v>
          </cell>
          <cell r="C232" t="str">
            <v>Dolandella Headwork, Gooderham Rd,Camden Rd,Willawong</v>
          </cell>
          <cell r="D232" t="str">
            <v>GRDMNEXI</v>
          </cell>
          <cell r="E232" t="str">
            <v>EVAWHI</v>
          </cell>
          <cell r="G232">
            <v>291460.65999999997</v>
          </cell>
          <cell r="H232">
            <v>0</v>
          </cell>
          <cell r="I232">
            <v>208516.52</v>
          </cell>
          <cell r="J232">
            <v>0</v>
          </cell>
          <cell r="K232">
            <v>208516.52</v>
          </cell>
        </row>
        <row r="233">
          <cell r="B233">
            <v>450000553</v>
          </cell>
          <cell r="C233" t="str">
            <v>Doolandella Headwork,Anala Avenue, King Avenue, Blunder Rd,</v>
          </cell>
          <cell r="D233" t="str">
            <v>GRDMNEXI</v>
          </cell>
          <cell r="E233" t="str">
            <v>PHIBOU</v>
          </cell>
          <cell r="G233">
            <v>513408</v>
          </cell>
          <cell r="H233">
            <v>0</v>
          </cell>
          <cell r="I233">
            <v>42838.91</v>
          </cell>
          <cell r="J233">
            <v>0</v>
          </cell>
          <cell r="K233">
            <v>42838.91</v>
          </cell>
        </row>
        <row r="234">
          <cell r="B234">
            <v>450000554</v>
          </cell>
          <cell r="C234" t="str">
            <v>Head works for Amity Rd and Kerkin Rd South  Pimpama</v>
          </cell>
          <cell r="D234" t="str">
            <v>GRDMNEXI</v>
          </cell>
          <cell r="E234" t="str">
            <v>CHRARM</v>
          </cell>
          <cell r="G234">
            <v>95977</v>
          </cell>
          <cell r="H234">
            <v>0</v>
          </cell>
          <cell r="I234">
            <v>152280.32000000001</v>
          </cell>
          <cell r="J234">
            <v>0</v>
          </cell>
          <cell r="K234">
            <v>152280.32000000001</v>
          </cell>
        </row>
        <row r="235">
          <cell r="D235" t="str">
            <v>GRDMNEXI Total</v>
          </cell>
          <cell r="H235">
            <v>0</v>
          </cell>
          <cell r="I235">
            <v>403635.75</v>
          </cell>
          <cell r="J235">
            <v>0</v>
          </cell>
          <cell r="K235">
            <v>403635.75</v>
          </cell>
        </row>
        <row r="236">
          <cell r="B236">
            <v>450000311</v>
          </cell>
          <cell r="C236" t="str">
            <v>Delfin Springfield Estate - Wild flower</v>
          </cell>
          <cell r="D236" t="str">
            <v>MNS_CR</v>
          </cell>
          <cell r="E236" t="str">
            <v>PHIBOU</v>
          </cell>
          <cell r="G236">
            <v>0</v>
          </cell>
          <cell r="H236">
            <v>21143.55</v>
          </cell>
          <cell r="I236">
            <v>19802.400000000001</v>
          </cell>
          <cell r="J236">
            <v>0</v>
          </cell>
          <cell r="K236">
            <v>40945.949999999997</v>
          </cell>
        </row>
        <row r="237">
          <cell r="B237">
            <v>450000312</v>
          </cell>
          <cell r="C237" t="str">
            <v>Delfin Springfield Estate - Park Edge</v>
          </cell>
          <cell r="D237" t="str">
            <v>MNS_CR</v>
          </cell>
          <cell r="E237" t="str">
            <v>PHIBOU</v>
          </cell>
          <cell r="G237">
            <v>0</v>
          </cell>
          <cell r="H237">
            <v>30559.32</v>
          </cell>
          <cell r="I237">
            <v>1705.6</v>
          </cell>
          <cell r="J237">
            <v>-32264.92</v>
          </cell>
          <cell r="K237">
            <v>0</v>
          </cell>
        </row>
        <row r="238">
          <cell r="B238">
            <v>450000320</v>
          </cell>
          <cell r="C238" t="str">
            <v>Delfin Springfield Estate - Headworks</v>
          </cell>
          <cell r="D238" t="str">
            <v>MNS_CR</v>
          </cell>
          <cell r="E238" t="str">
            <v>PHIBOU</v>
          </cell>
          <cell r="G238">
            <v>0</v>
          </cell>
          <cell r="H238">
            <v>150277.23000000001</v>
          </cell>
          <cell r="I238">
            <v>39892.17</v>
          </cell>
          <cell r="J238">
            <v>-190169.4</v>
          </cell>
          <cell r="K238">
            <v>0</v>
          </cell>
        </row>
        <row r="239">
          <cell r="B239">
            <v>450000322</v>
          </cell>
          <cell r="C239" t="str">
            <v>Headworks, Eggersdorf Rd, Riverside Sanctuary</v>
          </cell>
          <cell r="D239" t="str">
            <v>MNS_CR</v>
          </cell>
          <cell r="E239" t="str">
            <v>STEBAS</v>
          </cell>
          <cell r="G239">
            <v>0</v>
          </cell>
          <cell r="H239">
            <v>43845.45</v>
          </cell>
          <cell r="I239">
            <v>0</v>
          </cell>
          <cell r="J239">
            <v>-43845.45</v>
          </cell>
          <cell r="K239">
            <v>0</v>
          </cell>
        </row>
        <row r="240">
          <cell r="B240">
            <v>450000323</v>
          </cell>
          <cell r="C240" t="str">
            <v>Eggersdorf Rd, Riverside Sanctuary</v>
          </cell>
          <cell r="D240" t="str">
            <v>MNS_CR</v>
          </cell>
          <cell r="E240" t="str">
            <v>STEBAS</v>
          </cell>
          <cell r="G240">
            <v>0</v>
          </cell>
          <cell r="H240">
            <v>21082.15</v>
          </cell>
          <cell r="I240">
            <v>2209.69</v>
          </cell>
          <cell r="J240">
            <v>-23291.84</v>
          </cell>
          <cell r="K240">
            <v>0</v>
          </cell>
        </row>
        <row r="241">
          <cell r="B241">
            <v>450000324</v>
          </cell>
          <cell r="C241" t="str">
            <v>Headworks, Village 5, Jarvis Rd, Waterford</v>
          </cell>
          <cell r="D241" t="str">
            <v>MNS_CR</v>
          </cell>
          <cell r="E241" t="str">
            <v>STEBAS</v>
          </cell>
          <cell r="G241">
            <v>0</v>
          </cell>
          <cell r="H241">
            <v>1761.55</v>
          </cell>
          <cell r="I241">
            <v>344.56</v>
          </cell>
          <cell r="J241">
            <v>-2106.11</v>
          </cell>
          <cell r="K241">
            <v>0</v>
          </cell>
        </row>
        <row r="242">
          <cell r="B242">
            <v>450000325</v>
          </cell>
          <cell r="C242" t="str">
            <v>Village 5, Jarvis Rd, Waterford</v>
          </cell>
          <cell r="D242" t="str">
            <v>MNS_CR</v>
          </cell>
          <cell r="E242" t="str">
            <v>STEBAS</v>
          </cell>
          <cell r="G242">
            <v>0</v>
          </cell>
          <cell r="H242">
            <v>8744.1299999999992</v>
          </cell>
          <cell r="I242">
            <v>15443.56</v>
          </cell>
          <cell r="J242">
            <v>-24187.69</v>
          </cell>
          <cell r="K242">
            <v>0</v>
          </cell>
        </row>
        <row r="243">
          <cell r="D243" t="str">
            <v>MNS_CR Total</v>
          </cell>
          <cell r="H243">
            <v>277413.38</v>
          </cell>
          <cell r="I243">
            <v>79397.98</v>
          </cell>
          <cell r="J243">
            <v>-315865.41000000003</v>
          </cell>
          <cell r="K243">
            <v>40945.949999999997</v>
          </cell>
        </row>
        <row r="244">
          <cell r="B244">
            <v>450000406</v>
          </cell>
          <cell r="C244" t="str">
            <v>Ipswich Motorway Upgrade Item 6 (SAFElink Alliance), Centena</v>
          </cell>
          <cell r="D244" t="str">
            <v>RECOV</v>
          </cell>
          <cell r="E244" t="str">
            <v>EVAWHI</v>
          </cell>
          <cell r="G244">
            <v>0</v>
          </cell>
          <cell r="H244">
            <v>222.63</v>
          </cell>
          <cell r="I244">
            <v>-222.63</v>
          </cell>
          <cell r="J244">
            <v>0</v>
          </cell>
          <cell r="K244">
            <v>0</v>
          </cell>
        </row>
        <row r="245">
          <cell r="D245" t="str">
            <v>RECOV Total</v>
          </cell>
          <cell r="H245">
            <v>222.63</v>
          </cell>
          <cell r="I245">
            <v>-222.63</v>
          </cell>
          <cell r="J245">
            <v>0</v>
          </cell>
          <cell r="K245">
            <v>0</v>
          </cell>
        </row>
        <row r="246">
          <cell r="B246">
            <v>450000154</v>
          </cell>
          <cell r="C246" t="str">
            <v>Pimpama River Tie Ins</v>
          </cell>
          <cell r="D246" t="str">
            <v>RENEWAL</v>
          </cell>
          <cell r="E246" t="str">
            <v>COLMOR</v>
          </cell>
          <cell r="G246">
            <v>0</v>
          </cell>
          <cell r="H246">
            <v>97699.64</v>
          </cell>
          <cell r="I246">
            <v>28117.55</v>
          </cell>
          <cell r="J246">
            <v>-125817.19</v>
          </cell>
          <cell r="K246">
            <v>0</v>
          </cell>
        </row>
        <row r="247">
          <cell r="B247">
            <v>450000187</v>
          </cell>
          <cell r="C247" t="str">
            <v>Gas Renewal &lt;$50k</v>
          </cell>
          <cell r="D247" t="str">
            <v>RENEWAL</v>
          </cell>
          <cell r="E247" t="str">
            <v>KENDUN</v>
          </cell>
          <cell r="G247">
            <v>0</v>
          </cell>
          <cell r="H247">
            <v>26086.529999999701</v>
          </cell>
          <cell r="I247">
            <v>123599.64</v>
          </cell>
          <cell r="J247">
            <v>-149686.17000000001</v>
          </cell>
          <cell r="K247">
            <v>-3E-10</v>
          </cell>
        </row>
        <row r="248">
          <cell r="B248">
            <v>450000189</v>
          </cell>
          <cell r="C248" t="str">
            <v>TWBA Gas network renewal 06-07</v>
          </cell>
          <cell r="D248" t="str">
            <v>RENEWAL</v>
          </cell>
          <cell r="E248" t="str">
            <v>KENDUN</v>
          </cell>
          <cell r="G248">
            <v>0</v>
          </cell>
          <cell r="H248">
            <v>12520.49</v>
          </cell>
          <cell r="I248">
            <v>106207.31</v>
          </cell>
          <cell r="J248">
            <v>-118727.8</v>
          </cell>
          <cell r="K248">
            <v>0</v>
          </cell>
        </row>
        <row r="249">
          <cell r="B249">
            <v>450000190</v>
          </cell>
          <cell r="C249" t="str">
            <v>TenYearTest</v>
          </cell>
          <cell r="D249" t="str">
            <v>RENEWAL</v>
          </cell>
          <cell r="E249" t="str">
            <v>GREBAI</v>
          </cell>
          <cell r="G249">
            <v>0</v>
          </cell>
          <cell r="H249">
            <v>145.449999999976</v>
          </cell>
          <cell r="I249">
            <v>229128.06</v>
          </cell>
          <cell r="J249">
            <v>-229273.51</v>
          </cell>
          <cell r="K249">
            <v>-2.4000000000000001E-11</v>
          </cell>
        </row>
        <row r="250">
          <cell r="B250">
            <v>450000378</v>
          </cell>
          <cell r="C250" t="str">
            <v>Heathwood Gas Main Relocation</v>
          </cell>
          <cell r="D250" t="str">
            <v>RENEWAL</v>
          </cell>
          <cell r="E250" t="str">
            <v>COLMOR</v>
          </cell>
          <cell r="G250">
            <v>0</v>
          </cell>
          <cell r="H250">
            <v>15310.94</v>
          </cell>
          <cell r="I250">
            <v>19250.3</v>
          </cell>
          <cell r="J250">
            <v>-34561.24</v>
          </cell>
          <cell r="K250">
            <v>0</v>
          </cell>
        </row>
        <row r="251">
          <cell r="B251">
            <v>450000438</v>
          </cell>
          <cell r="C251" t="str">
            <v>Meter Change - Meters Domestic</v>
          </cell>
          <cell r="D251" t="str">
            <v>RENEWAL</v>
          </cell>
          <cell r="E251" t="str">
            <v>MARHOL</v>
          </cell>
          <cell r="G251">
            <v>0</v>
          </cell>
          <cell r="H251">
            <v>0</v>
          </cell>
          <cell r="I251">
            <v>403524.62</v>
          </cell>
          <cell r="J251">
            <v>-304673.83</v>
          </cell>
          <cell r="K251">
            <v>98850.79</v>
          </cell>
        </row>
        <row r="252">
          <cell r="B252">
            <v>450000439</v>
          </cell>
          <cell r="C252" t="str">
            <v>Meter Change - Meters Industrial and Commercial &lt; 10TJ/annum</v>
          </cell>
          <cell r="D252" t="str">
            <v>RENEWAL</v>
          </cell>
          <cell r="E252" t="str">
            <v>MARHOL</v>
          </cell>
          <cell r="G252">
            <v>0</v>
          </cell>
          <cell r="H252">
            <v>0</v>
          </cell>
          <cell r="I252">
            <v>115261.34</v>
          </cell>
          <cell r="J252">
            <v>-51564.04</v>
          </cell>
          <cell r="K252">
            <v>63697.3</v>
          </cell>
        </row>
        <row r="253">
          <cell r="B253">
            <v>450000440</v>
          </cell>
          <cell r="C253" t="str">
            <v>Meter Change - Meters Industrial and Commercial &gt; 10TJ/annum</v>
          </cell>
          <cell r="D253" t="str">
            <v>RENEWAL</v>
          </cell>
          <cell r="E253" t="str">
            <v>MARHOL</v>
          </cell>
          <cell r="G253">
            <v>0</v>
          </cell>
          <cell r="H253">
            <v>0</v>
          </cell>
          <cell r="I253">
            <v>37850.51</v>
          </cell>
          <cell r="J253">
            <v>-30887.52</v>
          </cell>
          <cell r="K253">
            <v>6962.99</v>
          </cell>
        </row>
        <row r="254">
          <cell r="B254">
            <v>450000442</v>
          </cell>
          <cell r="C254" t="str">
            <v>Mains Renewal - Piece</v>
          </cell>
          <cell r="D254" t="str">
            <v>RENEWAL</v>
          </cell>
          <cell r="E254" t="str">
            <v>DUNCRA</v>
          </cell>
          <cell r="G254">
            <v>0</v>
          </cell>
          <cell r="H254">
            <v>0</v>
          </cell>
          <cell r="I254">
            <v>74167.44</v>
          </cell>
          <cell r="J254">
            <v>-67357.89</v>
          </cell>
          <cell r="K254">
            <v>6809.55</v>
          </cell>
        </row>
        <row r="255">
          <cell r="B255">
            <v>450000443</v>
          </cell>
          <cell r="C255" t="str">
            <v>Service Renewal</v>
          </cell>
          <cell r="D255" t="str">
            <v>RENEWAL</v>
          </cell>
          <cell r="E255" t="str">
            <v>DUNCRA</v>
          </cell>
          <cell r="G255">
            <v>0</v>
          </cell>
          <cell r="H255">
            <v>0</v>
          </cell>
          <cell r="I255">
            <v>123475.06</v>
          </cell>
          <cell r="J255">
            <v>-37634.93</v>
          </cell>
          <cell r="K255">
            <v>85840.13</v>
          </cell>
        </row>
        <row r="256">
          <cell r="B256">
            <v>450000498</v>
          </cell>
          <cell r="C256" t="str">
            <v>Gold Coast Main Encroachment, Yatala</v>
          </cell>
          <cell r="D256" t="str">
            <v>RENEWAL</v>
          </cell>
          <cell r="E256" t="str">
            <v>PETLAT</v>
          </cell>
          <cell r="G256">
            <v>0</v>
          </cell>
          <cell r="H256">
            <v>0</v>
          </cell>
          <cell r="I256">
            <v>8242.68</v>
          </cell>
          <cell r="J256">
            <v>0</v>
          </cell>
          <cell r="K256">
            <v>8242.68</v>
          </cell>
        </row>
        <row r="257">
          <cell r="B257">
            <v>450000523</v>
          </cell>
          <cell r="C257" t="str">
            <v>Highgate Hill and Norman Park - Mains replacement</v>
          </cell>
          <cell r="D257" t="str">
            <v>RENEWAL</v>
          </cell>
          <cell r="E257" t="str">
            <v>DANMOR</v>
          </cell>
          <cell r="G257">
            <v>0</v>
          </cell>
          <cell r="H257">
            <v>0</v>
          </cell>
          <cell r="I257">
            <v>3122733.15</v>
          </cell>
          <cell r="J257">
            <v>-2616355.56</v>
          </cell>
          <cell r="K257">
            <v>506377.59</v>
          </cell>
        </row>
        <row r="258">
          <cell r="B258">
            <v>450000524</v>
          </cell>
          <cell r="C258" t="str">
            <v>Relocate DN 100 steel gas, Old Goombungee Rd, Harlaxton</v>
          </cell>
          <cell r="D258" t="str">
            <v>RENEWAL</v>
          </cell>
          <cell r="E258" t="str">
            <v>COLMOR</v>
          </cell>
          <cell r="G258">
            <v>0</v>
          </cell>
          <cell r="H258">
            <v>0</v>
          </cell>
          <cell r="I258">
            <v>64588.46</v>
          </cell>
          <cell r="J258">
            <v>0</v>
          </cell>
          <cell r="K258">
            <v>64588.46</v>
          </cell>
        </row>
        <row r="259">
          <cell r="B259">
            <v>450000572</v>
          </cell>
          <cell r="C259" t="str">
            <v>Robina Hospital Baulderstone</v>
          </cell>
          <cell r="D259" t="str">
            <v>RENEWAL</v>
          </cell>
          <cell r="E259" t="str">
            <v>ANDFUR</v>
          </cell>
          <cell r="G259">
            <v>46819</v>
          </cell>
          <cell r="H259">
            <v>0</v>
          </cell>
          <cell r="I259">
            <v>32072.71</v>
          </cell>
          <cell r="J259">
            <v>0</v>
          </cell>
          <cell r="K259">
            <v>32072.71</v>
          </cell>
        </row>
        <row r="260">
          <cell r="B260">
            <v>450000575</v>
          </cell>
          <cell r="C260" t="str">
            <v>Ruffles Rd Willow vale (Hotham creek x-ing)Lay new DN 150 (6</v>
          </cell>
          <cell r="D260" t="str">
            <v>RENEWAL</v>
          </cell>
          <cell r="E260" t="str">
            <v>COLMOR</v>
          </cell>
          <cell r="G260">
            <v>390000</v>
          </cell>
          <cell r="H260">
            <v>0</v>
          </cell>
          <cell r="I260">
            <v>57098.5</v>
          </cell>
          <cell r="J260">
            <v>0</v>
          </cell>
          <cell r="K260">
            <v>57098.5</v>
          </cell>
        </row>
        <row r="261">
          <cell r="D261" t="str">
            <v>RENEWAL Total</v>
          </cell>
          <cell r="H261">
            <v>151763.04999999967</v>
          </cell>
          <cell r="I261">
            <v>4545317.33</v>
          </cell>
          <cell r="J261">
            <v>-3766539.6799999997</v>
          </cell>
          <cell r="K261">
            <v>930540.6999999996</v>
          </cell>
        </row>
        <row r="262">
          <cell r="B262">
            <v>451000142</v>
          </cell>
          <cell r="C262" t="str">
            <v>QNP Moura - Metering Upgrade</v>
          </cell>
          <cell r="D262" t="str">
            <v>UNC_NW</v>
          </cell>
          <cell r="E262" t="str">
            <v>MARHOL</v>
          </cell>
          <cell r="G262">
            <v>0</v>
          </cell>
          <cell r="H262">
            <v>128266.83</v>
          </cell>
          <cell r="I262">
            <v>0</v>
          </cell>
          <cell r="J262">
            <v>-128266.83</v>
          </cell>
          <cell r="K262">
            <v>0</v>
          </cell>
        </row>
        <row r="263">
          <cell r="B263">
            <v>451000143</v>
          </cell>
          <cell r="C263" t="str">
            <v>Gatton to Gympie Pipeline</v>
          </cell>
          <cell r="D263" t="str">
            <v>UNC_NW</v>
          </cell>
          <cell r="E263" t="str">
            <v>PAUALE</v>
          </cell>
          <cell r="G263">
            <v>0</v>
          </cell>
          <cell r="H263">
            <v>72645.75</v>
          </cell>
          <cell r="I263">
            <v>-72645.75</v>
          </cell>
          <cell r="J263">
            <v>0</v>
          </cell>
          <cell r="K263">
            <v>0</v>
          </cell>
        </row>
        <row r="264">
          <cell r="D264" t="str">
            <v>UNC_NW Total</v>
          </cell>
          <cell r="H264">
            <v>200912.58000000002</v>
          </cell>
          <cell r="I264">
            <v>-72645.75</v>
          </cell>
          <cell r="J264">
            <v>-128266.83</v>
          </cell>
          <cell r="K264">
            <v>0</v>
          </cell>
        </row>
        <row r="265">
          <cell r="D265" t="str">
            <v>Grand Total</v>
          </cell>
          <cell r="H265">
            <v>3649588.2100000014</v>
          </cell>
          <cell r="I265">
            <v>19835110.270000003</v>
          </cell>
          <cell r="J265">
            <v>-18266267.569999993</v>
          </cell>
          <cell r="K265">
            <v>5218430.9099999992</v>
          </cell>
        </row>
      </sheetData>
      <sheetData sheetId="4"/>
      <sheetData sheetId="5"/>
      <sheetData sheetId="6" refreshError="1">
        <row r="8">
          <cell r="B8">
            <v>450000145</v>
          </cell>
          <cell r="C8" t="str">
            <v>Moorooka  Augment. Project Stg 2 - MAP:2</v>
          </cell>
          <cell r="D8" t="str">
            <v>AUGMENT</v>
          </cell>
          <cell r="E8" t="str">
            <v>ANDFUR</v>
          </cell>
          <cell r="G8">
            <v>0</v>
          </cell>
          <cell r="H8">
            <v>142496.76</v>
          </cell>
          <cell r="I8">
            <v>0</v>
          </cell>
          <cell r="J8">
            <v>-12562.7</v>
          </cell>
        </row>
        <row r="9">
          <cell r="B9">
            <v>450000150</v>
          </cell>
          <cell r="C9" t="str">
            <v>Dom Network Augmentation - Upper Coomera</v>
          </cell>
          <cell r="D9" t="str">
            <v>AUGMENT</v>
          </cell>
          <cell r="E9" t="str">
            <v>PETLAT</v>
          </cell>
          <cell r="G9">
            <v>0</v>
          </cell>
          <cell r="H9">
            <v>1758.2</v>
          </cell>
          <cell r="I9">
            <v>0</v>
          </cell>
          <cell r="J9">
            <v>0</v>
          </cell>
        </row>
        <row r="10">
          <cell r="B10">
            <v>450000194</v>
          </cell>
          <cell r="C10" t="str">
            <v>North Coast Pipeline</v>
          </cell>
          <cell r="D10" t="str">
            <v>AUGMENT</v>
          </cell>
          <cell r="E10" t="str">
            <v>RODJOH</v>
          </cell>
          <cell r="G10">
            <v>0</v>
          </cell>
          <cell r="H10">
            <v>19492.62</v>
          </cell>
          <cell r="I10">
            <v>4445</v>
          </cell>
          <cell r="J10">
            <v>59859.43</v>
          </cell>
        </row>
        <row r="11">
          <cell r="B11">
            <v>450000201</v>
          </cell>
          <cell r="C11" t="str">
            <v>South Coast Supply Project, Stg1- SCSP:1</v>
          </cell>
          <cell r="D11" t="str">
            <v>AUGMENT</v>
          </cell>
          <cell r="E11" t="str">
            <v>EVAWHI</v>
          </cell>
          <cell r="G11">
            <v>0</v>
          </cell>
          <cell r="H11">
            <v>4961.6300000008896</v>
          </cell>
          <cell r="I11">
            <v>0</v>
          </cell>
          <cell r="J11">
            <v>5054</v>
          </cell>
        </row>
        <row r="12">
          <cell r="B12">
            <v>450000238</v>
          </cell>
          <cell r="C12" t="str">
            <v>Augmentation &lt;$50K</v>
          </cell>
          <cell r="D12" t="str">
            <v>AUGMENT</v>
          </cell>
          <cell r="E12" t="str">
            <v>KENDUN</v>
          </cell>
          <cell r="G12">
            <v>0</v>
          </cell>
          <cell r="H12">
            <v>19294.46</v>
          </cell>
          <cell r="I12">
            <v>0</v>
          </cell>
          <cell r="J12">
            <v>2576</v>
          </cell>
        </row>
        <row r="13">
          <cell r="B13">
            <v>450000258</v>
          </cell>
          <cell r="C13" t="str">
            <v>MP Network Feed Cnr Reis St &amp; Ipswich Rd W/gabba</v>
          </cell>
          <cell r="D13" t="str">
            <v>AUGMENT</v>
          </cell>
          <cell r="E13" t="str">
            <v>PAUALE</v>
          </cell>
          <cell r="G13">
            <v>0</v>
          </cell>
          <cell r="H13">
            <v>68564.87</v>
          </cell>
          <cell r="I13">
            <v>0</v>
          </cell>
          <cell r="J13">
            <v>0</v>
          </cell>
        </row>
        <row r="14">
          <cell r="B14">
            <v>450000263</v>
          </cell>
          <cell r="C14" t="str">
            <v>32-42 Crown St Toowoomba</v>
          </cell>
          <cell r="D14" t="str">
            <v>AUGMENT</v>
          </cell>
          <cell r="E14" t="str">
            <v>PAUALE</v>
          </cell>
          <cell r="G14">
            <v>0</v>
          </cell>
          <cell r="H14">
            <v>3027.3</v>
          </cell>
          <cell r="I14">
            <v>0</v>
          </cell>
          <cell r="J14">
            <v>0</v>
          </cell>
        </row>
        <row r="15">
          <cell r="B15">
            <v>450000414</v>
          </cell>
          <cell r="C15" t="str">
            <v>Abandon Pit Regulator, Activity Crescent, Molendinar</v>
          </cell>
          <cell r="D15" t="str">
            <v>AUGMENT</v>
          </cell>
          <cell r="E15" t="str">
            <v>PHIBOU</v>
          </cell>
          <cell r="G15">
            <v>0</v>
          </cell>
          <cell r="H15">
            <v>1709.66</v>
          </cell>
          <cell r="I15">
            <v>0</v>
          </cell>
          <cell r="J15">
            <v>26079.39</v>
          </cell>
        </row>
        <row r="16">
          <cell r="B16">
            <v>450000437</v>
          </cell>
          <cell r="C16" t="str">
            <v>Minor Network Augmentation</v>
          </cell>
          <cell r="D16" t="str">
            <v>AUGMENT</v>
          </cell>
          <cell r="E16" t="str">
            <v>MARHOL</v>
          </cell>
          <cell r="G16">
            <v>0</v>
          </cell>
          <cell r="H16">
            <v>0</v>
          </cell>
          <cell r="I16">
            <v>2820</v>
          </cell>
          <cell r="J16">
            <v>36660</v>
          </cell>
        </row>
        <row r="17">
          <cell r="B17">
            <v>450000539</v>
          </cell>
          <cell r="C17" t="str">
            <v>Wynnum Augmentation, Sibley Rd, Wynnum</v>
          </cell>
          <cell r="D17" t="str">
            <v>AUGMENT</v>
          </cell>
          <cell r="E17" t="str">
            <v>STEBAS</v>
          </cell>
          <cell r="G17">
            <v>702383</v>
          </cell>
          <cell r="H17">
            <v>0</v>
          </cell>
          <cell r="I17">
            <v>7516.72</v>
          </cell>
          <cell r="J17">
            <v>15393.22</v>
          </cell>
        </row>
        <row r="18">
          <cell r="D18" t="str">
            <v>AUGMENT Total</v>
          </cell>
          <cell r="I18">
            <v>14781.72</v>
          </cell>
          <cell r="J18">
            <v>133059.34</v>
          </cell>
        </row>
        <row r="19">
          <cell r="B19">
            <v>450000185</v>
          </cell>
          <cell r="C19" t="str">
            <v>Gas Commercial &amp; Industrial Under $50k</v>
          </cell>
          <cell r="D19" t="str">
            <v>C&amp;I_CR</v>
          </cell>
          <cell r="E19" t="str">
            <v>KENDUN</v>
          </cell>
          <cell r="G19">
            <v>0</v>
          </cell>
          <cell r="H19">
            <v>116495.73</v>
          </cell>
          <cell r="I19">
            <v>6190.25</v>
          </cell>
          <cell r="J19">
            <v>1864152.36</v>
          </cell>
        </row>
        <row r="20">
          <cell r="B20">
            <v>450000232</v>
          </cell>
          <cell r="C20" t="str">
            <v>Highland Reserve Rose Valley Dr Upper Coomera</v>
          </cell>
          <cell r="D20" t="str">
            <v>C&amp;I_CR</v>
          </cell>
          <cell r="E20" t="str">
            <v>PAUALE</v>
          </cell>
          <cell r="G20">
            <v>0</v>
          </cell>
          <cell r="H20">
            <v>46725.57</v>
          </cell>
          <cell r="I20">
            <v>0</v>
          </cell>
          <cell r="J20">
            <v>13496.29</v>
          </cell>
        </row>
        <row r="21">
          <cell r="B21">
            <v>450000244</v>
          </cell>
          <cell r="C21" t="str">
            <v>Cocoon Reg - Gold coast hwy &amp; Hooker Blvde</v>
          </cell>
          <cell r="D21" t="str">
            <v>C&amp;I_CR</v>
          </cell>
          <cell r="E21" t="str">
            <v>ANDFUR</v>
          </cell>
          <cell r="G21">
            <v>0</v>
          </cell>
          <cell r="H21">
            <v>49930.71</v>
          </cell>
          <cell r="I21">
            <v>0</v>
          </cell>
          <cell r="J21">
            <v>0</v>
          </cell>
        </row>
        <row r="22">
          <cell r="B22">
            <v>450000274</v>
          </cell>
          <cell r="C22" t="str">
            <v>Gold Coast Stadium - Replace 45195</v>
          </cell>
          <cell r="D22" t="str">
            <v>C&amp;I_CR</v>
          </cell>
          <cell r="E22" t="str">
            <v>PAUALE</v>
          </cell>
          <cell r="G22">
            <v>0</v>
          </cell>
          <cell r="H22">
            <v>39105.47</v>
          </cell>
          <cell r="I22">
            <v>0</v>
          </cell>
          <cell r="J22">
            <v>0</v>
          </cell>
        </row>
        <row r="23">
          <cell r="B23">
            <v>450000315</v>
          </cell>
          <cell r="C23" t="str">
            <v>State Tennis Centre Tennyson Memorial Ave, Yeerongpilly</v>
          </cell>
          <cell r="D23" t="str">
            <v>C&amp;I_CR</v>
          </cell>
          <cell r="E23" t="str">
            <v>STEBAS</v>
          </cell>
          <cell r="G23">
            <v>0</v>
          </cell>
          <cell r="H23">
            <v>24831.26</v>
          </cell>
          <cell r="I23">
            <v>0</v>
          </cell>
          <cell r="J23">
            <v>13805.86</v>
          </cell>
        </row>
        <row r="24">
          <cell r="B24">
            <v>450000321</v>
          </cell>
          <cell r="C24" t="str">
            <v>FRH Astec, Burnside Rd Ormeau</v>
          </cell>
          <cell r="D24" t="str">
            <v>C&amp;I_CR</v>
          </cell>
          <cell r="E24" t="str">
            <v>EVAWHI</v>
          </cell>
          <cell r="G24">
            <v>0</v>
          </cell>
          <cell r="H24">
            <v>485326.73</v>
          </cell>
          <cell r="I24">
            <v>0</v>
          </cell>
          <cell r="J24">
            <v>9173.66</v>
          </cell>
        </row>
        <row r="25">
          <cell r="B25">
            <v>450000329</v>
          </cell>
          <cell r="C25" t="str">
            <v>Tennyson State Tennis Centre, Hwks, Fairfield Rd</v>
          </cell>
          <cell r="D25" t="str">
            <v>C&amp;I_CR</v>
          </cell>
          <cell r="E25" t="str">
            <v>STEBAS</v>
          </cell>
          <cell r="G25">
            <v>0</v>
          </cell>
          <cell r="H25">
            <v>15647.78</v>
          </cell>
          <cell r="I25">
            <v>268</v>
          </cell>
          <cell r="J25">
            <v>3375.1</v>
          </cell>
        </row>
        <row r="26">
          <cell r="B26">
            <v>450000330</v>
          </cell>
          <cell r="C26" t="str">
            <v>5 Christensen Rd, Yatala</v>
          </cell>
          <cell r="D26" t="str">
            <v>C&amp;I_CR</v>
          </cell>
          <cell r="E26" t="str">
            <v>CHRARM</v>
          </cell>
          <cell r="G26">
            <v>0</v>
          </cell>
          <cell r="H26">
            <v>72730.929999999993</v>
          </cell>
          <cell r="I26">
            <v>0</v>
          </cell>
          <cell r="J26">
            <v>22355.75</v>
          </cell>
        </row>
        <row r="27">
          <cell r="B27">
            <v>450000334</v>
          </cell>
          <cell r="C27" t="str">
            <v>Southlink Business Park</v>
          </cell>
          <cell r="D27" t="str">
            <v>C&amp;I_CR</v>
          </cell>
          <cell r="E27" t="str">
            <v>PHIBOU</v>
          </cell>
          <cell r="G27">
            <v>0</v>
          </cell>
          <cell r="H27">
            <v>46313.96</v>
          </cell>
          <cell r="I27">
            <v>0</v>
          </cell>
          <cell r="J27">
            <v>137434.85999999999</v>
          </cell>
        </row>
        <row r="28">
          <cell r="B28">
            <v>450000336</v>
          </cell>
          <cell r="C28" t="str">
            <v>Hope Island Resort East, Peter Senior Drive</v>
          </cell>
          <cell r="D28" t="str">
            <v>C&amp;I_CR</v>
          </cell>
          <cell r="E28" t="str">
            <v>ANDFUR</v>
          </cell>
          <cell r="G28">
            <v>0</v>
          </cell>
          <cell r="H28">
            <v>6786.31</v>
          </cell>
          <cell r="I28">
            <v>0</v>
          </cell>
          <cell r="J28">
            <v>25324.080000000002</v>
          </cell>
        </row>
        <row r="29">
          <cell r="B29">
            <v>450000350</v>
          </cell>
          <cell r="C29" t="str">
            <v>P &amp; J Powser Coating, 39 Container St, Tingalpa</v>
          </cell>
          <cell r="D29" t="str">
            <v>C&amp;I_CR</v>
          </cell>
          <cell r="E29" t="str">
            <v>ANDFUR</v>
          </cell>
          <cell r="G29">
            <v>0</v>
          </cell>
          <cell r="H29">
            <v>33873.800000000003</v>
          </cell>
          <cell r="I29">
            <v>0</v>
          </cell>
          <cell r="J29">
            <v>3107.96</v>
          </cell>
        </row>
        <row r="30">
          <cell r="B30">
            <v>450000352</v>
          </cell>
          <cell r="C30" t="str">
            <v>20 Airy St, Wacol. Wagners Dowstress P/L</v>
          </cell>
          <cell r="D30" t="str">
            <v>C&amp;I_CR</v>
          </cell>
          <cell r="E30" t="str">
            <v>ANDFUR</v>
          </cell>
          <cell r="G30">
            <v>0</v>
          </cell>
          <cell r="H30">
            <v>25990.11</v>
          </cell>
          <cell r="I30">
            <v>0</v>
          </cell>
          <cell r="J30">
            <v>612</v>
          </cell>
        </row>
        <row r="31">
          <cell r="B31">
            <v>450000354</v>
          </cell>
          <cell r="C31" t="str">
            <v>Tweed Heads Memorial Gardens - H/works</v>
          </cell>
          <cell r="D31" t="str">
            <v>C&amp;I_CR</v>
          </cell>
          <cell r="E31" t="str">
            <v>STEBAS</v>
          </cell>
          <cell r="G31">
            <v>0</v>
          </cell>
          <cell r="H31">
            <v>77154.490000000005</v>
          </cell>
          <cell r="I31">
            <v>0</v>
          </cell>
          <cell r="J31">
            <v>0</v>
          </cell>
        </row>
        <row r="32">
          <cell r="B32">
            <v>450000355</v>
          </cell>
          <cell r="C32" t="str">
            <v>Tweed Heads Memorial Gardens - Service</v>
          </cell>
          <cell r="D32" t="str">
            <v>C&amp;I_CR</v>
          </cell>
          <cell r="E32" t="str">
            <v>STEBAS</v>
          </cell>
          <cell r="G32">
            <v>0</v>
          </cell>
          <cell r="H32">
            <v>10316.69</v>
          </cell>
          <cell r="I32">
            <v>0</v>
          </cell>
          <cell r="J32">
            <v>0</v>
          </cell>
        </row>
        <row r="33">
          <cell r="B33">
            <v>450000356</v>
          </cell>
          <cell r="C33" t="str">
            <v>Tweed Heads Memorial Gardens - Meter Set</v>
          </cell>
          <cell r="D33" t="str">
            <v>C&amp;I_CR</v>
          </cell>
          <cell r="E33" t="str">
            <v>STEBAS</v>
          </cell>
          <cell r="G33">
            <v>0</v>
          </cell>
          <cell r="H33">
            <v>6236.77</v>
          </cell>
          <cell r="I33">
            <v>0</v>
          </cell>
          <cell r="J33">
            <v>0</v>
          </cell>
        </row>
        <row r="34">
          <cell r="B34">
            <v>450000370</v>
          </cell>
          <cell r="C34" t="str">
            <v>BCC Willawong Bus Depot</v>
          </cell>
          <cell r="D34" t="str">
            <v>C&amp;I_CR</v>
          </cell>
          <cell r="E34" t="str">
            <v>EVAWHI</v>
          </cell>
          <cell r="G34">
            <v>0</v>
          </cell>
          <cell r="H34">
            <v>14816.12</v>
          </cell>
          <cell r="I34">
            <v>3320.2</v>
          </cell>
          <cell r="J34">
            <v>1252931.71</v>
          </cell>
        </row>
        <row r="35">
          <cell r="B35">
            <v>450000389</v>
          </cell>
          <cell r="C35" t="str">
            <v>Telford Building Supplies Yatala</v>
          </cell>
          <cell r="D35" t="str">
            <v>C&amp;I_CR</v>
          </cell>
          <cell r="E35" t="str">
            <v>PHIBOU</v>
          </cell>
          <cell r="G35">
            <v>0</v>
          </cell>
          <cell r="H35">
            <v>105023.39</v>
          </cell>
          <cell r="I35">
            <v>0</v>
          </cell>
          <cell r="J35">
            <v>2005</v>
          </cell>
        </row>
        <row r="36">
          <cell r="B36">
            <v>450000393</v>
          </cell>
          <cell r="C36" t="str">
            <v>Springfield Land Corporation Site</v>
          </cell>
          <cell r="D36" t="str">
            <v>C&amp;I_CR</v>
          </cell>
          <cell r="E36" t="str">
            <v>PHIBOU</v>
          </cell>
          <cell r="G36">
            <v>0</v>
          </cell>
          <cell r="H36">
            <v>10423.51</v>
          </cell>
          <cell r="I36">
            <v>0</v>
          </cell>
          <cell r="J36">
            <v>711.46</v>
          </cell>
        </row>
        <row r="37">
          <cell r="B37">
            <v>450000422</v>
          </cell>
          <cell r="C37" t="str">
            <v>Drake Trailers, 19 Formation St, Wacol</v>
          </cell>
          <cell r="D37" t="str">
            <v>C&amp;I_CR</v>
          </cell>
          <cell r="E37" t="str">
            <v>COLMOR</v>
          </cell>
          <cell r="G37">
            <v>0</v>
          </cell>
          <cell r="H37">
            <v>391.27</v>
          </cell>
          <cell r="I37">
            <v>0</v>
          </cell>
          <cell r="J37">
            <v>25480.18</v>
          </cell>
        </row>
        <row r="38">
          <cell r="B38">
            <v>450000425</v>
          </cell>
          <cell r="C38" t="str">
            <v>Nuplex Industries, 7A Industrial Ave, Wacol</v>
          </cell>
          <cell r="D38" t="str">
            <v>C&amp;I_CR</v>
          </cell>
          <cell r="E38" t="str">
            <v>COLMOR</v>
          </cell>
          <cell r="G38">
            <v>0</v>
          </cell>
          <cell r="H38">
            <v>0</v>
          </cell>
          <cell r="I38">
            <v>0</v>
          </cell>
          <cell r="J38">
            <v>150266.41</v>
          </cell>
        </row>
        <row r="39">
          <cell r="B39">
            <v>450000427</v>
          </cell>
          <cell r="C39" t="str">
            <v>Palm Beach Swimming Pool Thrower Dr Palm Beach</v>
          </cell>
          <cell r="D39" t="str">
            <v>C&amp;I_CR</v>
          </cell>
          <cell r="E39" t="str">
            <v>PAUALE</v>
          </cell>
          <cell r="G39">
            <v>0</v>
          </cell>
          <cell r="H39">
            <v>76800.67</v>
          </cell>
          <cell r="I39">
            <v>0</v>
          </cell>
          <cell r="J39">
            <v>0</v>
          </cell>
        </row>
        <row r="40">
          <cell r="B40">
            <v>450000434</v>
          </cell>
          <cell r="C40" t="str">
            <v>Industrial and Commercial Meter Station &lt; 10TJ/Annum</v>
          </cell>
          <cell r="D40" t="str">
            <v>C&amp;I_CR</v>
          </cell>
          <cell r="E40" t="str">
            <v>MARHOL</v>
          </cell>
          <cell r="G40">
            <v>0</v>
          </cell>
          <cell r="H40">
            <v>0</v>
          </cell>
          <cell r="I40">
            <v>65473.34</v>
          </cell>
          <cell r="J40">
            <v>557658.1</v>
          </cell>
        </row>
        <row r="41">
          <cell r="B41">
            <v>450000435</v>
          </cell>
          <cell r="C41" t="str">
            <v>New Industrial and Commercial Service &lt; 10TJ/Annum</v>
          </cell>
          <cell r="D41" t="str">
            <v>C&amp;I_CR</v>
          </cell>
          <cell r="E41" t="str">
            <v>MARHOL</v>
          </cell>
          <cell r="G41">
            <v>0</v>
          </cell>
          <cell r="H41">
            <v>0</v>
          </cell>
          <cell r="I41">
            <v>29618.1</v>
          </cell>
          <cell r="J41">
            <v>126624.55</v>
          </cell>
        </row>
        <row r="42">
          <cell r="B42">
            <v>450000436</v>
          </cell>
          <cell r="C42" t="str">
            <v>New Main - Industrial and Commercial &lt;10TJ/annum</v>
          </cell>
          <cell r="D42" t="str">
            <v>C&amp;I_CR</v>
          </cell>
          <cell r="E42" t="str">
            <v>MARHOL</v>
          </cell>
          <cell r="G42">
            <v>0</v>
          </cell>
          <cell r="H42">
            <v>0</v>
          </cell>
          <cell r="I42">
            <v>0</v>
          </cell>
          <cell r="J42">
            <v>12351.5</v>
          </cell>
        </row>
        <row r="43">
          <cell r="B43">
            <v>450000462</v>
          </cell>
          <cell r="C43" t="str">
            <v>Gold Cob Smallgoods, 625 Progress Rd, Wacol</v>
          </cell>
          <cell r="D43" t="str">
            <v>C&amp;I_CR</v>
          </cell>
          <cell r="E43" t="str">
            <v>ANDFUR</v>
          </cell>
          <cell r="G43">
            <v>0</v>
          </cell>
          <cell r="H43">
            <v>0</v>
          </cell>
          <cell r="I43">
            <v>0</v>
          </cell>
          <cell r="J43">
            <v>86239.02</v>
          </cell>
        </row>
        <row r="44">
          <cell r="B44">
            <v>450000469</v>
          </cell>
          <cell r="C44" t="str">
            <v>Michael Ossipow, 20 Cornwall St, Woollongabba</v>
          </cell>
          <cell r="D44" t="str">
            <v>C&amp;I_CR</v>
          </cell>
          <cell r="E44" t="str">
            <v>STEBAS</v>
          </cell>
          <cell r="G44">
            <v>0</v>
          </cell>
          <cell r="H44">
            <v>0</v>
          </cell>
          <cell r="I44">
            <v>67963.92</v>
          </cell>
          <cell r="J44">
            <v>73588.399999999994</v>
          </cell>
        </row>
        <row r="45">
          <cell r="B45">
            <v>450000491</v>
          </cell>
          <cell r="C45" t="str">
            <v>Willawong Gate Station, BCC Willawong Extension</v>
          </cell>
          <cell r="D45" t="str">
            <v>C&amp;I_CR</v>
          </cell>
          <cell r="E45" t="str">
            <v>MARHOL</v>
          </cell>
          <cell r="G45">
            <v>0</v>
          </cell>
          <cell r="H45">
            <v>0</v>
          </cell>
          <cell r="I45">
            <v>75254.83</v>
          </cell>
          <cell r="J45">
            <v>896870.44</v>
          </cell>
        </row>
        <row r="46">
          <cell r="B46">
            <v>450000494</v>
          </cell>
          <cell r="C46" t="str">
            <v>Australia Post, 38 Pearson Road, Yatala</v>
          </cell>
          <cell r="D46" t="str">
            <v>C&amp;I_CR</v>
          </cell>
          <cell r="E46" t="str">
            <v>STEBAS</v>
          </cell>
          <cell r="G46">
            <v>0</v>
          </cell>
          <cell r="H46">
            <v>0</v>
          </cell>
          <cell r="I46">
            <v>0</v>
          </cell>
          <cell r="J46">
            <v>28562.94</v>
          </cell>
        </row>
        <row r="47">
          <cell r="B47">
            <v>450000495</v>
          </cell>
          <cell r="C47" t="str">
            <v>Steve Paul &amp; Partners, 1112 Gold Coast Highway, Palm Beach</v>
          </cell>
          <cell r="D47" t="str">
            <v>C&amp;I_CR</v>
          </cell>
          <cell r="E47" t="str">
            <v>CHRARM</v>
          </cell>
          <cell r="G47">
            <v>0</v>
          </cell>
          <cell r="H47">
            <v>0</v>
          </cell>
          <cell r="I47">
            <v>0</v>
          </cell>
          <cell r="J47">
            <v>38644.620000000003</v>
          </cell>
        </row>
        <row r="48">
          <cell r="B48">
            <v>450000496</v>
          </cell>
          <cell r="C48" t="str">
            <v>FKP, Commerce Rd, Browns Plains</v>
          </cell>
          <cell r="D48" t="str">
            <v>C&amp;I_CR</v>
          </cell>
          <cell r="E48" t="str">
            <v>STEBAS</v>
          </cell>
          <cell r="G48">
            <v>0</v>
          </cell>
          <cell r="H48">
            <v>0</v>
          </cell>
          <cell r="I48">
            <v>4362.1499999999996</v>
          </cell>
          <cell r="J48">
            <v>40652.769999999997</v>
          </cell>
        </row>
        <row r="49">
          <cell r="B49">
            <v>450000497</v>
          </cell>
          <cell r="C49" t="str">
            <v>Garden City Powdercoating, 503 Boundary Rd, Toowoomba</v>
          </cell>
          <cell r="D49" t="str">
            <v>C&amp;I_CR</v>
          </cell>
          <cell r="E49" t="str">
            <v>ANDFUR</v>
          </cell>
          <cell r="G49">
            <v>0</v>
          </cell>
          <cell r="H49">
            <v>0</v>
          </cell>
          <cell r="I49">
            <v>0</v>
          </cell>
          <cell r="J49">
            <v>57404.07</v>
          </cell>
        </row>
        <row r="50">
          <cell r="B50">
            <v>450000499</v>
          </cell>
          <cell r="C50" t="str">
            <v>Superior Care Group, 50 MacAdle Way, Merrimac</v>
          </cell>
          <cell r="D50" t="str">
            <v>C&amp;I_CR</v>
          </cell>
          <cell r="E50" t="str">
            <v>CHRARM</v>
          </cell>
          <cell r="G50">
            <v>0</v>
          </cell>
          <cell r="H50">
            <v>0</v>
          </cell>
          <cell r="I50">
            <v>0</v>
          </cell>
          <cell r="J50">
            <v>58292.12</v>
          </cell>
        </row>
        <row r="51">
          <cell r="B51">
            <v>450000500</v>
          </cell>
          <cell r="C51" t="str">
            <v>BCC Willawong, Richie Rd, RBP Connection</v>
          </cell>
          <cell r="D51" t="str">
            <v>C&amp;I_CR</v>
          </cell>
          <cell r="E51" t="str">
            <v>ALAHER</v>
          </cell>
          <cell r="G51">
            <v>0</v>
          </cell>
          <cell r="H51">
            <v>0</v>
          </cell>
          <cell r="I51">
            <v>-3571.04</v>
          </cell>
          <cell r="J51">
            <v>24168.99</v>
          </cell>
        </row>
        <row r="52">
          <cell r="B52">
            <v>450000518</v>
          </cell>
          <cell r="C52" t="str">
            <v>1541 Creek Road, Carina</v>
          </cell>
          <cell r="D52" t="str">
            <v>C&amp;I_CR</v>
          </cell>
          <cell r="E52" t="str">
            <v>EVAWHI</v>
          </cell>
          <cell r="G52">
            <v>0</v>
          </cell>
          <cell r="H52">
            <v>0</v>
          </cell>
          <cell r="I52">
            <v>0</v>
          </cell>
          <cell r="J52">
            <v>12060.95</v>
          </cell>
        </row>
        <row r="53">
          <cell r="B53">
            <v>450000525</v>
          </cell>
          <cell r="C53" t="str">
            <v>Pro Coast (Bldg 2), Lot 2 Johnson Rd, Heathwood</v>
          </cell>
          <cell r="D53" t="str">
            <v>C&amp;I_CR</v>
          </cell>
          <cell r="E53" t="str">
            <v>COLMOR</v>
          </cell>
          <cell r="G53">
            <v>0</v>
          </cell>
          <cell r="H53">
            <v>0</v>
          </cell>
          <cell r="I53">
            <v>72143.03</v>
          </cell>
          <cell r="J53">
            <v>105461.04</v>
          </cell>
        </row>
        <row r="54">
          <cell r="B54">
            <v>450000548</v>
          </cell>
          <cell r="C54" t="str">
            <v>Nirvana on Kirra, Cnr Musgrave &amp; Douglas Sts</v>
          </cell>
          <cell r="D54" t="str">
            <v>C&amp;I_CR</v>
          </cell>
          <cell r="E54" t="str">
            <v>CHRARM</v>
          </cell>
          <cell r="G54">
            <v>62696</v>
          </cell>
          <cell r="H54">
            <v>0</v>
          </cell>
          <cell r="I54">
            <v>536</v>
          </cell>
          <cell r="J54">
            <v>1059.5</v>
          </cell>
        </row>
        <row r="55">
          <cell r="B55">
            <v>450000550</v>
          </cell>
          <cell r="C55" t="str">
            <v>Little Beach Paradise (Headworks) Killowill Ave Paradise poi</v>
          </cell>
          <cell r="D55" t="str">
            <v>C&amp;I_CR</v>
          </cell>
          <cell r="E55" t="str">
            <v>STEBAS</v>
          </cell>
          <cell r="G55">
            <v>146000</v>
          </cell>
          <cell r="H55">
            <v>0</v>
          </cell>
          <cell r="I55">
            <v>536</v>
          </cell>
          <cell r="J55">
            <v>1047.5</v>
          </cell>
        </row>
        <row r="56">
          <cell r="B56">
            <v>450000551</v>
          </cell>
          <cell r="C56" t="str">
            <v>Little Beach Paradise (Common Trench) Killowill Ave Paradise</v>
          </cell>
          <cell r="D56" t="str">
            <v>C&amp;I_CR</v>
          </cell>
          <cell r="E56" t="str">
            <v>STEBAS</v>
          </cell>
          <cell r="G56">
            <v>48258</v>
          </cell>
          <cell r="H56">
            <v>0</v>
          </cell>
          <cell r="I56">
            <v>755</v>
          </cell>
          <cell r="J56">
            <v>864.5</v>
          </cell>
        </row>
        <row r="57">
          <cell r="B57">
            <v>450000570</v>
          </cell>
          <cell r="C57" t="str">
            <v>Ludowici Pty Ltd, 18 Antiminy St, Carole Park</v>
          </cell>
          <cell r="D57" t="str">
            <v>C&amp;I_CR</v>
          </cell>
          <cell r="E57" t="str">
            <v>PHIBOU</v>
          </cell>
          <cell r="G57">
            <v>56936</v>
          </cell>
          <cell r="H57">
            <v>0</v>
          </cell>
          <cell r="I57">
            <v>1999.63</v>
          </cell>
          <cell r="J57">
            <v>1999.63</v>
          </cell>
        </row>
        <row r="58">
          <cell r="B58">
            <v>450000571</v>
          </cell>
          <cell r="C58" t="str">
            <v>OZ Care 100 Usher Av Labradore.</v>
          </cell>
          <cell r="D58" t="str">
            <v>C&amp;I_CR</v>
          </cell>
          <cell r="E58" t="str">
            <v>CHRARM</v>
          </cell>
          <cell r="G58">
            <v>55858</v>
          </cell>
          <cell r="H58">
            <v>0</v>
          </cell>
          <cell r="I58">
            <v>1236</v>
          </cell>
          <cell r="J58">
            <v>1236</v>
          </cell>
        </row>
        <row r="59">
          <cell r="D59" t="str">
            <v>C&amp;I_CR Total</v>
          </cell>
          <cell r="I59">
            <v>326085.40999999997</v>
          </cell>
          <cell r="J59">
            <v>5649019.3200000022</v>
          </cell>
        </row>
        <row r="60">
          <cell r="B60">
            <v>450000100</v>
          </cell>
          <cell r="C60" t="str">
            <v>Allgas (Reg)</v>
          </cell>
          <cell r="D60" t="str">
            <v>CAPEX</v>
          </cell>
          <cell r="E60" t="str">
            <v>NA</v>
          </cell>
          <cell r="G60">
            <v>0</v>
          </cell>
          <cell r="H60">
            <v>0</v>
          </cell>
          <cell r="I60">
            <v>127441.58</v>
          </cell>
          <cell r="J60">
            <v>351450.71</v>
          </cell>
        </row>
        <row r="61">
          <cell r="B61">
            <v>450000115</v>
          </cell>
          <cell r="C61" t="str">
            <v>Allgas (Reg)</v>
          </cell>
          <cell r="D61" t="str">
            <v>CAPEX</v>
          </cell>
          <cell r="E61" t="str">
            <v>NA</v>
          </cell>
          <cell r="G61">
            <v>0</v>
          </cell>
          <cell r="H61">
            <v>0</v>
          </cell>
          <cell r="I61">
            <v>0</v>
          </cell>
          <cell r="J61">
            <v>15120</v>
          </cell>
        </row>
        <row r="62">
          <cell r="B62">
            <v>450000159</v>
          </cell>
          <cell r="C62" t="str">
            <v>Allgas FRC - System</v>
          </cell>
          <cell r="D62" t="str">
            <v>CAPEX</v>
          </cell>
          <cell r="E62" t="str">
            <v>NA</v>
          </cell>
          <cell r="G62">
            <v>0</v>
          </cell>
          <cell r="H62">
            <v>2970.0000000001201</v>
          </cell>
          <cell r="I62">
            <v>0</v>
          </cell>
          <cell r="J62">
            <v>0</v>
          </cell>
        </row>
        <row r="63">
          <cell r="B63">
            <v>450000357</v>
          </cell>
          <cell r="C63" t="str">
            <v>Allgas Maximo Development</v>
          </cell>
          <cell r="D63" t="str">
            <v>CAPEX</v>
          </cell>
          <cell r="E63" t="str">
            <v>KERMAL</v>
          </cell>
          <cell r="G63">
            <v>0</v>
          </cell>
          <cell r="H63">
            <v>23062.55</v>
          </cell>
          <cell r="I63">
            <v>0</v>
          </cell>
          <cell r="J63">
            <v>-23062.55</v>
          </cell>
        </row>
        <row r="64">
          <cell r="B64">
            <v>450000467</v>
          </cell>
          <cell r="C64" t="str">
            <v>FRC Interval Metering</v>
          </cell>
          <cell r="D64" t="str">
            <v>CAPEX</v>
          </cell>
          <cell r="E64" t="str">
            <v>DAVLUN</v>
          </cell>
          <cell r="G64">
            <v>0</v>
          </cell>
          <cell r="H64">
            <v>0</v>
          </cell>
          <cell r="I64">
            <v>80696.88</v>
          </cell>
          <cell r="J64">
            <v>556956.14</v>
          </cell>
        </row>
        <row r="65">
          <cell r="B65">
            <v>450000471</v>
          </cell>
          <cell r="C65" t="str">
            <v>Replace stations with no over pressure protection devices -</v>
          </cell>
          <cell r="D65" t="str">
            <v>CAPEX</v>
          </cell>
          <cell r="E65" t="str">
            <v>MARHOL</v>
          </cell>
          <cell r="G65">
            <v>0</v>
          </cell>
          <cell r="H65">
            <v>0</v>
          </cell>
          <cell r="I65">
            <v>16293.99</v>
          </cell>
          <cell r="J65">
            <v>175550.03</v>
          </cell>
        </row>
        <row r="66">
          <cell r="B66">
            <v>450000472</v>
          </cell>
          <cell r="C66" t="str">
            <v>Replace non compliant service regulators - Brisbane</v>
          </cell>
          <cell r="D66" t="str">
            <v>CAPEX</v>
          </cell>
          <cell r="E66" t="str">
            <v>MARHOL</v>
          </cell>
          <cell r="G66">
            <v>0</v>
          </cell>
          <cell r="H66">
            <v>0</v>
          </cell>
          <cell r="I66">
            <v>13394.38</v>
          </cell>
          <cell r="J66">
            <v>13394.38</v>
          </cell>
        </row>
        <row r="67">
          <cell r="B67">
            <v>450000473</v>
          </cell>
          <cell r="C67" t="str">
            <v>Replace two district regulator Stations, Toowoomba</v>
          </cell>
          <cell r="D67" t="str">
            <v>CAPEX</v>
          </cell>
          <cell r="E67" t="str">
            <v>MARHOL</v>
          </cell>
          <cell r="G67">
            <v>0</v>
          </cell>
          <cell r="H67">
            <v>0</v>
          </cell>
          <cell r="I67">
            <v>713.88</v>
          </cell>
          <cell r="J67">
            <v>9356</v>
          </cell>
        </row>
        <row r="68">
          <cell r="B68">
            <v>450000505</v>
          </cell>
          <cell r="C68" t="str">
            <v>Analog Monita Integration, 463 Tuffnell Rd, Banyo</v>
          </cell>
          <cell r="D68" t="str">
            <v>CAPEX</v>
          </cell>
          <cell r="E68" t="str">
            <v>MARHOL</v>
          </cell>
          <cell r="G68">
            <v>0</v>
          </cell>
          <cell r="H68">
            <v>0</v>
          </cell>
          <cell r="I68">
            <v>3237.13</v>
          </cell>
          <cell r="J68">
            <v>4203.13</v>
          </cell>
        </row>
        <row r="69">
          <cell r="B69">
            <v>450000506</v>
          </cell>
          <cell r="C69" t="str">
            <v>Elster Datalogger Integration, 463 Tuffnell Rd, Banyo</v>
          </cell>
          <cell r="D69" t="str">
            <v>CAPEX</v>
          </cell>
          <cell r="E69" t="str">
            <v>MARHOL</v>
          </cell>
          <cell r="G69">
            <v>0</v>
          </cell>
          <cell r="H69">
            <v>0</v>
          </cell>
          <cell r="I69">
            <v>4508.21</v>
          </cell>
          <cell r="J69">
            <v>9868.2099999999991</v>
          </cell>
        </row>
        <row r="70">
          <cell r="B70">
            <v>450000507</v>
          </cell>
          <cell r="C70" t="str">
            <v>Elster Flow Computer Integration, 463 Tuffnell Rd, Banyo</v>
          </cell>
          <cell r="D70" t="str">
            <v>CAPEX</v>
          </cell>
          <cell r="E70" t="str">
            <v>MARHOL</v>
          </cell>
          <cell r="G70">
            <v>0</v>
          </cell>
          <cell r="H70">
            <v>0</v>
          </cell>
          <cell r="I70">
            <v>59114.76</v>
          </cell>
          <cell r="J70">
            <v>59114.76</v>
          </cell>
        </row>
        <row r="71">
          <cell r="B71">
            <v>450000508</v>
          </cell>
          <cell r="C71" t="str">
            <v>Odourant Plant Update, 463 Tuffnell Rd, Banyo</v>
          </cell>
          <cell r="D71" t="str">
            <v>CAPEX</v>
          </cell>
          <cell r="E71" t="str">
            <v>MARHOL</v>
          </cell>
          <cell r="G71">
            <v>0</v>
          </cell>
          <cell r="H71">
            <v>0</v>
          </cell>
          <cell r="I71">
            <v>16412.849999999999</v>
          </cell>
          <cell r="J71">
            <v>16412.849999999999</v>
          </cell>
        </row>
        <row r="72">
          <cell r="B72">
            <v>450000509</v>
          </cell>
          <cell r="C72" t="str">
            <v>APA Networks SCADA system, Historian relocation</v>
          </cell>
          <cell r="D72" t="str">
            <v>CAPEX</v>
          </cell>
          <cell r="E72" t="str">
            <v>MARHOL</v>
          </cell>
          <cell r="G72">
            <v>0</v>
          </cell>
          <cell r="H72">
            <v>0</v>
          </cell>
          <cell r="I72">
            <v>11029.23</v>
          </cell>
          <cell r="J72">
            <v>11029.23</v>
          </cell>
        </row>
        <row r="73">
          <cell r="B73">
            <v>450000510</v>
          </cell>
          <cell r="C73" t="str">
            <v>Upgrade of Runcorn Gate Station</v>
          </cell>
          <cell r="D73" t="str">
            <v>CAPEX</v>
          </cell>
          <cell r="E73" t="str">
            <v>MARHOL</v>
          </cell>
          <cell r="G73">
            <v>0</v>
          </cell>
          <cell r="H73">
            <v>0</v>
          </cell>
          <cell r="I73">
            <v>20318.34</v>
          </cell>
          <cell r="J73">
            <v>326667.12</v>
          </cell>
        </row>
        <row r="74">
          <cell r="B74">
            <v>450000511</v>
          </cell>
          <cell r="C74" t="str">
            <v>Mercury service regulators - replacement</v>
          </cell>
          <cell r="D74" t="str">
            <v>CAPEX</v>
          </cell>
          <cell r="E74" t="str">
            <v>MARHOL</v>
          </cell>
          <cell r="G74">
            <v>0</v>
          </cell>
          <cell r="H74">
            <v>0</v>
          </cell>
          <cell r="I74">
            <v>68885.899999999994</v>
          </cell>
          <cell r="J74">
            <v>202402.11</v>
          </cell>
        </row>
        <row r="75">
          <cell r="B75">
            <v>450000516</v>
          </cell>
          <cell r="C75" t="str">
            <v>District Regulator Stations x 25</v>
          </cell>
          <cell r="D75" t="str">
            <v>CAPEX</v>
          </cell>
          <cell r="E75" t="str">
            <v>MARHOL</v>
          </cell>
          <cell r="G75">
            <v>0</v>
          </cell>
          <cell r="H75">
            <v>0</v>
          </cell>
          <cell r="I75">
            <v>356518.93</v>
          </cell>
          <cell r="J75">
            <v>396350.19</v>
          </cell>
        </row>
        <row r="76">
          <cell r="B76">
            <v>450000538</v>
          </cell>
          <cell r="C76" t="str">
            <v>Mansfield Office Air Conditioning System</v>
          </cell>
          <cell r="D76" t="str">
            <v>CAPEX</v>
          </cell>
          <cell r="E76" t="str">
            <v>MICCIN</v>
          </cell>
          <cell r="G76">
            <v>83171</v>
          </cell>
          <cell r="H76">
            <v>0</v>
          </cell>
          <cell r="I76">
            <v>0</v>
          </cell>
          <cell r="J76">
            <v>3772.73</v>
          </cell>
        </row>
        <row r="77">
          <cell r="B77">
            <v>451000115</v>
          </cell>
          <cell r="C77" t="str">
            <v>Allgas (UnReg)</v>
          </cell>
          <cell r="D77" t="str">
            <v>CAPEX</v>
          </cell>
          <cell r="E77" t="str">
            <v>ANTCRO</v>
          </cell>
          <cell r="G77">
            <v>0</v>
          </cell>
          <cell r="H77">
            <v>876</v>
          </cell>
          <cell r="I77">
            <v>0</v>
          </cell>
          <cell r="J77">
            <v>0</v>
          </cell>
        </row>
        <row r="78">
          <cell r="B78">
            <v>451000144</v>
          </cell>
          <cell r="C78" t="str">
            <v>Gatton Lateral &amp; Meter Station - Prefeasibility study</v>
          </cell>
          <cell r="D78" t="str">
            <v>CAPEX</v>
          </cell>
          <cell r="E78" t="str">
            <v>RODJOH</v>
          </cell>
          <cell r="G78">
            <v>0</v>
          </cell>
          <cell r="H78">
            <v>111.05</v>
          </cell>
          <cell r="I78">
            <v>0</v>
          </cell>
          <cell r="J78">
            <v>0</v>
          </cell>
        </row>
        <row r="79">
          <cell r="D79" t="str">
            <v>CAPEX Total</v>
          </cell>
          <cell r="I79">
            <v>778566.06</v>
          </cell>
          <cell r="J79">
            <v>2128585.0399999996</v>
          </cell>
        </row>
        <row r="80">
          <cell r="B80">
            <v>450000345</v>
          </cell>
          <cell r="C80" t="str">
            <v>Finegan Way - Coomera Properties Stage 1</v>
          </cell>
          <cell r="D80" t="str">
            <v>CUST_SER</v>
          </cell>
          <cell r="E80" t="str">
            <v>CHRARM</v>
          </cell>
          <cell r="G80">
            <v>0</v>
          </cell>
          <cell r="H80">
            <v>14171.04</v>
          </cell>
          <cell r="I80">
            <v>0</v>
          </cell>
          <cell r="J80">
            <v>146</v>
          </cell>
        </row>
        <row r="81">
          <cell r="B81">
            <v>450000348</v>
          </cell>
          <cell r="C81" t="str">
            <v>Finegan Way - Coomera Properties Head Works</v>
          </cell>
          <cell r="D81" t="str">
            <v>CUST_SER</v>
          </cell>
          <cell r="E81" t="str">
            <v>CHRARM</v>
          </cell>
          <cell r="G81">
            <v>0</v>
          </cell>
          <cell r="H81">
            <v>37863.25</v>
          </cell>
          <cell r="I81">
            <v>0</v>
          </cell>
          <cell r="J81">
            <v>36547.870000000003</v>
          </cell>
        </row>
        <row r="82">
          <cell r="B82">
            <v>450000349</v>
          </cell>
          <cell r="C82" t="str">
            <v>Sequana Retirment Village, Upper Coomera</v>
          </cell>
          <cell r="D82" t="str">
            <v>CUST_SER</v>
          </cell>
          <cell r="E82" t="str">
            <v>CHRARM</v>
          </cell>
          <cell r="G82">
            <v>0</v>
          </cell>
          <cell r="H82">
            <v>5045.1099999999997</v>
          </cell>
          <cell r="I82">
            <v>0</v>
          </cell>
          <cell r="J82">
            <v>3916.22</v>
          </cell>
        </row>
        <row r="83">
          <cell r="B83">
            <v>450000365</v>
          </cell>
          <cell r="C83" t="str">
            <v>Woodlands Village - Stage 1, Outlook Drive, Waterford</v>
          </cell>
          <cell r="D83" t="str">
            <v>CUST_SER</v>
          </cell>
          <cell r="E83" t="str">
            <v>STEBAS</v>
          </cell>
          <cell r="G83">
            <v>0</v>
          </cell>
          <cell r="H83">
            <v>671.7</v>
          </cell>
          <cell r="I83">
            <v>0</v>
          </cell>
          <cell r="J83">
            <v>9353.17</v>
          </cell>
        </row>
        <row r="84">
          <cell r="B84">
            <v>450000366</v>
          </cell>
          <cell r="C84" t="str">
            <v>Woodlands Village - Stage 3, Outlook Drive, Waterford</v>
          </cell>
          <cell r="D84" t="str">
            <v>CUST_SER</v>
          </cell>
          <cell r="E84" t="str">
            <v>STEBAS</v>
          </cell>
          <cell r="G84">
            <v>0</v>
          </cell>
          <cell r="H84">
            <v>0</v>
          </cell>
          <cell r="I84">
            <v>0</v>
          </cell>
          <cell r="J84">
            <v>5676.96</v>
          </cell>
        </row>
        <row r="85">
          <cell r="D85" t="str">
            <v>CUST_SER Total</v>
          </cell>
          <cell r="I85">
            <v>0</v>
          </cell>
          <cell r="J85">
            <v>55640.22</v>
          </cell>
        </row>
        <row r="86">
          <cell r="B86">
            <v>450000173</v>
          </cell>
          <cell r="C86" t="str">
            <v>Fish Developments - 185 Sickle</v>
          </cell>
          <cell r="D86" t="str">
            <v>DOM_CR</v>
          </cell>
          <cell r="E86" t="str">
            <v>PETLAT</v>
          </cell>
          <cell r="G86">
            <v>0</v>
          </cell>
          <cell r="H86">
            <v>68445.09</v>
          </cell>
          <cell r="I86">
            <v>0</v>
          </cell>
          <cell r="J86">
            <v>7922.56</v>
          </cell>
        </row>
        <row r="87">
          <cell r="B87">
            <v>450000184</v>
          </cell>
          <cell r="C87" t="str">
            <v>Gas Domestic Connections</v>
          </cell>
          <cell r="D87" t="str">
            <v>DOM_CR</v>
          </cell>
          <cell r="E87" t="str">
            <v>ANDVOG</v>
          </cell>
          <cell r="G87">
            <v>0</v>
          </cell>
          <cell r="H87">
            <v>166700.69</v>
          </cell>
          <cell r="I87">
            <v>202723.94</v>
          </cell>
          <cell r="J87">
            <v>2022884.42</v>
          </cell>
        </row>
        <row r="88">
          <cell r="B88">
            <v>450000186</v>
          </cell>
          <cell r="C88" t="str">
            <v>Gas Cap Dom Internal Reticulation &lt;$50k</v>
          </cell>
          <cell r="D88" t="str">
            <v>DOM_CR</v>
          </cell>
          <cell r="E88" t="str">
            <v>KENDUN</v>
          </cell>
          <cell r="G88">
            <v>0</v>
          </cell>
          <cell r="H88">
            <v>63021.919999999896</v>
          </cell>
          <cell r="I88">
            <v>5087.96</v>
          </cell>
          <cell r="J88">
            <v>128470.3</v>
          </cell>
        </row>
        <row r="89">
          <cell r="B89">
            <v>450000204</v>
          </cell>
          <cell r="C89" t="str">
            <v>Springfield Estate Stage 2 Headworks</v>
          </cell>
          <cell r="D89" t="str">
            <v>DOM_CR</v>
          </cell>
          <cell r="E89" t="str">
            <v>PHIBOU</v>
          </cell>
          <cell r="G89">
            <v>0</v>
          </cell>
          <cell r="H89">
            <v>114293.08</v>
          </cell>
          <cell r="I89">
            <v>0</v>
          </cell>
          <cell r="J89">
            <v>0</v>
          </cell>
        </row>
        <row r="90">
          <cell r="B90">
            <v>450000205</v>
          </cell>
          <cell r="C90" t="str">
            <v>Springfield Looping Project - SLP</v>
          </cell>
          <cell r="D90" t="str">
            <v>DOM_CR</v>
          </cell>
          <cell r="E90" t="str">
            <v>ALAHER</v>
          </cell>
          <cell r="G90">
            <v>0</v>
          </cell>
          <cell r="H90">
            <v>31389.48</v>
          </cell>
          <cell r="I90">
            <v>0</v>
          </cell>
          <cell r="J90">
            <v>0</v>
          </cell>
        </row>
        <row r="91">
          <cell r="B91">
            <v>450000213</v>
          </cell>
          <cell r="C91" t="str">
            <v>Stocklands Heathwood Headworks</v>
          </cell>
          <cell r="D91" t="str">
            <v>DOM_CR</v>
          </cell>
          <cell r="E91" t="str">
            <v>PHIBOU</v>
          </cell>
          <cell r="G91">
            <v>0</v>
          </cell>
          <cell r="H91">
            <v>322.94000000001103</v>
          </cell>
          <cell r="I91">
            <v>0</v>
          </cell>
          <cell r="J91">
            <v>164.2</v>
          </cell>
        </row>
        <row r="92">
          <cell r="B92">
            <v>450000214</v>
          </cell>
          <cell r="C92" t="str">
            <v>Internal reticulation Eraland Brookwater</v>
          </cell>
          <cell r="D92" t="str">
            <v>DOM_CR</v>
          </cell>
          <cell r="E92" t="str">
            <v>PHIBOU</v>
          </cell>
          <cell r="G92">
            <v>0</v>
          </cell>
          <cell r="H92">
            <v>34848.68</v>
          </cell>
          <cell r="I92">
            <v>0</v>
          </cell>
          <cell r="J92">
            <v>0</v>
          </cell>
        </row>
        <row r="93">
          <cell r="B93">
            <v>450000225</v>
          </cell>
          <cell r="C93" t="str">
            <v>Woodlands Internal Reticulation</v>
          </cell>
          <cell r="D93" t="str">
            <v>DOM_CR</v>
          </cell>
          <cell r="E93" t="str">
            <v>PETLAT</v>
          </cell>
          <cell r="G93">
            <v>0</v>
          </cell>
          <cell r="H93">
            <v>626.91999999999496</v>
          </cell>
          <cell r="I93">
            <v>0</v>
          </cell>
          <cell r="J93">
            <v>-626.91999999999996</v>
          </cell>
        </row>
        <row r="94">
          <cell r="B94">
            <v>450000233</v>
          </cell>
          <cell r="C94" t="str">
            <v>Internal reticulation ST2 - Dom (Major)</v>
          </cell>
          <cell r="D94" t="str">
            <v>DOM_CR</v>
          </cell>
          <cell r="E94" t="str">
            <v>PETLAT</v>
          </cell>
          <cell r="G94">
            <v>0</v>
          </cell>
          <cell r="H94">
            <v>25977.02</v>
          </cell>
          <cell r="I94">
            <v>0</v>
          </cell>
          <cell r="J94">
            <v>0</v>
          </cell>
        </row>
        <row r="95">
          <cell r="B95">
            <v>450000249</v>
          </cell>
          <cell r="C95" t="str">
            <v>Riverlinks Estate Stage7 PE mains O/ford S/port Rd</v>
          </cell>
          <cell r="D95" t="str">
            <v>DOM_CR</v>
          </cell>
          <cell r="E95" t="str">
            <v>PAUALE</v>
          </cell>
          <cell r="G95">
            <v>0</v>
          </cell>
          <cell r="H95">
            <v>50848.62</v>
          </cell>
          <cell r="I95">
            <v>0</v>
          </cell>
          <cell r="J95">
            <v>7893.43</v>
          </cell>
        </row>
        <row r="96">
          <cell r="B96">
            <v>450000250</v>
          </cell>
          <cell r="C96" t="str">
            <v>Jacobs Ridge Stage 2 internal reticulation</v>
          </cell>
          <cell r="D96" t="str">
            <v>DOM_CR</v>
          </cell>
          <cell r="E96" t="str">
            <v>STEBAS</v>
          </cell>
          <cell r="G96">
            <v>0</v>
          </cell>
          <cell r="H96">
            <v>3442.25</v>
          </cell>
          <cell r="I96">
            <v>0</v>
          </cell>
          <cell r="J96">
            <v>0</v>
          </cell>
        </row>
        <row r="97">
          <cell r="B97">
            <v>450000251</v>
          </cell>
          <cell r="C97" t="str">
            <v>Stockland Development - Maudsland - stage 1 IR</v>
          </cell>
          <cell r="D97" t="str">
            <v>DOM_CR</v>
          </cell>
          <cell r="E97" t="str">
            <v>PAUALE</v>
          </cell>
          <cell r="G97">
            <v>0</v>
          </cell>
          <cell r="H97">
            <v>121470.66</v>
          </cell>
          <cell r="I97">
            <v>0</v>
          </cell>
          <cell r="J97">
            <v>14830.63</v>
          </cell>
        </row>
        <row r="98">
          <cell r="B98">
            <v>450000257</v>
          </cell>
          <cell r="C98" t="str">
            <v>Halcyon Waters Stage 3 Helensvale Rd Hope Island</v>
          </cell>
          <cell r="D98" t="str">
            <v>DOM_CR</v>
          </cell>
          <cell r="E98" t="str">
            <v>PAUALE</v>
          </cell>
          <cell r="G98">
            <v>0</v>
          </cell>
          <cell r="H98">
            <v>4538.33</v>
          </cell>
          <cell r="I98">
            <v>0</v>
          </cell>
          <cell r="J98">
            <v>0</v>
          </cell>
        </row>
        <row r="99">
          <cell r="B99">
            <v>450000261</v>
          </cell>
          <cell r="C99" t="str">
            <v>Australand Surbiton Crt Carina - Stage 3</v>
          </cell>
          <cell r="D99" t="str">
            <v>DOM_CR</v>
          </cell>
          <cell r="E99" t="str">
            <v>PAUALE</v>
          </cell>
          <cell r="G99">
            <v>0</v>
          </cell>
          <cell r="H99">
            <v>2045</v>
          </cell>
          <cell r="I99">
            <v>0</v>
          </cell>
          <cell r="J99">
            <v>0</v>
          </cell>
        </row>
        <row r="100">
          <cell r="B100">
            <v>450000268</v>
          </cell>
          <cell r="C100" t="str">
            <v>Seachange development 299 Napper Rd Arundell</v>
          </cell>
          <cell r="D100" t="str">
            <v>DOM_CR</v>
          </cell>
          <cell r="E100" t="str">
            <v>ANDFUR</v>
          </cell>
          <cell r="G100">
            <v>0</v>
          </cell>
          <cell r="H100">
            <v>22790.23</v>
          </cell>
          <cell r="I100">
            <v>1742</v>
          </cell>
          <cell r="J100">
            <v>6322.12</v>
          </cell>
        </row>
        <row r="101">
          <cell r="B101">
            <v>450000270</v>
          </cell>
          <cell r="C101" t="str">
            <v>Riverwood Estate Coomera</v>
          </cell>
          <cell r="D101" t="str">
            <v>DOM_CR</v>
          </cell>
          <cell r="E101" t="str">
            <v>PAUALE</v>
          </cell>
          <cell r="G101">
            <v>0</v>
          </cell>
          <cell r="H101">
            <v>0</v>
          </cell>
          <cell r="I101">
            <v>0</v>
          </cell>
          <cell r="J101">
            <v>7235.21</v>
          </cell>
        </row>
        <row r="102">
          <cell r="B102">
            <v>450000280</v>
          </cell>
          <cell r="C102" t="str">
            <v>Cova Australand-Prendraat Pd Hope Is. Stg 1a,2a/b/c</v>
          </cell>
          <cell r="D102" t="str">
            <v>DOM_CR</v>
          </cell>
          <cell r="E102" t="str">
            <v>PAUALE</v>
          </cell>
          <cell r="G102">
            <v>0</v>
          </cell>
          <cell r="H102">
            <v>13445.16</v>
          </cell>
          <cell r="I102">
            <v>0</v>
          </cell>
          <cell r="J102">
            <v>12561.13</v>
          </cell>
        </row>
        <row r="103">
          <cell r="B103">
            <v>450000286</v>
          </cell>
          <cell r="C103" t="str">
            <v>Marina Quays Precinct 1 - Sickle Ave Hope Island</v>
          </cell>
          <cell r="D103" t="str">
            <v>DOM_CR</v>
          </cell>
          <cell r="E103" t="str">
            <v>ANDFUR</v>
          </cell>
          <cell r="G103">
            <v>0</v>
          </cell>
          <cell r="H103">
            <v>157.13999999999999</v>
          </cell>
          <cell r="I103">
            <v>0</v>
          </cell>
          <cell r="J103">
            <v>-157.13999999999999</v>
          </cell>
        </row>
        <row r="104">
          <cell r="B104">
            <v>450000307</v>
          </cell>
          <cell r="C104" t="str">
            <v>Alberi Park Stage 2 - 40PE Int Reticulation</v>
          </cell>
          <cell r="D104" t="str">
            <v>DOM_CR</v>
          </cell>
          <cell r="E104" t="str">
            <v>STEBAS</v>
          </cell>
          <cell r="G104">
            <v>0</v>
          </cell>
          <cell r="H104">
            <v>1252.54</v>
          </cell>
          <cell r="I104">
            <v>0</v>
          </cell>
          <cell r="J104">
            <v>7210.4</v>
          </cell>
        </row>
        <row r="105">
          <cell r="B105">
            <v>450000308</v>
          </cell>
          <cell r="C105" t="str">
            <v>Alberi Park Stage 3 - 40PE Int Reticulation</v>
          </cell>
          <cell r="D105" t="str">
            <v>DOM_CR</v>
          </cell>
          <cell r="E105" t="str">
            <v>STEBAS</v>
          </cell>
          <cell r="G105">
            <v>0</v>
          </cell>
          <cell r="H105">
            <v>8936.84</v>
          </cell>
          <cell r="I105">
            <v>0</v>
          </cell>
          <cell r="J105">
            <v>0</v>
          </cell>
        </row>
        <row r="106">
          <cell r="B106">
            <v>450000309</v>
          </cell>
          <cell r="C106" t="str">
            <v>Alberi Park Stage 4 - 40PE Int Reticulation</v>
          </cell>
          <cell r="D106" t="str">
            <v>DOM_CR</v>
          </cell>
          <cell r="E106" t="str">
            <v>STEBAS</v>
          </cell>
          <cell r="G106">
            <v>0</v>
          </cell>
          <cell r="H106">
            <v>0</v>
          </cell>
          <cell r="I106">
            <v>0</v>
          </cell>
          <cell r="J106">
            <v>511</v>
          </cell>
        </row>
        <row r="107">
          <cell r="B107">
            <v>450000310</v>
          </cell>
          <cell r="C107" t="str">
            <v>Alberi Park - Open lay 110PE Teys Rd</v>
          </cell>
          <cell r="D107" t="str">
            <v>DOM_CR</v>
          </cell>
          <cell r="E107" t="str">
            <v>STEBAS</v>
          </cell>
          <cell r="G107">
            <v>0</v>
          </cell>
          <cell r="H107">
            <v>118704.76</v>
          </cell>
          <cell r="I107">
            <v>0</v>
          </cell>
          <cell r="J107">
            <v>0</v>
          </cell>
        </row>
        <row r="108">
          <cell r="B108">
            <v>450000313</v>
          </cell>
          <cell r="C108" t="str">
            <v>JF&amp;P Dev Wakerley Stage 44</v>
          </cell>
          <cell r="D108" t="str">
            <v>DOM_CR</v>
          </cell>
          <cell r="E108" t="str">
            <v>STEBAS</v>
          </cell>
          <cell r="G108">
            <v>0</v>
          </cell>
          <cell r="H108">
            <v>962.77</v>
          </cell>
          <cell r="I108">
            <v>0</v>
          </cell>
          <cell r="J108">
            <v>13738.73</v>
          </cell>
        </row>
        <row r="109">
          <cell r="B109">
            <v>450000314</v>
          </cell>
          <cell r="C109" t="str">
            <v>JF&amp;P Dev Wakerley Stage 44 - Hwks - New Clev Rd</v>
          </cell>
          <cell r="D109" t="str">
            <v>DOM_CR</v>
          </cell>
          <cell r="E109" t="str">
            <v>STEBAS</v>
          </cell>
          <cell r="G109">
            <v>0</v>
          </cell>
          <cell r="H109">
            <v>0</v>
          </cell>
          <cell r="I109">
            <v>0</v>
          </cell>
          <cell r="J109">
            <v>2761.52</v>
          </cell>
        </row>
        <row r="110">
          <cell r="B110">
            <v>450000316</v>
          </cell>
          <cell r="C110" t="str">
            <v>Sunland Group - The Parc Stage 1A</v>
          </cell>
          <cell r="D110" t="str">
            <v>DOM_CR</v>
          </cell>
          <cell r="E110" t="str">
            <v>CHRARM</v>
          </cell>
          <cell r="G110">
            <v>0</v>
          </cell>
          <cell r="H110">
            <v>3559.98</v>
          </cell>
          <cell r="I110">
            <v>0</v>
          </cell>
          <cell r="J110">
            <v>13862.64</v>
          </cell>
        </row>
        <row r="111">
          <cell r="B111">
            <v>450000317</v>
          </cell>
          <cell r="C111" t="str">
            <v>Sunland Group - The Parc Headworks</v>
          </cell>
          <cell r="D111" t="str">
            <v>DOM_CR</v>
          </cell>
          <cell r="E111" t="str">
            <v>CHRARM</v>
          </cell>
          <cell r="G111">
            <v>0</v>
          </cell>
          <cell r="H111">
            <v>96126.23</v>
          </cell>
          <cell r="I111">
            <v>0</v>
          </cell>
          <cell r="J111">
            <v>857.02</v>
          </cell>
        </row>
        <row r="112">
          <cell r="B112">
            <v>450000318</v>
          </cell>
          <cell r="C112" t="str">
            <v>Brookwater Development Stage 8A</v>
          </cell>
          <cell r="D112" t="str">
            <v>DOM_CR</v>
          </cell>
          <cell r="E112" t="str">
            <v>PHIBOU</v>
          </cell>
          <cell r="G112">
            <v>0</v>
          </cell>
          <cell r="H112">
            <v>3992.7</v>
          </cell>
          <cell r="I112">
            <v>0</v>
          </cell>
          <cell r="J112">
            <v>0</v>
          </cell>
        </row>
        <row r="113">
          <cell r="B113">
            <v>450000326</v>
          </cell>
          <cell r="C113" t="str">
            <v>Headworks, Victor St, Tingalpa</v>
          </cell>
          <cell r="D113" t="str">
            <v>DOM_CR</v>
          </cell>
          <cell r="E113" t="str">
            <v>STEBAS</v>
          </cell>
          <cell r="G113">
            <v>0</v>
          </cell>
          <cell r="H113">
            <v>64675.02</v>
          </cell>
          <cell r="I113">
            <v>0</v>
          </cell>
          <cell r="J113">
            <v>0</v>
          </cell>
        </row>
        <row r="114">
          <cell r="B114">
            <v>450000331</v>
          </cell>
          <cell r="C114" t="str">
            <v>Coomera Waters Estate Stage 23</v>
          </cell>
          <cell r="D114" t="str">
            <v>DOM_CR</v>
          </cell>
          <cell r="E114" t="str">
            <v>CHRARM</v>
          </cell>
          <cell r="G114">
            <v>0</v>
          </cell>
          <cell r="H114">
            <v>2189.88</v>
          </cell>
          <cell r="I114">
            <v>0</v>
          </cell>
          <cell r="J114">
            <v>24411.74</v>
          </cell>
        </row>
        <row r="115">
          <cell r="B115">
            <v>450000333</v>
          </cell>
          <cell r="C115" t="str">
            <v>Peter Beaconsfield, Foxwell Road, Coomera</v>
          </cell>
          <cell r="D115" t="str">
            <v>DOM_CR</v>
          </cell>
          <cell r="E115" t="str">
            <v>CHRARM</v>
          </cell>
          <cell r="G115">
            <v>0</v>
          </cell>
          <cell r="H115">
            <v>3993.39</v>
          </cell>
          <cell r="I115">
            <v>0</v>
          </cell>
          <cell r="J115">
            <v>0</v>
          </cell>
        </row>
        <row r="116">
          <cell r="B116">
            <v>450000337</v>
          </cell>
          <cell r="C116" t="str">
            <v>Big Sky Coomera Stage 1</v>
          </cell>
          <cell r="D116" t="str">
            <v>DOM_CR</v>
          </cell>
          <cell r="E116" t="str">
            <v>CHRARM</v>
          </cell>
          <cell r="G116">
            <v>0</v>
          </cell>
          <cell r="H116">
            <v>34820.120000000003</v>
          </cell>
          <cell r="I116">
            <v>0</v>
          </cell>
          <cell r="J116">
            <v>3800.1</v>
          </cell>
        </row>
        <row r="117">
          <cell r="B117">
            <v>450000338</v>
          </cell>
          <cell r="C117" t="str">
            <v>Big Sky Coomera Stage 2</v>
          </cell>
          <cell r="D117" t="str">
            <v>DOM_CR</v>
          </cell>
          <cell r="E117" t="str">
            <v>CHRARM</v>
          </cell>
          <cell r="G117">
            <v>0</v>
          </cell>
          <cell r="H117">
            <v>3187.54</v>
          </cell>
          <cell r="I117">
            <v>0</v>
          </cell>
          <cell r="J117">
            <v>15671.04</v>
          </cell>
        </row>
        <row r="118">
          <cell r="B118">
            <v>450000339</v>
          </cell>
          <cell r="C118" t="str">
            <v>Jensen's Bower, Jacob Cres Ormeau</v>
          </cell>
          <cell r="D118" t="str">
            <v>DOM_CR</v>
          </cell>
          <cell r="E118" t="str">
            <v>STEBAS</v>
          </cell>
          <cell r="G118">
            <v>0</v>
          </cell>
          <cell r="H118">
            <v>13070.01</v>
          </cell>
          <cell r="I118">
            <v>0</v>
          </cell>
          <cell r="J118">
            <v>0</v>
          </cell>
        </row>
        <row r="119">
          <cell r="B119">
            <v>450000340</v>
          </cell>
          <cell r="C119" t="str">
            <v>Woodlands Village &amp; Waterford Stages 14 &amp; 15</v>
          </cell>
          <cell r="D119" t="str">
            <v>DOM_CR</v>
          </cell>
          <cell r="E119" t="str">
            <v>STEBAS</v>
          </cell>
          <cell r="G119">
            <v>0</v>
          </cell>
          <cell r="H119">
            <v>9056.42</v>
          </cell>
          <cell r="I119">
            <v>0</v>
          </cell>
          <cell r="J119">
            <v>1628.64</v>
          </cell>
        </row>
        <row r="120">
          <cell r="B120">
            <v>450000341</v>
          </cell>
          <cell r="C120" t="str">
            <v>Woodlands Village &amp; Waterford Stages 13 &amp; 16</v>
          </cell>
          <cell r="D120" t="str">
            <v>DOM_CR</v>
          </cell>
          <cell r="E120" t="str">
            <v>STEBAS</v>
          </cell>
          <cell r="G120">
            <v>0</v>
          </cell>
          <cell r="H120">
            <v>0</v>
          </cell>
          <cell r="I120">
            <v>0</v>
          </cell>
          <cell r="J120">
            <v>6022.76</v>
          </cell>
        </row>
        <row r="121">
          <cell r="B121">
            <v>450000342</v>
          </cell>
          <cell r="C121" t="str">
            <v>Delfin, The Promeneade Stage 7 &amp; 8 , Waterside Drive</v>
          </cell>
          <cell r="D121" t="str">
            <v>DOM_CR</v>
          </cell>
          <cell r="E121" t="str">
            <v>PHIBOU</v>
          </cell>
          <cell r="G121">
            <v>0</v>
          </cell>
          <cell r="H121">
            <v>3657.9</v>
          </cell>
          <cell r="I121">
            <v>0</v>
          </cell>
          <cell r="J121">
            <v>9296.02</v>
          </cell>
        </row>
        <row r="122">
          <cell r="B122">
            <v>450000343</v>
          </cell>
          <cell r="C122" t="str">
            <v>Mirvac, Melaleuca Drive, Brookwater - Stage 1</v>
          </cell>
          <cell r="D122" t="str">
            <v>DOM_CR</v>
          </cell>
          <cell r="E122" t="str">
            <v>PHIBOU</v>
          </cell>
          <cell r="G122">
            <v>0</v>
          </cell>
          <cell r="H122">
            <v>11406.17</v>
          </cell>
          <cell r="I122">
            <v>0</v>
          </cell>
          <cell r="J122">
            <v>4213.07</v>
          </cell>
        </row>
        <row r="123">
          <cell r="B123">
            <v>450000344</v>
          </cell>
          <cell r="C123" t="str">
            <v>Delfin Lend Lease, Park Edge Stage 5-8,</v>
          </cell>
          <cell r="D123" t="str">
            <v>DOM_CR</v>
          </cell>
          <cell r="E123" t="str">
            <v>PHIBOU</v>
          </cell>
          <cell r="G123">
            <v>0</v>
          </cell>
          <cell r="H123">
            <v>11592.94</v>
          </cell>
          <cell r="I123">
            <v>0</v>
          </cell>
          <cell r="J123">
            <v>22775.55</v>
          </cell>
        </row>
        <row r="124">
          <cell r="B124">
            <v>450000351</v>
          </cell>
          <cell r="C124" t="str">
            <v>Delfin, The Promenade Stage 9, Waterside Drive</v>
          </cell>
          <cell r="D124" t="str">
            <v>DOM_CR</v>
          </cell>
          <cell r="E124" t="str">
            <v>PHIBOU</v>
          </cell>
          <cell r="G124">
            <v>0</v>
          </cell>
          <cell r="H124">
            <v>7204.74</v>
          </cell>
          <cell r="I124">
            <v>0</v>
          </cell>
          <cell r="J124">
            <v>73</v>
          </cell>
        </row>
        <row r="125">
          <cell r="B125">
            <v>450000353</v>
          </cell>
          <cell r="C125" t="str">
            <v>The Summit, Stage 20 &amp; 21, Ridge Top Terrace</v>
          </cell>
          <cell r="D125" t="str">
            <v>DOM_CR</v>
          </cell>
          <cell r="E125" t="str">
            <v>PHIBOU</v>
          </cell>
          <cell r="G125">
            <v>0</v>
          </cell>
          <cell r="H125">
            <v>11148.09</v>
          </cell>
          <cell r="I125">
            <v>0</v>
          </cell>
          <cell r="J125">
            <v>146</v>
          </cell>
        </row>
        <row r="126">
          <cell r="B126">
            <v>450000358</v>
          </cell>
          <cell r="C126" t="str">
            <v>The Glades, Highfield Drive,Robina</v>
          </cell>
          <cell r="D126" t="str">
            <v>DOM_CR</v>
          </cell>
          <cell r="E126" t="str">
            <v>CHRARM</v>
          </cell>
          <cell r="G126">
            <v>0</v>
          </cell>
          <cell r="H126">
            <v>0</v>
          </cell>
          <cell r="I126">
            <v>0</v>
          </cell>
          <cell r="J126">
            <v>491.58</v>
          </cell>
        </row>
        <row r="127">
          <cell r="B127">
            <v>450000359</v>
          </cell>
          <cell r="C127" t="str">
            <v>Coomera Resort, Edwardson Drive, Coomera</v>
          </cell>
          <cell r="D127" t="str">
            <v>DOM_CR</v>
          </cell>
          <cell r="E127" t="str">
            <v>CHRARM</v>
          </cell>
          <cell r="G127">
            <v>0</v>
          </cell>
          <cell r="H127">
            <v>0</v>
          </cell>
          <cell r="I127">
            <v>0</v>
          </cell>
          <cell r="J127">
            <v>350</v>
          </cell>
        </row>
        <row r="128">
          <cell r="B128">
            <v>450000360</v>
          </cell>
          <cell r="C128" t="str">
            <v>Tamborine Oxenford, Tamborine Oxenford Rd</v>
          </cell>
          <cell r="D128" t="str">
            <v>DOM_CR</v>
          </cell>
          <cell r="E128" t="str">
            <v>CHRARM</v>
          </cell>
          <cell r="G128">
            <v>0</v>
          </cell>
          <cell r="H128">
            <v>0</v>
          </cell>
          <cell r="I128">
            <v>0</v>
          </cell>
          <cell r="J128">
            <v>22190.959999999999</v>
          </cell>
        </row>
        <row r="129">
          <cell r="B129">
            <v>450000361</v>
          </cell>
          <cell r="C129" t="str">
            <v>Seachange development 299 Napper Rd Arundell - Headworks</v>
          </cell>
          <cell r="D129" t="str">
            <v>DOM_CR</v>
          </cell>
          <cell r="E129" t="str">
            <v>ANDFUR</v>
          </cell>
          <cell r="G129">
            <v>0</v>
          </cell>
          <cell r="H129">
            <v>25469.58</v>
          </cell>
          <cell r="I129">
            <v>0</v>
          </cell>
          <cell r="J129">
            <v>207434.3</v>
          </cell>
        </row>
        <row r="130">
          <cell r="B130">
            <v>450000362</v>
          </cell>
          <cell r="C130" t="str">
            <v>Seachange development 299 Napper Rd Arundell - Regulator ins</v>
          </cell>
          <cell r="D130" t="str">
            <v>DOM_CR</v>
          </cell>
          <cell r="E130" t="str">
            <v>ANDFUR</v>
          </cell>
          <cell r="G130">
            <v>0</v>
          </cell>
          <cell r="H130">
            <v>42998.09</v>
          </cell>
          <cell r="I130">
            <v>0</v>
          </cell>
          <cell r="J130">
            <v>46055.23</v>
          </cell>
        </row>
        <row r="131">
          <cell r="B131">
            <v>450000368</v>
          </cell>
          <cell r="C131" t="str">
            <v>Woodlands Village Stage 2, Outlook Drive</v>
          </cell>
          <cell r="D131" t="str">
            <v>DOM_CR</v>
          </cell>
          <cell r="E131" t="str">
            <v>STEBAS</v>
          </cell>
          <cell r="G131">
            <v>0</v>
          </cell>
          <cell r="H131">
            <v>0</v>
          </cell>
          <cell r="I131">
            <v>0</v>
          </cell>
          <cell r="J131">
            <v>4642.87</v>
          </cell>
        </row>
        <row r="132">
          <cell r="B132">
            <v>450000369</v>
          </cell>
          <cell r="C132" t="str">
            <v>Seaforth At Manly, 57 Moss St, Wakerly</v>
          </cell>
          <cell r="D132" t="str">
            <v>DOM_CR</v>
          </cell>
          <cell r="E132" t="str">
            <v>STEBAS</v>
          </cell>
          <cell r="G132">
            <v>0</v>
          </cell>
          <cell r="H132">
            <v>5161.5600000000004</v>
          </cell>
          <cell r="I132">
            <v>0</v>
          </cell>
          <cell r="J132">
            <v>9436.1200000000008</v>
          </cell>
        </row>
        <row r="133">
          <cell r="B133">
            <v>450000371</v>
          </cell>
          <cell r="C133" t="str">
            <v>Currumbin Park Estate Stage 23 - retic</v>
          </cell>
          <cell r="D133" t="str">
            <v>DOM_CR</v>
          </cell>
          <cell r="E133" t="str">
            <v>CHRARM</v>
          </cell>
          <cell r="G133">
            <v>0</v>
          </cell>
          <cell r="H133">
            <v>31310.36</v>
          </cell>
          <cell r="I133">
            <v>0</v>
          </cell>
          <cell r="J133">
            <v>1065.78</v>
          </cell>
        </row>
        <row r="134">
          <cell r="B134">
            <v>450000372</v>
          </cell>
          <cell r="C134" t="str">
            <v>Currumbin Park Estate Stage 23 - Headworks</v>
          </cell>
          <cell r="D134" t="str">
            <v>DOM_CR</v>
          </cell>
          <cell r="E134" t="str">
            <v>CHRARM</v>
          </cell>
          <cell r="G134">
            <v>0</v>
          </cell>
          <cell r="H134">
            <v>24497.42</v>
          </cell>
          <cell r="I134">
            <v>0</v>
          </cell>
          <cell r="J134">
            <v>268819.90000000002</v>
          </cell>
        </row>
        <row r="135">
          <cell r="B135">
            <v>450000373</v>
          </cell>
          <cell r="C135" t="str">
            <v>Parkwood Estate, Stage 7, Gardenia Crt,</v>
          </cell>
          <cell r="D135" t="str">
            <v>DOM_CR</v>
          </cell>
          <cell r="E135" t="str">
            <v>PHIBOU</v>
          </cell>
          <cell r="G135">
            <v>0</v>
          </cell>
          <cell r="H135">
            <v>1129.3900000000001</v>
          </cell>
          <cell r="I135">
            <v>0</v>
          </cell>
          <cell r="J135">
            <v>1440.2</v>
          </cell>
        </row>
        <row r="136">
          <cell r="B136">
            <v>450000374</v>
          </cell>
          <cell r="C136" t="str">
            <v>Parkwood Estate Stage 8, Boxwood Close,</v>
          </cell>
          <cell r="D136" t="str">
            <v>DOM_CR</v>
          </cell>
          <cell r="E136" t="str">
            <v>PHIBOU</v>
          </cell>
          <cell r="G136">
            <v>0</v>
          </cell>
          <cell r="H136">
            <v>5636.94</v>
          </cell>
          <cell r="I136">
            <v>0</v>
          </cell>
          <cell r="J136">
            <v>0</v>
          </cell>
        </row>
        <row r="137">
          <cell r="B137">
            <v>450000375</v>
          </cell>
          <cell r="C137" t="str">
            <v>Augustine Heights, Stage 10B, Trinity Crt</v>
          </cell>
          <cell r="D137" t="str">
            <v>DOM_CR</v>
          </cell>
          <cell r="E137" t="str">
            <v>PHIBOU</v>
          </cell>
          <cell r="G137">
            <v>0</v>
          </cell>
          <cell r="H137">
            <v>5860.08</v>
          </cell>
          <cell r="I137">
            <v>0</v>
          </cell>
          <cell r="J137">
            <v>9347.83</v>
          </cell>
        </row>
        <row r="138">
          <cell r="B138">
            <v>450000376</v>
          </cell>
          <cell r="C138" t="str">
            <v>Augustine Heights, Stage 11, Trinity Crt</v>
          </cell>
          <cell r="D138" t="str">
            <v>DOM_CR</v>
          </cell>
          <cell r="E138" t="str">
            <v>PHIBOU</v>
          </cell>
          <cell r="G138">
            <v>0</v>
          </cell>
          <cell r="H138">
            <v>256.08999999999997</v>
          </cell>
          <cell r="I138">
            <v>0</v>
          </cell>
          <cell r="J138">
            <v>11240.26</v>
          </cell>
        </row>
        <row r="139">
          <cell r="B139">
            <v>450000377</v>
          </cell>
          <cell r="C139" t="str">
            <v>Seagreen Estate Stage 3, Seashell Avenue</v>
          </cell>
          <cell r="D139" t="str">
            <v>DOM_CR</v>
          </cell>
          <cell r="E139" t="str">
            <v>CHRARM</v>
          </cell>
          <cell r="G139">
            <v>0</v>
          </cell>
          <cell r="H139">
            <v>20761.38</v>
          </cell>
          <cell r="I139">
            <v>0</v>
          </cell>
          <cell r="J139">
            <v>0</v>
          </cell>
        </row>
        <row r="140">
          <cell r="B140">
            <v>450000379</v>
          </cell>
          <cell r="C140" t="str">
            <v>Viking Home Gordon Ave Toowoomba</v>
          </cell>
          <cell r="D140" t="str">
            <v>DOM_CR</v>
          </cell>
          <cell r="E140" t="str">
            <v>PETYOU</v>
          </cell>
          <cell r="G140">
            <v>0</v>
          </cell>
          <cell r="H140">
            <v>7455.08</v>
          </cell>
          <cell r="I140">
            <v>0</v>
          </cell>
          <cell r="J140">
            <v>1342.24</v>
          </cell>
        </row>
        <row r="141">
          <cell r="B141">
            <v>450000381</v>
          </cell>
          <cell r="C141" t="str">
            <v>Mulpha Sanctuary Cove - Internal Reticulation</v>
          </cell>
          <cell r="D141" t="str">
            <v>DOM_CR</v>
          </cell>
          <cell r="E141" t="str">
            <v>PAUALE</v>
          </cell>
          <cell r="G141">
            <v>0</v>
          </cell>
          <cell r="H141">
            <v>8896.7099999999991</v>
          </cell>
          <cell r="I141">
            <v>73</v>
          </cell>
          <cell r="J141">
            <v>625.09</v>
          </cell>
        </row>
        <row r="142">
          <cell r="B142">
            <v>450000383</v>
          </cell>
          <cell r="C142" t="str">
            <v>Brisbane Housing Company</v>
          </cell>
          <cell r="D142" t="str">
            <v>DOM_CR</v>
          </cell>
          <cell r="E142" t="str">
            <v>PHIBOU</v>
          </cell>
          <cell r="G142">
            <v>0</v>
          </cell>
          <cell r="H142">
            <v>6777.4</v>
          </cell>
          <cell r="I142">
            <v>1457.04</v>
          </cell>
          <cell r="J142">
            <v>16141.54</v>
          </cell>
        </row>
        <row r="143">
          <cell r="B143">
            <v>450000384</v>
          </cell>
          <cell r="C143" t="str">
            <v>Emerald Lakes Town Centre Development</v>
          </cell>
          <cell r="D143" t="str">
            <v>DOM_CR</v>
          </cell>
          <cell r="E143" t="str">
            <v>CHRARM</v>
          </cell>
          <cell r="G143">
            <v>0</v>
          </cell>
          <cell r="H143">
            <v>6198.24</v>
          </cell>
          <cell r="I143">
            <v>0</v>
          </cell>
          <cell r="J143">
            <v>3913</v>
          </cell>
        </row>
        <row r="144">
          <cell r="B144">
            <v>450000385</v>
          </cell>
          <cell r="C144" t="str">
            <v>Rockfield Rd Estate 58-72 Rockfield Rd Doolandella</v>
          </cell>
          <cell r="D144" t="str">
            <v>DOM_CR</v>
          </cell>
          <cell r="E144" t="str">
            <v>PHIBOU</v>
          </cell>
          <cell r="G144">
            <v>0</v>
          </cell>
          <cell r="H144">
            <v>7353.32</v>
          </cell>
          <cell r="I144">
            <v>0</v>
          </cell>
          <cell r="J144">
            <v>3120.5</v>
          </cell>
        </row>
        <row r="145">
          <cell r="B145">
            <v>450000387</v>
          </cell>
          <cell r="C145" t="str">
            <v>PRA Development Stage 14 Doolandella</v>
          </cell>
          <cell r="D145" t="str">
            <v>DOM_CR</v>
          </cell>
          <cell r="E145" t="str">
            <v>PHIBOU</v>
          </cell>
          <cell r="G145">
            <v>0</v>
          </cell>
          <cell r="H145">
            <v>9946.1200000000008</v>
          </cell>
          <cell r="I145">
            <v>0</v>
          </cell>
          <cell r="J145">
            <v>2231</v>
          </cell>
        </row>
        <row r="146">
          <cell r="B146">
            <v>450000388</v>
          </cell>
          <cell r="C146" t="str">
            <v>Hogg Street 2 Toowoomba</v>
          </cell>
          <cell r="D146" t="str">
            <v>DOM_CR</v>
          </cell>
          <cell r="E146" t="str">
            <v>CHRARM</v>
          </cell>
          <cell r="G146">
            <v>0</v>
          </cell>
          <cell r="H146">
            <v>4090.84</v>
          </cell>
          <cell r="I146">
            <v>0</v>
          </cell>
          <cell r="J146">
            <v>8666.34</v>
          </cell>
        </row>
        <row r="147">
          <cell r="B147">
            <v>450000390</v>
          </cell>
          <cell r="C147" t="str">
            <v>PRA Development Stage 10, 14 and 1-4 Doolandella</v>
          </cell>
          <cell r="D147" t="str">
            <v>DOM_CR</v>
          </cell>
          <cell r="E147" t="str">
            <v>PHIBOU</v>
          </cell>
          <cell r="G147">
            <v>0</v>
          </cell>
          <cell r="H147">
            <v>12498.21</v>
          </cell>
          <cell r="I147">
            <v>0</v>
          </cell>
          <cell r="J147">
            <v>117251.73</v>
          </cell>
        </row>
        <row r="148">
          <cell r="B148">
            <v>450000392</v>
          </cell>
          <cell r="C148" t="str">
            <v>PRA Development Stage 1-4 Doolandella</v>
          </cell>
          <cell r="D148" t="str">
            <v>DOM_CR</v>
          </cell>
          <cell r="E148" t="str">
            <v>PHIBOU</v>
          </cell>
          <cell r="G148">
            <v>0</v>
          </cell>
          <cell r="H148">
            <v>0</v>
          </cell>
          <cell r="I148">
            <v>5977.92</v>
          </cell>
          <cell r="J148">
            <v>9950.86</v>
          </cell>
        </row>
        <row r="149">
          <cell r="B149">
            <v>450000394</v>
          </cell>
          <cell r="C149" t="str">
            <v>Mira Mar Devt - Alpine Drive /Tor St Toowoomba</v>
          </cell>
          <cell r="D149" t="str">
            <v>DOM_CR</v>
          </cell>
          <cell r="E149" t="str">
            <v>CHRARM</v>
          </cell>
          <cell r="G149">
            <v>0</v>
          </cell>
          <cell r="H149">
            <v>9116.48</v>
          </cell>
          <cell r="I149">
            <v>0</v>
          </cell>
          <cell r="J149">
            <v>4216.03</v>
          </cell>
        </row>
        <row r="150">
          <cell r="B150">
            <v>450000395</v>
          </cell>
          <cell r="C150" t="str">
            <v>Mira Mar Devt - Alpine Drive /Tor St Toowoomba</v>
          </cell>
          <cell r="D150" t="str">
            <v>DOM_CR</v>
          </cell>
          <cell r="E150" t="str">
            <v>CHRARM</v>
          </cell>
          <cell r="G150">
            <v>0</v>
          </cell>
          <cell r="H150">
            <v>2237.02</v>
          </cell>
          <cell r="I150">
            <v>0</v>
          </cell>
          <cell r="J150">
            <v>0</v>
          </cell>
        </row>
        <row r="151">
          <cell r="B151">
            <v>450000396</v>
          </cell>
          <cell r="C151" t="str">
            <v>CHH Partnership Pty 41-43 Dixon St, Coolangatta</v>
          </cell>
          <cell r="D151" t="str">
            <v>DOM_CR</v>
          </cell>
          <cell r="E151" t="str">
            <v>COLMOR</v>
          </cell>
          <cell r="G151">
            <v>0</v>
          </cell>
          <cell r="H151">
            <v>1681.11</v>
          </cell>
          <cell r="I151">
            <v>0</v>
          </cell>
          <cell r="J151">
            <v>405.01</v>
          </cell>
        </row>
        <row r="152">
          <cell r="B152">
            <v>450000397</v>
          </cell>
          <cell r="C152" t="str">
            <v>Parkwood Estate Stages 9-15 Wadeville St</v>
          </cell>
          <cell r="D152" t="str">
            <v>DOM_CR</v>
          </cell>
          <cell r="E152" t="str">
            <v>PHIBOU</v>
          </cell>
          <cell r="G152">
            <v>0</v>
          </cell>
          <cell r="H152">
            <v>266.36</v>
          </cell>
          <cell r="I152">
            <v>0</v>
          </cell>
          <cell r="J152">
            <v>0</v>
          </cell>
        </row>
        <row r="153">
          <cell r="B153">
            <v>450000398</v>
          </cell>
          <cell r="C153" t="str">
            <v>Parkwood Estate Stages 9-15 Wadeville St</v>
          </cell>
          <cell r="D153" t="str">
            <v>DOM_CR</v>
          </cell>
          <cell r="E153" t="str">
            <v>PHIBOU</v>
          </cell>
          <cell r="G153">
            <v>0</v>
          </cell>
          <cell r="H153">
            <v>266.36</v>
          </cell>
          <cell r="I153">
            <v>0</v>
          </cell>
          <cell r="J153">
            <v>0</v>
          </cell>
        </row>
        <row r="154">
          <cell r="B154">
            <v>450000399</v>
          </cell>
          <cell r="C154" t="str">
            <v>Parkwood Estate Stages 9-15 Wadeville St</v>
          </cell>
          <cell r="D154" t="str">
            <v>DOM_CR</v>
          </cell>
          <cell r="E154" t="str">
            <v>PHIBOU</v>
          </cell>
          <cell r="G154">
            <v>0</v>
          </cell>
          <cell r="H154">
            <v>266.36</v>
          </cell>
          <cell r="I154">
            <v>0</v>
          </cell>
          <cell r="J154">
            <v>0</v>
          </cell>
        </row>
        <row r="155">
          <cell r="B155">
            <v>450000400</v>
          </cell>
          <cell r="C155" t="str">
            <v>Parkwood Estate Stages 9-15 Wadeville St</v>
          </cell>
          <cell r="D155" t="str">
            <v>DOM_CR</v>
          </cell>
          <cell r="E155" t="str">
            <v>PHIBOU</v>
          </cell>
          <cell r="G155">
            <v>0</v>
          </cell>
          <cell r="H155">
            <v>266.36</v>
          </cell>
          <cell r="I155">
            <v>0</v>
          </cell>
          <cell r="J155">
            <v>0</v>
          </cell>
        </row>
        <row r="156">
          <cell r="B156">
            <v>450000401</v>
          </cell>
          <cell r="C156" t="str">
            <v>Parkwood Estate Stages 9-15 Wadeville St</v>
          </cell>
          <cell r="D156" t="str">
            <v>DOM_CR</v>
          </cell>
          <cell r="E156" t="str">
            <v>PHIBOU</v>
          </cell>
          <cell r="G156">
            <v>0</v>
          </cell>
          <cell r="H156">
            <v>133.18</v>
          </cell>
          <cell r="I156">
            <v>292</v>
          </cell>
          <cell r="J156">
            <v>474.5</v>
          </cell>
        </row>
        <row r="157">
          <cell r="B157">
            <v>450000402</v>
          </cell>
          <cell r="C157" t="str">
            <v>Parkwood Estate Stages 9-15 Wadeville St</v>
          </cell>
          <cell r="D157" t="str">
            <v>DOM_CR</v>
          </cell>
          <cell r="E157" t="str">
            <v>PHIBOU</v>
          </cell>
          <cell r="G157">
            <v>0</v>
          </cell>
          <cell r="H157">
            <v>133.18</v>
          </cell>
          <cell r="I157">
            <v>0</v>
          </cell>
          <cell r="J157">
            <v>0</v>
          </cell>
        </row>
        <row r="158">
          <cell r="B158">
            <v>450000403</v>
          </cell>
          <cell r="C158" t="str">
            <v>Parkwood Estate Stages 9-15 Wadeville St</v>
          </cell>
          <cell r="D158" t="str">
            <v>DOM_CR</v>
          </cell>
          <cell r="E158" t="str">
            <v>PHIBOU</v>
          </cell>
          <cell r="G158">
            <v>0</v>
          </cell>
          <cell r="H158">
            <v>266.36</v>
          </cell>
          <cell r="I158">
            <v>0</v>
          </cell>
          <cell r="J158">
            <v>0</v>
          </cell>
        </row>
        <row r="159">
          <cell r="B159">
            <v>450000404</v>
          </cell>
          <cell r="C159" t="str">
            <v>Lend Lease Residential 50 Coriander Place, Forest Lake</v>
          </cell>
          <cell r="D159" t="str">
            <v>DOM_CR</v>
          </cell>
          <cell r="E159" t="str">
            <v>PHIBOU</v>
          </cell>
          <cell r="G159">
            <v>0</v>
          </cell>
          <cell r="H159">
            <v>919.56</v>
          </cell>
          <cell r="I159">
            <v>0</v>
          </cell>
          <cell r="J159">
            <v>22105.02</v>
          </cell>
        </row>
        <row r="160">
          <cell r="B160">
            <v>450000405</v>
          </cell>
          <cell r="C160" t="str">
            <v>Allissee Developments Stage 2, Bayview Tce, Hollywell</v>
          </cell>
          <cell r="D160" t="str">
            <v>DOM_CR</v>
          </cell>
          <cell r="E160" t="str">
            <v>CHRARM</v>
          </cell>
          <cell r="G160">
            <v>0</v>
          </cell>
          <cell r="H160">
            <v>11003.5</v>
          </cell>
          <cell r="I160">
            <v>0</v>
          </cell>
          <cell r="J160">
            <v>1215.82</v>
          </cell>
        </row>
        <row r="161">
          <cell r="B161">
            <v>450000407</v>
          </cell>
          <cell r="C161" t="str">
            <v>Waterville Properties P/L 115 Government Rd, Richlands</v>
          </cell>
          <cell r="D161" t="str">
            <v>DOM_CR</v>
          </cell>
          <cell r="E161" t="str">
            <v>PHIBOU</v>
          </cell>
          <cell r="G161">
            <v>0</v>
          </cell>
          <cell r="H161">
            <v>532.72</v>
          </cell>
          <cell r="I161">
            <v>0</v>
          </cell>
          <cell r="J161">
            <v>0</v>
          </cell>
        </row>
        <row r="162">
          <cell r="B162">
            <v>450000408</v>
          </cell>
          <cell r="C162" t="str">
            <v>Genesis Stage 3 - Community centre, Amity Rd, Coomera</v>
          </cell>
          <cell r="D162" t="str">
            <v>DOM_CR</v>
          </cell>
          <cell r="E162" t="str">
            <v>CHRARM</v>
          </cell>
          <cell r="G162">
            <v>0</v>
          </cell>
          <cell r="H162">
            <v>4383.55</v>
          </cell>
          <cell r="I162">
            <v>0</v>
          </cell>
          <cell r="J162">
            <v>0</v>
          </cell>
        </row>
        <row r="163">
          <cell r="B163">
            <v>450000409</v>
          </cell>
          <cell r="C163" t="str">
            <v>Sherwood Parklands (Headworks)</v>
          </cell>
          <cell r="D163" t="str">
            <v>DOM_CR</v>
          </cell>
          <cell r="E163" t="str">
            <v>STEBAS</v>
          </cell>
          <cell r="G163">
            <v>0</v>
          </cell>
          <cell r="H163">
            <v>651.62</v>
          </cell>
          <cell r="I163">
            <v>0</v>
          </cell>
          <cell r="J163">
            <v>20989.17</v>
          </cell>
        </row>
        <row r="164">
          <cell r="B164">
            <v>450000410</v>
          </cell>
          <cell r="C164" t="str">
            <v>Sherwood Parklands (Internal reticulation)</v>
          </cell>
          <cell r="D164" t="str">
            <v>DOM_CR</v>
          </cell>
          <cell r="E164" t="str">
            <v>STEBAS</v>
          </cell>
          <cell r="G164">
            <v>0</v>
          </cell>
          <cell r="H164">
            <v>2200.2399999999998</v>
          </cell>
          <cell r="I164">
            <v>0</v>
          </cell>
          <cell r="J164">
            <v>12483.45</v>
          </cell>
        </row>
        <row r="165">
          <cell r="B165">
            <v>450000413</v>
          </cell>
          <cell r="C165" t="str">
            <v>Park Edge Estate, stage 10-13, Grand Canyon Dr, Springfield</v>
          </cell>
          <cell r="D165" t="str">
            <v>DOM_CR</v>
          </cell>
          <cell r="E165" t="str">
            <v>PHIBOU</v>
          </cell>
          <cell r="G165">
            <v>0</v>
          </cell>
          <cell r="H165">
            <v>1076.7</v>
          </cell>
          <cell r="I165">
            <v>0</v>
          </cell>
          <cell r="J165">
            <v>28204.91</v>
          </cell>
        </row>
        <row r="166">
          <cell r="B166">
            <v>450000416</v>
          </cell>
          <cell r="C166" t="str">
            <v>Genesis Stage 3 - Internal, Amity Rd Coomera</v>
          </cell>
          <cell r="D166" t="str">
            <v>DOM_CR</v>
          </cell>
          <cell r="E166" t="str">
            <v>CHRARM</v>
          </cell>
          <cell r="G166">
            <v>0</v>
          </cell>
          <cell r="H166">
            <v>7086.74</v>
          </cell>
          <cell r="I166">
            <v>2130.17</v>
          </cell>
          <cell r="J166">
            <v>3267.56</v>
          </cell>
        </row>
        <row r="167">
          <cell r="B167">
            <v>450000417</v>
          </cell>
          <cell r="C167" t="str">
            <v>Romanza Properties (Strawberry Fields), Attenborough Bvd, Pi</v>
          </cell>
          <cell r="D167" t="str">
            <v>DOM_CR</v>
          </cell>
          <cell r="E167" t="str">
            <v>CHRARM</v>
          </cell>
          <cell r="G167">
            <v>0</v>
          </cell>
          <cell r="H167">
            <v>325.64</v>
          </cell>
          <cell r="I167">
            <v>0</v>
          </cell>
          <cell r="J167">
            <v>24983.22</v>
          </cell>
        </row>
        <row r="168">
          <cell r="B168">
            <v>450000419</v>
          </cell>
          <cell r="C168" t="str">
            <v>Pimpama Headworks, Yawalpah Rd, Pimpama</v>
          </cell>
          <cell r="D168" t="str">
            <v>DOM_CR</v>
          </cell>
          <cell r="E168" t="str">
            <v>STEBAS</v>
          </cell>
          <cell r="G168">
            <v>0</v>
          </cell>
          <cell r="H168">
            <v>753.43</v>
          </cell>
          <cell r="I168">
            <v>4267.87</v>
          </cell>
          <cell r="J168">
            <v>498904.91</v>
          </cell>
        </row>
        <row r="169">
          <cell r="B169">
            <v>450000420</v>
          </cell>
          <cell r="C169" t="str">
            <v>Eastern Manor Estate Stage 26, Dianthus St, Wakerley</v>
          </cell>
          <cell r="D169" t="str">
            <v>DOM_CR</v>
          </cell>
          <cell r="E169" t="str">
            <v>STEBAS</v>
          </cell>
          <cell r="G169">
            <v>0</v>
          </cell>
          <cell r="H169">
            <v>120.47</v>
          </cell>
          <cell r="I169">
            <v>36</v>
          </cell>
          <cell r="J169">
            <v>17668.62</v>
          </cell>
        </row>
        <row r="170">
          <cell r="B170">
            <v>450000421</v>
          </cell>
          <cell r="C170" t="str">
            <v>Boggo Road Gaol, Annerley Rd, Annerley</v>
          </cell>
          <cell r="D170" t="str">
            <v>DOM_CR</v>
          </cell>
          <cell r="E170" t="str">
            <v>STEBAS</v>
          </cell>
          <cell r="G170">
            <v>0</v>
          </cell>
          <cell r="H170">
            <v>0</v>
          </cell>
          <cell r="I170">
            <v>0</v>
          </cell>
          <cell r="J170">
            <v>22765.9</v>
          </cell>
        </row>
        <row r="171">
          <cell r="B171">
            <v>450000423</v>
          </cell>
          <cell r="C171" t="str">
            <v>Bridge St Stage 5, 530 Bridge St, Toowoomba</v>
          </cell>
          <cell r="D171" t="str">
            <v>DOM_CR</v>
          </cell>
          <cell r="E171" t="str">
            <v>CHRARM</v>
          </cell>
          <cell r="G171">
            <v>0</v>
          </cell>
          <cell r="H171">
            <v>1763.85</v>
          </cell>
          <cell r="I171">
            <v>0</v>
          </cell>
          <cell r="J171">
            <v>152.68</v>
          </cell>
        </row>
        <row r="172">
          <cell r="B172">
            <v>450000424</v>
          </cell>
          <cell r="C172" t="str">
            <v>Greenhampton Estate, Bellara Drive, Toowoomba</v>
          </cell>
          <cell r="D172" t="str">
            <v>DOM_CR</v>
          </cell>
          <cell r="E172" t="str">
            <v>CHRARM</v>
          </cell>
          <cell r="G172">
            <v>0</v>
          </cell>
          <cell r="H172">
            <v>2630.25</v>
          </cell>
          <cell r="I172">
            <v>0</v>
          </cell>
          <cell r="J172">
            <v>7183.03</v>
          </cell>
        </row>
        <row r="173">
          <cell r="B173">
            <v>450000426</v>
          </cell>
          <cell r="C173" t="str">
            <v>Mossvale on Manly Stage 9, Tilley Rd, Wakerley</v>
          </cell>
          <cell r="D173" t="str">
            <v>DOM_CR</v>
          </cell>
          <cell r="E173" t="str">
            <v>STEBAS</v>
          </cell>
          <cell r="G173">
            <v>0</v>
          </cell>
          <cell r="H173">
            <v>0</v>
          </cell>
          <cell r="I173">
            <v>2293.7399999999998</v>
          </cell>
          <cell r="J173">
            <v>4314.57</v>
          </cell>
        </row>
        <row r="174">
          <cell r="B174">
            <v>450000429</v>
          </cell>
          <cell r="C174" t="str">
            <v>New Domestic Meter Set</v>
          </cell>
          <cell r="D174" t="str">
            <v>DOM_CR</v>
          </cell>
          <cell r="E174" t="str">
            <v>MARHOL</v>
          </cell>
          <cell r="G174">
            <v>0</v>
          </cell>
          <cell r="H174">
            <v>0</v>
          </cell>
          <cell r="I174">
            <v>4477.6000000000004</v>
          </cell>
          <cell r="J174">
            <v>21599.85</v>
          </cell>
        </row>
        <row r="175">
          <cell r="B175">
            <v>450000430</v>
          </cell>
          <cell r="C175" t="str">
            <v>New Domestic Service - Estate</v>
          </cell>
          <cell r="D175" t="str">
            <v>DOM_CR</v>
          </cell>
          <cell r="E175" t="str">
            <v>MARHOL</v>
          </cell>
          <cell r="G175">
            <v>0</v>
          </cell>
          <cell r="H175">
            <v>0</v>
          </cell>
          <cell r="I175">
            <v>1128</v>
          </cell>
          <cell r="J175">
            <v>11562</v>
          </cell>
        </row>
        <row r="176">
          <cell r="B176">
            <v>450000433</v>
          </cell>
          <cell r="C176" t="str">
            <v>New Main - Existing Domestic</v>
          </cell>
          <cell r="D176" t="str">
            <v>DOM_CR</v>
          </cell>
          <cell r="E176" t="str">
            <v>MARHOL</v>
          </cell>
          <cell r="G176">
            <v>0</v>
          </cell>
          <cell r="H176">
            <v>0</v>
          </cell>
          <cell r="I176">
            <v>0</v>
          </cell>
          <cell r="J176">
            <v>1771</v>
          </cell>
        </row>
        <row r="177">
          <cell r="B177">
            <v>450000444</v>
          </cell>
          <cell r="C177" t="str">
            <v>30/12/2009</v>
          </cell>
          <cell r="D177" t="str">
            <v>DOM_CR</v>
          </cell>
          <cell r="E177" t="str">
            <v>CHRARM</v>
          </cell>
          <cell r="G177">
            <v>0</v>
          </cell>
          <cell r="H177">
            <v>0</v>
          </cell>
          <cell r="I177">
            <v>134</v>
          </cell>
          <cell r="J177">
            <v>4673.6499999999996</v>
          </cell>
        </row>
        <row r="178">
          <cell r="B178">
            <v>450000445</v>
          </cell>
          <cell r="C178" t="str">
            <v>Brookwater stage 11C, Brookwater Drive, Brookwater</v>
          </cell>
          <cell r="D178" t="str">
            <v>DOM_CR</v>
          </cell>
          <cell r="E178" t="str">
            <v>PHIBOU</v>
          </cell>
          <cell r="G178">
            <v>0</v>
          </cell>
          <cell r="H178">
            <v>0</v>
          </cell>
          <cell r="I178">
            <v>0</v>
          </cell>
          <cell r="J178">
            <v>401.5</v>
          </cell>
        </row>
        <row r="179">
          <cell r="B179">
            <v>450000459</v>
          </cell>
          <cell r="C179" t="str">
            <v>Cova stage 1, Pendraat Parade, Hope Island</v>
          </cell>
          <cell r="D179" t="str">
            <v>DOM_CR</v>
          </cell>
          <cell r="E179" t="str">
            <v>CHRARM</v>
          </cell>
          <cell r="G179">
            <v>0</v>
          </cell>
          <cell r="H179">
            <v>0</v>
          </cell>
          <cell r="I179">
            <v>0</v>
          </cell>
          <cell r="J179">
            <v>3411.98</v>
          </cell>
        </row>
        <row r="180">
          <cell r="B180">
            <v>450000460</v>
          </cell>
          <cell r="C180" t="str">
            <v>Hope Island Harbour Village, Glengallon Way, Hope Island</v>
          </cell>
          <cell r="D180" t="str">
            <v>DOM_CR</v>
          </cell>
          <cell r="E180" t="str">
            <v>CHRARM</v>
          </cell>
          <cell r="G180">
            <v>0</v>
          </cell>
          <cell r="H180">
            <v>0</v>
          </cell>
          <cell r="I180">
            <v>0</v>
          </cell>
          <cell r="J180">
            <v>3625.65</v>
          </cell>
        </row>
        <row r="181">
          <cell r="B181">
            <v>450000461</v>
          </cell>
          <cell r="C181" t="str">
            <v>Brisbane land developers, 79-91 Green Camp Rd, Wakerley</v>
          </cell>
          <cell r="D181" t="str">
            <v>DOM_CR</v>
          </cell>
          <cell r="E181" t="str">
            <v>STEBAS</v>
          </cell>
          <cell r="G181">
            <v>0</v>
          </cell>
          <cell r="H181">
            <v>0</v>
          </cell>
          <cell r="I181">
            <v>0</v>
          </cell>
          <cell r="J181">
            <v>736</v>
          </cell>
        </row>
        <row r="182">
          <cell r="B182">
            <v>450000463</v>
          </cell>
          <cell r="C182" t="str">
            <v>Gainsbourough Greens Estate,Yawalpha Rd, Pimpana</v>
          </cell>
          <cell r="D182" t="str">
            <v>DOM_CR</v>
          </cell>
          <cell r="E182" t="str">
            <v>CHRARM</v>
          </cell>
          <cell r="G182">
            <v>0</v>
          </cell>
          <cell r="H182">
            <v>0</v>
          </cell>
          <cell r="I182">
            <v>2648.26</v>
          </cell>
          <cell r="J182">
            <v>36655.4</v>
          </cell>
        </row>
        <row r="183">
          <cell r="B183">
            <v>450000464</v>
          </cell>
          <cell r="C183" t="str">
            <v>Ormeau Hills Stage 7, Sir Charles Holm Drive, Ormeau Hills</v>
          </cell>
          <cell r="D183" t="str">
            <v>DOM_CR</v>
          </cell>
          <cell r="E183" t="str">
            <v>STEBAS</v>
          </cell>
          <cell r="G183">
            <v>0</v>
          </cell>
          <cell r="H183">
            <v>0</v>
          </cell>
          <cell r="I183">
            <v>0</v>
          </cell>
          <cell r="J183">
            <v>1507</v>
          </cell>
        </row>
        <row r="184">
          <cell r="B184">
            <v>450000465</v>
          </cell>
          <cell r="C184" t="str">
            <v>Stocklands Development,197 Eggersdorf Rd, Ormeau</v>
          </cell>
          <cell r="D184" t="str">
            <v>DOM_CR</v>
          </cell>
          <cell r="E184" t="str">
            <v>STEBAS</v>
          </cell>
          <cell r="G184">
            <v>0</v>
          </cell>
          <cell r="H184">
            <v>0</v>
          </cell>
          <cell r="I184">
            <v>1007.75</v>
          </cell>
          <cell r="J184">
            <v>2710.91</v>
          </cell>
        </row>
        <row r="185">
          <cell r="B185">
            <v>450000466</v>
          </cell>
          <cell r="C185" t="str">
            <v>Jacobs Ridge Stage 24, Maidenwell Rd, Ormeau</v>
          </cell>
          <cell r="D185" t="str">
            <v>DOM_CR</v>
          </cell>
          <cell r="E185" t="str">
            <v>STEBAS</v>
          </cell>
          <cell r="G185">
            <v>0</v>
          </cell>
          <cell r="H185">
            <v>0</v>
          </cell>
          <cell r="I185">
            <v>6293.16</v>
          </cell>
          <cell r="J185">
            <v>7754.01</v>
          </cell>
        </row>
        <row r="186">
          <cell r="B186">
            <v>450000468</v>
          </cell>
          <cell r="C186" t="str">
            <v>Moss Rd Development, Cnr Moss and Manly roads, Wakerley</v>
          </cell>
          <cell r="D186" t="str">
            <v>DOM_CR</v>
          </cell>
          <cell r="E186" t="str">
            <v>STEBAS</v>
          </cell>
          <cell r="G186">
            <v>0</v>
          </cell>
          <cell r="H186">
            <v>0</v>
          </cell>
          <cell r="I186">
            <v>0</v>
          </cell>
          <cell r="J186">
            <v>276</v>
          </cell>
        </row>
        <row r="187">
          <cell r="B187">
            <v>450000470</v>
          </cell>
          <cell r="C187" t="str">
            <v>Currumbin Ridge, (Headworks) Mitchell St, Currumbin Valley</v>
          </cell>
          <cell r="D187" t="str">
            <v>DOM_CR</v>
          </cell>
          <cell r="E187" t="str">
            <v>CHRARM</v>
          </cell>
          <cell r="G187">
            <v>0</v>
          </cell>
          <cell r="H187">
            <v>0</v>
          </cell>
          <cell r="I187">
            <v>2395.9899999999998</v>
          </cell>
          <cell r="J187">
            <v>4295.49</v>
          </cell>
        </row>
        <row r="188">
          <cell r="B188">
            <v>450000475</v>
          </cell>
          <cell r="C188" t="str">
            <v>Jacobs Ridge St 22, Lynbrook Ave, Ormeau</v>
          </cell>
          <cell r="D188" t="str">
            <v>DOM_CR</v>
          </cell>
          <cell r="E188" t="str">
            <v>STEBAS</v>
          </cell>
          <cell r="G188">
            <v>0</v>
          </cell>
          <cell r="H188">
            <v>0</v>
          </cell>
          <cell r="I188">
            <v>0</v>
          </cell>
          <cell r="J188">
            <v>7637.19</v>
          </cell>
        </row>
        <row r="189">
          <cell r="B189">
            <v>450000476</v>
          </cell>
          <cell r="C189" t="str">
            <v>Jacobs Ridge St 23, Carrington St, Ormeau</v>
          </cell>
          <cell r="D189" t="str">
            <v>DOM_CR</v>
          </cell>
          <cell r="E189" t="str">
            <v>STEBAS</v>
          </cell>
          <cell r="G189">
            <v>0</v>
          </cell>
          <cell r="H189">
            <v>0</v>
          </cell>
          <cell r="I189">
            <v>0</v>
          </cell>
          <cell r="J189">
            <v>15279.28</v>
          </cell>
        </row>
        <row r="190">
          <cell r="B190">
            <v>450000478</v>
          </cell>
          <cell r="C190" t="str">
            <v>Ormeau Hills Stage 8, Ormeau Ridge Rd, Ormeau Hills</v>
          </cell>
          <cell r="D190" t="str">
            <v>DOM_CR</v>
          </cell>
          <cell r="E190" t="str">
            <v>STEBAS</v>
          </cell>
          <cell r="G190">
            <v>0</v>
          </cell>
          <cell r="H190">
            <v>0</v>
          </cell>
          <cell r="I190">
            <v>0</v>
          </cell>
          <cell r="J190">
            <v>184</v>
          </cell>
        </row>
        <row r="191">
          <cell r="B191">
            <v>450000479</v>
          </cell>
          <cell r="C191" t="str">
            <v>Woodlands Village 1, Stage 4, Outlook Dr, Waterford</v>
          </cell>
          <cell r="D191" t="str">
            <v>DOM_CR</v>
          </cell>
          <cell r="E191" t="str">
            <v>STEBAS</v>
          </cell>
          <cell r="G191">
            <v>0</v>
          </cell>
          <cell r="H191">
            <v>0</v>
          </cell>
          <cell r="I191">
            <v>0</v>
          </cell>
          <cell r="J191">
            <v>1894.53</v>
          </cell>
        </row>
        <row r="192">
          <cell r="B192">
            <v>450000480</v>
          </cell>
          <cell r="C192" t="str">
            <v>Woodlands Village 1, Stage 5, Outlook Dr, Waterford</v>
          </cell>
          <cell r="D192" t="str">
            <v>DOM_CR</v>
          </cell>
          <cell r="E192" t="str">
            <v>STEBAS</v>
          </cell>
          <cell r="G192">
            <v>0</v>
          </cell>
          <cell r="H192">
            <v>0</v>
          </cell>
          <cell r="I192">
            <v>0</v>
          </cell>
          <cell r="J192">
            <v>2511.83</v>
          </cell>
        </row>
        <row r="193">
          <cell r="B193">
            <v>450000481</v>
          </cell>
          <cell r="C193" t="str">
            <v>Woodlands Village 1, Stage 6, Outlook Dr, Waterford</v>
          </cell>
          <cell r="D193" t="str">
            <v>DOM_CR</v>
          </cell>
          <cell r="E193" t="str">
            <v>STEBAS</v>
          </cell>
          <cell r="G193">
            <v>0</v>
          </cell>
          <cell r="H193">
            <v>0</v>
          </cell>
          <cell r="I193">
            <v>0</v>
          </cell>
          <cell r="J193">
            <v>2334.59</v>
          </cell>
        </row>
        <row r="194">
          <cell r="B194">
            <v>450000482</v>
          </cell>
          <cell r="C194" t="str">
            <v>FKP Development, (Headworks) Gardner Road, Rochedale</v>
          </cell>
          <cell r="D194" t="str">
            <v>DOM_CR</v>
          </cell>
          <cell r="E194" t="str">
            <v>STEBAS</v>
          </cell>
          <cell r="G194">
            <v>0</v>
          </cell>
          <cell r="H194">
            <v>0</v>
          </cell>
          <cell r="I194">
            <v>0</v>
          </cell>
          <cell r="J194">
            <v>15012</v>
          </cell>
        </row>
        <row r="195">
          <cell r="B195">
            <v>450000483</v>
          </cell>
          <cell r="C195" t="str">
            <v>Mulpha Group - Tristania Way, Sanctuary Cove, Hope Island</v>
          </cell>
          <cell r="D195" t="str">
            <v>DOM_CR</v>
          </cell>
          <cell r="E195" t="str">
            <v>CHRARM</v>
          </cell>
          <cell r="G195">
            <v>0</v>
          </cell>
          <cell r="H195">
            <v>0</v>
          </cell>
          <cell r="I195">
            <v>0</v>
          </cell>
          <cell r="J195">
            <v>6458.15</v>
          </cell>
        </row>
        <row r="196">
          <cell r="B196">
            <v>450000484</v>
          </cell>
          <cell r="C196" t="str">
            <v>Mulpha Group - Hillcrest Place, Sanctuary Cove, Hope Island</v>
          </cell>
          <cell r="D196" t="str">
            <v>DOM_CR</v>
          </cell>
          <cell r="E196" t="str">
            <v>CHRARM</v>
          </cell>
          <cell r="G196">
            <v>0</v>
          </cell>
          <cell r="H196">
            <v>0</v>
          </cell>
          <cell r="I196">
            <v>0</v>
          </cell>
          <cell r="J196">
            <v>17715.23</v>
          </cell>
        </row>
        <row r="197">
          <cell r="B197">
            <v>450000487</v>
          </cell>
          <cell r="C197" t="str">
            <v>Hope Island Harbour Village (Headworks), Glengallon Way, Hop</v>
          </cell>
          <cell r="D197" t="str">
            <v>DOM_CR</v>
          </cell>
          <cell r="E197" t="str">
            <v>CHRARM</v>
          </cell>
          <cell r="G197">
            <v>0</v>
          </cell>
          <cell r="H197">
            <v>0</v>
          </cell>
          <cell r="I197">
            <v>0</v>
          </cell>
          <cell r="J197">
            <v>368</v>
          </cell>
        </row>
        <row r="198">
          <cell r="B198">
            <v>450000490</v>
          </cell>
          <cell r="C198" t="str">
            <v>Big Sky Coomera Stage 5</v>
          </cell>
          <cell r="D198" t="str">
            <v>DOM_CR</v>
          </cell>
          <cell r="E198" t="str">
            <v>CHRARM</v>
          </cell>
          <cell r="G198">
            <v>0</v>
          </cell>
          <cell r="H198">
            <v>0</v>
          </cell>
          <cell r="I198">
            <v>0</v>
          </cell>
          <cell r="J198">
            <v>1102.5</v>
          </cell>
        </row>
        <row r="199">
          <cell r="B199">
            <v>450000492</v>
          </cell>
          <cell r="C199" t="str">
            <v>Hillcroft at Belmont, Lot 15 Dairy Swamp Rd, Belmont</v>
          </cell>
          <cell r="D199" t="str">
            <v>DOM_CR</v>
          </cell>
          <cell r="E199" t="str">
            <v>STEBAS</v>
          </cell>
          <cell r="G199">
            <v>0</v>
          </cell>
          <cell r="H199">
            <v>0</v>
          </cell>
          <cell r="I199">
            <v>0</v>
          </cell>
          <cell r="J199">
            <v>5580.22</v>
          </cell>
        </row>
        <row r="200">
          <cell r="B200">
            <v>450000493</v>
          </cell>
          <cell r="C200" t="str">
            <v>Village 6, Stages 5 &amp; 6 Woodlands, Conondale Way, Waterford</v>
          </cell>
          <cell r="D200" t="str">
            <v>DOM_CR</v>
          </cell>
          <cell r="E200" t="str">
            <v>STEBAS</v>
          </cell>
          <cell r="G200">
            <v>0</v>
          </cell>
          <cell r="H200">
            <v>0</v>
          </cell>
          <cell r="I200">
            <v>0</v>
          </cell>
          <cell r="J200">
            <v>328.5</v>
          </cell>
        </row>
        <row r="201">
          <cell r="B201">
            <v>450000501</v>
          </cell>
          <cell r="C201" t="str">
            <v>Stage 45A &amp; 45B, 259 Green Camp Rd, Wakerley</v>
          </cell>
          <cell r="D201" t="str">
            <v>DOM_CR</v>
          </cell>
          <cell r="E201" t="str">
            <v>STEBAS</v>
          </cell>
          <cell r="G201">
            <v>0</v>
          </cell>
          <cell r="H201">
            <v>0</v>
          </cell>
          <cell r="I201">
            <v>0</v>
          </cell>
          <cell r="J201">
            <v>368</v>
          </cell>
        </row>
        <row r="202">
          <cell r="B202">
            <v>450000502</v>
          </cell>
          <cell r="C202" t="str">
            <v>Woodlands Village 6, Stages 7,8,9, Grand Terrace, Waterford</v>
          </cell>
          <cell r="D202" t="str">
            <v>DOM_CR</v>
          </cell>
          <cell r="E202" t="str">
            <v>STEBAS</v>
          </cell>
          <cell r="G202">
            <v>0</v>
          </cell>
          <cell r="H202">
            <v>0</v>
          </cell>
          <cell r="I202">
            <v>0</v>
          </cell>
          <cell r="J202">
            <v>622</v>
          </cell>
        </row>
        <row r="203">
          <cell r="B203">
            <v>450000503</v>
          </cell>
          <cell r="C203" t="str">
            <v>Woodlands Village 5, Stages 3,9,10, Grand Terrace Waterford</v>
          </cell>
          <cell r="D203" t="str">
            <v>DOM_CR</v>
          </cell>
          <cell r="E203" t="str">
            <v>STEBAS</v>
          </cell>
          <cell r="G203">
            <v>0</v>
          </cell>
          <cell r="H203">
            <v>0</v>
          </cell>
          <cell r="I203">
            <v>0</v>
          </cell>
          <cell r="J203">
            <v>804.5</v>
          </cell>
        </row>
        <row r="204">
          <cell r="B204">
            <v>450000504</v>
          </cell>
          <cell r="C204" t="str">
            <v>Park Edge Stage 14-16, Park Edge Drive, Springfield Lake</v>
          </cell>
          <cell r="D204" t="str">
            <v>DOM_CR</v>
          </cell>
          <cell r="E204" t="str">
            <v>PHIBOU</v>
          </cell>
          <cell r="G204">
            <v>0</v>
          </cell>
          <cell r="H204">
            <v>0</v>
          </cell>
          <cell r="I204">
            <v>1029.22</v>
          </cell>
          <cell r="J204">
            <v>7051.88</v>
          </cell>
        </row>
        <row r="205">
          <cell r="B205">
            <v>450000512</v>
          </cell>
          <cell r="C205" t="str">
            <v>Big Sky Coomera Stage 6</v>
          </cell>
          <cell r="D205" t="str">
            <v>DOM_CR</v>
          </cell>
          <cell r="E205" t="str">
            <v>CHRARM</v>
          </cell>
          <cell r="G205">
            <v>0</v>
          </cell>
          <cell r="H205">
            <v>0</v>
          </cell>
          <cell r="I205">
            <v>0</v>
          </cell>
          <cell r="J205">
            <v>1174</v>
          </cell>
        </row>
        <row r="206">
          <cell r="B206">
            <v>450000514</v>
          </cell>
          <cell r="C206" t="str">
            <v>PRA Developers, 784 Blunder Rd, Doolandella</v>
          </cell>
          <cell r="D206" t="str">
            <v>DOM_CR</v>
          </cell>
          <cell r="E206" t="str">
            <v>PHIBOU</v>
          </cell>
          <cell r="G206">
            <v>0</v>
          </cell>
          <cell r="H206">
            <v>0</v>
          </cell>
          <cell r="I206">
            <v>0</v>
          </cell>
          <cell r="J206">
            <v>8048.41</v>
          </cell>
        </row>
        <row r="207">
          <cell r="B207">
            <v>450000515</v>
          </cell>
          <cell r="C207" t="str">
            <v>Tarlington Estate, Lot 1-3 Ramsay St, Toowoomba</v>
          </cell>
          <cell r="D207" t="str">
            <v>DOM_CR</v>
          </cell>
          <cell r="E207" t="str">
            <v>CHRARM</v>
          </cell>
          <cell r="G207">
            <v>0</v>
          </cell>
          <cell r="H207">
            <v>0</v>
          </cell>
          <cell r="I207">
            <v>2074.4899999999998</v>
          </cell>
          <cell r="J207">
            <v>19693.32</v>
          </cell>
        </row>
        <row r="208">
          <cell r="B208">
            <v>450000519</v>
          </cell>
          <cell r="C208" t="str">
            <v>Devine Yawalapha, Lot 8-11 Yawalapha Rd, Pimpama</v>
          </cell>
          <cell r="D208" t="str">
            <v>DOM_CR</v>
          </cell>
          <cell r="E208" t="str">
            <v>CHRARM</v>
          </cell>
          <cell r="G208">
            <v>0</v>
          </cell>
          <cell r="H208">
            <v>0</v>
          </cell>
          <cell r="I208">
            <v>474.5</v>
          </cell>
          <cell r="J208">
            <v>474.5</v>
          </cell>
        </row>
        <row r="209">
          <cell r="B209">
            <v>450000542</v>
          </cell>
          <cell r="C209" t="str">
            <v>Development Mgt Solutions, 462 Manly Rd, Wakerley</v>
          </cell>
          <cell r="D209" t="str">
            <v>DOM_CR</v>
          </cell>
          <cell r="E209" t="str">
            <v>STEBAS</v>
          </cell>
          <cell r="G209">
            <v>11453</v>
          </cell>
          <cell r="H209">
            <v>0</v>
          </cell>
          <cell r="I209">
            <v>0</v>
          </cell>
          <cell r="J209">
            <v>2978.58</v>
          </cell>
        </row>
        <row r="210">
          <cell r="B210">
            <v>450000549</v>
          </cell>
          <cell r="C210" t="str">
            <v>Hope Island Villas - John Lund Dr  Hope Island</v>
          </cell>
          <cell r="D210" t="str">
            <v>DOM_CR</v>
          </cell>
          <cell r="E210" t="str">
            <v>CHRARM</v>
          </cell>
          <cell r="G210">
            <v>19687</v>
          </cell>
          <cell r="H210">
            <v>0</v>
          </cell>
          <cell r="I210">
            <v>0</v>
          </cell>
          <cell r="J210">
            <v>615</v>
          </cell>
        </row>
        <row r="211">
          <cell r="B211">
            <v>450000556</v>
          </cell>
          <cell r="C211" t="str">
            <v>Sanctuary Cove Block 6</v>
          </cell>
          <cell r="D211" t="str">
            <v>DOM_CR</v>
          </cell>
          <cell r="E211" t="str">
            <v>CHRARM</v>
          </cell>
          <cell r="G211">
            <v>32625</v>
          </cell>
          <cell r="H211">
            <v>0</v>
          </cell>
          <cell r="I211">
            <v>5201.76</v>
          </cell>
          <cell r="J211">
            <v>5201.76</v>
          </cell>
        </row>
        <row r="212">
          <cell r="B212">
            <v>450000557</v>
          </cell>
          <cell r="C212" t="str">
            <v>Sequana Retirement Village St 4</v>
          </cell>
          <cell r="D212" t="str">
            <v>DOM_CR</v>
          </cell>
          <cell r="E212" t="str">
            <v>CHRARM</v>
          </cell>
          <cell r="G212">
            <v>4083</v>
          </cell>
          <cell r="H212">
            <v>0</v>
          </cell>
          <cell r="I212">
            <v>292</v>
          </cell>
          <cell r="J212">
            <v>986</v>
          </cell>
        </row>
        <row r="213">
          <cell r="B213">
            <v>450000558</v>
          </cell>
          <cell r="C213" t="str">
            <v>Delfin - Woodlands Village 5 stage 8</v>
          </cell>
          <cell r="D213" t="str">
            <v>DOM_CR</v>
          </cell>
          <cell r="E213" t="str">
            <v>STEBAS</v>
          </cell>
          <cell r="G213">
            <v>10646</v>
          </cell>
          <cell r="H213">
            <v>0</v>
          </cell>
          <cell r="I213">
            <v>134</v>
          </cell>
          <cell r="J213">
            <v>134</v>
          </cell>
        </row>
        <row r="214">
          <cell r="B214">
            <v>450000559</v>
          </cell>
          <cell r="C214" t="str">
            <v>Delfin - Woodlands Village 5 stage 12</v>
          </cell>
          <cell r="D214" t="str">
            <v>DOM_CR</v>
          </cell>
          <cell r="E214" t="str">
            <v>STEBAS</v>
          </cell>
          <cell r="G214">
            <v>10646</v>
          </cell>
          <cell r="H214">
            <v>0</v>
          </cell>
          <cell r="I214">
            <v>134</v>
          </cell>
          <cell r="J214">
            <v>134</v>
          </cell>
        </row>
        <row r="215">
          <cell r="B215">
            <v>450000560</v>
          </cell>
          <cell r="C215" t="str">
            <v>Delfin - Woodlands Village 5 stage 13</v>
          </cell>
          <cell r="D215" t="str">
            <v>DOM_CR</v>
          </cell>
          <cell r="E215" t="str">
            <v>STEBAS</v>
          </cell>
          <cell r="G215">
            <v>10646</v>
          </cell>
          <cell r="H215">
            <v>0</v>
          </cell>
          <cell r="I215">
            <v>134</v>
          </cell>
          <cell r="J215">
            <v>134</v>
          </cell>
        </row>
        <row r="216">
          <cell r="B216">
            <v>450000561</v>
          </cell>
          <cell r="C216" t="str">
            <v>QM Properties 152-164 Pascoe St Ormeau</v>
          </cell>
          <cell r="D216" t="str">
            <v>DOM_CR</v>
          </cell>
          <cell r="E216" t="str">
            <v>STEBAS</v>
          </cell>
          <cell r="G216">
            <v>15568</v>
          </cell>
          <cell r="H216">
            <v>0</v>
          </cell>
          <cell r="I216">
            <v>134</v>
          </cell>
          <cell r="J216">
            <v>134</v>
          </cell>
        </row>
        <row r="217">
          <cell r="B217">
            <v>450000562</v>
          </cell>
          <cell r="C217" t="str">
            <v>Delfin - Woodlands Village 4 stage 1</v>
          </cell>
          <cell r="D217" t="str">
            <v>DOM_CR</v>
          </cell>
          <cell r="E217" t="str">
            <v>STEBAS</v>
          </cell>
          <cell r="G217">
            <v>17064</v>
          </cell>
          <cell r="H217">
            <v>0</v>
          </cell>
          <cell r="I217">
            <v>134</v>
          </cell>
          <cell r="J217">
            <v>134</v>
          </cell>
        </row>
        <row r="218">
          <cell r="B218">
            <v>450000569</v>
          </cell>
          <cell r="C218" t="str">
            <v>Northview  Parade Benowa</v>
          </cell>
          <cell r="D218" t="str">
            <v>DOM_CR</v>
          </cell>
          <cell r="E218" t="str">
            <v>CHRARM</v>
          </cell>
          <cell r="G218">
            <v>6275</v>
          </cell>
          <cell r="H218">
            <v>0</v>
          </cell>
          <cell r="I218">
            <v>347</v>
          </cell>
          <cell r="J218">
            <v>347</v>
          </cell>
        </row>
        <row r="219">
          <cell r="D219" t="str">
            <v>DOM_CR Total</v>
          </cell>
          <cell r="I219">
            <v>254255.37</v>
          </cell>
          <cell r="J219">
            <v>3975992.3099999987</v>
          </cell>
        </row>
        <row r="220">
          <cell r="B220">
            <v>450000526</v>
          </cell>
          <cell r="C220" t="str">
            <v>Highland Reserve, Stage 6b, Reserve Rd, Upper Coomera</v>
          </cell>
          <cell r="D220" t="str">
            <v>GRDMNEST</v>
          </cell>
          <cell r="E220" t="str">
            <v>STEBAS</v>
          </cell>
          <cell r="G220">
            <v>0</v>
          </cell>
          <cell r="H220">
            <v>0</v>
          </cell>
          <cell r="I220">
            <v>5303.2</v>
          </cell>
          <cell r="J220">
            <v>16821.48</v>
          </cell>
        </row>
        <row r="221">
          <cell r="B221">
            <v>450000527</v>
          </cell>
          <cell r="C221" t="str">
            <v>Woodlands Village 5, Stage 7, Frankland St, Waterford</v>
          </cell>
          <cell r="D221" t="str">
            <v>GRDMNEST</v>
          </cell>
          <cell r="E221" t="str">
            <v>STEBAS</v>
          </cell>
          <cell r="G221">
            <v>0</v>
          </cell>
          <cell r="H221">
            <v>0</v>
          </cell>
          <cell r="I221">
            <v>0</v>
          </cell>
          <cell r="J221">
            <v>182.5</v>
          </cell>
        </row>
        <row r="222">
          <cell r="B222">
            <v>450000528</v>
          </cell>
          <cell r="C222" t="str">
            <v>Woodlands Village 5, Stage 11, Frankland St, Waterford</v>
          </cell>
          <cell r="D222" t="str">
            <v>GRDMNEST</v>
          </cell>
          <cell r="E222" t="str">
            <v>STEBAS</v>
          </cell>
          <cell r="G222">
            <v>0</v>
          </cell>
          <cell r="H222">
            <v>0</v>
          </cell>
          <cell r="I222">
            <v>134</v>
          </cell>
          <cell r="J222">
            <v>280</v>
          </cell>
        </row>
        <row r="223">
          <cell r="B223">
            <v>450000529</v>
          </cell>
          <cell r="C223" t="str">
            <v>Woodlands Village 5, Stage 14, Frankland St, Waterford</v>
          </cell>
          <cell r="D223" t="str">
            <v>GRDMNEST</v>
          </cell>
          <cell r="E223" t="str">
            <v>STEBAS</v>
          </cell>
          <cell r="G223">
            <v>0</v>
          </cell>
          <cell r="H223">
            <v>0</v>
          </cell>
          <cell r="I223">
            <v>134</v>
          </cell>
          <cell r="J223">
            <v>280</v>
          </cell>
        </row>
        <row r="224">
          <cell r="B224">
            <v>450000530</v>
          </cell>
          <cell r="C224" t="str">
            <v>Woodlands Village 5, Stage 15, Frankland St, Waterford</v>
          </cell>
          <cell r="D224" t="str">
            <v>GRDMNEST</v>
          </cell>
          <cell r="E224" t="str">
            <v>STEBAS</v>
          </cell>
          <cell r="G224">
            <v>0</v>
          </cell>
          <cell r="H224">
            <v>0</v>
          </cell>
          <cell r="I224">
            <v>134</v>
          </cell>
          <cell r="J224">
            <v>280</v>
          </cell>
        </row>
        <row r="225">
          <cell r="B225">
            <v>450000537</v>
          </cell>
          <cell r="C225" t="str">
            <v>Woodlands Village 5, Stage 4, Frankland St, Waterford</v>
          </cell>
          <cell r="D225" t="str">
            <v>GRDMNEST</v>
          </cell>
          <cell r="E225" t="str">
            <v>STEBAS</v>
          </cell>
          <cell r="G225">
            <v>0</v>
          </cell>
          <cell r="H225">
            <v>0</v>
          </cell>
          <cell r="I225">
            <v>0</v>
          </cell>
          <cell r="J225">
            <v>182.5</v>
          </cell>
        </row>
        <row r="226">
          <cell r="B226">
            <v>450000555</v>
          </cell>
          <cell r="C226" t="str">
            <v>Highland Reserve Stage 6c, Heatherdale Dr Upp Coomera</v>
          </cell>
          <cell r="D226" t="str">
            <v>GRDMNEST</v>
          </cell>
          <cell r="E226" t="str">
            <v>CHRARM</v>
          </cell>
          <cell r="G226">
            <v>11175</v>
          </cell>
          <cell r="H226">
            <v>0</v>
          </cell>
          <cell r="I226">
            <v>310.45</v>
          </cell>
          <cell r="J226">
            <v>1180.95</v>
          </cell>
        </row>
        <row r="227">
          <cell r="D227" t="str">
            <v>GRDMNEST Total</v>
          </cell>
          <cell r="I227">
            <v>6015.65</v>
          </cell>
          <cell r="J227">
            <v>19207.43</v>
          </cell>
        </row>
        <row r="228">
          <cell r="B228">
            <v>450000552</v>
          </cell>
          <cell r="C228" t="str">
            <v>Dolandella Headwork, Gooderham Rd,Camden Rd,Willawong</v>
          </cell>
          <cell r="D228" t="str">
            <v>GRDMNEXI</v>
          </cell>
          <cell r="E228" t="str">
            <v>EVAWHI</v>
          </cell>
          <cell r="G228">
            <v>291460.65999999997</v>
          </cell>
          <cell r="H228">
            <v>0</v>
          </cell>
          <cell r="I228">
            <v>0</v>
          </cell>
          <cell r="J228">
            <v>208516.52</v>
          </cell>
        </row>
        <row r="229">
          <cell r="B229">
            <v>450000553</v>
          </cell>
          <cell r="C229" t="str">
            <v>Doolandella Headwork,Anala Avenue, King Avenue, Blunder Rd,</v>
          </cell>
          <cell r="D229" t="str">
            <v>GRDMNEXI</v>
          </cell>
          <cell r="E229" t="str">
            <v>PHIBOU</v>
          </cell>
          <cell r="G229">
            <v>513408</v>
          </cell>
          <cell r="H229">
            <v>0</v>
          </cell>
          <cell r="I229">
            <v>5780</v>
          </cell>
          <cell r="J229">
            <v>14259.61</v>
          </cell>
        </row>
        <row r="230">
          <cell r="B230">
            <v>450000554</v>
          </cell>
          <cell r="C230" t="str">
            <v>Head works for Amity Rd and Kerkin Rd South  Pimpama</v>
          </cell>
          <cell r="D230" t="str">
            <v>GRDMNEXI</v>
          </cell>
          <cell r="E230" t="str">
            <v>CHRARM</v>
          </cell>
          <cell r="G230">
            <v>95977</v>
          </cell>
          <cell r="H230">
            <v>0</v>
          </cell>
          <cell r="I230">
            <v>78808.52</v>
          </cell>
          <cell r="J230">
            <v>109401.4</v>
          </cell>
        </row>
        <row r="231">
          <cell r="D231" t="str">
            <v>GRDMNEXI Total</v>
          </cell>
          <cell r="I231">
            <v>84588.52</v>
          </cell>
          <cell r="J231">
            <v>332177.53000000003</v>
          </cell>
        </row>
        <row r="232">
          <cell r="B232">
            <v>450000311</v>
          </cell>
          <cell r="C232" t="str">
            <v>Delfin Springfield Estate - Wild flower</v>
          </cell>
          <cell r="D232" t="str">
            <v>MNS_CR</v>
          </cell>
          <cell r="E232" t="str">
            <v>PHIBOU</v>
          </cell>
          <cell r="G232">
            <v>0</v>
          </cell>
          <cell r="H232">
            <v>21143.55</v>
          </cell>
          <cell r="I232">
            <v>0</v>
          </cell>
          <cell r="J232">
            <v>19802.400000000001</v>
          </cell>
        </row>
        <row r="233">
          <cell r="B233">
            <v>450000312</v>
          </cell>
          <cell r="C233" t="str">
            <v>Delfin Springfield Estate - Park Edge</v>
          </cell>
          <cell r="D233" t="str">
            <v>MNS_CR</v>
          </cell>
          <cell r="E233" t="str">
            <v>PHIBOU</v>
          </cell>
          <cell r="G233">
            <v>0</v>
          </cell>
          <cell r="H233">
            <v>30559.32</v>
          </cell>
          <cell r="I233">
            <v>0</v>
          </cell>
          <cell r="J233">
            <v>1705.6</v>
          </cell>
        </row>
        <row r="234">
          <cell r="B234">
            <v>450000320</v>
          </cell>
          <cell r="C234" t="str">
            <v>Delfin Springfield Estate - Headworks</v>
          </cell>
          <cell r="D234" t="str">
            <v>MNS_CR</v>
          </cell>
          <cell r="E234" t="str">
            <v>PHIBOU</v>
          </cell>
          <cell r="G234">
            <v>0</v>
          </cell>
          <cell r="H234">
            <v>150277.23000000001</v>
          </cell>
          <cell r="I234">
            <v>0</v>
          </cell>
          <cell r="J234">
            <v>39892.17</v>
          </cell>
        </row>
        <row r="235">
          <cell r="B235">
            <v>450000322</v>
          </cell>
          <cell r="C235" t="str">
            <v>Headworks, Eggersdorf Rd, Riverside Sanctuary</v>
          </cell>
          <cell r="D235" t="str">
            <v>MNS_CR</v>
          </cell>
          <cell r="E235" t="str">
            <v>STEBAS</v>
          </cell>
          <cell r="G235">
            <v>0</v>
          </cell>
          <cell r="H235">
            <v>43845.45</v>
          </cell>
          <cell r="I235">
            <v>0</v>
          </cell>
          <cell r="J235">
            <v>0</v>
          </cell>
        </row>
        <row r="236">
          <cell r="B236">
            <v>450000323</v>
          </cell>
          <cell r="C236" t="str">
            <v>Eggersdorf Rd, Riverside Sanctuary</v>
          </cell>
          <cell r="D236" t="str">
            <v>MNS_CR</v>
          </cell>
          <cell r="E236" t="str">
            <v>STEBAS</v>
          </cell>
          <cell r="G236">
            <v>0</v>
          </cell>
          <cell r="H236">
            <v>21082.15</v>
          </cell>
          <cell r="I236">
            <v>0</v>
          </cell>
          <cell r="J236">
            <v>2209.69</v>
          </cell>
        </row>
        <row r="237">
          <cell r="B237">
            <v>450000324</v>
          </cell>
          <cell r="C237" t="str">
            <v>Headworks, Village 5, Jarvis Rd, Waterford</v>
          </cell>
          <cell r="D237" t="str">
            <v>MNS_CR</v>
          </cell>
          <cell r="E237" t="str">
            <v>STEBAS</v>
          </cell>
          <cell r="G237">
            <v>0</v>
          </cell>
          <cell r="H237">
            <v>1761.55</v>
          </cell>
          <cell r="I237">
            <v>0</v>
          </cell>
          <cell r="J237">
            <v>344.56</v>
          </cell>
        </row>
        <row r="238">
          <cell r="B238">
            <v>450000325</v>
          </cell>
          <cell r="C238" t="str">
            <v>Village 5, Jarvis Rd, Waterford</v>
          </cell>
          <cell r="D238" t="str">
            <v>MNS_CR</v>
          </cell>
          <cell r="E238" t="str">
            <v>STEBAS</v>
          </cell>
          <cell r="G238">
            <v>0</v>
          </cell>
          <cell r="H238">
            <v>8744.1299999999992</v>
          </cell>
          <cell r="I238">
            <v>0</v>
          </cell>
          <cell r="J238">
            <v>15443.56</v>
          </cell>
        </row>
        <row r="239">
          <cell r="D239" t="str">
            <v>MNS_CR Total</v>
          </cell>
          <cell r="I239">
            <v>0</v>
          </cell>
          <cell r="J239">
            <v>79397.98</v>
          </cell>
        </row>
        <row r="240">
          <cell r="B240">
            <v>451000100</v>
          </cell>
          <cell r="C240" t="str">
            <v>Allgas (UnReg)</v>
          </cell>
          <cell r="D240" t="str">
            <v>NA</v>
          </cell>
          <cell r="E240" t="str">
            <v>ANTCRO</v>
          </cell>
          <cell r="G240">
            <v>0</v>
          </cell>
          <cell r="H240">
            <v>0</v>
          </cell>
          <cell r="I240">
            <v>0</v>
          </cell>
          <cell r="J240">
            <v>5844.1</v>
          </cell>
        </row>
        <row r="241">
          <cell r="D241" t="str">
            <v>NA Total</v>
          </cell>
          <cell r="I241">
            <v>0</v>
          </cell>
          <cell r="J241">
            <v>5844.1</v>
          </cell>
        </row>
        <row r="242">
          <cell r="B242">
            <v>450000406</v>
          </cell>
          <cell r="C242" t="str">
            <v>Ipswich Motorway Upgrade Item 6 (SAFElink Alliance), Centena</v>
          </cell>
          <cell r="D242" t="str">
            <v>RECOV</v>
          </cell>
          <cell r="E242" t="str">
            <v>EVAWHI</v>
          </cell>
          <cell r="G242">
            <v>0</v>
          </cell>
          <cell r="H242">
            <v>222.63</v>
          </cell>
          <cell r="I242">
            <v>0</v>
          </cell>
          <cell r="J242">
            <v>-222.63</v>
          </cell>
        </row>
        <row r="243">
          <cell r="D243" t="str">
            <v>RECOV Total</v>
          </cell>
          <cell r="I243">
            <v>0</v>
          </cell>
          <cell r="J243">
            <v>-222.63</v>
          </cell>
        </row>
        <row r="244">
          <cell r="B244">
            <v>450000154</v>
          </cell>
          <cell r="C244" t="str">
            <v>Pimpama River Tie Ins</v>
          </cell>
          <cell r="D244" t="str">
            <v>RENEWAL</v>
          </cell>
          <cell r="E244" t="str">
            <v>COLMOR</v>
          </cell>
          <cell r="G244">
            <v>0</v>
          </cell>
          <cell r="H244">
            <v>97699.64</v>
          </cell>
          <cell r="I244">
            <v>0</v>
          </cell>
          <cell r="J244">
            <v>28117.55</v>
          </cell>
        </row>
        <row r="245">
          <cell r="B245">
            <v>450000187</v>
          </cell>
          <cell r="C245" t="str">
            <v>Gas Renewal &lt;$50k</v>
          </cell>
          <cell r="D245" t="str">
            <v>RENEWAL</v>
          </cell>
          <cell r="E245" t="str">
            <v>KENDUN</v>
          </cell>
          <cell r="G245">
            <v>0</v>
          </cell>
          <cell r="H245">
            <v>26086.529999999701</v>
          </cell>
          <cell r="I245">
            <v>4459.96</v>
          </cell>
          <cell r="J245">
            <v>123599.64</v>
          </cell>
        </row>
        <row r="246">
          <cell r="B246">
            <v>450000189</v>
          </cell>
          <cell r="C246" t="str">
            <v>TWBA Gas network renewal 06-07</v>
          </cell>
          <cell r="D246" t="str">
            <v>RENEWAL</v>
          </cell>
          <cell r="E246" t="str">
            <v>KENDUN</v>
          </cell>
          <cell r="G246">
            <v>0</v>
          </cell>
          <cell r="H246">
            <v>12520.49</v>
          </cell>
          <cell r="I246">
            <v>0</v>
          </cell>
          <cell r="J246">
            <v>106207.31</v>
          </cell>
        </row>
        <row r="247">
          <cell r="B247">
            <v>450000190</v>
          </cell>
          <cell r="C247" t="str">
            <v>TenYearTest</v>
          </cell>
          <cell r="D247" t="str">
            <v>RENEWAL</v>
          </cell>
          <cell r="E247" t="str">
            <v>GREBAI</v>
          </cell>
          <cell r="G247">
            <v>0</v>
          </cell>
          <cell r="H247">
            <v>145.449999999976</v>
          </cell>
          <cell r="I247">
            <v>0</v>
          </cell>
          <cell r="J247">
            <v>229128.06</v>
          </cell>
        </row>
        <row r="248">
          <cell r="B248">
            <v>450000196</v>
          </cell>
          <cell r="C248" t="str">
            <v>Runcorn 1 GS</v>
          </cell>
          <cell r="D248" t="str">
            <v>RENEWAL</v>
          </cell>
          <cell r="E248" t="str">
            <v>ALAHER</v>
          </cell>
          <cell r="G248">
            <v>0</v>
          </cell>
          <cell r="H248">
            <v>0</v>
          </cell>
          <cell r="I248">
            <v>0</v>
          </cell>
          <cell r="J248">
            <v>3796</v>
          </cell>
        </row>
        <row r="249">
          <cell r="B249">
            <v>450000228</v>
          </cell>
          <cell r="C249" t="str">
            <v>Highgate Hill Renewal Project 1 (HHRP:1)</v>
          </cell>
          <cell r="D249" t="str">
            <v>RENEWAL</v>
          </cell>
          <cell r="E249" t="str">
            <v>EVAWHI</v>
          </cell>
          <cell r="G249">
            <v>0</v>
          </cell>
          <cell r="H249">
            <v>0</v>
          </cell>
          <cell r="I249">
            <v>1047.6600000000001</v>
          </cell>
          <cell r="J249">
            <v>75361.66</v>
          </cell>
        </row>
        <row r="250">
          <cell r="B250">
            <v>450000378</v>
          </cell>
          <cell r="C250" t="str">
            <v>Heathwood Gas Main Relocation</v>
          </cell>
          <cell r="D250" t="str">
            <v>RENEWAL</v>
          </cell>
          <cell r="E250" t="str">
            <v>COLMOR</v>
          </cell>
          <cell r="G250">
            <v>0</v>
          </cell>
          <cell r="H250">
            <v>15310.94</v>
          </cell>
          <cell r="I250">
            <v>0</v>
          </cell>
          <cell r="J250">
            <v>19250.3</v>
          </cell>
        </row>
        <row r="251">
          <cell r="B251">
            <v>450000438</v>
          </cell>
          <cell r="C251" t="str">
            <v>Meter Change - Meters Domestic</v>
          </cell>
          <cell r="D251" t="str">
            <v>RENEWAL</v>
          </cell>
          <cell r="E251" t="str">
            <v>MARHOL</v>
          </cell>
          <cell r="G251">
            <v>0</v>
          </cell>
          <cell r="H251">
            <v>0</v>
          </cell>
          <cell r="I251">
            <v>41509.21</v>
          </cell>
          <cell r="J251">
            <v>304673.83</v>
          </cell>
        </row>
        <row r="252">
          <cell r="B252">
            <v>450000439</v>
          </cell>
          <cell r="C252" t="str">
            <v>Meter Change - Meters Industrial and Commercial &lt; 10TJ/annum</v>
          </cell>
          <cell r="D252" t="str">
            <v>RENEWAL</v>
          </cell>
          <cell r="E252" t="str">
            <v>MARHOL</v>
          </cell>
          <cell r="G252">
            <v>0</v>
          </cell>
          <cell r="H252">
            <v>0</v>
          </cell>
          <cell r="I252">
            <v>2457.1999999999998</v>
          </cell>
          <cell r="J252">
            <v>51564.03</v>
          </cell>
        </row>
        <row r="253">
          <cell r="B253">
            <v>450000440</v>
          </cell>
          <cell r="C253" t="str">
            <v>Meter Change - Meters Industrial and Commercial &gt; 10TJ/annum</v>
          </cell>
          <cell r="D253" t="str">
            <v>RENEWAL</v>
          </cell>
          <cell r="E253" t="str">
            <v>MARHOL</v>
          </cell>
          <cell r="G253">
            <v>0</v>
          </cell>
          <cell r="H253">
            <v>0</v>
          </cell>
          <cell r="I253">
            <v>5359.2</v>
          </cell>
          <cell r="J253">
            <v>30887.51</v>
          </cell>
        </row>
        <row r="254">
          <cell r="B254">
            <v>450000441</v>
          </cell>
          <cell r="C254" t="str">
            <v>Mains Renewal - Block</v>
          </cell>
          <cell r="D254" t="str">
            <v>RENEWAL</v>
          </cell>
          <cell r="E254" t="str">
            <v>DUNCRA</v>
          </cell>
          <cell r="G254">
            <v>0</v>
          </cell>
          <cell r="H254">
            <v>0</v>
          </cell>
          <cell r="I254">
            <v>0</v>
          </cell>
          <cell r="J254">
            <v>5640</v>
          </cell>
        </row>
        <row r="255">
          <cell r="B255">
            <v>450000442</v>
          </cell>
          <cell r="C255" t="str">
            <v>Mains Renewal - Piece</v>
          </cell>
          <cell r="D255" t="str">
            <v>RENEWAL</v>
          </cell>
          <cell r="E255" t="str">
            <v>DUNCRA</v>
          </cell>
          <cell r="G255">
            <v>0</v>
          </cell>
          <cell r="H255">
            <v>0</v>
          </cell>
          <cell r="I255">
            <v>0</v>
          </cell>
          <cell r="J255">
            <v>67357.89</v>
          </cell>
        </row>
        <row r="256">
          <cell r="B256">
            <v>450000443</v>
          </cell>
          <cell r="C256" t="str">
            <v>Service Renewal</v>
          </cell>
          <cell r="D256" t="str">
            <v>RENEWAL</v>
          </cell>
          <cell r="E256" t="str">
            <v>DUNCRA</v>
          </cell>
          <cell r="G256">
            <v>0</v>
          </cell>
          <cell r="H256">
            <v>0</v>
          </cell>
          <cell r="I256">
            <v>6812.8</v>
          </cell>
          <cell r="J256">
            <v>37634.93</v>
          </cell>
        </row>
        <row r="257">
          <cell r="B257">
            <v>450000498</v>
          </cell>
          <cell r="C257" t="str">
            <v>Gold Coast Main Encroachment, Yatala</v>
          </cell>
          <cell r="D257" t="str">
            <v>RENEWAL</v>
          </cell>
          <cell r="E257" t="str">
            <v>PETLAT</v>
          </cell>
          <cell r="G257">
            <v>0</v>
          </cell>
          <cell r="H257">
            <v>0</v>
          </cell>
          <cell r="I257">
            <v>1768</v>
          </cell>
          <cell r="J257">
            <v>8242.68</v>
          </cell>
        </row>
        <row r="258">
          <cell r="B258">
            <v>450000523</v>
          </cell>
          <cell r="C258" t="str">
            <v>Highgate Hill and Norman Park - Mains replacement</v>
          </cell>
          <cell r="D258" t="str">
            <v>RENEWAL</v>
          </cell>
          <cell r="E258" t="str">
            <v>DANMOR</v>
          </cell>
          <cell r="G258">
            <v>0</v>
          </cell>
          <cell r="H258">
            <v>0</v>
          </cell>
          <cell r="I258">
            <v>886446.54</v>
          </cell>
          <cell r="J258">
            <v>1636573.15</v>
          </cell>
        </row>
        <row r="259">
          <cell r="B259">
            <v>450000524</v>
          </cell>
          <cell r="C259" t="str">
            <v>Relocate DN 100 steel gas, Old Goombungee Rd, Harlaxton</v>
          </cell>
          <cell r="D259" t="str">
            <v>RENEWAL</v>
          </cell>
          <cell r="E259" t="str">
            <v>COLMOR</v>
          </cell>
          <cell r="G259">
            <v>0</v>
          </cell>
          <cell r="H259">
            <v>0</v>
          </cell>
          <cell r="I259">
            <v>6131.8</v>
          </cell>
          <cell r="J259">
            <v>10606.32</v>
          </cell>
        </row>
        <row r="260">
          <cell r="B260">
            <v>450000572</v>
          </cell>
          <cell r="C260" t="str">
            <v>Robina Hospital Baulderstone</v>
          </cell>
          <cell r="D260" t="str">
            <v>RENEWAL</v>
          </cell>
          <cell r="E260" t="str">
            <v>ANDFUR</v>
          </cell>
          <cell r="G260">
            <v>46819</v>
          </cell>
          <cell r="H260">
            <v>0</v>
          </cell>
          <cell r="I260">
            <v>625.29999999999995</v>
          </cell>
          <cell r="J260">
            <v>625.29999999999995</v>
          </cell>
        </row>
        <row r="261">
          <cell r="D261" t="str">
            <v>RENEWAL Total</v>
          </cell>
          <cell r="I261">
            <v>956617.67</v>
          </cell>
          <cell r="J261">
            <v>2739266.1599999997</v>
          </cell>
        </row>
        <row r="262">
          <cell r="B262">
            <v>451000142</v>
          </cell>
          <cell r="C262" t="str">
            <v>QNP Moura - Metering Upgrade</v>
          </cell>
          <cell r="D262" t="str">
            <v>UNC_NW</v>
          </cell>
          <cell r="E262" t="str">
            <v>MARHOL</v>
          </cell>
          <cell r="G262">
            <v>0</v>
          </cell>
          <cell r="H262">
            <v>128266.83</v>
          </cell>
          <cell r="I262">
            <v>0</v>
          </cell>
          <cell r="J262">
            <v>0</v>
          </cell>
        </row>
        <row r="263">
          <cell r="B263">
            <v>451000143</v>
          </cell>
          <cell r="C263" t="str">
            <v>Gatton to Gympie Pipeline</v>
          </cell>
          <cell r="D263" t="str">
            <v>UNC_NW</v>
          </cell>
          <cell r="E263" t="str">
            <v>PAUALE</v>
          </cell>
          <cell r="G263">
            <v>0</v>
          </cell>
          <cell r="H263">
            <v>72645.75</v>
          </cell>
          <cell r="I263">
            <v>0</v>
          </cell>
          <cell r="J263">
            <v>21880</v>
          </cell>
        </row>
        <row r="264">
          <cell r="D264" t="str">
            <v>UNC_NW Total</v>
          </cell>
          <cell r="I264">
            <v>0</v>
          </cell>
          <cell r="J264">
            <v>21880</v>
          </cell>
        </row>
        <row r="265">
          <cell r="D265" t="str">
            <v>Grand Total</v>
          </cell>
          <cell r="I265">
            <v>2420910.4</v>
          </cell>
          <cell r="J265">
            <v>15139846.800000003</v>
          </cell>
        </row>
      </sheetData>
      <sheetData sheetId="7"/>
      <sheetData sheetId="8"/>
      <sheetData sheetId="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Ratios"/>
      <sheetName val="Chart"/>
      <sheetName val="An Chart"/>
      <sheetName val="BEISwapIntAnn"/>
      <sheetName val="BEISwapIntQuart"/>
      <sheetName val="Swap Interface"/>
      <sheetName val="Valuation"/>
      <sheetName val="Checks"/>
      <sheetName val="Changes Log"/>
      <sheetName val="Contents"/>
    </sheetNames>
    <sheetDataSet>
      <sheetData sheetId="0" refreshError="1"/>
      <sheetData sheetId="1" refreshError="1"/>
      <sheetData sheetId="2" refreshError="1">
        <row r="121">
          <cell r="G121">
            <v>12</v>
          </cell>
        </row>
        <row r="129">
          <cell r="G129">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enue"/>
      <sheetName val="Consumption"/>
      <sheetName val="Working"/>
      <sheetName val="Budget"/>
    </sheetNames>
    <sheetDataSet>
      <sheetData sheetId="0" refreshError="1">
        <row r="5">
          <cell r="C5">
            <v>38869</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come statement"/>
      <sheetName val="Balance sheet"/>
      <sheetName val="Stmnt recog inc &amp; exp"/>
      <sheetName val="Note1"/>
      <sheetName val="Note1 cont"/>
      <sheetName val="Notes3_6"/>
      <sheetName val="Note7"/>
      <sheetName val="Notes8-16"/>
      <sheetName val="Note17"/>
      <sheetName val="Note17 cont"/>
      <sheetName val="Notes18_19"/>
      <sheetName val="Note20"/>
      <sheetName val="Note20 cont"/>
      <sheetName val="Note21"/>
      <sheetName val="Note21 cont"/>
      <sheetName val="Notes22_31"/>
      <sheetName val="Note31cont"/>
      <sheetName val="Notes32_35"/>
      <sheetName val="Note36"/>
      <sheetName val="Notes37_38"/>
      <sheetName val="Note39"/>
      <sheetName val="Notes40_41"/>
      <sheetName val="Note42"/>
      <sheetName val="Note43"/>
      <sheetName val="Note44"/>
      <sheetName val="Note45"/>
      <sheetName val="Note46"/>
      <sheetName val="Note46 cont"/>
      <sheetName val="Note46 contd"/>
      <sheetName val="Note47"/>
      <sheetName val="Notes48"/>
      <sheetName val="Note49"/>
      <sheetName val="Notes50_51"/>
      <sheetName val="Notes52-53"/>
      <sheetName val="Note54"/>
      <sheetName val="Note55"/>
      <sheetName val="AFS Tax Note"/>
      <sheetName val="Note31 cont"/>
      <sheetName val="Notes48_49"/>
      <sheetName val="Notes50_52"/>
      <sheetName val="Note53"/>
      <sheetName val="Notes32_33"/>
      <sheetName val="Notes34_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6"/>
      <sheetName val="Page 17"/>
      <sheetName val="CP Graph Data"/>
      <sheetName val="Degree Days Data"/>
    </sheet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nl (2)"/>
      <sheetName val="Jnl"/>
      <sheetName val="YTD SEP NEW REV"/>
      <sheetName val="Unearned rev Nov 09"/>
      <sheetName val="EIE Spend Nov 09"/>
      <sheetName val="Billed Nov 09"/>
      <sheetName val="Unearned rev Oct 09"/>
      <sheetName val="EIE Spend Oct 09"/>
      <sheetName val="Billed Oct 09"/>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sheetData sheetId="1"/>
      <sheetData sheetId="2"/>
      <sheetData sheetId="3"/>
      <sheetData sheetId="4"/>
      <sheetData sheetId="5"/>
      <sheetData sheetId="6"/>
      <sheetData sheetId="7"/>
      <sheetData sheetId="8"/>
      <sheetData sheetId="9"/>
      <sheetData sheetId="10">
        <row r="5">
          <cell r="A5">
            <v>450050182</v>
          </cell>
          <cell r="B5">
            <v>0</v>
          </cell>
          <cell r="C5">
            <v>0</v>
          </cell>
          <cell r="D5">
            <v>0</v>
          </cell>
          <cell r="E5">
            <v>0</v>
          </cell>
          <cell r="F5">
            <v>0</v>
          </cell>
          <cell r="G5">
            <v>0</v>
          </cell>
          <cell r="H5">
            <v>0</v>
          </cell>
          <cell r="I5">
            <v>0</v>
          </cell>
        </row>
        <row r="6">
          <cell r="A6">
            <v>450050206</v>
          </cell>
          <cell r="B6">
            <v>0</v>
          </cell>
          <cell r="C6">
            <v>0</v>
          </cell>
          <cell r="D6">
            <v>0</v>
          </cell>
          <cell r="E6">
            <v>0</v>
          </cell>
          <cell r="F6">
            <v>110932.59</v>
          </cell>
          <cell r="G6">
            <v>0</v>
          </cell>
          <cell r="H6">
            <v>-110932.59</v>
          </cell>
          <cell r="I6">
            <v>0</v>
          </cell>
        </row>
        <row r="7">
          <cell r="A7">
            <v>450050213</v>
          </cell>
          <cell r="B7">
            <v>0</v>
          </cell>
          <cell r="C7">
            <v>0</v>
          </cell>
          <cell r="D7">
            <v>0</v>
          </cell>
          <cell r="E7">
            <v>0</v>
          </cell>
          <cell r="F7">
            <v>0</v>
          </cell>
          <cell r="G7">
            <v>0</v>
          </cell>
          <cell r="H7">
            <v>0</v>
          </cell>
          <cell r="I7">
            <v>0</v>
          </cell>
        </row>
        <row r="8">
          <cell r="A8">
            <v>450050224</v>
          </cell>
          <cell r="B8">
            <v>0</v>
          </cell>
          <cell r="C8">
            <v>0</v>
          </cell>
          <cell r="D8">
            <v>0</v>
          </cell>
          <cell r="E8">
            <v>0</v>
          </cell>
          <cell r="F8">
            <v>0</v>
          </cell>
          <cell r="G8">
            <v>0</v>
          </cell>
          <cell r="H8">
            <v>0</v>
          </cell>
          <cell r="I8">
            <v>0</v>
          </cell>
        </row>
        <row r="9">
          <cell r="A9">
            <v>450050227</v>
          </cell>
          <cell r="B9">
            <v>216.11</v>
          </cell>
          <cell r="C9">
            <v>0</v>
          </cell>
          <cell r="D9">
            <v>-216.11</v>
          </cell>
          <cell r="E9">
            <v>0</v>
          </cell>
          <cell r="F9">
            <v>216.11</v>
          </cell>
          <cell r="G9">
            <v>0</v>
          </cell>
          <cell r="H9">
            <v>-216.11</v>
          </cell>
          <cell r="I9">
            <v>0</v>
          </cell>
        </row>
        <row r="10">
          <cell r="A10">
            <v>450050228</v>
          </cell>
          <cell r="B10">
            <v>0</v>
          </cell>
          <cell r="C10">
            <v>0</v>
          </cell>
          <cell r="D10">
            <v>0</v>
          </cell>
          <cell r="E10">
            <v>0</v>
          </cell>
          <cell r="F10">
            <v>0</v>
          </cell>
          <cell r="G10">
            <v>0</v>
          </cell>
          <cell r="H10">
            <v>0</v>
          </cell>
          <cell r="I10">
            <v>0</v>
          </cell>
        </row>
        <row r="11">
          <cell r="A11">
            <v>450050231</v>
          </cell>
          <cell r="B11">
            <v>0</v>
          </cell>
          <cell r="C11">
            <v>0</v>
          </cell>
          <cell r="D11">
            <v>0</v>
          </cell>
          <cell r="E11">
            <v>0</v>
          </cell>
          <cell r="F11">
            <v>0</v>
          </cell>
          <cell r="G11">
            <v>0</v>
          </cell>
          <cell r="H11">
            <v>0</v>
          </cell>
          <cell r="I11">
            <v>0</v>
          </cell>
        </row>
        <row r="12">
          <cell r="A12">
            <v>450050232</v>
          </cell>
          <cell r="B12">
            <v>0</v>
          </cell>
          <cell r="C12">
            <v>0</v>
          </cell>
          <cell r="D12">
            <v>0</v>
          </cell>
          <cell r="E12">
            <v>0</v>
          </cell>
          <cell r="F12">
            <v>0</v>
          </cell>
          <cell r="G12">
            <v>0</v>
          </cell>
          <cell r="H12">
            <v>0</v>
          </cell>
          <cell r="I12">
            <v>0</v>
          </cell>
        </row>
        <row r="13">
          <cell r="A13">
            <v>450050234</v>
          </cell>
          <cell r="B13">
            <v>0</v>
          </cell>
          <cell r="C13">
            <v>0</v>
          </cell>
          <cell r="D13">
            <v>0</v>
          </cell>
          <cell r="E13">
            <v>0</v>
          </cell>
          <cell r="F13">
            <v>0</v>
          </cell>
          <cell r="G13">
            <v>0</v>
          </cell>
          <cell r="H13">
            <v>0</v>
          </cell>
          <cell r="I13">
            <v>0</v>
          </cell>
        </row>
        <row r="14">
          <cell r="A14">
            <v>450050237</v>
          </cell>
          <cell r="B14">
            <v>0</v>
          </cell>
          <cell r="C14">
            <v>0</v>
          </cell>
          <cell r="D14">
            <v>0</v>
          </cell>
          <cell r="E14">
            <v>0</v>
          </cell>
          <cell r="F14">
            <v>2485.96</v>
          </cell>
          <cell r="G14">
            <v>0</v>
          </cell>
          <cell r="H14">
            <v>-2485.96</v>
          </cell>
          <cell r="I14">
            <v>0</v>
          </cell>
        </row>
        <row r="15">
          <cell r="A15">
            <v>450050238</v>
          </cell>
          <cell r="B15">
            <v>0</v>
          </cell>
          <cell r="C15">
            <v>0</v>
          </cell>
          <cell r="D15">
            <v>0</v>
          </cell>
          <cell r="E15">
            <v>0</v>
          </cell>
          <cell r="F15">
            <v>15920.05</v>
          </cell>
          <cell r="G15">
            <v>0</v>
          </cell>
          <cell r="H15">
            <v>-15920.05</v>
          </cell>
          <cell r="I15">
            <v>0</v>
          </cell>
        </row>
        <row r="16">
          <cell r="A16">
            <v>450050239</v>
          </cell>
          <cell r="B16">
            <v>0</v>
          </cell>
          <cell r="C16">
            <v>0</v>
          </cell>
          <cell r="D16">
            <v>0</v>
          </cell>
          <cell r="E16">
            <v>0</v>
          </cell>
          <cell r="F16">
            <v>0</v>
          </cell>
          <cell r="G16">
            <v>0</v>
          </cell>
          <cell r="H16">
            <v>0</v>
          </cell>
          <cell r="I16">
            <v>0</v>
          </cell>
        </row>
        <row r="17">
          <cell r="A17">
            <v>450050240</v>
          </cell>
          <cell r="B17">
            <v>0</v>
          </cell>
          <cell r="C17">
            <v>0</v>
          </cell>
          <cell r="D17">
            <v>0</v>
          </cell>
          <cell r="E17">
            <v>0</v>
          </cell>
          <cell r="F17">
            <v>0</v>
          </cell>
          <cell r="G17">
            <v>0</v>
          </cell>
          <cell r="H17">
            <v>0</v>
          </cell>
          <cell r="I17">
            <v>0</v>
          </cell>
        </row>
        <row r="18">
          <cell r="A18">
            <v>450050242</v>
          </cell>
          <cell r="B18">
            <v>0</v>
          </cell>
          <cell r="C18">
            <v>0</v>
          </cell>
          <cell r="D18">
            <v>0</v>
          </cell>
          <cell r="E18">
            <v>0</v>
          </cell>
          <cell r="F18">
            <v>0</v>
          </cell>
          <cell r="G18">
            <v>0</v>
          </cell>
          <cell r="H18">
            <v>0</v>
          </cell>
          <cell r="I18">
            <v>0</v>
          </cell>
        </row>
        <row r="19">
          <cell r="A19">
            <v>450050243</v>
          </cell>
          <cell r="B19">
            <v>0</v>
          </cell>
          <cell r="C19">
            <v>0</v>
          </cell>
          <cell r="D19">
            <v>0</v>
          </cell>
          <cell r="E19">
            <v>0</v>
          </cell>
          <cell r="F19">
            <v>0</v>
          </cell>
          <cell r="G19">
            <v>0</v>
          </cell>
          <cell r="H19">
            <v>0</v>
          </cell>
          <cell r="I19">
            <v>0</v>
          </cell>
        </row>
        <row r="20">
          <cell r="A20">
            <v>450050244</v>
          </cell>
          <cell r="B20">
            <v>1647.3</v>
          </cell>
          <cell r="C20">
            <v>0</v>
          </cell>
          <cell r="D20">
            <v>-1647.3</v>
          </cell>
          <cell r="E20">
            <v>0</v>
          </cell>
          <cell r="F20">
            <v>18644.12</v>
          </cell>
          <cell r="G20">
            <v>0</v>
          </cell>
          <cell r="H20">
            <v>-18644.12</v>
          </cell>
          <cell r="I20">
            <v>0</v>
          </cell>
        </row>
        <row r="21">
          <cell r="A21">
            <v>450050245</v>
          </cell>
          <cell r="B21">
            <v>0</v>
          </cell>
          <cell r="C21">
            <v>0</v>
          </cell>
          <cell r="D21">
            <v>0</v>
          </cell>
          <cell r="E21">
            <v>0</v>
          </cell>
          <cell r="F21">
            <v>0</v>
          </cell>
          <cell r="G21">
            <v>0</v>
          </cell>
          <cell r="H21">
            <v>0</v>
          </cell>
          <cell r="I21">
            <v>0</v>
          </cell>
        </row>
        <row r="22">
          <cell r="A22">
            <v>450050246</v>
          </cell>
          <cell r="B22">
            <v>0</v>
          </cell>
          <cell r="C22">
            <v>0</v>
          </cell>
          <cell r="D22">
            <v>0</v>
          </cell>
          <cell r="E22">
            <v>0</v>
          </cell>
          <cell r="F22">
            <v>0</v>
          </cell>
          <cell r="G22">
            <v>0</v>
          </cell>
          <cell r="H22">
            <v>0</v>
          </cell>
          <cell r="I22">
            <v>0</v>
          </cell>
        </row>
        <row r="23">
          <cell r="A23">
            <v>450050247</v>
          </cell>
          <cell r="B23">
            <v>0</v>
          </cell>
          <cell r="C23">
            <v>0</v>
          </cell>
          <cell r="D23">
            <v>0</v>
          </cell>
          <cell r="E23">
            <v>0</v>
          </cell>
          <cell r="F23">
            <v>1546</v>
          </cell>
          <cell r="G23">
            <v>0</v>
          </cell>
          <cell r="H23">
            <v>-1546</v>
          </cell>
          <cell r="I23">
            <v>0</v>
          </cell>
        </row>
        <row r="24">
          <cell r="A24">
            <v>450050248</v>
          </cell>
          <cell r="B24">
            <v>0</v>
          </cell>
          <cell r="C24">
            <v>0</v>
          </cell>
          <cell r="D24">
            <v>0</v>
          </cell>
          <cell r="E24">
            <v>0</v>
          </cell>
          <cell r="F24">
            <v>0</v>
          </cell>
          <cell r="G24">
            <v>0</v>
          </cell>
          <cell r="H24">
            <v>0</v>
          </cell>
          <cell r="I24">
            <v>0</v>
          </cell>
        </row>
        <row r="25">
          <cell r="A25">
            <v>450050250</v>
          </cell>
          <cell r="B25">
            <v>0</v>
          </cell>
          <cell r="C25">
            <v>0</v>
          </cell>
          <cell r="D25">
            <v>0</v>
          </cell>
          <cell r="E25">
            <v>0</v>
          </cell>
          <cell r="F25">
            <v>0</v>
          </cell>
          <cell r="G25">
            <v>0</v>
          </cell>
          <cell r="H25">
            <v>0</v>
          </cell>
          <cell r="I25">
            <v>0</v>
          </cell>
        </row>
        <row r="26">
          <cell r="A26">
            <v>450050251</v>
          </cell>
          <cell r="B26">
            <v>0</v>
          </cell>
          <cell r="C26">
            <v>0</v>
          </cell>
          <cell r="D26">
            <v>0</v>
          </cell>
          <cell r="E26">
            <v>0</v>
          </cell>
          <cell r="F26">
            <v>84452.479999999996</v>
          </cell>
          <cell r="G26">
            <v>0</v>
          </cell>
          <cell r="H26">
            <v>-84452.479999999996</v>
          </cell>
          <cell r="I26">
            <v>0</v>
          </cell>
        </row>
        <row r="27">
          <cell r="A27">
            <v>450050252</v>
          </cell>
          <cell r="B27">
            <v>75028.740000000005</v>
          </cell>
          <cell r="C27">
            <v>0</v>
          </cell>
          <cell r="D27">
            <v>-75028.740000000005</v>
          </cell>
          <cell r="E27">
            <v>0</v>
          </cell>
          <cell r="F27">
            <v>130977.23</v>
          </cell>
          <cell r="G27">
            <v>0</v>
          </cell>
          <cell r="H27">
            <v>-130977.23</v>
          </cell>
          <cell r="I27">
            <v>0</v>
          </cell>
        </row>
        <row r="28">
          <cell r="A28">
            <v>450050253</v>
          </cell>
          <cell r="B28">
            <v>0</v>
          </cell>
          <cell r="C28">
            <v>0</v>
          </cell>
          <cell r="D28">
            <v>0</v>
          </cell>
          <cell r="E28">
            <v>0</v>
          </cell>
          <cell r="F28">
            <v>0</v>
          </cell>
          <cell r="G28">
            <v>0</v>
          </cell>
          <cell r="H28">
            <v>0</v>
          </cell>
          <cell r="I28">
            <v>0</v>
          </cell>
        </row>
        <row r="29">
          <cell r="A29">
            <v>450050255</v>
          </cell>
          <cell r="B29">
            <v>472.5</v>
          </cell>
          <cell r="C29">
            <v>0</v>
          </cell>
          <cell r="D29">
            <v>-472.5</v>
          </cell>
          <cell r="E29">
            <v>0</v>
          </cell>
          <cell r="F29">
            <v>5332.87</v>
          </cell>
          <cell r="G29">
            <v>0</v>
          </cell>
          <cell r="H29">
            <v>-5332.87</v>
          </cell>
          <cell r="I29">
            <v>0</v>
          </cell>
        </row>
        <row r="30">
          <cell r="A30">
            <v>450050256</v>
          </cell>
          <cell r="B30">
            <v>0</v>
          </cell>
          <cell r="C30">
            <v>0</v>
          </cell>
          <cell r="D30">
            <v>0</v>
          </cell>
          <cell r="E30">
            <v>0</v>
          </cell>
          <cell r="F30">
            <v>0</v>
          </cell>
          <cell r="G30">
            <v>0</v>
          </cell>
          <cell r="H30">
            <v>0</v>
          </cell>
          <cell r="I30">
            <v>0</v>
          </cell>
        </row>
        <row r="31">
          <cell r="A31">
            <v>450050257</v>
          </cell>
          <cell r="B31">
            <v>560.64</v>
          </cell>
          <cell r="C31">
            <v>0</v>
          </cell>
          <cell r="D31">
            <v>-560.64</v>
          </cell>
          <cell r="E31">
            <v>0</v>
          </cell>
          <cell r="F31">
            <v>560.64</v>
          </cell>
          <cell r="G31">
            <v>0</v>
          </cell>
          <cell r="H31">
            <v>-560.64</v>
          </cell>
          <cell r="I31">
            <v>0</v>
          </cell>
        </row>
        <row r="32">
          <cell r="A32">
            <v>450050287</v>
          </cell>
          <cell r="B32">
            <v>0</v>
          </cell>
          <cell r="C32">
            <v>0</v>
          </cell>
          <cell r="D32">
            <v>0</v>
          </cell>
          <cell r="E32">
            <v>0</v>
          </cell>
          <cell r="F32">
            <v>0</v>
          </cell>
          <cell r="G32">
            <v>0</v>
          </cell>
          <cell r="H32">
            <v>0</v>
          </cell>
          <cell r="I32">
            <v>0</v>
          </cell>
        </row>
        <row r="33">
          <cell r="A33">
            <v>450050292</v>
          </cell>
          <cell r="B33">
            <v>0</v>
          </cell>
          <cell r="C33">
            <v>0</v>
          </cell>
          <cell r="D33">
            <v>0</v>
          </cell>
          <cell r="E33">
            <v>0</v>
          </cell>
          <cell r="F33">
            <v>24498.799999999999</v>
          </cell>
          <cell r="G33">
            <v>0</v>
          </cell>
          <cell r="H33">
            <v>-24498.799999999999</v>
          </cell>
          <cell r="I33">
            <v>0</v>
          </cell>
        </row>
        <row r="34">
          <cell r="A34">
            <v>450050293</v>
          </cell>
          <cell r="B34">
            <v>13598.72</v>
          </cell>
          <cell r="C34">
            <v>0</v>
          </cell>
          <cell r="D34">
            <v>-13598.72</v>
          </cell>
          <cell r="E34">
            <v>0</v>
          </cell>
          <cell r="F34">
            <v>237704.71</v>
          </cell>
          <cell r="G34">
            <v>0</v>
          </cell>
          <cell r="H34">
            <v>-237704.71</v>
          </cell>
          <cell r="I34">
            <v>0</v>
          </cell>
        </row>
        <row r="35">
          <cell r="A35">
            <v>450050294</v>
          </cell>
          <cell r="B35">
            <v>45672.78</v>
          </cell>
          <cell r="C35">
            <v>0</v>
          </cell>
          <cell r="D35">
            <v>-45672.78</v>
          </cell>
          <cell r="E35">
            <v>0</v>
          </cell>
          <cell r="F35">
            <v>525802.67000000004</v>
          </cell>
          <cell r="G35">
            <v>0</v>
          </cell>
          <cell r="H35">
            <v>-525802.67000000004</v>
          </cell>
          <cell r="I35">
            <v>0</v>
          </cell>
        </row>
        <row r="36">
          <cell r="A36">
            <v>450050295</v>
          </cell>
          <cell r="B36">
            <v>0</v>
          </cell>
          <cell r="C36">
            <v>0</v>
          </cell>
          <cell r="D36">
            <v>0</v>
          </cell>
          <cell r="E36">
            <v>0</v>
          </cell>
          <cell r="F36">
            <v>3938.6</v>
          </cell>
          <cell r="G36">
            <v>0</v>
          </cell>
          <cell r="H36">
            <v>-3938.6</v>
          </cell>
          <cell r="I36">
            <v>0</v>
          </cell>
        </row>
        <row r="37">
          <cell r="A37">
            <v>450050296</v>
          </cell>
          <cell r="B37">
            <v>0</v>
          </cell>
          <cell r="C37">
            <v>0</v>
          </cell>
          <cell r="D37">
            <v>0</v>
          </cell>
          <cell r="E37">
            <v>0</v>
          </cell>
          <cell r="F37">
            <v>420.48</v>
          </cell>
          <cell r="G37">
            <v>0</v>
          </cell>
          <cell r="H37">
            <v>-420.48</v>
          </cell>
          <cell r="I37">
            <v>0</v>
          </cell>
        </row>
        <row r="38">
          <cell r="A38">
            <v>450050297</v>
          </cell>
          <cell r="B38">
            <v>0</v>
          </cell>
          <cell r="C38">
            <v>0</v>
          </cell>
          <cell r="D38">
            <v>0</v>
          </cell>
          <cell r="E38">
            <v>0</v>
          </cell>
          <cell r="F38">
            <v>0</v>
          </cell>
          <cell r="G38">
            <v>0</v>
          </cell>
          <cell r="H38">
            <v>0</v>
          </cell>
          <cell r="I38">
            <v>0</v>
          </cell>
        </row>
        <row r="39">
          <cell r="A39">
            <v>450050298</v>
          </cell>
          <cell r="B39">
            <v>16966.84</v>
          </cell>
          <cell r="C39">
            <v>0</v>
          </cell>
          <cell r="D39">
            <v>-16966.84</v>
          </cell>
          <cell r="E39">
            <v>0</v>
          </cell>
          <cell r="F39">
            <v>129559.47</v>
          </cell>
          <cell r="G39">
            <v>0</v>
          </cell>
          <cell r="H39">
            <v>-129559.47</v>
          </cell>
          <cell r="I39">
            <v>0</v>
          </cell>
        </row>
        <row r="40">
          <cell r="A40">
            <v>450050299</v>
          </cell>
          <cell r="B40">
            <v>0</v>
          </cell>
          <cell r="C40">
            <v>0</v>
          </cell>
          <cell r="D40">
            <v>0</v>
          </cell>
          <cell r="E40">
            <v>0</v>
          </cell>
          <cell r="F40">
            <v>203749.42</v>
          </cell>
          <cell r="G40">
            <v>0</v>
          </cell>
          <cell r="H40">
            <v>-203749.42</v>
          </cell>
          <cell r="I40">
            <v>0</v>
          </cell>
        </row>
        <row r="41">
          <cell r="A41">
            <v>450050300</v>
          </cell>
          <cell r="B41">
            <v>0</v>
          </cell>
          <cell r="C41">
            <v>0</v>
          </cell>
          <cell r="D41">
            <v>0</v>
          </cell>
          <cell r="E41">
            <v>0</v>
          </cell>
          <cell r="F41">
            <v>0</v>
          </cell>
          <cell r="G41">
            <v>0</v>
          </cell>
          <cell r="H41">
            <v>0</v>
          </cell>
          <cell r="I41">
            <v>0</v>
          </cell>
        </row>
        <row r="42">
          <cell r="A42">
            <v>450050302</v>
          </cell>
          <cell r="B42">
            <v>212.23</v>
          </cell>
          <cell r="C42">
            <v>0</v>
          </cell>
          <cell r="D42">
            <v>-212.23</v>
          </cell>
          <cell r="E42">
            <v>0</v>
          </cell>
          <cell r="F42">
            <v>14936.08</v>
          </cell>
          <cell r="G42">
            <v>0</v>
          </cell>
          <cell r="H42">
            <v>-14936.08</v>
          </cell>
          <cell r="I42">
            <v>0</v>
          </cell>
        </row>
        <row r="43">
          <cell r="A43">
            <v>450050303</v>
          </cell>
          <cell r="B43">
            <v>0</v>
          </cell>
          <cell r="C43">
            <v>0</v>
          </cell>
          <cell r="D43">
            <v>0</v>
          </cell>
          <cell r="E43">
            <v>0</v>
          </cell>
          <cell r="F43">
            <v>0</v>
          </cell>
          <cell r="G43">
            <v>0</v>
          </cell>
          <cell r="H43">
            <v>0</v>
          </cell>
          <cell r="I43">
            <v>0</v>
          </cell>
        </row>
        <row r="44">
          <cell r="A44">
            <v>450050310</v>
          </cell>
          <cell r="B44">
            <v>0</v>
          </cell>
          <cell r="C44">
            <v>0</v>
          </cell>
          <cell r="D44">
            <v>0</v>
          </cell>
          <cell r="E44">
            <v>0</v>
          </cell>
          <cell r="F44">
            <v>4347.37</v>
          </cell>
          <cell r="G44">
            <v>0</v>
          </cell>
          <cell r="H44">
            <v>-4347.37</v>
          </cell>
          <cell r="I44">
            <v>0</v>
          </cell>
        </row>
        <row r="45">
          <cell r="A45">
            <v>450050502</v>
          </cell>
          <cell r="B45">
            <v>20631.330000000002</v>
          </cell>
          <cell r="C45">
            <v>0</v>
          </cell>
          <cell r="D45">
            <v>-20631.330000000002</v>
          </cell>
          <cell r="E45">
            <v>0</v>
          </cell>
          <cell r="F45">
            <v>249804.66</v>
          </cell>
          <cell r="G45">
            <v>0</v>
          </cell>
          <cell r="H45">
            <v>-249804.66</v>
          </cell>
          <cell r="I45">
            <v>0</v>
          </cell>
        </row>
        <row r="46">
          <cell r="A46">
            <v>450050503</v>
          </cell>
          <cell r="B46">
            <v>47964.31</v>
          </cell>
          <cell r="C46">
            <v>0</v>
          </cell>
          <cell r="D46">
            <v>-47964.31</v>
          </cell>
          <cell r="E46">
            <v>0</v>
          </cell>
          <cell r="F46">
            <v>296203.96000000002</v>
          </cell>
          <cell r="G46">
            <v>0</v>
          </cell>
          <cell r="H46">
            <v>-296203.96000000002</v>
          </cell>
          <cell r="I46">
            <v>0</v>
          </cell>
        </row>
        <row r="47">
          <cell r="A47">
            <v>450050504</v>
          </cell>
          <cell r="B47">
            <v>0</v>
          </cell>
          <cell r="C47">
            <v>0</v>
          </cell>
          <cell r="D47">
            <v>0</v>
          </cell>
          <cell r="E47">
            <v>0</v>
          </cell>
          <cell r="F47">
            <v>33556.92</v>
          </cell>
          <cell r="G47">
            <v>0</v>
          </cell>
          <cell r="H47">
            <v>-33556.92</v>
          </cell>
          <cell r="I47">
            <v>0</v>
          </cell>
        </row>
        <row r="48">
          <cell r="A48">
            <v>450050506</v>
          </cell>
          <cell r="B48">
            <v>118873.35</v>
          </cell>
          <cell r="C48">
            <v>0</v>
          </cell>
          <cell r="D48">
            <v>-118873.35</v>
          </cell>
          <cell r="E48">
            <v>0</v>
          </cell>
          <cell r="F48">
            <v>149984.35</v>
          </cell>
          <cell r="G48">
            <v>0</v>
          </cell>
          <cell r="H48">
            <v>-149984.35</v>
          </cell>
          <cell r="I48">
            <v>0</v>
          </cell>
        </row>
        <row r="49">
          <cell r="A49">
            <v>450050508</v>
          </cell>
          <cell r="B49">
            <v>0</v>
          </cell>
          <cell r="C49">
            <v>0</v>
          </cell>
          <cell r="D49">
            <v>0</v>
          </cell>
          <cell r="E49">
            <v>0</v>
          </cell>
          <cell r="F49">
            <v>0</v>
          </cell>
          <cell r="G49">
            <v>0</v>
          </cell>
          <cell r="H49">
            <v>0</v>
          </cell>
          <cell r="I49">
            <v>0</v>
          </cell>
        </row>
        <row r="50">
          <cell r="A50">
            <v>450050509</v>
          </cell>
          <cell r="B50">
            <v>0</v>
          </cell>
          <cell r="C50">
            <v>0</v>
          </cell>
          <cell r="D50">
            <v>0</v>
          </cell>
          <cell r="E50">
            <v>0</v>
          </cell>
          <cell r="F50">
            <v>0</v>
          </cell>
          <cell r="G50">
            <v>0</v>
          </cell>
          <cell r="H50">
            <v>0</v>
          </cell>
          <cell r="I50">
            <v>0</v>
          </cell>
        </row>
        <row r="51">
          <cell r="A51">
            <v>450050510</v>
          </cell>
          <cell r="B51">
            <v>0</v>
          </cell>
          <cell r="C51">
            <v>0</v>
          </cell>
          <cell r="D51">
            <v>0</v>
          </cell>
          <cell r="E51">
            <v>0</v>
          </cell>
          <cell r="F51">
            <v>31768.95</v>
          </cell>
          <cell r="G51">
            <v>0</v>
          </cell>
          <cell r="H51">
            <v>-31768.95</v>
          </cell>
          <cell r="I51">
            <v>0</v>
          </cell>
        </row>
        <row r="52">
          <cell r="A52">
            <v>450050515</v>
          </cell>
          <cell r="B52">
            <v>45998.53</v>
          </cell>
          <cell r="C52">
            <v>0</v>
          </cell>
          <cell r="D52">
            <v>-45998.53</v>
          </cell>
          <cell r="E52">
            <v>0</v>
          </cell>
          <cell r="F52">
            <v>94839.23</v>
          </cell>
          <cell r="G52">
            <v>0</v>
          </cell>
          <cell r="H52">
            <v>-94839.23</v>
          </cell>
          <cell r="I52">
            <v>0</v>
          </cell>
        </row>
        <row r="53">
          <cell r="A53">
            <v>450050519</v>
          </cell>
          <cell r="B53">
            <v>3267.6</v>
          </cell>
          <cell r="C53">
            <v>0</v>
          </cell>
          <cell r="D53">
            <v>-3267.6</v>
          </cell>
          <cell r="E53">
            <v>0</v>
          </cell>
          <cell r="F53">
            <v>8033.04</v>
          </cell>
          <cell r="G53">
            <v>0</v>
          </cell>
          <cell r="H53">
            <v>-8033.04</v>
          </cell>
          <cell r="I53">
            <v>0</v>
          </cell>
        </row>
        <row r="54">
          <cell r="A54">
            <v>450050520</v>
          </cell>
          <cell r="B54">
            <v>0</v>
          </cell>
          <cell r="C54">
            <v>0</v>
          </cell>
          <cell r="D54">
            <v>0</v>
          </cell>
          <cell r="E54">
            <v>0</v>
          </cell>
          <cell r="F54">
            <v>4530.24</v>
          </cell>
          <cell r="G54">
            <v>0</v>
          </cell>
          <cell r="H54">
            <v>-4530.24</v>
          </cell>
          <cell r="I54">
            <v>0</v>
          </cell>
        </row>
        <row r="55">
          <cell r="A55">
            <v>450050521</v>
          </cell>
          <cell r="B55">
            <v>0</v>
          </cell>
          <cell r="C55">
            <v>0</v>
          </cell>
          <cell r="D55">
            <v>0</v>
          </cell>
          <cell r="E55">
            <v>0</v>
          </cell>
          <cell r="F55">
            <v>9270.2900000000009</v>
          </cell>
          <cell r="G55">
            <v>0</v>
          </cell>
          <cell r="H55">
            <v>-9270.2900000000009</v>
          </cell>
          <cell r="I55">
            <v>0</v>
          </cell>
        </row>
        <row r="56">
          <cell r="A56">
            <v>450050522</v>
          </cell>
          <cell r="B56">
            <v>350.4</v>
          </cell>
          <cell r="C56">
            <v>0</v>
          </cell>
          <cell r="D56">
            <v>-350.4</v>
          </cell>
          <cell r="E56">
            <v>0</v>
          </cell>
          <cell r="F56">
            <v>1997.09</v>
          </cell>
          <cell r="G56">
            <v>0</v>
          </cell>
          <cell r="H56">
            <v>-1997.09</v>
          </cell>
          <cell r="I56">
            <v>0</v>
          </cell>
        </row>
        <row r="57">
          <cell r="A57">
            <v>450050523</v>
          </cell>
          <cell r="B57">
            <v>0</v>
          </cell>
          <cell r="C57">
            <v>0</v>
          </cell>
          <cell r="D57">
            <v>0</v>
          </cell>
          <cell r="E57">
            <v>0</v>
          </cell>
          <cell r="F57">
            <v>817.66</v>
          </cell>
          <cell r="G57">
            <v>0</v>
          </cell>
          <cell r="H57">
            <v>-817.66</v>
          </cell>
          <cell r="I57">
            <v>0</v>
          </cell>
        </row>
        <row r="58">
          <cell r="A58">
            <v>450050527</v>
          </cell>
          <cell r="B58">
            <v>0</v>
          </cell>
          <cell r="C58">
            <v>0</v>
          </cell>
          <cell r="D58">
            <v>0</v>
          </cell>
          <cell r="E58">
            <v>0</v>
          </cell>
          <cell r="F58">
            <v>1383</v>
          </cell>
          <cell r="G58">
            <v>0</v>
          </cell>
          <cell r="H58">
            <v>-1383</v>
          </cell>
          <cell r="I58">
            <v>0</v>
          </cell>
        </row>
        <row r="59">
          <cell r="A59">
            <v>450050528</v>
          </cell>
          <cell r="B59">
            <v>25945.89</v>
          </cell>
          <cell r="C59">
            <v>0</v>
          </cell>
          <cell r="D59">
            <v>-25945.89</v>
          </cell>
          <cell r="E59">
            <v>0</v>
          </cell>
          <cell r="F59">
            <v>182393.44</v>
          </cell>
          <cell r="G59">
            <v>0</v>
          </cell>
          <cell r="H59">
            <v>-182393.44</v>
          </cell>
          <cell r="I59">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ow r="5">
          <cell r="A5">
            <v>450000406</v>
          </cell>
          <cell r="B5" t="str">
            <v>450000406 - Ipswich Motorwa</v>
          </cell>
          <cell r="C5">
            <v>0</v>
          </cell>
          <cell r="D5">
            <v>0</v>
          </cell>
          <cell r="E5">
            <v>0</v>
          </cell>
          <cell r="F5">
            <v>0</v>
          </cell>
          <cell r="G5">
            <v>76222.63</v>
          </cell>
          <cell r="H5">
            <v>0</v>
          </cell>
        </row>
        <row r="6">
          <cell r="A6">
            <v>450050153</v>
          </cell>
          <cell r="B6" t="str">
            <v>450050153 - RW - Recoverabl</v>
          </cell>
          <cell r="C6">
            <v>17117.580000000002</v>
          </cell>
          <cell r="D6">
            <v>406000</v>
          </cell>
          <cell r="E6">
            <v>388882.42</v>
          </cell>
          <cell r="F6">
            <v>95.783847290640395</v>
          </cell>
          <cell r="G6">
            <v>33355.47</v>
          </cell>
          <cell r="H6">
            <v>0</v>
          </cell>
        </row>
        <row r="7">
          <cell r="A7">
            <v>450050154</v>
          </cell>
          <cell r="B7" t="str">
            <v>450050154 - RW - Site Watch</v>
          </cell>
          <cell r="C7">
            <v>52512.25</v>
          </cell>
          <cell r="D7">
            <v>0</v>
          </cell>
          <cell r="E7">
            <v>-52512.25</v>
          </cell>
          <cell r="F7">
            <v>0</v>
          </cell>
          <cell r="G7">
            <v>159037.35999999999</v>
          </cell>
          <cell r="H7">
            <v>0</v>
          </cell>
        </row>
        <row r="8">
          <cell r="A8">
            <v>450050155</v>
          </cell>
          <cell r="B8" t="str">
            <v>450050155 - RW - Damage to</v>
          </cell>
          <cell r="C8">
            <v>20502.87</v>
          </cell>
          <cell r="D8">
            <v>0</v>
          </cell>
          <cell r="E8">
            <v>-20502.87</v>
          </cell>
          <cell r="F8">
            <v>0</v>
          </cell>
          <cell r="G8">
            <v>57339.94</v>
          </cell>
          <cell r="H8">
            <v>0</v>
          </cell>
        </row>
        <row r="9">
          <cell r="A9">
            <v>450050180</v>
          </cell>
          <cell r="B9" t="str">
            <v>450050180 - R0087299</v>
          </cell>
          <cell r="C9">
            <v>0</v>
          </cell>
          <cell r="D9">
            <v>0</v>
          </cell>
          <cell r="E9">
            <v>0</v>
          </cell>
          <cell r="F9">
            <v>0</v>
          </cell>
          <cell r="G9">
            <v>0</v>
          </cell>
          <cell r="H9">
            <v>0</v>
          </cell>
        </row>
        <row r="10">
          <cell r="A10">
            <v>450050184</v>
          </cell>
          <cell r="B10" t="str">
            <v>450050184 - RC-CR-PA-001-01</v>
          </cell>
          <cell r="C10">
            <v>181.31</v>
          </cell>
          <cell r="D10">
            <v>0</v>
          </cell>
          <cell r="E10">
            <v>-181.31</v>
          </cell>
          <cell r="F10">
            <v>0</v>
          </cell>
          <cell r="G10">
            <v>5015.74</v>
          </cell>
          <cell r="H10">
            <v>0</v>
          </cell>
        </row>
        <row r="11">
          <cell r="A11">
            <v>450050185</v>
          </cell>
          <cell r="B11" t="str">
            <v>450050185 - RC-CR-PA-002-01</v>
          </cell>
          <cell r="C11">
            <v>0</v>
          </cell>
          <cell r="D11">
            <v>0</v>
          </cell>
          <cell r="E11">
            <v>0</v>
          </cell>
          <cell r="F11">
            <v>0</v>
          </cell>
          <cell r="G11">
            <v>465.53</v>
          </cell>
          <cell r="H11">
            <v>0</v>
          </cell>
        </row>
        <row r="12">
          <cell r="A12">
            <v>450050186</v>
          </cell>
          <cell r="B12" t="str">
            <v>450050186 - RC-CR-PA-003-01</v>
          </cell>
          <cell r="C12">
            <v>730</v>
          </cell>
          <cell r="D12">
            <v>0</v>
          </cell>
          <cell r="E12">
            <v>-730</v>
          </cell>
          <cell r="F12">
            <v>0</v>
          </cell>
          <cell r="G12">
            <v>730</v>
          </cell>
        </row>
        <row r="13">
          <cell r="A13">
            <v>450050187</v>
          </cell>
          <cell r="B13" t="str">
            <v>450050187 - RC-CR-PA-004-01</v>
          </cell>
          <cell r="C13">
            <v>5751.44</v>
          </cell>
          <cell r="D13">
            <v>0</v>
          </cell>
          <cell r="E13">
            <v>-5751.44</v>
          </cell>
          <cell r="F13">
            <v>0</v>
          </cell>
          <cell r="G13">
            <v>8745.84</v>
          </cell>
          <cell r="H13">
            <v>0</v>
          </cell>
        </row>
        <row r="14">
          <cell r="A14">
            <v>450050202</v>
          </cell>
          <cell r="B14" t="str">
            <v>450050202 - Foxwell Rd</v>
          </cell>
          <cell r="C14">
            <v>-59100</v>
          </cell>
          <cell r="D14">
            <v>0</v>
          </cell>
          <cell r="E14">
            <v>59100</v>
          </cell>
          <cell r="F14">
            <v>0</v>
          </cell>
          <cell r="G14">
            <v>0</v>
          </cell>
          <cell r="H14">
            <v>-59100</v>
          </cell>
        </row>
        <row r="15">
          <cell r="A15">
            <v>450050206</v>
          </cell>
          <cell r="B15" t="str">
            <v>450050206 - UCRP:2</v>
          </cell>
          <cell r="C15">
            <v>52816</v>
          </cell>
          <cell r="D15">
            <v>0</v>
          </cell>
          <cell r="E15">
            <v>-52816</v>
          </cell>
          <cell r="F15">
            <v>0</v>
          </cell>
          <cell r="G15">
            <v>65206.64</v>
          </cell>
          <cell r="H15">
            <v>0</v>
          </cell>
        </row>
        <row r="16">
          <cell r="A16">
            <v>450050208</v>
          </cell>
          <cell r="B16" t="str">
            <v>450050208 - 45221</v>
          </cell>
          <cell r="C16">
            <v>179720</v>
          </cell>
          <cell r="D16">
            <v>0</v>
          </cell>
          <cell r="E16">
            <v>-179720</v>
          </cell>
          <cell r="F16">
            <v>0</v>
          </cell>
          <cell r="G16">
            <v>179260.57</v>
          </cell>
          <cell r="H16">
            <v>0</v>
          </cell>
        </row>
        <row r="17">
          <cell r="A17">
            <v>450050213</v>
          </cell>
          <cell r="B17" t="str">
            <v>450050213 - Springfield Tra</v>
          </cell>
          <cell r="C17">
            <v>1239</v>
          </cell>
          <cell r="D17">
            <v>0</v>
          </cell>
          <cell r="E17">
            <v>-1239</v>
          </cell>
          <cell r="F17">
            <v>0</v>
          </cell>
          <cell r="G17">
            <v>279576.58</v>
          </cell>
          <cell r="H17">
            <v>0</v>
          </cell>
        </row>
        <row r="18">
          <cell r="A18">
            <v>450050226</v>
          </cell>
          <cell r="B18" t="str">
            <v>450050226 - Item 1 Beaudese</v>
          </cell>
          <cell r="C18">
            <v>0</v>
          </cell>
          <cell r="D18">
            <v>0</v>
          </cell>
          <cell r="E18">
            <v>0</v>
          </cell>
          <cell r="F18">
            <v>0</v>
          </cell>
          <cell r="G18">
            <v>-240.86</v>
          </cell>
          <cell r="H18">
            <v>0</v>
          </cell>
        </row>
        <row r="19">
          <cell r="A19">
            <v>450050227</v>
          </cell>
          <cell r="B19" t="str">
            <v>450050227 - Item 2 Beaudese</v>
          </cell>
          <cell r="C19">
            <v>0</v>
          </cell>
          <cell r="D19">
            <v>0</v>
          </cell>
          <cell r="E19">
            <v>0</v>
          </cell>
          <cell r="F19">
            <v>0</v>
          </cell>
          <cell r="G19">
            <v>420.92</v>
          </cell>
          <cell r="H19">
            <v>0</v>
          </cell>
        </row>
        <row r="20">
          <cell r="A20">
            <v>450050228</v>
          </cell>
          <cell r="B20" t="str">
            <v>450050228 - Ispwich Mway It</v>
          </cell>
          <cell r="C20">
            <v>683.74</v>
          </cell>
          <cell r="D20">
            <v>0</v>
          </cell>
          <cell r="E20">
            <v>-683.74</v>
          </cell>
          <cell r="F20">
            <v>0</v>
          </cell>
          <cell r="G20">
            <v>2748.47</v>
          </cell>
          <cell r="H20">
            <v>0</v>
          </cell>
        </row>
        <row r="21">
          <cell r="A21">
            <v>450050229</v>
          </cell>
          <cell r="B21" t="str">
            <v>450050229 - N/E Hgwy James</v>
          </cell>
          <cell r="C21">
            <v>6692</v>
          </cell>
          <cell r="D21">
            <v>0</v>
          </cell>
          <cell r="E21">
            <v>-6692</v>
          </cell>
          <cell r="F21">
            <v>0</v>
          </cell>
          <cell r="G21">
            <v>9877.61</v>
          </cell>
          <cell r="H21">
            <v>0</v>
          </cell>
        </row>
        <row r="22">
          <cell r="A22">
            <v>450050231</v>
          </cell>
          <cell r="B22" t="str">
            <v>450050231 - Boggo Rd Busway</v>
          </cell>
          <cell r="C22">
            <v>0</v>
          </cell>
          <cell r="D22">
            <v>0</v>
          </cell>
          <cell r="E22">
            <v>0</v>
          </cell>
          <cell r="F22">
            <v>0</v>
          </cell>
          <cell r="G22">
            <v>31924.25</v>
          </cell>
          <cell r="H22">
            <v>0</v>
          </cell>
        </row>
        <row r="23">
          <cell r="A23">
            <v>450050232</v>
          </cell>
          <cell r="B23" t="str">
            <v>450050232 - Ipswh Mtr Itm 5</v>
          </cell>
          <cell r="C23">
            <v>0</v>
          </cell>
          <cell r="D23">
            <v>0</v>
          </cell>
          <cell r="E23">
            <v>0</v>
          </cell>
          <cell r="F23">
            <v>0</v>
          </cell>
          <cell r="G23">
            <v>1974.03</v>
          </cell>
          <cell r="H23">
            <v>0</v>
          </cell>
        </row>
        <row r="24">
          <cell r="A24">
            <v>450050233</v>
          </cell>
          <cell r="B24" t="str">
            <v>450050233 - Nerang Sth I/ch</v>
          </cell>
          <cell r="C24">
            <v>0</v>
          </cell>
          <cell r="D24">
            <v>0</v>
          </cell>
          <cell r="E24">
            <v>0</v>
          </cell>
          <cell r="F24">
            <v>0</v>
          </cell>
          <cell r="G24">
            <v>82.479999999995925</v>
          </cell>
          <cell r="H24">
            <v>-94832</v>
          </cell>
        </row>
        <row r="25">
          <cell r="A25">
            <v>450050234</v>
          </cell>
          <cell r="B25" t="str">
            <v>450050234 - Bovis L/Lease,</v>
          </cell>
          <cell r="C25">
            <v>0</v>
          </cell>
          <cell r="D25">
            <v>0</v>
          </cell>
          <cell r="E25">
            <v>0</v>
          </cell>
          <cell r="F25">
            <v>0</v>
          </cell>
          <cell r="G25">
            <v>-2465.85</v>
          </cell>
          <cell r="H25">
            <v>0</v>
          </cell>
        </row>
        <row r="26">
          <cell r="A26">
            <v>450050237</v>
          </cell>
          <cell r="B26" t="str">
            <v>450050237 - G/Way Upgrade</v>
          </cell>
          <cell r="C26">
            <v>9156.9500000000007</v>
          </cell>
          <cell r="D26">
            <v>0</v>
          </cell>
          <cell r="E26">
            <v>-9156.9500000000007</v>
          </cell>
          <cell r="F26">
            <v>0</v>
          </cell>
          <cell r="G26">
            <v>63613.54</v>
          </cell>
          <cell r="H26">
            <v>0</v>
          </cell>
        </row>
        <row r="27">
          <cell r="A27">
            <v>450050238</v>
          </cell>
          <cell r="B27" t="str">
            <v>450050238 - BCC New Clevela</v>
          </cell>
          <cell r="C27">
            <v>8239.02</v>
          </cell>
          <cell r="D27">
            <v>0</v>
          </cell>
          <cell r="E27">
            <v>-8239.02</v>
          </cell>
          <cell r="F27">
            <v>0</v>
          </cell>
          <cell r="G27">
            <v>9179.02</v>
          </cell>
          <cell r="H27">
            <v>0</v>
          </cell>
        </row>
        <row r="28">
          <cell r="A28">
            <v>450050240</v>
          </cell>
          <cell r="B28" t="str">
            <v>450050240 - Ipswich Motorwa</v>
          </cell>
          <cell r="C28">
            <v>74785.490000000005</v>
          </cell>
          <cell r="D28">
            <v>0</v>
          </cell>
          <cell r="E28">
            <v>-74785.490000000005</v>
          </cell>
          <cell r="F28">
            <v>0</v>
          </cell>
          <cell r="G28">
            <v>218533.16</v>
          </cell>
          <cell r="H28">
            <v>-195659.4</v>
          </cell>
        </row>
        <row r="29">
          <cell r="A29">
            <v>450050242</v>
          </cell>
          <cell r="B29" t="str">
            <v>450050242 - Augusta Parkway</v>
          </cell>
          <cell r="C29">
            <v>-62639.72</v>
          </cell>
          <cell r="D29">
            <v>0</v>
          </cell>
          <cell r="E29">
            <v>62639.72</v>
          </cell>
          <cell r="F29">
            <v>0</v>
          </cell>
          <cell r="G29">
            <v>59561.919999999998</v>
          </cell>
          <cell r="H29">
            <v>-67000</v>
          </cell>
        </row>
        <row r="30">
          <cell r="A30">
            <v>450050243</v>
          </cell>
          <cell r="B30" t="str">
            <v>450050243 - New England Hig</v>
          </cell>
          <cell r="C30">
            <v>15377.02</v>
          </cell>
          <cell r="D30">
            <v>0</v>
          </cell>
          <cell r="E30">
            <v>-15377.02</v>
          </cell>
          <cell r="F30">
            <v>0</v>
          </cell>
          <cell r="G30">
            <v>18463.57</v>
          </cell>
          <cell r="H30">
            <v>0</v>
          </cell>
        </row>
        <row r="31">
          <cell r="A31">
            <v>450050244</v>
          </cell>
          <cell r="B31" t="str">
            <v>450050244 - Finucane Rd Rel</v>
          </cell>
          <cell r="C31">
            <v>10405.5</v>
          </cell>
          <cell r="D31">
            <v>0</v>
          </cell>
          <cell r="E31">
            <v>-10405.5</v>
          </cell>
          <cell r="F31">
            <v>0</v>
          </cell>
          <cell r="G31">
            <v>11339.02</v>
          </cell>
          <cell r="H31">
            <v>0</v>
          </cell>
        </row>
        <row r="32">
          <cell r="A32">
            <v>450050245</v>
          </cell>
          <cell r="B32" t="str">
            <v>450050245 - Grand View Hote</v>
          </cell>
          <cell r="C32">
            <v>34526.22</v>
          </cell>
          <cell r="D32">
            <v>0</v>
          </cell>
          <cell r="E32">
            <v>-34526.22</v>
          </cell>
          <cell r="F32">
            <v>0</v>
          </cell>
          <cell r="G32">
            <v>45242.39</v>
          </cell>
          <cell r="H32">
            <v>0</v>
          </cell>
        </row>
        <row r="33">
          <cell r="A33">
            <v>450050246</v>
          </cell>
          <cell r="B33" t="str">
            <v>450050246 - SRWP Alliance</v>
          </cell>
          <cell r="C33">
            <v>0</v>
          </cell>
          <cell r="D33">
            <v>0</v>
          </cell>
          <cell r="E33">
            <v>0</v>
          </cell>
          <cell r="F33">
            <v>0</v>
          </cell>
          <cell r="G33">
            <v>-523.79</v>
          </cell>
          <cell r="H33">
            <v>0</v>
          </cell>
        </row>
        <row r="34">
          <cell r="A34">
            <v>450050247</v>
          </cell>
          <cell r="B34" t="str">
            <v>450050247 - Stage 3</v>
          </cell>
          <cell r="C34">
            <v>-14350.16</v>
          </cell>
          <cell r="D34">
            <v>0</v>
          </cell>
          <cell r="E34">
            <v>14350.16</v>
          </cell>
          <cell r="F34">
            <v>0</v>
          </cell>
          <cell r="G34">
            <v>30009.84</v>
          </cell>
          <cell r="H34">
            <v>-26000</v>
          </cell>
        </row>
        <row r="35">
          <cell r="A35">
            <v>450050248</v>
          </cell>
          <cell r="B35" t="str">
            <v>450050248 - Hancock Street</v>
          </cell>
          <cell r="C35">
            <v>4380.01</v>
          </cell>
          <cell r="D35">
            <v>0</v>
          </cell>
          <cell r="E35">
            <v>-4380.01</v>
          </cell>
          <cell r="F35">
            <v>0</v>
          </cell>
          <cell r="G35">
            <v>5480.04</v>
          </cell>
          <cell r="H35">
            <v>0</v>
          </cell>
        </row>
        <row r="36">
          <cell r="A36">
            <v>450050249</v>
          </cell>
          <cell r="B36" t="str">
            <v>450050249 - LBBJV Cornwall</v>
          </cell>
          <cell r="C36">
            <v>146</v>
          </cell>
          <cell r="D36">
            <v>0</v>
          </cell>
          <cell r="E36">
            <v>-146</v>
          </cell>
          <cell r="F36">
            <v>0</v>
          </cell>
          <cell r="G36">
            <v>13033.73</v>
          </cell>
          <cell r="H36">
            <v>0</v>
          </cell>
        </row>
        <row r="37">
          <cell r="A37">
            <v>450050250</v>
          </cell>
          <cell r="B37" t="str">
            <v>450050250 - 276 Pine Mounta</v>
          </cell>
          <cell r="C37">
            <v>1486.25</v>
          </cell>
          <cell r="D37">
            <v>0</v>
          </cell>
          <cell r="E37">
            <v>-1486.25</v>
          </cell>
          <cell r="F37">
            <v>0</v>
          </cell>
          <cell r="G37">
            <v>13760.79</v>
          </cell>
          <cell r="H37">
            <v>0</v>
          </cell>
        </row>
        <row r="38">
          <cell r="A38">
            <v>450050251</v>
          </cell>
          <cell r="B38" t="str">
            <v>450050251 - Mudgeeraba Inte</v>
          </cell>
          <cell r="C38">
            <v>-217120.24</v>
          </cell>
          <cell r="D38">
            <v>0</v>
          </cell>
          <cell r="E38">
            <v>217120.24</v>
          </cell>
          <cell r="F38">
            <v>0</v>
          </cell>
          <cell r="G38">
            <v>472943.33</v>
          </cell>
          <cell r="H38">
            <v>-550000</v>
          </cell>
        </row>
        <row r="39">
          <cell r="A39">
            <v>450050252</v>
          </cell>
          <cell r="B39" t="str">
            <v>450050252 - DMR Hope Island</v>
          </cell>
          <cell r="C39">
            <v>7304</v>
          </cell>
          <cell r="D39">
            <v>0</v>
          </cell>
          <cell r="E39">
            <v>-7304</v>
          </cell>
          <cell r="F39">
            <v>0</v>
          </cell>
          <cell r="G39">
            <v>8628.0499999999993</v>
          </cell>
          <cell r="H39">
            <v>0</v>
          </cell>
        </row>
        <row r="40">
          <cell r="A40">
            <v>450050253</v>
          </cell>
          <cell r="B40" t="str">
            <v>450050253 - Springfield Hot</v>
          </cell>
          <cell r="C40">
            <v>880</v>
          </cell>
          <cell r="D40">
            <v>0</v>
          </cell>
          <cell r="E40">
            <v>-880</v>
          </cell>
          <cell r="F40">
            <v>0</v>
          </cell>
          <cell r="G40">
            <v>7700</v>
          </cell>
          <cell r="H40">
            <v>0</v>
          </cell>
        </row>
        <row r="41">
          <cell r="A41" t="str">
            <v>NEW PROJECTS:</v>
          </cell>
        </row>
        <row r="42">
          <cell r="A42">
            <v>450050255</v>
          </cell>
          <cell r="B42" t="str">
            <v>450050255 - BCC Willawong -</v>
          </cell>
          <cell r="C42">
            <v>82844.289999999994</v>
          </cell>
          <cell r="D42">
            <v>0</v>
          </cell>
          <cell r="E42">
            <v>-82844.289999999994</v>
          </cell>
          <cell r="F42">
            <v>0</v>
          </cell>
          <cell r="G42">
            <v>82844.289999999994</v>
          </cell>
          <cell r="H42">
            <v>0</v>
          </cell>
        </row>
        <row r="43">
          <cell r="A43">
            <v>450050256</v>
          </cell>
          <cell r="B43" t="str">
            <v>450050256 - BMD Fibre Cycle</v>
          </cell>
          <cell r="C43">
            <v>1087.29</v>
          </cell>
          <cell r="D43">
            <v>0</v>
          </cell>
          <cell r="E43">
            <v>-1087.29</v>
          </cell>
          <cell r="F43">
            <v>0</v>
          </cell>
          <cell r="G43">
            <v>1087.2900000000009</v>
          </cell>
          <cell r="H43">
            <v>-26400</v>
          </cell>
        </row>
        <row r="44">
          <cell r="A44">
            <v>450050257</v>
          </cell>
          <cell r="B44" t="str">
            <v>450050257 - Trackstar Allia</v>
          </cell>
          <cell r="C44">
            <v>693.5</v>
          </cell>
          <cell r="D44">
            <v>0</v>
          </cell>
          <cell r="E44">
            <v>-693.5</v>
          </cell>
          <cell r="F44">
            <v>0</v>
          </cell>
          <cell r="G44">
            <v>693.5</v>
          </cell>
          <cell r="H44">
            <v>-200000</v>
          </cell>
        </row>
        <row r="45">
          <cell r="A45">
            <v>450050287</v>
          </cell>
          <cell r="B45" t="str">
            <v>450050287 - Gas Main Reloca</v>
          </cell>
          <cell r="C45">
            <v>0</v>
          </cell>
          <cell r="D45">
            <v>0</v>
          </cell>
          <cell r="E45">
            <v>0</v>
          </cell>
          <cell r="F45">
            <v>0</v>
          </cell>
          <cell r="G45">
            <v>6841.2199999999993</v>
          </cell>
          <cell r="H45">
            <v>-16037.8</v>
          </cell>
        </row>
        <row r="46">
          <cell r="A46">
            <v>450050290</v>
          </cell>
          <cell r="B46" t="str">
            <v>450050290 - Fish Developmen</v>
          </cell>
          <cell r="C46">
            <v>2236.52</v>
          </cell>
          <cell r="D46">
            <v>0</v>
          </cell>
          <cell r="E46">
            <v>-2236.52</v>
          </cell>
          <cell r="F46">
            <v>0</v>
          </cell>
          <cell r="G46">
            <v>2236.5200000000186</v>
          </cell>
          <cell r="H46">
            <v>-500000</v>
          </cell>
        </row>
        <row r="47">
          <cell r="A47">
            <v>450050292</v>
          </cell>
          <cell r="B47" t="str">
            <v>450050292 - Gold Coast H/wa</v>
          </cell>
          <cell r="C47">
            <v>17401.25</v>
          </cell>
          <cell r="D47">
            <v>0</v>
          </cell>
          <cell r="E47">
            <v>-17401.25</v>
          </cell>
          <cell r="F47">
            <v>0</v>
          </cell>
          <cell r="G47">
            <v>26941.119999999999</v>
          </cell>
          <cell r="H47">
            <v>0</v>
          </cell>
        </row>
      </sheetData>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EIE Spend Jul 08"/>
      <sheetName val="Journal (3)"/>
      <sheetName val="Jnl (2)"/>
      <sheetName val="Jnl"/>
      <sheetName val="YTD SEP NEW REV"/>
      <sheetName val="Unearned rev Oct 09"/>
      <sheetName val="EIE Spend Oct 09"/>
      <sheetName val="Billed Oct 09"/>
      <sheetName val="Unearned rev Sep 09 final"/>
      <sheetName val="Unearned Rev Sep 09"/>
      <sheetName val="EIE Spend Sep 09"/>
      <sheetName val="Billed Sep 09"/>
      <sheetName val="Unearned Rev Aug 09"/>
      <sheetName val="EIE Spend Aug 09"/>
      <sheetName val="Billed Aug 09"/>
      <sheetName val="P1 recognised"/>
      <sheetName val="Unearned Rev Jul 09 Final"/>
      <sheetName val="EIE Spend July 09"/>
      <sheetName val="Billed July 09"/>
      <sheetName val="Journal"/>
      <sheetName val="Rev recog"/>
      <sheetName val="Unearned Rev Jul 09 not complet"/>
      <sheetName val="Unearned Rev Jun 09"/>
      <sheetName val="billed Jun 09"/>
      <sheetName val="EIE Spend Jun 09"/>
      <sheetName val="YTD P1 revenue"/>
      <sheetName val="Unearned Rev May 09 "/>
      <sheetName val="billed May 09"/>
      <sheetName val="EIE Spend May 09"/>
      <sheetName val="YTD revenue APR09 P1 LEDGER"/>
      <sheetName val="EIE spend Apr 09"/>
      <sheetName val="billed Apr 09"/>
      <sheetName val="Unearned Rev Apr 09"/>
      <sheetName val="EIE spend Mar 09"/>
      <sheetName val="Unearned Rev Mar 09"/>
      <sheetName val="billed March 09"/>
      <sheetName val="YTD Feb  09 new projs 450200"/>
      <sheetName val="billed feb 09"/>
      <sheetName val="EIE Spend Feb 09"/>
      <sheetName val="Unearned Rev Feb 09"/>
      <sheetName val="Unearned Rev Jan 09"/>
      <sheetName val="EIE Spend Jan 09"/>
      <sheetName val="trans jan 09"/>
      <sheetName val="trans dec 08"/>
      <sheetName val="Unearned Rev Dec 08"/>
      <sheetName val="EIE Spend Dec 08"/>
      <sheetName val="Unearned Rev Nov 08"/>
      <sheetName val="EIE Spend Nov 08"/>
      <sheetName val="Unearned Rev Oct 08"/>
      <sheetName val="EIE Spend Oct 08"/>
      <sheetName val="EIE Spend Sep 08"/>
      <sheetName val="Unearned Rev Sep 08"/>
      <sheetName val="EIE Spend Aug 08"/>
      <sheetName val="Unearned Rev Aug 08"/>
      <sheetName val="Unearned Rev Jul 08"/>
      <sheetName val="invoice nos"/>
      <sheetName val="249000 YTD"/>
      <sheetName val="Jun 0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ow r="5">
          <cell r="A5">
            <v>450050182</v>
          </cell>
          <cell r="B5">
            <v>0</v>
          </cell>
          <cell r="C5">
            <v>0</v>
          </cell>
          <cell r="D5">
            <v>0</v>
          </cell>
          <cell r="E5">
            <v>0</v>
          </cell>
          <cell r="F5">
            <v>0</v>
          </cell>
          <cell r="G5">
            <v>0</v>
          </cell>
          <cell r="H5">
            <v>0</v>
          </cell>
          <cell r="I5">
            <v>0</v>
          </cell>
        </row>
        <row r="6">
          <cell r="A6">
            <v>450050206</v>
          </cell>
          <cell r="B6">
            <v>953.12</v>
          </cell>
          <cell r="C6">
            <v>0</v>
          </cell>
          <cell r="D6">
            <v>-953.12</v>
          </cell>
          <cell r="E6">
            <v>0</v>
          </cell>
          <cell r="F6">
            <v>110932.59</v>
          </cell>
          <cell r="G6">
            <v>0</v>
          </cell>
          <cell r="H6">
            <v>-110932.59</v>
          </cell>
          <cell r="I6">
            <v>0</v>
          </cell>
        </row>
        <row r="7">
          <cell r="A7">
            <v>450050213</v>
          </cell>
          <cell r="B7">
            <v>0</v>
          </cell>
          <cell r="C7">
            <v>0</v>
          </cell>
          <cell r="D7">
            <v>0</v>
          </cell>
          <cell r="E7">
            <v>0</v>
          </cell>
          <cell r="F7">
            <v>0</v>
          </cell>
          <cell r="G7">
            <v>0</v>
          </cell>
          <cell r="H7">
            <v>0</v>
          </cell>
          <cell r="I7">
            <v>0</v>
          </cell>
        </row>
        <row r="8">
          <cell r="A8">
            <v>450050224</v>
          </cell>
          <cell r="B8">
            <v>0</v>
          </cell>
          <cell r="C8">
            <v>0</v>
          </cell>
          <cell r="D8">
            <v>0</v>
          </cell>
          <cell r="E8">
            <v>0</v>
          </cell>
          <cell r="F8">
            <v>0</v>
          </cell>
          <cell r="G8">
            <v>0</v>
          </cell>
          <cell r="H8">
            <v>0</v>
          </cell>
          <cell r="I8">
            <v>0</v>
          </cell>
        </row>
        <row r="9">
          <cell r="A9">
            <v>450050227</v>
          </cell>
          <cell r="B9">
            <v>0</v>
          </cell>
          <cell r="C9">
            <v>0</v>
          </cell>
          <cell r="D9">
            <v>0</v>
          </cell>
          <cell r="E9">
            <v>0</v>
          </cell>
          <cell r="F9">
            <v>0</v>
          </cell>
          <cell r="G9">
            <v>0</v>
          </cell>
          <cell r="H9">
            <v>0</v>
          </cell>
          <cell r="I9">
            <v>0</v>
          </cell>
        </row>
        <row r="10">
          <cell r="A10">
            <v>450050228</v>
          </cell>
          <cell r="B10">
            <v>0</v>
          </cell>
          <cell r="C10">
            <v>0</v>
          </cell>
          <cell r="D10">
            <v>0</v>
          </cell>
          <cell r="E10">
            <v>0</v>
          </cell>
          <cell r="F10">
            <v>0</v>
          </cell>
          <cell r="G10">
            <v>0</v>
          </cell>
          <cell r="H10">
            <v>0</v>
          </cell>
          <cell r="I10">
            <v>0</v>
          </cell>
        </row>
        <row r="11">
          <cell r="A11">
            <v>450050231</v>
          </cell>
          <cell r="B11">
            <v>0</v>
          </cell>
          <cell r="C11">
            <v>0</v>
          </cell>
          <cell r="D11">
            <v>0</v>
          </cell>
          <cell r="E11">
            <v>0</v>
          </cell>
          <cell r="F11">
            <v>0</v>
          </cell>
          <cell r="G11">
            <v>0</v>
          </cell>
          <cell r="H11">
            <v>0</v>
          </cell>
          <cell r="I11">
            <v>0</v>
          </cell>
        </row>
        <row r="12">
          <cell r="A12">
            <v>450050232</v>
          </cell>
          <cell r="B12">
            <v>0</v>
          </cell>
          <cell r="C12">
            <v>0</v>
          </cell>
          <cell r="D12">
            <v>0</v>
          </cell>
          <cell r="E12">
            <v>0</v>
          </cell>
          <cell r="F12">
            <v>0</v>
          </cell>
          <cell r="G12">
            <v>0</v>
          </cell>
          <cell r="H12">
            <v>0</v>
          </cell>
          <cell r="I12">
            <v>0</v>
          </cell>
        </row>
        <row r="13">
          <cell r="A13">
            <v>450050234</v>
          </cell>
          <cell r="B13">
            <v>0</v>
          </cell>
          <cell r="C13">
            <v>0</v>
          </cell>
          <cell r="D13">
            <v>0</v>
          </cell>
          <cell r="E13">
            <v>0</v>
          </cell>
          <cell r="F13">
            <v>0</v>
          </cell>
          <cell r="G13">
            <v>0</v>
          </cell>
          <cell r="H13">
            <v>0</v>
          </cell>
          <cell r="I13">
            <v>0</v>
          </cell>
        </row>
        <row r="14">
          <cell r="A14">
            <v>450050237</v>
          </cell>
          <cell r="B14">
            <v>243.4</v>
          </cell>
          <cell r="C14">
            <v>0</v>
          </cell>
          <cell r="D14">
            <v>-243.4</v>
          </cell>
          <cell r="E14">
            <v>0</v>
          </cell>
          <cell r="F14">
            <v>2485.96</v>
          </cell>
          <cell r="G14">
            <v>0</v>
          </cell>
          <cell r="H14">
            <v>-2485.96</v>
          </cell>
          <cell r="I14">
            <v>0</v>
          </cell>
        </row>
        <row r="15">
          <cell r="A15">
            <v>450050238</v>
          </cell>
          <cell r="B15">
            <v>0</v>
          </cell>
          <cell r="C15">
            <v>0</v>
          </cell>
          <cell r="D15">
            <v>0</v>
          </cell>
          <cell r="E15">
            <v>0</v>
          </cell>
          <cell r="F15">
            <v>15920.05</v>
          </cell>
          <cell r="G15">
            <v>0</v>
          </cell>
          <cell r="H15">
            <v>-15920.05</v>
          </cell>
          <cell r="I15">
            <v>0</v>
          </cell>
        </row>
        <row r="16">
          <cell r="A16">
            <v>450050239</v>
          </cell>
          <cell r="B16">
            <v>0</v>
          </cell>
          <cell r="C16">
            <v>0</v>
          </cell>
          <cell r="D16">
            <v>0</v>
          </cell>
          <cell r="E16">
            <v>0</v>
          </cell>
          <cell r="F16">
            <v>0</v>
          </cell>
          <cell r="G16">
            <v>0</v>
          </cell>
          <cell r="H16">
            <v>0</v>
          </cell>
          <cell r="I16">
            <v>0</v>
          </cell>
        </row>
        <row r="17">
          <cell r="A17">
            <v>450050240</v>
          </cell>
          <cell r="B17">
            <v>0</v>
          </cell>
          <cell r="C17">
            <v>0</v>
          </cell>
          <cell r="D17">
            <v>0</v>
          </cell>
          <cell r="E17">
            <v>0</v>
          </cell>
          <cell r="F17">
            <v>0</v>
          </cell>
          <cell r="G17">
            <v>0</v>
          </cell>
          <cell r="H17">
            <v>0</v>
          </cell>
          <cell r="I17">
            <v>0</v>
          </cell>
        </row>
        <row r="18">
          <cell r="A18">
            <v>450050242</v>
          </cell>
          <cell r="B18">
            <v>0</v>
          </cell>
          <cell r="C18">
            <v>0</v>
          </cell>
          <cell r="D18">
            <v>0</v>
          </cell>
          <cell r="E18">
            <v>0</v>
          </cell>
          <cell r="F18">
            <v>0</v>
          </cell>
          <cell r="G18">
            <v>0</v>
          </cell>
          <cell r="H18">
            <v>0</v>
          </cell>
          <cell r="I18">
            <v>0</v>
          </cell>
        </row>
        <row r="19">
          <cell r="A19">
            <v>450050243</v>
          </cell>
          <cell r="B19">
            <v>0</v>
          </cell>
          <cell r="C19">
            <v>0</v>
          </cell>
          <cell r="D19">
            <v>0</v>
          </cell>
          <cell r="E19">
            <v>0</v>
          </cell>
          <cell r="F19">
            <v>0</v>
          </cell>
          <cell r="G19">
            <v>0</v>
          </cell>
          <cell r="H19">
            <v>0</v>
          </cell>
          <cell r="I19">
            <v>0</v>
          </cell>
        </row>
        <row r="20">
          <cell r="A20">
            <v>450050244</v>
          </cell>
          <cell r="B20">
            <v>5235.13</v>
          </cell>
          <cell r="C20">
            <v>0</v>
          </cell>
          <cell r="D20">
            <v>-5235.13</v>
          </cell>
          <cell r="E20">
            <v>0</v>
          </cell>
          <cell r="F20">
            <v>16996.82</v>
          </cell>
          <cell r="G20">
            <v>0</v>
          </cell>
          <cell r="H20">
            <v>-16996.82</v>
          </cell>
          <cell r="I20">
            <v>0</v>
          </cell>
        </row>
        <row r="21">
          <cell r="A21">
            <v>450050245</v>
          </cell>
          <cell r="B21">
            <v>0</v>
          </cell>
          <cell r="C21">
            <v>0</v>
          </cell>
          <cell r="D21">
            <v>0</v>
          </cell>
          <cell r="E21">
            <v>0</v>
          </cell>
          <cell r="F21">
            <v>0</v>
          </cell>
          <cell r="G21">
            <v>0</v>
          </cell>
          <cell r="H21">
            <v>0</v>
          </cell>
          <cell r="I21">
            <v>0</v>
          </cell>
        </row>
        <row r="22">
          <cell r="A22">
            <v>450050246</v>
          </cell>
          <cell r="B22">
            <v>0</v>
          </cell>
          <cell r="C22">
            <v>0</v>
          </cell>
          <cell r="D22">
            <v>0</v>
          </cell>
          <cell r="E22">
            <v>0</v>
          </cell>
          <cell r="F22">
            <v>0</v>
          </cell>
          <cell r="G22">
            <v>0</v>
          </cell>
          <cell r="H22">
            <v>0</v>
          </cell>
          <cell r="I22">
            <v>0</v>
          </cell>
        </row>
        <row r="23">
          <cell r="A23">
            <v>450050247</v>
          </cell>
          <cell r="B23">
            <v>0</v>
          </cell>
          <cell r="C23">
            <v>0</v>
          </cell>
          <cell r="D23">
            <v>0</v>
          </cell>
          <cell r="E23">
            <v>0</v>
          </cell>
          <cell r="F23">
            <v>1546</v>
          </cell>
          <cell r="G23">
            <v>0</v>
          </cell>
          <cell r="H23">
            <v>-1546</v>
          </cell>
          <cell r="I23">
            <v>0</v>
          </cell>
        </row>
        <row r="24">
          <cell r="A24">
            <v>450050248</v>
          </cell>
          <cell r="B24">
            <v>0</v>
          </cell>
          <cell r="C24">
            <v>0</v>
          </cell>
          <cell r="D24">
            <v>0</v>
          </cell>
          <cell r="E24">
            <v>0</v>
          </cell>
          <cell r="F24">
            <v>0</v>
          </cell>
          <cell r="G24">
            <v>0</v>
          </cell>
          <cell r="H24">
            <v>0</v>
          </cell>
          <cell r="I24">
            <v>0</v>
          </cell>
        </row>
        <row r="25">
          <cell r="A25">
            <v>450050250</v>
          </cell>
          <cell r="B25">
            <v>0</v>
          </cell>
          <cell r="C25">
            <v>0</v>
          </cell>
          <cell r="D25">
            <v>0</v>
          </cell>
          <cell r="E25">
            <v>0</v>
          </cell>
          <cell r="F25">
            <v>0</v>
          </cell>
          <cell r="G25">
            <v>0</v>
          </cell>
          <cell r="H25">
            <v>0</v>
          </cell>
          <cell r="I25">
            <v>0</v>
          </cell>
        </row>
        <row r="26">
          <cell r="A26">
            <v>450050251</v>
          </cell>
          <cell r="B26">
            <v>74138.539999999994</v>
          </cell>
          <cell r="C26">
            <v>0</v>
          </cell>
          <cell r="D26">
            <v>-74138.539999999994</v>
          </cell>
          <cell r="E26">
            <v>0</v>
          </cell>
          <cell r="F26">
            <v>84452.479999999996</v>
          </cell>
          <cell r="G26">
            <v>0</v>
          </cell>
          <cell r="H26">
            <v>-84452.479999999996</v>
          </cell>
          <cell r="I26">
            <v>0</v>
          </cell>
        </row>
        <row r="27">
          <cell r="A27">
            <v>450050252</v>
          </cell>
          <cell r="B27">
            <v>18339.53</v>
          </cell>
          <cell r="C27">
            <v>0</v>
          </cell>
          <cell r="D27">
            <v>-18339.53</v>
          </cell>
          <cell r="E27">
            <v>0</v>
          </cell>
          <cell r="F27">
            <v>55948.49</v>
          </cell>
          <cell r="G27">
            <v>0</v>
          </cell>
          <cell r="H27">
            <v>-55948.49</v>
          </cell>
          <cell r="I27">
            <v>0</v>
          </cell>
        </row>
        <row r="28">
          <cell r="A28">
            <v>450050253</v>
          </cell>
          <cell r="B28">
            <v>0</v>
          </cell>
          <cell r="C28">
            <v>0</v>
          </cell>
          <cell r="D28">
            <v>0</v>
          </cell>
          <cell r="E28">
            <v>0</v>
          </cell>
          <cell r="F28">
            <v>0</v>
          </cell>
          <cell r="G28">
            <v>0</v>
          </cell>
          <cell r="H28">
            <v>0</v>
          </cell>
          <cell r="I28">
            <v>0</v>
          </cell>
        </row>
        <row r="29">
          <cell r="A29">
            <v>450050255</v>
          </cell>
          <cell r="B29">
            <v>0</v>
          </cell>
          <cell r="C29">
            <v>0</v>
          </cell>
          <cell r="D29">
            <v>0</v>
          </cell>
          <cell r="E29">
            <v>0</v>
          </cell>
          <cell r="F29">
            <v>4860.37</v>
          </cell>
          <cell r="G29">
            <v>0</v>
          </cell>
          <cell r="H29">
            <v>-4860.37</v>
          </cell>
          <cell r="I29">
            <v>0</v>
          </cell>
        </row>
        <row r="30">
          <cell r="A30">
            <v>450050256</v>
          </cell>
          <cell r="B30">
            <v>0</v>
          </cell>
          <cell r="C30">
            <v>0</v>
          </cell>
          <cell r="D30">
            <v>0</v>
          </cell>
          <cell r="E30">
            <v>0</v>
          </cell>
          <cell r="F30">
            <v>0</v>
          </cell>
          <cell r="G30">
            <v>0</v>
          </cell>
          <cell r="H30">
            <v>0</v>
          </cell>
          <cell r="I30">
            <v>0</v>
          </cell>
        </row>
        <row r="31">
          <cell r="A31">
            <v>450050257</v>
          </cell>
          <cell r="B31">
            <v>0</v>
          </cell>
          <cell r="C31">
            <v>0</v>
          </cell>
          <cell r="D31">
            <v>0</v>
          </cell>
          <cell r="E31">
            <v>0</v>
          </cell>
          <cell r="F31">
            <v>0</v>
          </cell>
          <cell r="G31">
            <v>0</v>
          </cell>
          <cell r="H31">
            <v>0</v>
          </cell>
          <cell r="I31">
            <v>0</v>
          </cell>
        </row>
        <row r="32">
          <cell r="A32">
            <v>450050287</v>
          </cell>
          <cell r="B32">
            <v>0</v>
          </cell>
          <cell r="C32">
            <v>0</v>
          </cell>
          <cell r="D32">
            <v>0</v>
          </cell>
          <cell r="E32">
            <v>0</v>
          </cell>
          <cell r="F32">
            <v>0</v>
          </cell>
          <cell r="G32">
            <v>0</v>
          </cell>
          <cell r="H32">
            <v>0</v>
          </cell>
          <cell r="I32">
            <v>0</v>
          </cell>
        </row>
        <row r="33">
          <cell r="A33">
            <v>450050292</v>
          </cell>
          <cell r="B33">
            <v>0</v>
          </cell>
          <cell r="C33">
            <v>0</v>
          </cell>
          <cell r="D33">
            <v>0</v>
          </cell>
          <cell r="E33">
            <v>0</v>
          </cell>
          <cell r="F33">
            <v>24498.799999999999</v>
          </cell>
          <cell r="G33">
            <v>0</v>
          </cell>
          <cell r="H33">
            <v>-24498.799999999999</v>
          </cell>
          <cell r="I33">
            <v>0</v>
          </cell>
        </row>
        <row r="34">
          <cell r="A34">
            <v>450050293</v>
          </cell>
          <cell r="B34">
            <v>99129.02</v>
          </cell>
          <cell r="C34">
            <v>0</v>
          </cell>
          <cell r="D34">
            <v>-99129.02</v>
          </cell>
          <cell r="E34">
            <v>0</v>
          </cell>
          <cell r="F34">
            <v>224105.99</v>
          </cell>
          <cell r="G34">
            <v>0</v>
          </cell>
          <cell r="H34">
            <v>-224105.99</v>
          </cell>
          <cell r="I34">
            <v>0</v>
          </cell>
        </row>
        <row r="35">
          <cell r="A35">
            <v>450050294</v>
          </cell>
          <cell r="B35">
            <v>55812.84</v>
          </cell>
          <cell r="C35">
            <v>0</v>
          </cell>
          <cell r="D35">
            <v>-55812.84</v>
          </cell>
          <cell r="E35">
            <v>0</v>
          </cell>
          <cell r="F35">
            <v>480129.89</v>
          </cell>
          <cell r="G35">
            <v>0</v>
          </cell>
          <cell r="H35">
            <v>-480129.89</v>
          </cell>
          <cell r="I35">
            <v>0</v>
          </cell>
        </row>
        <row r="36">
          <cell r="A36">
            <v>450050295</v>
          </cell>
          <cell r="B36">
            <v>0</v>
          </cell>
          <cell r="C36">
            <v>0</v>
          </cell>
          <cell r="D36">
            <v>0</v>
          </cell>
          <cell r="E36">
            <v>0</v>
          </cell>
          <cell r="F36">
            <v>3938.6</v>
          </cell>
          <cell r="G36">
            <v>0</v>
          </cell>
          <cell r="H36">
            <v>-3938.6</v>
          </cell>
          <cell r="I36">
            <v>0</v>
          </cell>
        </row>
        <row r="37">
          <cell r="A37">
            <v>450050296</v>
          </cell>
          <cell r="B37">
            <v>140.16</v>
          </cell>
          <cell r="C37">
            <v>0</v>
          </cell>
          <cell r="D37">
            <v>-140.16</v>
          </cell>
          <cell r="E37">
            <v>0</v>
          </cell>
          <cell r="F37">
            <v>420.48</v>
          </cell>
          <cell r="G37">
            <v>0</v>
          </cell>
          <cell r="H37">
            <v>-420.48</v>
          </cell>
          <cell r="I37">
            <v>0</v>
          </cell>
        </row>
        <row r="38">
          <cell r="A38">
            <v>450050297</v>
          </cell>
          <cell r="B38">
            <v>0</v>
          </cell>
          <cell r="C38">
            <v>0</v>
          </cell>
          <cell r="D38">
            <v>0</v>
          </cell>
          <cell r="E38">
            <v>0</v>
          </cell>
          <cell r="F38">
            <v>0</v>
          </cell>
          <cell r="G38">
            <v>0</v>
          </cell>
          <cell r="H38">
            <v>0</v>
          </cell>
          <cell r="I38">
            <v>0</v>
          </cell>
        </row>
        <row r="39">
          <cell r="A39">
            <v>450050298</v>
          </cell>
          <cell r="B39">
            <v>4269.6899999999996</v>
          </cell>
          <cell r="C39">
            <v>0</v>
          </cell>
          <cell r="D39">
            <v>-4269.6899999999996</v>
          </cell>
          <cell r="E39">
            <v>0</v>
          </cell>
          <cell r="F39">
            <v>112592.63</v>
          </cell>
          <cell r="G39">
            <v>0</v>
          </cell>
          <cell r="H39">
            <v>-112592.63</v>
          </cell>
          <cell r="I39">
            <v>0</v>
          </cell>
        </row>
        <row r="40">
          <cell r="A40">
            <v>450050299</v>
          </cell>
          <cell r="B40">
            <v>-22504.46</v>
          </cell>
          <cell r="C40">
            <v>0</v>
          </cell>
          <cell r="D40">
            <v>22504.46</v>
          </cell>
          <cell r="E40">
            <v>0</v>
          </cell>
          <cell r="F40">
            <v>203749.42</v>
          </cell>
          <cell r="G40">
            <v>0</v>
          </cell>
          <cell r="H40">
            <v>-203749.42</v>
          </cell>
          <cell r="I40">
            <v>0</v>
          </cell>
        </row>
        <row r="41">
          <cell r="A41">
            <v>450050300</v>
          </cell>
          <cell r="B41">
            <v>0</v>
          </cell>
          <cell r="C41">
            <v>0</v>
          </cell>
          <cell r="D41">
            <v>0</v>
          </cell>
          <cell r="E41">
            <v>0</v>
          </cell>
          <cell r="F41">
            <v>0</v>
          </cell>
          <cell r="G41">
            <v>0</v>
          </cell>
          <cell r="H41">
            <v>0</v>
          </cell>
          <cell r="I41">
            <v>0</v>
          </cell>
        </row>
        <row r="42">
          <cell r="A42">
            <v>450050302</v>
          </cell>
          <cell r="B42">
            <v>0</v>
          </cell>
          <cell r="C42">
            <v>0</v>
          </cell>
          <cell r="D42">
            <v>0</v>
          </cell>
          <cell r="E42">
            <v>0</v>
          </cell>
          <cell r="F42">
            <v>14723.85</v>
          </cell>
          <cell r="G42">
            <v>0</v>
          </cell>
          <cell r="H42">
            <v>-14723.85</v>
          </cell>
          <cell r="I42">
            <v>0</v>
          </cell>
        </row>
        <row r="43">
          <cell r="A43">
            <v>450050303</v>
          </cell>
          <cell r="B43">
            <v>0</v>
          </cell>
          <cell r="C43">
            <v>0</v>
          </cell>
          <cell r="D43">
            <v>0</v>
          </cell>
          <cell r="E43">
            <v>0</v>
          </cell>
          <cell r="F43">
            <v>0</v>
          </cell>
          <cell r="G43">
            <v>0</v>
          </cell>
          <cell r="H43">
            <v>0</v>
          </cell>
          <cell r="I43">
            <v>0</v>
          </cell>
        </row>
        <row r="44">
          <cell r="A44">
            <v>450050310</v>
          </cell>
          <cell r="B44">
            <v>0</v>
          </cell>
          <cell r="C44">
            <v>0</v>
          </cell>
          <cell r="D44">
            <v>0</v>
          </cell>
          <cell r="E44">
            <v>0</v>
          </cell>
          <cell r="F44">
            <v>4347.37</v>
          </cell>
          <cell r="G44">
            <v>0</v>
          </cell>
          <cell r="H44">
            <v>-4347.37</v>
          </cell>
          <cell r="I44">
            <v>0</v>
          </cell>
        </row>
        <row r="45">
          <cell r="A45">
            <v>450050502</v>
          </cell>
          <cell r="B45">
            <v>-15561.91</v>
          </cell>
          <cell r="C45">
            <v>0</v>
          </cell>
          <cell r="D45">
            <v>15561.91</v>
          </cell>
          <cell r="E45">
            <v>0</v>
          </cell>
          <cell r="F45">
            <v>229173.33</v>
          </cell>
          <cell r="G45">
            <v>0</v>
          </cell>
          <cell r="H45">
            <v>-229173.33</v>
          </cell>
          <cell r="I45">
            <v>0</v>
          </cell>
        </row>
        <row r="46">
          <cell r="A46">
            <v>450050503</v>
          </cell>
          <cell r="B46">
            <v>-15200.25</v>
          </cell>
          <cell r="C46">
            <v>0</v>
          </cell>
          <cell r="D46">
            <v>15200.25</v>
          </cell>
          <cell r="E46">
            <v>0</v>
          </cell>
          <cell r="F46">
            <v>248239.65</v>
          </cell>
          <cell r="G46">
            <v>0</v>
          </cell>
          <cell r="H46">
            <v>-248239.65</v>
          </cell>
          <cell r="I46">
            <v>0</v>
          </cell>
        </row>
        <row r="47">
          <cell r="A47">
            <v>450050504</v>
          </cell>
          <cell r="B47">
            <v>396.41</v>
          </cell>
          <cell r="C47">
            <v>0</v>
          </cell>
          <cell r="D47">
            <v>-396.41</v>
          </cell>
          <cell r="E47">
            <v>0</v>
          </cell>
          <cell r="F47">
            <v>33556.92</v>
          </cell>
          <cell r="G47">
            <v>0</v>
          </cell>
          <cell r="H47">
            <v>-33556.92</v>
          </cell>
          <cell r="I47">
            <v>0</v>
          </cell>
        </row>
        <row r="48">
          <cell r="A48">
            <v>450050506</v>
          </cell>
          <cell r="B48">
            <v>6100.79</v>
          </cell>
          <cell r="C48">
            <v>0</v>
          </cell>
          <cell r="D48">
            <v>-6100.79</v>
          </cell>
          <cell r="E48">
            <v>0</v>
          </cell>
          <cell r="F48">
            <v>31111</v>
          </cell>
          <cell r="G48">
            <v>0</v>
          </cell>
          <cell r="H48">
            <v>-31111</v>
          </cell>
          <cell r="I48">
            <v>0</v>
          </cell>
        </row>
        <row r="49">
          <cell r="A49">
            <v>450050508</v>
          </cell>
          <cell r="B49">
            <v>0</v>
          </cell>
          <cell r="C49">
            <v>0</v>
          </cell>
          <cell r="D49">
            <v>0</v>
          </cell>
          <cell r="E49">
            <v>0</v>
          </cell>
          <cell r="F49">
            <v>0</v>
          </cell>
          <cell r="G49">
            <v>0</v>
          </cell>
          <cell r="H49">
            <v>0</v>
          </cell>
          <cell r="I49">
            <v>0</v>
          </cell>
        </row>
        <row r="50">
          <cell r="A50">
            <v>450050509</v>
          </cell>
          <cell r="B50">
            <v>0</v>
          </cell>
          <cell r="C50">
            <v>0</v>
          </cell>
          <cell r="D50">
            <v>0</v>
          </cell>
          <cell r="E50">
            <v>0</v>
          </cell>
          <cell r="F50">
            <v>0</v>
          </cell>
          <cell r="G50">
            <v>0</v>
          </cell>
          <cell r="H50">
            <v>0</v>
          </cell>
          <cell r="I50">
            <v>0</v>
          </cell>
        </row>
        <row r="51">
          <cell r="A51">
            <v>450050510</v>
          </cell>
          <cell r="B51">
            <v>0</v>
          </cell>
          <cell r="C51">
            <v>0</v>
          </cell>
          <cell r="D51">
            <v>0</v>
          </cell>
          <cell r="E51">
            <v>0</v>
          </cell>
          <cell r="F51">
            <v>31768.95</v>
          </cell>
          <cell r="G51">
            <v>0</v>
          </cell>
          <cell r="H51">
            <v>-31768.95</v>
          </cell>
          <cell r="I51">
            <v>0</v>
          </cell>
        </row>
        <row r="52">
          <cell r="A52">
            <v>450050515</v>
          </cell>
          <cell r="B52">
            <v>36057.86</v>
          </cell>
          <cell r="C52">
            <v>0</v>
          </cell>
          <cell r="D52">
            <v>-36057.86</v>
          </cell>
          <cell r="E52">
            <v>0</v>
          </cell>
          <cell r="F52">
            <v>48840.7</v>
          </cell>
          <cell r="G52">
            <v>0</v>
          </cell>
          <cell r="H52">
            <v>-48840.7</v>
          </cell>
          <cell r="I52">
            <v>0</v>
          </cell>
        </row>
        <row r="53">
          <cell r="A53">
            <v>450050519</v>
          </cell>
          <cell r="B53">
            <v>560.64</v>
          </cell>
          <cell r="C53">
            <v>0</v>
          </cell>
          <cell r="D53">
            <v>-560.64</v>
          </cell>
          <cell r="E53">
            <v>0</v>
          </cell>
          <cell r="F53">
            <v>4765.4399999999996</v>
          </cell>
          <cell r="G53">
            <v>0</v>
          </cell>
          <cell r="H53">
            <v>-4765.4399999999996</v>
          </cell>
          <cell r="I53">
            <v>0</v>
          </cell>
        </row>
        <row r="54">
          <cell r="A54">
            <v>450050520</v>
          </cell>
          <cell r="B54">
            <v>0</v>
          </cell>
          <cell r="C54">
            <v>0</v>
          </cell>
          <cell r="D54">
            <v>0</v>
          </cell>
          <cell r="E54">
            <v>0</v>
          </cell>
          <cell r="F54">
            <v>4530.24</v>
          </cell>
          <cell r="G54">
            <v>0</v>
          </cell>
          <cell r="H54">
            <v>-4530.24</v>
          </cell>
          <cell r="I54">
            <v>0</v>
          </cell>
        </row>
        <row r="55">
          <cell r="A55">
            <v>450050521</v>
          </cell>
          <cell r="B55">
            <v>5866.36</v>
          </cell>
          <cell r="C55">
            <v>0</v>
          </cell>
          <cell r="D55">
            <v>-5866.36</v>
          </cell>
          <cell r="E55">
            <v>0</v>
          </cell>
          <cell r="F55">
            <v>9270.2900000000009</v>
          </cell>
          <cell r="G55">
            <v>0</v>
          </cell>
          <cell r="H55">
            <v>-9270.2900000000009</v>
          </cell>
          <cell r="I55">
            <v>0</v>
          </cell>
        </row>
        <row r="56">
          <cell r="A56">
            <v>450050522</v>
          </cell>
          <cell r="B56">
            <v>0</v>
          </cell>
          <cell r="C56">
            <v>0</v>
          </cell>
          <cell r="D56">
            <v>0</v>
          </cell>
          <cell r="E56">
            <v>0</v>
          </cell>
          <cell r="F56">
            <v>1646.69</v>
          </cell>
          <cell r="G56">
            <v>0</v>
          </cell>
          <cell r="H56">
            <v>-1646.69</v>
          </cell>
          <cell r="I56">
            <v>0</v>
          </cell>
        </row>
        <row r="57">
          <cell r="A57">
            <v>450050523</v>
          </cell>
          <cell r="B57">
            <v>524.42999999999995</v>
          </cell>
          <cell r="C57">
            <v>0</v>
          </cell>
          <cell r="D57">
            <v>-524.42999999999995</v>
          </cell>
          <cell r="E57">
            <v>0</v>
          </cell>
          <cell r="F57">
            <v>817.66</v>
          </cell>
          <cell r="G57">
            <v>0</v>
          </cell>
          <cell r="H57">
            <v>-817.66</v>
          </cell>
          <cell r="I57">
            <v>0</v>
          </cell>
        </row>
        <row r="58">
          <cell r="A58">
            <v>450050527</v>
          </cell>
          <cell r="B58">
            <v>1383</v>
          </cell>
          <cell r="C58">
            <v>0</v>
          </cell>
          <cell r="D58">
            <v>-1383</v>
          </cell>
          <cell r="E58">
            <v>0</v>
          </cell>
          <cell r="F58">
            <v>1383</v>
          </cell>
          <cell r="G58">
            <v>0</v>
          </cell>
          <cell r="H58">
            <v>-1383</v>
          </cell>
          <cell r="I58">
            <v>0</v>
          </cell>
        </row>
        <row r="59">
          <cell r="A59">
            <v>450050528</v>
          </cell>
          <cell r="B59">
            <v>156447.54999999999</v>
          </cell>
          <cell r="C59">
            <v>0</v>
          </cell>
          <cell r="D59">
            <v>-156447.54999999999</v>
          </cell>
          <cell r="E59">
            <v>0</v>
          </cell>
          <cell r="F59">
            <v>156447.54999999999</v>
          </cell>
          <cell r="G59">
            <v>0</v>
          </cell>
          <cell r="H59">
            <v>-156447.54999999999</v>
          </cell>
          <cell r="I59">
            <v>0</v>
          </cell>
        </row>
      </sheetData>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sheetData sheetId="38"/>
      <sheetData sheetId="39" refreshError="1"/>
      <sheetData sheetId="40"/>
      <sheetData sheetId="41" refreshError="1"/>
      <sheetData sheetId="42"/>
      <sheetData sheetId="43" refreshError="1"/>
      <sheetData sheetId="44" refreshError="1"/>
      <sheetData sheetId="45"/>
      <sheetData sheetId="46" refreshError="1"/>
      <sheetData sheetId="47" refreshError="1"/>
      <sheetData sheetId="48" refreshError="1"/>
      <sheetData sheetId="49"/>
      <sheetData sheetId="50" refreshError="1"/>
      <sheetData sheetId="51"/>
      <sheetData sheetId="52" refreshError="1"/>
      <sheetData sheetId="53"/>
      <sheetData sheetId="54"/>
      <sheetData sheetId="55" refreshError="1"/>
      <sheetData sheetId="56"/>
      <sheetData sheetId="57" refreshError="1"/>
      <sheetData sheetId="58" refreshError="1"/>
      <sheetData sheetId="59" refreshError="1"/>
      <sheetData sheetId="60" refreshError="1"/>
      <sheetData sheetId="6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Proposed"/>
      <sheetName val="_defntmp_ (2)"/>
      <sheetName val="Sheet3"/>
      <sheetName val="PR-NA"/>
      <sheetName val="_defntmp_"/>
      <sheetName val="Trial balance"/>
    </sheetNames>
    <sheetDataSet>
      <sheetData sheetId="0" refreshError="1">
        <row r="3">
          <cell r="B3" t="str">
            <v>P105 Gas pipeline</v>
          </cell>
        </row>
        <row r="4">
          <cell r="B4" t="str">
            <v>P110 Gas Storage</v>
          </cell>
        </row>
        <row r="5">
          <cell r="B5" t="str">
            <v>P115 Gas Processing</v>
          </cell>
        </row>
        <row r="6">
          <cell r="B6" t="str">
            <v>P130 Electricity Transmission</v>
          </cell>
        </row>
        <row r="7">
          <cell r="B7" t="str">
            <v>P135 Electricity Generation</v>
          </cell>
        </row>
        <row r="8">
          <cell r="B8" t="str">
            <v>P180 Other</v>
          </cell>
        </row>
        <row r="9">
          <cell r="B9" t="str">
            <v>P185 Equity accounted Profits</v>
          </cell>
        </row>
        <row r="10">
          <cell r="B10" t="str">
            <v>P195 Passthrough Revenue</v>
          </cell>
        </row>
        <row r="11">
          <cell r="B11" t="str">
            <v>P305 O&amp;M</v>
          </cell>
        </row>
        <row r="12">
          <cell r="B12" t="str">
            <v>P310 Additional Services</v>
          </cell>
        </row>
        <row r="13">
          <cell r="B13" t="str">
            <v>P315 OpCosts - Spares</v>
          </cell>
        </row>
        <row r="14">
          <cell r="B14" t="str">
            <v>P316 OpCosts - Energy</v>
          </cell>
        </row>
        <row r="15">
          <cell r="B15" t="str">
            <v>P317 OpCosts - Connection</v>
          </cell>
        </row>
        <row r="16">
          <cell r="B16" t="str">
            <v>P320 Tech Services</v>
          </cell>
        </row>
        <row r="17">
          <cell r="B17" t="str">
            <v>P325 Asset Licence fees</v>
          </cell>
        </row>
        <row r="18">
          <cell r="B18" t="str">
            <v>P330 Rates and Taxes</v>
          </cell>
        </row>
        <row r="19">
          <cell r="B19" t="str">
            <v>P335 Insurance</v>
          </cell>
        </row>
        <row r="20">
          <cell r="B20" t="str">
            <v>P340 Communications</v>
          </cell>
        </row>
        <row r="21">
          <cell r="B21" t="str">
            <v>P345 Gas Stock</v>
          </cell>
        </row>
        <row r="22">
          <cell r="B22" t="str">
            <v>P405 Contracted Equip / Service &amp; licences</v>
          </cell>
        </row>
        <row r="23">
          <cell r="B23" t="str">
            <v>P410 Repairs and Maintenance</v>
          </cell>
        </row>
        <row r="24">
          <cell r="B24" t="str">
            <v>P415 Salaries and Wages</v>
          </cell>
        </row>
        <row r="25">
          <cell r="B25" t="str">
            <v>P420 Costs of Employment</v>
          </cell>
        </row>
        <row r="26">
          <cell r="B26" t="str">
            <v>P425 Outside staff and Services</v>
          </cell>
        </row>
        <row r="27">
          <cell r="B27" t="str">
            <v>P430 Travel and Entertainment</v>
          </cell>
        </row>
        <row r="28">
          <cell r="B28" t="str">
            <v>P440 Property Costs</v>
          </cell>
        </row>
        <row r="29">
          <cell r="B29" t="str">
            <v>P445 Office Admin</v>
          </cell>
        </row>
        <row r="30">
          <cell r="B30" t="str">
            <v>P450 Corp Affairs</v>
          </cell>
        </row>
        <row r="31">
          <cell r="B31" t="str">
            <v>P455 Donations</v>
          </cell>
        </row>
        <row r="32">
          <cell r="B32" t="str">
            <v>P457 Sponsorships</v>
          </cell>
        </row>
        <row r="33">
          <cell r="B33" t="str">
            <v>P460 Marketing / Advertising</v>
          </cell>
        </row>
        <row r="34">
          <cell r="B34" t="str">
            <v>P480 Other Direct costs</v>
          </cell>
        </row>
        <row r="35">
          <cell r="B35" t="str">
            <v>P481 Miscellaneous</v>
          </cell>
        </row>
        <row r="36">
          <cell r="B36" t="str">
            <v>P485 Project Provision</v>
          </cell>
        </row>
        <row r="37">
          <cell r="B37" t="str">
            <v>P495 Passthrough Costs</v>
          </cell>
        </row>
        <row r="38">
          <cell r="B38" t="str">
            <v>P498 Costs recovered</v>
          </cell>
        </row>
        <row r="39">
          <cell r="B39" t="str">
            <v>P601 Costs Recovered</v>
          </cell>
        </row>
        <row r="40">
          <cell r="B40" t="str">
            <v>P611 Costs Charged</v>
          </cell>
        </row>
        <row r="41">
          <cell r="B41" t="str">
            <v>P650 IE Sales</v>
          </cell>
        </row>
        <row r="42">
          <cell r="B42" t="str">
            <v>P655 IE Costs</v>
          </cell>
        </row>
        <row r="43">
          <cell r="B43" t="str">
            <v>P705 Deferred Expenditure</v>
          </cell>
        </row>
        <row r="44">
          <cell r="B44" t="str">
            <v>P710 Goodwill Write off</v>
          </cell>
        </row>
        <row r="45">
          <cell r="B45" t="str">
            <v>P720 Depn on Leased Assets</v>
          </cell>
        </row>
        <row r="46">
          <cell r="B46" t="str">
            <v>P725 Depn on Property, Plant and Equipment</v>
          </cell>
        </row>
        <row r="47">
          <cell r="B47" t="str">
            <v>P730 Impairment of Non-Current Assets</v>
          </cell>
        </row>
        <row r="48">
          <cell r="B48" t="str">
            <v>P735 Gain / loss on Sale</v>
          </cell>
        </row>
        <row r="49">
          <cell r="B49" t="str">
            <v>P740 Amortisation</v>
          </cell>
        </row>
        <row r="50">
          <cell r="B50" t="str">
            <v>P745 Amortisation of Right to rec tariff</v>
          </cell>
        </row>
        <row r="51">
          <cell r="B51" t="str">
            <v>P750 Bank charges</v>
          </cell>
        </row>
        <row r="52">
          <cell r="B52" t="str">
            <v>P760 Fair Value Uplift</v>
          </cell>
        </row>
        <row r="53">
          <cell r="B53" t="str">
            <v>P770 Dim Value of Invest - Prior to elim</v>
          </cell>
        </row>
        <row r="54">
          <cell r="B54" t="str">
            <v>P805 Int Inc - Roverton</v>
          </cell>
        </row>
        <row r="55">
          <cell r="B55" t="str">
            <v>P810 Int Inc - Third Party Deposit</v>
          </cell>
        </row>
        <row r="56">
          <cell r="B56" t="str">
            <v>P815 Finance Lease Interest Receivable</v>
          </cell>
        </row>
        <row r="57">
          <cell r="B57" t="str">
            <v>P820 Bank Charges</v>
          </cell>
        </row>
        <row r="58">
          <cell r="B58" t="str">
            <v>P825 Borrowing Costs &amp; Amort of borrowing Cost</v>
          </cell>
        </row>
        <row r="59">
          <cell r="B59" t="str">
            <v>P840 Int Exp - Bank Facility</v>
          </cell>
        </row>
        <row r="60">
          <cell r="B60" t="str">
            <v>P845 Int Exp - Leases</v>
          </cell>
        </row>
        <row r="61">
          <cell r="B61" t="str">
            <v>P850 Int Exp - Roverton</v>
          </cell>
        </row>
        <row r="62">
          <cell r="B62" t="str">
            <v>P855 Int Exp - Other</v>
          </cell>
        </row>
        <row r="63">
          <cell r="B63" t="str">
            <v>P870 FX Gain / Loss</v>
          </cell>
        </row>
        <row r="64">
          <cell r="B64" t="str">
            <v>P890 IE Int Rec'd</v>
          </cell>
        </row>
        <row r="65">
          <cell r="B65" t="str">
            <v>P895 IE Int Paid</v>
          </cell>
        </row>
        <row r="66">
          <cell r="B66" t="str">
            <v>P930 IE Div Rec'd</v>
          </cell>
        </row>
        <row r="67">
          <cell r="B67" t="str">
            <v>P935 IE Div Paid</v>
          </cell>
        </row>
        <row r="68">
          <cell r="B68" t="str">
            <v>P950 Tax Expense</v>
          </cell>
        </row>
        <row r="69">
          <cell r="B69" t="str">
            <v>P980 Minorities</v>
          </cell>
        </row>
      </sheetData>
      <sheetData sheetId="1" refreshError="1">
        <row r="5">
          <cell r="C5" t="str">
            <v>Gas Transportation</v>
          </cell>
        </row>
        <row r="6">
          <cell r="C6" t="str">
            <v>Gas Storage</v>
          </cell>
        </row>
        <row r="7">
          <cell r="C7" t="str">
            <v>Gas Processing</v>
          </cell>
        </row>
        <row r="8">
          <cell r="C8" t="str">
            <v>Electricity Transmission</v>
          </cell>
        </row>
        <row r="9">
          <cell r="C9" t="str">
            <v>Electricity Generation</v>
          </cell>
        </row>
        <row r="10">
          <cell r="C10" t="str">
            <v>Passthrough Revenue</v>
          </cell>
        </row>
        <row r="11">
          <cell r="C11" t="str">
            <v>Customer Contribution</v>
          </cell>
        </row>
        <row r="12">
          <cell r="C12" t="str">
            <v>Other Revenue</v>
          </cell>
        </row>
        <row r="13">
          <cell r="C13" t="str">
            <v>Other Income</v>
          </cell>
        </row>
        <row r="14">
          <cell r="C14" t="str">
            <v>Equity Profits / Dividends</v>
          </cell>
        </row>
        <row r="15">
          <cell r="C15" t="str">
            <v>Inter-Entity Sales</v>
          </cell>
        </row>
        <row r="16">
          <cell r="C16" t="str">
            <v>Contractors - O&amp;M</v>
          </cell>
        </row>
        <row r="17">
          <cell r="C17" t="str">
            <v>Materials</v>
          </cell>
        </row>
        <row r="18">
          <cell r="C18" t="str">
            <v>Cost of Sales</v>
          </cell>
        </row>
        <row r="19">
          <cell r="C19" t="str">
            <v>Passthrough Expenses</v>
          </cell>
        </row>
        <row r="20">
          <cell r="C20" t="str">
            <v>Other Operating Costs</v>
          </cell>
        </row>
        <row r="21">
          <cell r="C21" t="str">
            <v>Professional &amp; Consulting</v>
          </cell>
        </row>
        <row r="22">
          <cell r="C22" t="str">
            <v>Asset Licences</v>
          </cell>
        </row>
        <row r="23">
          <cell r="C23" t="str">
            <v>Communications</v>
          </cell>
        </row>
        <row r="24">
          <cell r="C24" t="str">
            <v>Insurance</v>
          </cell>
        </row>
        <row r="25">
          <cell r="C25" t="str">
            <v>IT / Computer costs</v>
          </cell>
        </row>
        <row r="26">
          <cell r="C26" t="str">
            <v>Rent &amp; Property Outgoings</v>
          </cell>
        </row>
        <row r="27">
          <cell r="C27" t="str">
            <v>Office Administration</v>
          </cell>
        </row>
        <row r="28">
          <cell r="C28" t="str">
            <v>Repairs &amp; Maintenance</v>
          </cell>
        </row>
        <row r="29">
          <cell r="C29" t="str">
            <v>Labour</v>
          </cell>
        </row>
        <row r="30">
          <cell r="C30" t="str">
            <v>Labour On-Cost</v>
          </cell>
        </row>
        <row r="31">
          <cell r="C31" t="str">
            <v>Labour Related</v>
          </cell>
        </row>
        <row r="32">
          <cell r="C32" t="str">
            <v>Training</v>
          </cell>
        </row>
        <row r="33">
          <cell r="C33" t="str">
            <v>Occupational Health &amp; Safety</v>
          </cell>
        </row>
        <row r="34">
          <cell r="C34" t="str">
            <v>Travel &amp; Entertainment</v>
          </cell>
        </row>
        <row r="35">
          <cell r="C35" t="str">
            <v>Motor Vehicles</v>
          </cell>
        </row>
        <row r="36">
          <cell r="C36" t="str">
            <v>Fees &amp; Taxes</v>
          </cell>
        </row>
        <row r="37">
          <cell r="C37" t="str">
            <v>Advertising &amp; Promotion</v>
          </cell>
        </row>
        <row r="38">
          <cell r="C38" t="str">
            <v>Corporate Affairs</v>
          </cell>
        </row>
        <row r="39">
          <cell r="C39" t="str">
            <v>Hiring &amp; Leasing</v>
          </cell>
        </row>
        <row r="40">
          <cell r="C40" t="str">
            <v>Scrapping &amp; Write-downs</v>
          </cell>
        </row>
        <row r="41">
          <cell r="C41" t="str">
            <v>Borrowing Costs</v>
          </cell>
        </row>
        <row r="42">
          <cell r="C42" t="str">
            <v>Bad &amp; Doubtful Debts</v>
          </cell>
        </row>
        <row r="43">
          <cell r="C43" t="str">
            <v>Labour Related</v>
          </cell>
        </row>
        <row r="44">
          <cell r="C44" t="str">
            <v>Depreciation</v>
          </cell>
        </row>
        <row r="45">
          <cell r="C45" t="str">
            <v>Amortisation</v>
          </cell>
        </row>
        <row r="46">
          <cell r="C46" t="str">
            <v>Profit / Loss on Sale</v>
          </cell>
        </row>
        <row r="47">
          <cell r="C47" t="str">
            <v>Other Provisions</v>
          </cell>
        </row>
        <row r="48">
          <cell r="C48" t="str">
            <v>Costs Recovered</v>
          </cell>
        </row>
        <row r="49">
          <cell r="C49" t="str">
            <v>Inter-Entity Costs</v>
          </cell>
        </row>
        <row r="50">
          <cell r="C50" t="str">
            <v>Inter-Entity Overheads</v>
          </cell>
        </row>
        <row r="51">
          <cell r="C51" t="str">
            <v>FX Gains / Losses</v>
          </cell>
        </row>
        <row r="52">
          <cell r="C52" t="str">
            <v>Minorities</v>
          </cell>
        </row>
        <row r="53">
          <cell r="C53" t="str">
            <v>Interest Revenue - External</v>
          </cell>
        </row>
        <row r="54">
          <cell r="C54" t="str">
            <v>Interest revenue - Finance Lease</v>
          </cell>
        </row>
        <row r="55">
          <cell r="C55" t="str">
            <v>Inter-Entity Interest Expense</v>
          </cell>
        </row>
        <row r="56">
          <cell r="C56" t="str">
            <v>Income Tax Expense</v>
          </cell>
        </row>
        <row r="57">
          <cell r="C57" t="str">
            <v>Inter-Entity Dividends Received</v>
          </cell>
        </row>
        <row r="58">
          <cell r="C58" t="str">
            <v>Inter-Entity Interest Revenue</v>
          </cell>
        </row>
      </sheetData>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Trial Balance"/>
      <sheetName val="NT Pipeline Asset Load"/>
      <sheetName val="BneLog"/>
      <sheetName val="Cost Adjustments"/>
      <sheetName val="Asset Detail"/>
      <sheetName val="Additions Report"/>
    </sheetNames>
    <sheetDataSet>
      <sheetData sheetId="0">
        <row r="1">
          <cell r="A1" t="str">
            <v>CIP</v>
          </cell>
          <cell r="B1" t="str">
            <v>No</v>
          </cell>
          <cell r="C1" t="str">
            <v>No</v>
          </cell>
          <cell r="D1" t="str">
            <v>No</v>
          </cell>
          <cell r="E1" t="str">
            <v>Leased</v>
          </cell>
          <cell r="F1" t="str">
            <v>New</v>
          </cell>
          <cell r="G1" t="str">
            <v>Personal</v>
          </cell>
          <cell r="H1">
            <v>1245</v>
          </cell>
          <cell r="I1" t="str">
            <v>No</v>
          </cell>
          <cell r="J1" t="str">
            <v>No</v>
          </cell>
        </row>
        <row r="2">
          <cell r="A2" t="str">
            <v>Capitalized</v>
          </cell>
          <cell r="B2" t="str">
            <v>Yes</v>
          </cell>
          <cell r="C2" t="str">
            <v>Yes</v>
          </cell>
          <cell r="D2" t="str">
            <v>Yes</v>
          </cell>
          <cell r="E2" t="str">
            <v>Owned</v>
          </cell>
          <cell r="F2" t="str">
            <v>Used</v>
          </cell>
          <cell r="G2" t="str">
            <v>Real</v>
          </cell>
          <cell r="H2">
            <v>1250</v>
          </cell>
          <cell r="I2" t="str">
            <v>Yes</v>
          </cell>
          <cell r="J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ow r="58">
          <cell r="Q58">
            <v>28419.65</v>
          </cell>
        </row>
      </sheetData>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G68"/>
  <sheetViews>
    <sheetView tabSelected="1" zoomScale="80" zoomScaleNormal="80" workbookViewId="0">
      <pane xSplit="1" ySplit="7" topLeftCell="B47" activePane="bottomRight" state="frozen"/>
      <selection activeCell="J36" sqref="J36"/>
      <selection pane="topRight" activeCell="J36" sqref="J36"/>
      <selection pane="bottomLeft" activeCell="J36" sqref="J36"/>
      <selection pane="bottomRight" activeCell="J36" sqref="J36"/>
    </sheetView>
  </sheetViews>
  <sheetFormatPr defaultColWidth="9.140625" defaultRowHeight="16.5"/>
  <cols>
    <col min="1" max="1" width="2.7109375" style="37" customWidth="1"/>
    <col min="2" max="2" width="38.5703125" style="37" customWidth="1"/>
    <col min="3" max="3" width="50.7109375" style="37" bestFit="1" customWidth="1"/>
    <col min="4" max="4" width="25.5703125" style="37" bestFit="1" customWidth="1"/>
    <col min="5" max="5" width="9.140625" style="37"/>
    <col min="6" max="6" width="2.7109375" style="37" customWidth="1"/>
    <col min="7" max="16384" width="9.140625" style="37"/>
  </cols>
  <sheetData>
    <row r="1" spans="1:6" ht="18.75">
      <c r="A1" s="36"/>
      <c r="B1" s="1078" t="s">
        <v>35</v>
      </c>
      <c r="C1" s="1079"/>
      <c r="D1" s="1079"/>
      <c r="E1" s="1080"/>
      <c r="F1" s="36"/>
    </row>
    <row r="2" spans="1:6" ht="19.5" thickBot="1">
      <c r="A2" s="36"/>
      <c r="B2" s="38"/>
      <c r="C2" s="39" t="s">
        <v>360</v>
      </c>
      <c r="D2" s="39"/>
      <c r="E2" s="40"/>
      <c r="F2" s="36"/>
    </row>
    <row r="3" spans="1:6">
      <c r="A3" s="36"/>
      <c r="B3" s="683"/>
      <c r="C3" s="684"/>
      <c r="D3" s="684"/>
      <c r="E3" s="685"/>
      <c r="F3" s="36"/>
    </row>
    <row r="4" spans="1:6">
      <c r="A4" s="36"/>
      <c r="B4" s="41"/>
      <c r="C4" s="42" t="s">
        <v>151</v>
      </c>
      <c r="D4" s="43"/>
      <c r="E4" s="44"/>
      <c r="F4" s="36"/>
    </row>
    <row r="5" spans="1:6">
      <c r="A5" s="36"/>
      <c r="B5" s="41"/>
      <c r="C5" s="42" t="s">
        <v>530</v>
      </c>
      <c r="D5" s="43"/>
      <c r="E5" s="44"/>
      <c r="F5" s="36"/>
    </row>
    <row r="6" spans="1:6" ht="6" customHeight="1" thickBot="1">
      <c r="A6" s="36"/>
      <c r="B6" s="689"/>
      <c r="C6" s="690"/>
      <c r="D6" s="691"/>
      <c r="E6" s="692"/>
      <c r="F6" s="36"/>
    </row>
    <row r="7" spans="1:6" ht="17.25" customHeight="1" thickBot="1">
      <c r="A7" s="36"/>
      <c r="B7" s="45" t="s">
        <v>202</v>
      </c>
      <c r="C7" s="46" t="s">
        <v>152</v>
      </c>
      <c r="D7" s="47" t="s">
        <v>203</v>
      </c>
      <c r="E7" s="48" t="s">
        <v>153</v>
      </c>
      <c r="F7" s="36"/>
    </row>
    <row r="8" spans="1:6" ht="17.25" customHeight="1">
      <c r="A8" s="36"/>
      <c r="B8" s="1088" t="s">
        <v>248</v>
      </c>
      <c r="C8" s="49"/>
      <c r="D8" s="49"/>
      <c r="E8" s="50"/>
      <c r="F8" s="36"/>
    </row>
    <row r="9" spans="1:6" ht="17.25" customHeight="1">
      <c r="B9" s="1089"/>
      <c r="C9" s="51" t="s">
        <v>249</v>
      </c>
      <c r="D9" s="51" t="s">
        <v>249</v>
      </c>
      <c r="E9" s="52">
        <v>1</v>
      </c>
      <c r="F9" s="36"/>
    </row>
    <row r="10" spans="1:6" ht="17.25" customHeight="1">
      <c r="B10" s="1089"/>
      <c r="C10" s="51"/>
      <c r="D10" s="51"/>
      <c r="E10" s="53"/>
      <c r="F10" s="36"/>
    </row>
    <row r="11" spans="1:6" ht="17.25" customHeight="1">
      <c r="B11" s="1089"/>
      <c r="C11" s="51" t="s">
        <v>250</v>
      </c>
      <c r="D11" s="51" t="s">
        <v>178</v>
      </c>
      <c r="E11" s="52">
        <v>2</v>
      </c>
      <c r="F11" s="36"/>
    </row>
    <row r="12" spans="1:6" ht="17.25" customHeight="1">
      <c r="B12" s="1090"/>
      <c r="C12" s="54"/>
      <c r="D12" s="55"/>
      <c r="E12" s="56"/>
      <c r="F12" s="36"/>
    </row>
    <row r="13" spans="1:6" ht="17.25" customHeight="1">
      <c r="B13" s="1069" t="s">
        <v>204</v>
      </c>
      <c r="C13" s="57"/>
      <c r="D13" s="58"/>
      <c r="E13" s="59"/>
      <c r="F13" s="36"/>
    </row>
    <row r="14" spans="1:6" ht="13.7" customHeight="1">
      <c r="B14" s="1072"/>
      <c r="C14" s="60" t="s">
        <v>205</v>
      </c>
      <c r="D14" s="60" t="s">
        <v>206</v>
      </c>
      <c r="E14" s="855">
        <v>5</v>
      </c>
      <c r="F14" s="36"/>
    </row>
    <row r="15" spans="1:6" ht="13.7" customHeight="1">
      <c r="B15" s="1073"/>
      <c r="C15" s="61"/>
      <c r="D15" s="61"/>
      <c r="E15" s="62"/>
      <c r="F15" s="36"/>
    </row>
    <row r="16" spans="1:6" ht="13.7" customHeight="1">
      <c r="B16" s="1069" t="s">
        <v>207</v>
      </c>
      <c r="C16" s="63"/>
      <c r="D16" s="63"/>
      <c r="E16" s="64"/>
      <c r="F16" s="36"/>
    </row>
    <row r="17" spans="1:6" ht="13.7" customHeight="1">
      <c r="B17" s="1072"/>
      <c r="C17" s="60" t="s">
        <v>205</v>
      </c>
      <c r="D17" s="60" t="s">
        <v>208</v>
      </c>
      <c r="E17" s="52">
        <v>6</v>
      </c>
      <c r="F17" s="36"/>
    </row>
    <row r="18" spans="1:6" ht="13.7" customHeight="1">
      <c r="B18" s="1073"/>
      <c r="C18" s="61"/>
      <c r="D18" s="61"/>
      <c r="E18" s="62"/>
      <c r="F18" s="36"/>
    </row>
    <row r="19" spans="1:6" ht="13.7" customHeight="1">
      <c r="A19" s="36"/>
      <c r="B19" s="1085" t="s">
        <v>209</v>
      </c>
      <c r="C19" s="63"/>
      <c r="D19" s="65"/>
      <c r="E19" s="64"/>
      <c r="F19" s="36"/>
    </row>
    <row r="20" spans="1:6" ht="13.7" customHeight="1">
      <c r="A20" s="36"/>
      <c r="B20" s="1086"/>
      <c r="C20" s="60" t="s">
        <v>210</v>
      </c>
      <c r="D20" s="60" t="s">
        <v>122</v>
      </c>
      <c r="E20" s="52">
        <v>7</v>
      </c>
    </row>
    <row r="21" spans="1:6" ht="13.7" customHeight="1">
      <c r="A21" s="36"/>
      <c r="B21" s="1086"/>
      <c r="C21" s="60" t="s">
        <v>211</v>
      </c>
      <c r="D21" s="60" t="s">
        <v>212</v>
      </c>
      <c r="E21" s="52">
        <v>8</v>
      </c>
    </row>
    <row r="22" spans="1:6" ht="13.7" customHeight="1">
      <c r="A22" s="36"/>
      <c r="B22" s="1086"/>
      <c r="C22" s="60" t="s">
        <v>213</v>
      </c>
      <c r="D22" s="60" t="s">
        <v>214</v>
      </c>
      <c r="E22" s="52">
        <v>9</v>
      </c>
    </row>
    <row r="23" spans="1:6" ht="13.7" customHeight="1">
      <c r="B23" s="1087"/>
      <c r="C23" s="61"/>
      <c r="D23" s="61"/>
      <c r="E23" s="62"/>
    </row>
    <row r="24" spans="1:6" ht="13.7" customHeight="1">
      <c r="B24" s="1069" t="s">
        <v>123</v>
      </c>
      <c r="C24" s="63"/>
      <c r="D24" s="63"/>
      <c r="E24" s="64"/>
    </row>
    <row r="25" spans="1:6" ht="13.7" customHeight="1">
      <c r="B25" s="1081"/>
      <c r="C25" s="60" t="s">
        <v>215</v>
      </c>
      <c r="D25" s="60" t="s">
        <v>377</v>
      </c>
      <c r="E25" s="52">
        <v>10</v>
      </c>
    </row>
    <row r="26" spans="1:6" ht="13.7" customHeight="1">
      <c r="B26" s="1081"/>
      <c r="C26" s="60"/>
      <c r="D26" s="60"/>
      <c r="E26" s="66"/>
    </row>
    <row r="27" spans="1:6" ht="13.7" customHeight="1">
      <c r="B27" s="1081"/>
      <c r="C27" s="67" t="s">
        <v>216</v>
      </c>
      <c r="D27" s="67" t="s">
        <v>378</v>
      </c>
      <c r="E27" s="68">
        <v>11</v>
      </c>
    </row>
    <row r="28" spans="1:6" ht="13.7" customHeight="1">
      <c r="B28" s="1081"/>
      <c r="C28" s="60"/>
      <c r="D28" s="60"/>
      <c r="E28" s="52"/>
    </row>
    <row r="29" spans="1:6" ht="13.7" customHeight="1">
      <c r="B29" s="1081"/>
      <c r="C29" s="60" t="s">
        <v>217</v>
      </c>
      <c r="D29" s="60" t="s">
        <v>218</v>
      </c>
      <c r="E29" s="855">
        <v>12</v>
      </c>
    </row>
    <row r="30" spans="1:6" ht="13.7" customHeight="1">
      <c r="B30" s="1081"/>
      <c r="C30" s="60"/>
      <c r="D30" s="60"/>
      <c r="E30" s="66"/>
    </row>
    <row r="31" spans="1:6">
      <c r="B31" s="1081"/>
      <c r="C31" s="60" t="s">
        <v>219</v>
      </c>
      <c r="D31" s="60" t="s">
        <v>124</v>
      </c>
      <c r="E31" s="52">
        <v>13</v>
      </c>
    </row>
    <row r="32" spans="1:6">
      <c r="B32" s="1082"/>
      <c r="C32" s="61"/>
      <c r="D32" s="61"/>
      <c r="E32" s="69"/>
    </row>
    <row r="33" spans="1:7">
      <c r="B33" s="686"/>
      <c r="C33" s="63"/>
      <c r="D33" s="63"/>
      <c r="E33" s="682"/>
      <c r="F33" s="36"/>
    </row>
    <row r="34" spans="1:7" ht="13.7" customHeight="1">
      <c r="B34" s="687" t="s">
        <v>220</v>
      </c>
      <c r="C34" s="60"/>
      <c r="D34" s="60"/>
      <c r="E34" s="66"/>
      <c r="F34" s="36"/>
    </row>
    <row r="35" spans="1:7" ht="13.7" customHeight="1">
      <c r="B35" s="687"/>
      <c r="C35" s="60"/>
      <c r="D35" s="70"/>
      <c r="E35" s="66"/>
      <c r="F35" s="36"/>
    </row>
    <row r="36" spans="1:7" ht="13.7" customHeight="1">
      <c r="B36" s="687" t="s">
        <v>207</v>
      </c>
      <c r="C36" s="60" t="s">
        <v>221</v>
      </c>
      <c r="D36" s="60" t="s">
        <v>154</v>
      </c>
      <c r="E36" s="52">
        <v>14</v>
      </c>
      <c r="F36" s="36"/>
    </row>
    <row r="37" spans="1:7" ht="13.7" customHeight="1">
      <c r="B37" s="687" t="s">
        <v>123</v>
      </c>
      <c r="C37" s="60"/>
      <c r="D37" s="60"/>
      <c r="E37" s="52"/>
      <c r="F37" s="36"/>
    </row>
    <row r="38" spans="1:7" ht="13.7" customHeight="1">
      <c r="B38" s="688"/>
      <c r="C38" s="61"/>
      <c r="D38" s="61"/>
      <c r="E38" s="62"/>
      <c r="F38" s="36"/>
    </row>
    <row r="39" spans="1:7" ht="13.7" customHeight="1">
      <c r="B39" s="686"/>
      <c r="C39" s="63"/>
      <c r="D39" s="33"/>
      <c r="E39" s="64"/>
    </row>
    <row r="40" spans="1:7" ht="13.7" customHeight="1">
      <c r="B40" s="687" t="s">
        <v>222</v>
      </c>
      <c r="C40" s="60"/>
      <c r="D40" s="82"/>
      <c r="E40" s="66"/>
    </row>
    <row r="41" spans="1:7" ht="13.7" customHeight="1">
      <c r="B41" s="687" t="s">
        <v>207</v>
      </c>
      <c r="C41" s="60" t="s">
        <v>223</v>
      </c>
      <c r="D41" s="82" t="s">
        <v>449</v>
      </c>
      <c r="E41" s="52">
        <v>15</v>
      </c>
    </row>
    <row r="42" spans="1:7" ht="13.7" customHeight="1">
      <c r="B42" s="687"/>
      <c r="C42" s="60"/>
      <c r="D42" s="82"/>
      <c r="E42" s="66"/>
    </row>
    <row r="43" spans="1:7" ht="13.7" customHeight="1">
      <c r="B43" s="687" t="s">
        <v>123</v>
      </c>
      <c r="C43" s="60" t="s">
        <v>224</v>
      </c>
      <c r="D43" s="82" t="s">
        <v>450</v>
      </c>
      <c r="E43" s="52">
        <v>16</v>
      </c>
    </row>
    <row r="44" spans="1:7" ht="13.7" customHeight="1">
      <c r="B44" s="688"/>
      <c r="C44" s="61"/>
      <c r="D44" s="34"/>
      <c r="E44" s="62"/>
    </row>
    <row r="45" spans="1:7" ht="13.7" customHeight="1">
      <c r="A45" s="36"/>
      <c r="B45" s="1072" t="s">
        <v>225</v>
      </c>
      <c r="C45" s="70"/>
      <c r="D45" s="70"/>
      <c r="E45" s="66"/>
    </row>
    <row r="46" spans="1:7" ht="13.7" customHeight="1">
      <c r="A46" s="36"/>
      <c r="B46" s="1081"/>
      <c r="C46" s="60" t="s">
        <v>226</v>
      </c>
      <c r="D46" s="60" t="s">
        <v>451</v>
      </c>
      <c r="E46" s="52">
        <v>17</v>
      </c>
    </row>
    <row r="47" spans="1:7" ht="13.7" customHeight="1">
      <c r="A47" s="36"/>
      <c r="B47" s="1081"/>
      <c r="C47" s="60" t="s">
        <v>227</v>
      </c>
      <c r="D47" s="60" t="s">
        <v>452</v>
      </c>
      <c r="E47" s="68">
        <v>18</v>
      </c>
      <c r="G47" s="36"/>
    </row>
    <row r="48" spans="1:7">
      <c r="A48" s="36"/>
      <c r="B48" s="1082"/>
      <c r="C48" s="71"/>
      <c r="D48" s="71"/>
      <c r="E48" s="62"/>
      <c r="G48" s="36"/>
    </row>
    <row r="49" spans="2:7">
      <c r="B49" s="1083" t="s">
        <v>231</v>
      </c>
      <c r="C49" s="60"/>
      <c r="D49" s="72"/>
      <c r="E49" s="66"/>
      <c r="G49" s="36"/>
    </row>
    <row r="50" spans="2:7">
      <c r="B50" s="1083"/>
      <c r="C50" s="60" t="s">
        <v>232</v>
      </c>
      <c r="D50" s="73" t="s">
        <v>233</v>
      </c>
      <c r="E50" s="68">
        <v>19</v>
      </c>
      <c r="G50" s="36"/>
    </row>
    <row r="51" spans="2:7">
      <c r="B51" s="1083"/>
      <c r="C51" s="60" t="s">
        <v>234</v>
      </c>
      <c r="D51" s="73" t="s">
        <v>235</v>
      </c>
      <c r="E51" s="52">
        <v>20</v>
      </c>
      <c r="G51" s="74"/>
    </row>
    <row r="52" spans="2:7">
      <c r="B52" s="1083"/>
      <c r="C52" s="60" t="s">
        <v>236</v>
      </c>
      <c r="D52" s="73" t="s">
        <v>453</v>
      </c>
      <c r="E52" s="52">
        <v>21</v>
      </c>
      <c r="G52" s="74"/>
    </row>
    <row r="53" spans="2:7">
      <c r="B53" s="1083"/>
      <c r="C53" s="60" t="s">
        <v>237</v>
      </c>
      <c r="D53" s="73" t="s">
        <v>454</v>
      </c>
      <c r="E53" s="52">
        <v>22</v>
      </c>
      <c r="G53" s="74"/>
    </row>
    <row r="54" spans="2:7">
      <c r="B54" s="1083"/>
      <c r="C54" s="60" t="s">
        <v>525</v>
      </c>
      <c r="D54" s="73" t="s">
        <v>524</v>
      </c>
      <c r="E54" s="855">
        <v>23</v>
      </c>
      <c r="G54" s="74"/>
    </row>
    <row r="55" spans="2:7">
      <c r="B55" s="1083"/>
      <c r="C55" s="60" t="s">
        <v>534</v>
      </c>
      <c r="D55" s="73" t="s">
        <v>535</v>
      </c>
      <c r="E55" s="855">
        <v>24</v>
      </c>
      <c r="G55" s="74"/>
    </row>
    <row r="56" spans="2:7">
      <c r="B56" s="1084"/>
      <c r="C56" s="61"/>
      <c r="D56" s="75"/>
      <c r="E56" s="76"/>
      <c r="G56" s="77"/>
    </row>
    <row r="57" spans="2:7">
      <c r="B57" s="1069" t="s">
        <v>238</v>
      </c>
      <c r="C57" s="63"/>
      <c r="D57" s="78"/>
      <c r="E57" s="79"/>
      <c r="G57" s="77"/>
    </row>
    <row r="58" spans="2:7">
      <c r="B58" s="1070"/>
      <c r="C58" s="60" t="s">
        <v>239</v>
      </c>
      <c r="D58" s="73" t="s">
        <v>240</v>
      </c>
      <c r="E58" s="855">
        <v>25</v>
      </c>
      <c r="G58" s="74"/>
    </row>
    <row r="59" spans="2:7">
      <c r="B59" s="1070"/>
      <c r="C59" s="60" t="s">
        <v>241</v>
      </c>
      <c r="D59" s="73" t="s">
        <v>242</v>
      </c>
      <c r="E59" s="855">
        <v>26</v>
      </c>
      <c r="G59" s="74"/>
    </row>
    <row r="60" spans="2:7">
      <c r="B60" s="1070"/>
      <c r="C60" s="60" t="s">
        <v>243</v>
      </c>
      <c r="D60" s="73" t="s">
        <v>244</v>
      </c>
      <c r="E60" s="52">
        <v>27</v>
      </c>
      <c r="G60" s="74"/>
    </row>
    <row r="61" spans="2:7">
      <c r="B61" s="1070"/>
      <c r="C61" s="60" t="s">
        <v>245</v>
      </c>
      <c r="D61" s="73" t="s">
        <v>246</v>
      </c>
      <c r="E61" s="52">
        <v>28</v>
      </c>
      <c r="G61" s="74"/>
    </row>
    <row r="62" spans="2:7">
      <c r="B62" s="1071"/>
      <c r="C62" s="61"/>
      <c r="D62" s="80"/>
      <c r="E62" s="69"/>
      <c r="G62" s="74"/>
    </row>
    <row r="63" spans="2:7">
      <c r="B63" s="1074" t="s">
        <v>251</v>
      </c>
      <c r="C63" s="65"/>
      <c r="D63" s="65"/>
      <c r="E63" s="64"/>
    </row>
    <row r="64" spans="2:7">
      <c r="B64" s="1075"/>
      <c r="C64" s="60" t="s">
        <v>252</v>
      </c>
      <c r="D64" s="60" t="s">
        <v>253</v>
      </c>
      <c r="E64" s="68">
        <v>29</v>
      </c>
    </row>
    <row r="65" spans="2:5">
      <c r="B65" s="1076"/>
      <c r="C65" s="71"/>
      <c r="D65" s="71"/>
      <c r="E65" s="62"/>
    </row>
    <row r="66" spans="2:5">
      <c r="B66" s="1074" t="s">
        <v>228</v>
      </c>
      <c r="C66" s="65"/>
      <c r="D66" s="81"/>
      <c r="E66" s="64"/>
    </row>
    <row r="67" spans="2:5">
      <c r="B67" s="1075"/>
      <c r="C67" s="60" t="s">
        <v>229</v>
      </c>
      <c r="D67" s="82" t="s">
        <v>230</v>
      </c>
      <c r="E67" s="962">
        <v>31</v>
      </c>
    </row>
    <row r="68" spans="2:5" ht="17.25" thickBot="1">
      <c r="B68" s="1077"/>
      <c r="C68" s="83"/>
      <c r="D68" s="84"/>
      <c r="E68" s="85"/>
    </row>
  </sheetData>
  <mergeCells count="11">
    <mergeCell ref="B1:E1"/>
    <mergeCell ref="B45:B48"/>
    <mergeCell ref="B24:B32"/>
    <mergeCell ref="B49:B56"/>
    <mergeCell ref="B19:B23"/>
    <mergeCell ref="B8:B12"/>
    <mergeCell ref="B57:B62"/>
    <mergeCell ref="B13:B15"/>
    <mergeCell ref="B16:B18"/>
    <mergeCell ref="B63:B65"/>
    <mergeCell ref="B66:B68"/>
  </mergeCells>
  <phoneticPr fontId="8" type="noConversion"/>
  <hyperlinks>
    <hyperlink ref="E9" location="'(2) Directors statement'!A1" display="'(2) Directors statement'!A1"/>
    <hyperlink ref="E14" location="'(4) RFS Inc '!A1" display="'(4) RFS Inc '!A1"/>
    <hyperlink ref="E17" location="'(5) DISAGG Inc'!A1" display="'(5) DISAGG Inc'!A1"/>
    <hyperlink ref="E11" location="'(3) Notes to Accs'!A1" display="'(3) Notes to Accs'!A1"/>
    <hyperlink ref="E20" location="'(6) DISAGG Opex'!A1" display="'(6) DISAGG Opex'!A1"/>
    <hyperlink ref="E21" location="'(7) DISAGG Aloc1'!A1" display="'(7) DISAGG Aloc1'!A1"/>
    <hyperlink ref="E22" location="'(8) DISAGG Aloc2 '!A1" display="'(8) DISAGG Aloc2 '!A1"/>
    <hyperlink ref="E25" location="'(9) PTS Adj'!A1" display="'(9) PTS Adj'!A1"/>
    <hyperlink ref="E27" location="'(10) PTS PriceRedn'!A1" display="'(10) PTS PriceRedn'!A1"/>
    <hyperlink ref="E29" location="'(11) PTS PDisc'!A1" display="'(11) PTS PDisc'!A1"/>
    <hyperlink ref="E31" location="'(12) PTS Rev '!A1" display="'(12) PTS Rev '!A1"/>
    <hyperlink ref="E36" location="'(13) PTS Asset Aging'!A1" display="'(13) PTS Asset Aging'!A1"/>
    <hyperlink ref="E41" location="'(14) DISAGG ProvSum'!A1" display="'(14) DISAGG ProvSum'!A1"/>
    <hyperlink ref="E43" location="'(15) PTS ProvRec '!A1" display="'(15) PTS ProvRec '!A1"/>
    <hyperlink ref="E46" location="'(16) INF Rel Part Trans'!A1" display="'(16) INF Rel Part Trans'!A1"/>
    <hyperlink ref="E47" location="'(17) INF RevRec'!A1" display="'(17) INF RevRec'!A1"/>
    <hyperlink ref="E50" location="'(18) Historic Opex Summary'!Print_Area" display="'(18) Historic Opex Summary'!Print_Area"/>
    <hyperlink ref="E51" location="'(19) Historic Opex Category Yr1'!A1" display="'(19) Historic Opex Category Yr1'!A1"/>
    <hyperlink ref="E52" location="'(20) Historic Opex Category Yr2'!A1" display="'(20) Historic Opex Category Yr2'!A1"/>
    <hyperlink ref="E53" location="'(21) Historic Opex Category Yr3'!A1" display="'(21) Historic Opex Category Yr3'!A1"/>
    <hyperlink ref="E60" location="'(26) Hist Capex - Network'!A1" display="'(26) Hist Capex - Network'!A1"/>
    <hyperlink ref="E61" location="'(27) Hist Capex - Non-Network'!A1" display="'(27) Hist Capex - Non-Network'!A1"/>
    <hyperlink ref="E64" location="'(28) Auditor''s review report'!A1" display="'(28) Auditor''s review report'!A1"/>
    <hyperlink ref="E67" location="'(29) NFS Curr Map Network'!A1" display="'(29) NFS Curr Map Network'!A1"/>
    <hyperlink ref="E59" location="'(25) Hist Capex by Asset Class '!A1" display="'(25) Hist Capex by Asset Class '!A1"/>
    <hyperlink ref="E54" location="'(22) Historic Opex Category Yr4'!A1" display="'(22) Historic Opex Category Yr4'!A1"/>
    <hyperlink ref="E55" location="'(23) Historic Opex Category Yr5'!A1" display="'(23) Historic Opex Category Yr5'!A1"/>
    <hyperlink ref="E58" location="'(24) Historic Capex by Category'!A1" display="'(24) Historic Capex by Category'!A1"/>
  </hyperlinks>
  <printOptions horizontalCentered="1"/>
  <pageMargins left="0.74803149606299213" right="0.74803149606299213" top="0.98425196850393704" bottom="0.98425196850393704" header="0.51181102362204722" footer="0.51181102362204722"/>
  <pageSetup paperSize="9" scale="6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P37"/>
  <sheetViews>
    <sheetView zoomScale="75" zoomScaleNormal="75" zoomScaleSheetLayoutView="100" workbookViewId="0">
      <selection activeCell="J36" sqref="J36"/>
    </sheetView>
  </sheetViews>
  <sheetFormatPr defaultColWidth="7.85546875" defaultRowHeight="13.5"/>
  <cols>
    <col min="1" max="1" width="15.7109375" style="890" customWidth="1"/>
    <col min="2" max="6" width="19.7109375" style="890" customWidth="1"/>
    <col min="7" max="7" width="15.7109375" style="890" customWidth="1"/>
    <col min="8" max="15" width="7.85546875" style="890" customWidth="1"/>
    <col min="16" max="16" width="7.85546875" style="889" customWidth="1"/>
    <col min="17" max="16384" width="7.85546875" style="890"/>
  </cols>
  <sheetData>
    <row r="1" spans="1:16" s="889" customFormat="1">
      <c r="A1" s="285"/>
      <c r="B1" s="285"/>
      <c r="C1" s="285"/>
      <c r="D1" s="285"/>
      <c r="E1" s="285"/>
      <c r="F1" s="285"/>
      <c r="G1" s="285"/>
    </row>
    <row r="2" spans="1:16" s="892" customFormat="1" ht="42.75" customHeight="1">
      <c r="A2" s="357"/>
      <c r="B2" s="1123" t="s">
        <v>77</v>
      </c>
      <c r="C2" s="1124"/>
      <c r="D2" s="1124"/>
      <c r="E2" s="1125"/>
      <c r="F2" s="357"/>
      <c r="G2" s="290"/>
      <c r="H2" s="891"/>
      <c r="I2" s="891"/>
      <c r="J2" s="891"/>
      <c r="K2" s="891"/>
      <c r="L2" s="891"/>
    </row>
    <row r="3" spans="1:16" s="892" customFormat="1" ht="12.75" customHeight="1">
      <c r="A3" s="357"/>
      <c r="B3" s="288"/>
      <c r="C3" s="289"/>
      <c r="D3" s="289"/>
      <c r="E3" s="357"/>
      <c r="F3" s="357"/>
      <c r="G3" s="289"/>
      <c r="H3" s="950"/>
      <c r="I3" s="950"/>
      <c r="J3" s="891"/>
      <c r="K3" s="891"/>
      <c r="L3" s="891"/>
    </row>
    <row r="4" spans="1:16" s="889" customFormat="1">
      <c r="A4" s="357"/>
      <c r="B4" s="285"/>
      <c r="C4" s="285"/>
      <c r="D4" s="285"/>
      <c r="E4" s="357"/>
      <c r="F4" s="357"/>
      <c r="G4" s="285"/>
    </row>
    <row r="5" spans="1:16" s="889" customFormat="1" ht="15">
      <c r="A5" s="357"/>
      <c r="B5" s="1126"/>
      <c r="C5" s="1126"/>
      <c r="D5" s="1126"/>
      <c r="E5" s="1127"/>
      <c r="F5" s="357"/>
      <c r="G5" s="358"/>
      <c r="H5" s="951"/>
      <c r="I5" s="951"/>
      <c r="J5" s="951"/>
      <c r="K5" s="1122"/>
      <c r="L5" s="1122"/>
    </row>
    <row r="6" spans="1:16">
      <c r="A6" s="357"/>
      <c r="B6" s="357"/>
      <c r="C6" s="357"/>
      <c r="D6" s="357"/>
      <c r="E6" s="357"/>
      <c r="F6" s="357"/>
      <c r="G6" s="357"/>
    </row>
    <row r="7" spans="1:16" ht="12.75" customHeight="1">
      <c r="A7" s="952" t="str">
        <f>'(1) Index'!$C$5</f>
        <v>For the year ended 30 June 2018</v>
      </c>
      <c r="B7" s="359"/>
      <c r="C7" s="360"/>
      <c r="D7" s="357"/>
      <c r="E7" s="357"/>
      <c r="F7" s="357"/>
      <c r="G7" s="357"/>
    </row>
    <row r="8" spans="1:16">
      <c r="A8" s="357"/>
      <c r="B8" s="357"/>
      <c r="C8" s="357"/>
      <c r="D8" s="357"/>
      <c r="E8" s="357"/>
      <c r="F8" s="357"/>
      <c r="G8" s="357"/>
    </row>
    <row r="9" spans="1:16" s="954" customFormat="1">
      <c r="A9" s="361"/>
      <c r="B9" s="361"/>
      <c r="C9" s="361"/>
      <c r="D9" s="361"/>
      <c r="E9" s="361"/>
      <c r="F9" s="361"/>
      <c r="G9" s="361"/>
      <c r="H9" s="953"/>
      <c r="I9" s="953"/>
      <c r="J9" s="953"/>
      <c r="P9" s="953"/>
    </row>
    <row r="10" spans="1:16" s="954" customFormat="1">
      <c r="A10" s="361" t="s">
        <v>374</v>
      </c>
      <c r="B10" s="361"/>
      <c r="C10" s="361"/>
      <c r="D10" s="361"/>
      <c r="E10" s="361"/>
      <c r="F10" s="361"/>
      <c r="G10" s="361"/>
      <c r="H10" s="953"/>
      <c r="I10" s="953"/>
      <c r="J10" s="953"/>
      <c r="P10" s="953"/>
    </row>
    <row r="11" spans="1:16" s="954" customFormat="1">
      <c r="A11" s="361"/>
      <c r="B11" s="361"/>
      <c r="C11" s="361"/>
      <c r="D11" s="361"/>
      <c r="E11" s="361"/>
      <c r="F11" s="361"/>
      <c r="G11" s="361"/>
      <c r="H11" s="953"/>
      <c r="I11" s="953"/>
      <c r="J11" s="953"/>
      <c r="P11" s="953"/>
    </row>
    <row r="12" spans="1:16" s="954" customFormat="1">
      <c r="A12" s="361"/>
      <c r="B12" s="361"/>
      <c r="C12" s="361"/>
      <c r="D12" s="361"/>
      <c r="E12" s="361"/>
      <c r="F12" s="361"/>
      <c r="G12" s="361"/>
      <c r="H12" s="953"/>
      <c r="I12" s="953"/>
      <c r="J12" s="953"/>
      <c r="P12" s="953"/>
    </row>
    <row r="13" spans="1:16">
      <c r="A13" s="357"/>
      <c r="B13" s="357"/>
      <c r="C13" s="357"/>
      <c r="D13" s="357"/>
      <c r="E13" s="357"/>
      <c r="F13" s="357"/>
      <c r="G13" s="357"/>
    </row>
    <row r="14" spans="1:16">
      <c r="A14" s="357"/>
      <c r="B14" s="357"/>
      <c r="C14" s="357"/>
      <c r="D14" s="357"/>
      <c r="E14" s="357"/>
      <c r="F14" s="357"/>
      <c r="G14" s="357"/>
    </row>
    <row r="15" spans="1:16">
      <c r="A15" s="357"/>
      <c r="B15" s="357"/>
      <c r="C15" s="357"/>
      <c r="D15" s="357"/>
      <c r="E15" s="357"/>
      <c r="F15" s="357"/>
      <c r="G15" s="357"/>
    </row>
    <row r="16" spans="1:16">
      <c r="A16" s="357"/>
      <c r="B16" s="357"/>
      <c r="C16" s="357"/>
      <c r="D16" s="357"/>
      <c r="E16" s="357"/>
      <c r="F16" s="357"/>
      <c r="G16" s="357"/>
    </row>
    <row r="17" spans="1:7">
      <c r="A17" s="357"/>
      <c r="B17" s="357"/>
      <c r="C17" s="357"/>
      <c r="D17" s="357"/>
      <c r="E17" s="357"/>
      <c r="F17" s="357"/>
      <c r="G17" s="357"/>
    </row>
    <row r="18" spans="1:7">
      <c r="A18" s="357"/>
      <c r="B18" s="357"/>
      <c r="C18" s="357"/>
      <c r="D18" s="357"/>
      <c r="E18" s="357"/>
      <c r="F18" s="357"/>
      <c r="G18" s="357"/>
    </row>
    <row r="19" spans="1:7">
      <c r="A19" s="357"/>
      <c r="B19" s="357"/>
      <c r="C19" s="357"/>
      <c r="D19" s="357"/>
      <c r="E19" s="357"/>
      <c r="F19" s="357"/>
      <c r="G19" s="357"/>
    </row>
    <row r="20" spans="1:7">
      <c r="A20" s="357"/>
      <c r="B20" s="357"/>
      <c r="C20" s="357"/>
      <c r="D20" s="357"/>
      <c r="E20" s="357"/>
      <c r="F20" s="357"/>
      <c r="G20" s="357"/>
    </row>
    <row r="21" spans="1:7">
      <c r="A21" s="357"/>
      <c r="B21" s="357"/>
      <c r="C21" s="357"/>
      <c r="D21" s="357"/>
      <c r="E21" s="357"/>
      <c r="F21" s="357"/>
      <c r="G21" s="357"/>
    </row>
    <row r="22" spans="1:7">
      <c r="A22" s="357"/>
      <c r="B22" s="357"/>
      <c r="C22" s="357"/>
      <c r="D22" s="357"/>
      <c r="E22" s="357"/>
      <c r="F22" s="357"/>
      <c r="G22" s="357"/>
    </row>
    <row r="23" spans="1:7">
      <c r="A23" s="357"/>
      <c r="B23" s="357"/>
      <c r="C23" s="357"/>
      <c r="D23" s="357"/>
      <c r="E23" s="357"/>
      <c r="F23" s="357"/>
      <c r="G23" s="357"/>
    </row>
    <row r="24" spans="1:7">
      <c r="A24" s="357"/>
      <c r="B24" s="357"/>
      <c r="C24" s="357"/>
      <c r="D24" s="357"/>
      <c r="E24" s="357"/>
      <c r="F24" s="357"/>
      <c r="G24" s="357"/>
    </row>
    <row r="25" spans="1:7">
      <c r="A25" s="357"/>
      <c r="B25" s="357"/>
      <c r="C25" s="357"/>
      <c r="D25" s="357"/>
      <c r="E25" s="357"/>
      <c r="F25" s="357"/>
      <c r="G25" s="357"/>
    </row>
    <row r="26" spans="1:7">
      <c r="A26" s="357"/>
      <c r="B26" s="357"/>
      <c r="C26" s="357"/>
      <c r="D26" s="357"/>
      <c r="E26" s="357"/>
      <c r="F26" s="357"/>
      <c r="G26" s="357"/>
    </row>
    <row r="27" spans="1:7">
      <c r="A27" s="357"/>
      <c r="B27" s="357"/>
      <c r="C27" s="357"/>
      <c r="D27" s="357"/>
      <c r="E27" s="357"/>
      <c r="F27" s="357"/>
      <c r="G27" s="357"/>
    </row>
    <row r="28" spans="1:7">
      <c r="A28" s="357"/>
      <c r="B28" s="357"/>
      <c r="C28" s="357"/>
      <c r="D28" s="357"/>
      <c r="E28" s="357"/>
      <c r="F28" s="357"/>
      <c r="G28" s="357"/>
    </row>
    <row r="29" spans="1:7">
      <c r="A29" s="357"/>
      <c r="B29" s="357"/>
      <c r="C29" s="357"/>
      <c r="D29" s="357"/>
      <c r="E29" s="357"/>
      <c r="F29" s="357"/>
      <c r="G29" s="357"/>
    </row>
    <row r="30" spans="1:7">
      <c r="A30" s="357"/>
      <c r="B30" s="357"/>
      <c r="C30" s="357"/>
      <c r="D30" s="357"/>
      <c r="E30" s="357"/>
      <c r="F30" s="357"/>
      <c r="G30" s="357"/>
    </row>
    <row r="31" spans="1:7">
      <c r="A31" s="357"/>
      <c r="B31" s="357"/>
      <c r="C31" s="357"/>
      <c r="D31" s="357"/>
      <c r="E31" s="357"/>
      <c r="F31" s="357"/>
      <c r="G31" s="357"/>
    </row>
    <row r="32" spans="1:7">
      <c r="A32" s="357"/>
      <c r="B32" s="357"/>
      <c r="C32" s="357"/>
      <c r="D32" s="357"/>
      <c r="E32" s="357"/>
      <c r="F32" s="357"/>
      <c r="G32" s="357"/>
    </row>
    <row r="33" spans="1:7">
      <c r="A33" s="357"/>
      <c r="B33" s="357"/>
      <c r="C33" s="357"/>
      <c r="D33" s="357"/>
      <c r="E33" s="357"/>
      <c r="F33" s="357"/>
      <c r="G33" s="357"/>
    </row>
    <row r="34" spans="1:7">
      <c r="A34" s="357"/>
      <c r="B34" s="357"/>
      <c r="C34" s="357"/>
      <c r="D34" s="357"/>
      <c r="E34" s="357"/>
      <c r="F34" s="357"/>
      <c r="G34" s="357"/>
    </row>
    <row r="35" spans="1:7">
      <c r="A35" s="357"/>
      <c r="B35" s="357"/>
      <c r="C35" s="357"/>
      <c r="D35" s="357"/>
      <c r="E35" s="357"/>
      <c r="F35" s="357"/>
      <c r="G35" s="357"/>
    </row>
    <row r="36" spans="1:7">
      <c r="A36" s="357"/>
      <c r="B36" s="357"/>
      <c r="C36" s="357"/>
      <c r="D36" s="357"/>
      <c r="E36" s="357"/>
      <c r="F36" s="357"/>
      <c r="G36" s="357"/>
    </row>
    <row r="37" spans="1:7">
      <c r="A37" s="357"/>
      <c r="B37" s="357"/>
      <c r="C37" s="357"/>
      <c r="D37" s="357"/>
      <c r="E37" s="357"/>
      <c r="F37" s="357"/>
      <c r="G37" s="357"/>
    </row>
  </sheetData>
  <customSheetViews>
    <customSheetView guid="{40BCCFC0-858B-4E7A-90B5-167B0A5EAA8C}" showPageBreaks="1" printArea="1" showRuler="0">
      <selection activeCell="B2" sqref="B2:D2"/>
      <pageMargins left="0.15748031496062992" right="0.15748031496062992" top="0.11811023622047245" bottom="0.11811023622047245" header="0.11811023622047245" footer="0.11811023622047245"/>
      <printOptions horizontalCentered="1"/>
      <pageSetup paperSize="9" orientation="landscape" r:id="rId1"/>
      <headerFooter alignWithMargins="0">
        <oddFooter>&amp;R&amp;P</oddFooter>
      </headerFooter>
    </customSheetView>
    <customSheetView guid="{AAD1793D-D726-4284-9E00-BFA4908AA875}" showPageBreaks="1" printArea="1" showRuler="0">
      <selection activeCell="B40" sqref="B40"/>
      <pageMargins left="0.15748031496062992" right="0.15748031496062992" top="0.11811023622047245" bottom="0.11811023622047245" header="0.11811023622047245" footer="0.11811023622047245"/>
      <printOptions horizontalCentered="1"/>
      <pageSetup paperSize="9" orientation="landscape" r:id="rId2"/>
      <headerFooter alignWithMargins="0">
        <oddFooter>&amp;R&amp;P</oddFooter>
      </headerFooter>
    </customSheetView>
  </customSheetViews>
  <mergeCells count="3">
    <mergeCell ref="K5:L5"/>
    <mergeCell ref="B2:E2"/>
    <mergeCell ref="B5:E5"/>
  </mergeCells>
  <phoneticPr fontId="13" type="noConversion"/>
  <printOptions horizontalCentered="1"/>
  <pageMargins left="0.15748031496062992" right="0.15748031496062992" top="0.11811023622047245" bottom="0.11811023622047245" header="0.11811023622047245" footer="0.11811023622047245"/>
  <pageSetup paperSize="9" scale="85" firstPageNumber="11" orientation="landscape" useFirstPageNumber="1" r:id="rId3"/>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sheetPr>
  <dimension ref="A1:P37"/>
  <sheetViews>
    <sheetView zoomScale="75" zoomScaleNormal="75" zoomScaleSheetLayoutView="100" workbookViewId="0">
      <selection activeCell="J36" sqref="J36"/>
    </sheetView>
  </sheetViews>
  <sheetFormatPr defaultColWidth="7.85546875" defaultRowHeight="13.5"/>
  <cols>
    <col min="1" max="1" width="15.7109375" style="890" customWidth="1"/>
    <col min="2" max="6" width="19.7109375" style="890" customWidth="1"/>
    <col min="7" max="7" width="15.7109375" style="890" customWidth="1"/>
    <col min="8" max="15" width="7.85546875" style="890" customWidth="1"/>
    <col min="16" max="16" width="7.85546875" style="889" customWidth="1"/>
    <col min="17" max="16384" width="7.85546875" style="890"/>
  </cols>
  <sheetData>
    <row r="1" spans="1:16" s="889" customFormat="1">
      <c r="A1" s="285"/>
      <c r="B1" s="285"/>
      <c r="C1" s="285"/>
      <c r="D1" s="285"/>
      <c r="E1" s="285"/>
      <c r="F1" s="285"/>
      <c r="G1" s="285"/>
    </row>
    <row r="2" spans="1:16" s="892" customFormat="1" ht="42.75" customHeight="1">
      <c r="A2" s="357"/>
      <c r="B2" s="1123" t="s">
        <v>36</v>
      </c>
      <c r="C2" s="1124"/>
      <c r="D2" s="1124"/>
      <c r="E2" s="1125"/>
      <c r="F2" s="357"/>
      <c r="G2" s="290"/>
      <c r="H2" s="891"/>
      <c r="I2" s="891"/>
      <c r="J2" s="891"/>
      <c r="K2" s="891"/>
      <c r="L2" s="891"/>
    </row>
    <row r="3" spans="1:16" s="892" customFormat="1" ht="12.75" customHeight="1">
      <c r="A3" s="357"/>
      <c r="B3" s="288"/>
      <c r="C3" s="289"/>
      <c r="D3" s="289"/>
      <c r="E3" s="357"/>
      <c r="F3" s="357"/>
      <c r="G3" s="289"/>
      <c r="H3" s="950"/>
      <c r="I3" s="950"/>
      <c r="J3" s="891"/>
      <c r="K3" s="891"/>
      <c r="L3" s="891"/>
    </row>
    <row r="4" spans="1:16" s="889" customFormat="1">
      <c r="A4" s="357"/>
      <c r="B4" s="285"/>
      <c r="C4" s="285"/>
      <c r="D4" s="285"/>
      <c r="E4" s="357"/>
      <c r="F4" s="357"/>
      <c r="G4" s="285"/>
    </row>
    <row r="5" spans="1:16" s="889" customFormat="1" ht="15">
      <c r="A5" s="357"/>
      <c r="B5" s="1126"/>
      <c r="C5" s="1126"/>
      <c r="D5" s="1126"/>
      <c r="E5" s="1127"/>
      <c r="F5" s="357"/>
      <c r="G5" s="358"/>
      <c r="H5" s="951"/>
      <c r="I5" s="951"/>
      <c r="J5" s="951"/>
      <c r="K5" s="1122"/>
      <c r="L5" s="1122"/>
    </row>
    <row r="6" spans="1:16">
      <c r="A6" s="357"/>
      <c r="B6" s="357"/>
      <c r="C6" s="357"/>
      <c r="D6" s="357"/>
      <c r="E6" s="357"/>
      <c r="F6" s="357"/>
      <c r="G6" s="357"/>
    </row>
    <row r="7" spans="1:16" ht="12.75" customHeight="1">
      <c r="A7" s="952" t="str">
        <f>'(1) Index'!$C$5</f>
        <v>For the year ended 30 June 2018</v>
      </c>
      <c r="B7" s="359"/>
      <c r="C7" s="360"/>
      <c r="D7" s="357"/>
      <c r="E7" s="357"/>
      <c r="F7" s="357"/>
      <c r="G7" s="357"/>
    </row>
    <row r="8" spans="1:16">
      <c r="A8" s="357"/>
      <c r="B8" s="357"/>
      <c r="C8" s="357"/>
      <c r="D8" s="357"/>
      <c r="E8" s="357"/>
      <c r="F8" s="357"/>
      <c r="G8" s="357"/>
    </row>
    <row r="9" spans="1:16" s="954" customFormat="1">
      <c r="A9" s="361"/>
      <c r="B9" s="361"/>
      <c r="C9" s="361"/>
      <c r="D9" s="361"/>
      <c r="E9" s="361"/>
      <c r="F9" s="361"/>
      <c r="G9" s="361"/>
      <c r="H9" s="953"/>
      <c r="I9" s="953"/>
      <c r="J9" s="953"/>
      <c r="P9" s="953"/>
    </row>
    <row r="10" spans="1:16" s="954" customFormat="1">
      <c r="A10" s="361" t="s">
        <v>346</v>
      </c>
      <c r="B10" s="361"/>
      <c r="C10" s="361"/>
      <c r="D10" s="361"/>
      <c r="E10" s="361"/>
      <c r="F10" s="361"/>
      <c r="G10" s="361"/>
      <c r="H10" s="953"/>
      <c r="I10" s="953"/>
      <c r="J10" s="953"/>
      <c r="P10" s="953"/>
    </row>
    <row r="11" spans="1:16" s="954" customFormat="1">
      <c r="A11" s="361"/>
      <c r="B11" s="361"/>
      <c r="C11" s="361"/>
      <c r="D11" s="361"/>
      <c r="E11" s="361"/>
      <c r="F11" s="361"/>
      <c r="G11" s="361"/>
      <c r="H11" s="953"/>
      <c r="I11" s="953"/>
      <c r="J11" s="953"/>
      <c r="P11" s="953"/>
    </row>
    <row r="12" spans="1:16" s="954" customFormat="1">
      <c r="A12" s="361"/>
      <c r="B12" s="361"/>
      <c r="C12" s="361"/>
      <c r="D12" s="361"/>
      <c r="E12" s="361"/>
      <c r="F12" s="361"/>
      <c r="G12" s="361"/>
      <c r="H12" s="953"/>
      <c r="I12" s="953"/>
      <c r="J12" s="953"/>
      <c r="P12" s="953"/>
    </row>
    <row r="13" spans="1:16">
      <c r="A13" s="357"/>
      <c r="B13" s="357"/>
      <c r="C13" s="357"/>
      <c r="D13" s="357"/>
      <c r="E13" s="357"/>
      <c r="F13" s="357"/>
      <c r="G13" s="357"/>
    </row>
    <row r="14" spans="1:16">
      <c r="A14" s="357"/>
      <c r="B14" s="357"/>
      <c r="C14" s="357"/>
      <c r="D14" s="357"/>
      <c r="E14" s="357"/>
      <c r="F14" s="357"/>
      <c r="G14" s="357"/>
    </row>
    <row r="15" spans="1:16">
      <c r="A15" s="357"/>
      <c r="B15" s="357"/>
      <c r="C15" s="357"/>
      <c r="D15" s="357"/>
      <c r="E15" s="357"/>
      <c r="F15" s="357"/>
      <c r="G15" s="357"/>
    </row>
    <row r="16" spans="1:16">
      <c r="A16" s="357"/>
      <c r="B16" s="357"/>
      <c r="C16" s="357"/>
      <c r="D16" s="357"/>
      <c r="E16" s="357"/>
      <c r="F16" s="357"/>
      <c r="G16" s="357"/>
    </row>
    <row r="17" spans="1:7">
      <c r="A17" s="357"/>
      <c r="B17" s="357"/>
      <c r="C17" s="357"/>
      <c r="D17" s="357"/>
      <c r="E17" s="357"/>
      <c r="F17" s="357"/>
      <c r="G17" s="357"/>
    </row>
    <row r="18" spans="1:7">
      <c r="A18" s="357"/>
      <c r="B18" s="357"/>
      <c r="C18" s="357"/>
      <c r="D18" s="357"/>
      <c r="E18" s="357"/>
      <c r="F18" s="357"/>
      <c r="G18" s="357"/>
    </row>
    <row r="19" spans="1:7">
      <c r="A19" s="357"/>
      <c r="B19" s="357"/>
      <c r="C19" s="357"/>
      <c r="D19" s="357"/>
      <c r="E19" s="357"/>
      <c r="F19" s="357"/>
      <c r="G19" s="357"/>
    </row>
    <row r="20" spans="1:7">
      <c r="A20" s="357"/>
      <c r="B20" s="357"/>
      <c r="C20" s="357"/>
      <c r="D20" s="357"/>
      <c r="E20" s="357"/>
      <c r="F20" s="357"/>
      <c r="G20" s="357"/>
    </row>
    <row r="21" spans="1:7">
      <c r="A21" s="357"/>
      <c r="B21" s="357"/>
      <c r="C21" s="357"/>
      <c r="D21" s="357"/>
      <c r="E21" s="357"/>
      <c r="F21" s="357"/>
      <c r="G21" s="357"/>
    </row>
    <row r="22" spans="1:7">
      <c r="A22" s="357"/>
      <c r="B22" s="357"/>
      <c r="C22" s="357"/>
      <c r="D22" s="357"/>
      <c r="E22" s="357"/>
      <c r="F22" s="357"/>
      <c r="G22" s="357"/>
    </row>
    <row r="23" spans="1:7">
      <c r="A23" s="357"/>
      <c r="B23" s="357"/>
      <c r="C23" s="357"/>
      <c r="D23" s="357"/>
      <c r="E23" s="357"/>
      <c r="F23" s="357"/>
      <c r="G23" s="357"/>
    </row>
    <row r="24" spans="1:7">
      <c r="A24" s="357"/>
      <c r="B24" s="357"/>
      <c r="C24" s="357"/>
      <c r="D24" s="357"/>
      <c r="E24" s="357"/>
      <c r="F24" s="357"/>
      <c r="G24" s="357"/>
    </row>
    <row r="25" spans="1:7">
      <c r="A25" s="357"/>
      <c r="B25" s="357"/>
      <c r="C25" s="357"/>
      <c r="D25" s="357"/>
      <c r="E25" s="357"/>
      <c r="F25" s="357"/>
      <c r="G25" s="357"/>
    </row>
    <row r="26" spans="1:7">
      <c r="A26" s="357"/>
      <c r="B26" s="357"/>
      <c r="C26" s="357"/>
      <c r="D26" s="357"/>
      <c r="E26" s="357"/>
      <c r="F26" s="357"/>
      <c r="G26" s="357"/>
    </row>
    <row r="27" spans="1:7">
      <c r="A27" s="357"/>
      <c r="B27" s="357"/>
      <c r="C27" s="357"/>
      <c r="D27" s="357"/>
      <c r="E27" s="357"/>
      <c r="F27" s="357"/>
      <c r="G27" s="357"/>
    </row>
    <row r="28" spans="1:7">
      <c r="A28" s="357"/>
      <c r="B28" s="357"/>
      <c r="C28" s="357"/>
      <c r="D28" s="357"/>
      <c r="E28" s="357"/>
      <c r="F28" s="357"/>
      <c r="G28" s="357"/>
    </row>
    <row r="29" spans="1:7">
      <c r="A29" s="357"/>
      <c r="B29" s="357"/>
      <c r="C29" s="357"/>
      <c r="D29" s="357"/>
      <c r="E29" s="357"/>
      <c r="F29" s="357"/>
      <c r="G29" s="357"/>
    </row>
    <row r="30" spans="1:7">
      <c r="A30" s="357"/>
      <c r="B30" s="357"/>
      <c r="C30" s="357"/>
      <c r="D30" s="357"/>
      <c r="E30" s="357"/>
      <c r="F30" s="357"/>
      <c r="G30" s="357"/>
    </row>
    <row r="31" spans="1:7">
      <c r="A31" s="357"/>
      <c r="B31" s="357"/>
      <c r="C31" s="357"/>
      <c r="D31" s="357"/>
      <c r="E31" s="357"/>
      <c r="F31" s="357"/>
      <c r="G31" s="357"/>
    </row>
    <row r="32" spans="1:7">
      <c r="A32" s="357"/>
      <c r="B32" s="357"/>
      <c r="C32" s="357"/>
      <c r="D32" s="357"/>
      <c r="E32" s="357"/>
      <c r="F32" s="357"/>
      <c r="G32" s="357"/>
    </row>
    <row r="33" spans="1:7">
      <c r="A33" s="357"/>
      <c r="B33" s="357"/>
      <c r="C33" s="357"/>
      <c r="D33" s="357"/>
      <c r="E33" s="357"/>
      <c r="F33" s="357"/>
      <c r="G33" s="357"/>
    </row>
    <row r="34" spans="1:7">
      <c r="A34" s="357"/>
      <c r="B34" s="357"/>
      <c r="C34" s="357"/>
      <c r="D34" s="357"/>
      <c r="E34" s="357"/>
      <c r="F34" s="357"/>
      <c r="G34" s="357"/>
    </row>
    <row r="35" spans="1:7">
      <c r="A35" s="357"/>
      <c r="B35" s="357"/>
      <c r="C35" s="357"/>
      <c r="D35" s="357"/>
      <c r="E35" s="357"/>
      <c r="F35" s="357"/>
      <c r="G35" s="357"/>
    </row>
    <row r="36" spans="1:7">
      <c r="A36" s="357"/>
      <c r="B36" s="357"/>
      <c r="C36" s="357"/>
      <c r="D36" s="357"/>
      <c r="E36" s="357"/>
      <c r="F36" s="357"/>
      <c r="G36" s="357"/>
    </row>
    <row r="37" spans="1:7">
      <c r="A37" s="357"/>
      <c r="B37" s="357"/>
      <c r="C37" s="357"/>
      <c r="D37" s="357"/>
      <c r="E37" s="357"/>
      <c r="F37" s="357"/>
      <c r="G37" s="357"/>
    </row>
  </sheetData>
  <mergeCells count="3">
    <mergeCell ref="B2:E2"/>
    <mergeCell ref="B5:E5"/>
    <mergeCell ref="K5:L5"/>
  </mergeCells>
  <printOptions horizontalCentered="1"/>
  <pageMargins left="0.15748031496062992" right="0.15748031496062992" top="0.11811023622047245" bottom="0.11811023622047245" header="0.11811023622047245" footer="0.11811023622047245"/>
  <pageSetup paperSize="9" scale="85" firstPageNumber="12" orientation="landscape" useFirstPageNumber="1"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C47"/>
  <sheetViews>
    <sheetView showGridLines="0" zoomScale="75" zoomScaleNormal="75" zoomScaleSheetLayoutView="100" workbookViewId="0">
      <selection activeCell="J36" sqref="J36"/>
    </sheetView>
  </sheetViews>
  <sheetFormatPr defaultColWidth="8.42578125" defaultRowHeight="13.5"/>
  <cols>
    <col min="1" max="1" width="13.85546875" style="388" customWidth="1"/>
    <col min="2" max="2" width="29.5703125" style="105" customWidth="1"/>
    <col min="3" max="3" width="30" style="105" customWidth="1"/>
    <col min="4" max="4" width="22.42578125" style="101" customWidth="1"/>
    <col min="5" max="5" width="25.28515625" style="101" customWidth="1"/>
    <col min="6" max="6" width="12.42578125" style="101" customWidth="1"/>
    <col min="7" max="7" width="1.7109375" style="101" customWidth="1"/>
    <col min="8" max="8" width="9.140625" style="101" customWidth="1"/>
    <col min="9" max="9" width="1.85546875" style="101" customWidth="1"/>
    <col min="10" max="10" width="10.28515625" style="101" customWidth="1"/>
    <col min="11" max="11" width="1.85546875" style="101" customWidth="1"/>
    <col min="12" max="14" width="8.42578125" style="101" customWidth="1"/>
    <col min="15" max="15" width="8.42578125" style="102" customWidth="1"/>
    <col min="16" max="16384" width="8.42578125" style="101"/>
  </cols>
  <sheetData>
    <row r="1" spans="1:29" s="102" customFormat="1"/>
    <row r="2" spans="1:29" s="173" customFormat="1" ht="36.75" customHeight="1">
      <c r="A2" s="1120" t="s">
        <v>24</v>
      </c>
      <c r="B2" s="1128"/>
      <c r="C2" s="1128"/>
      <c r="D2" s="1128"/>
      <c r="E2" s="363"/>
      <c r="F2" s="207"/>
      <c r="G2" s="207"/>
      <c r="H2" s="207"/>
      <c r="I2" s="207"/>
      <c r="J2" s="287"/>
      <c r="K2" s="287"/>
    </row>
    <row r="3" spans="1:29" s="291" customFormat="1" ht="15.75" customHeight="1">
      <c r="A3" s="362"/>
      <c r="B3" s="362"/>
      <c r="C3" s="362"/>
      <c r="D3" s="362"/>
      <c r="E3" s="362"/>
      <c r="F3" s="289"/>
      <c r="G3" s="289"/>
      <c r="H3" s="289"/>
      <c r="I3" s="290"/>
      <c r="J3" s="290"/>
      <c r="K3" s="290"/>
    </row>
    <row r="4" spans="1:29" s="102" customFormat="1" ht="13.5" customHeight="1"/>
    <row r="5" spans="1:29" s="102" customFormat="1" ht="15">
      <c r="A5" s="1101"/>
      <c r="B5" s="1101"/>
      <c r="C5" s="1101"/>
      <c r="D5" s="1101"/>
      <c r="E5" s="1101"/>
      <c r="F5" s="276"/>
      <c r="G5" s="276"/>
      <c r="H5" s="276"/>
      <c r="I5" s="276"/>
      <c r="J5" s="1113"/>
      <c r="K5" s="1113"/>
    </row>
    <row r="6" spans="1:29" s="102" customFormat="1" ht="12.75" customHeight="1">
      <c r="A6" s="364"/>
      <c r="B6" s="364"/>
      <c r="C6" s="364"/>
      <c r="D6" s="364"/>
      <c r="E6" s="364"/>
      <c r="F6" s="364"/>
      <c r="G6" s="365"/>
      <c r="I6" s="366"/>
      <c r="J6" s="366"/>
      <c r="K6" s="367"/>
      <c r="L6" s="101"/>
    </row>
    <row r="7" spans="1:29" s="102" customFormat="1" ht="12.75" customHeight="1">
      <c r="A7" s="88" t="str">
        <f>'(1) Index'!$C$5</f>
        <v>For the year ended 30 June 2018</v>
      </c>
      <c r="C7" s="105"/>
      <c r="D7" s="113"/>
      <c r="F7" s="317"/>
      <c r="G7" s="317"/>
      <c r="I7" s="220"/>
      <c r="J7" s="220"/>
      <c r="K7" s="368"/>
      <c r="L7" s="101"/>
    </row>
    <row r="8" spans="1:29" s="102" customFormat="1">
      <c r="A8" s="369"/>
      <c r="B8" s="316"/>
      <c r="C8" s="316"/>
      <c r="F8" s="220"/>
      <c r="G8" s="220"/>
      <c r="I8" s="220"/>
      <c r="J8" s="220"/>
      <c r="K8" s="368"/>
      <c r="L8" s="317"/>
      <c r="N8" s="101"/>
      <c r="P8" s="101"/>
      <c r="Q8" s="101"/>
      <c r="R8" s="101"/>
      <c r="S8" s="101"/>
      <c r="T8" s="101"/>
      <c r="U8" s="101"/>
      <c r="V8" s="101"/>
      <c r="W8" s="101"/>
      <c r="X8" s="101"/>
      <c r="Y8" s="101"/>
      <c r="Z8" s="101"/>
      <c r="AA8" s="101"/>
      <c r="AB8" s="101"/>
      <c r="AC8" s="101"/>
    </row>
    <row r="9" spans="1:29" ht="38.25">
      <c r="A9" s="226" t="s">
        <v>304</v>
      </c>
      <c r="B9" s="370" t="s">
        <v>305</v>
      </c>
      <c r="C9" s="371"/>
      <c r="D9" s="122" t="s">
        <v>306</v>
      </c>
      <c r="E9" s="372" t="s">
        <v>307</v>
      </c>
      <c r="F9" s="373"/>
    </row>
    <row r="10" spans="1:29" ht="21.95" customHeight="1">
      <c r="A10" s="374"/>
      <c r="B10" s="375"/>
      <c r="C10" s="376"/>
      <c r="D10" s="377" t="s">
        <v>308</v>
      </c>
      <c r="E10" s="377" t="s">
        <v>130</v>
      </c>
      <c r="F10" s="220"/>
    </row>
    <row r="11" spans="1:29" ht="13.5" customHeight="1">
      <c r="A11" s="374"/>
      <c r="B11" s="378"/>
      <c r="C11" s="379"/>
      <c r="D11" s="339"/>
      <c r="E11" s="339"/>
      <c r="F11" s="220"/>
    </row>
    <row r="12" spans="1:29" ht="13.5" hidden="1" customHeight="1">
      <c r="A12" s="380">
        <v>410020</v>
      </c>
      <c r="B12" s="233" t="s">
        <v>496</v>
      </c>
      <c r="C12" s="379"/>
      <c r="D12" s="339"/>
      <c r="E12" s="339">
        <v>0</v>
      </c>
      <c r="F12" s="220"/>
    </row>
    <row r="13" spans="1:29" ht="13.5" customHeight="1">
      <c r="A13" s="380">
        <v>411000</v>
      </c>
      <c r="B13" s="233" t="s">
        <v>142</v>
      </c>
      <c r="C13" s="381"/>
      <c r="D13" s="339"/>
      <c r="E13" s="987">
        <v>13407.638000000001</v>
      </c>
      <c r="F13" s="220"/>
    </row>
    <row r="14" spans="1:29" ht="13.5" hidden="1" customHeight="1">
      <c r="A14" s="380">
        <v>480030</v>
      </c>
      <c r="B14" s="233" t="s">
        <v>143</v>
      </c>
      <c r="C14" s="381"/>
      <c r="D14" s="339"/>
      <c r="E14" s="339">
        <v>0</v>
      </c>
      <c r="F14" s="220"/>
    </row>
    <row r="15" spans="1:29" ht="13.5" customHeight="1">
      <c r="A15" s="125"/>
      <c r="B15" s="143"/>
      <c r="C15" s="144"/>
      <c r="D15" s="338"/>
      <c r="E15" s="382"/>
      <c r="F15" s="315"/>
    </row>
    <row r="16" spans="1:29" ht="14.25" thickBot="1">
      <c r="A16" s="125"/>
      <c r="B16" s="145" t="s">
        <v>486</v>
      </c>
      <c r="C16" s="383"/>
      <c r="D16" s="384"/>
      <c r="E16" s="384">
        <f>SUM(E12:E15)</f>
        <v>13407.638000000001</v>
      </c>
      <c r="F16" s="315"/>
      <c r="H16" s="181"/>
    </row>
    <row r="17" spans="1:7" ht="14.25" thickTop="1">
      <c r="A17" s="385"/>
      <c r="B17" s="386"/>
      <c r="C17" s="254"/>
      <c r="D17" s="164"/>
      <c r="E17" s="387"/>
    </row>
    <row r="18" spans="1:7">
      <c r="B18" s="101"/>
      <c r="C18" s="277"/>
      <c r="D18" s="277"/>
      <c r="F18" s="389"/>
      <c r="G18" s="389"/>
    </row>
    <row r="19" spans="1:7">
      <c r="A19" s="388" t="s">
        <v>38</v>
      </c>
      <c r="B19" s="101"/>
      <c r="C19" s="101"/>
      <c r="F19" s="389"/>
      <c r="G19" s="389"/>
    </row>
    <row r="20" spans="1:7">
      <c r="B20" s="101"/>
      <c r="C20" s="101"/>
      <c r="F20" s="389"/>
      <c r="G20" s="389"/>
    </row>
    <row r="21" spans="1:7">
      <c r="B21" s="101"/>
      <c r="C21" s="101"/>
      <c r="D21" s="390"/>
      <c r="F21" s="389"/>
      <c r="G21" s="389"/>
    </row>
    <row r="22" spans="1:7">
      <c r="B22" s="101"/>
      <c r="C22" s="101"/>
      <c r="F22" s="389"/>
      <c r="G22" s="389"/>
    </row>
    <row r="23" spans="1:7">
      <c r="G23" s="102"/>
    </row>
    <row r="24" spans="1:7">
      <c r="G24" s="102"/>
    </row>
    <row r="25" spans="1:7">
      <c r="G25" s="102"/>
    </row>
    <row r="26" spans="1:7">
      <c r="A26" s="391"/>
    </row>
    <row r="27" spans="1:7">
      <c r="A27" s="391"/>
    </row>
    <row r="28" spans="1:7">
      <c r="A28" s="391"/>
    </row>
    <row r="40" spans="2:6">
      <c r="D40" s="318"/>
      <c r="F40" s="318"/>
    </row>
    <row r="45" spans="2:6">
      <c r="B45" s="182"/>
    </row>
    <row r="46" spans="2:6">
      <c r="B46" s="182"/>
    </row>
    <row r="47" spans="2:6">
      <c r="B47" s="182"/>
    </row>
  </sheetData>
  <customSheetViews>
    <customSheetView guid="{40BCCFC0-858B-4E7A-90B5-167B0A5EAA8C}" showPageBreaks="1" showGridLines="0" fitToPage="1" printArea="1" showRuler="0">
      <selection activeCell="B2" sqref="B2:D2"/>
      <pageMargins left="0.15748031496062992" right="0.15748031496062992" top="0.11811023622047245" bottom="0.11811023622047245" header="0.11811023622047245" footer="0.11811023622047245"/>
      <printOptions horizontalCentered="1"/>
      <pageSetup paperSize="9" orientation="landscape" horizontalDpi="4294967292" verticalDpi="4294967292" r:id="rId1"/>
      <headerFooter alignWithMargins="0"/>
    </customSheetView>
    <customSheetView guid="{AAD1793D-D726-4284-9E00-BFA4908AA875}" showPageBreaks="1" showGridLines="0" fitToPage="1" printArea="1" showRuler="0" topLeftCell="A10">
      <selection activeCell="B16" sqref="B16"/>
      <pageMargins left="0.15748031496062992" right="0.15748031496062992" top="0.11811023622047245" bottom="0.11811023622047245" header="0.11811023622047245" footer="0.11811023622047245"/>
      <printOptions horizontalCentered="1"/>
      <pageSetup paperSize="9" orientation="landscape" horizontalDpi="4294967292" verticalDpi="4294967292" r:id="rId2"/>
      <headerFooter alignWithMargins="0"/>
    </customSheetView>
  </customSheetViews>
  <mergeCells count="3">
    <mergeCell ref="J5:K5"/>
    <mergeCell ref="A5:E5"/>
    <mergeCell ref="A2:D2"/>
  </mergeCells>
  <phoneticPr fontId="13" type="noConversion"/>
  <printOptions horizontalCentered="1" gridLinesSet="0"/>
  <pageMargins left="0.15748031496062992" right="0.15748031496062992" top="0.11811023622047245" bottom="0.11811023622047245" header="0.11811023622047245" footer="0.11811023622047245"/>
  <pageSetup paperSize="9" scale="85" firstPageNumber="13" orientation="landscape" useFirstPageNumber="1" r:id="rId3"/>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2:O25"/>
  <sheetViews>
    <sheetView showGridLines="0" zoomScale="80" zoomScaleNormal="80" zoomScaleSheetLayoutView="100" workbookViewId="0">
      <selection activeCell="J36" sqref="J36"/>
    </sheetView>
  </sheetViews>
  <sheetFormatPr defaultColWidth="7.85546875" defaultRowHeight="13.5"/>
  <cols>
    <col min="1" max="1" width="13.42578125" style="167" customWidth="1"/>
    <col min="2" max="2" width="35.7109375" style="167" customWidth="1"/>
    <col min="3" max="8" width="15.7109375" style="167" customWidth="1"/>
    <col min="9" max="9" width="2.7109375" style="167" customWidth="1"/>
    <col min="10" max="10" width="4.5703125" style="167" customWidth="1"/>
    <col min="11" max="11" width="3.7109375" style="167" customWidth="1"/>
    <col min="12" max="13" width="13.42578125" style="167" customWidth="1"/>
    <col min="14" max="14" width="7.85546875" style="167" customWidth="1"/>
    <col min="15" max="15" width="7.85546875" style="394" customWidth="1"/>
    <col min="16" max="16384" width="7.85546875" style="167"/>
  </cols>
  <sheetData>
    <row r="2" spans="1:13" s="173" customFormat="1" ht="36" customHeight="1">
      <c r="A2" s="1120" t="s">
        <v>25</v>
      </c>
      <c r="B2" s="1129"/>
      <c r="C2" s="1129"/>
      <c r="D2" s="1129"/>
      <c r="E2" s="1129"/>
      <c r="F2" s="1129"/>
      <c r="G2" s="1129"/>
      <c r="H2" s="1129"/>
      <c r="I2" s="207"/>
      <c r="J2" s="287"/>
      <c r="K2" s="287"/>
    </row>
    <row r="3" spans="1:13" s="291" customFormat="1">
      <c r="A3" s="362"/>
      <c r="B3" s="362"/>
      <c r="C3" s="362"/>
      <c r="D3" s="362"/>
      <c r="E3" s="362"/>
      <c r="F3" s="207"/>
      <c r="G3" s="207"/>
      <c r="H3" s="207"/>
      <c r="I3" s="207"/>
      <c r="J3" s="290"/>
      <c r="K3" s="290"/>
    </row>
    <row r="4" spans="1:13" s="102" customFormat="1"/>
    <row r="5" spans="1:13" s="102" customFormat="1" ht="15">
      <c r="A5" s="1130"/>
      <c r="B5" s="1131"/>
      <c r="C5" s="1131"/>
      <c r="D5" s="1131"/>
      <c r="E5" s="1131"/>
      <c r="F5" s="1131"/>
      <c r="G5" s="1131"/>
      <c r="H5" s="1131"/>
      <c r="I5" s="392"/>
      <c r="J5" s="1113"/>
      <c r="K5" s="1113"/>
    </row>
    <row r="7" spans="1:13" ht="16.5">
      <c r="A7" s="88" t="str">
        <f>'(1) Index'!$C$5</f>
        <v>For the year ended 30 June 2018</v>
      </c>
      <c r="C7" s="113"/>
      <c r="I7" s="393"/>
      <c r="J7" s="393"/>
      <c r="K7" s="393"/>
      <c r="L7" s="393"/>
      <c r="M7" s="393"/>
    </row>
    <row r="8" spans="1:13" ht="16.5">
      <c r="A8" s="395"/>
      <c r="I8" s="393"/>
      <c r="J8" s="393"/>
      <c r="K8" s="393"/>
      <c r="L8" s="393"/>
      <c r="M8" s="393"/>
    </row>
    <row r="9" spans="1:13" ht="16.5">
      <c r="A9" s="396"/>
      <c r="B9" s="397"/>
      <c r="C9" s="396"/>
      <c r="D9" s="397"/>
      <c r="E9" s="397"/>
      <c r="F9" s="397"/>
      <c r="G9" s="397"/>
      <c r="H9" s="398"/>
      <c r="I9" s="399"/>
      <c r="J9" s="399"/>
      <c r="K9" s="399"/>
      <c r="L9" s="399"/>
      <c r="M9" s="399"/>
    </row>
    <row r="10" spans="1:13" ht="16.5">
      <c r="A10" s="400"/>
      <c r="B10" s="401"/>
      <c r="C10" s="400"/>
      <c r="D10" s="402"/>
      <c r="E10" s="402"/>
      <c r="F10" s="403" t="s">
        <v>508</v>
      </c>
      <c r="G10" s="402"/>
      <c r="H10" s="401"/>
      <c r="I10" s="399"/>
      <c r="J10" s="399"/>
      <c r="K10" s="399"/>
      <c r="L10" s="399"/>
      <c r="M10" s="399"/>
    </row>
    <row r="11" spans="1:13" ht="15">
      <c r="A11" s="404"/>
      <c r="B11" s="405"/>
      <c r="C11" s="406" t="s">
        <v>118</v>
      </c>
      <c r="D11" s="407" t="s">
        <v>309</v>
      </c>
      <c r="E11" s="408" t="s">
        <v>310</v>
      </c>
      <c r="F11" s="407" t="s">
        <v>311</v>
      </c>
      <c r="G11" s="407" t="s">
        <v>39</v>
      </c>
      <c r="H11" s="407" t="s">
        <v>40</v>
      </c>
      <c r="I11" s="409"/>
      <c r="J11" s="409"/>
      <c r="K11" s="409"/>
      <c r="L11" s="409"/>
      <c r="M11" s="409"/>
    </row>
    <row r="12" spans="1:13" ht="15">
      <c r="A12" s="410" t="s">
        <v>120</v>
      </c>
      <c r="B12" s="402"/>
      <c r="C12" s="411" t="s">
        <v>130</v>
      </c>
      <c r="D12" s="412" t="s">
        <v>130</v>
      </c>
      <c r="E12" s="413" t="s">
        <v>130</v>
      </c>
      <c r="F12" s="412" t="s">
        <v>130</v>
      </c>
      <c r="G12" s="412" t="s">
        <v>130</v>
      </c>
      <c r="H12" s="412" t="s">
        <v>130</v>
      </c>
      <c r="I12" s="414"/>
      <c r="J12" s="414"/>
      <c r="K12" s="414"/>
      <c r="L12" s="414"/>
      <c r="M12" s="414"/>
    </row>
    <row r="13" spans="1:13" ht="16.5">
      <c r="A13" s="415"/>
      <c r="B13" s="416"/>
      <c r="C13" s="417"/>
      <c r="D13" s="417"/>
      <c r="E13" s="394"/>
      <c r="F13" s="417"/>
      <c r="G13" s="417"/>
      <c r="H13" s="418"/>
      <c r="I13" s="399"/>
      <c r="J13" s="399"/>
      <c r="K13" s="399"/>
      <c r="L13" s="399"/>
      <c r="M13" s="399"/>
    </row>
    <row r="14" spans="1:13" ht="16.5">
      <c r="A14" s="419"/>
      <c r="B14" s="420"/>
      <c r="C14" s="417"/>
      <c r="D14" s="417"/>
      <c r="E14" s="394"/>
      <c r="F14" s="417"/>
      <c r="G14" s="417"/>
      <c r="H14" s="418"/>
      <c r="I14" s="399"/>
      <c r="J14" s="399"/>
      <c r="K14" s="399"/>
      <c r="L14" s="399"/>
      <c r="M14" s="399"/>
    </row>
    <row r="15" spans="1:13" ht="16.5">
      <c r="A15" s="419"/>
      <c r="B15" s="421" t="s">
        <v>173</v>
      </c>
      <c r="C15" s="151">
        <v>71516.126399452158</v>
      </c>
      <c r="D15" s="151">
        <v>5118.3020674058416</v>
      </c>
      <c r="E15" s="422">
        <v>7546.1846439332185</v>
      </c>
      <c r="F15" s="151">
        <v>10401.891097665346</v>
      </c>
      <c r="G15" s="151">
        <v>13693.028555415251</v>
      </c>
      <c r="H15" s="159">
        <f>C15-SUM(D15:G15)</f>
        <v>34756.7200350325</v>
      </c>
      <c r="I15" s="399"/>
      <c r="J15" s="399"/>
      <c r="K15" s="399"/>
      <c r="L15" s="399"/>
      <c r="M15" s="399"/>
    </row>
    <row r="16" spans="1:13" ht="16.5">
      <c r="A16" s="419"/>
      <c r="B16" s="418" t="s">
        <v>174</v>
      </c>
      <c r="C16" s="151">
        <v>39725.144379884521</v>
      </c>
      <c r="D16" s="151">
        <v>3429.6488009038885</v>
      </c>
      <c r="E16" s="422">
        <v>5097.2206694132765</v>
      </c>
      <c r="F16" s="151">
        <v>7073.2058968860902</v>
      </c>
      <c r="G16" s="151">
        <v>9527.3899701881528</v>
      </c>
      <c r="H16" s="159">
        <f>C16-SUM(D16:G16)</f>
        <v>14597.679042493113</v>
      </c>
      <c r="I16" s="399"/>
      <c r="J16" s="399"/>
      <c r="K16" s="399"/>
      <c r="L16" s="399"/>
      <c r="M16" s="399"/>
    </row>
    <row r="17" spans="1:15" s="960" customFormat="1" ht="16.5">
      <c r="A17" s="957"/>
      <c r="B17" s="958" t="s">
        <v>28</v>
      </c>
      <c r="C17" s="988">
        <v>5813.029208729833</v>
      </c>
      <c r="D17" s="988">
        <v>0</v>
      </c>
      <c r="E17" s="991">
        <v>0</v>
      </c>
      <c r="F17" s="988">
        <v>0</v>
      </c>
      <c r="G17" s="988">
        <v>0</v>
      </c>
      <c r="H17" s="994">
        <f>C17-SUM(D17:G17)</f>
        <v>5813.029208729833</v>
      </c>
      <c r="I17" s="959"/>
      <c r="J17" s="959"/>
      <c r="K17" s="959"/>
      <c r="L17" s="959"/>
      <c r="M17" s="959"/>
      <c r="O17" s="961"/>
    </row>
    <row r="18" spans="1:15" ht="16.5" hidden="1">
      <c r="A18" s="419"/>
      <c r="B18" s="423" t="s">
        <v>371</v>
      </c>
      <c r="C18" s="157"/>
      <c r="D18" s="151">
        <v>0</v>
      </c>
      <c r="E18" s="422">
        <v>0</v>
      </c>
      <c r="F18" s="151">
        <v>0</v>
      </c>
      <c r="G18" s="151">
        <v>0</v>
      </c>
      <c r="H18" s="995">
        <f>C18-SUM(D18:G18)</f>
        <v>0</v>
      </c>
      <c r="I18" s="399"/>
      <c r="J18" s="399"/>
      <c r="K18" s="399"/>
      <c r="L18" s="399"/>
      <c r="M18" s="399"/>
    </row>
    <row r="19" spans="1:15" ht="16.5">
      <c r="A19" s="419"/>
      <c r="B19" s="424"/>
      <c r="C19" s="989"/>
      <c r="D19" s="989"/>
      <c r="E19" s="992"/>
      <c r="F19" s="989"/>
      <c r="G19" s="989"/>
      <c r="H19" s="996"/>
      <c r="I19" s="399"/>
      <c r="J19" s="399"/>
      <c r="K19" s="399"/>
      <c r="L19" s="399"/>
      <c r="M19" s="399"/>
    </row>
    <row r="20" spans="1:15" s="169" customFormat="1" ht="17.25" thickBot="1">
      <c r="A20" s="282"/>
      <c r="B20" s="425" t="s">
        <v>41</v>
      </c>
      <c r="C20" s="990">
        <f>SUM(C15:C19)</f>
        <v>117054.29998806652</v>
      </c>
      <c r="D20" s="990">
        <f>SUM(D15:D19)</f>
        <v>8547.9508683097301</v>
      </c>
      <c r="E20" s="993">
        <f>SUM(E15:E19)</f>
        <v>12643.405313346495</v>
      </c>
      <c r="F20" s="990">
        <f>SUM(F15:F19)-1</f>
        <v>17474.096994551437</v>
      </c>
      <c r="G20" s="990">
        <f>SUM(G15:G19)</f>
        <v>23220.418525603403</v>
      </c>
      <c r="H20" s="997">
        <f>SUM(H15:H19)+0.5</f>
        <v>55167.928286255439</v>
      </c>
      <c r="I20" s="426"/>
      <c r="J20" s="426"/>
      <c r="K20" s="426"/>
      <c r="L20" s="426"/>
      <c r="M20" s="426"/>
      <c r="O20" s="173"/>
    </row>
    <row r="21" spans="1:15" ht="17.25" thickTop="1">
      <c r="A21" s="427"/>
      <c r="B21" s="428"/>
      <c r="C21" s="429"/>
      <c r="D21" s="429"/>
      <c r="E21" s="430"/>
      <c r="F21" s="429"/>
      <c r="G21" s="429"/>
      <c r="H21" s="428"/>
      <c r="I21" s="393"/>
      <c r="J21" s="393"/>
      <c r="K21" s="393"/>
      <c r="L21" s="393"/>
      <c r="M21" s="393"/>
    </row>
    <row r="22" spans="1:15" ht="16.5">
      <c r="I22" s="393"/>
      <c r="J22" s="393"/>
      <c r="K22" s="393"/>
      <c r="L22" s="393"/>
      <c r="M22" s="393"/>
    </row>
    <row r="23" spans="1:15">
      <c r="A23" s="167" t="s">
        <v>121</v>
      </c>
      <c r="B23" s="167" t="s">
        <v>359</v>
      </c>
    </row>
    <row r="24" spans="1:15" s="281" customFormat="1"/>
    <row r="25" spans="1:15" ht="14.25">
      <c r="A25" s="180" t="s">
        <v>342</v>
      </c>
    </row>
  </sheetData>
  <customSheetViews>
    <customSheetView guid="{40BCCFC0-858B-4E7A-90B5-167B0A5EAA8C}" scale="75" showPageBreaks="1" showGridLines="0" fitToPage="1" printArea="1" showRuler="0">
      <selection activeCell="B2" sqref="B2:D2"/>
      <pageMargins left="0.15748031496062992" right="0.15748031496062992" top="0.11811023622047245" bottom="0.11811023622047245" header="0.11811023622047245" footer="0.11811023622047245"/>
      <printOptions horizontalCentered="1"/>
      <pageSetup paperSize="9" orientation="landscape" r:id="rId1"/>
      <headerFooter alignWithMargins="0">
        <oddFooter>&amp;R&amp;P</oddFooter>
      </headerFooter>
    </customSheetView>
    <customSheetView guid="{AAD1793D-D726-4284-9E00-BFA4908AA875}" scale="75" showPageBreaks="1" showGridLines="0" fitToPage="1" printArea="1" showRuler="0">
      <selection activeCell="B40" sqref="B40"/>
      <pageMargins left="0.15748031496062992" right="0.15748031496062992" top="0.11811023622047245" bottom="0.11811023622047245" header="0.11811023622047245" footer="0.11811023622047245"/>
      <printOptions horizontalCentered="1"/>
      <pageSetup paperSize="9" orientation="landscape" r:id="rId2"/>
      <headerFooter alignWithMargins="0">
        <oddFooter>&amp;R&amp;P</oddFooter>
      </headerFooter>
    </customSheetView>
  </customSheetViews>
  <mergeCells count="3">
    <mergeCell ref="A2:H2"/>
    <mergeCell ref="A5:H5"/>
    <mergeCell ref="J5:K5"/>
  </mergeCells>
  <phoneticPr fontId="13" type="noConversion"/>
  <printOptions horizontalCentered="1"/>
  <pageMargins left="0.15748031496062992" right="0.15748031496062992" top="0.11811023622047245" bottom="0.11811023622047245" header="0.11811023622047245" footer="0.11811023622047245"/>
  <pageSetup paperSize="9" scale="85" firstPageNumber="14" orientation="landscape" useFirstPageNumber="1" r:id="rId3"/>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O14"/>
  <sheetViews>
    <sheetView showGridLines="0" showZeros="0" zoomScale="80" zoomScaleNormal="80" zoomScaleSheetLayoutView="100" workbookViewId="0">
      <selection activeCell="J36" sqref="J36"/>
    </sheetView>
  </sheetViews>
  <sheetFormatPr defaultColWidth="8.42578125" defaultRowHeight="13.5"/>
  <cols>
    <col min="1" max="1" width="1.85546875" style="101" customWidth="1"/>
    <col min="2" max="2" width="1.5703125" style="101" customWidth="1"/>
    <col min="3" max="3" width="46.28515625" style="101" customWidth="1"/>
    <col min="4" max="4" width="17.7109375" style="101" customWidth="1"/>
    <col min="5" max="6" width="17.7109375" style="102" customWidth="1"/>
    <col min="7" max="8" width="17.7109375" style="101" customWidth="1"/>
    <col min="9" max="14" width="8.42578125" style="101" customWidth="1"/>
    <col min="15" max="15" width="8.42578125" style="102" customWidth="1"/>
    <col min="16" max="16384" width="8.42578125" style="101"/>
  </cols>
  <sheetData>
    <row r="2" spans="1:15" s="173" customFormat="1" ht="16.5" customHeight="1">
      <c r="A2" s="1120" t="s">
        <v>26</v>
      </c>
      <c r="B2" s="1129"/>
      <c r="C2" s="1129"/>
      <c r="D2" s="1129"/>
      <c r="E2" s="1129"/>
      <c r="F2" s="1129"/>
      <c r="G2" s="1129"/>
      <c r="H2" s="1129"/>
      <c r="I2" s="1129"/>
      <c r="J2" s="207"/>
      <c r="K2" s="287"/>
      <c r="L2" s="287"/>
    </row>
    <row r="3" spans="1:15" s="291" customFormat="1">
      <c r="A3" s="362"/>
      <c r="B3" s="362"/>
      <c r="C3" s="362"/>
      <c r="D3" s="362"/>
      <c r="E3" s="362"/>
      <c r="F3" s="362"/>
      <c r="G3" s="207"/>
      <c r="H3" s="207"/>
      <c r="I3" s="207"/>
      <c r="J3" s="207"/>
      <c r="K3" s="290"/>
      <c r="L3" s="290"/>
    </row>
    <row r="4" spans="1:15" s="102" customFormat="1"/>
    <row r="5" spans="1:15" s="102" customFormat="1" ht="15">
      <c r="A5" s="1130"/>
      <c r="B5" s="1131"/>
      <c r="C5" s="1131"/>
      <c r="D5" s="1131"/>
      <c r="E5" s="1131"/>
      <c r="F5" s="1131"/>
      <c r="G5" s="1131"/>
      <c r="H5" s="1131"/>
      <c r="I5" s="1131"/>
      <c r="J5" s="392"/>
      <c r="K5" s="1113"/>
      <c r="L5" s="1113"/>
    </row>
    <row r="6" spans="1:15" s="167" customFormat="1">
      <c r="O6" s="394"/>
    </row>
    <row r="7" spans="1:15" ht="12.75" customHeight="1">
      <c r="A7" s="88" t="str">
        <f>'(1) Index'!$C$5</f>
        <v>For the year ended 30 June 2018</v>
      </c>
      <c r="C7" s="102"/>
      <c r="D7" s="113"/>
      <c r="H7" s="317"/>
    </row>
    <row r="8" spans="1:15" ht="12.75" customHeight="1">
      <c r="A8" s="112"/>
      <c r="B8" s="102"/>
      <c r="C8" s="102"/>
      <c r="D8" s="113"/>
      <c r="H8" s="317"/>
    </row>
    <row r="9" spans="1:15" s="176" customFormat="1" ht="12.75" customHeight="1">
      <c r="A9" s="431" t="s">
        <v>347</v>
      </c>
      <c r="B9" s="179"/>
      <c r="C9" s="179"/>
      <c r="D9" s="113"/>
      <c r="E9" s="179"/>
      <c r="F9" s="179"/>
      <c r="H9" s="432"/>
      <c r="O9" s="179"/>
    </row>
    <row r="12" spans="1:15">
      <c r="B12" s="433"/>
      <c r="D12" s="181"/>
      <c r="F12" s="181"/>
    </row>
    <row r="13" spans="1:15">
      <c r="B13" s="433"/>
    </row>
    <row r="14" spans="1:15">
      <c r="B14" s="433"/>
    </row>
  </sheetData>
  <customSheetViews>
    <customSheetView guid="{40BCCFC0-858B-4E7A-90B5-167B0A5EAA8C}" scale="90" showPageBreaks="1" showGridLines="0" zeroValues="0" fitToPage="1" printArea="1" showRuler="0">
      <selection activeCell="B2" sqref="B2:D2"/>
      <pageMargins left="0.15748031496062992" right="0.15748031496062992" top="0.11811023622047245" bottom="0.11811023622047245" header="0.11811023622047245" footer="0.11811023622047245"/>
      <printOptions horizontalCentered="1"/>
      <pageSetup paperSize="9" scale="96" orientation="landscape" horizontalDpi="4294967292" verticalDpi="4294967292" r:id="rId1"/>
      <headerFooter alignWithMargins="0">
        <oddFooter>&amp;R&amp;P</oddFooter>
      </headerFooter>
    </customSheetView>
    <customSheetView guid="{AAD1793D-D726-4284-9E00-BFA4908AA875}" scale="90" showPageBreaks="1" showGridLines="0" zeroValues="0" fitToPage="1" printArea="1" showRuler="0">
      <selection activeCell="B40" sqref="B40"/>
      <pageMargins left="0.15748031496062992" right="0.15748031496062992" top="0.11811023622047245" bottom="0.11811023622047245" header="0.11811023622047245" footer="0.11811023622047245"/>
      <printOptions horizontalCentered="1"/>
      <pageSetup paperSize="9" scale="96" orientation="landscape" horizontalDpi="4294967292" verticalDpi="4294967292" r:id="rId2"/>
      <headerFooter alignWithMargins="0">
        <oddFooter>&amp;R&amp;P</oddFooter>
      </headerFooter>
    </customSheetView>
  </customSheetViews>
  <mergeCells count="3">
    <mergeCell ref="A2:I2"/>
    <mergeCell ref="A5:I5"/>
    <mergeCell ref="K5:L5"/>
  </mergeCells>
  <phoneticPr fontId="13" type="noConversion"/>
  <printOptions horizontalCentered="1" gridLinesSet="0"/>
  <pageMargins left="0.15748031496062992" right="0.15748031496062992" top="0.11811023622047245" bottom="0.11811023622047245" header="0.11811023622047245" footer="0.11811023622047245"/>
  <pageSetup paperSize="9" scale="85" firstPageNumber="15" orientation="landscape" useFirstPageNumber="1" r:id="rId3"/>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O16"/>
  <sheetViews>
    <sheetView showGridLines="0" showZeros="0" zoomScale="80" zoomScaleNormal="80" zoomScaleSheetLayoutView="100" workbookViewId="0">
      <selection activeCell="J36" sqref="J36"/>
    </sheetView>
  </sheetViews>
  <sheetFormatPr defaultColWidth="8.42578125" defaultRowHeight="13.5"/>
  <cols>
    <col min="1" max="1" width="2.85546875" style="101" customWidth="1"/>
    <col min="2" max="2" width="1.42578125" style="101" customWidth="1"/>
    <col min="3" max="3" width="44.28515625" style="101" customWidth="1"/>
    <col min="4" max="4" width="14.5703125" style="101" customWidth="1"/>
    <col min="5" max="5" width="14.140625" style="101" customWidth="1"/>
    <col min="6" max="6" width="12.42578125" style="101" customWidth="1"/>
    <col min="7" max="7" width="12" style="101" customWidth="1"/>
    <col min="8" max="9" width="11.5703125" style="101" customWidth="1"/>
    <col min="10" max="10" width="14" style="101" customWidth="1"/>
    <col min="11" max="14" width="8.42578125" style="101" customWidth="1"/>
    <col min="15" max="15" width="8.42578125" style="102" customWidth="1"/>
    <col min="16" max="16384" width="8.42578125" style="101"/>
  </cols>
  <sheetData>
    <row r="1" spans="1:15">
      <c r="E1" s="102"/>
    </row>
    <row r="2" spans="1:15" s="173" customFormat="1" ht="36.75" customHeight="1">
      <c r="A2" s="1123" t="s">
        <v>27</v>
      </c>
      <c r="B2" s="1124"/>
      <c r="C2" s="1124"/>
      <c r="D2" s="1124"/>
      <c r="E2" s="1124"/>
      <c r="F2" s="1124"/>
      <c r="G2" s="1124"/>
      <c r="H2" s="1124"/>
      <c r="I2" s="1124"/>
      <c r="J2" s="1124"/>
      <c r="K2" s="287"/>
    </row>
    <row r="3" spans="1:15" s="291" customFormat="1">
      <c r="A3" s="362"/>
      <c r="B3" s="362"/>
      <c r="C3" s="362"/>
      <c r="D3" s="362"/>
      <c r="E3" s="362"/>
      <c r="F3" s="207"/>
      <c r="G3" s="207"/>
      <c r="H3" s="207"/>
      <c r="I3" s="207"/>
      <c r="J3" s="290"/>
      <c r="K3" s="290"/>
    </row>
    <row r="4" spans="1:15" s="102" customFormat="1"/>
    <row r="5" spans="1:15" s="102" customFormat="1" ht="15">
      <c r="A5" s="1130"/>
      <c r="B5" s="1131"/>
      <c r="C5" s="1131"/>
      <c r="D5" s="1131"/>
      <c r="E5" s="1131"/>
      <c r="F5" s="1131"/>
      <c r="G5" s="1131"/>
      <c r="H5" s="1131"/>
      <c r="I5" s="1132"/>
      <c r="J5" s="1132"/>
      <c r="K5" s="276"/>
    </row>
    <row r="6" spans="1:15" ht="15">
      <c r="A6" s="414"/>
      <c r="B6" s="414"/>
      <c r="C6" s="414"/>
      <c r="D6" s="414"/>
      <c r="E6" s="414"/>
      <c r="F6" s="414"/>
      <c r="G6" s="414"/>
      <c r="H6" s="414"/>
      <c r="I6" s="414"/>
      <c r="J6" s="414"/>
    </row>
    <row r="7" spans="1:15" ht="12.75" customHeight="1">
      <c r="A7" s="88" t="str">
        <f>'(1) Index'!$C$5</f>
        <v>For the year ended 30 June 2018</v>
      </c>
      <c r="B7" s="102"/>
      <c r="C7" s="102"/>
      <c r="D7" s="113"/>
      <c r="E7" s="102"/>
      <c r="G7" s="317"/>
      <c r="H7" s="102"/>
      <c r="I7" s="102"/>
      <c r="J7" s="317"/>
    </row>
    <row r="8" spans="1:15">
      <c r="A8" s="169"/>
      <c r="C8" s="434"/>
      <c r="D8" s="435"/>
      <c r="E8" s="435"/>
      <c r="F8" s="436"/>
      <c r="G8" s="437"/>
      <c r="H8" s="436"/>
      <c r="I8" s="102"/>
      <c r="J8" s="102"/>
    </row>
    <row r="9" spans="1:15" s="176" customFormat="1" ht="12.75" customHeight="1">
      <c r="A9" s="431" t="s">
        <v>347</v>
      </c>
      <c r="B9" s="179"/>
      <c r="C9" s="179"/>
      <c r="D9" s="113"/>
      <c r="E9" s="179"/>
      <c r="F9" s="179"/>
      <c r="H9" s="432"/>
      <c r="O9" s="179"/>
    </row>
    <row r="10" spans="1:15">
      <c r="E10" s="102"/>
      <c r="F10" s="102"/>
    </row>
    <row r="11" spans="1:15">
      <c r="E11" s="102"/>
    </row>
    <row r="16" spans="1:15">
      <c r="D16" s="181"/>
      <c r="F16" s="181"/>
    </row>
  </sheetData>
  <customSheetViews>
    <customSheetView guid="{40BCCFC0-858B-4E7A-90B5-167B0A5EAA8C}" scale="90" showPageBreaks="1" showGridLines="0" zeroValues="0" fitToPage="1" printArea="1" showRuler="0">
      <selection activeCell="B2" sqref="B2:D2"/>
      <pageMargins left="0.15748031496062992" right="0.15748031496062992" top="0.11811023622047245" bottom="0.11811023622047245" header="0.11811023622047245" footer="0.11811023622047245"/>
      <printOptions horizontalCentered="1"/>
      <pageSetup paperSize="9" orientation="landscape" horizontalDpi="4294967292" verticalDpi="4294967292" r:id="rId1"/>
      <headerFooter alignWithMargins="0">
        <oddFooter>&amp;R&amp;P</oddFooter>
      </headerFooter>
    </customSheetView>
    <customSheetView guid="{AAD1793D-D726-4284-9E00-BFA4908AA875}" scale="90" showPageBreaks="1" showGridLines="0" zeroValues="0" fitToPage="1" printArea="1" showRuler="0">
      <selection activeCell="B40" sqref="B40"/>
      <pageMargins left="0.15748031496062992" right="0.15748031496062992" top="0.11811023622047245" bottom="0.11811023622047245" header="0.11811023622047245" footer="0.11811023622047245"/>
      <printOptions horizontalCentered="1"/>
      <pageSetup paperSize="9" orientation="landscape" horizontalDpi="4294967292" verticalDpi="4294967292" r:id="rId2"/>
      <headerFooter alignWithMargins="0">
        <oddFooter>&amp;R&amp;P</oddFooter>
      </headerFooter>
    </customSheetView>
  </customSheetViews>
  <mergeCells count="2">
    <mergeCell ref="A2:J2"/>
    <mergeCell ref="A5:J5"/>
  </mergeCells>
  <phoneticPr fontId="13" type="noConversion"/>
  <printOptions horizontalCentered="1" gridLinesSet="0"/>
  <pageMargins left="0.15748031496062992" right="0.15748031496062992" top="0.11811023622047245" bottom="0.11811023622047245" header="0.11811023622047245" footer="0.11811023622047245"/>
  <pageSetup paperSize="9" firstPageNumber="16" orientation="landscape" useFirstPageNumber="1" r:id="rId3"/>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pageSetUpPr fitToPage="1"/>
  </sheetPr>
  <dimension ref="A1:G69"/>
  <sheetViews>
    <sheetView topLeftCell="A40" zoomScale="90" zoomScaleNormal="90" workbookViewId="0">
      <selection activeCell="J36" sqref="J36"/>
    </sheetView>
  </sheetViews>
  <sheetFormatPr defaultColWidth="8" defaultRowHeight="13.5"/>
  <cols>
    <col min="1" max="1" width="29.28515625" style="890" customWidth="1"/>
    <col min="2" max="2" width="87.7109375" style="890" bestFit="1" customWidth="1"/>
    <col min="3" max="4" width="13.28515625" style="890" customWidth="1"/>
    <col min="5" max="5" width="13.140625" style="890" customWidth="1"/>
    <col min="6" max="6" width="5.7109375" style="890" customWidth="1"/>
    <col min="7" max="7" width="11" style="890" customWidth="1"/>
    <col min="8" max="16384" width="8" style="890"/>
  </cols>
  <sheetData>
    <row r="1" spans="1:7">
      <c r="A1" s="889"/>
      <c r="B1" s="889"/>
      <c r="C1" s="889"/>
      <c r="D1" s="889"/>
      <c r="E1" s="889"/>
    </row>
    <row r="2" spans="1:7" s="892" customFormat="1" ht="16.5" customHeight="1">
      <c r="A2" s="1133" t="s">
        <v>267</v>
      </c>
      <c r="B2" s="1134"/>
      <c r="C2" s="1134"/>
      <c r="D2" s="1134"/>
      <c r="E2" s="1134"/>
      <c r="F2" s="891"/>
      <c r="G2" s="891"/>
    </row>
    <row r="3" spans="1:7" s="291" customFormat="1">
      <c r="A3" s="893"/>
      <c r="B3" s="893"/>
      <c r="C3" s="893"/>
      <c r="D3" s="893"/>
      <c r="E3" s="893"/>
      <c r="F3" s="891"/>
      <c r="G3" s="891"/>
    </row>
    <row r="4" spans="1:7" s="889" customFormat="1"/>
    <row r="5" spans="1:7" s="889" customFormat="1" ht="15">
      <c r="A5" s="1135"/>
      <c r="B5" s="1136"/>
      <c r="C5" s="1136"/>
      <c r="D5" s="1136"/>
      <c r="E5" s="1136"/>
      <c r="F5" s="894"/>
      <c r="G5" s="894"/>
    </row>
    <row r="6" spans="1:7" ht="12.75" customHeight="1">
      <c r="A6" s="895"/>
      <c r="B6" s="895"/>
      <c r="C6" s="895"/>
      <c r="D6" s="895"/>
      <c r="E6" s="895"/>
      <c r="F6" s="895"/>
      <c r="G6" s="895"/>
    </row>
    <row r="7" spans="1:7" ht="12.75" customHeight="1">
      <c r="A7" s="88" t="str">
        <f>'(1) Index'!$C$5</f>
        <v>For the year ended 30 June 2018</v>
      </c>
      <c r="B7" s="889"/>
      <c r="C7" s="897"/>
      <c r="D7" s="889"/>
      <c r="E7" s="889"/>
      <c r="F7" s="898"/>
      <c r="G7" s="898"/>
    </row>
    <row r="8" spans="1:7" ht="12.75" customHeight="1">
      <c r="A8" s="896"/>
      <c r="B8" s="889"/>
      <c r="C8" s="897"/>
      <c r="D8" s="889"/>
      <c r="E8" s="889"/>
      <c r="F8" s="898"/>
      <c r="G8" s="898"/>
    </row>
    <row r="9" spans="1:7" ht="12.75" customHeight="1">
      <c r="A9" s="896"/>
      <c r="B9" s="889"/>
      <c r="C9" s="897"/>
      <c r="D9" s="889"/>
      <c r="E9" s="889"/>
      <c r="F9" s="898"/>
      <c r="G9" s="898"/>
    </row>
    <row r="10" spans="1:7" ht="16.5">
      <c r="A10" s="899" t="s">
        <v>532</v>
      </c>
      <c r="B10" s="900"/>
      <c r="C10" s="901"/>
      <c r="D10" s="889"/>
      <c r="E10" s="889"/>
      <c r="F10" s="898"/>
      <c r="G10" s="898"/>
    </row>
    <row r="11" spans="1:7" ht="16.5">
      <c r="A11" s="902"/>
      <c r="B11" s="899" t="s">
        <v>280</v>
      </c>
      <c r="C11" s="901"/>
      <c r="D11" s="889"/>
      <c r="E11" s="889"/>
      <c r="F11" s="898"/>
      <c r="G11" s="898"/>
    </row>
    <row r="12" spans="1:7" ht="16.5">
      <c r="A12" s="899"/>
      <c r="B12" s="900" t="s">
        <v>279</v>
      </c>
      <c r="C12" s="901"/>
      <c r="D12" s="889"/>
      <c r="E12" s="889"/>
      <c r="F12" s="898"/>
      <c r="G12" s="898"/>
    </row>
    <row r="13" spans="1:7" ht="16.5">
      <c r="A13" s="899"/>
      <c r="B13" s="900" t="s">
        <v>376</v>
      </c>
      <c r="C13" s="901"/>
      <c r="D13" s="889"/>
      <c r="E13" s="889"/>
      <c r="F13" s="898"/>
      <c r="G13" s="898"/>
    </row>
    <row r="14" spans="1:7" ht="12.75" customHeight="1">
      <c r="A14" s="903"/>
      <c r="B14" s="889"/>
      <c r="C14" s="897"/>
      <c r="D14" s="889"/>
      <c r="E14" s="889"/>
      <c r="F14" s="898"/>
      <c r="G14" s="898"/>
    </row>
    <row r="15" spans="1:7" ht="40.15" customHeight="1">
      <c r="A15" s="438" t="s">
        <v>268</v>
      </c>
      <c r="B15" s="224" t="s">
        <v>269</v>
      </c>
      <c r="C15" s="224" t="s">
        <v>270</v>
      </c>
      <c r="D15" s="224" t="s">
        <v>271</v>
      </c>
      <c r="E15" s="122" t="s">
        <v>272</v>
      </c>
      <c r="F15" s="904"/>
      <c r="G15" s="904"/>
    </row>
    <row r="16" spans="1:7" ht="16.5">
      <c r="A16" s="905"/>
      <c r="B16" s="906"/>
      <c r="C16" s="907" t="s">
        <v>130</v>
      </c>
      <c r="D16" s="907" t="s">
        <v>130</v>
      </c>
      <c r="E16" s="907" t="s">
        <v>130</v>
      </c>
      <c r="F16" s="904"/>
      <c r="G16" s="904"/>
    </row>
    <row r="17" spans="1:7" ht="16.5">
      <c r="A17" s="908"/>
      <c r="B17" s="909"/>
      <c r="C17" s="909"/>
      <c r="D17" s="909"/>
      <c r="E17" s="910"/>
      <c r="F17" s="904"/>
      <c r="G17" s="904"/>
    </row>
    <row r="18" spans="1:7" ht="16.5">
      <c r="A18" s="911"/>
      <c r="B18" s="912" t="s">
        <v>100</v>
      </c>
      <c r="C18" s="912"/>
      <c r="D18" s="912"/>
      <c r="E18" s="912"/>
      <c r="F18" s="904"/>
      <c r="G18" s="904"/>
    </row>
    <row r="19" spans="1:7" ht="16.5">
      <c r="A19" s="911"/>
      <c r="B19" s="912"/>
      <c r="C19" s="912"/>
      <c r="D19" s="912"/>
      <c r="E19" s="912"/>
      <c r="F19" s="904"/>
      <c r="G19" s="904"/>
    </row>
    <row r="20" spans="1:7" ht="16.5">
      <c r="A20" s="908" t="s">
        <v>99</v>
      </c>
      <c r="B20" s="913" t="s">
        <v>83</v>
      </c>
      <c r="C20" s="998">
        <v>338.14107999999999</v>
      </c>
      <c r="D20" s="999"/>
      <c r="E20" s="999">
        <f>C20</f>
        <v>338.14107999999999</v>
      </c>
      <c r="F20" s="904"/>
      <c r="G20" s="904"/>
    </row>
    <row r="21" spans="1:7" ht="16.5">
      <c r="A21" s="908"/>
      <c r="B21" s="915"/>
      <c r="C21" s="914"/>
      <c r="D21" s="912"/>
      <c r="E21" s="912"/>
      <c r="F21" s="904"/>
      <c r="G21" s="904"/>
    </row>
    <row r="22" spans="1:7" s="920" customFormat="1" ht="16.5">
      <c r="A22" s="916" t="s">
        <v>96</v>
      </c>
      <c r="B22" s="915" t="s">
        <v>516</v>
      </c>
      <c r="C22" s="1000">
        <v>2807.4683300000002</v>
      </c>
      <c r="D22" s="1001"/>
      <c r="E22" s="1001">
        <f>C22</f>
        <v>2807.4683300000002</v>
      </c>
      <c r="F22" s="919"/>
      <c r="G22" s="919"/>
    </row>
    <row r="23" spans="1:7" ht="16.5">
      <c r="A23" s="921"/>
      <c r="B23" s="915" t="s">
        <v>517</v>
      </c>
      <c r="C23" s="914"/>
      <c r="D23" s="912"/>
      <c r="E23" s="912"/>
      <c r="F23" s="904"/>
      <c r="G23" s="904"/>
    </row>
    <row r="24" spans="1:7" s="920" customFormat="1" ht="16.5">
      <c r="A24" s="916"/>
      <c r="B24" s="915" t="s">
        <v>23</v>
      </c>
      <c r="C24" s="917"/>
      <c r="D24" s="918"/>
      <c r="E24" s="918"/>
      <c r="F24" s="919"/>
      <c r="G24" s="919"/>
    </row>
    <row r="25" spans="1:7" ht="16.5">
      <c r="A25" s="908"/>
      <c r="B25" s="915" t="s">
        <v>490</v>
      </c>
      <c r="C25" s="914"/>
      <c r="D25" s="912"/>
      <c r="E25" s="912"/>
      <c r="F25" s="904"/>
      <c r="G25" s="904"/>
    </row>
    <row r="26" spans="1:7" s="920" customFormat="1" ht="16.5">
      <c r="A26" s="922"/>
      <c r="B26" s="915"/>
      <c r="C26" s="917"/>
      <c r="D26" s="918"/>
      <c r="E26" s="918"/>
      <c r="F26" s="919"/>
      <c r="G26" s="919"/>
    </row>
    <row r="27" spans="1:7" ht="16.5">
      <c r="A27" s="923"/>
      <c r="B27" s="924"/>
      <c r="C27" s="924"/>
      <c r="D27" s="924"/>
      <c r="E27" s="924"/>
      <c r="F27" s="904"/>
      <c r="G27" s="904"/>
    </row>
    <row r="28" spans="1:7" ht="16.5">
      <c r="A28" s="923"/>
      <c r="B28" s="924"/>
      <c r="C28" s="924"/>
      <c r="D28" s="924"/>
      <c r="E28" s="924"/>
      <c r="F28" s="904"/>
      <c r="G28" s="904"/>
    </row>
    <row r="29" spans="1:7" ht="16.5">
      <c r="A29" s="923"/>
      <c r="B29" s="925"/>
      <c r="C29" s="925"/>
      <c r="D29" s="926"/>
      <c r="E29" s="927"/>
      <c r="F29" s="904"/>
      <c r="G29" s="904"/>
    </row>
    <row r="30" spans="1:7" ht="16.5">
      <c r="A30" s="442" t="s">
        <v>273</v>
      </c>
      <c r="B30" s="443"/>
      <c r="C30" s="443"/>
      <c r="D30" s="443"/>
      <c r="E30" s="444"/>
      <c r="F30" s="928"/>
      <c r="G30" s="928"/>
    </row>
    <row r="31" spans="1:7" ht="16.5">
      <c r="A31" s="905"/>
      <c r="B31" s="929"/>
      <c r="C31" s="930" t="s">
        <v>130</v>
      </c>
      <c r="D31" s="930" t="s">
        <v>130</v>
      </c>
      <c r="E31" s="930" t="s">
        <v>130</v>
      </c>
      <c r="F31" s="928"/>
      <c r="G31" s="928"/>
    </row>
    <row r="32" spans="1:7" ht="16.5">
      <c r="A32" s="921"/>
      <c r="B32" s="915"/>
      <c r="C32" s="912"/>
      <c r="D32" s="912"/>
      <c r="E32" s="912"/>
      <c r="F32" s="928"/>
      <c r="G32" s="928"/>
    </row>
    <row r="33" spans="1:7" ht="16.5">
      <c r="A33" s="921"/>
      <c r="B33" s="915" t="s">
        <v>274</v>
      </c>
      <c r="C33" s="912"/>
      <c r="D33" s="912"/>
      <c r="E33" s="912"/>
      <c r="F33" s="928"/>
      <c r="G33" s="928"/>
    </row>
    <row r="34" spans="1:7" ht="16.5">
      <c r="A34" s="921"/>
      <c r="B34" s="915"/>
      <c r="C34" s="912"/>
      <c r="D34" s="912"/>
      <c r="E34" s="912"/>
      <c r="F34" s="928"/>
      <c r="G34" s="928"/>
    </row>
    <row r="35" spans="1:7" ht="16.5">
      <c r="A35" s="921"/>
      <c r="B35" s="915" t="s">
        <v>275</v>
      </c>
      <c r="C35" s="912"/>
      <c r="D35" s="912"/>
      <c r="E35" s="912"/>
      <c r="F35" s="928"/>
      <c r="G35" s="928"/>
    </row>
    <row r="36" spans="1:7" ht="16.5">
      <c r="A36" s="921"/>
      <c r="B36" s="915"/>
      <c r="C36" s="931"/>
      <c r="D36" s="912"/>
      <c r="E36" s="931"/>
      <c r="F36" s="928"/>
      <c r="G36" s="928"/>
    </row>
    <row r="37" spans="1:7" ht="16.5">
      <c r="A37" s="921"/>
      <c r="B37" s="915"/>
      <c r="C37" s="912"/>
      <c r="D37" s="912"/>
      <c r="E37" s="912"/>
      <c r="F37" s="928"/>
      <c r="G37" s="928"/>
    </row>
    <row r="38" spans="1:7" ht="16.5">
      <c r="A38" s="921"/>
      <c r="B38" s="915"/>
      <c r="C38" s="912"/>
      <c r="D38" s="912"/>
      <c r="E38" s="912"/>
      <c r="F38" s="928"/>
      <c r="G38" s="928"/>
    </row>
    <row r="39" spans="1:7" ht="17.25" thickBot="1">
      <c r="A39" s="932"/>
      <c r="B39" s="933" t="s">
        <v>276</v>
      </c>
      <c r="C39" s="924"/>
      <c r="D39" s="924"/>
      <c r="E39" s="934">
        <f>SUM(E32:E38)</f>
        <v>0</v>
      </c>
      <c r="F39" s="928"/>
      <c r="G39" s="928"/>
    </row>
    <row r="40" spans="1:7" ht="17.25" thickTop="1">
      <c r="A40" s="905"/>
      <c r="B40" s="929"/>
      <c r="C40" s="935"/>
      <c r="D40" s="935"/>
      <c r="E40" s="935"/>
      <c r="F40" s="928"/>
      <c r="G40" s="928"/>
    </row>
    <row r="41" spans="1:7" ht="16.5">
      <c r="A41" s="921"/>
      <c r="B41" s="915" t="s">
        <v>277</v>
      </c>
      <c r="C41" s="912"/>
      <c r="D41" s="912"/>
      <c r="E41" s="912"/>
      <c r="F41" s="936"/>
      <c r="G41" s="928"/>
    </row>
    <row r="42" spans="1:7" ht="16.5">
      <c r="A42" s="921"/>
      <c r="B42" s="915"/>
      <c r="C42" s="931"/>
      <c r="D42" s="912"/>
      <c r="E42" s="931"/>
      <c r="F42" s="928"/>
      <c r="G42" s="928"/>
    </row>
    <row r="43" spans="1:7" ht="16.5">
      <c r="A43" s="921"/>
      <c r="B43" s="915"/>
      <c r="C43" s="931"/>
      <c r="D43" s="912"/>
      <c r="E43" s="931"/>
      <c r="F43" s="928"/>
      <c r="G43" s="928"/>
    </row>
    <row r="44" spans="1:7" ht="16.5">
      <c r="A44" s="921"/>
      <c r="B44" s="915" t="s">
        <v>13</v>
      </c>
      <c r="C44" s="912"/>
      <c r="D44" s="912"/>
      <c r="E44" s="912"/>
      <c r="F44" s="928"/>
      <c r="G44" s="928"/>
    </row>
    <row r="45" spans="1:7" ht="16.5">
      <c r="A45" s="921"/>
      <c r="B45" s="915"/>
      <c r="C45" s="931"/>
      <c r="D45" s="912"/>
      <c r="E45" s="931"/>
      <c r="F45" s="928"/>
      <c r="G45" s="928"/>
    </row>
    <row r="46" spans="1:7" ht="16.5">
      <c r="A46" s="921"/>
      <c r="B46" s="915"/>
      <c r="C46" s="931"/>
      <c r="D46" s="912"/>
      <c r="E46" s="931"/>
      <c r="F46" s="928"/>
      <c r="G46" s="928"/>
    </row>
    <row r="47" spans="1:7" ht="16.5">
      <c r="A47" s="921"/>
      <c r="B47" s="915"/>
      <c r="C47" s="931"/>
      <c r="D47" s="912"/>
      <c r="E47" s="931"/>
      <c r="F47" s="928"/>
      <c r="G47" s="928"/>
    </row>
    <row r="48" spans="1:7" ht="16.5">
      <c r="A48" s="921"/>
      <c r="B48" s="915"/>
      <c r="C48" s="931"/>
      <c r="D48" s="912"/>
      <c r="E48" s="931"/>
      <c r="F48" s="928"/>
      <c r="G48" s="928"/>
    </row>
    <row r="49" spans="1:7" ht="16.5">
      <c r="A49" s="921"/>
      <c r="B49" s="915"/>
      <c r="C49" s="912"/>
      <c r="D49" s="912"/>
      <c r="E49" s="912"/>
      <c r="F49" s="928"/>
      <c r="G49" s="928"/>
    </row>
    <row r="50" spans="1:7" ht="16.5">
      <c r="A50" s="932"/>
      <c r="B50" s="933" t="s">
        <v>278</v>
      </c>
      <c r="C50" s="924"/>
      <c r="D50" s="924"/>
      <c r="E50" s="937">
        <f>SUM(E40:E49)</f>
        <v>0</v>
      </c>
      <c r="F50" s="928"/>
      <c r="G50" s="928"/>
    </row>
    <row r="51" spans="1:7" ht="16.5">
      <c r="A51" s="938"/>
      <c r="B51" s="939"/>
      <c r="C51" s="925"/>
      <c r="D51" s="925"/>
      <c r="E51" s="940"/>
      <c r="F51" s="928"/>
      <c r="G51" s="928"/>
    </row>
    <row r="53" spans="1:7" ht="16.5">
      <c r="A53" s="446" t="s">
        <v>179</v>
      </c>
      <c r="B53" s="447"/>
      <c r="C53" s="447"/>
      <c r="D53" s="443"/>
      <c r="E53" s="448"/>
      <c r="F53" s="898"/>
      <c r="G53" s="898"/>
    </row>
    <row r="54" spans="1:7" ht="16.5">
      <c r="A54" s="1137" t="s">
        <v>180</v>
      </c>
      <c r="B54" s="1138"/>
      <c r="C54" s="1138"/>
      <c r="D54" s="1138"/>
      <c r="E54" s="1139"/>
      <c r="F54" s="898"/>
      <c r="G54" s="898"/>
    </row>
    <row r="55" spans="1:7" ht="38.25">
      <c r="A55" s="449"/>
      <c r="B55" s="450"/>
      <c r="C55" s="451" t="s">
        <v>181</v>
      </c>
      <c r="D55" s="451" t="s">
        <v>182</v>
      </c>
      <c r="E55" s="451" t="s">
        <v>118</v>
      </c>
      <c r="F55" s="898"/>
      <c r="G55" s="898"/>
    </row>
    <row r="56" spans="1:7" ht="16.5">
      <c r="A56" s="905"/>
      <c r="B56" s="935"/>
      <c r="C56" s="907" t="s">
        <v>130</v>
      </c>
      <c r="D56" s="906" t="s">
        <v>130</v>
      </c>
      <c r="E56" s="907" t="s">
        <v>130</v>
      </c>
      <c r="F56" s="898"/>
      <c r="G56" s="898"/>
    </row>
    <row r="57" spans="1:7" ht="16.5">
      <c r="A57" s="921"/>
      <c r="B57" s="889"/>
      <c r="C57" s="912"/>
      <c r="D57" s="915"/>
      <c r="E57" s="941"/>
      <c r="F57" s="898"/>
      <c r="G57" s="898"/>
    </row>
    <row r="58" spans="1:7" ht="16.5">
      <c r="A58" s="921"/>
      <c r="B58" s="915" t="s">
        <v>183</v>
      </c>
      <c r="C58" s="912"/>
      <c r="D58" s="915"/>
      <c r="E58" s="941"/>
      <c r="F58" s="898"/>
      <c r="G58" s="898"/>
    </row>
    <row r="59" spans="1:7" ht="16.5">
      <c r="A59" s="921"/>
      <c r="B59" s="915" t="s">
        <v>184</v>
      </c>
      <c r="C59" s="912"/>
      <c r="D59" s="915"/>
      <c r="E59" s="941"/>
      <c r="F59" s="898"/>
      <c r="G59" s="898"/>
    </row>
    <row r="60" spans="1:7" ht="16.5">
      <c r="A60" s="921"/>
      <c r="B60" s="915" t="s">
        <v>185</v>
      </c>
      <c r="C60" s="912"/>
      <c r="D60" s="915"/>
      <c r="E60" s="941"/>
      <c r="F60" s="898"/>
      <c r="G60" s="898"/>
    </row>
    <row r="61" spans="1:7">
      <c r="A61" s="921"/>
      <c r="B61" s="915" t="s">
        <v>186</v>
      </c>
      <c r="C61" s="912"/>
      <c r="D61" s="915"/>
      <c r="E61" s="941"/>
    </row>
    <row r="62" spans="1:7">
      <c r="A62" s="921"/>
      <c r="B62" s="942"/>
      <c r="C62" s="912"/>
      <c r="D62" s="915"/>
      <c r="E62" s="941"/>
    </row>
    <row r="63" spans="1:7">
      <c r="A63" s="921"/>
      <c r="B63" s="915" t="s">
        <v>187</v>
      </c>
      <c r="C63" s="943"/>
      <c r="D63" s="944"/>
      <c r="E63" s="945"/>
    </row>
    <row r="64" spans="1:7">
      <c r="A64" s="932"/>
      <c r="B64" s="946"/>
      <c r="C64" s="944"/>
      <c r="D64" s="926"/>
      <c r="E64" s="943"/>
    </row>
    <row r="65" spans="1:6" ht="16.5">
      <c r="F65" s="947"/>
    </row>
    <row r="66" spans="1:6">
      <c r="A66" s="948" t="s">
        <v>375</v>
      </c>
    </row>
    <row r="69" spans="1:6" ht="14.25">
      <c r="A69" s="949" t="s">
        <v>342</v>
      </c>
    </row>
  </sheetData>
  <customSheetViews>
    <customSheetView guid="{40BCCFC0-858B-4E7A-90B5-167B0A5EAA8C}" showPageBreaks="1" fitToPage="1" printArea="1" showRuler="0">
      <selection activeCell="B2" sqref="B2:D2"/>
      <pageMargins left="0.55118110236220474" right="0.35433070866141736" top="0.59055118110236227" bottom="0.59055118110236227" header="0.51181102362204722" footer="0.11811023622047245"/>
      <printOptions horizontalCentered="1"/>
      <pageSetup paperSize="9" scale="64" orientation="portrait" horizontalDpi="300" verticalDpi="300" r:id="rId1"/>
      <headerFooter alignWithMargins="0">
        <oddFooter>&amp;R&amp;P</oddFooter>
      </headerFooter>
    </customSheetView>
    <customSheetView guid="{AAD1793D-D726-4284-9E00-BFA4908AA875}" showPageBreaks="1" fitToPage="1" printArea="1" hiddenColumns="1" showRuler="0" topLeftCell="B60">
      <selection activeCell="F85" sqref="F85"/>
      <pageMargins left="0.55118110236220474" right="0.35433070866141736" top="0.59055118110236227" bottom="0.59055118110236227" header="0.51181102362204722" footer="0.11811023622047245"/>
      <printOptions horizontalCentered="1"/>
      <pageSetup paperSize="9" scale="64" orientation="portrait" horizontalDpi="300" verticalDpi="300" r:id="rId2"/>
      <headerFooter alignWithMargins="0">
        <oddFooter>&amp;R&amp;P</oddFooter>
      </headerFooter>
    </customSheetView>
  </customSheetViews>
  <mergeCells count="3">
    <mergeCell ref="A2:E2"/>
    <mergeCell ref="A5:E5"/>
    <mergeCell ref="A54:E54"/>
  </mergeCells>
  <phoneticPr fontId="8" type="noConversion"/>
  <printOptions horizontalCentered="1"/>
  <pageMargins left="0.35433070866141736" right="0.35433070866141736" top="0.59055118110236227" bottom="0.59055118110236227" header="0.51181102362204722" footer="0.11811023622047245"/>
  <pageSetup paperSize="9" scale="60" firstPageNumber="17" orientation="portrait" useFirstPageNumber="1" r:id="rId3"/>
  <headerFooter alignWithMargins="0">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48"/>
  <sheetViews>
    <sheetView showGridLines="0" zoomScaleNormal="100" zoomScaleSheetLayoutView="100" workbookViewId="0">
      <selection activeCell="E9" sqref="E9"/>
    </sheetView>
  </sheetViews>
  <sheetFormatPr defaultColWidth="8" defaultRowHeight="12.75"/>
  <cols>
    <col min="1" max="1" width="66.5703125" style="12" customWidth="1"/>
    <col min="2" max="2" width="48.42578125" style="12" customWidth="1"/>
    <col min="3" max="3" width="4.5703125" style="12" customWidth="1"/>
    <col min="4" max="4" width="17.42578125" style="12" customWidth="1"/>
    <col min="5" max="5" width="17.7109375" style="12" customWidth="1"/>
    <col min="6" max="6" width="14" style="12" customWidth="1"/>
    <col min="7" max="7" width="14.28515625" style="12" customWidth="1"/>
    <col min="8" max="8" width="15" style="12" customWidth="1"/>
    <col min="9" max="16384" width="8" style="12"/>
  </cols>
  <sheetData>
    <row r="1" spans="1:12" s="1" customFormat="1"/>
    <row r="2" spans="1:12" s="6" customFormat="1" ht="36.75" customHeight="1">
      <c r="A2" s="1140" t="s">
        <v>229</v>
      </c>
      <c r="B2" s="1141"/>
      <c r="C2" s="1141"/>
      <c r="D2" s="1141"/>
      <c r="E2" s="19"/>
      <c r="F2" s="19"/>
      <c r="G2" s="19"/>
      <c r="H2" s="16"/>
    </row>
    <row r="3" spans="1:12" s="10" customFormat="1">
      <c r="A3" s="17"/>
      <c r="B3" s="17"/>
      <c r="C3" s="17"/>
      <c r="D3" s="17"/>
      <c r="E3" s="17"/>
      <c r="F3" s="17"/>
      <c r="G3" s="17"/>
      <c r="H3" s="15"/>
      <c r="I3" s="15"/>
      <c r="J3" s="15"/>
      <c r="K3" s="18"/>
      <c r="L3" s="18"/>
    </row>
    <row r="4" spans="1:12" s="5" customFormat="1"/>
    <row r="5" spans="1:12" s="5" customFormat="1" ht="15.75">
      <c r="A5" s="1142"/>
      <c r="B5" s="1143"/>
      <c r="C5" s="1143"/>
      <c r="D5" s="1143"/>
      <c r="E5" s="1143"/>
      <c r="F5" s="1143"/>
      <c r="G5" s="20"/>
      <c r="H5" s="20"/>
      <c r="I5" s="20"/>
      <c r="J5" s="21"/>
      <c r="K5" s="21"/>
      <c r="L5" s="9"/>
    </row>
    <row r="6" spans="1:12" ht="15">
      <c r="A6" s="8"/>
      <c r="B6" s="8"/>
      <c r="C6" s="8"/>
      <c r="D6" s="8"/>
      <c r="E6" s="8"/>
      <c r="F6" s="8"/>
      <c r="G6" s="8"/>
      <c r="H6" s="8"/>
      <c r="I6" s="8"/>
      <c r="J6" s="8"/>
      <c r="K6" s="8"/>
      <c r="L6" s="8"/>
    </row>
    <row r="7" spans="1:12" s="5" customFormat="1">
      <c r="A7" s="88" t="str">
        <f>'(1) Index'!$C$5</f>
        <v>For the year ended 30 June 2018</v>
      </c>
    </row>
    <row r="8" spans="1:12" ht="15">
      <c r="A8" s="4"/>
      <c r="B8" s="8"/>
      <c r="C8" s="8"/>
      <c r="D8" s="8"/>
      <c r="E8" s="8"/>
      <c r="F8" s="8"/>
      <c r="G8" s="8"/>
      <c r="H8" s="8"/>
    </row>
    <row r="9" spans="1:12" ht="15">
      <c r="A9" s="1"/>
      <c r="B9" s="5"/>
      <c r="C9" s="5"/>
      <c r="D9" s="11"/>
      <c r="E9" s="2"/>
      <c r="F9" s="3"/>
      <c r="G9" s="3"/>
      <c r="H9" s="13"/>
    </row>
    <row r="10" spans="1:12" ht="14.25">
      <c r="A10" s="1"/>
      <c r="B10" s="1"/>
      <c r="C10" s="1"/>
      <c r="D10" s="1"/>
      <c r="E10" s="2"/>
      <c r="F10" s="3"/>
      <c r="G10" s="3"/>
      <c r="H10" s="7"/>
    </row>
    <row r="11" spans="1:12" ht="16.5" hidden="1" customHeight="1">
      <c r="A11" s="26" t="s">
        <v>286</v>
      </c>
      <c r="B11" s="22"/>
      <c r="C11" s="3"/>
      <c r="D11" s="3"/>
    </row>
    <row r="12" spans="1:12" ht="14.25" hidden="1">
      <c r="A12" s="27" t="s">
        <v>287</v>
      </c>
      <c r="B12" s="23"/>
      <c r="C12" s="3"/>
      <c r="D12" s="3"/>
    </row>
    <row r="13" spans="1:12" ht="14.25" hidden="1">
      <c r="A13" s="27" t="s">
        <v>288</v>
      </c>
      <c r="B13" s="23"/>
      <c r="C13" s="3"/>
      <c r="D13" s="3"/>
    </row>
    <row r="14" spans="1:12" ht="14.25" hidden="1">
      <c r="A14" s="28" t="s">
        <v>289</v>
      </c>
      <c r="B14" s="29"/>
      <c r="C14" s="3"/>
      <c r="D14" s="3"/>
    </row>
    <row r="15" spans="1:12" ht="14.25" hidden="1">
      <c r="A15" s="30"/>
      <c r="B15" s="31"/>
      <c r="C15" s="3"/>
      <c r="D15" s="3"/>
    </row>
    <row r="16" spans="1:12" ht="14.25" hidden="1">
      <c r="A16" s="4" t="s">
        <v>290</v>
      </c>
      <c r="B16" s="31"/>
      <c r="C16" s="3"/>
      <c r="D16" s="3"/>
    </row>
    <row r="17" spans="1:8" ht="14.25" hidden="1">
      <c r="A17" s="5"/>
      <c r="B17" s="31"/>
      <c r="C17" s="3"/>
      <c r="D17" s="3"/>
    </row>
    <row r="18" spans="1:8" ht="14.25" hidden="1">
      <c r="A18" s="26" t="s">
        <v>291</v>
      </c>
      <c r="B18" s="22"/>
      <c r="C18" s="3"/>
      <c r="D18" s="3"/>
    </row>
    <row r="19" spans="1:8" ht="14.25" hidden="1">
      <c r="A19" s="27" t="s">
        <v>287</v>
      </c>
      <c r="B19" s="23"/>
      <c r="C19" s="3"/>
      <c r="D19" s="3"/>
    </row>
    <row r="20" spans="1:8" ht="14.25" hidden="1">
      <c r="A20" s="27" t="s">
        <v>288</v>
      </c>
      <c r="B20" s="23"/>
      <c r="C20" s="3"/>
      <c r="D20" s="3"/>
    </row>
    <row r="21" spans="1:8" ht="14.25" hidden="1">
      <c r="A21" s="28" t="s">
        <v>292</v>
      </c>
      <c r="B21" s="32"/>
      <c r="C21" s="24"/>
      <c r="D21" s="24"/>
      <c r="E21" s="3"/>
      <c r="F21" s="3"/>
      <c r="G21" s="3"/>
    </row>
    <row r="22" spans="1:8" ht="14.25" hidden="1">
      <c r="A22" s="3"/>
      <c r="B22" s="3"/>
      <c r="C22" s="3"/>
    </row>
    <row r="23" spans="1:8" ht="14.25" hidden="1">
      <c r="A23" s="14"/>
      <c r="B23" s="3"/>
      <c r="C23" s="3"/>
      <c r="D23" s="3"/>
    </row>
    <row r="24" spans="1:8" ht="15" hidden="1">
      <c r="A24" s="25"/>
      <c r="B24" s="2"/>
      <c r="C24" s="2"/>
      <c r="D24" s="2"/>
      <c r="E24" s="14"/>
      <c r="F24" s="3"/>
      <c r="G24" s="3"/>
      <c r="H24" s="3"/>
    </row>
    <row r="25" spans="1:8" ht="15">
      <c r="A25" s="25"/>
      <c r="B25" s="2"/>
      <c r="C25" s="2"/>
      <c r="D25" s="2"/>
      <c r="E25" s="14"/>
      <c r="F25" s="3"/>
      <c r="G25" s="3"/>
      <c r="H25" s="3"/>
    </row>
    <row r="26" spans="1:8" ht="15">
      <c r="A26" s="25"/>
      <c r="B26" s="2"/>
      <c r="C26" s="2"/>
      <c r="D26" s="2"/>
      <c r="E26" s="14"/>
      <c r="F26" s="3"/>
      <c r="G26" s="3"/>
      <c r="H26" s="3"/>
    </row>
    <row r="27" spans="1:8" ht="15">
      <c r="A27" s="25"/>
      <c r="B27" s="2"/>
      <c r="C27" s="2"/>
      <c r="D27" s="2"/>
      <c r="E27" s="14"/>
      <c r="F27" s="3"/>
    </row>
    <row r="28" spans="1:8" ht="15">
      <c r="A28" s="25"/>
      <c r="B28" s="2"/>
      <c r="C28" s="2"/>
      <c r="D28" s="2"/>
      <c r="E28" s="14"/>
      <c r="F28" s="3"/>
    </row>
    <row r="29" spans="1:8" ht="14.25">
      <c r="A29" s="2"/>
      <c r="B29" s="2"/>
      <c r="C29" s="2"/>
      <c r="D29" s="2"/>
      <c r="E29" s="14"/>
      <c r="F29" s="3"/>
    </row>
    <row r="30" spans="1:8" ht="14.25">
      <c r="A30" s="2"/>
      <c r="B30" s="2"/>
      <c r="C30" s="2"/>
      <c r="D30" s="2"/>
      <c r="E30" s="14"/>
      <c r="F30" s="1"/>
    </row>
    <row r="31" spans="1:8" ht="14.25">
      <c r="A31" s="2"/>
      <c r="B31" s="2"/>
      <c r="C31" s="2"/>
      <c r="D31" s="2"/>
      <c r="E31" s="14"/>
      <c r="F31" s="1"/>
    </row>
    <row r="32" spans="1:8" ht="14.25">
      <c r="A32" s="2"/>
      <c r="B32" s="2"/>
      <c r="C32" s="2"/>
      <c r="D32" s="2"/>
      <c r="E32" s="14"/>
      <c r="F32" s="1"/>
    </row>
    <row r="33" spans="1:6" ht="14.25">
      <c r="A33" s="2"/>
      <c r="B33" s="2"/>
      <c r="C33" s="2"/>
      <c r="D33" s="2"/>
      <c r="E33" s="14"/>
      <c r="F33" s="1"/>
    </row>
    <row r="34" spans="1:6" ht="14.25">
      <c r="A34" s="2"/>
      <c r="B34" s="2"/>
      <c r="C34" s="2"/>
      <c r="D34" s="2"/>
      <c r="E34" s="14"/>
      <c r="F34" s="1"/>
    </row>
    <row r="35" spans="1:6" ht="14.25">
      <c r="A35" s="2"/>
      <c r="B35" s="2"/>
      <c r="C35" s="2"/>
      <c r="D35" s="2"/>
      <c r="E35" s="14"/>
      <c r="F35" s="1"/>
    </row>
    <row r="36" spans="1:6" ht="14.25">
      <c r="A36" s="2"/>
      <c r="B36" s="2"/>
      <c r="C36" s="2"/>
      <c r="D36" s="2"/>
      <c r="E36" s="14"/>
      <c r="F36" s="1"/>
    </row>
    <row r="37" spans="1:6" ht="14.25">
      <c r="A37" s="2"/>
      <c r="B37" s="2"/>
      <c r="C37" s="2"/>
      <c r="D37" s="2"/>
      <c r="E37" s="14"/>
      <c r="F37" s="1"/>
    </row>
    <row r="38" spans="1:6" ht="14.25">
      <c r="A38" s="2"/>
      <c r="B38" s="2"/>
      <c r="C38" s="2"/>
      <c r="D38" s="2"/>
      <c r="E38" s="14"/>
      <c r="F38" s="1"/>
    </row>
    <row r="39" spans="1:6" ht="14.25">
      <c r="A39" s="2"/>
      <c r="B39" s="2"/>
      <c r="C39" s="2"/>
      <c r="D39" s="2"/>
      <c r="E39" s="14"/>
      <c r="F39" s="1"/>
    </row>
    <row r="40" spans="1:6" ht="14.25">
      <c r="A40" s="2"/>
      <c r="B40" s="2"/>
      <c r="C40" s="2"/>
      <c r="D40" s="2"/>
      <c r="E40" s="14"/>
    </row>
    <row r="41" spans="1:6" ht="14.25">
      <c r="A41" s="2"/>
      <c r="B41" s="2"/>
      <c r="C41" s="2"/>
      <c r="D41" s="2"/>
      <c r="E41" s="14"/>
    </row>
    <row r="42" spans="1:6" ht="14.25">
      <c r="A42" s="2"/>
      <c r="B42" s="2"/>
      <c r="C42" s="2"/>
      <c r="D42" s="2"/>
      <c r="E42" s="2"/>
    </row>
    <row r="43" spans="1:6" ht="14.25">
      <c r="A43" s="2"/>
      <c r="B43" s="2"/>
      <c r="C43" s="2"/>
      <c r="D43" s="2"/>
      <c r="E43" s="2"/>
    </row>
    <row r="44" spans="1:6" ht="14.25">
      <c r="A44" s="2"/>
      <c r="B44" s="2"/>
      <c r="C44" s="2"/>
      <c r="D44" s="2"/>
      <c r="E44" s="2"/>
    </row>
    <row r="45" spans="1:6" ht="14.25">
      <c r="A45" s="2"/>
      <c r="B45" s="2"/>
      <c r="C45" s="2"/>
      <c r="D45" s="2"/>
      <c r="E45" s="2"/>
    </row>
    <row r="46" spans="1:6" ht="14.25">
      <c r="A46" s="2"/>
      <c r="B46" s="2"/>
      <c r="C46" s="2"/>
      <c r="D46" s="2"/>
      <c r="E46" s="2"/>
    </row>
    <row r="47" spans="1:6" ht="14.25">
      <c r="A47" s="2"/>
      <c r="B47" s="2"/>
      <c r="C47" s="2"/>
      <c r="D47" s="2"/>
      <c r="E47" s="2"/>
    </row>
    <row r="48" spans="1:6" ht="14.25">
      <c r="A48" s="2"/>
      <c r="B48" s="2"/>
      <c r="C48" s="2"/>
      <c r="D48" s="2"/>
      <c r="E48" s="2"/>
    </row>
  </sheetData>
  <mergeCells count="2">
    <mergeCell ref="A2:D2"/>
    <mergeCell ref="A5:F5"/>
  </mergeCells>
  <phoneticPr fontId="13" type="noConversion"/>
  <printOptions horizontalCentered="1"/>
  <pageMargins left="0.15748031496062992" right="0.15748031496062992" top="0.11811023622047245" bottom="0.11811023622047245" header="0.11811023622047245" footer="0.11811023622047245"/>
  <pageSetup paperSize="9" scale="96" firstPageNumber="31" orientation="landscape" useFirstPageNumber="1" r:id="rId1"/>
  <headerFooter alignWithMargins="0">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A1:L42"/>
  <sheetViews>
    <sheetView showGridLines="0" zoomScale="85" zoomScaleNormal="85" zoomScaleSheetLayoutView="75" workbookViewId="0">
      <selection activeCell="J36" sqref="J36"/>
    </sheetView>
  </sheetViews>
  <sheetFormatPr defaultColWidth="8" defaultRowHeight="13.5"/>
  <cols>
    <col min="1" max="1" width="4.28515625" style="101" customWidth="1"/>
    <col min="2" max="2" width="1.42578125" style="101" customWidth="1"/>
    <col min="3" max="3" width="27.5703125" style="101" customWidth="1"/>
    <col min="4" max="4" width="40.42578125" style="101" customWidth="1"/>
    <col min="5" max="6" width="17.7109375" style="101" customWidth="1"/>
    <col min="7" max="7" width="14.5703125" style="101" customWidth="1"/>
    <col min="8" max="8" width="11" style="101" customWidth="1"/>
    <col min="9" max="9" width="11.28515625" style="101" customWidth="1"/>
    <col min="10" max="10" width="20.7109375" style="101" bestFit="1" customWidth="1"/>
    <col min="11" max="11" width="14.28515625" style="101" customWidth="1"/>
    <col min="12" max="12" width="15" style="101" customWidth="1"/>
    <col min="13" max="16384" width="8" style="101"/>
  </cols>
  <sheetData>
    <row r="1" spans="1:12">
      <c r="F1" s="102"/>
    </row>
    <row r="2" spans="1:12" s="173" customFormat="1" ht="16.5" customHeight="1">
      <c r="A2" s="1120" t="s">
        <v>188</v>
      </c>
      <c r="B2" s="1144"/>
      <c r="C2" s="1144"/>
      <c r="D2" s="1144"/>
      <c r="E2" s="1144"/>
      <c r="F2" s="1144"/>
      <c r="G2" s="452"/>
      <c r="H2" s="452"/>
      <c r="I2" s="452"/>
      <c r="J2" s="452"/>
      <c r="K2" s="452"/>
      <c r="L2" s="453"/>
    </row>
    <row r="3" spans="1:12" s="291" customFormat="1">
      <c r="A3" s="454"/>
      <c r="B3" s="454"/>
      <c r="C3" s="454"/>
      <c r="D3" s="454"/>
      <c r="E3" s="454"/>
      <c r="F3" s="454"/>
      <c r="G3" s="452"/>
      <c r="H3" s="452"/>
      <c r="I3" s="452"/>
      <c r="J3" s="452"/>
      <c r="K3" s="455"/>
      <c r="L3" s="455"/>
    </row>
    <row r="4" spans="1:12" s="102" customFormat="1"/>
    <row r="5" spans="1:12" s="102" customFormat="1" ht="15">
      <c r="A5" s="1130"/>
      <c r="B5" s="1145"/>
      <c r="C5" s="1145"/>
      <c r="D5" s="1145"/>
      <c r="E5" s="1145"/>
      <c r="F5" s="1145"/>
      <c r="G5" s="456"/>
      <c r="H5" s="456"/>
      <c r="I5" s="456"/>
      <c r="J5" s="457"/>
      <c r="K5" s="457"/>
      <c r="L5" s="276"/>
    </row>
    <row r="6" spans="1:12" ht="12.75" customHeight="1">
      <c r="A6" s="414"/>
      <c r="B6" s="414"/>
      <c r="C6" s="414"/>
      <c r="D6" s="414"/>
      <c r="E6" s="414"/>
      <c r="F6" s="414"/>
      <c r="G6" s="414"/>
      <c r="H6" s="414"/>
      <c r="I6" s="414"/>
      <c r="J6" s="414"/>
      <c r="K6" s="414"/>
      <c r="L6" s="414"/>
    </row>
    <row r="7" spans="1:12" ht="16.5">
      <c r="A7" s="88" t="str">
        <f>'(1) Index'!$C$5</f>
        <v>For the year ended 30 June 2018</v>
      </c>
      <c r="B7" s="102"/>
      <c r="C7" s="102"/>
      <c r="D7" s="102"/>
      <c r="E7" s="113"/>
      <c r="F7" s="102"/>
      <c r="G7" s="114"/>
      <c r="H7" s="114"/>
      <c r="I7" s="458"/>
      <c r="J7" s="439"/>
      <c r="K7" s="439"/>
      <c r="L7" s="459"/>
    </row>
    <row r="8" spans="1:12" ht="16.5">
      <c r="F8" s="102"/>
      <c r="G8" s="114"/>
      <c r="H8" s="114"/>
      <c r="I8" s="114"/>
      <c r="J8" s="439"/>
      <c r="K8" s="439"/>
      <c r="L8" s="458"/>
    </row>
    <row r="9" spans="1:12" ht="16.5">
      <c r="A9" s="124" t="s">
        <v>533</v>
      </c>
      <c r="F9" s="102"/>
      <c r="G9" s="114"/>
      <c r="H9" s="114"/>
      <c r="I9" s="114"/>
      <c r="J9" s="439"/>
      <c r="K9" s="439"/>
      <c r="L9" s="458"/>
    </row>
    <row r="10" spans="1:12" ht="37.5" customHeight="1">
      <c r="A10" s="460"/>
      <c r="B10" s="461" t="s">
        <v>126</v>
      </c>
      <c r="C10" s="462"/>
      <c r="D10" s="462" t="s">
        <v>189</v>
      </c>
      <c r="E10" s="122" t="s">
        <v>190</v>
      </c>
      <c r="F10" s="122"/>
      <c r="G10" s="439"/>
      <c r="H10" s="439"/>
      <c r="I10" s="458"/>
    </row>
    <row r="11" spans="1:12" ht="16.5" customHeight="1">
      <c r="A11" s="279"/>
      <c r="B11" s="277"/>
      <c r="C11" s="278"/>
      <c r="D11" s="137"/>
      <c r="E11" s="138"/>
      <c r="F11" s="138"/>
      <c r="G11" s="439"/>
      <c r="H11" s="439"/>
      <c r="I11" s="439"/>
    </row>
    <row r="12" spans="1:12" ht="6" customHeight="1">
      <c r="A12" s="133"/>
      <c r="B12" s="102"/>
      <c r="C12" s="280"/>
      <c r="D12" s="440"/>
      <c r="E12" s="463"/>
      <c r="F12" s="138"/>
      <c r="G12" s="439"/>
      <c r="H12" s="439"/>
      <c r="I12" s="439"/>
    </row>
    <row r="13" spans="1:12" s="960" customFormat="1" ht="30.75" customHeight="1">
      <c r="A13" s="957"/>
      <c r="B13" s="969" t="s">
        <v>381</v>
      </c>
      <c r="C13" s="970"/>
      <c r="D13" s="971" t="s">
        <v>191</v>
      </c>
      <c r="E13" s="1002">
        <v>108.2</v>
      </c>
      <c r="F13" s="972"/>
      <c r="G13" s="973"/>
      <c r="H13" s="973"/>
      <c r="I13" s="973"/>
    </row>
    <row r="14" spans="1:12" s="960" customFormat="1" ht="16.5">
      <c r="A14" s="957"/>
      <c r="B14" s="969" t="s">
        <v>382</v>
      </c>
      <c r="C14" s="970"/>
      <c r="D14" s="974" t="s">
        <v>192</v>
      </c>
      <c r="E14" s="1002">
        <v>110.5</v>
      </c>
      <c r="F14" s="972"/>
      <c r="G14" s="973"/>
      <c r="H14" s="973"/>
      <c r="I14" s="973"/>
    </row>
    <row r="15" spans="1:12" s="960" customFormat="1" ht="16.5">
      <c r="A15" s="957"/>
      <c r="B15" s="969" t="s">
        <v>193</v>
      </c>
      <c r="C15" s="975"/>
      <c r="D15" s="974" t="s">
        <v>194</v>
      </c>
      <c r="E15" s="1003">
        <f>ROUND((E14-E13)/E13,4)*100</f>
        <v>2.13</v>
      </c>
      <c r="F15" s="972"/>
      <c r="G15" s="973"/>
      <c r="H15" s="973"/>
      <c r="I15" s="973"/>
    </row>
    <row r="16" spans="1:12" s="960" customFormat="1" ht="16.5">
      <c r="A16" s="957"/>
      <c r="B16" s="969" t="s">
        <v>195</v>
      </c>
      <c r="C16" s="975"/>
      <c r="D16" s="974" t="s">
        <v>194</v>
      </c>
      <c r="E16" s="1002">
        <v>1.2</v>
      </c>
      <c r="F16" s="972"/>
      <c r="G16" s="973"/>
      <c r="H16" s="973"/>
      <c r="I16" s="973"/>
    </row>
    <row r="17" spans="1:12" s="960" customFormat="1" ht="16.5">
      <c r="A17" s="957"/>
      <c r="B17" s="969" t="s">
        <v>196</v>
      </c>
      <c r="C17" s="975"/>
      <c r="D17" s="974" t="s">
        <v>197</v>
      </c>
      <c r="E17" s="988">
        <v>13706258.870971872</v>
      </c>
      <c r="F17" s="972"/>
      <c r="G17" s="973"/>
      <c r="H17" s="973"/>
      <c r="I17" s="973"/>
    </row>
    <row r="18" spans="1:12" s="960" customFormat="1" ht="16.5">
      <c r="A18" s="957"/>
      <c r="B18" s="969" t="s">
        <v>198</v>
      </c>
      <c r="C18" s="975"/>
      <c r="D18" s="974" t="s">
        <v>197</v>
      </c>
      <c r="E18" s="988">
        <v>13541783.764520209</v>
      </c>
      <c r="F18" s="972"/>
      <c r="G18" s="973"/>
      <c r="H18" s="973"/>
      <c r="I18" s="973"/>
    </row>
    <row r="19" spans="1:12" s="960" customFormat="1" ht="16.5">
      <c r="A19" s="957"/>
      <c r="B19" s="969" t="s">
        <v>199</v>
      </c>
      <c r="C19" s="975"/>
      <c r="D19" s="974"/>
      <c r="E19" s="988">
        <v>-134146</v>
      </c>
      <c r="F19" s="972"/>
      <c r="G19" s="973"/>
      <c r="H19" s="973"/>
      <c r="I19" s="973"/>
    </row>
    <row r="20" spans="1:12" s="960" customFormat="1" ht="16.5">
      <c r="A20" s="957"/>
      <c r="B20" s="969" t="s">
        <v>200</v>
      </c>
      <c r="C20" s="975"/>
      <c r="D20" s="974" t="s">
        <v>509</v>
      </c>
      <c r="E20" s="1004">
        <v>0</v>
      </c>
      <c r="F20" s="972"/>
      <c r="G20" s="973"/>
      <c r="H20" s="973"/>
      <c r="I20" s="973"/>
    </row>
    <row r="21" spans="1:12" s="960" customFormat="1" ht="16.5">
      <c r="A21" s="957"/>
      <c r="B21" s="976" t="s">
        <v>201</v>
      </c>
      <c r="C21" s="975"/>
      <c r="D21" s="974" t="s">
        <v>197</v>
      </c>
      <c r="E21" s="988">
        <f>E18+E19+E20</f>
        <v>13407637.764520209</v>
      </c>
      <c r="F21" s="972"/>
      <c r="G21" s="973"/>
      <c r="H21" s="973"/>
      <c r="I21" s="973"/>
    </row>
    <row r="22" spans="1:12" ht="16.5">
      <c r="A22" s="165"/>
      <c r="B22" s="284"/>
      <c r="C22" s="166"/>
      <c r="D22" s="164"/>
      <c r="E22" s="441"/>
      <c r="F22" s="441"/>
      <c r="G22" s="445"/>
      <c r="H22" s="445"/>
      <c r="I22" s="445"/>
      <c r="J22" s="473"/>
      <c r="K22" s="439"/>
      <c r="L22" s="439"/>
    </row>
    <row r="23" spans="1:12" ht="16.5">
      <c r="A23" s="124"/>
      <c r="E23" s="181"/>
      <c r="F23" s="315"/>
      <c r="G23" s="445"/>
      <c r="H23" s="445"/>
      <c r="I23" s="445"/>
      <c r="J23" s="439"/>
      <c r="K23" s="439"/>
      <c r="L23" s="439"/>
    </row>
    <row r="24" spans="1:12" ht="16.5" hidden="1">
      <c r="A24" s="124" t="s">
        <v>339</v>
      </c>
      <c r="B24" s="114"/>
      <c r="C24" s="114"/>
      <c r="D24" s="114"/>
      <c r="E24" s="445"/>
      <c r="F24" s="474"/>
      <c r="G24" s="445"/>
      <c r="H24" s="445"/>
      <c r="I24" s="445"/>
    </row>
    <row r="25" spans="1:12" ht="16.5" hidden="1">
      <c r="A25" s="460"/>
      <c r="B25" s="461" t="s">
        <v>126</v>
      </c>
      <c r="C25" s="462"/>
      <c r="D25" s="462" t="s">
        <v>189</v>
      </c>
      <c r="E25" s="122" t="s">
        <v>190</v>
      </c>
      <c r="F25" s="122"/>
      <c r="G25" s="445"/>
      <c r="H25" s="445"/>
      <c r="I25" s="445"/>
    </row>
    <row r="26" spans="1:12" ht="16.5" hidden="1">
      <c r="A26" s="279"/>
      <c r="B26" s="277"/>
      <c r="C26" s="278"/>
      <c r="D26" s="137"/>
      <c r="E26" s="138"/>
      <c r="F26" s="138"/>
      <c r="G26" s="445"/>
      <c r="H26" s="445"/>
      <c r="I26" s="445"/>
    </row>
    <row r="27" spans="1:12" ht="16.5" hidden="1">
      <c r="A27" s="133"/>
      <c r="B27" s="102"/>
      <c r="C27" s="280"/>
      <c r="D27" s="440"/>
      <c r="E27" s="463"/>
      <c r="F27" s="138"/>
      <c r="G27" s="445"/>
      <c r="H27" s="445"/>
      <c r="I27" s="445"/>
    </row>
    <row r="28" spans="1:12" ht="27" hidden="1">
      <c r="A28" s="133"/>
      <c r="B28" s="464" t="s">
        <v>313</v>
      </c>
      <c r="C28" s="465"/>
      <c r="D28" s="466" t="s">
        <v>191</v>
      </c>
      <c r="E28" s="467">
        <f>E14</f>
        <v>110.5</v>
      </c>
      <c r="F28" s="382"/>
      <c r="G28" s="445"/>
      <c r="H28" s="445"/>
      <c r="I28" s="445"/>
    </row>
    <row r="29" spans="1:12" ht="16.5" hidden="1">
      <c r="A29" s="133"/>
      <c r="B29" s="464" t="s">
        <v>314</v>
      </c>
      <c r="C29" s="468"/>
      <c r="D29" s="469" t="s">
        <v>192</v>
      </c>
      <c r="E29" s="467">
        <v>102</v>
      </c>
      <c r="F29" s="382"/>
      <c r="G29" s="445"/>
      <c r="H29" s="445"/>
      <c r="I29" s="439"/>
    </row>
    <row r="30" spans="1:12" ht="16.5" hidden="1">
      <c r="A30" s="133"/>
      <c r="B30" s="464" t="s">
        <v>193</v>
      </c>
      <c r="C30" s="127"/>
      <c r="D30" s="469" t="s">
        <v>194</v>
      </c>
      <c r="E30" s="470">
        <f>ROUND((E29-E28)/E28,4)*100</f>
        <v>-7.6899999999999995</v>
      </c>
      <c r="F30" s="382"/>
      <c r="G30" s="475"/>
      <c r="H30" s="445"/>
      <c r="I30" s="445"/>
    </row>
    <row r="31" spans="1:12" ht="16.5" hidden="1">
      <c r="A31" s="133"/>
      <c r="B31" s="464" t="s">
        <v>195</v>
      </c>
      <c r="C31" s="127"/>
      <c r="D31" s="469" t="s">
        <v>194</v>
      </c>
      <c r="E31" s="467">
        <v>1.2</v>
      </c>
      <c r="F31" s="382"/>
      <c r="G31" s="476"/>
      <c r="H31" s="476"/>
      <c r="I31" s="476"/>
      <c r="J31" s="477"/>
    </row>
    <row r="32" spans="1:12" ht="16.5" hidden="1">
      <c r="A32" s="133"/>
      <c r="B32" s="464" t="s">
        <v>196</v>
      </c>
      <c r="C32" s="127"/>
      <c r="D32" s="469" t="s">
        <v>197</v>
      </c>
      <c r="E32" s="471">
        <f>E18</f>
        <v>13541783.764520209</v>
      </c>
      <c r="F32" s="382"/>
      <c r="G32" s="445"/>
      <c r="H32" s="445"/>
      <c r="I32" s="478"/>
    </row>
    <row r="33" spans="1:9" ht="16.5" hidden="1">
      <c r="A33" s="133"/>
      <c r="B33" s="464" t="s">
        <v>198</v>
      </c>
      <c r="C33" s="127"/>
      <c r="D33" s="469" t="s">
        <v>197</v>
      </c>
      <c r="E33" s="479" t="e">
        <f>#REF!</f>
        <v>#REF!</v>
      </c>
      <c r="F33" s="382"/>
      <c r="G33" s="445"/>
      <c r="H33" s="445"/>
      <c r="I33" s="480"/>
    </row>
    <row r="34" spans="1:9" ht="16.5" hidden="1">
      <c r="A34" s="133"/>
      <c r="B34" s="464" t="s">
        <v>199</v>
      </c>
      <c r="C34" s="127"/>
      <c r="D34" s="469" t="s">
        <v>509</v>
      </c>
      <c r="E34" s="479" t="e">
        <f>#REF!</f>
        <v>#REF!</v>
      </c>
      <c r="F34" s="382"/>
      <c r="G34" s="445"/>
      <c r="H34" s="445"/>
      <c r="I34" s="445"/>
    </row>
    <row r="35" spans="1:9" ht="16.5" hidden="1">
      <c r="A35" s="133"/>
      <c r="B35" s="464" t="s">
        <v>200</v>
      </c>
      <c r="C35" s="127"/>
      <c r="D35" s="469" t="s">
        <v>509</v>
      </c>
      <c r="E35" s="479">
        <v>0</v>
      </c>
      <c r="F35" s="382"/>
      <c r="G35" s="445"/>
      <c r="H35" s="445"/>
      <c r="I35" s="445"/>
    </row>
    <row r="36" spans="1:9" ht="16.5" hidden="1">
      <c r="A36" s="133"/>
      <c r="B36" s="472" t="s">
        <v>201</v>
      </c>
      <c r="C36" s="127"/>
      <c r="D36" s="469" t="s">
        <v>197</v>
      </c>
      <c r="E36" s="479" t="e">
        <f>E33+E34+E35</f>
        <v>#REF!</v>
      </c>
      <c r="F36" s="382"/>
      <c r="G36" s="114"/>
      <c r="H36" s="114"/>
      <c r="I36" s="114"/>
    </row>
    <row r="37" spans="1:9" ht="16.5" hidden="1">
      <c r="A37" s="165"/>
      <c r="B37" s="284"/>
      <c r="C37" s="166"/>
      <c r="D37" s="164"/>
      <c r="E37" s="441"/>
      <c r="F37" s="441"/>
      <c r="G37" s="114"/>
      <c r="H37" s="114"/>
      <c r="I37" s="114"/>
    </row>
    <row r="38" spans="1:9" ht="16.5" hidden="1">
      <c r="A38" s="114"/>
      <c r="B38" s="114"/>
      <c r="C38" s="114"/>
      <c r="D38" s="114"/>
      <c r="E38" s="114"/>
      <c r="F38" s="439"/>
      <c r="G38" s="114"/>
      <c r="H38" s="114"/>
      <c r="I38" s="114"/>
    </row>
    <row r="39" spans="1:9" ht="28.5" hidden="1" customHeight="1">
      <c r="A39" s="1146" t="s">
        <v>338</v>
      </c>
      <c r="B39" s="1146"/>
      <c r="C39" s="1146"/>
      <c r="D39" s="1146"/>
      <c r="E39" s="1146"/>
      <c r="F39" s="1146"/>
      <c r="G39" s="114"/>
      <c r="H39" s="114"/>
      <c r="I39" s="114"/>
    </row>
    <row r="40" spans="1:9" ht="16.5">
      <c r="A40" s="114"/>
      <c r="B40" s="114"/>
      <c r="C40" s="114"/>
      <c r="D40" s="114"/>
      <c r="E40" s="114"/>
      <c r="F40" s="439"/>
      <c r="G40" s="114"/>
      <c r="H40" s="114"/>
      <c r="I40" s="114"/>
    </row>
    <row r="41" spans="1:9" ht="16.5">
      <c r="B41" s="114"/>
      <c r="C41" s="114"/>
      <c r="D41" s="114"/>
      <c r="E41" s="114"/>
      <c r="F41" s="439"/>
      <c r="G41" s="114"/>
      <c r="H41" s="114"/>
      <c r="I41" s="114"/>
    </row>
    <row r="42" spans="1:9" ht="16.5">
      <c r="A42" s="114"/>
      <c r="B42" s="114"/>
      <c r="C42" s="114"/>
      <c r="D42" s="114"/>
      <c r="E42" s="114"/>
      <c r="F42" s="439"/>
      <c r="G42" s="114"/>
      <c r="H42" s="114"/>
      <c r="I42" s="114"/>
    </row>
  </sheetData>
  <mergeCells count="3">
    <mergeCell ref="A2:F2"/>
    <mergeCell ref="A5:F5"/>
    <mergeCell ref="A39:F39"/>
  </mergeCells>
  <phoneticPr fontId="13" type="noConversion"/>
  <printOptions horizontalCentered="1"/>
  <pageMargins left="0.15748031496062992" right="0.15748031496062992" top="0.11811023622047245" bottom="0.11811023622047245" header="0.11811023622047245" footer="0.11811023622047245"/>
  <pageSetup paperSize="9" firstPageNumber="18" orientation="landscape" useFirstPageNumber="1" r:id="rId1"/>
  <headerFooter alignWithMargins="0">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J82"/>
  <sheetViews>
    <sheetView zoomScaleNormal="100" workbookViewId="0">
      <selection activeCell="J36" sqref="J36"/>
    </sheetView>
  </sheetViews>
  <sheetFormatPr defaultColWidth="9.140625" defaultRowHeight="13.5"/>
  <cols>
    <col min="1" max="1" width="49" style="216" customWidth="1"/>
    <col min="2" max="2" width="14.140625" style="216" hidden="1" customWidth="1"/>
    <col min="3" max="3" width="10.28515625" style="216" customWidth="1"/>
    <col min="4" max="4" width="10.28515625" style="216" bestFit="1" customWidth="1"/>
    <col min="5" max="5" width="10.28515625" style="216" customWidth="1"/>
    <col min="6" max="6" width="9.5703125" style="216" customWidth="1"/>
    <col min="7" max="7" width="10.140625" style="216" customWidth="1"/>
    <col min="8" max="8" width="9.140625" style="216"/>
    <col min="9" max="9" width="17.28515625" style="216" customWidth="1"/>
    <col min="10" max="10" width="36.85546875" style="216" customWidth="1"/>
    <col min="11" max="16384" width="9.140625" style="216"/>
  </cols>
  <sheetData>
    <row r="1" spans="1:10" ht="18">
      <c r="A1" s="1097" t="s">
        <v>383</v>
      </c>
      <c r="B1" s="1148"/>
      <c r="C1" s="1148"/>
      <c r="D1" s="1148"/>
      <c r="E1" s="1148"/>
      <c r="F1" s="1148"/>
      <c r="G1" s="1148"/>
    </row>
    <row r="2" spans="1:10" ht="18">
      <c r="A2" s="103"/>
      <c r="B2" s="481"/>
      <c r="C2" s="481"/>
      <c r="D2" s="481"/>
      <c r="E2" s="856"/>
      <c r="F2" s="481"/>
      <c r="G2" s="481"/>
    </row>
    <row r="3" spans="1:10" ht="14.25" thickBot="1">
      <c r="C3" s="482" t="s">
        <v>384</v>
      </c>
      <c r="D3" s="482" t="s">
        <v>385</v>
      </c>
      <c r="E3" s="858" t="s">
        <v>385</v>
      </c>
      <c r="F3" s="482"/>
      <c r="G3" s="857"/>
      <c r="H3" s="483"/>
    </row>
    <row r="4" spans="1:10" ht="25.5">
      <c r="A4" s="484" t="s">
        <v>386</v>
      </c>
      <c r="B4" s="485" t="s">
        <v>387</v>
      </c>
      <c r="C4" s="486" t="s">
        <v>455</v>
      </c>
      <c r="D4" s="486" t="s">
        <v>456</v>
      </c>
      <c r="E4" s="486" t="s">
        <v>457</v>
      </c>
      <c r="F4" s="486" t="s">
        <v>458</v>
      </c>
      <c r="G4" s="487" t="s">
        <v>459</v>
      </c>
      <c r="H4" s="488" t="s">
        <v>118</v>
      </c>
      <c r="I4" s="489" t="s">
        <v>388</v>
      </c>
      <c r="J4" s="490" t="s">
        <v>389</v>
      </c>
    </row>
    <row r="5" spans="1:10">
      <c r="A5" s="491"/>
      <c r="B5" s="132" t="s">
        <v>130</v>
      </c>
      <c r="C5" s="492" t="s">
        <v>390</v>
      </c>
      <c r="D5" s="492" t="s">
        <v>390</v>
      </c>
      <c r="E5" s="492" t="s">
        <v>390</v>
      </c>
      <c r="F5" s="492" t="s">
        <v>390</v>
      </c>
      <c r="G5" s="876" t="s">
        <v>390</v>
      </c>
      <c r="H5" s="877" t="s">
        <v>390</v>
      </c>
      <c r="I5" s="493"/>
      <c r="J5" s="493"/>
    </row>
    <row r="6" spans="1:10">
      <c r="A6" s="494" t="s">
        <v>391</v>
      </c>
      <c r="B6" s="495"/>
      <c r="C6" s="496"/>
      <c r="D6" s="496"/>
      <c r="E6" s="496"/>
      <c r="F6" s="496"/>
      <c r="G6" s="496"/>
      <c r="H6" s="878"/>
      <c r="I6" s="498"/>
      <c r="J6" s="497"/>
    </row>
    <row r="7" spans="1:10">
      <c r="A7" s="499" t="s">
        <v>392</v>
      </c>
      <c r="B7" s="500"/>
      <c r="C7" s="501"/>
      <c r="D7" s="501">
        <v>2275.3719019999999</v>
      </c>
      <c r="E7" s="860">
        <v>1896.2935949999999</v>
      </c>
      <c r="F7" s="502">
        <v>2212.6180180000001</v>
      </c>
      <c r="G7" s="551">
        <f>'(4) RFS Inc '!G19</f>
        <v>2244.3625849999999</v>
      </c>
      <c r="H7" s="879">
        <f>SUM(C7:G7)</f>
        <v>8628.6460999999999</v>
      </c>
      <c r="I7" s="498"/>
      <c r="J7" s="497"/>
    </row>
    <row r="8" spans="1:10">
      <c r="A8" s="499" t="s">
        <v>393</v>
      </c>
      <c r="B8" s="500"/>
      <c r="C8" s="501"/>
      <c r="D8" s="501">
        <v>403.520623</v>
      </c>
      <c r="E8" s="860">
        <v>376.66605900000002</v>
      </c>
      <c r="F8" s="502">
        <v>409.45767499999999</v>
      </c>
      <c r="G8" s="551">
        <f>'(4) RFS Inc '!G20</f>
        <v>416.42638399999998</v>
      </c>
      <c r="H8" s="879">
        <f>SUM(C8:G8)</f>
        <v>1606.070741</v>
      </c>
      <c r="I8" s="498"/>
      <c r="J8" s="497"/>
    </row>
    <row r="9" spans="1:10">
      <c r="A9" s="494" t="s">
        <v>394</v>
      </c>
      <c r="B9" s="504">
        <f t="shared" ref="B9:H9" si="0">SUM(B7:B8)</f>
        <v>0</v>
      </c>
      <c r="C9" s="505"/>
      <c r="D9" s="505">
        <f>SUM(D7:D8)</f>
        <v>2678.8925249999998</v>
      </c>
      <c r="E9" s="505">
        <f>SUM(E7:E8)</f>
        <v>2272.9596539999998</v>
      </c>
      <c r="F9" s="505">
        <f>SUM(F7:F8)</f>
        <v>2622.0756930000002</v>
      </c>
      <c r="G9" s="977">
        <f t="shared" si="0"/>
        <v>2660.7889689999997</v>
      </c>
      <c r="H9" s="880">
        <f t="shared" si="0"/>
        <v>10234.716840999999</v>
      </c>
      <c r="I9" s="498"/>
      <c r="J9" s="497"/>
    </row>
    <row r="10" spans="1:10">
      <c r="A10" s="494"/>
      <c r="B10" s="500"/>
      <c r="C10" s="501"/>
      <c r="D10" s="501"/>
      <c r="E10" s="501"/>
      <c r="F10" s="501"/>
      <c r="G10" s="551"/>
      <c r="H10" s="879"/>
      <c r="I10" s="498"/>
      <c r="J10" s="497"/>
    </row>
    <row r="11" spans="1:10">
      <c r="A11" s="494" t="s">
        <v>395</v>
      </c>
      <c r="B11" s="507"/>
      <c r="C11" s="496"/>
      <c r="D11" s="496"/>
      <c r="E11" s="496"/>
      <c r="F11" s="496"/>
      <c r="G11" s="978"/>
      <c r="H11" s="878"/>
      <c r="I11" s="498"/>
      <c r="J11" s="497"/>
    </row>
    <row r="12" spans="1:10">
      <c r="A12" s="499" t="s">
        <v>396</v>
      </c>
      <c r="B12" s="507"/>
      <c r="C12" s="496"/>
      <c r="D12" s="501">
        <v>612.02936299999988</v>
      </c>
      <c r="E12" s="861">
        <v>549.49518799999998</v>
      </c>
      <c r="F12" s="502">
        <v>378.42291299999994</v>
      </c>
      <c r="G12" s="979">
        <f>'(4) RFS Inc '!G23</f>
        <v>371.95518800000002</v>
      </c>
      <c r="H12" s="879">
        <f t="shared" ref="H12:H17" si="1">SUM(C12:G12)</f>
        <v>1911.9026519999998</v>
      </c>
      <c r="I12" s="498"/>
      <c r="J12" s="497"/>
    </row>
    <row r="13" spans="1:10">
      <c r="A13" s="499" t="s">
        <v>18</v>
      </c>
      <c r="B13" s="507"/>
      <c r="C13" s="496"/>
      <c r="D13" s="501">
        <v>995.46661500000005</v>
      </c>
      <c r="E13" s="861">
        <v>971.21602599999994</v>
      </c>
      <c r="F13" s="502">
        <v>1014.8790960000001</v>
      </c>
      <c r="G13" s="979">
        <f>'(4) RFS Inc '!G24</f>
        <v>1011.1936890000001</v>
      </c>
      <c r="H13" s="879">
        <f t="shared" si="1"/>
        <v>3992.7554260000002</v>
      </c>
      <c r="I13" s="498"/>
      <c r="J13" s="497"/>
    </row>
    <row r="14" spans="1:10">
      <c r="A14" s="499" t="s">
        <v>397</v>
      </c>
      <c r="B14" s="507"/>
      <c r="C14" s="496"/>
      <c r="D14" s="501">
        <v>70.273555999999985</v>
      </c>
      <c r="E14" s="861">
        <v>74.045423</v>
      </c>
      <c r="F14" s="502">
        <v>80.985101999999983</v>
      </c>
      <c r="G14" s="979">
        <f>'(4) RFS Inc '!G26</f>
        <v>79.995277999999985</v>
      </c>
      <c r="H14" s="879">
        <f t="shared" si="1"/>
        <v>305.29935899999998</v>
      </c>
      <c r="I14" s="498"/>
      <c r="J14" s="509"/>
    </row>
    <row r="15" spans="1:10">
      <c r="A15" s="499" t="s">
        <v>398</v>
      </c>
      <c r="B15" s="510"/>
      <c r="C15" s="496"/>
      <c r="D15" s="501">
        <v>10.407375</v>
      </c>
      <c r="E15" s="861">
        <v>10.667283000000001</v>
      </c>
      <c r="F15" s="502">
        <v>9.478942</v>
      </c>
      <c r="G15" s="979">
        <f>'(4) RFS Inc '!G28</f>
        <v>11.307296000000003</v>
      </c>
      <c r="H15" s="879">
        <f t="shared" si="1"/>
        <v>41.860896000000004</v>
      </c>
      <c r="I15" s="498"/>
      <c r="J15" s="509"/>
    </row>
    <row r="16" spans="1:10">
      <c r="A16" s="133" t="s">
        <v>539</v>
      </c>
      <c r="B16" s="510"/>
      <c r="C16" s="1067"/>
      <c r="D16" s="501"/>
      <c r="E16" s="861"/>
      <c r="F16" s="502"/>
      <c r="G16" s="979">
        <f>'(4) RFS Inc '!G29</f>
        <v>8.2737000000000016</v>
      </c>
      <c r="H16" s="879">
        <f t="shared" si="1"/>
        <v>8.2737000000000016</v>
      </c>
      <c r="I16" s="498"/>
      <c r="J16" s="509"/>
    </row>
    <row r="17" spans="1:10">
      <c r="A17" s="499" t="s">
        <v>395</v>
      </c>
      <c r="B17" s="500"/>
      <c r="C17" s="496"/>
      <c r="D17" s="501">
        <v>85.923475999999994</v>
      </c>
      <c r="E17" s="861">
        <v>86.201346000000001</v>
      </c>
      <c r="F17" s="502">
        <v>118.192325</v>
      </c>
      <c r="G17" s="979">
        <f>'(4) RFS Inc '!G30</f>
        <v>146.58387299999998</v>
      </c>
      <c r="H17" s="879">
        <f t="shared" si="1"/>
        <v>436.90101999999996</v>
      </c>
      <c r="I17" s="498"/>
      <c r="J17" s="509"/>
    </row>
    <row r="18" spans="1:10">
      <c r="A18" s="494" t="s">
        <v>399</v>
      </c>
      <c r="B18" s="511">
        <f t="shared" ref="B18:H18" si="2">SUM(B12:B17)</f>
        <v>0</v>
      </c>
      <c r="C18" s="505"/>
      <c r="D18" s="505">
        <f>SUM(D12:D17)</f>
        <v>1774.100385</v>
      </c>
      <c r="E18" s="505">
        <f>SUM(E12:E17)</f>
        <v>1691.625266</v>
      </c>
      <c r="F18" s="505">
        <f>SUM(F12:F17)</f>
        <v>1601.958378</v>
      </c>
      <c r="G18" s="977">
        <f t="shared" si="2"/>
        <v>1629.3090239999999</v>
      </c>
      <c r="H18" s="881">
        <f t="shared" si="2"/>
        <v>6696.9930530000001</v>
      </c>
      <c r="I18" s="498"/>
      <c r="J18" s="509"/>
    </row>
    <row r="19" spans="1:10">
      <c r="A19" s="494"/>
      <c r="B19" s="507"/>
      <c r="C19" s="496"/>
      <c r="D19" s="496"/>
      <c r="E19" s="496"/>
      <c r="F19" s="496"/>
      <c r="G19" s="517"/>
      <c r="H19" s="878"/>
      <c r="I19" s="498"/>
      <c r="J19" s="497"/>
    </row>
    <row r="20" spans="1:10" ht="14.25" thickBot="1">
      <c r="A20" s="494" t="s">
        <v>400</v>
      </c>
      <c r="B20" s="512">
        <f>B9</f>
        <v>0</v>
      </c>
      <c r="C20" s="513"/>
      <c r="D20" s="513">
        <f>D9+D18</f>
        <v>4452.9929099999999</v>
      </c>
      <c r="E20" s="513">
        <f>E9+E18</f>
        <v>3964.5849199999998</v>
      </c>
      <c r="F20" s="513">
        <f>F9+F18</f>
        <v>4224.034071</v>
      </c>
      <c r="G20" s="513">
        <f>G9+G18</f>
        <v>4290.0979929999994</v>
      </c>
      <c r="H20" s="882">
        <f>H9+H18</f>
        <v>16931.709894</v>
      </c>
      <c r="I20" s="515"/>
      <c r="J20" s="497"/>
    </row>
    <row r="21" spans="1:10" ht="14.25" thickTop="1">
      <c r="A21" s="499"/>
      <c r="B21" s="516"/>
      <c r="C21" s="517"/>
      <c r="D21" s="517"/>
      <c r="E21" s="517"/>
      <c r="F21" s="496"/>
      <c r="G21" s="517"/>
      <c r="H21" s="883"/>
      <c r="I21" s="498"/>
      <c r="J21" s="497"/>
    </row>
    <row r="22" spans="1:10" ht="14.25" thickBot="1">
      <c r="A22" s="519" t="s">
        <v>485</v>
      </c>
      <c r="B22" s="520"/>
      <c r="C22" s="513"/>
      <c r="D22" s="521">
        <v>3890.0111782557688</v>
      </c>
      <c r="E22" s="521">
        <v>3973.7380858595557</v>
      </c>
      <c r="F22" s="863">
        <v>4088.636732304989</v>
      </c>
      <c r="G22" s="863">
        <v>4392.0093670467941</v>
      </c>
      <c r="H22" s="884">
        <f>D22+E22+F22+G22</f>
        <v>16344.395363467107</v>
      </c>
      <c r="I22" s="522"/>
      <c r="J22" s="518"/>
    </row>
    <row r="25" spans="1:10" ht="14.25">
      <c r="A25" s="180" t="s">
        <v>342</v>
      </c>
      <c r="E25" s="955"/>
    </row>
    <row r="26" spans="1:10" ht="14.25">
      <c r="A26" s="180"/>
      <c r="E26" s="955"/>
    </row>
    <row r="27" spans="1:10">
      <c r="E27" s="955"/>
    </row>
    <row r="28" spans="1:10">
      <c r="A28" s="523" t="s">
        <v>384</v>
      </c>
    </row>
    <row r="29" spans="1:10">
      <c r="A29" s="216" t="s">
        <v>401</v>
      </c>
    </row>
    <row r="30" spans="1:10">
      <c r="A30" s="216" t="s">
        <v>402</v>
      </c>
    </row>
    <row r="32" spans="1:10">
      <c r="A32" s="523"/>
    </row>
    <row r="33" spans="1:1">
      <c r="A33" s="523" t="s">
        <v>385</v>
      </c>
    </row>
    <row r="34" spans="1:1">
      <c r="A34" s="216" t="s">
        <v>523</v>
      </c>
    </row>
    <row r="50" spans="1:1">
      <c r="A50" s="216" t="s">
        <v>471</v>
      </c>
    </row>
    <row r="72" spans="1:7">
      <c r="A72" s="216" t="s">
        <v>464</v>
      </c>
    </row>
    <row r="75" spans="1:7" ht="15">
      <c r="A75" s="1149" t="s">
        <v>465</v>
      </c>
      <c r="B75" s="1149"/>
      <c r="C75" s="1149"/>
      <c r="D75" s="524"/>
      <c r="E75" s="524"/>
      <c r="F75" s="525"/>
      <c r="G75" s="864"/>
    </row>
    <row r="76" spans="1:7">
      <c r="A76" s="526" t="s">
        <v>343</v>
      </c>
      <c r="B76" s="527"/>
      <c r="C76" s="528" t="s">
        <v>348</v>
      </c>
      <c r="D76" s="528" t="s">
        <v>349</v>
      </c>
      <c r="E76" s="528" t="s">
        <v>350</v>
      </c>
      <c r="F76" s="528" t="s">
        <v>351</v>
      </c>
      <c r="G76" s="865" t="s">
        <v>352</v>
      </c>
    </row>
    <row r="77" spans="1:7">
      <c r="A77" s="1147" t="s">
        <v>466</v>
      </c>
      <c r="B77" s="1150"/>
      <c r="C77" s="529">
        <v>3.6972971891033484</v>
      </c>
      <c r="D77" s="529">
        <v>3.7297485454437336</v>
      </c>
      <c r="E77" s="529">
        <v>3.7607280960445326</v>
      </c>
      <c r="F77" s="529">
        <v>3.7889267093939454</v>
      </c>
      <c r="G77" s="866">
        <v>3.9941541668347407</v>
      </c>
    </row>
    <row r="78" spans="1:7">
      <c r="A78" s="1147" t="s">
        <v>467</v>
      </c>
      <c r="B78" s="1150"/>
      <c r="C78" s="530"/>
      <c r="D78" s="530"/>
      <c r="E78" s="530"/>
      <c r="F78" s="530"/>
      <c r="G78" s="867"/>
    </row>
    <row r="79" spans="1:7">
      <c r="A79" s="1147" t="s">
        <v>468</v>
      </c>
      <c r="B79" s="1150"/>
      <c r="C79" s="531">
        <v>0</v>
      </c>
      <c r="D79" s="531">
        <v>0</v>
      </c>
      <c r="E79" s="531">
        <v>0</v>
      </c>
      <c r="F79" s="531">
        <v>0</v>
      </c>
      <c r="G79" s="868">
        <v>0</v>
      </c>
    </row>
    <row r="80" spans="1:7">
      <c r="A80" s="1147" t="s">
        <v>469</v>
      </c>
      <c r="B80" s="1150"/>
      <c r="C80" s="532">
        <v>6.807989461348081E-2</v>
      </c>
      <c r="D80" s="532">
        <v>6.7070443984549366E-2</v>
      </c>
      <c r="E80" s="532">
        <v>6.5750931012507841E-2</v>
      </c>
      <c r="F80" s="532">
        <v>6.4647360602142212E-2</v>
      </c>
      <c r="G80" s="869">
        <v>6.2678763188961428E-2</v>
      </c>
    </row>
    <row r="81" spans="1:7">
      <c r="A81" s="1147" t="s">
        <v>118</v>
      </c>
      <c r="B81" s="1147"/>
      <c r="C81" s="533">
        <v>3.765377083716829</v>
      </c>
      <c r="D81" s="533">
        <v>3.7968189894282829</v>
      </c>
      <c r="E81" s="533">
        <v>3.8264790270570406</v>
      </c>
      <c r="F81" s="533">
        <v>3.8535740699960876</v>
      </c>
      <c r="G81" s="870">
        <v>4.0568329300237025</v>
      </c>
    </row>
    <row r="82" spans="1:7">
      <c r="A82" s="534"/>
      <c r="B82" s="535"/>
      <c r="C82" s="536"/>
      <c r="D82" s="536"/>
      <c r="E82" s="536"/>
      <c r="F82" s="536"/>
      <c r="G82" s="871"/>
    </row>
  </sheetData>
  <protectedRanges>
    <protectedRange sqref="C20:G22" name="Range1_2"/>
    <protectedRange sqref="J20:J22" name="Range2_2"/>
    <protectedRange sqref="C7:C19 F7:F8 D6:F6 F12:F17 C5:H5 D9:F11 D18:F19 G6:G19" name="Range1_1"/>
    <protectedRange sqref="J6:J13 J19" name="Range2_1"/>
  </protectedRanges>
  <mergeCells count="7">
    <mergeCell ref="A81:B81"/>
    <mergeCell ref="A1:G1"/>
    <mergeCell ref="A75:C75"/>
    <mergeCell ref="A77:B77"/>
    <mergeCell ref="A78:B78"/>
    <mergeCell ref="A79:B79"/>
    <mergeCell ref="A80:B80"/>
  </mergeCells>
  <pageMargins left="0.70866141732283472" right="0.70866141732283472" top="0.74803149606299213" bottom="0.74803149606299213" header="0.31496062992125984" footer="0.31496062992125984"/>
  <pageSetup paperSize="9" scale="75" firstPageNumber="19" orientation="landscape" useFirstPageNumber="1"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19" workbookViewId="0">
      <selection activeCell="J36" sqref="J36"/>
    </sheetView>
  </sheetViews>
  <sheetFormatPr defaultRowHeight="12.75"/>
  <cols>
    <col min="11" max="11" width="1.5703125" customWidth="1"/>
  </cols>
  <sheetData/>
  <pageMargins left="0.98425196850393704" right="0.70866141732283472" top="0.74803149606299213" bottom="0.74803149606299213" header="0.31496062992125984" footer="0.31496062992125984"/>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G30"/>
  <sheetViews>
    <sheetView zoomScaleNormal="100" workbookViewId="0">
      <selection activeCell="J36" sqref="J36"/>
    </sheetView>
  </sheetViews>
  <sheetFormatPr defaultColWidth="9.140625" defaultRowHeight="13.5"/>
  <cols>
    <col min="1" max="1" width="49" style="216" customWidth="1"/>
    <col min="2" max="2" width="9.140625" style="216"/>
    <col min="3" max="3" width="12.42578125" style="216" customWidth="1"/>
    <col min="4" max="4" width="10.42578125" style="216" customWidth="1"/>
    <col min="5" max="5" width="9.140625" style="216"/>
    <col min="6" max="6" width="17.28515625" style="216" customWidth="1"/>
    <col min="7" max="7" width="36.85546875" style="216" customWidth="1"/>
    <col min="8" max="16384" width="9.140625" style="216"/>
  </cols>
  <sheetData>
    <row r="1" spans="1:7" ht="18">
      <c r="A1" s="1151" t="s">
        <v>383</v>
      </c>
      <c r="B1" s="1148"/>
      <c r="C1" s="1148"/>
      <c r="D1" s="1148"/>
    </row>
    <row r="2" spans="1:7" ht="18">
      <c r="A2" s="103"/>
      <c r="B2" s="481"/>
      <c r="C2" s="481"/>
      <c r="D2" s="482"/>
    </row>
    <row r="3" spans="1:7" ht="12" customHeight="1">
      <c r="A3" s="482"/>
      <c r="B3" s="481"/>
      <c r="C3" s="481"/>
      <c r="D3" s="482"/>
    </row>
    <row r="4" spans="1:7">
      <c r="B4" s="1152" t="s">
        <v>455</v>
      </c>
      <c r="C4" s="1153"/>
      <c r="D4" s="1153"/>
      <c r="E4" s="1153"/>
      <c r="F4" s="1154"/>
    </row>
    <row r="5" spans="1:7" ht="25.5">
      <c r="A5" s="537" t="s">
        <v>386</v>
      </c>
      <c r="B5" s="538" t="s">
        <v>403</v>
      </c>
      <c r="C5" s="539" t="s">
        <v>404</v>
      </c>
      <c r="D5" s="489" t="s">
        <v>405</v>
      </c>
      <c r="E5" s="540" t="s">
        <v>118</v>
      </c>
      <c r="F5" s="541" t="s">
        <v>388</v>
      </c>
      <c r="G5" s="490" t="s">
        <v>389</v>
      </c>
    </row>
    <row r="6" spans="1:7">
      <c r="A6" s="542"/>
      <c r="B6" s="543" t="s">
        <v>390</v>
      </c>
      <c r="C6" s="492" t="s">
        <v>390</v>
      </c>
      <c r="D6" s="544" t="s">
        <v>390</v>
      </c>
      <c r="E6" s="545"/>
      <c r="F6" s="546"/>
      <c r="G6" s="493"/>
    </row>
    <row r="7" spans="1:7">
      <c r="A7" s="547" t="s">
        <v>391</v>
      </c>
      <c r="B7" s="548"/>
      <c r="D7" s="497"/>
      <c r="E7" s="517"/>
      <c r="F7" s="549"/>
      <c r="G7" s="497"/>
    </row>
    <row r="8" spans="1:7">
      <c r="A8" s="550" t="s">
        <v>392</v>
      </c>
      <c r="B8" s="501"/>
      <c r="C8" s="501"/>
      <c r="D8" s="503"/>
      <c r="E8" s="551">
        <f>SUM(B8:D8)</f>
        <v>0</v>
      </c>
      <c r="F8" s="549"/>
      <c r="G8" s="497"/>
    </row>
    <row r="9" spans="1:7">
      <c r="A9" s="550" t="s">
        <v>393</v>
      </c>
      <c r="B9" s="501"/>
      <c r="C9" s="501"/>
      <c r="D9" s="503"/>
      <c r="E9" s="551">
        <f>SUM(B9:D9)</f>
        <v>0</v>
      </c>
      <c r="F9" s="549"/>
      <c r="G9" s="497"/>
    </row>
    <row r="10" spans="1:7">
      <c r="A10" s="547" t="s">
        <v>394</v>
      </c>
      <c r="B10" s="552">
        <f>SUM(B8:B9)</f>
        <v>0</v>
      </c>
      <c r="C10" s="505">
        <f>SUM(C8:C9)</f>
        <v>0</v>
      </c>
      <c r="D10" s="506">
        <f>SUM(D8:D9)</f>
        <v>0</v>
      </c>
      <c r="E10" s="553">
        <f>SUM(E8:E9)</f>
        <v>0</v>
      </c>
      <c r="F10" s="549"/>
      <c r="G10" s="497"/>
    </row>
    <row r="11" spans="1:7">
      <c r="A11" s="547"/>
      <c r="B11" s="501"/>
      <c r="C11" s="501"/>
      <c r="D11" s="503"/>
      <c r="E11" s="551"/>
      <c r="F11" s="549"/>
      <c r="G11" s="497"/>
    </row>
    <row r="12" spans="1:7">
      <c r="A12" s="547" t="s">
        <v>395</v>
      </c>
      <c r="B12" s="496"/>
      <c r="C12" s="496"/>
      <c r="D12" s="497"/>
      <c r="E12" s="517"/>
      <c r="F12" s="549"/>
      <c r="G12" s="497"/>
    </row>
    <row r="13" spans="1:7">
      <c r="A13" s="550" t="s">
        <v>396</v>
      </c>
      <c r="B13" s="496"/>
      <c r="C13" s="496"/>
      <c r="D13" s="497"/>
      <c r="E13" s="517"/>
      <c r="F13" s="549"/>
      <c r="G13" s="497"/>
    </row>
    <row r="14" spans="1:7">
      <c r="A14" s="550" t="s">
        <v>397</v>
      </c>
      <c r="B14" s="496"/>
      <c r="C14" s="496"/>
      <c r="D14" s="497"/>
      <c r="E14" s="517"/>
      <c r="F14" s="549"/>
      <c r="G14" s="509"/>
    </row>
    <row r="15" spans="1:7">
      <c r="A15" s="550" t="s">
        <v>398</v>
      </c>
      <c r="B15" s="496"/>
      <c r="C15" s="496"/>
      <c r="D15" s="497"/>
      <c r="E15" s="517"/>
      <c r="F15" s="549"/>
      <c r="G15" s="509"/>
    </row>
    <row r="16" spans="1:7">
      <c r="A16" s="550" t="s">
        <v>395</v>
      </c>
      <c r="B16" s="496"/>
      <c r="C16" s="496"/>
      <c r="D16" s="497"/>
      <c r="E16" s="517"/>
      <c r="F16" s="549"/>
      <c r="G16" s="509"/>
    </row>
    <row r="17" spans="1:7">
      <c r="A17" s="547" t="s">
        <v>399</v>
      </c>
      <c r="B17" s="554"/>
      <c r="C17" s="554"/>
      <c r="D17" s="555"/>
      <c r="E17" s="556"/>
      <c r="F17" s="549"/>
      <c r="G17" s="509"/>
    </row>
    <row r="18" spans="1:7">
      <c r="A18" s="547"/>
      <c r="B18" s="496"/>
      <c r="C18" s="496"/>
      <c r="D18" s="497"/>
      <c r="E18" s="517"/>
      <c r="F18" s="549"/>
      <c r="G18" s="497"/>
    </row>
    <row r="19" spans="1:7" ht="14.25" thickBot="1">
      <c r="A19" s="547" t="s">
        <v>400</v>
      </c>
      <c r="B19" s="557"/>
      <c r="C19" s="513">
        <f>C10+C17</f>
        <v>0</v>
      </c>
      <c r="D19" s="558"/>
      <c r="E19" s="559">
        <f>'(18) Historic Opex Summary'!C20</f>
        <v>0</v>
      </c>
      <c r="F19" s="549"/>
      <c r="G19" s="497"/>
    </row>
    <row r="20" spans="1:7" ht="14.25" thickTop="1">
      <c r="A20" s="550"/>
      <c r="B20" s="496"/>
      <c r="C20" s="496"/>
      <c r="D20" s="497"/>
      <c r="E20" s="560"/>
      <c r="F20" s="549"/>
      <c r="G20" s="497"/>
    </row>
    <row r="21" spans="1:7" ht="14.25" thickBot="1">
      <c r="A21" s="561" t="s">
        <v>485</v>
      </c>
      <c r="B21" s="562"/>
      <c r="C21" s="562"/>
      <c r="D21" s="558"/>
      <c r="E21" s="521">
        <f>'(18) Historic Opex Summary'!C22</f>
        <v>0</v>
      </c>
      <c r="F21" s="563"/>
      <c r="G21" s="518"/>
    </row>
    <row r="22" spans="1:7" ht="14.25" thickTop="1"/>
    <row r="24" spans="1:7" ht="14.25">
      <c r="A24" s="180" t="s">
        <v>342</v>
      </c>
    </row>
    <row r="26" spans="1:7">
      <c r="A26" s="523" t="s">
        <v>406</v>
      </c>
    </row>
    <row r="27" spans="1:7">
      <c r="A27" s="216" t="s">
        <v>401</v>
      </c>
    </row>
    <row r="28" spans="1:7" ht="29.25" customHeight="1">
      <c r="A28" s="1155" t="s">
        <v>407</v>
      </c>
      <c r="B28" s="1155"/>
      <c r="C28" s="1155"/>
      <c r="D28" s="1155"/>
      <c r="E28" s="1155"/>
      <c r="F28" s="1155"/>
      <c r="G28" s="1155"/>
    </row>
    <row r="30" spans="1:7">
      <c r="A30" s="281" t="s">
        <v>513</v>
      </c>
    </row>
  </sheetData>
  <protectedRanges>
    <protectedRange sqref="B19:D21" name="Range1_2"/>
    <protectedRange sqref="G19:G21" name="Range2_2"/>
    <protectedRange sqref="D7:D18 C8:C18 B6:B18 C6:D6" name="Range1_1"/>
    <protectedRange sqref="G7:G13 G18" name="Range2_1"/>
  </protectedRanges>
  <mergeCells count="3">
    <mergeCell ref="A1:D1"/>
    <mergeCell ref="B4:F4"/>
    <mergeCell ref="A28:G28"/>
  </mergeCells>
  <pageMargins left="0.70866141732283472" right="0.70866141732283472" top="0.74803149606299213" bottom="0.74803149606299213" header="0.31496062992125984" footer="0.31496062992125984"/>
  <pageSetup paperSize="9" scale="85" firstPageNumber="20" orientation="landscape" useFirstPageNumber="1"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I31"/>
  <sheetViews>
    <sheetView zoomScaleNormal="100" workbookViewId="0">
      <selection activeCell="J36" sqref="J36"/>
    </sheetView>
  </sheetViews>
  <sheetFormatPr defaultColWidth="9.140625" defaultRowHeight="13.5"/>
  <cols>
    <col min="1" max="1" width="49" style="216" customWidth="1"/>
    <col min="2" max="2" width="9.140625" style="216"/>
    <col min="3" max="3" width="12.42578125" style="216" customWidth="1"/>
    <col min="4" max="4" width="10.42578125" style="216" customWidth="1"/>
    <col min="5" max="5" width="9.140625" style="216"/>
    <col min="6" max="6" width="17.28515625" style="216" customWidth="1"/>
    <col min="7" max="7" width="36.85546875" style="216" customWidth="1"/>
    <col min="8" max="16384" width="9.140625" style="216"/>
  </cols>
  <sheetData>
    <row r="1" spans="1:9" ht="18">
      <c r="A1" s="1151" t="s">
        <v>383</v>
      </c>
      <c r="B1" s="1148"/>
      <c r="C1" s="1148"/>
      <c r="D1" s="1148"/>
    </row>
    <row r="2" spans="1:9" ht="18">
      <c r="A2" s="103"/>
      <c r="B2" s="481"/>
      <c r="C2" s="481"/>
      <c r="D2" s="482"/>
    </row>
    <row r="3" spans="1:9" ht="12" customHeight="1">
      <c r="A3" s="482"/>
      <c r="B3" s="481"/>
      <c r="C3" s="481"/>
      <c r="D3" s="482"/>
    </row>
    <row r="4" spans="1:9">
      <c r="B4" s="1152" t="s">
        <v>456</v>
      </c>
      <c r="C4" s="1153"/>
      <c r="D4" s="1153"/>
      <c r="E4" s="1153"/>
      <c r="F4" s="1154"/>
    </row>
    <row r="5" spans="1:9" ht="25.5">
      <c r="A5" s="537" t="s">
        <v>386</v>
      </c>
      <c r="B5" s="538" t="s">
        <v>403</v>
      </c>
      <c r="C5" s="539" t="s">
        <v>404</v>
      </c>
      <c r="D5" s="489" t="s">
        <v>405</v>
      </c>
      <c r="E5" s="540" t="s">
        <v>118</v>
      </c>
      <c r="F5" s="541" t="s">
        <v>388</v>
      </c>
      <c r="G5" s="490" t="s">
        <v>389</v>
      </c>
    </row>
    <row r="6" spans="1:9">
      <c r="A6" s="542"/>
      <c r="B6" s="543" t="s">
        <v>390</v>
      </c>
      <c r="C6" s="492" t="s">
        <v>390</v>
      </c>
      <c r="D6" s="544" t="s">
        <v>390</v>
      </c>
      <c r="E6" s="545"/>
      <c r="F6" s="546"/>
      <c r="G6" s="493"/>
    </row>
    <row r="7" spans="1:9">
      <c r="A7" s="547" t="s">
        <v>391</v>
      </c>
      <c r="B7" s="548"/>
      <c r="D7" s="497"/>
      <c r="E7" s="517"/>
      <c r="F7" s="549"/>
      <c r="G7" s="497"/>
    </row>
    <row r="8" spans="1:9">
      <c r="A8" s="550" t="s">
        <v>392</v>
      </c>
      <c r="B8" s="501">
        <v>1493</v>
      </c>
      <c r="C8" s="501">
        <v>646</v>
      </c>
      <c r="D8" s="503">
        <v>136</v>
      </c>
      <c r="E8" s="551">
        <f>'(18) Historic Opex Summary'!D7</f>
        <v>2275.3719019999999</v>
      </c>
      <c r="F8" s="564"/>
      <c r="G8" s="497"/>
    </row>
    <row r="9" spans="1:9">
      <c r="A9" s="550" t="s">
        <v>393</v>
      </c>
      <c r="B9" s="501">
        <f>E9</f>
        <v>403.520623</v>
      </c>
      <c r="C9" s="501"/>
      <c r="D9" s="503"/>
      <c r="E9" s="551">
        <f>'(18) Historic Opex Summary'!D8</f>
        <v>403.520623</v>
      </c>
      <c r="F9" s="564"/>
      <c r="G9" s="497"/>
    </row>
    <row r="10" spans="1:9">
      <c r="A10" s="547" t="s">
        <v>394</v>
      </c>
      <c r="B10" s="552">
        <f>SUM(B8:B9)</f>
        <v>1896.5206229999999</v>
      </c>
      <c r="C10" s="505">
        <f>SUM(C8:C9)</f>
        <v>646</v>
      </c>
      <c r="D10" s="506">
        <f>SUM(D8:D9)</f>
        <v>136</v>
      </c>
      <c r="E10" s="553">
        <f>SUM(E8:E9)</f>
        <v>2678.8925249999998</v>
      </c>
      <c r="F10" s="564"/>
      <c r="G10" s="497"/>
    </row>
    <row r="11" spans="1:9">
      <c r="A11" s="547"/>
      <c r="B11" s="501"/>
      <c r="C11" s="501"/>
      <c r="D11" s="503"/>
      <c r="E11" s="551"/>
      <c r="F11" s="564"/>
      <c r="G11" s="497"/>
      <c r="H11" s="565"/>
      <c r="I11" s="496"/>
    </row>
    <row r="12" spans="1:9">
      <c r="A12" s="547" t="s">
        <v>395</v>
      </c>
      <c r="B12" s="496"/>
      <c r="C12" s="496"/>
      <c r="D12" s="497"/>
      <c r="E12" s="517"/>
      <c r="F12" s="564"/>
      <c r="G12" s="497"/>
      <c r="H12" s="565"/>
      <c r="I12" s="496"/>
    </row>
    <row r="13" spans="1:9">
      <c r="A13" s="550" t="str">
        <f>'(18) Historic Opex Summary'!A12</f>
        <v xml:space="preserve">Insurance </v>
      </c>
      <c r="B13" s="566">
        <f>E13</f>
        <v>612.02936299999988</v>
      </c>
      <c r="C13" s="496"/>
      <c r="D13" s="497"/>
      <c r="E13" s="551">
        <f>'(18) Historic Opex Summary'!D12</f>
        <v>612.02936299999988</v>
      </c>
      <c r="F13" s="564"/>
      <c r="G13" s="497"/>
      <c r="H13" s="565"/>
      <c r="I13" s="496"/>
    </row>
    <row r="14" spans="1:9">
      <c r="A14" s="550" t="str">
        <f>'(18) Historic Opex Summary'!A13</f>
        <v>Connection fees</v>
      </c>
      <c r="B14" s="566">
        <f>E14</f>
        <v>995.46661500000005</v>
      </c>
      <c r="C14" s="496"/>
      <c r="D14" s="497"/>
      <c r="E14" s="551">
        <f>'(18) Historic Opex Summary'!D13</f>
        <v>995.46661500000005</v>
      </c>
      <c r="F14" s="564"/>
      <c r="G14" s="497"/>
      <c r="H14" s="565"/>
      <c r="I14" s="496"/>
    </row>
    <row r="15" spans="1:9">
      <c r="A15" s="550" t="str">
        <f>'(18) Historic Opex Summary'!A14</f>
        <v xml:space="preserve">Tax on property </v>
      </c>
      <c r="B15" s="566">
        <f>E15</f>
        <v>70.273555999999985</v>
      </c>
      <c r="C15" s="496"/>
      <c r="D15" s="497"/>
      <c r="E15" s="551">
        <f>'(18) Historic Opex Summary'!D14</f>
        <v>70.273555999999985</v>
      </c>
      <c r="F15" s="564"/>
      <c r="G15" s="509"/>
      <c r="H15" s="565"/>
      <c r="I15" s="496"/>
    </row>
    <row r="16" spans="1:9">
      <c r="A16" s="550" t="str">
        <f>'(18) Historic Opex Summary'!A15</f>
        <v xml:space="preserve">Accounting/audit fees </v>
      </c>
      <c r="B16" s="566">
        <f>E16</f>
        <v>10.407375</v>
      </c>
      <c r="C16" s="496"/>
      <c r="D16" s="497"/>
      <c r="E16" s="551">
        <f>'(18) Historic Opex Summary'!D15</f>
        <v>10.407375</v>
      </c>
      <c r="F16" s="564"/>
      <c r="G16" s="509"/>
      <c r="H16" s="565"/>
      <c r="I16" s="496"/>
    </row>
    <row r="17" spans="1:7">
      <c r="A17" s="550" t="str">
        <f>'(18) Historic Opex Summary'!A17</f>
        <v xml:space="preserve">Other costs </v>
      </c>
      <c r="B17" s="566">
        <f>E17</f>
        <v>85.923475999999994</v>
      </c>
      <c r="C17" s="496"/>
      <c r="D17" s="497"/>
      <c r="E17" s="551">
        <f>'(18) Historic Opex Summary'!D17</f>
        <v>85.923475999999994</v>
      </c>
      <c r="F17" s="564"/>
      <c r="G17" s="509"/>
    </row>
    <row r="18" spans="1:7">
      <c r="A18" s="547" t="s">
        <v>399</v>
      </c>
      <c r="B18" s="567">
        <f>SUM(B13:B17)</f>
        <v>1774.100385</v>
      </c>
      <c r="C18" s="568">
        <v>0</v>
      </c>
      <c r="D18" s="569">
        <v>0</v>
      </c>
      <c r="E18" s="570">
        <f>SUM(E13:E17)</f>
        <v>1774.100385</v>
      </c>
      <c r="F18" s="564"/>
      <c r="G18" s="509"/>
    </row>
    <row r="19" spans="1:7">
      <c r="A19" s="547"/>
      <c r="B19" s="566"/>
      <c r="C19" s="496"/>
      <c r="D19" s="497"/>
      <c r="E19" s="517"/>
      <c r="F19" s="564"/>
      <c r="G19" s="497"/>
    </row>
    <row r="20" spans="1:7" ht="14.25" thickBot="1">
      <c r="A20" s="547" t="s">
        <v>400</v>
      </c>
      <c r="B20" s="521">
        <f>B10+B18</f>
        <v>3670.6210080000001</v>
      </c>
      <c r="C20" s="513">
        <f>C10+C18</f>
        <v>646</v>
      </c>
      <c r="D20" s="514">
        <f>D10+D18</f>
        <v>136</v>
      </c>
      <c r="E20" s="513">
        <f>E10+E18</f>
        <v>4452.9929099999999</v>
      </c>
      <c r="F20" s="564"/>
      <c r="G20" s="497"/>
    </row>
    <row r="21" spans="1:7" ht="14.25" thickTop="1">
      <c r="A21" s="550"/>
      <c r="B21" s="566"/>
      <c r="C21" s="496"/>
      <c r="D21" s="497"/>
      <c r="E21" s="571"/>
      <c r="F21" s="549"/>
      <c r="G21" s="497"/>
    </row>
    <row r="22" spans="1:7" ht="14.25" thickBot="1">
      <c r="A22" s="561" t="s">
        <v>485</v>
      </c>
      <c r="B22" s="562"/>
      <c r="C22" s="562"/>
      <c r="D22" s="558"/>
      <c r="E22" s="521">
        <f>'(18) Historic Opex Summary'!D22</f>
        <v>3890.0111782557688</v>
      </c>
      <c r="F22" s="563"/>
      <c r="G22" s="518"/>
    </row>
    <row r="23" spans="1:7" ht="14.25" thickTop="1"/>
    <row r="25" spans="1:7" ht="14.25">
      <c r="A25" s="180" t="s">
        <v>477</v>
      </c>
    </row>
    <row r="27" spans="1:7">
      <c r="A27" s="523" t="s">
        <v>384</v>
      </c>
    </row>
    <row r="28" spans="1:7" ht="29.25" customHeight="1">
      <c r="A28" s="1121" t="s">
        <v>512</v>
      </c>
      <c r="B28" s="1121"/>
      <c r="C28" s="1121"/>
      <c r="D28" s="1121"/>
      <c r="E28" s="1121"/>
      <c r="F28" s="1121"/>
      <c r="G28" s="1121"/>
    </row>
    <row r="30" spans="1:7">
      <c r="A30" s="523" t="s">
        <v>385</v>
      </c>
    </row>
    <row r="31" spans="1:7" ht="28.5" customHeight="1">
      <c r="A31" s="1121" t="s">
        <v>528</v>
      </c>
      <c r="B31" s="1121"/>
      <c r="C31" s="1121"/>
      <c r="D31" s="1121"/>
      <c r="E31" s="1121"/>
      <c r="F31" s="1121"/>
      <c r="G31" s="1121"/>
    </row>
  </sheetData>
  <protectedRanges>
    <protectedRange sqref="B20:D22" name="Range1_2_2"/>
    <protectedRange sqref="G20:G22" name="Range2_2_2"/>
    <protectedRange sqref="D7:D19 C8:C19 C6:D6 B6:B19" name="Range1_1_2"/>
    <protectedRange sqref="G7:G14 G19" name="Range2_1_2"/>
  </protectedRanges>
  <mergeCells count="4">
    <mergeCell ref="A1:D1"/>
    <mergeCell ref="B4:F4"/>
    <mergeCell ref="A28:G28"/>
    <mergeCell ref="A31:G31"/>
  </mergeCells>
  <pageMargins left="0.70866141732283472" right="0.70866141732283472" top="0.74803149606299213" bottom="0.74803149606299213" header="0.31496062992125984" footer="0.31496062992125984"/>
  <pageSetup paperSize="9" scale="85" firstPageNumber="21" orientation="landscape" useFirstPageNumber="1"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G31"/>
  <sheetViews>
    <sheetView workbookViewId="0">
      <selection activeCell="J36" sqref="J36"/>
    </sheetView>
  </sheetViews>
  <sheetFormatPr defaultColWidth="9.140625" defaultRowHeight="13.5"/>
  <cols>
    <col min="1" max="1" width="49" style="216" customWidth="1"/>
    <col min="2" max="2" width="9.140625" style="216"/>
    <col min="3" max="3" width="12.42578125" style="216" customWidth="1"/>
    <col min="4" max="4" width="10.42578125" style="216" customWidth="1"/>
    <col min="5" max="5" width="9.140625" style="216"/>
    <col min="6" max="6" width="17.28515625" style="216" customWidth="1"/>
    <col min="7" max="7" width="36.85546875" style="216" customWidth="1"/>
    <col min="8" max="16384" width="9.140625" style="216"/>
  </cols>
  <sheetData>
    <row r="1" spans="1:7" ht="18">
      <c r="A1" s="1151" t="s">
        <v>383</v>
      </c>
      <c r="B1" s="1148"/>
      <c r="C1" s="1148"/>
      <c r="D1" s="1148"/>
    </row>
    <row r="2" spans="1:7" ht="18">
      <c r="A2" s="103"/>
      <c r="B2" s="481"/>
      <c r="C2" s="481"/>
      <c r="D2" s="482"/>
    </row>
    <row r="3" spans="1:7" ht="12" customHeight="1">
      <c r="A3" s="482"/>
      <c r="B3" s="481"/>
      <c r="C3" s="481"/>
      <c r="D3" s="482"/>
    </row>
    <row r="4" spans="1:7">
      <c r="B4" s="1152" t="s">
        <v>457</v>
      </c>
      <c r="C4" s="1153"/>
      <c r="D4" s="1153"/>
      <c r="E4" s="1153"/>
      <c r="F4" s="1154"/>
    </row>
    <row r="5" spans="1:7" ht="25.5">
      <c r="A5" s="537" t="s">
        <v>386</v>
      </c>
      <c r="B5" s="538" t="s">
        <v>403</v>
      </c>
      <c r="C5" s="539" t="s">
        <v>404</v>
      </c>
      <c r="D5" s="489" t="s">
        <v>405</v>
      </c>
      <c r="E5" s="540" t="s">
        <v>118</v>
      </c>
      <c r="F5" s="541" t="s">
        <v>388</v>
      </c>
      <c r="G5" s="490" t="s">
        <v>389</v>
      </c>
    </row>
    <row r="6" spans="1:7">
      <c r="A6" s="542"/>
      <c r="B6" s="543" t="s">
        <v>390</v>
      </c>
      <c r="C6" s="492" t="s">
        <v>390</v>
      </c>
      <c r="D6" s="544" t="s">
        <v>390</v>
      </c>
      <c r="E6" s="545"/>
      <c r="F6" s="546"/>
      <c r="G6" s="493"/>
    </row>
    <row r="7" spans="1:7">
      <c r="A7" s="547" t="s">
        <v>391</v>
      </c>
      <c r="B7" s="548"/>
      <c r="D7" s="497"/>
      <c r="E7" s="517"/>
      <c r="F7" s="549"/>
      <c r="G7" s="497"/>
    </row>
    <row r="8" spans="1:7">
      <c r="A8" s="550" t="s">
        <v>392</v>
      </c>
      <c r="B8" s="501">
        <v>1528</v>
      </c>
      <c r="C8" s="551">
        <v>72</v>
      </c>
      <c r="D8" s="572">
        <v>296</v>
      </c>
      <c r="E8" s="551">
        <f>'(18) Historic Opex Summary'!E7</f>
        <v>1896.2935949999999</v>
      </c>
      <c r="F8" s="549"/>
      <c r="G8" s="497"/>
    </row>
    <row r="9" spans="1:7">
      <c r="A9" s="550" t="s">
        <v>393</v>
      </c>
      <c r="B9" s="501">
        <f>E9</f>
        <v>376.66605900000002</v>
      </c>
      <c r="C9" s="551"/>
      <c r="D9" s="572"/>
      <c r="E9" s="551">
        <f>'(18) Historic Opex Summary'!E8</f>
        <v>376.66605900000002</v>
      </c>
      <c r="F9" s="549"/>
      <c r="G9" s="497"/>
    </row>
    <row r="10" spans="1:7">
      <c r="A10" s="547" t="s">
        <v>394</v>
      </c>
      <c r="B10" s="552">
        <f>SUM(B8:B9)</f>
        <v>1904.6660590000001</v>
      </c>
      <c r="C10" s="505">
        <f>SUM(C8:C9)</f>
        <v>72</v>
      </c>
      <c r="D10" s="506">
        <f>SUM(D8:D9)</f>
        <v>296</v>
      </c>
      <c r="E10" s="553">
        <f>SUM(E8:E9)</f>
        <v>2272.9596539999998</v>
      </c>
      <c r="F10" s="549"/>
      <c r="G10" s="497"/>
    </row>
    <row r="11" spans="1:7">
      <c r="A11" s="547"/>
      <c r="B11" s="501"/>
      <c r="C11" s="501"/>
      <c r="D11" s="503"/>
      <c r="E11" s="551"/>
      <c r="F11" s="549"/>
      <c r="G11" s="497"/>
    </row>
    <row r="12" spans="1:7">
      <c r="A12" s="547" t="s">
        <v>395</v>
      </c>
      <c r="B12" s="496"/>
      <c r="C12" s="496"/>
      <c r="D12" s="497"/>
      <c r="E12" s="517"/>
      <c r="F12" s="549"/>
      <c r="G12" s="497"/>
    </row>
    <row r="13" spans="1:7">
      <c r="A13" s="550" t="s">
        <v>396</v>
      </c>
      <c r="B13" s="501">
        <f>E13</f>
        <v>549.49518799999998</v>
      </c>
      <c r="C13" s="496"/>
      <c r="D13" s="497"/>
      <c r="E13" s="551">
        <f>'(18) Historic Opex Summary'!E12</f>
        <v>549.49518799999998</v>
      </c>
      <c r="F13" s="549"/>
      <c r="G13" s="497"/>
    </row>
    <row r="14" spans="1:7">
      <c r="A14" s="550" t="str">
        <f>'(18) Historic Opex Summary'!A13</f>
        <v>Connection fees</v>
      </c>
      <c r="B14" s="501">
        <f>E14</f>
        <v>971.21602599999994</v>
      </c>
      <c r="C14" s="496"/>
      <c r="D14" s="497"/>
      <c r="E14" s="551">
        <f>'(18) Historic Opex Summary'!E13</f>
        <v>971.21602599999994</v>
      </c>
      <c r="F14" s="549"/>
      <c r="G14" s="497"/>
    </row>
    <row r="15" spans="1:7">
      <c r="A15" s="550" t="s">
        <v>397</v>
      </c>
      <c r="B15" s="501">
        <f>E15</f>
        <v>74.045423</v>
      </c>
      <c r="C15" s="496"/>
      <c r="D15" s="497"/>
      <c r="E15" s="551">
        <f>'(18) Historic Opex Summary'!E14</f>
        <v>74.045423</v>
      </c>
      <c r="F15" s="549"/>
      <c r="G15" s="509"/>
    </row>
    <row r="16" spans="1:7">
      <c r="A16" s="550" t="s">
        <v>398</v>
      </c>
      <c r="B16" s="501">
        <f>E16</f>
        <v>10.667283000000001</v>
      </c>
      <c r="C16" s="496"/>
      <c r="D16" s="497"/>
      <c r="E16" s="551">
        <f>'(18) Historic Opex Summary'!E15</f>
        <v>10.667283000000001</v>
      </c>
      <c r="F16" s="549"/>
      <c r="G16" s="509"/>
    </row>
    <row r="17" spans="1:7">
      <c r="A17" s="550" t="s">
        <v>395</v>
      </c>
      <c r="B17" s="501">
        <f>E17</f>
        <v>86.201346000000001</v>
      </c>
      <c r="C17" s="496"/>
      <c r="D17" s="497"/>
      <c r="E17" s="551">
        <f>'(18) Historic Opex Summary'!E17</f>
        <v>86.201346000000001</v>
      </c>
      <c r="F17" s="549"/>
      <c r="G17" s="509"/>
    </row>
    <row r="18" spans="1:7">
      <c r="A18" s="547" t="s">
        <v>399</v>
      </c>
      <c r="B18" s="552">
        <f>SUM(B13:B17)</f>
        <v>1691.625266</v>
      </c>
      <c r="C18" s="573">
        <v>0</v>
      </c>
      <c r="D18" s="574">
        <v>0</v>
      </c>
      <c r="E18" s="575">
        <f>SUM(E13:E17)</f>
        <v>1691.625266</v>
      </c>
      <c r="F18" s="549"/>
      <c r="G18" s="509"/>
    </row>
    <row r="19" spans="1:7">
      <c r="A19" s="547"/>
      <c r="B19" s="566"/>
      <c r="C19" s="566"/>
      <c r="D19" s="576"/>
      <c r="E19" s="577"/>
      <c r="F19" s="549"/>
      <c r="G19" s="497"/>
    </row>
    <row r="20" spans="1:7" ht="14.25" thickBot="1">
      <c r="A20" s="547" t="s">
        <v>400</v>
      </c>
      <c r="B20" s="521">
        <f>B10+B18</f>
        <v>3596.2913250000001</v>
      </c>
      <c r="C20" s="521">
        <f>C10+C18</f>
        <v>72</v>
      </c>
      <c r="D20" s="559">
        <f>D10+D18</f>
        <v>296</v>
      </c>
      <c r="E20" s="521">
        <f>E10+E18</f>
        <v>3964.5849199999998</v>
      </c>
      <c r="F20" s="549"/>
      <c r="G20" s="497"/>
    </row>
    <row r="21" spans="1:7" ht="14.25" thickTop="1">
      <c r="A21" s="550"/>
      <c r="B21" s="496"/>
      <c r="C21" s="496"/>
      <c r="D21" s="497"/>
      <c r="E21" s="571"/>
      <c r="F21" s="549"/>
      <c r="G21" s="497"/>
    </row>
    <row r="22" spans="1:7" ht="14.25" thickBot="1">
      <c r="A22" s="561" t="s">
        <v>485</v>
      </c>
      <c r="B22" s="562"/>
      <c r="C22" s="562"/>
      <c r="D22" s="558"/>
      <c r="E22" s="521">
        <f>'(18) Historic Opex Summary'!E22</f>
        <v>3973.7380858595557</v>
      </c>
      <c r="F22" s="563"/>
      <c r="G22" s="518"/>
    </row>
    <row r="23" spans="1:7" ht="14.25" thickTop="1"/>
    <row r="25" spans="1:7" ht="14.25">
      <c r="A25" s="180" t="s">
        <v>477</v>
      </c>
    </row>
    <row r="26" spans="1:7">
      <c r="B26" s="862"/>
      <c r="C26" s="862"/>
      <c r="D26" s="281"/>
      <c r="E26" s="281"/>
      <c r="F26" s="281"/>
      <c r="G26" s="281"/>
    </row>
    <row r="27" spans="1:7">
      <c r="A27" s="523" t="s">
        <v>384</v>
      </c>
      <c r="B27" s="281"/>
      <c r="C27" s="281"/>
      <c r="D27" s="281"/>
      <c r="E27" s="281"/>
      <c r="F27" s="281"/>
      <c r="G27" s="281"/>
    </row>
    <row r="28" spans="1:7" ht="30" customHeight="1">
      <c r="A28" s="1156" t="s">
        <v>512</v>
      </c>
      <c r="B28" s="1156"/>
      <c r="C28" s="1156"/>
      <c r="D28" s="1156"/>
      <c r="E28" s="1156"/>
      <c r="F28" s="1156"/>
      <c r="G28" s="1156"/>
    </row>
    <row r="29" spans="1:7">
      <c r="A29" s="980"/>
      <c r="B29" s="980"/>
      <c r="C29" s="980"/>
      <c r="D29" s="980"/>
      <c r="E29" s="980"/>
      <c r="F29" s="980"/>
      <c r="G29" s="980"/>
    </row>
    <row r="30" spans="1:7">
      <c r="A30" s="981" t="s">
        <v>385</v>
      </c>
      <c r="B30" s="980"/>
      <c r="C30" s="980"/>
      <c r="D30" s="980"/>
      <c r="E30" s="980"/>
      <c r="F30" s="980"/>
      <c r="G30" s="980"/>
    </row>
    <row r="31" spans="1:7" ht="28.5" customHeight="1">
      <c r="A31" s="1156" t="s">
        <v>529</v>
      </c>
      <c r="B31" s="1156"/>
      <c r="C31" s="1156"/>
      <c r="D31" s="1156"/>
      <c r="E31" s="1156"/>
      <c r="F31" s="1156"/>
      <c r="G31" s="1156"/>
    </row>
  </sheetData>
  <protectedRanges>
    <protectedRange sqref="G20:G22" name="Range2_2_2"/>
    <protectedRange sqref="D7:D17 C8:C17 C6:D6 B6:B17" name="Range1_1_2"/>
    <protectedRange sqref="G7:G14 G19" name="Range2_1_2"/>
    <protectedRange sqref="B20:D22" name="Range1_2_2_1"/>
    <protectedRange sqref="B18:D19" name="Range1_1_2_1"/>
  </protectedRanges>
  <mergeCells count="4">
    <mergeCell ref="A1:D1"/>
    <mergeCell ref="B4:F4"/>
    <mergeCell ref="A28:G28"/>
    <mergeCell ref="A31:G31"/>
  </mergeCells>
  <pageMargins left="0.70866141732283472" right="0.70866141732283472" top="0.74803149606299213" bottom="0.74803149606299213" header="0.31496062992125984" footer="0.31496062992125984"/>
  <pageSetup paperSize="9" scale="85" firstPageNumber="22" orientation="landscape" useFirstPageNumber="1" r:id="rId1"/>
  <headerFoot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G28"/>
  <sheetViews>
    <sheetView workbookViewId="0">
      <selection activeCell="J36" sqref="J36"/>
    </sheetView>
  </sheetViews>
  <sheetFormatPr defaultColWidth="9.140625" defaultRowHeight="13.5"/>
  <cols>
    <col min="1" max="1" width="49" style="216" customWidth="1"/>
    <col min="2" max="2" width="9.140625" style="216"/>
    <col min="3" max="3" width="12.42578125" style="216" customWidth="1"/>
    <col min="4" max="4" width="10.42578125" style="216" customWidth="1"/>
    <col min="5" max="5" width="9.140625" style="216"/>
    <col min="6" max="6" width="17.28515625" style="216" customWidth="1"/>
    <col min="7" max="7" width="36.85546875" style="216" customWidth="1"/>
    <col min="8" max="16384" width="9.140625" style="216"/>
  </cols>
  <sheetData>
    <row r="1" spans="1:7" ht="18">
      <c r="A1" s="1151" t="s">
        <v>383</v>
      </c>
      <c r="B1" s="1148"/>
      <c r="C1" s="1148"/>
      <c r="D1" s="1148"/>
    </row>
    <row r="2" spans="1:7" ht="18">
      <c r="A2" s="103"/>
      <c r="B2" s="481"/>
      <c r="C2" s="481"/>
      <c r="D2" s="482"/>
    </row>
    <row r="3" spans="1:7" ht="12" customHeight="1">
      <c r="A3" s="482"/>
      <c r="B3" s="481"/>
      <c r="C3" s="481"/>
      <c r="D3" s="482"/>
    </row>
    <row r="4" spans="1:7">
      <c r="B4" s="1152" t="s">
        <v>458</v>
      </c>
      <c r="C4" s="1153"/>
      <c r="D4" s="1153"/>
      <c r="E4" s="1153"/>
      <c r="F4" s="1154"/>
    </row>
    <row r="5" spans="1:7" ht="25.5">
      <c r="A5" s="537" t="s">
        <v>386</v>
      </c>
      <c r="B5" s="538" t="s">
        <v>403</v>
      </c>
      <c r="C5" s="539" t="s">
        <v>404</v>
      </c>
      <c r="D5" s="489" t="s">
        <v>405</v>
      </c>
      <c r="E5" s="540" t="s">
        <v>118</v>
      </c>
      <c r="F5" s="541" t="s">
        <v>388</v>
      </c>
      <c r="G5" s="490" t="s">
        <v>389</v>
      </c>
    </row>
    <row r="6" spans="1:7">
      <c r="A6" s="542"/>
      <c r="B6" s="543" t="s">
        <v>390</v>
      </c>
      <c r="C6" s="492" t="s">
        <v>390</v>
      </c>
      <c r="D6" s="544" t="s">
        <v>390</v>
      </c>
      <c r="E6" s="545"/>
      <c r="F6" s="546"/>
      <c r="G6" s="493"/>
    </row>
    <row r="7" spans="1:7">
      <c r="A7" s="547" t="s">
        <v>391</v>
      </c>
      <c r="B7" s="548"/>
      <c r="D7" s="497"/>
      <c r="E7" s="517"/>
      <c r="F7" s="549"/>
      <c r="G7" s="497"/>
    </row>
    <row r="8" spans="1:7">
      <c r="A8" s="550" t="s">
        <v>392</v>
      </c>
      <c r="B8" s="501">
        <v>1711.3521490625405</v>
      </c>
      <c r="C8" s="501">
        <v>270.4622505855163</v>
      </c>
      <c r="D8" s="503">
        <v>230.80361835194387</v>
      </c>
      <c r="E8" s="551">
        <f>'(18) Historic Opex Summary'!F7</f>
        <v>2212.6180180000001</v>
      </c>
      <c r="F8" s="549"/>
      <c r="G8" s="497"/>
    </row>
    <row r="9" spans="1:7">
      <c r="A9" s="550" t="s">
        <v>393</v>
      </c>
      <c r="B9" s="501">
        <f>E9</f>
        <v>409.45767499999999</v>
      </c>
      <c r="C9" s="501"/>
      <c r="D9" s="503"/>
      <c r="E9" s="551">
        <f>'(18) Historic Opex Summary'!F8</f>
        <v>409.45767499999999</v>
      </c>
      <c r="F9" s="549"/>
      <c r="G9" s="497"/>
    </row>
    <row r="10" spans="1:7">
      <c r="A10" s="547" t="s">
        <v>394</v>
      </c>
      <c r="B10" s="552">
        <f>SUM(B8:B9)</f>
        <v>2120.8098240625404</v>
      </c>
      <c r="C10" s="505">
        <f>SUM(C8:C9)</f>
        <v>270.4622505855163</v>
      </c>
      <c r="D10" s="506">
        <f>SUM(D8:D9)</f>
        <v>230.80361835194387</v>
      </c>
      <c r="E10" s="553">
        <f>SUM(E8:E9)</f>
        <v>2622.0756930000002</v>
      </c>
      <c r="F10" s="549"/>
      <c r="G10" s="497"/>
    </row>
    <row r="11" spans="1:7">
      <c r="A11" s="547"/>
      <c r="B11" s="501"/>
      <c r="C11" s="501"/>
      <c r="D11" s="503"/>
      <c r="E11" s="551"/>
      <c r="F11" s="549"/>
      <c r="G11" s="497"/>
    </row>
    <row r="12" spans="1:7">
      <c r="A12" s="547" t="s">
        <v>395</v>
      </c>
      <c r="B12" s="496"/>
      <c r="C12" s="496"/>
      <c r="D12" s="497"/>
      <c r="E12" s="517"/>
      <c r="F12" s="549"/>
      <c r="G12" s="497"/>
    </row>
    <row r="13" spans="1:7">
      <c r="A13" s="550" t="s">
        <v>396</v>
      </c>
      <c r="B13" s="508">
        <f>E13</f>
        <v>378.42291299999994</v>
      </c>
      <c r="C13" s="496"/>
      <c r="D13" s="497"/>
      <c r="E13" s="551">
        <f>'(18) Historic Opex Summary'!F12</f>
        <v>378.42291299999994</v>
      </c>
      <c r="F13" s="549"/>
      <c r="G13" s="497"/>
    </row>
    <row r="14" spans="1:7">
      <c r="A14" s="550" t="str">
        <f>'(18) Historic Opex Summary'!A13</f>
        <v>Connection fees</v>
      </c>
      <c r="B14" s="508">
        <f>E14</f>
        <v>1014.8790960000001</v>
      </c>
      <c r="C14" s="496"/>
      <c r="D14" s="497"/>
      <c r="E14" s="551">
        <f>'(18) Historic Opex Summary'!F13</f>
        <v>1014.8790960000001</v>
      </c>
      <c r="F14" s="549"/>
      <c r="G14" s="497"/>
    </row>
    <row r="15" spans="1:7">
      <c r="A15" s="550" t="s">
        <v>397</v>
      </c>
      <c r="B15" s="508">
        <f>E15</f>
        <v>80.985101999999983</v>
      </c>
      <c r="C15" s="496"/>
      <c r="D15" s="497"/>
      <c r="E15" s="551">
        <f>'(18) Historic Opex Summary'!F14</f>
        <v>80.985101999999983</v>
      </c>
      <c r="F15" s="549"/>
      <c r="G15" s="509"/>
    </row>
    <row r="16" spans="1:7">
      <c r="A16" s="550" t="s">
        <v>398</v>
      </c>
      <c r="B16" s="508">
        <f>E16</f>
        <v>9.478942</v>
      </c>
      <c r="C16" s="496"/>
      <c r="D16" s="497"/>
      <c r="E16" s="551">
        <f>'(18) Historic Opex Summary'!F15</f>
        <v>9.478942</v>
      </c>
      <c r="F16" s="549"/>
      <c r="G16" s="509"/>
    </row>
    <row r="17" spans="1:7">
      <c r="A17" s="550" t="s">
        <v>395</v>
      </c>
      <c r="B17" s="508">
        <f>E17</f>
        <v>118.192325</v>
      </c>
      <c r="C17" s="496"/>
      <c r="D17" s="497"/>
      <c r="E17" s="551">
        <f>'(18) Historic Opex Summary'!F17</f>
        <v>118.192325</v>
      </c>
      <c r="F17" s="549"/>
      <c r="G17" s="509"/>
    </row>
    <row r="18" spans="1:7">
      <c r="A18" s="547" t="s">
        <v>399</v>
      </c>
      <c r="B18" s="552">
        <f>SUM(B13:B17)</f>
        <v>1601.958378</v>
      </c>
      <c r="C18" s="568">
        <v>0</v>
      </c>
      <c r="D18" s="569">
        <v>0</v>
      </c>
      <c r="E18" s="570">
        <f>SUM(E13:E17)</f>
        <v>1601.958378</v>
      </c>
      <c r="F18" s="549"/>
      <c r="G18" s="509"/>
    </row>
    <row r="19" spans="1:7">
      <c r="A19" s="547"/>
      <c r="B19" s="508"/>
      <c r="C19" s="496"/>
      <c r="D19" s="497"/>
      <c r="E19" s="517"/>
      <c r="F19" s="549"/>
      <c r="G19" s="497"/>
    </row>
    <row r="20" spans="1:7" ht="14.25" thickBot="1">
      <c r="A20" s="547" t="s">
        <v>400</v>
      </c>
      <c r="B20" s="513">
        <f>B10+B18</f>
        <v>3722.7682020625407</v>
      </c>
      <c r="C20" s="513">
        <f>C10+C18</f>
        <v>270.4622505855163</v>
      </c>
      <c r="D20" s="559">
        <f>D10+D18</f>
        <v>230.80361835194387</v>
      </c>
      <c r="E20" s="513">
        <f>E10+E18</f>
        <v>4224.034071</v>
      </c>
      <c r="F20" s="549"/>
      <c r="G20" s="497"/>
    </row>
    <row r="21" spans="1:7" ht="14.25" thickTop="1">
      <c r="A21" s="550"/>
      <c r="B21" s="496"/>
      <c r="C21" s="496"/>
      <c r="D21" s="497"/>
      <c r="E21" s="571"/>
      <c r="F21" s="549"/>
      <c r="G21" s="497"/>
    </row>
    <row r="22" spans="1:7" ht="14.25" thickBot="1">
      <c r="A22" s="561" t="s">
        <v>485</v>
      </c>
      <c r="B22" s="562"/>
      <c r="C22" s="562"/>
      <c r="D22" s="558"/>
      <c r="E22" s="863">
        <f>'(18) Historic Opex Summary'!F22</f>
        <v>4088.636732304989</v>
      </c>
      <c r="F22" s="563"/>
      <c r="G22" s="518"/>
    </row>
    <row r="23" spans="1:7" ht="14.25" thickTop="1"/>
    <row r="25" spans="1:7" ht="14.25">
      <c r="A25" s="180" t="s">
        <v>477</v>
      </c>
    </row>
    <row r="27" spans="1:7">
      <c r="A27" s="523" t="s">
        <v>526</v>
      </c>
    </row>
    <row r="28" spans="1:7" ht="31.5" customHeight="1">
      <c r="A28" s="1121" t="s">
        <v>512</v>
      </c>
      <c r="B28" s="1121"/>
      <c r="C28" s="1121"/>
      <c r="D28" s="1121"/>
      <c r="E28" s="1121"/>
      <c r="F28" s="1121"/>
      <c r="G28" s="1121"/>
    </row>
  </sheetData>
  <protectedRanges>
    <protectedRange sqref="G20:G22" name="Range2_2_2"/>
    <protectedRange sqref="D7:D17 C8:C17 C6:D6 B6:B17" name="Range1_1_2"/>
    <protectedRange sqref="G7:G14 G19" name="Range2_1_2"/>
    <protectedRange sqref="B20:D22" name="Range1_2_2_1"/>
    <protectedRange sqref="B18:D19" name="Range1_1_2_1"/>
  </protectedRanges>
  <mergeCells count="3">
    <mergeCell ref="A1:D1"/>
    <mergeCell ref="B4:F4"/>
    <mergeCell ref="A28:G28"/>
  </mergeCells>
  <pageMargins left="0.70866141732283472" right="0.70866141732283472" top="0.74803149606299213" bottom="0.74803149606299213" header="0.31496062992125984" footer="0.31496062992125984"/>
  <pageSetup paperSize="9" scale="85" firstPageNumber="23" orientation="landscape" useFirstPageNumber="1" r:id="rId1"/>
  <headerFoot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H29"/>
  <sheetViews>
    <sheetView workbookViewId="0">
      <selection activeCell="J36" sqref="J36"/>
    </sheetView>
  </sheetViews>
  <sheetFormatPr defaultColWidth="9.140625" defaultRowHeight="13.5"/>
  <cols>
    <col min="1" max="1" width="49" style="216" customWidth="1"/>
    <col min="2" max="2" width="9.140625" style="216"/>
    <col min="3" max="3" width="12.42578125" style="216" customWidth="1"/>
    <col min="4" max="4" width="10.42578125" style="216" customWidth="1"/>
    <col min="5" max="5" width="9.140625" style="216"/>
    <col min="6" max="6" width="17.28515625" style="216" customWidth="1"/>
    <col min="7" max="7" width="36.85546875" style="216" customWidth="1"/>
    <col min="8" max="16384" width="9.140625" style="216"/>
  </cols>
  <sheetData>
    <row r="1" spans="1:8" ht="18">
      <c r="A1" s="1151" t="s">
        <v>383</v>
      </c>
      <c r="B1" s="1148"/>
      <c r="C1" s="1148"/>
      <c r="D1" s="1148"/>
    </row>
    <row r="2" spans="1:8" ht="18">
      <c r="A2" s="103"/>
      <c r="B2" s="481"/>
      <c r="C2" s="481"/>
      <c r="D2" s="482"/>
    </row>
    <row r="3" spans="1:8" ht="12" customHeight="1">
      <c r="A3" s="482"/>
      <c r="B3" s="481"/>
      <c r="C3" s="481"/>
      <c r="D3" s="482"/>
    </row>
    <row r="4" spans="1:8">
      <c r="B4" s="1152" t="s">
        <v>459</v>
      </c>
      <c r="C4" s="1153"/>
      <c r="D4" s="1153"/>
      <c r="E4" s="1153"/>
      <c r="F4" s="1154"/>
    </row>
    <row r="5" spans="1:8" ht="25.5">
      <c r="A5" s="537" t="s">
        <v>386</v>
      </c>
      <c r="B5" s="538" t="s">
        <v>403</v>
      </c>
      <c r="C5" s="539" t="s">
        <v>404</v>
      </c>
      <c r="D5" s="489" t="s">
        <v>405</v>
      </c>
      <c r="E5" s="540" t="s">
        <v>118</v>
      </c>
      <c r="F5" s="541" t="s">
        <v>388</v>
      </c>
      <c r="G5" s="490" t="s">
        <v>389</v>
      </c>
    </row>
    <row r="6" spans="1:8">
      <c r="A6" s="542"/>
      <c r="B6" s="543" t="s">
        <v>390</v>
      </c>
      <c r="C6" s="492" t="s">
        <v>390</v>
      </c>
      <c r="D6" s="544" t="s">
        <v>390</v>
      </c>
      <c r="E6" s="956" t="s">
        <v>390</v>
      </c>
      <c r="F6" s="546"/>
      <c r="G6" s="493"/>
    </row>
    <row r="7" spans="1:8">
      <c r="A7" s="547" t="s">
        <v>391</v>
      </c>
      <c r="B7" s="548"/>
      <c r="D7" s="497"/>
      <c r="E7" s="517"/>
      <c r="F7" s="549"/>
      <c r="G7" s="497"/>
    </row>
    <row r="8" spans="1:8">
      <c r="A8" s="550" t="s">
        <v>392</v>
      </c>
      <c r="B8" s="551">
        <v>2057.2512034835131</v>
      </c>
      <c r="C8" s="551">
        <v>78.096346557620564</v>
      </c>
      <c r="D8" s="572">
        <v>109.02375495886675</v>
      </c>
      <c r="E8" s="551">
        <f>'(18) Historic Opex Summary'!G7</f>
        <v>2244.3625849999999</v>
      </c>
      <c r="F8" s="549"/>
      <c r="G8" s="497"/>
      <c r="H8" s="982"/>
    </row>
    <row r="9" spans="1:8">
      <c r="A9" s="550" t="s">
        <v>393</v>
      </c>
      <c r="B9" s="501">
        <f>E9</f>
        <v>416.42638399999998</v>
      </c>
      <c r="C9" s="501"/>
      <c r="D9" s="503"/>
      <c r="E9" s="551">
        <f>'(18) Historic Opex Summary'!G8</f>
        <v>416.42638399999998</v>
      </c>
      <c r="F9" s="549"/>
      <c r="G9" s="497"/>
    </row>
    <row r="10" spans="1:8">
      <c r="A10" s="547" t="s">
        <v>394</v>
      </c>
      <c r="B10" s="552">
        <f>SUM(B8:B9)</f>
        <v>2473.677587483513</v>
      </c>
      <c r="C10" s="505">
        <f>SUM(C8:C9)</f>
        <v>78.096346557620564</v>
      </c>
      <c r="D10" s="506">
        <f>SUM(D8:D9)</f>
        <v>109.02375495886675</v>
      </c>
      <c r="E10" s="553">
        <f>SUM(E8:E9)</f>
        <v>2660.7889689999997</v>
      </c>
      <c r="F10" s="549"/>
      <c r="G10" s="497"/>
    </row>
    <row r="11" spans="1:8">
      <c r="A11" s="547"/>
      <c r="B11" s="501"/>
      <c r="C11" s="501"/>
      <c r="D11" s="503"/>
      <c r="E11" s="551"/>
      <c r="F11" s="549"/>
      <c r="G11" s="497"/>
    </row>
    <row r="12" spans="1:8">
      <c r="A12" s="547" t="s">
        <v>395</v>
      </c>
      <c r="B12" s="496"/>
      <c r="C12" s="496"/>
      <c r="D12" s="497"/>
      <c r="E12" s="517"/>
      <c r="F12" s="549"/>
      <c r="G12" s="497"/>
    </row>
    <row r="13" spans="1:8">
      <c r="A13" s="550" t="s">
        <v>396</v>
      </c>
      <c r="B13" s="501">
        <f>E13</f>
        <v>371.95518800000002</v>
      </c>
      <c r="C13" s="501"/>
      <c r="D13" s="503"/>
      <c r="E13" s="551">
        <f>'(18) Historic Opex Summary'!G12</f>
        <v>371.95518800000002</v>
      </c>
      <c r="F13" s="549"/>
      <c r="G13" s="497"/>
    </row>
    <row r="14" spans="1:8">
      <c r="A14" s="550" t="str">
        <f>'(18) Historic Opex Summary'!A13</f>
        <v>Connection fees</v>
      </c>
      <c r="B14" s="501">
        <f t="shared" ref="B14:B18" si="0">E14</f>
        <v>1011.1936890000001</v>
      </c>
      <c r="C14" s="501"/>
      <c r="D14" s="503"/>
      <c r="E14" s="551">
        <f>'(18) Historic Opex Summary'!G13</f>
        <v>1011.1936890000001</v>
      </c>
      <c r="F14" s="549"/>
      <c r="G14" s="497"/>
    </row>
    <row r="15" spans="1:8">
      <c r="A15" s="550" t="s">
        <v>397</v>
      </c>
      <c r="B15" s="501">
        <f t="shared" si="0"/>
        <v>79.995277999999985</v>
      </c>
      <c r="C15" s="501"/>
      <c r="D15" s="503"/>
      <c r="E15" s="551">
        <f>'(18) Historic Opex Summary'!G14</f>
        <v>79.995277999999985</v>
      </c>
      <c r="F15" s="549"/>
      <c r="G15" s="509"/>
    </row>
    <row r="16" spans="1:8">
      <c r="A16" s="550" t="s">
        <v>398</v>
      </c>
      <c r="B16" s="501">
        <f t="shared" si="0"/>
        <v>11.307296000000003</v>
      </c>
      <c r="C16" s="501"/>
      <c r="D16" s="503"/>
      <c r="E16" s="551">
        <f>'(18) Historic Opex Summary'!G15</f>
        <v>11.307296000000003</v>
      </c>
      <c r="F16" s="549"/>
      <c r="G16" s="509"/>
    </row>
    <row r="17" spans="1:7">
      <c r="A17" s="133" t="s">
        <v>539</v>
      </c>
      <c r="B17" s="1068">
        <f t="shared" si="0"/>
        <v>8.2737000000000016</v>
      </c>
      <c r="C17" s="501"/>
      <c r="D17" s="503"/>
      <c r="E17" s="551">
        <f>'(18) Historic Opex Summary'!G16</f>
        <v>8.2737000000000016</v>
      </c>
      <c r="F17" s="549"/>
      <c r="G17" s="509"/>
    </row>
    <row r="18" spans="1:7">
      <c r="A18" s="550" t="s">
        <v>395</v>
      </c>
      <c r="B18" s="501">
        <f t="shared" si="0"/>
        <v>146.58387299999998</v>
      </c>
      <c r="C18" s="501"/>
      <c r="D18" s="503"/>
      <c r="E18" s="551">
        <f>'(18) Historic Opex Summary'!G17</f>
        <v>146.58387299999998</v>
      </c>
      <c r="F18" s="549"/>
      <c r="G18" s="509"/>
    </row>
    <row r="19" spans="1:7">
      <c r="A19" s="547" t="s">
        <v>399</v>
      </c>
      <c r="B19" s="552">
        <f>SUM(B13:B18)</f>
        <v>1629.3090239999999</v>
      </c>
      <c r="C19" s="568">
        <v>0</v>
      </c>
      <c r="D19" s="569">
        <v>0</v>
      </c>
      <c r="E19" s="570">
        <f>SUM(E13:E18)</f>
        <v>1629.3090239999999</v>
      </c>
      <c r="F19" s="549"/>
      <c r="G19" s="509"/>
    </row>
    <row r="20" spans="1:7">
      <c r="A20" s="547"/>
      <c r="B20" s="496"/>
      <c r="C20" s="496"/>
      <c r="D20" s="497"/>
      <c r="E20" s="517"/>
      <c r="F20" s="549"/>
      <c r="G20" s="497"/>
    </row>
    <row r="21" spans="1:7" ht="14.25" thickBot="1">
      <c r="A21" s="547" t="s">
        <v>400</v>
      </c>
      <c r="B21" s="513">
        <f>B10+B19</f>
        <v>4102.9866114835131</v>
      </c>
      <c r="C21" s="513">
        <f>C10+C19</f>
        <v>78.096346557620564</v>
      </c>
      <c r="D21" s="579">
        <f>D10+D19</f>
        <v>109.02375495886675</v>
      </c>
      <c r="E21" s="513">
        <f>E10+E19</f>
        <v>4290.0979929999994</v>
      </c>
      <c r="F21" s="549"/>
      <c r="G21" s="497"/>
    </row>
    <row r="22" spans="1:7" ht="14.25" thickTop="1">
      <c r="A22" s="550"/>
      <c r="B22" s="496"/>
      <c r="C22" s="496"/>
      <c r="D22" s="497"/>
      <c r="E22" s="571"/>
      <c r="F22" s="549"/>
      <c r="G22" s="497"/>
    </row>
    <row r="23" spans="1:7" ht="14.25" thickBot="1">
      <c r="A23" s="561" t="s">
        <v>485</v>
      </c>
      <c r="B23" s="562"/>
      <c r="C23" s="562"/>
      <c r="D23" s="558"/>
      <c r="E23" s="562">
        <f>'(18) Historic Opex Summary'!G22</f>
        <v>4392.0093670467941</v>
      </c>
      <c r="F23" s="563"/>
      <c r="G23" s="518"/>
    </row>
    <row r="24" spans="1:7" ht="14.25" thickTop="1"/>
    <row r="26" spans="1:7" ht="14.25">
      <c r="A26" s="180" t="s">
        <v>477</v>
      </c>
    </row>
    <row r="28" spans="1:7">
      <c r="A28" s="523" t="s">
        <v>526</v>
      </c>
    </row>
    <row r="29" spans="1:7" ht="27.6" customHeight="1">
      <c r="A29" s="1121" t="s">
        <v>512</v>
      </c>
      <c r="B29" s="1121"/>
      <c r="C29" s="1121"/>
      <c r="D29" s="1121"/>
      <c r="E29" s="1121"/>
      <c r="F29" s="1121"/>
      <c r="G29" s="1121"/>
    </row>
  </sheetData>
  <protectedRanges>
    <protectedRange sqref="G21:G23" name="Range2_2_2"/>
    <protectedRange sqref="D7:D18 C8:C18 C6:D6 B6:B18" name="Range1_1_2"/>
    <protectedRange sqref="G7:G14 G20" name="Range2_1_2"/>
    <protectedRange sqref="B21:D23" name="Range1_2_2_1"/>
    <protectedRange sqref="B19:D20" name="Range1_1_2_1"/>
  </protectedRanges>
  <mergeCells count="3">
    <mergeCell ref="A1:D1"/>
    <mergeCell ref="B4:F4"/>
    <mergeCell ref="A29:G29"/>
  </mergeCells>
  <pageMargins left="0.70866141732283472" right="0.70866141732283472" top="0.74803149606299213" bottom="0.74803149606299213" header="0.31496062992125984" footer="0.31496062992125984"/>
  <pageSetup paperSize="9" scale="85" firstPageNumber="24" orientation="landscape" useFirstPageNumber="1" r:id="rId1"/>
  <headerFooter>
    <oddFooter>&amp;R&amp;P</oddFooter>
  </headerFooter>
  <ignoredErrors>
    <ignoredError sqref="B6:E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K38"/>
  <sheetViews>
    <sheetView topLeftCell="A2" workbookViewId="0">
      <selection activeCell="J36" sqref="J36"/>
    </sheetView>
  </sheetViews>
  <sheetFormatPr defaultColWidth="9.140625" defaultRowHeight="13.5"/>
  <cols>
    <col min="1" max="1" width="25.140625" style="216" bestFit="1" customWidth="1"/>
    <col min="2" max="2" width="9.140625" style="216"/>
    <col min="3" max="3" width="14" style="216" customWidth="1"/>
    <col min="4" max="11" width="9.140625" style="216"/>
    <col min="12" max="16" width="18.5703125" style="216" customWidth="1"/>
    <col min="17" max="16384" width="9.140625" style="216"/>
  </cols>
  <sheetData>
    <row r="1" spans="1:11" ht="20.25">
      <c r="A1" s="1157" t="s">
        <v>408</v>
      </c>
      <c r="B1" s="1158"/>
      <c r="C1" s="1158"/>
      <c r="D1" s="1158"/>
      <c r="E1" s="1158"/>
      <c r="F1" s="1158"/>
    </row>
    <row r="6" spans="1:11">
      <c r="A6" s="580" t="s">
        <v>386</v>
      </c>
      <c r="B6" s="581"/>
      <c r="C6" s="581"/>
      <c r="D6" s="581"/>
      <c r="E6" s="581"/>
      <c r="F6" s="581"/>
      <c r="G6" s="581"/>
      <c r="H6" s="581"/>
      <c r="I6" s="582"/>
    </row>
    <row r="7" spans="1:11">
      <c r="A7" s="583"/>
      <c r="B7" s="496"/>
      <c r="C7" s="496"/>
      <c r="D7" s="584" t="s">
        <v>384</v>
      </c>
      <c r="E7" s="584"/>
      <c r="F7" s="584"/>
      <c r="G7" s="584"/>
      <c r="H7" s="584"/>
      <c r="I7" s="497"/>
    </row>
    <row r="8" spans="1:11">
      <c r="A8" s="1159" t="s">
        <v>409</v>
      </c>
      <c r="B8" s="1160"/>
      <c r="C8" s="1160"/>
      <c r="D8" s="539" t="s">
        <v>410</v>
      </c>
      <c r="E8" s="539" t="s">
        <v>411</v>
      </c>
      <c r="F8" s="539" t="s">
        <v>412</v>
      </c>
      <c r="G8" s="539" t="s">
        <v>413</v>
      </c>
      <c r="H8" s="585" t="s">
        <v>414</v>
      </c>
      <c r="I8" s="586" t="s">
        <v>97</v>
      </c>
    </row>
    <row r="9" spans="1:11" ht="17.25" customHeight="1">
      <c r="A9" s="1161"/>
      <c r="B9" s="1162"/>
      <c r="C9" s="1162"/>
      <c r="D9" s="587" t="s">
        <v>416</v>
      </c>
      <c r="E9" s="587" t="s">
        <v>417</v>
      </c>
      <c r="F9" s="587" t="s">
        <v>460</v>
      </c>
      <c r="G9" s="587" t="s">
        <v>461</v>
      </c>
      <c r="H9" s="587" t="s">
        <v>462</v>
      </c>
      <c r="I9" s="588"/>
    </row>
    <row r="10" spans="1:11" s="594" customFormat="1">
      <c r="A10" s="589"/>
      <c r="B10" s="590"/>
      <c r="C10" s="590"/>
      <c r="D10" s="591" t="s">
        <v>390</v>
      </c>
      <c r="E10" s="591" t="s">
        <v>390</v>
      </c>
      <c r="F10" s="591" t="s">
        <v>390</v>
      </c>
      <c r="G10" s="592" t="s">
        <v>390</v>
      </c>
      <c r="H10" s="591" t="s">
        <v>390</v>
      </c>
      <c r="I10" s="593" t="s">
        <v>390</v>
      </c>
    </row>
    <row r="11" spans="1:11" s="594" customFormat="1">
      <c r="A11" s="1163" t="s">
        <v>418</v>
      </c>
      <c r="B11" s="1164"/>
      <c r="C11" s="595"/>
      <c r="D11" s="596"/>
      <c r="E11" s="597"/>
      <c r="F11" s="598"/>
      <c r="G11" s="597"/>
      <c r="H11" s="596"/>
      <c r="I11" s="599"/>
    </row>
    <row r="12" spans="1:11" s="594" customFormat="1">
      <c r="A12" s="600" t="s">
        <v>419</v>
      </c>
      <c r="B12" s="601" t="str">
        <f>'(26) Hist Capex - Network'!B10</f>
        <v>Replacement</v>
      </c>
      <c r="C12" s="602"/>
      <c r="D12" s="603"/>
      <c r="E12" s="604">
        <f>SUMIF('(26) Hist Capex - Network'!$B$10:$B$19,$B$12,'(26) Hist Capex - Network'!H10:H20)</f>
        <v>592</v>
      </c>
      <c r="F12" s="604">
        <f>SUMIF('(26) Hist Capex - Network'!$B$10:$B$19,B12,'(26) Hist Capex - Network'!$I$10:$I$20)</f>
        <v>557</v>
      </c>
      <c r="G12" s="604">
        <f>SUMIF('(26) Hist Capex - Network'!B10:B19,'(24) Historic Capex by Category'!B12,'(26) Hist Capex - Network'!J10:J20)</f>
        <v>794.15215799999999</v>
      </c>
      <c r="H12" s="604">
        <f ca="1">SUMIF('(26) Hist Capex - Network'!$B$10:$K$19,'(24) Historic Capex by Category'!B12,'(26) Hist Capex - Network'!$K$10:$K$19)</f>
        <v>14244.661480999999</v>
      </c>
      <c r="I12" s="500">
        <f ca="1">SUM(E12:H12)</f>
        <v>16187.813639</v>
      </c>
      <c r="K12" s="983"/>
    </row>
    <row r="13" spans="1:11" s="594" customFormat="1">
      <c r="A13" s="600"/>
      <c r="B13" s="606"/>
      <c r="C13" s="498"/>
      <c r="D13" s="603"/>
      <c r="E13" s="607"/>
      <c r="F13" s="608"/>
      <c r="G13" s="607"/>
      <c r="H13" s="608"/>
      <c r="I13" s="609"/>
    </row>
    <row r="14" spans="1:11" s="594" customFormat="1">
      <c r="A14" s="600"/>
      <c r="B14" s="610" t="str">
        <f>'(26) Hist Capex - Network'!B15</f>
        <v>Security/compliance</v>
      </c>
      <c r="C14" s="611"/>
      <c r="D14" s="612"/>
      <c r="E14" s="604">
        <f>SUMIF('(26) Hist Capex - Network'!$B$10:$B$19,B14,'(26) Hist Capex - Network'!$H$10:$H$20)</f>
        <v>115</v>
      </c>
      <c r="F14" s="604">
        <f>SUMIF('(26) Hist Capex - Network'!$B$10:$B$19,B14,'(26) Hist Capex - Network'!$I$10:$I$20)</f>
        <v>338</v>
      </c>
      <c r="G14" s="605">
        <v>0</v>
      </c>
      <c r="H14" s="604">
        <f ca="1">SUMIF('(26) Hist Capex - Network'!$B$10:$K$19,'(24) Historic Capex by Category'!B14,'(26) Hist Capex - Network'!$K$10:$K$19)</f>
        <v>918.85255600000005</v>
      </c>
      <c r="I14" s="500">
        <f ca="1">SUM(E14:H14)</f>
        <v>1371.852556</v>
      </c>
    </row>
    <row r="15" spans="1:11" s="594" customFormat="1" hidden="1">
      <c r="A15" s="613"/>
      <c r="B15" s="614"/>
      <c r="C15" s="611"/>
      <c r="D15" s="612"/>
      <c r="E15" s="615"/>
      <c r="F15" s="616"/>
      <c r="G15" s="615"/>
      <c r="H15" s="616"/>
      <c r="I15" s="617"/>
    </row>
    <row r="16" spans="1:11" s="594" customFormat="1" hidden="1">
      <c r="A16" s="600"/>
      <c r="B16" s="606" t="s">
        <v>119</v>
      </c>
      <c r="C16" s="498"/>
      <c r="D16" s="606"/>
      <c r="E16" s="564">
        <v>0</v>
      </c>
      <c r="F16" s="564">
        <v>0</v>
      </c>
      <c r="G16" s="564">
        <v>0</v>
      </c>
      <c r="H16" s="551"/>
      <c r="I16" s="609">
        <f>H16</f>
        <v>0</v>
      </c>
    </row>
    <row r="17" spans="1:9" s="594" customFormat="1">
      <c r="A17" s="563"/>
      <c r="B17" s="618"/>
      <c r="C17" s="619"/>
      <c r="D17" s="618"/>
      <c r="E17" s="563"/>
      <c r="F17" s="620"/>
      <c r="G17" s="563"/>
      <c r="H17" s="620"/>
      <c r="I17" s="621"/>
    </row>
    <row r="18" spans="1:9" s="594" customFormat="1">
      <c r="A18" s="622" t="s">
        <v>420</v>
      </c>
      <c r="B18" s="517"/>
      <c r="C18" s="556"/>
      <c r="D18" s="517"/>
      <c r="E18" s="636"/>
      <c r="F18" s="517"/>
      <c r="G18" s="517"/>
      <c r="H18" s="517"/>
      <c r="I18" s="498"/>
    </row>
    <row r="19" spans="1:9" s="594" customFormat="1">
      <c r="A19" s="623" t="s">
        <v>421</v>
      </c>
      <c r="B19" s="624" t="s">
        <v>422</v>
      </c>
      <c r="C19" s="602"/>
      <c r="D19" s="625"/>
      <c r="E19" s="564">
        <v>0</v>
      </c>
      <c r="F19" s="626">
        <f>'(27) Hist Capex - Non-Network'!F14</f>
        <v>1</v>
      </c>
      <c r="G19" s="874">
        <v>2.0410940000000002</v>
      </c>
      <c r="H19" s="874">
        <f ca="1">SUMIF('(27) Hist Capex - Non-Network'!$B$11:$H$14,'(24) Historic Capex by Category'!B19,'(27) Hist Capex - Non-Network'!$H$11:$H$14)</f>
        <v>2.0410940000000002</v>
      </c>
      <c r="I19" s="627">
        <f ca="1">SUM(E19:H19)</f>
        <v>5.0821880000000004</v>
      </c>
    </row>
    <row r="20" spans="1:9" s="594" customFormat="1">
      <c r="A20" s="606"/>
      <c r="B20" s="606"/>
      <c r="C20" s="498"/>
      <c r="D20" s="549"/>
      <c r="E20" s="606"/>
      <c r="F20" s="549"/>
      <c r="G20" s="654"/>
      <c r="H20" s="654"/>
      <c r="I20" s="503"/>
    </row>
    <row r="21" spans="1:9" s="594" customFormat="1">
      <c r="A21" s="622" t="s">
        <v>423</v>
      </c>
      <c r="B21" s="606" t="s">
        <v>424</v>
      </c>
      <c r="C21" s="498"/>
      <c r="D21" s="549"/>
      <c r="E21" s="564">
        <v>0</v>
      </c>
      <c r="F21" s="628">
        <f>'(27) Hist Capex - Non-Network'!F12</f>
        <v>21</v>
      </c>
      <c r="G21" s="654">
        <v>0</v>
      </c>
      <c r="H21" s="654">
        <f ca="1">SUMIF('(27) Hist Capex - Non-Network'!$B$11:$H$14,'(24) Historic Capex by Category'!B21,'(27) Hist Capex - Non-Network'!$H$11:$H$14)</f>
        <v>0</v>
      </c>
      <c r="I21" s="500">
        <f ca="1">SUM(E21:H21)</f>
        <v>21</v>
      </c>
    </row>
    <row r="22" spans="1:9" s="594" customFormat="1">
      <c r="A22" s="606"/>
      <c r="B22" s="606"/>
      <c r="C22" s="498"/>
      <c r="D22" s="549"/>
      <c r="E22" s="606"/>
      <c r="F22" s="549"/>
      <c r="G22" s="654"/>
      <c r="H22" s="654"/>
      <c r="I22" s="503"/>
    </row>
    <row r="23" spans="1:9" s="594" customFormat="1" hidden="1">
      <c r="A23" s="622"/>
      <c r="B23" s="606" t="s">
        <v>425</v>
      </c>
      <c r="C23" s="498"/>
      <c r="D23" s="549"/>
      <c r="E23" s="564">
        <v>0</v>
      </c>
      <c r="F23" s="564">
        <v>0</v>
      </c>
      <c r="G23" s="654">
        <v>0</v>
      </c>
      <c r="H23" s="654"/>
      <c r="I23" s="503">
        <f>H23</f>
        <v>0</v>
      </c>
    </row>
    <row r="24" spans="1:9" s="594" customFormat="1" hidden="1">
      <c r="A24" s="606"/>
      <c r="B24" s="606"/>
      <c r="C24" s="498"/>
      <c r="D24" s="549"/>
      <c r="E24" s="606"/>
      <c r="F24" s="549"/>
      <c r="G24" s="654"/>
      <c r="H24" s="654"/>
      <c r="I24" s="503"/>
    </row>
    <row r="25" spans="1:9" s="594" customFormat="1">
      <c r="A25" s="622"/>
      <c r="B25" s="668" t="s">
        <v>470</v>
      </c>
      <c r="C25" s="498"/>
      <c r="D25" s="549"/>
      <c r="E25" s="564">
        <v>0</v>
      </c>
      <c r="F25" s="564">
        <v>0</v>
      </c>
      <c r="G25" s="654">
        <v>0</v>
      </c>
      <c r="H25" s="654">
        <f ca="1">SUMIF('(27) Hist Capex - Non-Network'!$B$11:$H$14,'(24) Historic Capex by Category'!B25,'(27) Hist Capex - Non-Network'!$H$11:$H$14)</f>
        <v>0</v>
      </c>
      <c r="I25" s="500">
        <f ca="1">SUM(E25:H25)</f>
        <v>0</v>
      </c>
    </row>
    <row r="26" spans="1:9" s="594" customFormat="1">
      <c r="A26" s="618"/>
      <c r="B26" s="618"/>
      <c r="C26" s="619"/>
      <c r="D26" s="563"/>
      <c r="E26" s="618"/>
      <c r="F26" s="563"/>
      <c r="G26" s="661"/>
      <c r="H26" s="661"/>
      <c r="I26" s="619"/>
    </row>
    <row r="27" spans="1:9" s="594" customFormat="1">
      <c r="A27" s="606"/>
      <c r="B27" s="517"/>
      <c r="C27" s="517"/>
      <c r="D27" s="517"/>
      <c r="E27" s="517"/>
      <c r="F27" s="517"/>
      <c r="G27" s="517"/>
      <c r="H27" s="517"/>
      <c r="I27" s="498"/>
    </row>
    <row r="28" spans="1:9" s="594" customFormat="1">
      <c r="A28" s="630" t="s">
        <v>426</v>
      </c>
      <c r="B28" s="556"/>
      <c r="C28" s="556"/>
      <c r="D28" s="631"/>
      <c r="E28" s="631"/>
      <c r="F28" s="631"/>
      <c r="G28" s="631"/>
      <c r="H28" s="632"/>
      <c r="I28" s="504"/>
    </row>
    <row r="29" spans="1:9" s="594" customFormat="1">
      <c r="A29" s="630" t="s">
        <v>427</v>
      </c>
      <c r="B29" s="556"/>
      <c r="C29" s="556"/>
      <c r="D29" s="633">
        <f t="shared" ref="D29:I29" si="0">SUM(D12:D16,D19:D25)</f>
        <v>0</v>
      </c>
      <c r="E29" s="634">
        <f>SUM(E12:E16,E19:E25)</f>
        <v>707</v>
      </c>
      <c r="F29" s="634">
        <f t="shared" si="0"/>
        <v>917</v>
      </c>
      <c r="G29" s="634">
        <f t="shared" si="0"/>
        <v>796.19325200000003</v>
      </c>
      <c r="H29" s="634">
        <f t="shared" ca="1" si="0"/>
        <v>15165.555130999999</v>
      </c>
      <c r="I29" s="632">
        <f t="shared" ca="1" si="0"/>
        <v>17585.748383000002</v>
      </c>
    </row>
    <row r="31" spans="1:9" ht="14.25">
      <c r="A31" s="180" t="s">
        <v>477</v>
      </c>
    </row>
    <row r="32" spans="1:9" ht="14.25">
      <c r="A32" s="180"/>
    </row>
    <row r="33" spans="1:1">
      <c r="A33" s="523" t="s">
        <v>384</v>
      </c>
    </row>
    <row r="34" spans="1:1">
      <c r="A34" s="216" t="s">
        <v>401</v>
      </c>
    </row>
    <row r="35" spans="1:1">
      <c r="A35" s="216" t="s">
        <v>402</v>
      </c>
    </row>
    <row r="37" spans="1:1">
      <c r="A37" s="635" t="s">
        <v>385</v>
      </c>
    </row>
    <row r="38" spans="1:1" ht="14.25">
      <c r="A38" s="180" t="s">
        <v>429</v>
      </c>
    </row>
  </sheetData>
  <mergeCells count="3">
    <mergeCell ref="A1:F1"/>
    <mergeCell ref="A8:C9"/>
    <mergeCell ref="A11:B11"/>
  </mergeCells>
  <pageMargins left="0.70866141732283472" right="0.70866141732283472" top="0.74803149606299213" bottom="0.74803149606299213" header="0.31496062992125984" footer="0.31496062992125984"/>
  <pageSetup paperSize="9" scale="85" firstPageNumber="25" orientation="landscape" useFirstPageNumber="1" r:id="rId1"/>
  <headerFooter>
    <oddFooter>&amp;R&amp;P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00B050"/>
  </sheetPr>
  <dimension ref="A2:M50"/>
  <sheetViews>
    <sheetView workbookViewId="0">
      <selection activeCell="J36" sqref="J36"/>
    </sheetView>
  </sheetViews>
  <sheetFormatPr defaultColWidth="9.140625" defaultRowHeight="13.5"/>
  <cols>
    <col min="1" max="1" width="9.140625" style="216"/>
    <col min="2" max="2" width="48.140625" style="216" customWidth="1"/>
    <col min="3" max="4" width="9.140625" style="216"/>
    <col min="5" max="5" width="9.85546875" style="216" bestFit="1" customWidth="1"/>
    <col min="6" max="10" width="9.140625" style="216" customWidth="1"/>
    <col min="11" max="11" width="11.5703125" style="216" customWidth="1"/>
    <col min="12" max="16384" width="9.140625" style="216"/>
  </cols>
  <sheetData>
    <row r="2" spans="1:13" ht="20.25">
      <c r="A2" s="1157" t="s">
        <v>430</v>
      </c>
      <c r="B2" s="1157"/>
      <c r="C2" s="1157"/>
      <c r="D2" s="1157"/>
      <c r="E2" s="1157"/>
      <c r="F2" s="1157"/>
      <c r="G2" s="1157"/>
      <c r="H2" s="1157"/>
      <c r="I2" s="1157"/>
      <c r="J2" s="1157"/>
      <c r="K2" s="1157"/>
      <c r="L2" s="1157"/>
      <c r="M2" s="637"/>
    </row>
    <row r="3" spans="1:13" ht="9.75" customHeight="1">
      <c r="A3" s="496"/>
    </row>
    <row r="4" spans="1:13">
      <c r="A4" s="638" t="s">
        <v>386</v>
      </c>
    </row>
    <row r="5" spans="1:13">
      <c r="B5" s="496"/>
      <c r="C5" s="496"/>
      <c r="D5" s="496"/>
    </row>
    <row r="6" spans="1:13">
      <c r="A6" s="1167" t="s">
        <v>431</v>
      </c>
      <c r="B6" s="1167"/>
      <c r="C6" s="1167"/>
      <c r="D6" s="1167"/>
      <c r="E6" s="1167"/>
      <c r="F6" s="1167"/>
      <c r="G6" s="1167"/>
      <c r="H6" s="1167"/>
      <c r="I6" s="1167"/>
      <c r="J6" s="1167"/>
      <c r="K6" s="1167"/>
      <c r="L6" s="1167"/>
    </row>
    <row r="7" spans="1:13" s="594" customFormat="1">
      <c r="A7" s="545"/>
      <c r="B7" s="545"/>
      <c r="C7" s="545"/>
      <c r="D7" s="545"/>
      <c r="E7" s="545"/>
      <c r="F7" s="545"/>
      <c r="G7" s="545"/>
      <c r="H7" s="545"/>
      <c r="I7" s="545"/>
      <c r="J7" s="545"/>
      <c r="K7" s="545"/>
      <c r="L7" s="545"/>
    </row>
    <row r="8" spans="1:13" s="594" customFormat="1">
      <c r="A8" s="545"/>
      <c r="B8" s="545"/>
      <c r="C8" s="545"/>
      <c r="D8" s="545"/>
      <c r="E8" s="584" t="s">
        <v>432</v>
      </c>
      <c r="F8" s="584" t="s">
        <v>385</v>
      </c>
      <c r="G8" s="584"/>
      <c r="H8" s="584"/>
      <c r="I8" s="584"/>
      <c r="J8" s="639"/>
      <c r="K8" s="545"/>
      <c r="L8" s="545"/>
    </row>
    <row r="9" spans="1:13">
      <c r="A9" s="1169"/>
      <c r="B9" s="1169"/>
      <c r="C9" s="1169"/>
      <c r="D9" s="482" t="s">
        <v>343</v>
      </c>
      <c r="E9" s="539" t="s">
        <v>433</v>
      </c>
      <c r="F9" s="539" t="s">
        <v>410</v>
      </c>
      <c r="G9" s="539" t="s">
        <v>411</v>
      </c>
      <c r="H9" s="539" t="s">
        <v>412</v>
      </c>
      <c r="I9" s="539" t="s">
        <v>413</v>
      </c>
      <c r="J9" s="539" t="s">
        <v>414</v>
      </c>
    </row>
    <row r="10" spans="1:13">
      <c r="D10" s="523"/>
      <c r="E10" s="587" t="s">
        <v>415</v>
      </c>
      <c r="F10" s="587" t="s">
        <v>416</v>
      </c>
      <c r="G10" s="587" t="s">
        <v>417</v>
      </c>
      <c r="H10" s="587" t="s">
        <v>460</v>
      </c>
      <c r="I10" s="587" t="s">
        <v>461</v>
      </c>
      <c r="J10" s="587" t="s">
        <v>462</v>
      </c>
    </row>
    <row r="11" spans="1:13">
      <c r="B11" s="640" t="s">
        <v>337</v>
      </c>
      <c r="C11" s="641"/>
      <c r="D11" s="523"/>
      <c r="E11" s="642" t="s">
        <v>390</v>
      </c>
      <c r="F11" s="643" t="s">
        <v>390</v>
      </c>
      <c r="G11" s="644" t="s">
        <v>390</v>
      </c>
      <c r="H11" s="643" t="s">
        <v>390</v>
      </c>
      <c r="I11" s="643" t="s">
        <v>390</v>
      </c>
      <c r="J11" s="645" t="s">
        <v>390</v>
      </c>
    </row>
    <row r="12" spans="1:13">
      <c r="A12" s="594"/>
      <c r="B12" s="646" t="s">
        <v>344</v>
      </c>
      <c r="C12" s="647"/>
      <c r="D12" s="594"/>
      <c r="E12" s="625"/>
      <c r="F12" s="625"/>
      <c r="G12" s="648">
        <v>271.04000000000002</v>
      </c>
      <c r="H12" s="874">
        <v>568.48242000000005</v>
      </c>
      <c r="I12" s="874">
        <v>660.065744</v>
      </c>
      <c r="J12" s="650">
        <v>8964.802866</v>
      </c>
      <c r="K12" s="594"/>
      <c r="L12" s="983"/>
    </row>
    <row r="13" spans="1:13">
      <c r="A13" s="594"/>
      <c r="B13" s="651" t="s">
        <v>345</v>
      </c>
      <c r="C13" s="652"/>
      <c r="D13" s="594"/>
      <c r="E13" s="549"/>
      <c r="F13" s="606"/>
      <c r="G13" s="653">
        <v>0</v>
      </c>
      <c r="H13" s="875">
        <v>0</v>
      </c>
      <c r="I13" s="875">
        <v>0</v>
      </c>
      <c r="J13" s="629">
        <v>0</v>
      </c>
      <c r="K13" s="594"/>
      <c r="L13" s="594"/>
    </row>
    <row r="14" spans="1:13">
      <c r="A14" s="594"/>
      <c r="B14" s="651" t="s">
        <v>28</v>
      </c>
      <c r="C14" s="652"/>
      <c r="D14" s="594"/>
      <c r="E14" s="549"/>
      <c r="F14" s="606"/>
      <c r="G14" s="653">
        <v>0</v>
      </c>
      <c r="H14" s="875">
        <v>0</v>
      </c>
      <c r="I14" s="875">
        <v>0</v>
      </c>
      <c r="J14" s="629">
        <v>0</v>
      </c>
      <c r="K14" s="594"/>
      <c r="L14" s="594"/>
    </row>
    <row r="15" spans="1:13">
      <c r="A15" s="594"/>
      <c r="B15" s="651" t="s">
        <v>353</v>
      </c>
      <c r="C15" s="652"/>
      <c r="D15" s="594"/>
      <c r="E15" s="549"/>
      <c r="F15" s="549"/>
      <c r="G15" s="653">
        <v>62.956383315518565</v>
      </c>
      <c r="H15" s="875">
        <v>30.290150000000001</v>
      </c>
      <c r="I15" s="887">
        <v>0</v>
      </c>
      <c r="J15" s="629">
        <v>5677.1572999999999</v>
      </c>
      <c r="K15" s="594"/>
      <c r="L15" s="594"/>
    </row>
    <row r="16" spans="1:13">
      <c r="A16" s="594"/>
      <c r="B16" s="651" t="s">
        <v>354</v>
      </c>
      <c r="C16" s="652"/>
      <c r="D16" s="594"/>
      <c r="E16" s="549"/>
      <c r="F16" s="549"/>
      <c r="G16" s="653">
        <v>188.26995626365996</v>
      </c>
      <c r="H16" s="875">
        <v>249.40375</v>
      </c>
      <c r="I16" s="875">
        <v>6.9574999999999996</v>
      </c>
      <c r="J16" s="629">
        <v>482.17230000000006</v>
      </c>
      <c r="K16" s="594"/>
      <c r="L16" s="594"/>
    </row>
    <row r="17" spans="1:12">
      <c r="A17" s="594"/>
      <c r="B17" s="651" t="s">
        <v>476</v>
      </c>
      <c r="C17" s="652"/>
      <c r="D17" s="594"/>
      <c r="E17" s="549"/>
      <c r="F17" s="549"/>
      <c r="G17" s="653">
        <v>184.58828999999997</v>
      </c>
      <c r="H17" s="875">
        <v>0</v>
      </c>
      <c r="I17" s="875">
        <v>0</v>
      </c>
      <c r="J17" s="629">
        <v>0</v>
      </c>
      <c r="K17" s="594"/>
      <c r="L17" s="594"/>
    </row>
    <row r="18" spans="1:12">
      <c r="A18" s="594"/>
      <c r="B18" s="651" t="s">
        <v>355</v>
      </c>
      <c r="C18" s="652"/>
      <c r="D18" s="594"/>
      <c r="E18" s="549"/>
      <c r="F18" s="549"/>
      <c r="G18" s="653">
        <v>0</v>
      </c>
      <c r="H18" s="875">
        <v>33.2515</v>
      </c>
      <c r="I18" s="875">
        <v>0</v>
      </c>
      <c r="J18" s="629">
        <v>0</v>
      </c>
      <c r="K18" s="594"/>
      <c r="L18" s="594"/>
    </row>
    <row r="19" spans="1:12">
      <c r="A19" s="594"/>
      <c r="B19" s="651" t="s">
        <v>356</v>
      </c>
      <c r="C19" s="652"/>
      <c r="D19" s="594"/>
      <c r="E19" s="549"/>
      <c r="F19" s="549"/>
      <c r="G19" s="653">
        <v>0</v>
      </c>
      <c r="H19" s="875">
        <v>34.173611999999991</v>
      </c>
      <c r="I19" s="875">
        <v>0</v>
      </c>
      <c r="J19" s="629"/>
      <c r="K19" s="594"/>
      <c r="L19" s="594"/>
    </row>
    <row r="20" spans="1:12">
      <c r="A20" s="594"/>
      <c r="B20" s="651" t="s">
        <v>357</v>
      </c>
      <c r="C20" s="652"/>
      <c r="D20" s="594"/>
      <c r="E20" s="549"/>
      <c r="F20" s="549"/>
      <c r="G20" s="653">
        <v>0</v>
      </c>
      <c r="H20" s="875">
        <v>0.98194799999999993</v>
      </c>
      <c r="I20" s="875">
        <v>154.96685600000001</v>
      </c>
      <c r="J20" s="629">
        <v>39.684490999999987</v>
      </c>
      <c r="K20" s="594"/>
      <c r="L20" s="594"/>
    </row>
    <row r="21" spans="1:12">
      <c r="A21" s="594"/>
      <c r="B21" s="651" t="s">
        <v>358</v>
      </c>
      <c r="C21" s="652"/>
      <c r="D21" s="594"/>
      <c r="E21" s="549"/>
      <c r="F21" s="549"/>
      <c r="G21" s="653">
        <v>0</v>
      </c>
      <c r="H21" s="875">
        <v>0</v>
      </c>
      <c r="I21" s="875">
        <v>2.4208910000000001</v>
      </c>
      <c r="J21" s="629">
        <v>2.0410940000000002</v>
      </c>
      <c r="K21" s="594"/>
      <c r="L21" s="594"/>
    </row>
    <row r="22" spans="1:12" ht="14.25" thickBot="1">
      <c r="A22" s="594"/>
      <c r="B22" s="1165"/>
      <c r="C22" s="1166"/>
      <c r="D22" s="594"/>
      <c r="E22" s="549"/>
      <c r="F22" s="549"/>
      <c r="G22" s="654"/>
      <c r="H22" s="873"/>
      <c r="I22" s="549"/>
      <c r="J22" s="549"/>
      <c r="K22" s="594"/>
      <c r="L22" s="594"/>
    </row>
    <row r="23" spans="1:12" ht="14.25" thickBot="1">
      <c r="A23" s="594"/>
      <c r="B23" s="594"/>
      <c r="C23" s="594"/>
      <c r="D23" s="655" t="s">
        <v>434</v>
      </c>
      <c r="E23" s="656">
        <f t="shared" ref="E23:J23" si="0">SUM(E12:E22)</f>
        <v>0</v>
      </c>
      <c r="F23" s="656">
        <f t="shared" si="0"/>
        <v>0</v>
      </c>
      <c r="G23" s="656">
        <f>SUM(G12:G22)</f>
        <v>706.85462957917844</v>
      </c>
      <c r="H23" s="656">
        <f t="shared" si="0"/>
        <v>916.58337999999992</v>
      </c>
      <c r="I23" s="656">
        <f>SUM(I12:I22)</f>
        <v>824.41099099999997</v>
      </c>
      <c r="J23" s="656">
        <f t="shared" si="0"/>
        <v>15165.858051000001</v>
      </c>
      <c r="K23" s="657">
        <f>SUM(F23:J23)</f>
        <v>17613.707051579178</v>
      </c>
      <c r="L23" s="658">
        <f>SUM(E23:J23)</f>
        <v>17613.707051579178</v>
      </c>
    </row>
    <row r="24" spans="1:12">
      <c r="A24" s="594"/>
      <c r="B24" s="594"/>
      <c r="C24" s="594"/>
      <c r="D24" s="659"/>
      <c r="E24" s="517"/>
      <c r="F24" s="517"/>
      <c r="G24" s="517"/>
      <c r="H24" s="517"/>
      <c r="I24" s="517"/>
      <c r="J24" s="517"/>
      <c r="K24" s="517"/>
      <c r="L24" s="517"/>
    </row>
    <row r="25" spans="1:12">
      <c r="A25" s="1167" t="s">
        <v>435</v>
      </c>
      <c r="B25" s="1167"/>
      <c r="C25" s="1167"/>
      <c r="D25" s="1167"/>
      <c r="E25" s="1167"/>
      <c r="F25" s="1167"/>
      <c r="G25" s="1167"/>
      <c r="H25" s="1167"/>
      <c r="I25" s="1167"/>
      <c r="J25" s="1167"/>
      <c r="K25" s="1167"/>
      <c r="L25" s="1167"/>
    </row>
    <row r="26" spans="1:12" s="594" customFormat="1">
      <c r="A26" s="545"/>
      <c r="B26" s="545"/>
      <c r="C26" s="545"/>
      <c r="D26" s="545"/>
      <c r="E26" s="545"/>
      <c r="F26" s="545"/>
      <c r="G26" s="545"/>
      <c r="H26" s="545"/>
      <c r="I26" s="545"/>
      <c r="J26" s="545"/>
      <c r="K26" s="545"/>
      <c r="L26" s="545"/>
    </row>
    <row r="27" spans="1:12" s="594" customFormat="1">
      <c r="A27" s="545"/>
      <c r="B27" s="545"/>
      <c r="C27" s="545"/>
      <c r="D27" s="545"/>
      <c r="E27" s="584" t="s">
        <v>432</v>
      </c>
      <c r="F27" s="584" t="s">
        <v>385</v>
      </c>
      <c r="G27" s="584"/>
      <c r="H27" s="584"/>
      <c r="I27" s="584"/>
      <c r="J27" s="639"/>
      <c r="K27" s="545"/>
      <c r="L27" s="545"/>
    </row>
    <row r="28" spans="1:12">
      <c r="A28" s="1168"/>
      <c r="B28" s="1168"/>
      <c r="C28" s="1168"/>
      <c r="D28" s="482" t="s">
        <v>343</v>
      </c>
      <c r="E28" s="539" t="s">
        <v>433</v>
      </c>
      <c r="F28" s="539" t="s">
        <v>410</v>
      </c>
      <c r="G28" s="539" t="s">
        <v>411</v>
      </c>
      <c r="H28" s="539" t="s">
        <v>412</v>
      </c>
      <c r="I28" s="539" t="s">
        <v>413</v>
      </c>
      <c r="J28" s="539" t="s">
        <v>414</v>
      </c>
    </row>
    <row r="29" spans="1:12">
      <c r="A29" s="482"/>
      <c r="D29" s="523"/>
      <c r="E29" s="587" t="s">
        <v>415</v>
      </c>
      <c r="F29" s="587" t="s">
        <v>416</v>
      </c>
      <c r="G29" s="587" t="s">
        <v>417</v>
      </c>
      <c r="H29" s="587" t="s">
        <v>460</v>
      </c>
      <c r="I29" s="587" t="s">
        <v>461</v>
      </c>
      <c r="J29" s="587" t="s">
        <v>462</v>
      </c>
    </row>
    <row r="30" spans="1:12">
      <c r="A30" s="482"/>
      <c r="B30" s="640" t="s">
        <v>337</v>
      </c>
      <c r="C30" s="641"/>
      <c r="D30" s="523"/>
      <c r="E30" s="642" t="s">
        <v>390</v>
      </c>
      <c r="F30" s="643" t="s">
        <v>390</v>
      </c>
      <c r="G30" s="643" t="s">
        <v>390</v>
      </c>
      <c r="H30" s="643" t="s">
        <v>390</v>
      </c>
      <c r="I30" s="643" t="s">
        <v>390</v>
      </c>
      <c r="J30" s="660" t="s">
        <v>390</v>
      </c>
    </row>
    <row r="31" spans="1:12">
      <c r="A31" s="482"/>
      <c r="B31" s="646" t="str">
        <f>B12</f>
        <v>Switchyard</v>
      </c>
      <c r="C31" s="647"/>
      <c r="D31" s="594"/>
      <c r="E31" s="625"/>
      <c r="F31" s="625"/>
      <c r="G31" s="649"/>
      <c r="H31" s="625"/>
      <c r="I31" s="625"/>
      <c r="J31" s="650"/>
    </row>
    <row r="32" spans="1:12">
      <c r="A32" s="482"/>
      <c r="B32" s="651" t="str">
        <f>B13</f>
        <v>Transmission line</v>
      </c>
      <c r="C32" s="652"/>
      <c r="D32" s="594"/>
      <c r="E32" s="549"/>
      <c r="F32" s="606"/>
      <c r="G32" s="654"/>
      <c r="H32" s="498"/>
      <c r="I32" s="549"/>
      <c r="J32" s="629"/>
    </row>
    <row r="33" spans="1:12">
      <c r="A33" s="482"/>
      <c r="B33" s="651" t="str">
        <f>B14</f>
        <v>Easements</v>
      </c>
      <c r="C33" s="652"/>
      <c r="D33" s="594"/>
      <c r="E33" s="549"/>
      <c r="F33" s="549"/>
      <c r="G33" s="654"/>
      <c r="H33" s="549"/>
      <c r="I33" s="549"/>
      <c r="J33" s="629"/>
    </row>
    <row r="34" spans="1:12">
      <c r="A34" s="482"/>
      <c r="B34" s="651" t="str">
        <f>B15</f>
        <v>Ancillary 15 - control systems</v>
      </c>
      <c r="C34" s="652"/>
      <c r="D34" s="594"/>
      <c r="E34" s="549"/>
      <c r="F34" s="549"/>
      <c r="G34" s="654"/>
      <c r="H34" s="549"/>
      <c r="I34" s="549"/>
      <c r="J34" s="629"/>
    </row>
    <row r="35" spans="1:12">
      <c r="A35" s="482"/>
      <c r="B35" s="651" t="str">
        <f>B16</f>
        <v>Ancillary 30</v>
      </c>
      <c r="C35" s="652"/>
      <c r="D35" s="594"/>
      <c r="E35" s="549"/>
      <c r="F35" s="549"/>
      <c r="G35" s="654"/>
      <c r="H35" s="549"/>
      <c r="I35" s="549"/>
      <c r="J35" s="629"/>
    </row>
    <row r="36" spans="1:12">
      <c r="A36" s="482"/>
      <c r="B36" s="651" t="s">
        <v>476</v>
      </c>
      <c r="C36" s="652"/>
      <c r="D36" s="594"/>
      <c r="E36" s="549"/>
      <c r="F36" s="549"/>
      <c r="G36" s="654"/>
      <c r="H36" s="549"/>
      <c r="I36" s="549"/>
      <c r="J36" s="629"/>
    </row>
    <row r="37" spans="1:12">
      <c r="A37" s="482"/>
      <c r="B37" s="651" t="str">
        <f>B18</f>
        <v>Ancillary 7 - pressure vessel testing and inspection</v>
      </c>
      <c r="C37" s="652"/>
      <c r="D37" s="594"/>
      <c r="E37" s="549"/>
      <c r="F37" s="549"/>
      <c r="G37" s="654"/>
      <c r="H37" s="549"/>
      <c r="I37" s="549"/>
      <c r="J37" s="629"/>
    </row>
    <row r="38" spans="1:12">
      <c r="A38" s="594"/>
      <c r="B38" s="651" t="str">
        <f>B19</f>
        <v>Test equipment</v>
      </c>
      <c r="C38" s="652"/>
      <c r="D38" s="594"/>
      <c r="E38" s="549"/>
      <c r="F38" s="549"/>
      <c r="G38" s="654"/>
      <c r="H38" s="549"/>
      <c r="I38" s="549"/>
      <c r="J38" s="629"/>
    </row>
    <row r="39" spans="1:12">
      <c r="A39" s="594"/>
      <c r="B39" s="651" t="str">
        <f>B20</f>
        <v>Other operating assets</v>
      </c>
      <c r="C39" s="652"/>
      <c r="D39" s="594"/>
      <c r="E39" s="549"/>
      <c r="F39" s="549"/>
      <c r="G39" s="654"/>
      <c r="H39" s="549"/>
      <c r="I39" s="549"/>
      <c r="J39" s="629"/>
    </row>
    <row r="40" spans="1:12">
      <c r="A40" s="594"/>
      <c r="B40" s="651" t="s">
        <v>28</v>
      </c>
      <c r="C40" s="652"/>
      <c r="D40" s="594"/>
      <c r="E40" s="549"/>
      <c r="F40" s="549"/>
      <c r="G40" s="654"/>
      <c r="H40" s="549"/>
      <c r="I40" s="549"/>
      <c r="J40" s="629"/>
    </row>
    <row r="41" spans="1:12" ht="14.25" thickBot="1">
      <c r="A41" s="594"/>
      <c r="B41" s="1165"/>
      <c r="C41" s="1166"/>
      <c r="D41" s="594"/>
      <c r="E41" s="563"/>
      <c r="F41" s="563"/>
      <c r="G41" s="661"/>
      <c r="H41" s="563"/>
      <c r="I41" s="563"/>
      <c r="J41" s="563"/>
    </row>
    <row r="42" spans="1:12" ht="14.25" thickBot="1">
      <c r="A42" s="594"/>
      <c r="B42" s="594"/>
      <c r="C42" s="594"/>
      <c r="D42" s="655" t="s">
        <v>434</v>
      </c>
      <c r="E42" s="656">
        <f t="shared" ref="E42:J42" si="1">SUM(E38:E40)</f>
        <v>0</v>
      </c>
      <c r="F42" s="656">
        <f t="shared" si="1"/>
        <v>0</v>
      </c>
      <c r="G42" s="656">
        <f t="shared" si="1"/>
        <v>0</v>
      </c>
      <c r="H42" s="656">
        <f t="shared" si="1"/>
        <v>0</v>
      </c>
      <c r="I42" s="656">
        <f t="shared" si="1"/>
        <v>0</v>
      </c>
      <c r="J42" s="656">
        <f t="shared" si="1"/>
        <v>0</v>
      </c>
      <c r="K42" s="657">
        <f>SUM(F42:J42)</f>
        <v>0</v>
      </c>
      <c r="L42" s="658">
        <f>SUM(E42:J42)</f>
        <v>0</v>
      </c>
    </row>
    <row r="43" spans="1:12" ht="14.25">
      <c r="A43" s="180" t="s">
        <v>477</v>
      </c>
      <c r="B43" s="594"/>
      <c r="C43" s="594"/>
      <c r="D43" s="659"/>
      <c r="E43" s="662"/>
      <c r="F43" s="662"/>
      <c r="G43" s="663"/>
      <c r="H43" s="662"/>
      <c r="I43" s="662"/>
      <c r="J43" s="662"/>
      <c r="K43" s="551"/>
      <c r="L43" s="551"/>
    </row>
    <row r="44" spans="1:12">
      <c r="A44" s="496"/>
      <c r="B44" s="496"/>
      <c r="C44" s="496"/>
      <c r="D44" s="496"/>
      <c r="E44" s="496"/>
      <c r="F44" s="496"/>
      <c r="G44" s="496"/>
      <c r="H44" s="496"/>
      <c r="I44" s="496"/>
      <c r="J44" s="496"/>
      <c r="K44" s="496"/>
      <c r="L44" s="496"/>
    </row>
    <row r="45" spans="1:12">
      <c r="A45" s="523" t="s">
        <v>384</v>
      </c>
    </row>
    <row r="46" spans="1:12">
      <c r="A46" s="216" t="s">
        <v>436</v>
      </c>
    </row>
    <row r="48" spans="1:12">
      <c r="A48" s="523" t="s">
        <v>385</v>
      </c>
    </row>
    <row r="49" spans="1:1">
      <c r="A49" s="216" t="s">
        <v>401</v>
      </c>
    </row>
    <row r="50" spans="1:1">
      <c r="A50" s="216" t="s">
        <v>402</v>
      </c>
    </row>
  </sheetData>
  <mergeCells count="7">
    <mergeCell ref="B41:C41"/>
    <mergeCell ref="A25:L25"/>
    <mergeCell ref="A28:C28"/>
    <mergeCell ref="A2:L2"/>
    <mergeCell ref="A6:L6"/>
    <mergeCell ref="A9:C9"/>
    <mergeCell ref="B22:C22"/>
  </mergeCells>
  <pageMargins left="0.70866141732283472" right="0.70866141732283472" top="0.74803149606299213" bottom="0.74803149606299213" header="0.31496062992125984" footer="0.31496062992125984"/>
  <pageSetup paperSize="9" scale="68" firstPageNumber="26" orientation="landscape" useFirstPageNumber="1" r:id="rId1"/>
  <headerFooter>
    <oddFooter>&amp;R&amp;P</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50"/>
  </sheetPr>
  <dimension ref="A2:S34"/>
  <sheetViews>
    <sheetView topLeftCell="A4" workbookViewId="0">
      <selection activeCell="J36" sqref="J36"/>
    </sheetView>
  </sheetViews>
  <sheetFormatPr defaultColWidth="9.140625" defaultRowHeight="13.5"/>
  <cols>
    <col min="1" max="1" width="43.28515625" style="281" customWidth="1"/>
    <col min="2" max="2" width="23" style="281" customWidth="1"/>
    <col min="3" max="3" width="43" style="281" hidden="1" customWidth="1"/>
    <col min="4" max="5" width="23" style="281" hidden="1" customWidth="1"/>
    <col min="6" max="6" width="3.42578125" style="281" customWidth="1"/>
    <col min="7" max="7" width="10.85546875" style="281" customWidth="1"/>
    <col min="8" max="8" width="10" style="281" customWidth="1"/>
    <col min="9" max="9" width="11.28515625" style="281" bestFit="1" customWidth="1"/>
    <col min="10" max="10" width="10.28515625" style="281" customWidth="1"/>
    <col min="11" max="11" width="9.7109375" style="281" customWidth="1"/>
    <col min="12" max="12" width="9.140625" style="281"/>
    <col min="13" max="13" width="1.7109375" style="281" customWidth="1"/>
    <col min="14" max="14" width="51.28515625" style="281" bestFit="1" customWidth="1"/>
    <col min="15" max="15" width="19.5703125" style="281" customWidth="1"/>
    <col min="16" max="16" width="18.85546875" style="281" customWidth="1"/>
    <col min="17" max="17" width="18.140625" style="281" customWidth="1"/>
    <col min="18" max="16384" width="9.140625" style="281"/>
  </cols>
  <sheetData>
    <row r="2" spans="1:19" ht="20.25">
      <c r="A2" s="1157" t="s">
        <v>437</v>
      </c>
      <c r="B2" s="1158"/>
      <c r="C2" s="1158"/>
      <c r="D2" s="1158"/>
      <c r="E2" s="1158"/>
      <c r="F2" s="1158"/>
      <c r="G2" s="1158"/>
      <c r="H2" s="1158"/>
      <c r="I2" s="1158"/>
      <c r="J2" s="1158"/>
      <c r="K2" s="1170"/>
      <c r="L2" s="1170"/>
      <c r="M2" s="1170"/>
      <c r="N2" s="1170"/>
      <c r="O2" s="1170"/>
      <c r="P2" s="1170"/>
    </row>
    <row r="4" spans="1:19">
      <c r="A4" s="664" t="s">
        <v>386</v>
      </c>
      <c r="F4" s="517"/>
    </row>
    <row r="5" spans="1:19">
      <c r="F5" s="517"/>
    </row>
    <row r="6" spans="1:19">
      <c r="F6" s="517"/>
      <c r="G6" s="584" t="s">
        <v>384</v>
      </c>
      <c r="H6" s="584"/>
      <c r="I6" s="584"/>
      <c r="J6" s="584"/>
      <c r="K6" s="639"/>
      <c r="M6" s="517"/>
      <c r="P6" t="s">
        <v>540</v>
      </c>
      <c r="Q6" s="584" t="s">
        <v>385</v>
      </c>
    </row>
    <row r="7" spans="1:19" ht="76.5">
      <c r="A7" s="670" t="s">
        <v>438</v>
      </c>
      <c r="B7" s="670" t="s">
        <v>439</v>
      </c>
      <c r="C7" s="281" t="s">
        <v>472</v>
      </c>
      <c r="G7" s="673" t="s">
        <v>440</v>
      </c>
      <c r="H7" s="670" t="s">
        <v>441</v>
      </c>
      <c r="I7" s="670" t="s">
        <v>442</v>
      </c>
      <c r="J7" s="670" t="s">
        <v>443</v>
      </c>
      <c r="K7" s="670" t="s">
        <v>444</v>
      </c>
      <c r="L7" s="674" t="s">
        <v>97</v>
      </c>
      <c r="N7" s="671" t="s">
        <v>445</v>
      </c>
      <c r="O7" s="671" t="s">
        <v>446</v>
      </c>
      <c r="P7" s="671" t="s">
        <v>482</v>
      </c>
      <c r="Q7" s="671" t="s">
        <v>447</v>
      </c>
    </row>
    <row r="8" spans="1:19">
      <c r="A8" s="667"/>
      <c r="B8" s="546"/>
      <c r="G8" s="538" t="s">
        <v>416</v>
      </c>
      <c r="H8" s="677" t="s">
        <v>417</v>
      </c>
      <c r="I8" s="677" t="s">
        <v>460</v>
      </c>
      <c r="J8" s="677" t="s">
        <v>461</v>
      </c>
      <c r="K8" s="677" t="s">
        <v>462</v>
      </c>
      <c r="L8" s="678"/>
      <c r="N8" s="671"/>
      <c r="O8" s="671"/>
      <c r="P8" s="671" t="s">
        <v>474</v>
      </c>
      <c r="Q8" s="671"/>
      <c r="R8" s="496"/>
    </row>
    <row r="9" spans="1:19">
      <c r="A9" s="668"/>
      <c r="B9" s="668"/>
      <c r="C9" s="493"/>
      <c r="D9" s="545"/>
      <c r="E9" s="545"/>
      <c r="G9" s="676" t="s">
        <v>390</v>
      </c>
      <c r="H9" s="675" t="s">
        <v>390</v>
      </c>
      <c r="I9" s="675" t="s">
        <v>390</v>
      </c>
      <c r="J9" s="675" t="s">
        <v>390</v>
      </c>
      <c r="K9" s="675" t="s">
        <v>390</v>
      </c>
      <c r="L9" s="675" t="s">
        <v>390</v>
      </c>
      <c r="N9" s="667"/>
      <c r="O9" s="669"/>
      <c r="P9" s="675" t="s">
        <v>390</v>
      </c>
      <c r="Q9" s="667"/>
      <c r="R9" s="496"/>
    </row>
    <row r="10" spans="1:19">
      <c r="A10" s="668" t="s">
        <v>492</v>
      </c>
      <c r="B10" s="668" t="s">
        <v>470</v>
      </c>
      <c r="G10" s="626"/>
      <c r="H10" s="626">
        <v>519</v>
      </c>
      <c r="I10" s="872">
        <v>471</v>
      </c>
      <c r="J10" s="626">
        <v>787.194658</v>
      </c>
      <c r="K10" s="874">
        <v>13762.489180999999</v>
      </c>
      <c r="L10" s="626">
        <f>SUM(G10:K10)</f>
        <v>15539.683838999999</v>
      </c>
      <c r="N10" s="668" t="s">
        <v>480</v>
      </c>
      <c r="O10" s="668" t="s">
        <v>479</v>
      </c>
      <c r="P10" s="628">
        <v>1571.4996052569534</v>
      </c>
      <c r="Q10" s="668"/>
      <c r="R10" s="566"/>
      <c r="S10" s="983"/>
    </row>
    <row r="11" spans="1:19" s="523" customFormat="1" ht="13.5" hidden="1" customHeight="1">
      <c r="A11" s="668" t="s">
        <v>541</v>
      </c>
      <c r="B11" s="668" t="s">
        <v>470</v>
      </c>
      <c r="C11" s="281" t="s">
        <v>358</v>
      </c>
      <c r="D11" s="281"/>
      <c r="E11" s="281"/>
      <c r="F11" s="281"/>
      <c r="G11" s="668"/>
      <c r="H11" s="668"/>
      <c r="I11" s="668"/>
      <c r="J11" s="668"/>
      <c r="K11" s="984"/>
      <c r="L11" s="628">
        <f t="shared" ref="L11:L19" si="0">SUM(G11:K11)</f>
        <v>0</v>
      </c>
      <c r="M11" s="281"/>
      <c r="N11" s="668"/>
      <c r="O11" s="668"/>
      <c r="P11" s="628"/>
      <c r="Q11" s="668"/>
      <c r="R11" s="281"/>
    </row>
    <row r="12" spans="1:19">
      <c r="A12" s="668" t="s">
        <v>542</v>
      </c>
      <c r="B12" s="668" t="s">
        <v>470</v>
      </c>
      <c r="C12" s="281" t="s">
        <v>473</v>
      </c>
      <c r="G12" s="628"/>
      <c r="H12" s="628">
        <v>0</v>
      </c>
      <c r="I12" s="628">
        <v>0</v>
      </c>
      <c r="J12" s="628">
        <v>0</v>
      </c>
      <c r="K12" s="654">
        <v>0</v>
      </c>
      <c r="L12" s="628">
        <f t="shared" si="0"/>
        <v>0</v>
      </c>
      <c r="N12" s="668" t="s">
        <v>554</v>
      </c>
      <c r="O12" s="668" t="s">
        <v>478</v>
      </c>
      <c r="P12" s="628">
        <v>846.92878395999037</v>
      </c>
      <c r="Q12" s="668"/>
      <c r="R12" s="566"/>
    </row>
    <row r="13" spans="1:19">
      <c r="A13" s="668" t="s">
        <v>543</v>
      </c>
      <c r="B13" s="668" t="s">
        <v>470</v>
      </c>
      <c r="C13" s="281" t="s">
        <v>354</v>
      </c>
      <c r="G13" s="628"/>
      <c r="H13" s="628">
        <v>0</v>
      </c>
      <c r="I13" s="886">
        <v>0</v>
      </c>
      <c r="J13" s="628">
        <v>6.9574999999999996</v>
      </c>
      <c r="K13" s="654">
        <v>482.17230000000006</v>
      </c>
      <c r="L13" s="628">
        <f t="shared" si="0"/>
        <v>489.12980000000005</v>
      </c>
      <c r="N13" s="668" t="s">
        <v>555</v>
      </c>
      <c r="O13" s="668" t="s">
        <v>478</v>
      </c>
      <c r="P13" s="628">
        <v>295.09741390799996</v>
      </c>
      <c r="Q13" s="668"/>
      <c r="R13" s="566"/>
    </row>
    <row r="14" spans="1:19">
      <c r="A14" s="668" t="s">
        <v>544</v>
      </c>
      <c r="B14" s="668" t="s">
        <v>470</v>
      </c>
      <c r="C14" s="281" t="s">
        <v>354</v>
      </c>
      <c r="G14" s="628"/>
      <c r="H14" s="628">
        <v>73</v>
      </c>
      <c r="I14" s="628">
        <v>86</v>
      </c>
      <c r="J14" s="628">
        <v>0</v>
      </c>
      <c r="K14" s="654">
        <v>0</v>
      </c>
      <c r="L14" s="628">
        <f t="shared" si="0"/>
        <v>159</v>
      </c>
      <c r="N14" s="668" t="s">
        <v>556</v>
      </c>
      <c r="O14" s="668" t="s">
        <v>478</v>
      </c>
      <c r="P14" s="628">
        <v>242.73056253170122</v>
      </c>
      <c r="Q14" s="668"/>
      <c r="R14" s="566"/>
    </row>
    <row r="15" spans="1:19">
      <c r="A15" s="668" t="s">
        <v>545</v>
      </c>
      <c r="B15" s="668" t="s">
        <v>546</v>
      </c>
      <c r="C15" s="281" t="s">
        <v>344</v>
      </c>
      <c r="G15" s="628"/>
      <c r="H15" s="628">
        <v>0</v>
      </c>
      <c r="I15" s="628">
        <v>0</v>
      </c>
      <c r="J15" s="628">
        <v>0</v>
      </c>
      <c r="K15" s="654">
        <v>913.72707300000002</v>
      </c>
      <c r="L15" s="628">
        <f t="shared" si="0"/>
        <v>913.72707300000002</v>
      </c>
      <c r="N15" s="668" t="s">
        <v>556</v>
      </c>
      <c r="O15" s="668" t="s">
        <v>478</v>
      </c>
      <c r="P15" s="628">
        <v>969.46911347000002</v>
      </c>
      <c r="Q15" s="668"/>
      <c r="R15" s="566"/>
    </row>
    <row r="16" spans="1:19">
      <c r="A16" s="668" t="s">
        <v>547</v>
      </c>
      <c r="B16" s="668" t="s">
        <v>546</v>
      </c>
      <c r="C16" s="281" t="s">
        <v>354</v>
      </c>
      <c r="G16" s="628"/>
      <c r="H16" s="628">
        <v>115</v>
      </c>
      <c r="I16" s="628">
        <v>162</v>
      </c>
      <c r="J16" s="628">
        <v>0</v>
      </c>
      <c r="K16" s="654"/>
      <c r="L16" s="628">
        <f t="shared" si="0"/>
        <v>277</v>
      </c>
      <c r="N16" s="668" t="s">
        <v>556</v>
      </c>
      <c r="O16" s="668" t="s">
        <v>478</v>
      </c>
      <c r="P16" s="628">
        <v>570.76981558575005</v>
      </c>
      <c r="Q16" s="668"/>
      <c r="R16" s="566"/>
    </row>
    <row r="17" spans="1:18">
      <c r="A17" s="668" t="s">
        <v>548</v>
      </c>
      <c r="B17" s="668" t="s">
        <v>546</v>
      </c>
      <c r="C17" s="281" t="s">
        <v>344</v>
      </c>
      <c r="G17" s="628"/>
      <c r="H17" s="628">
        <v>0</v>
      </c>
      <c r="I17" s="628">
        <v>88</v>
      </c>
      <c r="J17" s="628">
        <v>0</v>
      </c>
      <c r="K17" s="654">
        <v>2.5627415</v>
      </c>
      <c r="L17" s="628">
        <f t="shared" si="0"/>
        <v>90.562741500000001</v>
      </c>
      <c r="N17" s="668" t="s">
        <v>557</v>
      </c>
      <c r="O17" s="668" t="s">
        <v>478</v>
      </c>
      <c r="P17" s="628">
        <v>342.46188935145</v>
      </c>
      <c r="Q17" s="668"/>
      <c r="R17" s="566"/>
    </row>
    <row r="18" spans="1:18">
      <c r="A18" s="668" t="s">
        <v>549</v>
      </c>
      <c r="B18" s="668" t="s">
        <v>546</v>
      </c>
      <c r="C18" s="281" t="s">
        <v>344</v>
      </c>
      <c r="G18" s="628"/>
      <c r="H18" s="628">
        <v>0</v>
      </c>
      <c r="I18" s="628">
        <v>88</v>
      </c>
      <c r="J18" s="628">
        <v>0</v>
      </c>
      <c r="K18" s="654">
        <v>2.5627415</v>
      </c>
      <c r="L18" s="628">
        <f t="shared" si="0"/>
        <v>90.562741500000001</v>
      </c>
      <c r="N18" s="668" t="s">
        <v>557</v>
      </c>
      <c r="O18" s="668" t="s">
        <v>478</v>
      </c>
      <c r="P18" s="628">
        <v>686.30387381771163</v>
      </c>
      <c r="Q18" s="668"/>
      <c r="R18" s="566"/>
    </row>
    <row r="19" spans="1:18">
      <c r="A19" s="668" t="s">
        <v>550</v>
      </c>
      <c r="B19" s="668" t="s">
        <v>546</v>
      </c>
      <c r="C19" s="281" t="s">
        <v>345</v>
      </c>
      <c r="G19" s="628"/>
      <c r="H19" s="628">
        <v>0</v>
      </c>
      <c r="I19" s="628">
        <v>0</v>
      </c>
      <c r="J19" s="628">
        <v>0</v>
      </c>
      <c r="K19" s="654">
        <v>0</v>
      </c>
      <c r="L19" s="628">
        <f t="shared" si="0"/>
        <v>0</v>
      </c>
      <c r="N19" s="668" t="s">
        <v>558</v>
      </c>
      <c r="O19" s="668" t="s">
        <v>478</v>
      </c>
      <c r="P19" s="628">
        <v>89.215934766221693</v>
      </c>
      <c r="Q19" s="668"/>
      <c r="R19" s="566"/>
    </row>
    <row r="20" spans="1:18">
      <c r="A20" s="563"/>
      <c r="B20" s="563"/>
      <c r="C20" s="619"/>
      <c r="D20" s="517"/>
      <c r="E20" s="517"/>
      <c r="G20" s="516"/>
      <c r="H20" s="516"/>
      <c r="I20" s="516"/>
      <c r="J20" s="516"/>
      <c r="K20" s="563"/>
      <c r="L20" s="665"/>
      <c r="N20" s="516"/>
      <c r="O20" s="672"/>
      <c r="P20" s="35"/>
      <c r="Q20" s="516"/>
      <c r="R20" s="566"/>
    </row>
    <row r="21" spans="1:18">
      <c r="G21" s="594"/>
      <c r="H21" s="594"/>
      <c r="I21" s="594"/>
      <c r="J21" s="594"/>
      <c r="K21" s="594"/>
      <c r="L21" s="594"/>
      <c r="R21" s="496"/>
    </row>
    <row r="22" spans="1:18">
      <c r="G22" s="666">
        <f>SUM(G10:G21)</f>
        <v>0</v>
      </c>
      <c r="H22" s="666">
        <f>SUM(H10:H20)</f>
        <v>707</v>
      </c>
      <c r="I22" s="666">
        <f>SUM(I10:I20)</f>
        <v>895</v>
      </c>
      <c r="J22" s="666">
        <f>SUM(J10:J20)</f>
        <v>794.15215799999999</v>
      </c>
      <c r="K22" s="666">
        <f>SUM(K10:K20)</f>
        <v>15163.514036999999</v>
      </c>
      <c r="L22" s="666">
        <f>SUM(L10:L20)</f>
        <v>17559.666195000005</v>
      </c>
      <c r="M22" s="517"/>
      <c r="P22" s="666">
        <f>SUM(P10:P20)</f>
        <v>5614.4769926477784</v>
      </c>
    </row>
    <row r="23" spans="1:18">
      <c r="R23" s="496"/>
    </row>
    <row r="24" spans="1:18">
      <c r="B24" s="281" t="s">
        <v>483</v>
      </c>
      <c r="R24" s="496"/>
    </row>
    <row r="27" spans="1:18" ht="14.25">
      <c r="A27" s="180" t="s">
        <v>477</v>
      </c>
    </row>
    <row r="28" spans="1:18" ht="14.25">
      <c r="A28" s="180"/>
    </row>
    <row r="29" spans="1:18">
      <c r="A29" s="523" t="s">
        <v>384</v>
      </c>
    </row>
    <row r="30" spans="1:18">
      <c r="A30" s="281" t="s">
        <v>401</v>
      </c>
    </row>
    <row r="31" spans="1:18">
      <c r="A31" s="281" t="s">
        <v>402</v>
      </c>
    </row>
    <row r="33" spans="1:1">
      <c r="A33" s="523" t="s">
        <v>385</v>
      </c>
    </row>
    <row r="34" spans="1:1">
      <c r="A34" s="872" t="s">
        <v>527</v>
      </c>
    </row>
  </sheetData>
  <protectedRanges>
    <protectedRange sqref="L21:N21 M22 L20 K23:M23 K24:L24" name="Range3_1"/>
    <protectedRange sqref="G20:H21 G23:H23" name="Range1_1"/>
  </protectedRanges>
  <mergeCells count="1">
    <mergeCell ref="A2:P2"/>
  </mergeCells>
  <pageMargins left="0.51181102362204722" right="0.31496062992125984" top="0.74803149606299213" bottom="0.74803149606299213" header="0.31496062992125984" footer="0.31496062992125984"/>
  <pageSetup paperSize="9" scale="57" firstPageNumber="27" orientation="landscape" useFirstPageNumber="1" r:id="rId1"/>
  <headerFooter>
    <oddFooter>&amp;R&amp;P</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2:P32"/>
  <sheetViews>
    <sheetView workbookViewId="0">
      <selection activeCell="J36" sqref="J36"/>
    </sheetView>
  </sheetViews>
  <sheetFormatPr defaultColWidth="9.140625" defaultRowHeight="13.5"/>
  <cols>
    <col min="1" max="1" width="27.5703125" style="216" customWidth="1"/>
    <col min="2" max="2" width="23" style="216" customWidth="1"/>
    <col min="3" max="3" width="4" style="216" customWidth="1"/>
    <col min="4" max="4" width="9.85546875" style="216" customWidth="1"/>
    <col min="5" max="5" width="9.7109375" style="216" customWidth="1"/>
    <col min="6" max="6" width="10.28515625" style="216" customWidth="1"/>
    <col min="7" max="7" width="10.7109375" style="216" customWidth="1"/>
    <col min="8" max="8" width="10" style="216" customWidth="1"/>
    <col min="9" max="9" width="9.140625" style="216"/>
    <col min="10" max="10" width="2.5703125" style="216" customWidth="1"/>
    <col min="11" max="11" width="47.85546875" style="216" bestFit="1" customWidth="1"/>
    <col min="12" max="12" width="17.85546875" style="216" bestFit="1" customWidth="1"/>
    <col min="13" max="13" width="16" style="216" customWidth="1"/>
    <col min="14" max="14" width="16.5703125" style="216" customWidth="1"/>
    <col min="15" max="16384" width="9.140625" style="216"/>
  </cols>
  <sheetData>
    <row r="2" spans="1:16" ht="20.25">
      <c r="A2" s="1157" t="s">
        <v>448</v>
      </c>
      <c r="B2" s="1158"/>
      <c r="C2" s="1158"/>
      <c r="D2" s="1158"/>
      <c r="E2" s="1158"/>
      <c r="F2" s="1158"/>
      <c r="G2" s="1158"/>
      <c r="H2" s="1170"/>
      <c r="I2" s="1170"/>
      <c r="J2" s="1170"/>
      <c r="K2" s="1170"/>
      <c r="L2" s="1170"/>
      <c r="M2" s="1170"/>
    </row>
    <row r="3" spans="1:16">
      <c r="C3" s="517"/>
    </row>
    <row r="4" spans="1:16">
      <c r="A4" s="664" t="s">
        <v>386</v>
      </c>
      <c r="C4" s="517"/>
    </row>
    <row r="5" spans="1:16">
      <c r="C5" s="517"/>
    </row>
    <row r="6" spans="1:16">
      <c r="B6" s="496"/>
      <c r="C6" s="517"/>
      <c r="D6" s="584" t="s">
        <v>384</v>
      </c>
      <c r="E6" s="584" t="s">
        <v>432</v>
      </c>
      <c r="F6" s="584"/>
      <c r="G6" s="584"/>
      <c r="H6" s="639"/>
      <c r="J6" s="517"/>
      <c r="M6" s="281" t="s">
        <v>540</v>
      </c>
      <c r="N6" s="482" t="s">
        <v>481</v>
      </c>
    </row>
    <row r="7" spans="1:16" ht="65.45" customHeight="1">
      <c r="A7" s="670" t="s">
        <v>438</v>
      </c>
      <c r="B7" s="670" t="s">
        <v>439</v>
      </c>
      <c r="C7" s="281"/>
      <c r="D7" s="673" t="s">
        <v>440</v>
      </c>
      <c r="E7" s="670" t="s">
        <v>441</v>
      </c>
      <c r="F7" s="670" t="s">
        <v>442</v>
      </c>
      <c r="G7" s="670" t="s">
        <v>443</v>
      </c>
      <c r="H7" s="670" t="s">
        <v>444</v>
      </c>
      <c r="I7" s="674" t="s">
        <v>97</v>
      </c>
      <c r="J7" s="281"/>
      <c r="K7" s="671" t="s">
        <v>445</v>
      </c>
      <c r="L7" s="671" t="s">
        <v>446</v>
      </c>
      <c r="M7" s="671" t="s">
        <v>475</v>
      </c>
      <c r="N7" s="671" t="s">
        <v>447</v>
      </c>
    </row>
    <row r="8" spans="1:16" ht="19.149999999999999" customHeight="1">
      <c r="A8"/>
      <c r="B8"/>
      <c r="C8" s="281"/>
      <c r="D8" s="538" t="s">
        <v>416</v>
      </c>
      <c r="E8" s="677" t="s">
        <v>417</v>
      </c>
      <c r="F8" s="677" t="s">
        <v>460</v>
      </c>
      <c r="G8" s="677" t="s">
        <v>461</v>
      </c>
      <c r="H8" s="677" t="s">
        <v>462</v>
      </c>
      <c r="I8" s="678"/>
      <c r="J8" s="281"/>
      <c r="K8" s="671"/>
      <c r="L8" s="671"/>
      <c r="M8" s="671" t="s">
        <v>474</v>
      </c>
      <c r="N8" s="671"/>
    </row>
    <row r="9" spans="1:16">
      <c r="A9"/>
      <c r="B9" s="545"/>
      <c r="C9" s="281"/>
      <c r="D9" s="645" t="s">
        <v>390</v>
      </c>
      <c r="E9" s="645" t="s">
        <v>390</v>
      </c>
      <c r="F9" s="645" t="s">
        <v>390</v>
      </c>
      <c r="G9" s="645" t="s">
        <v>390</v>
      </c>
      <c r="H9" s="645" t="s">
        <v>390</v>
      </c>
      <c r="I9" s="645" t="s">
        <v>390</v>
      </c>
      <c r="J9" s="281"/>
      <c r="K9" s="667"/>
      <c r="L9" s="669"/>
      <c r="M9" s="679" t="s">
        <v>390</v>
      </c>
      <c r="N9" s="667"/>
    </row>
    <row r="10" spans="1:16">
      <c r="A10" s="667"/>
      <c r="B10" s="667"/>
      <c r="D10" s="628"/>
      <c r="E10" s="626"/>
      <c r="F10" s="626"/>
      <c r="G10" s="667"/>
      <c r="H10" s="667"/>
      <c r="I10" s="667"/>
      <c r="K10" s="507"/>
      <c r="L10" s="680"/>
      <c r="M10"/>
      <c r="N10" s="507"/>
      <c r="P10" s="983"/>
    </row>
    <row r="11" spans="1:16">
      <c r="A11" s="668" t="s">
        <v>493</v>
      </c>
      <c r="B11" s="668" t="s">
        <v>470</v>
      </c>
      <c r="D11" s="628"/>
      <c r="E11" s="628">
        <v>0</v>
      </c>
      <c r="F11" s="885" t="s">
        <v>369</v>
      </c>
      <c r="G11" s="888">
        <v>27.837942000000002</v>
      </c>
      <c r="H11" s="654">
        <v>0</v>
      </c>
      <c r="I11" s="628">
        <f>SUM(E11:H11)</f>
        <v>27.837942000000002</v>
      </c>
      <c r="K11" s="668" t="s">
        <v>559</v>
      </c>
      <c r="L11" s="680" t="s">
        <v>479</v>
      </c>
      <c r="M11" s="576">
        <v>5.4547960918492802</v>
      </c>
      <c r="N11" s="668"/>
    </row>
    <row r="12" spans="1:16">
      <c r="A12" s="668" t="s">
        <v>493</v>
      </c>
      <c r="B12" s="668" t="s">
        <v>497</v>
      </c>
      <c r="D12" s="628"/>
      <c r="E12" s="628">
        <v>0</v>
      </c>
      <c r="F12" s="578">
        <v>21</v>
      </c>
      <c r="G12" s="628">
        <v>0</v>
      </c>
      <c r="H12" s="654">
        <v>0</v>
      </c>
      <c r="I12" s="628">
        <f>SUM(E12:H12)</f>
        <v>21</v>
      </c>
      <c r="K12" s="668"/>
      <c r="L12" s="680"/>
      <c r="M12" s="576"/>
      <c r="N12" s="668"/>
    </row>
    <row r="13" spans="1:16">
      <c r="A13" s="668" t="s">
        <v>551</v>
      </c>
      <c r="B13" s="668" t="s">
        <v>552</v>
      </c>
      <c r="D13" s="628"/>
      <c r="E13" s="628">
        <v>0</v>
      </c>
      <c r="F13" s="885" t="s">
        <v>369</v>
      </c>
      <c r="G13" s="628">
        <v>0</v>
      </c>
      <c r="H13" s="654">
        <v>0</v>
      </c>
      <c r="I13" s="628">
        <f>SUM(E13:H13)</f>
        <v>0</v>
      </c>
      <c r="K13" s="668" t="s">
        <v>560</v>
      </c>
      <c r="L13" s="680" t="s">
        <v>479</v>
      </c>
      <c r="M13" s="576">
        <v>7.9687594910000019</v>
      </c>
      <c r="N13" s="668"/>
    </row>
    <row r="14" spans="1:16">
      <c r="A14" s="668" t="s">
        <v>493</v>
      </c>
      <c r="B14" s="668" t="s">
        <v>553</v>
      </c>
      <c r="D14" s="628"/>
      <c r="E14" s="628">
        <v>0</v>
      </c>
      <c r="F14" s="578">
        <v>1</v>
      </c>
      <c r="G14" s="888">
        <v>2.4208910000000001</v>
      </c>
      <c r="H14" s="654">
        <v>2.0410940000000002</v>
      </c>
      <c r="I14" s="628">
        <f>SUM(E14:H14)</f>
        <v>5.4619850000000003</v>
      </c>
      <c r="K14" s="668" t="s">
        <v>561</v>
      </c>
      <c r="L14" s="680" t="s">
        <v>479</v>
      </c>
      <c r="M14" s="576">
        <v>8.0208846005750001</v>
      </c>
      <c r="N14" s="668"/>
    </row>
    <row r="15" spans="1:16">
      <c r="A15" s="563"/>
      <c r="B15" s="563"/>
      <c r="D15" s="665"/>
      <c r="E15" s="665"/>
      <c r="F15" s="665"/>
      <c r="G15" s="35"/>
      <c r="H15" s="665"/>
      <c r="I15" s="665"/>
      <c r="K15" s="516"/>
      <c r="L15" s="681"/>
      <c r="M15" s="518"/>
      <c r="N15" s="516"/>
    </row>
    <row r="17" spans="1:13">
      <c r="D17" s="567">
        <f t="shared" ref="D17:I17" si="0">SUM(D10:D16)</f>
        <v>0</v>
      </c>
      <c r="E17" s="666">
        <f t="shared" si="0"/>
        <v>0</v>
      </c>
      <c r="F17" s="573">
        <f t="shared" si="0"/>
        <v>22</v>
      </c>
      <c r="G17" s="666">
        <f t="shared" si="0"/>
        <v>30.258833000000003</v>
      </c>
      <c r="H17" s="573">
        <f t="shared" si="0"/>
        <v>2.0410940000000002</v>
      </c>
      <c r="I17" s="666">
        <f t="shared" si="0"/>
        <v>54.299926999999997</v>
      </c>
      <c r="J17" s="517"/>
      <c r="M17" s="666">
        <f>SUM(M10:M16)</f>
        <v>21.444440183424284</v>
      </c>
    </row>
    <row r="19" spans="1:13">
      <c r="B19" s="216" t="s">
        <v>483</v>
      </c>
    </row>
    <row r="21" spans="1:13">
      <c r="F21" s="281"/>
    </row>
    <row r="22" spans="1:13" ht="14.25">
      <c r="A22" s="180" t="s">
        <v>477</v>
      </c>
    </row>
    <row r="23" spans="1:13" ht="14.25">
      <c r="A23" s="180"/>
    </row>
    <row r="24" spans="1:13">
      <c r="A24" s="523" t="s">
        <v>384</v>
      </c>
    </row>
    <row r="25" spans="1:13">
      <c r="A25" s="216" t="s">
        <v>401</v>
      </c>
    </row>
    <row r="26" spans="1:13">
      <c r="A26" s="216" t="s">
        <v>402</v>
      </c>
    </row>
    <row r="28" spans="1:13">
      <c r="A28" s="523" t="s">
        <v>385</v>
      </c>
    </row>
    <row r="29" spans="1:13">
      <c r="A29" s="216" t="s">
        <v>491</v>
      </c>
    </row>
    <row r="31" spans="1:13">
      <c r="A31" s="523" t="s">
        <v>428</v>
      </c>
    </row>
    <row r="32" spans="1:13">
      <c r="A32" s="872" t="s">
        <v>527</v>
      </c>
    </row>
  </sheetData>
  <protectedRanges>
    <protectedRange sqref="I16:K16 J17 I15 H18:J18 H19:I19" name="Range3_1"/>
    <protectedRange sqref="D15:E16 D18:E18" name="Range1_1"/>
  </protectedRanges>
  <mergeCells count="1">
    <mergeCell ref="A2:M2"/>
  </mergeCells>
  <pageMargins left="0.70866141732283472" right="0.70866141732283472" top="0.74803149606299213" bottom="0.74803149606299213" header="0.31496062992125984" footer="0.31496062992125984"/>
  <pageSetup paperSize="9" scale="60" firstPageNumber="28" orientation="landscape" useFirstPageNumber="1" r:id="rId1"/>
  <headerFooter>
    <oddFooter>&amp;R&amp;P</oddFooter>
  </headerFooter>
  <rowBreaks count="1" manualBreakCount="1">
    <brk id="3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J36" sqref="J36"/>
    </sheetView>
  </sheetViews>
  <sheetFormatPr defaultRowHeight="12.7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M133"/>
  <sheetViews>
    <sheetView topLeftCell="A109" zoomScale="80" zoomScaleNormal="80" zoomScaleSheetLayoutView="85" workbookViewId="0">
      <selection activeCell="J36" sqref="J36"/>
    </sheetView>
  </sheetViews>
  <sheetFormatPr defaultColWidth="8.85546875" defaultRowHeight="13.5"/>
  <cols>
    <col min="1" max="3" width="3.28515625" style="90" customWidth="1"/>
    <col min="4" max="9" width="12.7109375" style="90" customWidth="1"/>
    <col min="10" max="10" width="17" style="90" customWidth="1"/>
    <col min="11" max="11" width="0.140625" style="91" customWidth="1"/>
    <col min="12" max="16384" width="8.85546875" style="91"/>
  </cols>
  <sheetData>
    <row r="1" spans="1:10" s="87" customFormat="1" ht="18" customHeight="1">
      <c r="A1" s="183" t="s">
        <v>177</v>
      </c>
      <c r="B1" s="184"/>
      <c r="C1" s="185"/>
      <c r="D1" s="185"/>
      <c r="E1" s="185"/>
      <c r="F1" s="185"/>
      <c r="G1" s="185"/>
      <c r="H1" s="185"/>
      <c r="I1" s="185"/>
      <c r="J1" s="185"/>
    </row>
    <row r="2" spans="1:10" s="87" customFormat="1" ht="17.25">
      <c r="A2" s="186"/>
      <c r="B2" s="187"/>
    </row>
    <row r="3" spans="1:10" ht="14.1" customHeight="1">
      <c r="A3" s="88" t="str">
        <f>'(1) Index'!$C$5</f>
        <v>For the year ended 30 June 2018</v>
      </c>
      <c r="B3" s="88"/>
      <c r="C3" s="89"/>
      <c r="D3" s="89"/>
      <c r="E3" s="89"/>
      <c r="F3" s="89"/>
      <c r="G3" s="89"/>
      <c r="H3" s="86"/>
      <c r="I3" s="89"/>
    </row>
    <row r="4" spans="1:10" ht="14.1" customHeight="1">
      <c r="A4" s="88"/>
      <c r="B4" s="88"/>
      <c r="C4" s="89"/>
      <c r="D4" s="89"/>
      <c r="E4" s="89"/>
      <c r="F4" s="89"/>
      <c r="G4" s="89"/>
      <c r="H4" s="89"/>
      <c r="I4" s="89"/>
    </row>
    <row r="5" spans="1:10" s="189" customFormat="1" ht="14.1" customHeight="1">
      <c r="A5" s="188">
        <v>1</v>
      </c>
      <c r="B5" s="188" t="s">
        <v>172</v>
      </c>
    </row>
    <row r="6" spans="1:10" s="95" customFormat="1" ht="14.1" customHeight="1">
      <c r="A6" s="92"/>
      <c r="B6" s="92"/>
      <c r="C6" s="92"/>
      <c r="D6" s="92"/>
      <c r="E6" s="92"/>
      <c r="F6" s="92"/>
      <c r="G6" s="92"/>
      <c r="H6" s="93"/>
      <c r="I6" s="93"/>
      <c r="J6" s="94"/>
    </row>
    <row r="7" spans="1:10" s="95" customFormat="1" ht="14.1" customHeight="1">
      <c r="A7" s="190" t="s">
        <v>7</v>
      </c>
      <c r="C7" s="191"/>
      <c r="D7" s="191"/>
      <c r="E7" s="191"/>
      <c r="F7" s="191"/>
      <c r="G7" s="191"/>
      <c r="H7" s="191"/>
      <c r="I7" s="191"/>
      <c r="J7" s="94"/>
    </row>
    <row r="8" spans="1:10" ht="80.25" customHeight="1">
      <c r="A8" s="1091" t="s">
        <v>463</v>
      </c>
      <c r="B8" s="1091"/>
      <c r="C8" s="1091"/>
      <c r="D8" s="1091"/>
      <c r="E8" s="1091"/>
      <c r="F8" s="1091"/>
      <c r="G8" s="1091"/>
      <c r="H8" s="1091"/>
      <c r="I8" s="1091"/>
      <c r="J8" s="1091"/>
    </row>
    <row r="9" spans="1:10" ht="4.5" customHeight="1">
      <c r="A9" s="97"/>
      <c r="B9" s="97"/>
      <c r="C9" s="97"/>
      <c r="D9" s="97"/>
      <c r="E9" s="97"/>
      <c r="F9" s="97"/>
      <c r="G9" s="97"/>
      <c r="H9" s="97"/>
      <c r="I9" s="97"/>
      <c r="J9" s="97"/>
    </row>
    <row r="10" spans="1:10" ht="38.25" customHeight="1">
      <c r="A10" s="1091" t="s">
        <v>319</v>
      </c>
      <c r="B10" s="1091"/>
      <c r="C10" s="1091"/>
      <c r="D10" s="1091"/>
      <c r="E10" s="1091"/>
      <c r="F10" s="1091"/>
      <c r="G10" s="1091"/>
      <c r="H10" s="1091"/>
      <c r="I10" s="1091"/>
      <c r="J10" s="1091"/>
    </row>
    <row r="11" spans="1:10" ht="4.5" customHeight="1">
      <c r="A11" s="193"/>
      <c r="B11" s="96"/>
      <c r="C11" s="96"/>
      <c r="D11" s="96"/>
      <c r="E11" s="96"/>
      <c r="F11" s="96"/>
      <c r="G11" s="96"/>
      <c r="H11" s="96"/>
      <c r="I11" s="96"/>
      <c r="J11" s="96"/>
    </row>
    <row r="12" spans="1:10" ht="30" customHeight="1">
      <c r="A12" s="1091" t="s">
        <v>367</v>
      </c>
      <c r="B12" s="1091"/>
      <c r="C12" s="1091"/>
      <c r="D12" s="1091"/>
      <c r="E12" s="1091"/>
      <c r="F12" s="1091"/>
      <c r="G12" s="1091"/>
      <c r="H12" s="1091"/>
      <c r="I12" s="1091"/>
      <c r="J12" s="1091"/>
    </row>
    <row r="13" spans="1:10" ht="4.5" customHeight="1">
      <c r="A13" s="193"/>
      <c r="B13" s="96"/>
      <c r="C13" s="96"/>
      <c r="D13" s="96"/>
      <c r="E13" s="96"/>
      <c r="F13" s="96"/>
      <c r="G13" s="96"/>
      <c r="H13" s="96"/>
      <c r="I13" s="96"/>
      <c r="J13" s="96"/>
    </row>
    <row r="14" spans="1:10" ht="12.75" customHeight="1">
      <c r="A14" s="1091" t="s">
        <v>318</v>
      </c>
      <c r="B14" s="1091"/>
      <c r="C14" s="1091"/>
      <c r="D14" s="1091"/>
      <c r="E14" s="1091"/>
      <c r="F14" s="1091"/>
      <c r="G14" s="1091"/>
      <c r="H14" s="1091"/>
      <c r="I14" s="1091"/>
      <c r="J14" s="1091"/>
    </row>
    <row r="15" spans="1:10" ht="14.1" customHeight="1">
      <c r="A15" s="194"/>
      <c r="B15" s="96"/>
      <c r="C15" s="96"/>
      <c r="D15" s="96"/>
      <c r="E15" s="96"/>
      <c r="F15" s="96"/>
      <c r="G15" s="96"/>
      <c r="H15" s="96"/>
      <c r="I15" s="96"/>
      <c r="J15" s="96"/>
    </row>
    <row r="16" spans="1:10" s="95" customFormat="1" ht="14.1" customHeight="1">
      <c r="A16" s="190" t="s">
        <v>5</v>
      </c>
      <c r="C16" s="191"/>
      <c r="D16" s="191"/>
      <c r="E16" s="191"/>
      <c r="F16" s="191"/>
      <c r="G16" s="191"/>
      <c r="H16" s="191"/>
      <c r="I16" s="191"/>
      <c r="J16" s="94"/>
    </row>
    <row r="17" spans="1:10" ht="80.25" customHeight="1">
      <c r="A17" s="1091" t="s">
        <v>498</v>
      </c>
      <c r="B17" s="1091"/>
      <c r="C17" s="1091"/>
      <c r="D17" s="1091"/>
      <c r="E17" s="1091"/>
      <c r="F17" s="1091"/>
      <c r="G17" s="1091"/>
      <c r="H17" s="1091"/>
      <c r="I17" s="1091"/>
      <c r="J17" s="1091"/>
    </row>
    <row r="18" spans="1:10" ht="14.1" customHeight="1">
      <c r="A18" s="96"/>
      <c r="B18" s="96"/>
      <c r="C18" s="96"/>
      <c r="D18" s="96"/>
      <c r="E18" s="96"/>
      <c r="F18" s="96"/>
      <c r="G18" s="96"/>
      <c r="H18" s="96"/>
      <c r="I18" s="96"/>
      <c r="J18" s="96"/>
    </row>
    <row r="19" spans="1:10" s="95" customFormat="1" ht="14.1" customHeight="1">
      <c r="A19" s="190" t="s">
        <v>6</v>
      </c>
      <c r="C19" s="191"/>
      <c r="D19" s="191"/>
      <c r="E19" s="191"/>
      <c r="F19" s="191"/>
      <c r="G19" s="191"/>
      <c r="H19" s="191"/>
      <c r="I19" s="191"/>
      <c r="J19" s="94"/>
    </row>
    <row r="20" spans="1:10" ht="41.25" customHeight="1">
      <c r="A20" s="1091" t="s">
        <v>333</v>
      </c>
      <c r="B20" s="1091"/>
      <c r="C20" s="1091"/>
      <c r="D20" s="1091"/>
      <c r="E20" s="1091"/>
      <c r="F20" s="1091"/>
      <c r="G20" s="1091"/>
      <c r="H20" s="1091"/>
      <c r="I20" s="1091"/>
      <c r="J20" s="1091"/>
    </row>
    <row r="21" spans="1:10" ht="4.5" customHeight="1">
      <c r="A21" s="99"/>
      <c r="B21" s="98"/>
      <c r="C21" s="98"/>
      <c r="D21" s="98"/>
      <c r="E21" s="98"/>
      <c r="F21" s="98"/>
      <c r="G21" s="98"/>
      <c r="H21" s="98"/>
      <c r="I21" s="98"/>
      <c r="J21" s="100"/>
    </row>
    <row r="22" spans="1:10" ht="12.75" customHeight="1">
      <c r="A22" s="1091" t="s">
        <v>15</v>
      </c>
      <c r="B22" s="1091"/>
      <c r="C22" s="1091"/>
      <c r="D22" s="1091"/>
      <c r="E22" s="1091"/>
      <c r="F22" s="1091"/>
      <c r="G22" s="1091"/>
      <c r="H22" s="1091"/>
      <c r="I22" s="1091"/>
      <c r="J22" s="1091"/>
    </row>
    <row r="23" spans="1:10" ht="4.5" customHeight="1">
      <c r="A23" s="99"/>
      <c r="B23" s="98"/>
      <c r="C23" s="98"/>
      <c r="D23" s="98"/>
      <c r="E23" s="98"/>
      <c r="F23" s="98"/>
      <c r="G23" s="98"/>
      <c r="H23" s="98"/>
      <c r="I23" s="98"/>
      <c r="J23" s="100"/>
    </row>
    <row r="24" spans="1:10" s="195" customFormat="1" ht="25.5" customHeight="1">
      <c r="A24" s="1091" t="s">
        <v>320</v>
      </c>
      <c r="B24" s="1091"/>
      <c r="C24" s="1091"/>
      <c r="D24" s="1091"/>
      <c r="E24" s="1091"/>
      <c r="F24" s="1091"/>
      <c r="G24" s="1091"/>
      <c r="H24" s="1091"/>
      <c r="I24" s="1091"/>
      <c r="J24" s="1091"/>
    </row>
    <row r="25" spans="1:10" s="195" customFormat="1" ht="4.5" customHeight="1">
      <c r="A25" s="99"/>
    </row>
    <row r="26" spans="1:10" s="195" customFormat="1" ht="12.75" customHeight="1">
      <c r="A26" s="99" t="s">
        <v>312</v>
      </c>
    </row>
    <row r="27" spans="1:10" s="195" customFormat="1" ht="14.1" customHeight="1">
      <c r="A27" s="99"/>
    </row>
    <row r="28" spans="1:10" ht="14.1" customHeight="1">
      <c r="A28" s="196" t="s">
        <v>3</v>
      </c>
      <c r="B28" s="98"/>
      <c r="C28" s="98"/>
      <c r="D28" s="98"/>
      <c r="E28" s="98"/>
      <c r="F28" s="98"/>
      <c r="G28" s="98"/>
      <c r="H28" s="98"/>
      <c r="I28" s="98"/>
      <c r="J28" s="100"/>
    </row>
    <row r="29" spans="1:10" ht="25.5" customHeight="1">
      <c r="A29" s="1091" t="s">
        <v>321</v>
      </c>
      <c r="B29" s="1091"/>
      <c r="C29" s="1091"/>
      <c r="D29" s="1091"/>
      <c r="E29" s="1091"/>
      <c r="F29" s="1091"/>
      <c r="G29" s="1091"/>
      <c r="H29" s="1091"/>
      <c r="I29" s="1091"/>
      <c r="J29" s="1091"/>
    </row>
    <row r="30" spans="1:10" ht="4.5" customHeight="1">
      <c r="A30" s="197"/>
      <c r="B30" s="98"/>
      <c r="C30" s="98"/>
      <c r="D30" s="98"/>
      <c r="E30" s="98"/>
      <c r="F30" s="98"/>
      <c r="G30" s="98"/>
      <c r="H30" s="98"/>
      <c r="I30" s="98"/>
      <c r="J30" s="100"/>
    </row>
    <row r="31" spans="1:10" ht="38.25" customHeight="1">
      <c r="A31" s="1091" t="s">
        <v>322</v>
      </c>
      <c r="B31" s="1091"/>
      <c r="C31" s="1091"/>
      <c r="D31" s="1091"/>
      <c r="E31" s="1091"/>
      <c r="F31" s="1091"/>
      <c r="G31" s="1091"/>
      <c r="H31" s="1091"/>
      <c r="I31" s="1091"/>
      <c r="J31" s="1091"/>
    </row>
    <row r="32" spans="1:10" ht="4.5" customHeight="1">
      <c r="A32" s="197"/>
      <c r="B32" s="98"/>
      <c r="C32" s="98"/>
      <c r="D32" s="98"/>
      <c r="E32" s="98"/>
      <c r="F32" s="98"/>
      <c r="G32" s="98"/>
      <c r="H32" s="98"/>
      <c r="I32" s="98"/>
      <c r="J32" s="100"/>
    </row>
    <row r="33" spans="1:10" ht="66.75" customHeight="1">
      <c r="A33" s="1091" t="s">
        <v>323</v>
      </c>
      <c r="B33" s="1091"/>
      <c r="C33" s="1091"/>
      <c r="D33" s="1091"/>
      <c r="E33" s="1091"/>
      <c r="F33" s="1091"/>
      <c r="G33" s="1091"/>
      <c r="H33" s="1091"/>
      <c r="I33" s="1091"/>
      <c r="J33" s="1091"/>
    </row>
    <row r="34" spans="1:10" ht="4.5" customHeight="1">
      <c r="A34" s="197"/>
      <c r="B34" s="98"/>
      <c r="C34" s="98"/>
      <c r="D34" s="98"/>
      <c r="E34" s="98"/>
      <c r="F34" s="98"/>
      <c r="G34" s="98"/>
      <c r="H34" s="98"/>
      <c r="I34" s="98"/>
      <c r="J34" s="100"/>
    </row>
    <row r="35" spans="1:10" ht="38.25" customHeight="1">
      <c r="A35" s="1091" t="s">
        <v>324</v>
      </c>
      <c r="B35" s="1091"/>
      <c r="C35" s="1091"/>
      <c r="D35" s="1091"/>
      <c r="E35" s="1091"/>
      <c r="F35" s="1091"/>
      <c r="G35" s="1091"/>
      <c r="H35" s="1091"/>
      <c r="I35" s="1091"/>
      <c r="J35" s="1091"/>
    </row>
    <row r="36" spans="1:10" ht="4.5" customHeight="1">
      <c r="A36" s="99"/>
      <c r="B36" s="98"/>
      <c r="C36" s="98"/>
      <c r="D36" s="98"/>
      <c r="E36" s="98"/>
      <c r="F36" s="98"/>
      <c r="G36" s="98"/>
      <c r="H36" s="98"/>
      <c r="I36" s="98"/>
      <c r="J36" s="100"/>
    </row>
    <row r="37" spans="1:10" s="195" customFormat="1" ht="25.5" customHeight="1">
      <c r="A37" s="1091" t="s">
        <v>531</v>
      </c>
      <c r="B37" s="1091"/>
      <c r="C37" s="1091"/>
      <c r="D37" s="1091"/>
      <c r="E37" s="1091"/>
      <c r="F37" s="1091"/>
      <c r="G37" s="1091"/>
      <c r="H37" s="1091"/>
      <c r="I37" s="1091"/>
      <c r="J37" s="1091"/>
    </row>
    <row r="38" spans="1:10" s="195" customFormat="1" ht="4.5" customHeight="1">
      <c r="A38" s="99"/>
    </row>
    <row r="39" spans="1:10" s="195" customFormat="1" ht="14.1" customHeight="1">
      <c r="A39" s="1091" t="s">
        <v>261</v>
      </c>
      <c r="B39" s="1091"/>
      <c r="C39" s="1091"/>
      <c r="D39" s="1091"/>
      <c r="E39" s="1091"/>
      <c r="F39" s="1091"/>
      <c r="G39" s="1091"/>
      <c r="H39" s="1091"/>
      <c r="I39" s="1091"/>
      <c r="J39" s="1091"/>
    </row>
    <row r="40" spans="1:10" s="87" customFormat="1" ht="17.25">
      <c r="A40" s="183" t="s">
        <v>379</v>
      </c>
      <c r="B40" s="184"/>
      <c r="C40" s="185"/>
      <c r="D40" s="185"/>
      <c r="E40" s="185"/>
      <c r="F40" s="185"/>
      <c r="G40" s="185"/>
      <c r="H40" s="185"/>
      <c r="I40" s="185"/>
      <c r="J40" s="185"/>
    </row>
    <row r="41" spans="1:10" s="87" customFormat="1" ht="14.1" customHeight="1">
      <c r="A41" s="186"/>
      <c r="B41" s="187"/>
    </row>
    <row r="42" spans="1:10" s="87" customFormat="1" ht="14.1" customHeight="1">
      <c r="A42" s="88" t="str">
        <f>A3</f>
        <v>For the year ended 30 June 2018</v>
      </c>
      <c r="B42" s="187"/>
    </row>
    <row r="43" spans="1:10" s="87" customFormat="1" ht="14.1" customHeight="1">
      <c r="A43" s="186"/>
      <c r="B43" s="187"/>
    </row>
    <row r="44" spans="1:10" s="189" customFormat="1" ht="14.1" customHeight="1">
      <c r="A44" s="188">
        <v>1</v>
      </c>
      <c r="B44" s="188" t="s">
        <v>380</v>
      </c>
    </row>
    <row r="45" spans="1:10" s="195" customFormat="1" ht="14.1" customHeight="1">
      <c r="A45" s="199"/>
    </row>
    <row r="46" spans="1:10" s="195" customFormat="1">
      <c r="B46" s="190" t="s">
        <v>102</v>
      </c>
      <c r="C46" s="190" t="s">
        <v>106</v>
      </c>
    </row>
    <row r="47" spans="1:10" s="195" customFormat="1" ht="12.75" customHeight="1">
      <c r="B47" s="1091" t="s">
        <v>16</v>
      </c>
      <c r="C47" s="1091"/>
      <c r="D47" s="1091"/>
      <c r="E47" s="1091"/>
      <c r="F47" s="1091"/>
      <c r="G47" s="1091"/>
      <c r="H47" s="1091"/>
      <c r="I47" s="1091"/>
      <c r="J47" s="1091"/>
    </row>
    <row r="48" spans="1:10" s="195" customFormat="1" ht="4.5" customHeight="1">
      <c r="A48" s="198"/>
    </row>
    <row r="49" spans="1:10" s="195" customFormat="1" ht="28.5" customHeight="1">
      <c r="B49" s="1091" t="s">
        <v>334</v>
      </c>
      <c r="C49" s="1091"/>
      <c r="D49" s="1091"/>
      <c r="E49" s="1091"/>
      <c r="F49" s="1091"/>
      <c r="G49" s="1091"/>
      <c r="H49" s="1091"/>
      <c r="I49" s="1091"/>
      <c r="J49" s="1091"/>
    </row>
    <row r="50" spans="1:10" s="195" customFormat="1" ht="4.5" customHeight="1">
      <c r="A50" s="198"/>
    </row>
    <row r="51" spans="1:10" s="195" customFormat="1" ht="12.75" customHeight="1">
      <c r="B51" s="1091" t="s">
        <v>335</v>
      </c>
      <c r="C51" s="1091"/>
      <c r="D51" s="1091"/>
      <c r="E51" s="1091"/>
      <c r="F51" s="1091"/>
      <c r="G51" s="1091"/>
      <c r="H51" s="1091"/>
      <c r="I51" s="1091"/>
      <c r="J51" s="1091"/>
    </row>
    <row r="52" spans="1:10" s="195" customFormat="1" ht="13.5" customHeight="1">
      <c r="B52" s="192"/>
      <c r="C52" s="192"/>
      <c r="D52" s="192"/>
      <c r="E52" s="192"/>
      <c r="F52" s="192"/>
      <c r="G52" s="192"/>
      <c r="H52" s="192"/>
      <c r="I52" s="192"/>
      <c r="J52" s="192"/>
    </row>
    <row r="53" spans="1:10" s="195" customFormat="1" ht="14.1" customHeight="1">
      <c r="B53" s="200" t="s">
        <v>103</v>
      </c>
      <c r="C53" s="190" t="s">
        <v>80</v>
      </c>
    </row>
    <row r="54" spans="1:10" s="195" customFormat="1" ht="39" customHeight="1">
      <c r="B54" s="1091" t="s">
        <v>487</v>
      </c>
      <c r="C54" s="1091"/>
      <c r="D54" s="1091"/>
      <c r="E54" s="1091"/>
      <c r="F54" s="1091"/>
      <c r="G54" s="1091"/>
      <c r="H54" s="1091"/>
      <c r="I54" s="1091"/>
      <c r="J54" s="1091"/>
    </row>
    <row r="55" spans="1:10" s="195" customFormat="1" ht="4.5" customHeight="1">
      <c r="B55" s="201"/>
    </row>
    <row r="56" spans="1:10" s="195" customFormat="1" ht="24.75" customHeight="1">
      <c r="B56" s="1091" t="s">
        <v>19</v>
      </c>
      <c r="C56" s="1091"/>
      <c r="D56" s="1091"/>
      <c r="E56" s="1091"/>
      <c r="F56" s="1091"/>
      <c r="G56" s="1091"/>
      <c r="H56" s="1091"/>
      <c r="I56" s="1091"/>
      <c r="J56" s="1091"/>
    </row>
    <row r="57" spans="1:10" s="195" customFormat="1" ht="4.5" customHeight="1">
      <c r="B57" s="201"/>
    </row>
    <row r="58" spans="1:10" s="195" customFormat="1" ht="67.5" customHeight="1">
      <c r="B58" s="1091" t="s">
        <v>325</v>
      </c>
      <c r="C58" s="1091"/>
      <c r="D58" s="1091"/>
      <c r="E58" s="1091"/>
      <c r="F58" s="1091"/>
      <c r="G58" s="1091"/>
      <c r="H58" s="1091"/>
      <c r="I58" s="1091"/>
      <c r="J58" s="1091"/>
    </row>
    <row r="59" spans="1:10" s="195" customFormat="1" ht="4.5" customHeight="1">
      <c r="B59" s="202"/>
    </row>
    <row r="60" spans="1:10" s="195" customFormat="1" ht="54" customHeight="1">
      <c r="B60" s="1091" t="s">
        <v>326</v>
      </c>
      <c r="C60" s="1091"/>
      <c r="D60" s="1091"/>
      <c r="E60" s="1091"/>
      <c r="F60" s="1091"/>
      <c r="G60" s="1091"/>
      <c r="H60" s="1091"/>
      <c r="I60" s="1091"/>
      <c r="J60" s="1091"/>
    </row>
    <row r="61" spans="1:10" s="195" customFormat="1" ht="4.5" customHeight="1">
      <c r="B61" s="202"/>
    </row>
    <row r="62" spans="1:10" s="195" customFormat="1" ht="12.75" customHeight="1">
      <c r="B62" s="1091" t="s">
        <v>20</v>
      </c>
      <c r="C62" s="1091"/>
      <c r="D62" s="1091"/>
      <c r="E62" s="1091"/>
      <c r="F62" s="1091"/>
      <c r="G62" s="1091"/>
      <c r="H62" s="1091"/>
      <c r="I62" s="1091"/>
      <c r="J62" s="1091"/>
    </row>
    <row r="63" spans="1:10" s="195" customFormat="1" ht="4.5" customHeight="1"/>
    <row r="64" spans="1:10" s="195" customFormat="1" ht="12.75" customHeight="1">
      <c r="B64" s="1094" t="s">
        <v>50</v>
      </c>
      <c r="C64" s="1094"/>
      <c r="D64" s="1094"/>
      <c r="E64" s="1094"/>
      <c r="F64" s="1094"/>
      <c r="G64" s="1094"/>
      <c r="H64" s="1094"/>
      <c r="I64" s="1094"/>
      <c r="J64" s="1094"/>
    </row>
    <row r="65" spans="1:10" s="195" customFormat="1" ht="12.75" customHeight="1">
      <c r="B65" s="203" t="s">
        <v>51</v>
      </c>
      <c r="C65" s="1092" t="s">
        <v>52</v>
      </c>
      <c r="D65" s="1092"/>
      <c r="E65" s="1092"/>
      <c r="F65" s="1092"/>
      <c r="G65" s="1092"/>
      <c r="H65" s="1092" t="s">
        <v>84</v>
      </c>
      <c r="I65" s="1092"/>
      <c r="J65" s="203"/>
    </row>
    <row r="66" spans="1:10" s="195" customFormat="1" ht="12.75" customHeight="1">
      <c r="B66" s="203" t="s">
        <v>51</v>
      </c>
      <c r="C66" s="1092" t="s">
        <v>85</v>
      </c>
      <c r="D66" s="1092"/>
      <c r="E66" s="1092"/>
      <c r="F66" s="1092"/>
      <c r="G66" s="1092"/>
      <c r="H66" s="1092" t="s">
        <v>84</v>
      </c>
      <c r="I66" s="1092"/>
      <c r="J66" s="203"/>
    </row>
    <row r="67" spans="1:10" s="195" customFormat="1" ht="12.75" customHeight="1">
      <c r="B67" s="203" t="s">
        <v>51</v>
      </c>
      <c r="C67" s="1092" t="s">
        <v>86</v>
      </c>
      <c r="D67" s="1092"/>
      <c r="E67" s="1092"/>
      <c r="F67" s="1092"/>
      <c r="G67" s="1092"/>
      <c r="H67" s="1092" t="s">
        <v>87</v>
      </c>
      <c r="I67" s="1092"/>
      <c r="J67" s="203"/>
    </row>
    <row r="68" spans="1:10" s="195" customFormat="1" ht="12.75" customHeight="1">
      <c r="B68" s="1094" t="s">
        <v>88</v>
      </c>
      <c r="C68" s="1094"/>
      <c r="D68" s="1094"/>
      <c r="E68" s="1094"/>
      <c r="F68" s="1094"/>
      <c r="G68" s="1094"/>
      <c r="H68" s="1094"/>
      <c r="I68" s="1094"/>
      <c r="J68" s="1094"/>
    </row>
    <row r="69" spans="1:10" s="195" customFormat="1" ht="12.75" customHeight="1">
      <c r="B69" s="203" t="s">
        <v>51</v>
      </c>
      <c r="C69" s="1092" t="s">
        <v>89</v>
      </c>
      <c r="D69" s="1092"/>
      <c r="E69" s="1092"/>
      <c r="F69" s="1092"/>
      <c r="G69" s="1092"/>
      <c r="H69" s="1092" t="s">
        <v>90</v>
      </c>
      <c r="I69" s="1092"/>
      <c r="J69" s="203"/>
    </row>
    <row r="70" spans="1:10" s="195" customFormat="1" ht="12.75" customHeight="1">
      <c r="B70" s="203" t="s">
        <v>51</v>
      </c>
      <c r="C70" s="1092" t="s">
        <v>91</v>
      </c>
      <c r="D70" s="1092"/>
      <c r="E70" s="1092"/>
      <c r="F70" s="1092"/>
      <c r="G70" s="1092"/>
      <c r="H70" s="1092" t="s">
        <v>84</v>
      </c>
      <c r="I70" s="1092"/>
      <c r="J70" s="203"/>
    </row>
    <row r="71" spans="1:10" s="195" customFormat="1" ht="12.75" customHeight="1">
      <c r="B71" s="203" t="s">
        <v>51</v>
      </c>
      <c r="C71" s="1092" t="s">
        <v>92</v>
      </c>
      <c r="D71" s="1092"/>
      <c r="E71" s="1092"/>
      <c r="F71" s="1092"/>
      <c r="G71" s="1092"/>
      <c r="H71" s="1092" t="s">
        <v>93</v>
      </c>
      <c r="I71" s="1092"/>
      <c r="J71" s="203"/>
    </row>
    <row r="72" spans="1:10" s="195" customFormat="1" ht="12.75" customHeight="1">
      <c r="B72" s="203" t="s">
        <v>51</v>
      </c>
      <c r="C72" s="1092" t="s">
        <v>165</v>
      </c>
      <c r="D72" s="1092"/>
      <c r="E72" s="1092"/>
      <c r="F72" s="1092"/>
      <c r="G72" s="1092"/>
      <c r="H72" s="1092" t="s">
        <v>84</v>
      </c>
      <c r="I72" s="1092"/>
      <c r="J72" s="203"/>
    </row>
    <row r="73" spans="1:10" s="195" customFormat="1" ht="12.75" customHeight="1">
      <c r="B73" s="203" t="s">
        <v>51</v>
      </c>
      <c r="C73" s="1093" t="s">
        <v>94</v>
      </c>
      <c r="D73" s="1093"/>
      <c r="E73" s="1093"/>
      <c r="F73" s="1093"/>
      <c r="G73" s="1093"/>
      <c r="H73" s="1092" t="s">
        <v>95</v>
      </c>
      <c r="I73" s="1092"/>
      <c r="J73" s="203"/>
    </row>
    <row r="74" spans="1:10" s="195" customFormat="1" ht="4.5" customHeight="1"/>
    <row r="75" spans="1:10" s="195" customFormat="1" ht="25.5" customHeight="1">
      <c r="B75" s="1091" t="s">
        <v>327</v>
      </c>
      <c r="C75" s="1091"/>
      <c r="D75" s="1091"/>
      <c r="E75" s="1091"/>
      <c r="F75" s="1091"/>
      <c r="G75" s="1091"/>
      <c r="H75" s="1091"/>
      <c r="I75" s="1091"/>
      <c r="J75" s="1091"/>
    </row>
    <row r="76" spans="1:10" s="195" customFormat="1" ht="14.1" customHeight="1"/>
    <row r="77" spans="1:10" s="195" customFormat="1" ht="14.1" customHeight="1">
      <c r="B77" s="200" t="s">
        <v>104</v>
      </c>
      <c r="C77" s="190" t="s">
        <v>107</v>
      </c>
    </row>
    <row r="78" spans="1:10" s="195" customFormat="1" ht="12.75" customHeight="1">
      <c r="B78" s="1091" t="s">
        <v>21</v>
      </c>
      <c r="C78" s="1091"/>
      <c r="D78" s="1091"/>
      <c r="E78" s="1091"/>
      <c r="F78" s="1091"/>
      <c r="G78" s="1091"/>
      <c r="H78" s="1091"/>
      <c r="I78" s="1091"/>
      <c r="J78" s="1091"/>
    </row>
    <row r="79" spans="1:10" s="195" customFormat="1" ht="4.5" customHeight="1">
      <c r="A79" s="204"/>
    </row>
    <row r="80" spans="1:10" s="195" customFormat="1" ht="14.1" customHeight="1">
      <c r="C80" s="205" t="s">
        <v>22</v>
      </c>
      <c r="D80" s="190"/>
    </row>
    <row r="81" spans="1:10" s="195" customFormat="1" ht="27" customHeight="1">
      <c r="C81" s="1091" t="s">
        <v>171</v>
      </c>
      <c r="D81" s="1091"/>
      <c r="E81" s="1091"/>
      <c r="F81" s="1091"/>
      <c r="G81" s="1091"/>
      <c r="H81" s="1091"/>
      <c r="I81" s="1091"/>
      <c r="J81" s="1091"/>
    </row>
    <row r="82" spans="1:10" s="195" customFormat="1" ht="4.5" customHeight="1">
      <c r="C82" s="204"/>
    </row>
    <row r="83" spans="1:10" s="195" customFormat="1" ht="14.1" customHeight="1">
      <c r="C83" s="205" t="s">
        <v>336</v>
      </c>
    </row>
    <row r="84" spans="1:10" s="195" customFormat="1" ht="25.5" customHeight="1">
      <c r="C84" s="1091" t="s">
        <v>328</v>
      </c>
      <c r="D84" s="1091"/>
      <c r="E84" s="1091"/>
      <c r="F84" s="1091"/>
      <c r="G84" s="1091"/>
      <c r="H84" s="1091"/>
      <c r="I84" s="1091"/>
      <c r="J84" s="1091"/>
    </row>
    <row r="85" spans="1:10" s="195" customFormat="1" ht="4.5" customHeight="1">
      <c r="C85" s="204"/>
    </row>
    <row r="86" spans="1:10" s="195" customFormat="1" ht="25.5" customHeight="1">
      <c r="C86" s="1091" t="s">
        <v>329</v>
      </c>
      <c r="D86" s="1091"/>
      <c r="E86" s="1091"/>
      <c r="F86" s="1091"/>
      <c r="G86" s="1091"/>
      <c r="H86" s="1091"/>
      <c r="I86" s="1091"/>
      <c r="J86" s="1091"/>
    </row>
    <row r="87" spans="1:10" s="195" customFormat="1" ht="14.1" customHeight="1"/>
    <row r="88" spans="1:10" s="195" customFormat="1" ht="14.1" customHeight="1"/>
    <row r="89" spans="1:10" s="195" customFormat="1" ht="14.1" customHeight="1"/>
    <row r="90" spans="1:10" s="195" customFormat="1" ht="13.5" customHeight="1"/>
    <row r="91" spans="1:10" s="87" customFormat="1" ht="17.25">
      <c r="A91" s="183" t="s">
        <v>379</v>
      </c>
      <c r="B91" s="184"/>
      <c r="C91" s="185"/>
      <c r="D91" s="185"/>
      <c r="E91" s="185"/>
      <c r="F91" s="185"/>
      <c r="G91" s="185"/>
      <c r="H91" s="185"/>
      <c r="I91" s="185"/>
      <c r="J91" s="185"/>
    </row>
    <row r="92" spans="1:10" s="87" customFormat="1" ht="14.1" customHeight="1">
      <c r="A92" s="186"/>
      <c r="B92" s="187"/>
    </row>
    <row r="93" spans="1:10" s="87" customFormat="1" ht="14.1" customHeight="1">
      <c r="A93" s="188" t="str">
        <f>A3</f>
        <v>For the year ended 30 June 2018</v>
      </c>
      <c r="B93" s="187"/>
    </row>
    <row r="94" spans="1:10" s="87" customFormat="1" ht="14.1" customHeight="1">
      <c r="A94" s="186"/>
      <c r="B94" s="187"/>
    </row>
    <row r="95" spans="1:10" s="189" customFormat="1" ht="14.1" customHeight="1">
      <c r="A95" s="188">
        <v>1</v>
      </c>
      <c r="B95" s="188" t="s">
        <v>380</v>
      </c>
    </row>
    <row r="96" spans="1:10" s="195" customFormat="1" ht="14.1" customHeight="1">
      <c r="A96" s="199"/>
    </row>
    <row r="97" spans="1:12" s="195" customFormat="1" ht="14.1" customHeight="1">
      <c r="A97" s="199"/>
      <c r="B97" s="206" t="s">
        <v>105</v>
      </c>
      <c r="C97" s="190" t="s">
        <v>108</v>
      </c>
    </row>
    <row r="98" spans="1:12" s="195" customFormat="1" ht="66.75" customHeight="1">
      <c r="A98" s="199"/>
      <c r="B98" s="1091" t="s">
        <v>361</v>
      </c>
      <c r="C98" s="1091"/>
      <c r="D98" s="1091"/>
      <c r="E98" s="1091"/>
      <c r="F98" s="1091"/>
      <c r="G98" s="1091"/>
      <c r="H98" s="1091"/>
      <c r="I98" s="1091"/>
      <c r="J98" s="1091"/>
    </row>
    <row r="99" spans="1:12" s="195" customFormat="1" ht="14.1" customHeight="1">
      <c r="A99" s="199"/>
    </row>
    <row r="100" spans="1:12" s="195" customFormat="1" ht="14.1" customHeight="1">
      <c r="B100" s="206" t="s">
        <v>55</v>
      </c>
      <c r="C100" s="190" t="s">
        <v>53</v>
      </c>
    </row>
    <row r="101" spans="1:12" s="195" customFormat="1" ht="38.25" customHeight="1">
      <c r="B101" s="1091" t="s">
        <v>373</v>
      </c>
      <c r="C101" s="1091"/>
      <c r="D101" s="1091"/>
      <c r="E101" s="1091"/>
      <c r="F101" s="1091"/>
      <c r="G101" s="1091"/>
      <c r="H101" s="1091"/>
      <c r="I101" s="1091"/>
      <c r="J101" s="1091"/>
    </row>
    <row r="102" spans="1:12" s="195" customFormat="1" ht="14.1" customHeight="1"/>
    <row r="103" spans="1:12" s="195" customFormat="1" ht="14.1" customHeight="1">
      <c r="B103" s="206" t="s">
        <v>56</v>
      </c>
      <c r="C103" s="190" t="s">
        <v>54</v>
      </c>
    </row>
    <row r="104" spans="1:12" s="195" customFormat="1" ht="53.25" customHeight="1">
      <c r="B104" s="1091" t="s">
        <v>330</v>
      </c>
      <c r="C104" s="1091"/>
      <c r="D104" s="1091"/>
      <c r="E104" s="1091"/>
      <c r="F104" s="1091"/>
      <c r="G104" s="1091"/>
      <c r="H104" s="1091"/>
      <c r="I104" s="1091"/>
      <c r="J104" s="1091"/>
    </row>
    <row r="105" spans="1:12" s="195" customFormat="1" ht="4.5" customHeight="1"/>
    <row r="106" spans="1:12" s="195" customFormat="1" ht="37.5" customHeight="1">
      <c r="B106" s="1091" t="s">
        <v>488</v>
      </c>
      <c r="C106" s="1091"/>
      <c r="D106" s="1091"/>
      <c r="E106" s="1091"/>
      <c r="F106" s="1091"/>
      <c r="G106" s="1091"/>
      <c r="H106" s="1091"/>
      <c r="I106" s="1091"/>
      <c r="J106" s="1091"/>
    </row>
    <row r="107" spans="1:12" s="195" customFormat="1" ht="3.75" customHeight="1"/>
    <row r="108" spans="1:12" s="195" customFormat="1" ht="12.75" customHeight="1">
      <c r="B108" s="208"/>
    </row>
    <row r="109" spans="1:12" s="189" customFormat="1" ht="13.5" customHeight="1">
      <c r="A109" s="188">
        <f>A44+1</f>
        <v>2</v>
      </c>
      <c r="B109" s="188" t="s">
        <v>3</v>
      </c>
    </row>
    <row r="110" spans="1:12" s="195" customFormat="1" ht="14.1" customHeight="1">
      <c r="A110" s="199"/>
    </row>
    <row r="111" spans="1:12" s="209" customFormat="1" ht="14.1" customHeight="1">
      <c r="A111" s="190" t="s">
        <v>57</v>
      </c>
      <c r="B111" s="195"/>
      <c r="C111" s="195"/>
      <c r="D111" s="195"/>
      <c r="E111" s="195"/>
      <c r="F111" s="195"/>
      <c r="G111" s="195"/>
      <c r="H111" s="195"/>
      <c r="I111" s="195"/>
      <c r="J111" s="195"/>
      <c r="K111" s="210"/>
      <c r="L111" s="210"/>
    </row>
    <row r="112" spans="1:12" s="209" customFormat="1" ht="55.5" customHeight="1">
      <c r="A112" s="1091" t="s">
        <v>331</v>
      </c>
      <c r="B112" s="1091"/>
      <c r="C112" s="1091"/>
      <c r="D112" s="1091"/>
      <c r="E112" s="1091"/>
      <c r="F112" s="1091"/>
      <c r="G112" s="1091"/>
      <c r="H112" s="1091"/>
      <c r="I112" s="1091"/>
      <c r="J112" s="1091"/>
    </row>
    <row r="113" spans="1:13" s="209" customFormat="1" ht="4.5" customHeight="1">
      <c r="A113" s="195"/>
      <c r="B113" s="195"/>
      <c r="C113" s="195"/>
      <c r="D113" s="195"/>
      <c r="E113" s="195"/>
      <c r="F113" s="195"/>
      <c r="G113" s="195"/>
      <c r="H113" s="195"/>
      <c r="I113" s="195"/>
      <c r="J113" s="195"/>
    </row>
    <row r="114" spans="1:13" s="209" customFormat="1" ht="14.1" customHeight="1">
      <c r="A114" s="211" t="s">
        <v>175</v>
      </c>
      <c r="C114" s="195"/>
      <c r="D114" s="195"/>
      <c r="E114" s="195"/>
      <c r="F114" s="195"/>
      <c r="G114" s="195"/>
      <c r="H114" s="195"/>
      <c r="I114" s="195"/>
      <c r="J114" s="195"/>
    </row>
    <row r="115" spans="1:13" s="209" customFormat="1" ht="69.75" customHeight="1">
      <c r="A115" s="1091" t="s">
        <v>332</v>
      </c>
      <c r="B115" s="1091"/>
      <c r="C115" s="1091"/>
      <c r="D115" s="1091"/>
      <c r="E115" s="1091"/>
      <c r="F115" s="1091"/>
      <c r="G115" s="1091"/>
      <c r="H115" s="1091"/>
      <c r="I115" s="1091"/>
      <c r="J115" s="1091"/>
    </row>
    <row r="116" spans="1:13" s="209" customFormat="1" ht="4.5" customHeight="1">
      <c r="B116" s="195"/>
      <c r="C116" s="195"/>
      <c r="D116" s="195"/>
      <c r="E116" s="195"/>
      <c r="F116" s="195"/>
      <c r="G116" s="195"/>
      <c r="H116" s="195"/>
      <c r="I116" s="195"/>
      <c r="J116" s="195"/>
    </row>
    <row r="117" spans="1:13" s="209" customFormat="1" ht="14.1" customHeight="1">
      <c r="A117" s="212" t="s">
        <v>176</v>
      </c>
      <c r="C117" s="195"/>
      <c r="D117" s="195"/>
      <c r="E117" s="195"/>
      <c r="F117" s="195"/>
      <c r="G117" s="195"/>
      <c r="H117" s="195"/>
      <c r="I117" s="195"/>
      <c r="J117" s="195"/>
    </row>
    <row r="118" spans="1:13" s="213" customFormat="1" ht="25.5" customHeight="1">
      <c r="A118" s="1091" t="s">
        <v>368</v>
      </c>
      <c r="B118" s="1091"/>
      <c r="C118" s="1091"/>
      <c r="D118" s="1091"/>
      <c r="E118" s="1091"/>
      <c r="F118" s="1091"/>
      <c r="G118" s="1091"/>
      <c r="H118" s="1091"/>
      <c r="I118" s="1091"/>
      <c r="J118" s="1091"/>
    </row>
    <row r="119" spans="1:13" s="213" customFormat="1" ht="4.5" customHeight="1">
      <c r="B119" s="195"/>
      <c r="C119" s="195"/>
      <c r="D119" s="195"/>
      <c r="E119" s="195"/>
      <c r="F119" s="195"/>
      <c r="G119" s="195"/>
      <c r="H119" s="195"/>
      <c r="I119" s="195"/>
      <c r="J119" s="195"/>
    </row>
    <row r="120" spans="1:13" s="209" customFormat="1">
      <c r="A120" s="1091" t="s">
        <v>514</v>
      </c>
      <c r="B120" s="1091"/>
      <c r="C120" s="1091"/>
      <c r="D120" s="1091"/>
      <c r="E120" s="1091"/>
      <c r="F120" s="1091"/>
      <c r="G120" s="1091"/>
      <c r="H120" s="1091"/>
      <c r="I120" s="1091"/>
      <c r="J120" s="1091"/>
    </row>
    <row r="121" spans="1:13" s="209" customFormat="1">
      <c r="A121" s="1091" t="s">
        <v>515</v>
      </c>
      <c r="B121" s="1091"/>
      <c r="C121" s="1091"/>
      <c r="D121" s="1091"/>
      <c r="E121" s="1091"/>
      <c r="F121" s="1091"/>
      <c r="G121" s="1091"/>
      <c r="H121" s="1091"/>
      <c r="I121" s="1091"/>
      <c r="J121" s="1091"/>
    </row>
    <row r="122" spans="1:13" s="209" customFormat="1" ht="14.25">
      <c r="B122" s="195"/>
      <c r="C122" s="195"/>
      <c r="D122" s="195"/>
      <c r="E122" s="195"/>
      <c r="F122" s="195"/>
      <c r="G122" s="195"/>
      <c r="H122" s="195"/>
      <c r="I122" s="195"/>
      <c r="J122" s="195"/>
    </row>
    <row r="123" spans="1:13" s="209" customFormat="1" ht="16.5">
      <c r="A123" s="214">
        <v>3</v>
      </c>
      <c r="B123" s="214" t="s">
        <v>494</v>
      </c>
      <c r="C123" s="215"/>
      <c r="D123" s="215"/>
      <c r="E123" s="195"/>
      <c r="F123" s="195"/>
      <c r="G123" s="195"/>
      <c r="H123" s="195"/>
      <c r="I123" s="195"/>
      <c r="J123" s="195"/>
    </row>
    <row r="124" spans="1:13" s="209" customFormat="1" ht="14.25">
      <c r="B124" s="195"/>
      <c r="C124" s="195"/>
      <c r="D124" s="195"/>
      <c r="E124" s="195"/>
      <c r="F124" s="195"/>
      <c r="G124" s="195"/>
      <c r="H124" s="195"/>
      <c r="I124" s="195"/>
      <c r="J124" s="195"/>
    </row>
    <row r="125" spans="1:13" s="209" customFormat="1" ht="13.5" customHeight="1">
      <c r="A125" s="1095" t="s">
        <v>510</v>
      </c>
      <c r="B125" s="1095"/>
      <c r="C125" s="1095"/>
      <c r="D125" s="1095"/>
      <c r="E125" s="1095"/>
      <c r="F125" s="1095"/>
      <c r="G125" s="1095"/>
      <c r="H125" s="1095"/>
      <c r="I125" s="1095"/>
      <c r="J125" s="1095"/>
      <c r="L125" s="213"/>
      <c r="M125" s="213"/>
    </row>
    <row r="126" spans="1:13" s="209" customFormat="1" ht="14.25">
      <c r="A126" s="216" t="s">
        <v>495</v>
      </c>
      <c r="B126" s="195"/>
      <c r="C126" s="195"/>
      <c r="D126" s="195"/>
      <c r="E126" s="195"/>
      <c r="F126" s="195"/>
      <c r="G126" s="195"/>
      <c r="H126" s="195"/>
      <c r="I126" s="195"/>
      <c r="J126" s="195"/>
    </row>
    <row r="127" spans="1:13" s="209" customFormat="1" ht="14.25">
      <c r="B127" s="195"/>
      <c r="C127" s="195"/>
      <c r="D127" s="195"/>
      <c r="E127" s="195"/>
      <c r="F127" s="195"/>
      <c r="G127" s="195"/>
      <c r="H127" s="195"/>
      <c r="I127" s="195"/>
      <c r="J127" s="195"/>
    </row>
    <row r="128" spans="1:13" s="209" customFormat="1" ht="14.25">
      <c r="A128" s="216" t="s">
        <v>504</v>
      </c>
      <c r="B128" s="195"/>
      <c r="C128" s="195"/>
      <c r="D128" s="195"/>
      <c r="E128" s="195"/>
      <c r="F128" s="195"/>
      <c r="G128" s="195"/>
      <c r="H128" s="195"/>
      <c r="I128" s="195"/>
      <c r="J128" s="195"/>
    </row>
    <row r="129" spans="1:10" s="209" customFormat="1" ht="14.25">
      <c r="A129" s="216" t="s">
        <v>505</v>
      </c>
      <c r="B129" s="195"/>
      <c r="C129" s="195"/>
      <c r="D129" s="195"/>
      <c r="E129" s="195"/>
      <c r="F129" s="195"/>
      <c r="G129" s="195"/>
      <c r="H129" s="195"/>
      <c r="I129" s="195"/>
      <c r="J129" s="195"/>
    </row>
    <row r="130" spans="1:10" s="209" customFormat="1" ht="14.25">
      <c r="A130" s="217"/>
      <c r="B130" s="218"/>
      <c r="C130" s="218"/>
      <c r="D130" s="218"/>
      <c r="E130" s="218"/>
      <c r="F130" s="218"/>
      <c r="G130" s="218"/>
      <c r="H130" s="218"/>
      <c r="I130" s="218"/>
      <c r="J130" s="218"/>
    </row>
    <row r="131" spans="1:10" s="209" customFormat="1" ht="14.25">
      <c r="A131" s="217"/>
      <c r="B131" s="195"/>
      <c r="C131" s="195"/>
      <c r="D131" s="195"/>
      <c r="E131" s="195"/>
      <c r="F131" s="195"/>
      <c r="G131" s="195"/>
      <c r="H131" s="195"/>
      <c r="I131" s="195"/>
      <c r="J131" s="195"/>
    </row>
    <row r="132" spans="1:10" ht="14.1" customHeight="1">
      <c r="A132" s="195"/>
      <c r="B132" s="195"/>
      <c r="C132" s="195"/>
      <c r="D132" s="195"/>
      <c r="E132" s="195"/>
      <c r="F132" s="195"/>
      <c r="G132" s="195"/>
      <c r="H132" s="195"/>
      <c r="I132" s="195"/>
      <c r="J132" s="195"/>
    </row>
    <row r="133" spans="1:10" ht="14.1" customHeight="1">
      <c r="A133" s="195"/>
      <c r="B133" s="195"/>
      <c r="C133" s="195"/>
      <c r="D133" s="195"/>
      <c r="E133" s="195"/>
      <c r="F133" s="195"/>
      <c r="G133" s="195"/>
      <c r="H133" s="195"/>
      <c r="I133" s="195"/>
      <c r="J133" s="195"/>
    </row>
  </sheetData>
  <customSheetViews>
    <customSheetView guid="{40BCCFC0-858B-4E7A-90B5-167B0A5EAA8C}" showRuler="0">
      <selection activeCell="B2" sqref="B2:D2"/>
      <pageMargins left="0.75" right="0.75" top="1" bottom="1" header="0.5" footer="0.5"/>
      <pageSetup paperSize="9" orientation="portrait" horizontalDpi="300" verticalDpi="300" r:id="rId1"/>
      <headerFooter alignWithMargins="0">
        <oddFooter>&amp;R&amp;P</oddFooter>
      </headerFooter>
    </customSheetView>
    <customSheetView guid="{AAD1793D-D726-4284-9E00-BFA4908AA875}" showPageBreaks="1" showRuler="0" topLeftCell="A5">
      <selection activeCell="B13" sqref="B13"/>
      <pageMargins left="0.75" right="0.75" top="1" bottom="1" header="0.5" footer="0.5"/>
      <pageSetup paperSize="9" orientation="portrait" horizontalDpi="300" verticalDpi="300" r:id="rId2"/>
      <headerFooter alignWithMargins="0">
        <oddFooter>&amp;R&amp;P</oddFooter>
      </headerFooter>
    </customSheetView>
  </customSheetViews>
  <mergeCells count="55">
    <mergeCell ref="A125:J125"/>
    <mergeCell ref="A121:J121"/>
    <mergeCell ref="A8:J8"/>
    <mergeCell ref="A10:J10"/>
    <mergeCell ref="A12:J12"/>
    <mergeCell ref="A14:J14"/>
    <mergeCell ref="H67:I67"/>
    <mergeCell ref="A17:J17"/>
    <mergeCell ref="A20:J20"/>
    <mergeCell ref="A37:J37"/>
    <mergeCell ref="B51:J51"/>
    <mergeCell ref="A22:J22"/>
    <mergeCell ref="A24:J24"/>
    <mergeCell ref="A29:J29"/>
    <mergeCell ref="A31:J31"/>
    <mergeCell ref="A33:J33"/>
    <mergeCell ref="A35:J35"/>
    <mergeCell ref="C66:G66"/>
    <mergeCell ref="A39:J39"/>
    <mergeCell ref="B54:J54"/>
    <mergeCell ref="B56:J56"/>
    <mergeCell ref="B47:J47"/>
    <mergeCell ref="B49:J49"/>
    <mergeCell ref="H66:I66"/>
    <mergeCell ref="B64:J64"/>
    <mergeCell ref="B58:J58"/>
    <mergeCell ref="B60:J60"/>
    <mergeCell ref="B62:J62"/>
    <mergeCell ref="C65:G65"/>
    <mergeCell ref="H65:I65"/>
    <mergeCell ref="C67:G67"/>
    <mergeCell ref="C72:G72"/>
    <mergeCell ref="H72:I72"/>
    <mergeCell ref="A115:J115"/>
    <mergeCell ref="A118:J118"/>
    <mergeCell ref="B75:J75"/>
    <mergeCell ref="C73:G73"/>
    <mergeCell ref="H73:I73"/>
    <mergeCell ref="B68:J68"/>
    <mergeCell ref="H71:I71"/>
    <mergeCell ref="C71:G71"/>
    <mergeCell ref="H70:I70"/>
    <mergeCell ref="C69:G69"/>
    <mergeCell ref="H69:I69"/>
    <mergeCell ref="C70:G70"/>
    <mergeCell ref="A120:J120"/>
    <mergeCell ref="B106:J106"/>
    <mergeCell ref="A112:J112"/>
    <mergeCell ref="B104:J104"/>
    <mergeCell ref="B78:J78"/>
    <mergeCell ref="C81:J81"/>
    <mergeCell ref="C84:J84"/>
    <mergeCell ref="C86:J86"/>
    <mergeCell ref="B98:J98"/>
    <mergeCell ref="B101:J101"/>
  </mergeCells>
  <phoneticPr fontId="8" type="noConversion"/>
  <printOptions horizontalCentered="1"/>
  <pageMargins left="0.15748031496062992" right="0.15748031496062992" top="0.59055118110236227" bottom="0.39370078740157483" header="0.51181102362204722" footer="0.51181102362204722"/>
  <pageSetup paperSize="9" scale="85" firstPageNumber="2" orientation="portrait" useFirstPageNumber="1" r:id="rId3"/>
  <headerFooter alignWithMargins="0">
    <oddFooter>&amp;R&amp;P</oddFooter>
  </headerFooter>
  <rowBreaks count="2" manualBreakCount="2">
    <brk id="39" max="9" man="1"/>
    <brk id="90" max="9"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J36" sqref="J36"/>
    </sheetView>
  </sheetViews>
  <sheetFormatPr defaultRowHeight="12.7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pageSetUpPr fitToPage="1"/>
  </sheetPr>
  <dimension ref="A2:L48"/>
  <sheetViews>
    <sheetView showGridLines="0" zoomScaleNormal="100" zoomScaleSheetLayoutView="100" workbookViewId="0">
      <selection activeCell="J36" sqref="J36"/>
    </sheetView>
  </sheetViews>
  <sheetFormatPr defaultColWidth="8" defaultRowHeight="13.5"/>
  <cols>
    <col min="1" max="1" width="66.5703125" style="101" customWidth="1"/>
    <col min="2" max="2" width="48.42578125" style="101" customWidth="1"/>
    <col min="3" max="3" width="4.5703125" style="101" customWidth="1"/>
    <col min="4" max="4" width="17.42578125" style="101" customWidth="1"/>
    <col min="5" max="5" width="17.7109375" style="101" customWidth="1"/>
    <col min="6" max="6" width="14" style="101" customWidth="1"/>
    <col min="7" max="7" width="14.28515625" style="101" customWidth="1"/>
    <col min="8" max="8" width="15" style="101" customWidth="1"/>
    <col min="9" max="16384" width="8" style="101"/>
  </cols>
  <sheetData>
    <row r="2" spans="1:12" s="173" customFormat="1" ht="36.75" customHeight="1">
      <c r="A2" s="1120" t="s">
        <v>229</v>
      </c>
      <c r="B2" s="1171"/>
      <c r="C2" s="1171"/>
      <c r="D2" s="1171"/>
      <c r="E2"/>
      <c r="F2"/>
      <c r="G2"/>
      <c r="H2"/>
    </row>
    <row r="3" spans="1:12" s="291" customFormat="1">
      <c r="A3"/>
      <c r="B3"/>
      <c r="C3"/>
      <c r="D3"/>
      <c r="E3"/>
      <c r="F3"/>
      <c r="G3"/>
      <c r="H3"/>
      <c r="I3"/>
      <c r="J3"/>
      <c r="K3"/>
      <c r="L3"/>
    </row>
    <row r="4" spans="1:12" s="102" customFormat="1"/>
    <row r="5" spans="1:12" s="102" customFormat="1" ht="15">
      <c r="A5" s="1130"/>
      <c r="B5" s="1171"/>
      <c r="C5" s="1171"/>
      <c r="D5" s="1171"/>
      <c r="E5" s="1171"/>
      <c r="F5" s="1171"/>
      <c r="G5"/>
      <c r="H5"/>
      <c r="I5"/>
      <c r="J5"/>
      <c r="K5"/>
      <c r="L5" s="276"/>
    </row>
    <row r="6" spans="1:12" ht="15">
      <c r="A6" s="414"/>
      <c r="B6" s="414"/>
      <c r="C6" s="414"/>
      <c r="D6" s="414"/>
      <c r="E6" s="414"/>
      <c r="F6" s="414"/>
      <c r="G6" s="414"/>
      <c r="H6" s="414"/>
      <c r="I6" s="414"/>
      <c r="J6" s="414"/>
      <c r="K6" s="414"/>
      <c r="L6" s="414"/>
    </row>
    <row r="7" spans="1:12" s="102" customFormat="1">
      <c r="A7" s="88" t="str">
        <f>'(1) Index'!$C$5</f>
        <v>For the year ended 30 June 2018</v>
      </c>
    </row>
    <row r="8" spans="1:12" ht="15">
      <c r="A8" s="112"/>
      <c r="B8" s="414"/>
      <c r="C8" s="414"/>
      <c r="D8" s="414"/>
      <c r="E8" s="414"/>
      <c r="F8" s="414"/>
      <c r="G8" s="414"/>
      <c r="H8" s="414"/>
    </row>
    <row r="9" spans="1:12" ht="16.5">
      <c r="B9" s="102"/>
      <c r="C9" s="102"/>
      <c r="D9" s="113"/>
      <c r="E9" s="114"/>
      <c r="F9" s="439"/>
      <c r="G9" s="439"/>
      <c r="H9" s="459"/>
    </row>
    <row r="10" spans="1:12" ht="16.5">
      <c r="E10" s="114"/>
      <c r="F10" s="439"/>
      <c r="G10" s="439"/>
      <c r="H10" s="458"/>
    </row>
    <row r="11" spans="1:12" ht="16.5" hidden="1" customHeight="1">
      <c r="A11" t="s">
        <v>286</v>
      </c>
      <c r="B11"/>
      <c r="C11" s="439"/>
      <c r="D11" s="439"/>
    </row>
    <row r="12" spans="1:12" ht="16.5" hidden="1">
      <c r="A12" t="s">
        <v>287</v>
      </c>
      <c r="B12"/>
      <c r="C12" s="439"/>
      <c r="D12" s="439"/>
    </row>
    <row r="13" spans="1:12" ht="16.5" hidden="1">
      <c r="A13" t="s">
        <v>288</v>
      </c>
      <c r="B13"/>
      <c r="C13" s="439"/>
      <c r="D13" s="439"/>
    </row>
    <row r="14" spans="1:12" ht="16.5" hidden="1">
      <c r="A14" t="s">
        <v>289</v>
      </c>
      <c r="B14"/>
      <c r="C14" s="439"/>
      <c r="D14" s="439"/>
    </row>
    <row r="15" spans="1:12" ht="16.5" hidden="1">
      <c r="A15"/>
      <c r="B15"/>
      <c r="C15" s="439"/>
      <c r="D15" s="439"/>
    </row>
    <row r="16" spans="1:12" ht="16.5" hidden="1">
      <c r="A16" s="112" t="s">
        <v>290</v>
      </c>
      <c r="B16"/>
      <c r="C16" s="439"/>
      <c r="D16" s="439"/>
    </row>
    <row r="17" spans="1:8" ht="16.5" hidden="1">
      <c r="A17" s="102"/>
      <c r="B17"/>
      <c r="C17" s="439"/>
      <c r="D17" s="439"/>
    </row>
    <row r="18" spans="1:8" ht="16.5" hidden="1">
      <c r="A18" t="s">
        <v>291</v>
      </c>
      <c r="B18"/>
      <c r="C18" s="439"/>
      <c r="D18" s="439"/>
    </row>
    <row r="19" spans="1:8" ht="16.5" hidden="1">
      <c r="A19" t="s">
        <v>287</v>
      </c>
      <c r="B19"/>
      <c r="C19" s="439"/>
      <c r="D19" s="439"/>
    </row>
    <row r="20" spans="1:8" ht="16.5" hidden="1">
      <c r="A20" t="s">
        <v>288</v>
      </c>
      <c r="B20"/>
      <c r="C20" s="439"/>
      <c r="D20" s="439"/>
    </row>
    <row r="21" spans="1:8" ht="16.5" hidden="1">
      <c r="A21" t="s">
        <v>292</v>
      </c>
      <c r="B21"/>
      <c r="C21"/>
      <c r="D21"/>
      <c r="E21" s="439"/>
      <c r="F21" s="439"/>
      <c r="G21" s="439"/>
    </row>
    <row r="22" spans="1:8" ht="16.5" hidden="1">
      <c r="A22" s="439"/>
      <c r="B22" s="439"/>
      <c r="C22" s="439"/>
    </row>
    <row r="23" spans="1:8" ht="16.5" hidden="1">
      <c r="A23" s="445"/>
      <c r="B23" s="439"/>
      <c r="C23" s="439"/>
      <c r="D23" s="439"/>
    </row>
    <row r="24" spans="1:8" ht="16.5" hidden="1">
      <c r="A24"/>
      <c r="B24" s="114"/>
      <c r="C24" s="114"/>
      <c r="D24" s="114"/>
      <c r="E24" s="445"/>
      <c r="F24" s="439"/>
      <c r="G24" s="439"/>
      <c r="H24" s="439"/>
    </row>
    <row r="25" spans="1:8" ht="16.5">
      <c r="A25"/>
      <c r="B25" s="114"/>
      <c r="C25" s="114"/>
      <c r="D25" s="114"/>
      <c r="E25" s="445"/>
      <c r="F25" s="439"/>
      <c r="G25" s="439"/>
      <c r="H25" s="439"/>
    </row>
    <row r="26" spans="1:8" ht="16.5">
      <c r="A26"/>
      <c r="B26" s="114"/>
      <c r="C26" s="114"/>
      <c r="D26" s="114"/>
      <c r="E26" s="445"/>
      <c r="F26" s="439"/>
      <c r="G26" s="439"/>
      <c r="H26" s="439"/>
    </row>
    <row r="27" spans="1:8" ht="16.5">
      <c r="A27"/>
      <c r="B27" s="114"/>
      <c r="C27" s="114"/>
      <c r="D27" s="114"/>
      <c r="E27" s="445"/>
      <c r="F27" s="439"/>
    </row>
    <row r="28" spans="1:8" ht="16.5">
      <c r="A28"/>
      <c r="B28" s="114"/>
      <c r="C28" s="114"/>
      <c r="D28" s="114"/>
      <c r="E28" s="445"/>
      <c r="F28" s="439"/>
    </row>
    <row r="29" spans="1:8" ht="16.5">
      <c r="A29" s="114"/>
      <c r="B29" s="114"/>
      <c r="C29" s="114"/>
      <c r="D29" s="114"/>
      <c r="E29" s="445"/>
      <c r="F29" s="439"/>
    </row>
    <row r="30" spans="1:8" ht="16.5">
      <c r="A30" s="114"/>
      <c r="B30" s="114"/>
      <c r="C30" s="114"/>
      <c r="D30" s="114"/>
      <c r="E30" s="445"/>
    </row>
    <row r="31" spans="1:8" ht="16.5">
      <c r="A31" s="114"/>
      <c r="B31" s="114"/>
      <c r="C31" s="114"/>
      <c r="D31" s="114"/>
      <c r="E31" s="445"/>
    </row>
    <row r="32" spans="1:8" ht="16.5">
      <c r="A32" s="114"/>
      <c r="B32" s="114"/>
      <c r="C32" s="114"/>
      <c r="D32" s="114"/>
      <c r="E32" s="445"/>
    </row>
    <row r="33" spans="1:5" ht="16.5">
      <c r="A33" s="114"/>
      <c r="B33" s="114"/>
      <c r="C33" s="114"/>
      <c r="D33" s="114"/>
      <c r="E33" s="445"/>
    </row>
    <row r="34" spans="1:5" ht="16.5">
      <c r="A34" s="114"/>
      <c r="B34" s="114"/>
      <c r="C34" s="114"/>
      <c r="D34" s="114"/>
      <c r="E34" s="445"/>
    </row>
    <row r="35" spans="1:5" ht="16.5">
      <c r="A35" s="114"/>
      <c r="B35" s="114"/>
      <c r="C35" s="114"/>
      <c r="D35" s="114"/>
      <c r="E35" s="445"/>
    </row>
    <row r="36" spans="1:5" ht="16.5">
      <c r="A36" s="114"/>
      <c r="B36" s="114"/>
      <c r="C36" s="114"/>
      <c r="D36" s="114"/>
      <c r="E36" s="445"/>
    </row>
    <row r="37" spans="1:5" ht="16.5">
      <c r="A37" s="114"/>
      <c r="B37" s="114"/>
      <c r="C37" s="114"/>
      <c r="D37" s="114"/>
      <c r="E37" s="445"/>
    </row>
    <row r="38" spans="1:5" ht="16.5">
      <c r="A38" s="114"/>
      <c r="B38" s="114"/>
      <c r="C38" s="114"/>
      <c r="D38" s="114"/>
      <c r="E38" s="445"/>
    </row>
    <row r="39" spans="1:5" ht="16.5">
      <c r="A39" s="114"/>
      <c r="B39" s="114"/>
      <c r="C39" s="114"/>
      <c r="D39" s="114"/>
      <c r="E39" s="445"/>
    </row>
    <row r="40" spans="1:5" ht="16.5">
      <c r="A40" s="114"/>
      <c r="B40" s="114"/>
      <c r="C40" s="114"/>
      <c r="D40" s="114"/>
      <c r="E40" s="445"/>
    </row>
    <row r="41" spans="1:5" ht="16.5">
      <c r="A41" s="114"/>
      <c r="B41" s="114"/>
      <c r="C41" s="114"/>
      <c r="D41" s="114"/>
      <c r="E41" s="445"/>
    </row>
    <row r="42" spans="1:5" ht="16.5">
      <c r="A42" s="114"/>
      <c r="B42" s="114"/>
      <c r="C42" s="114"/>
      <c r="D42" s="114"/>
      <c r="E42" s="114"/>
    </row>
    <row r="43" spans="1:5" ht="16.5">
      <c r="A43" s="114"/>
      <c r="B43" s="114"/>
      <c r="C43" s="114"/>
      <c r="D43" s="114"/>
      <c r="E43" s="114"/>
    </row>
    <row r="44" spans="1:5" ht="16.5">
      <c r="A44" s="114"/>
      <c r="B44" s="114"/>
      <c r="C44" s="114"/>
      <c r="D44" s="114"/>
      <c r="E44" s="114"/>
    </row>
    <row r="45" spans="1:5" ht="16.5">
      <c r="A45" s="114"/>
      <c r="B45" s="114"/>
      <c r="C45" s="114"/>
      <c r="D45" s="114"/>
      <c r="E45" s="114"/>
    </row>
    <row r="46" spans="1:5" ht="16.5">
      <c r="A46" s="114"/>
      <c r="B46" s="114"/>
      <c r="C46" s="114"/>
      <c r="D46" s="114"/>
      <c r="E46" s="114"/>
    </row>
    <row r="47" spans="1:5" ht="16.5">
      <c r="A47" s="114"/>
      <c r="B47" s="114"/>
      <c r="C47" s="114"/>
      <c r="D47" s="114"/>
      <c r="E47" s="114"/>
    </row>
    <row r="48" spans="1:5" ht="16.5">
      <c r="A48" s="114"/>
      <c r="B48" s="114"/>
      <c r="C48" s="114"/>
      <c r="D48" s="114"/>
      <c r="E48" s="114"/>
    </row>
  </sheetData>
  <mergeCells count="2">
    <mergeCell ref="A2:D2"/>
    <mergeCell ref="A5:F5"/>
  </mergeCells>
  <printOptions horizontalCentered="1"/>
  <pageMargins left="0.15748031496062992" right="0.15748031496062992" top="0.11811023622047245" bottom="0.11811023622047245" header="0.11811023622047245" footer="0.11811023622047245"/>
  <pageSetup paperSize="9" scale="87" firstPageNumber="31" orientation="landscape" useFirstPageNumber="1"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96"/>
  <sheetViews>
    <sheetView showGridLines="0" showZeros="0" topLeftCell="B4" zoomScale="80" zoomScaleNormal="80" zoomScaleSheetLayoutView="75" workbookViewId="0">
      <selection activeCell="J36" sqref="J36"/>
    </sheetView>
  </sheetViews>
  <sheetFormatPr defaultColWidth="8.140625" defaultRowHeight="13.5" outlineLevelRow="1"/>
  <cols>
    <col min="1" max="1" width="14.42578125" style="104" hidden="1" customWidth="1"/>
    <col min="2" max="2" width="1.85546875" style="105" customWidth="1"/>
    <col min="3" max="3" width="59.140625" style="105" customWidth="1"/>
    <col min="4" max="4" width="17.7109375" style="101" customWidth="1"/>
    <col min="5" max="5" width="17.7109375" style="117" customWidth="1"/>
    <col min="6" max="8" width="17.7109375" style="101" customWidth="1"/>
    <col min="9" max="9" width="5.7109375" style="101" customWidth="1"/>
    <col min="10" max="10" width="18.85546875" style="101" customWidth="1"/>
    <col min="11" max="11" width="5.85546875" style="101" customWidth="1"/>
    <col min="12" max="12" width="9.5703125" style="101" customWidth="1"/>
    <col min="13" max="13" width="5.85546875" style="101" customWidth="1"/>
    <col min="14" max="14" width="9.5703125" style="101" customWidth="1"/>
    <col min="15" max="15" width="9.5703125" style="102" customWidth="1"/>
    <col min="16" max="16384" width="8.140625" style="101"/>
  </cols>
  <sheetData>
    <row r="1" spans="1:16">
      <c r="A1" s="101"/>
      <c r="B1" s="101"/>
      <c r="C1" s="101"/>
      <c r="E1" s="101"/>
    </row>
    <row r="2" spans="1:16" ht="18">
      <c r="A2" s="1097" t="s">
        <v>254</v>
      </c>
      <c r="B2" s="1098"/>
      <c r="C2" s="1098"/>
      <c r="D2" s="1098"/>
      <c r="E2" s="1098"/>
      <c r="F2" s="1098"/>
      <c r="G2" s="1098"/>
      <c r="H2" s="1098"/>
    </row>
    <row r="3" spans="1:16" ht="15">
      <c r="D3" s="106"/>
      <c r="E3" s="106"/>
      <c r="F3" s="106"/>
      <c r="G3" s="107"/>
      <c r="H3" s="107"/>
    </row>
    <row r="5" spans="1:16" ht="15.75">
      <c r="A5" s="1096"/>
      <c r="B5" s="1096"/>
      <c r="C5" s="1096"/>
      <c r="D5" s="1096"/>
      <c r="E5" s="1096"/>
      <c r="F5" s="1096"/>
      <c r="G5" s="1096"/>
      <c r="H5" s="1096"/>
    </row>
    <row r="6" spans="1:16" ht="12.75" customHeight="1">
      <c r="B6" s="108"/>
      <c r="D6" s="109"/>
      <c r="E6" s="110"/>
      <c r="F6" s="109"/>
      <c r="H6" s="111"/>
    </row>
    <row r="7" spans="1:16" ht="14.25" customHeight="1">
      <c r="B7" s="88" t="str">
        <f>'(1) Index'!$C$5</f>
        <v>For the year ended 30 June 2018</v>
      </c>
      <c r="C7" s="1062"/>
      <c r="D7" s="113"/>
      <c r="E7" s="110"/>
      <c r="F7" s="109"/>
      <c r="G7" s="114"/>
      <c r="H7" s="114"/>
    </row>
    <row r="8" spans="1:16" ht="14.25">
      <c r="A8" s="115"/>
      <c r="B8" s="116"/>
      <c r="C8" s="116"/>
    </row>
    <row r="9" spans="1:16" s="124" customFormat="1" ht="84.75" customHeight="1">
      <c r="A9" s="118" t="s">
        <v>117</v>
      </c>
      <c r="B9" s="119"/>
      <c r="C9" s="120" t="s">
        <v>126</v>
      </c>
      <c r="D9" s="121" t="s">
        <v>281</v>
      </c>
      <c r="E9" s="122" t="s">
        <v>127</v>
      </c>
      <c r="F9" s="123" t="s">
        <v>128</v>
      </c>
      <c r="G9" s="122" t="s">
        <v>125</v>
      </c>
      <c r="H9" s="122" t="s">
        <v>129</v>
      </c>
      <c r="I9" s="101"/>
      <c r="J9" s="101"/>
      <c r="K9" s="101"/>
      <c r="L9" s="101"/>
      <c r="M9" s="101"/>
      <c r="N9" s="101"/>
      <c r="O9" s="102"/>
      <c r="P9" s="101"/>
    </row>
    <row r="10" spans="1:16" ht="14.1" customHeight="1">
      <c r="A10" s="125"/>
      <c r="B10" s="126"/>
      <c r="C10" s="127"/>
      <c r="D10" s="128" t="s">
        <v>130</v>
      </c>
      <c r="E10" s="129"/>
      <c r="F10" s="130" t="s">
        <v>130</v>
      </c>
      <c r="G10" s="131" t="s">
        <v>130</v>
      </c>
      <c r="H10" s="132"/>
    </row>
    <row r="11" spans="1:16" ht="14.1" customHeight="1">
      <c r="A11" s="125"/>
      <c r="B11" s="133"/>
      <c r="C11" s="154"/>
      <c r="D11" s="142"/>
      <c r="E11" s="149"/>
      <c r="F11" s="136" t="s">
        <v>131</v>
      </c>
      <c r="G11" s="137"/>
      <c r="H11" s="138"/>
    </row>
    <row r="12" spans="1:16">
      <c r="A12" s="139"/>
      <c r="B12" s="140" t="s">
        <v>132</v>
      </c>
      <c r="C12" s="141"/>
      <c r="D12" s="142">
        <f>'(5) DISAGG Inc'!E13</f>
        <v>13407.638000000001</v>
      </c>
      <c r="E12" s="149"/>
      <c r="F12" s="159"/>
      <c r="G12" s="151">
        <f>D12+F12</f>
        <v>13407.638000000001</v>
      </c>
      <c r="H12" s="963" t="s">
        <v>208</v>
      </c>
      <c r="I12" s="176"/>
    </row>
    <row r="13" spans="1:16" ht="14.1" customHeight="1">
      <c r="A13" s="125"/>
      <c r="B13" s="143"/>
      <c r="C13" s="141"/>
      <c r="D13" s="1053"/>
      <c r="E13" s="149"/>
      <c r="F13" s="159"/>
      <c r="G13" s="151"/>
      <c r="H13" s="964"/>
      <c r="I13" s="176"/>
      <c r="J13" s="176"/>
      <c r="K13" s="176"/>
      <c r="L13" s="176"/>
    </row>
    <row r="14" spans="1:16" ht="14.1" customHeight="1">
      <c r="A14" s="125"/>
      <c r="B14" s="145" t="s">
        <v>9</v>
      </c>
      <c r="C14" s="1054"/>
      <c r="D14" s="147">
        <f>SUM(D12:D13)</f>
        <v>13407.638000000001</v>
      </c>
      <c r="E14" s="148"/>
      <c r="F14" s="147">
        <f>SUM(F12:F13)</f>
        <v>0</v>
      </c>
      <c r="G14" s="147">
        <f>SUM(G12:G13)</f>
        <v>13407.638000000001</v>
      </c>
      <c r="H14" s="1063"/>
      <c r="I14" s="176"/>
      <c r="J14" s="176"/>
      <c r="K14" s="176"/>
      <c r="L14" s="176"/>
    </row>
    <row r="15" spans="1:16" ht="14.1" customHeight="1">
      <c r="A15" s="125"/>
      <c r="B15" s="143"/>
      <c r="C15" s="141"/>
      <c r="D15" s="142"/>
      <c r="E15" s="149"/>
      <c r="F15" s="150"/>
      <c r="G15" s="151"/>
      <c r="H15" s="964"/>
      <c r="I15" s="176"/>
      <c r="J15" s="176"/>
      <c r="K15" s="176"/>
      <c r="L15" s="176"/>
    </row>
    <row r="16" spans="1:16" ht="6" customHeight="1">
      <c r="A16" s="125"/>
      <c r="B16" s="143"/>
      <c r="C16" s="141"/>
      <c r="D16" s="142"/>
      <c r="E16" s="149"/>
      <c r="F16" s="150"/>
      <c r="G16" s="151"/>
      <c r="H16" s="964"/>
      <c r="I16" s="176"/>
      <c r="J16" s="176"/>
      <c r="K16" s="176"/>
      <c r="L16" s="176"/>
    </row>
    <row r="17" spans="1:12" ht="14.1" customHeight="1">
      <c r="A17" s="125"/>
      <c r="B17" s="152" t="s">
        <v>500</v>
      </c>
      <c r="C17" s="141"/>
      <c r="D17" s="142"/>
      <c r="E17" s="149"/>
      <c r="F17" s="150"/>
      <c r="G17" s="151"/>
      <c r="H17" s="964"/>
      <c r="I17" s="176"/>
      <c r="J17" s="176"/>
      <c r="K17" s="176"/>
      <c r="L17" s="176"/>
    </row>
    <row r="18" spans="1:12" ht="14.1" customHeight="1">
      <c r="A18" s="125"/>
      <c r="B18" s="153" t="s">
        <v>258</v>
      </c>
      <c r="C18" s="154"/>
      <c r="D18" s="142"/>
      <c r="E18" s="149"/>
      <c r="F18" s="150"/>
      <c r="G18" s="151">
        <f>D18+F18</f>
        <v>0</v>
      </c>
      <c r="H18" s="964"/>
      <c r="I18" s="176"/>
      <c r="J18" s="176"/>
      <c r="K18" s="176"/>
      <c r="L18" s="176"/>
    </row>
    <row r="19" spans="1:12" ht="14.1" customHeight="1">
      <c r="A19" s="125"/>
      <c r="B19" s="140" t="s">
        <v>259</v>
      </c>
      <c r="C19" s="154"/>
      <c r="D19" s="142">
        <f>'(5) DISAGG Inc'!E20</f>
        <v>2244.3625849999999</v>
      </c>
      <c r="E19" s="149"/>
      <c r="F19" s="150"/>
      <c r="G19" s="151">
        <f t="shared" ref="G19:G29" si="0">D19+F19</f>
        <v>2244.3625849999999</v>
      </c>
      <c r="H19" s="963" t="s">
        <v>208</v>
      </c>
      <c r="I19" s="176"/>
      <c r="J19" s="176"/>
      <c r="K19" s="176"/>
      <c r="L19" s="176"/>
    </row>
    <row r="20" spans="1:12" ht="14.1" customHeight="1">
      <c r="A20" s="125"/>
      <c r="B20" s="140" t="s">
        <v>366</v>
      </c>
      <c r="C20" s="141"/>
      <c r="D20" s="142">
        <f>'(5) DISAGG Inc'!E21</f>
        <v>416.42638399999998</v>
      </c>
      <c r="E20" s="149"/>
      <c r="F20" s="150"/>
      <c r="G20" s="151">
        <f t="shared" si="0"/>
        <v>416.42638399999998</v>
      </c>
      <c r="H20" s="963" t="s">
        <v>208</v>
      </c>
      <c r="I20" s="176"/>
      <c r="J20" s="176"/>
      <c r="K20" s="176"/>
      <c r="L20" s="176"/>
    </row>
    <row r="21" spans="1:12" ht="14.1" customHeight="1">
      <c r="A21" s="125"/>
      <c r="B21" s="140"/>
      <c r="C21" s="155"/>
      <c r="D21" s="142"/>
      <c r="E21" s="149"/>
      <c r="F21" s="150"/>
      <c r="G21" s="151"/>
      <c r="H21" s="964"/>
      <c r="I21" s="176"/>
      <c r="J21" s="176"/>
      <c r="K21" s="176"/>
      <c r="L21" s="176"/>
    </row>
    <row r="22" spans="1:12" ht="14.1" customHeight="1">
      <c r="A22" s="125"/>
      <c r="B22" s="153" t="str">
        <f>'(5) DISAGG Inc'!A23</f>
        <v>OTHER COSTS</v>
      </c>
      <c r="C22" s="156"/>
      <c r="D22" s="142">
        <f>'(5) DISAGG Inc'!C23</f>
        <v>0</v>
      </c>
      <c r="E22" s="149"/>
      <c r="F22" s="150"/>
      <c r="G22" s="151">
        <f t="shared" si="0"/>
        <v>0</v>
      </c>
      <c r="H22" s="964"/>
      <c r="I22" s="176"/>
      <c r="J22" s="176"/>
      <c r="K22" s="176"/>
      <c r="L22" s="176"/>
    </row>
    <row r="23" spans="1:12" ht="13.5" customHeight="1">
      <c r="A23" s="125"/>
      <c r="B23" s="133" t="s">
        <v>29</v>
      </c>
      <c r="C23" s="155"/>
      <c r="D23" s="142">
        <f>'(5) DISAGG Inc'!C24</f>
        <v>371.95518800000002</v>
      </c>
      <c r="E23" s="149"/>
      <c r="F23" s="150"/>
      <c r="G23" s="151">
        <f t="shared" si="0"/>
        <v>371.95518800000002</v>
      </c>
      <c r="H23" s="963" t="s">
        <v>208</v>
      </c>
      <c r="I23" s="176"/>
      <c r="J23" s="176"/>
      <c r="K23" s="176"/>
      <c r="L23" s="176"/>
    </row>
    <row r="24" spans="1:12" ht="14.1" customHeight="1">
      <c r="A24" s="125"/>
      <c r="B24" s="133" t="s">
        <v>17</v>
      </c>
      <c r="C24" s="155"/>
      <c r="D24" s="142">
        <f>'(5) DISAGG Inc'!E25</f>
        <v>1011.1936890000001</v>
      </c>
      <c r="E24" s="149"/>
      <c r="F24" s="150"/>
      <c r="G24" s="151">
        <f t="shared" si="0"/>
        <v>1011.1936890000001</v>
      </c>
      <c r="H24" s="963" t="s">
        <v>208</v>
      </c>
      <c r="I24" s="176"/>
      <c r="J24" s="176"/>
      <c r="K24" s="176"/>
      <c r="L24" s="176"/>
    </row>
    <row r="25" spans="1:12" ht="13.5" hidden="1" customHeight="1" outlineLevel="1">
      <c r="A25" s="125"/>
      <c r="B25" s="133" t="s">
        <v>139</v>
      </c>
      <c r="C25" s="155"/>
      <c r="D25" s="157">
        <f>'(5) DISAGG Inc'!C26</f>
        <v>0</v>
      </c>
      <c r="E25" s="149"/>
      <c r="F25" s="150"/>
      <c r="G25" s="157">
        <f t="shared" si="0"/>
        <v>0</v>
      </c>
      <c r="H25" s="963" t="s">
        <v>208</v>
      </c>
      <c r="I25" s="176"/>
      <c r="J25" s="176"/>
      <c r="K25" s="176"/>
      <c r="L25" s="176"/>
    </row>
    <row r="26" spans="1:12" ht="14.1" customHeight="1" collapsed="1">
      <c r="A26" s="125"/>
      <c r="B26" s="133" t="s">
        <v>137</v>
      </c>
      <c r="C26" s="155"/>
      <c r="D26" s="142">
        <f>'(5) DISAGG Inc'!C27</f>
        <v>79.995277999999985</v>
      </c>
      <c r="E26" s="149"/>
      <c r="F26" s="150"/>
      <c r="G26" s="157">
        <f t="shared" si="0"/>
        <v>79.995277999999985</v>
      </c>
      <c r="H26" s="963" t="s">
        <v>208</v>
      </c>
      <c r="I26" s="176"/>
      <c r="J26" s="176"/>
      <c r="K26" s="176"/>
      <c r="L26" s="176"/>
    </row>
    <row r="27" spans="1:12" ht="13.5" hidden="1" customHeight="1" outlineLevel="1">
      <c r="A27" s="125"/>
      <c r="B27" s="133" t="s">
        <v>141</v>
      </c>
      <c r="C27" s="155"/>
      <c r="D27" s="142">
        <f>'(5) DISAGG Inc'!C28</f>
        <v>0</v>
      </c>
      <c r="E27" s="149"/>
      <c r="F27" s="150"/>
      <c r="G27" s="151">
        <f t="shared" si="0"/>
        <v>0</v>
      </c>
      <c r="H27" s="963" t="s">
        <v>208</v>
      </c>
      <c r="I27" s="176"/>
      <c r="J27" s="176"/>
      <c r="K27" s="176"/>
      <c r="L27" s="176"/>
    </row>
    <row r="28" spans="1:12" ht="14.1" customHeight="1" collapsed="1">
      <c r="A28" s="125"/>
      <c r="B28" s="133" t="s">
        <v>140</v>
      </c>
      <c r="C28" s="155"/>
      <c r="D28" s="142">
        <f>'(5) DISAGG Inc'!C29</f>
        <v>11.307296000000003</v>
      </c>
      <c r="E28" s="149"/>
      <c r="F28" s="150"/>
      <c r="G28" s="151">
        <f t="shared" si="0"/>
        <v>11.307296000000003</v>
      </c>
      <c r="H28" s="963" t="s">
        <v>208</v>
      </c>
      <c r="I28" s="176"/>
      <c r="J28" s="1033"/>
      <c r="K28" s="176"/>
      <c r="L28" s="176"/>
    </row>
    <row r="29" spans="1:12" ht="14.1" customHeight="1" outlineLevel="1">
      <c r="A29" s="125"/>
      <c r="B29" s="133" t="s">
        <v>138</v>
      </c>
      <c r="C29" s="155"/>
      <c r="D29" s="142">
        <f>'(5) DISAGG Inc'!C30</f>
        <v>8.2737000000000016</v>
      </c>
      <c r="E29" s="149"/>
      <c r="F29" s="150"/>
      <c r="G29" s="151">
        <f t="shared" si="0"/>
        <v>8.2737000000000016</v>
      </c>
      <c r="H29" s="963" t="s">
        <v>208</v>
      </c>
      <c r="I29" s="176"/>
      <c r="J29" s="176"/>
      <c r="K29" s="176"/>
      <c r="L29" s="176"/>
    </row>
    <row r="30" spans="1:12" ht="14.1" customHeight="1">
      <c r="A30" s="125"/>
      <c r="B30" s="133" t="s">
        <v>119</v>
      </c>
      <c r="C30" s="155"/>
      <c r="D30" s="142">
        <f>'(5) DISAGG Inc'!C31</f>
        <v>146.58387299999998</v>
      </c>
      <c r="E30" s="149"/>
      <c r="F30" s="150"/>
      <c r="G30" s="151">
        <f>D30+F30</f>
        <v>146.58387299999998</v>
      </c>
      <c r="H30" s="963" t="s">
        <v>208</v>
      </c>
      <c r="I30" s="176"/>
      <c r="J30" s="176"/>
      <c r="K30" s="176"/>
      <c r="L30" s="176"/>
    </row>
    <row r="31" spans="1:12" ht="12" customHeight="1">
      <c r="A31" s="125"/>
      <c r="B31" s="133"/>
      <c r="C31" s="1055"/>
      <c r="D31" s="142"/>
      <c r="E31" s="149"/>
      <c r="F31" s="150"/>
      <c r="G31" s="151">
        <f>D31+F31</f>
        <v>0</v>
      </c>
      <c r="H31" s="964"/>
      <c r="I31" s="176"/>
      <c r="J31" s="176"/>
      <c r="K31" s="176"/>
      <c r="L31" s="176"/>
    </row>
    <row r="32" spans="1:12" ht="14.1" customHeight="1">
      <c r="A32" s="125"/>
      <c r="B32" s="143" t="s">
        <v>61</v>
      </c>
      <c r="C32" s="141"/>
      <c r="D32" s="158">
        <f>'(5) DISAGG Inc'!C33</f>
        <v>4652.0347699999993</v>
      </c>
      <c r="E32" s="1056" t="s">
        <v>536</v>
      </c>
      <c r="F32" s="157">
        <f>'(9) PTS Adj'!D17-'(9) PTS Adj'!E16</f>
        <v>-2740.3886124284913</v>
      </c>
      <c r="G32" s="157">
        <f>D32+F32</f>
        <v>1911.646157571508</v>
      </c>
      <c r="H32" s="963" t="s">
        <v>208</v>
      </c>
      <c r="I32" s="176"/>
      <c r="J32" s="176"/>
      <c r="K32" s="176"/>
      <c r="L32" s="176"/>
    </row>
    <row r="33" spans="1:15" ht="14.1" customHeight="1" outlineLevel="1">
      <c r="A33" s="125"/>
      <c r="B33" s="143" t="s">
        <v>108</v>
      </c>
      <c r="C33" s="141"/>
      <c r="D33" s="158">
        <f>'(5) DISAGG Inc'!C34</f>
        <v>0</v>
      </c>
      <c r="E33" s="1057"/>
      <c r="F33" s="157">
        <f>-'(9) PTS Adj'!E15</f>
        <v>0</v>
      </c>
      <c r="G33" s="151">
        <f>D33+F33</f>
        <v>0</v>
      </c>
      <c r="H33" s="963"/>
      <c r="I33" s="176"/>
      <c r="J33" s="176"/>
      <c r="K33" s="176"/>
      <c r="L33" s="176"/>
    </row>
    <row r="34" spans="1:15" ht="14.1" customHeight="1" outlineLevel="1">
      <c r="A34" s="125"/>
      <c r="B34" s="143" t="s">
        <v>341</v>
      </c>
      <c r="C34" s="141"/>
      <c r="D34" s="158">
        <f>'(5) DISAGG Inc'!C35</f>
        <v>42.116999999999997</v>
      </c>
      <c r="E34" s="1056" t="s">
        <v>536</v>
      </c>
      <c r="F34" s="157">
        <f>-'(9) PTS Adj'!E19</f>
        <v>-42.116759999999999</v>
      </c>
      <c r="G34" s="151">
        <f>D34+F34</f>
        <v>2.3999999999801958E-4</v>
      </c>
      <c r="H34" s="963" t="s">
        <v>208</v>
      </c>
      <c r="I34" s="176"/>
      <c r="J34" s="176"/>
      <c r="K34" s="176"/>
      <c r="L34" s="176"/>
    </row>
    <row r="35" spans="1:15" ht="14.1" customHeight="1">
      <c r="A35" s="125"/>
      <c r="B35" s="143"/>
      <c r="C35" s="141"/>
      <c r="D35" s="142"/>
      <c r="E35" s="149"/>
      <c r="F35" s="159"/>
      <c r="G35" s="151"/>
      <c r="H35" s="151"/>
      <c r="I35" s="176"/>
      <c r="J35" s="176"/>
      <c r="K35" s="176"/>
      <c r="L35" s="176"/>
    </row>
    <row r="36" spans="1:15" s="124" customFormat="1" ht="14.1" customHeight="1" thickBot="1">
      <c r="A36" s="160"/>
      <c r="B36" s="161" t="s">
        <v>8</v>
      </c>
      <c r="C36" s="1054"/>
      <c r="D36" s="1058">
        <f>D14-SUM(D17:D35)</f>
        <v>4423.3882370000028</v>
      </c>
      <c r="E36" s="162"/>
      <c r="F36" s="1058">
        <f>F14+SUM(F17:F35)</f>
        <v>-2782.5053724284912</v>
      </c>
      <c r="G36" s="1058">
        <f>G14-SUM(G17:G35)</f>
        <v>7205.8936094284936</v>
      </c>
      <c r="H36" s="1064"/>
      <c r="I36" s="1033"/>
      <c r="J36" s="1033"/>
      <c r="K36" s="1033"/>
      <c r="L36" s="1033"/>
      <c r="O36" s="163"/>
    </row>
    <row r="37" spans="1:15" ht="14.25" thickTop="1">
      <c r="A37" s="164"/>
      <c r="B37" s="165"/>
      <c r="C37" s="1059"/>
      <c r="D37" s="1060"/>
      <c r="E37" s="1061"/>
      <c r="F37" s="1065"/>
      <c r="G37" s="1066"/>
      <c r="H37" s="412"/>
      <c r="I37" s="176"/>
      <c r="J37" s="176"/>
      <c r="K37" s="176"/>
      <c r="L37" s="176"/>
    </row>
    <row r="38" spans="1:15">
      <c r="A38" s="101"/>
      <c r="B38" s="101"/>
      <c r="C38" s="101"/>
      <c r="E38" s="101"/>
      <c r="H38" s="167"/>
      <c r="I38" s="176"/>
      <c r="J38" s="176"/>
      <c r="K38" s="176"/>
      <c r="L38" s="176"/>
    </row>
    <row r="39" spans="1:15" ht="15" customHeight="1">
      <c r="B39" s="124" t="s">
        <v>133</v>
      </c>
      <c r="C39" s="101"/>
      <c r="E39" s="101"/>
      <c r="F39" s="117"/>
      <c r="H39" s="168"/>
      <c r="I39" s="178"/>
      <c r="J39" s="176"/>
      <c r="K39" s="176"/>
      <c r="L39" s="176"/>
    </row>
    <row r="40" spans="1:15" s="169" customFormat="1" ht="12.75" customHeight="1">
      <c r="B40" s="170" t="s">
        <v>501</v>
      </c>
      <c r="C40" s="171"/>
      <c r="D40" s="171"/>
      <c r="E40" s="171"/>
      <c r="F40" s="171"/>
      <c r="G40" s="172"/>
      <c r="H40" s="172"/>
      <c r="I40" s="1005"/>
      <c r="J40" s="274"/>
      <c r="K40" s="274"/>
      <c r="L40" s="274"/>
      <c r="O40" s="173"/>
    </row>
    <row r="41" spans="1:15" s="169" customFormat="1">
      <c r="B41" s="174"/>
      <c r="C41" s="172"/>
      <c r="D41" s="172"/>
      <c r="E41" s="172"/>
      <c r="F41" s="172"/>
      <c r="G41" s="172"/>
      <c r="H41" s="172"/>
      <c r="I41" s="1005"/>
      <c r="J41" s="274"/>
      <c r="K41" s="274"/>
      <c r="L41" s="274"/>
      <c r="O41" s="173"/>
    </row>
    <row r="42" spans="1:15" s="169" customFormat="1" ht="15" customHeight="1">
      <c r="B42" s="175" t="s">
        <v>502</v>
      </c>
      <c r="I42" s="274"/>
      <c r="J42" s="274"/>
      <c r="K42" s="274"/>
      <c r="L42" s="274"/>
      <c r="O42" s="173"/>
    </row>
    <row r="43" spans="1:15" s="169" customFormat="1" ht="15" customHeight="1">
      <c r="B43" s="175" t="s">
        <v>503</v>
      </c>
      <c r="I43" s="274"/>
      <c r="J43" s="274"/>
      <c r="K43" s="274"/>
      <c r="L43" s="274"/>
      <c r="O43" s="173"/>
    </row>
    <row r="44" spans="1:15" s="169" customFormat="1" ht="15" customHeight="1">
      <c r="B44" s="173" t="s">
        <v>134</v>
      </c>
      <c r="I44" s="274"/>
      <c r="J44" s="274"/>
      <c r="K44" s="274"/>
      <c r="L44" s="274"/>
      <c r="O44" s="173"/>
    </row>
    <row r="45" spans="1:15" s="169" customFormat="1" ht="15" customHeight="1">
      <c r="B45" s="173" t="s">
        <v>79</v>
      </c>
      <c r="I45" s="274"/>
      <c r="J45" s="274"/>
      <c r="K45" s="274"/>
      <c r="L45" s="274"/>
      <c r="O45" s="173"/>
    </row>
    <row r="46" spans="1:15">
      <c r="B46" s="101"/>
      <c r="C46" s="101"/>
      <c r="E46" s="101"/>
      <c r="I46" s="178"/>
      <c r="J46" s="176"/>
      <c r="K46" s="176"/>
      <c r="L46" s="176"/>
    </row>
    <row r="47" spans="1:15" s="176" customFormat="1" hidden="1">
      <c r="B47" s="177" t="s">
        <v>146</v>
      </c>
      <c r="C47" s="177" t="s">
        <v>317</v>
      </c>
      <c r="I47" s="178"/>
      <c r="O47" s="179"/>
    </row>
    <row r="48" spans="1:15" s="176" customFormat="1" hidden="1">
      <c r="B48" s="177"/>
      <c r="C48" s="177"/>
      <c r="I48" s="178"/>
      <c r="O48" s="179"/>
    </row>
    <row r="49" spans="2:12" ht="14.25">
      <c r="B49" s="180" t="s">
        <v>342</v>
      </c>
      <c r="C49" s="101"/>
      <c r="D49" s="105"/>
      <c r="E49" s="101"/>
      <c r="I49" s="178"/>
      <c r="J49" s="176"/>
      <c r="K49" s="176"/>
      <c r="L49" s="176"/>
    </row>
    <row r="50" spans="2:12">
      <c r="E50" s="101"/>
      <c r="I50" s="176"/>
      <c r="J50" s="176"/>
      <c r="K50" s="176"/>
      <c r="L50" s="176"/>
    </row>
    <row r="51" spans="2:12">
      <c r="D51" s="181"/>
      <c r="I51" s="176"/>
      <c r="J51" s="176"/>
      <c r="K51" s="176"/>
      <c r="L51" s="176"/>
    </row>
    <row r="52" spans="2:12">
      <c r="I52" s="176"/>
      <c r="J52" s="176"/>
      <c r="K52" s="176"/>
      <c r="L52" s="176"/>
    </row>
    <row r="53" spans="2:12">
      <c r="I53" s="176"/>
      <c r="J53" s="176"/>
      <c r="K53" s="176"/>
      <c r="L53" s="176"/>
    </row>
    <row r="54" spans="2:12">
      <c r="I54" s="176"/>
      <c r="J54" s="176"/>
      <c r="K54" s="176"/>
      <c r="L54" s="176"/>
    </row>
    <row r="55" spans="2:12">
      <c r="I55" s="176"/>
      <c r="J55" s="176"/>
      <c r="K55" s="176"/>
      <c r="L55" s="176"/>
    </row>
    <row r="56" spans="2:12">
      <c r="I56" s="176"/>
      <c r="J56" s="176"/>
      <c r="K56" s="176"/>
      <c r="L56" s="176"/>
    </row>
    <row r="57" spans="2:12">
      <c r="B57" s="182"/>
      <c r="I57" s="176"/>
      <c r="J57" s="176"/>
      <c r="K57" s="176"/>
      <c r="L57" s="176"/>
    </row>
    <row r="58" spans="2:12">
      <c r="B58" s="182"/>
      <c r="I58" s="176"/>
      <c r="J58" s="176"/>
      <c r="K58" s="176"/>
      <c r="L58" s="176"/>
    </row>
    <row r="59" spans="2:12">
      <c r="B59" s="182"/>
      <c r="I59" s="176"/>
      <c r="J59" s="176"/>
      <c r="K59" s="176"/>
      <c r="L59" s="176"/>
    </row>
    <row r="60" spans="2:12">
      <c r="I60" s="176"/>
      <c r="J60" s="176"/>
      <c r="K60" s="176"/>
      <c r="L60" s="176"/>
    </row>
    <row r="61" spans="2:12">
      <c r="I61" s="176"/>
      <c r="J61" s="176"/>
      <c r="K61" s="176"/>
      <c r="L61" s="176"/>
    </row>
    <row r="62" spans="2:12">
      <c r="I62" s="176"/>
      <c r="J62" s="176"/>
      <c r="K62" s="176"/>
      <c r="L62" s="176"/>
    </row>
    <row r="63" spans="2:12">
      <c r="I63" s="176"/>
      <c r="J63" s="176"/>
      <c r="K63" s="176"/>
      <c r="L63" s="176"/>
    </row>
    <row r="64" spans="2:12">
      <c r="I64" s="176"/>
      <c r="J64" s="176"/>
      <c r="K64" s="176"/>
      <c r="L64" s="176"/>
    </row>
    <row r="65" spans="9:12">
      <c r="I65" s="176"/>
      <c r="J65" s="176"/>
      <c r="K65" s="176"/>
      <c r="L65" s="176"/>
    </row>
    <row r="66" spans="9:12">
      <c r="I66" s="176"/>
      <c r="J66" s="176"/>
      <c r="K66" s="176"/>
      <c r="L66" s="176"/>
    </row>
    <row r="67" spans="9:12">
      <c r="I67" s="176"/>
      <c r="J67" s="176"/>
      <c r="K67" s="176"/>
      <c r="L67" s="176"/>
    </row>
    <row r="68" spans="9:12">
      <c r="I68" s="176"/>
      <c r="J68" s="176"/>
      <c r="K68" s="176"/>
      <c r="L68" s="176"/>
    </row>
    <row r="69" spans="9:12">
      <c r="I69" s="176"/>
      <c r="J69" s="176"/>
      <c r="K69" s="176"/>
      <c r="L69" s="176"/>
    </row>
    <row r="70" spans="9:12">
      <c r="I70" s="176"/>
      <c r="J70" s="176"/>
      <c r="K70" s="176"/>
      <c r="L70" s="176"/>
    </row>
    <row r="71" spans="9:12">
      <c r="I71" s="176"/>
      <c r="J71" s="176"/>
      <c r="K71" s="176"/>
      <c r="L71" s="176"/>
    </row>
    <row r="72" spans="9:12">
      <c r="I72" s="176"/>
      <c r="J72" s="176"/>
      <c r="K72" s="176"/>
      <c r="L72" s="176"/>
    </row>
    <row r="73" spans="9:12">
      <c r="I73" s="176"/>
      <c r="J73" s="176"/>
      <c r="K73" s="176"/>
      <c r="L73" s="176"/>
    </row>
    <row r="74" spans="9:12">
      <c r="I74" s="176"/>
      <c r="J74" s="176"/>
      <c r="K74" s="176"/>
      <c r="L74" s="176"/>
    </row>
    <row r="75" spans="9:12">
      <c r="I75" s="176"/>
      <c r="J75" s="176"/>
      <c r="K75" s="176"/>
      <c r="L75" s="176"/>
    </row>
    <row r="76" spans="9:12">
      <c r="I76" s="176"/>
      <c r="J76" s="176"/>
      <c r="K76" s="176"/>
      <c r="L76" s="176"/>
    </row>
    <row r="77" spans="9:12">
      <c r="I77" s="176"/>
      <c r="J77" s="176"/>
      <c r="K77" s="176"/>
      <c r="L77" s="176"/>
    </row>
    <row r="78" spans="9:12">
      <c r="I78" s="176"/>
      <c r="J78" s="176"/>
      <c r="K78" s="176"/>
      <c r="L78" s="176"/>
    </row>
    <row r="79" spans="9:12">
      <c r="I79" s="176"/>
      <c r="J79" s="176"/>
      <c r="K79" s="176"/>
      <c r="L79" s="176"/>
    </row>
    <row r="80" spans="9:12">
      <c r="I80" s="176"/>
      <c r="J80" s="176"/>
      <c r="K80" s="176"/>
      <c r="L80" s="176"/>
    </row>
    <row r="81" spans="9:12">
      <c r="I81" s="176"/>
      <c r="J81" s="176"/>
      <c r="K81" s="176"/>
      <c r="L81" s="176"/>
    </row>
    <row r="82" spans="9:12">
      <c r="I82" s="176"/>
      <c r="J82" s="176"/>
      <c r="K82" s="176"/>
      <c r="L82" s="176"/>
    </row>
    <row r="83" spans="9:12">
      <c r="I83" s="176"/>
      <c r="J83" s="176"/>
      <c r="K83" s="176"/>
      <c r="L83" s="176"/>
    </row>
    <row r="84" spans="9:12">
      <c r="I84" s="176"/>
      <c r="J84" s="176"/>
      <c r="K84" s="176"/>
      <c r="L84" s="176"/>
    </row>
    <row r="85" spans="9:12">
      <c r="I85" s="176"/>
      <c r="J85" s="176"/>
      <c r="K85" s="176"/>
      <c r="L85" s="176"/>
    </row>
    <row r="86" spans="9:12">
      <c r="I86" s="176"/>
      <c r="J86" s="176"/>
      <c r="K86" s="176"/>
      <c r="L86" s="176"/>
    </row>
    <row r="87" spans="9:12">
      <c r="I87" s="176"/>
      <c r="J87" s="176"/>
      <c r="K87" s="176"/>
      <c r="L87" s="176"/>
    </row>
    <row r="88" spans="9:12">
      <c r="I88" s="176"/>
      <c r="J88" s="176"/>
      <c r="K88" s="176"/>
      <c r="L88" s="176"/>
    </row>
    <row r="89" spans="9:12">
      <c r="I89" s="176"/>
      <c r="J89" s="176"/>
      <c r="K89" s="176"/>
      <c r="L89" s="176"/>
    </row>
    <row r="90" spans="9:12">
      <c r="I90" s="176"/>
      <c r="J90" s="176"/>
      <c r="K90" s="176"/>
      <c r="L90" s="176"/>
    </row>
    <row r="91" spans="9:12">
      <c r="I91" s="176"/>
      <c r="J91" s="176"/>
      <c r="K91" s="176"/>
      <c r="L91" s="176"/>
    </row>
    <row r="92" spans="9:12">
      <c r="I92" s="176"/>
      <c r="J92" s="176"/>
      <c r="K92" s="176"/>
      <c r="L92" s="176"/>
    </row>
    <row r="93" spans="9:12">
      <c r="I93" s="176"/>
      <c r="J93" s="176"/>
      <c r="K93" s="176"/>
      <c r="L93" s="176"/>
    </row>
    <row r="94" spans="9:12">
      <c r="I94" s="176"/>
      <c r="J94" s="176"/>
      <c r="K94" s="176"/>
      <c r="L94" s="176"/>
    </row>
    <row r="95" spans="9:12">
      <c r="I95" s="176"/>
      <c r="J95" s="176"/>
      <c r="K95" s="176"/>
      <c r="L95" s="176"/>
    </row>
    <row r="96" spans="9:12">
      <c r="I96" s="176"/>
      <c r="J96" s="176"/>
      <c r="K96" s="176"/>
      <c r="L96" s="176"/>
    </row>
  </sheetData>
  <customSheetViews>
    <customSheetView guid="{40BCCFC0-858B-4E7A-90B5-167B0A5EAA8C}" scale="75" showPageBreaks="1" showGridLines="0" zeroValues="0" fitToPage="1" printArea="1" showRuler="0">
      <selection activeCell="E44" sqref="E44"/>
      <colBreaks count="1" manualBreakCount="1">
        <brk id="8" max="1048575" man="1"/>
      </colBreaks>
      <pageMargins left="0.39370078740157483" right="0.39370078740157483" top="0.11811023622047245" bottom="0.11811023622047245" header="0.51181102362204722" footer="0.11811023622047245"/>
      <printOptions horizontalCentered="1"/>
      <pageSetup paperSize="9" scale="63" orientation="landscape" horizontalDpi="300" verticalDpi="300" r:id="rId1"/>
      <headerFooter alignWithMargins="0">
        <oddHeader xml:space="preserve">&amp;R&amp;"Times,Bold"&amp;12
</oddHeader>
        <oddFooter>&amp;R&amp;P</oddFooter>
      </headerFooter>
    </customSheetView>
    <customSheetView guid="{AAD1793D-D726-4284-9E00-BFA4908AA875}" scale="75" showPageBreaks="1" showGridLines="0" zeroValues="0" fitToPage="1" printArea="1" showRuler="0" topLeftCell="A9">
      <selection activeCell="C21" sqref="C21"/>
      <colBreaks count="1" manualBreakCount="1">
        <brk id="8" max="1048575" man="1"/>
      </colBreaks>
      <pageMargins left="0.39370078740157483" right="0.39370078740157483" top="0.11811023622047245" bottom="0.11811023622047245" header="0.51181102362204722" footer="0.11811023622047245"/>
      <printOptions horizontalCentered="1"/>
      <pageSetup paperSize="9" scale="63" orientation="landscape" horizontalDpi="300" verticalDpi="300" r:id="rId2"/>
      <headerFooter alignWithMargins="0">
        <oddHeader xml:space="preserve">&amp;R&amp;"Times,Bold"&amp;12
</oddHeader>
        <oddFooter>&amp;R&amp;P</oddFooter>
      </headerFooter>
    </customSheetView>
  </customSheetViews>
  <mergeCells count="2">
    <mergeCell ref="A5:H5"/>
    <mergeCell ref="A2:H2"/>
  </mergeCells>
  <phoneticPr fontId="13" type="noConversion"/>
  <hyperlinks>
    <hyperlink ref="H12" location="'(5) DISAGG Inc'!A1" display="DISAGG Inc"/>
    <hyperlink ref="H19" location="'(5) DISAGG Inc'!A1" display="DISAGG Inc"/>
    <hyperlink ref="H20" location="'(5) DISAGG Inc'!A1" display="DISAGG Inc"/>
    <hyperlink ref="H23" location="'(5) DISAGG Inc'!A1" display="DISAGG Inc"/>
    <hyperlink ref="H24" location="'(5) DISAGG Inc'!A1" display="DISAGG Inc"/>
    <hyperlink ref="H26" location="'(5) DISAGG Inc'!A1" display="DISAGG Inc"/>
    <hyperlink ref="H28" location="'(5) DISAGG Inc'!A1" display="DISAGG Inc"/>
    <hyperlink ref="H30" location="'(5) DISAGG Inc'!A1" display="DISAGG Inc"/>
    <hyperlink ref="H32" location="'(5) DISAGG Inc'!A1" display="DISAGG Inc"/>
    <hyperlink ref="H34" location="'(5) DISAGG Inc'!A1" display="DISAGG Inc"/>
    <hyperlink ref="H29" location="'(5) DISAGG Inc'!C30" display="DISAGG Inc"/>
    <hyperlink ref="E32" location="'(9) PTS Adj'!A1" display="(9) PTS Adj"/>
    <hyperlink ref="E34" location="'(9) PTS Adj'!A1" display="(9) PTS Adj"/>
  </hyperlinks>
  <printOptions horizontalCentered="1" gridLinesSet="0"/>
  <pageMargins left="0.39370078740157483" right="0.39370078740157483" top="0.11811023622047245" bottom="0.11811023622047245" header="0.51181102362204722" footer="0.11811023622047245"/>
  <pageSetup paperSize="9" scale="81" firstPageNumber="5" orientation="landscape" useFirstPageNumber="1" r:id="rId3"/>
  <headerFooter alignWithMargins="0">
    <oddHeader xml:space="preserve">&amp;R&amp;"Times,Bold"&amp;12
</oddHeader>
    <oddFooter>&amp;R&amp;P</oddFooter>
  </headerFooter>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2:Y96"/>
  <sheetViews>
    <sheetView showGridLines="0" showZeros="0" zoomScale="80" zoomScaleNormal="80" zoomScaleSheetLayoutView="75" workbookViewId="0">
      <selection activeCell="J36" sqref="J36"/>
    </sheetView>
  </sheetViews>
  <sheetFormatPr defaultColWidth="8.140625" defaultRowHeight="13.5" outlineLevelRow="1"/>
  <cols>
    <col min="1" max="1" width="1.85546875" style="105" customWidth="1"/>
    <col min="2" max="2" width="43.85546875" style="105" customWidth="1"/>
    <col min="3" max="3" width="17.7109375" style="101" customWidth="1"/>
    <col min="4" max="4" width="4.140625" style="101" customWidth="1"/>
    <col min="5" max="8" width="17.7109375" style="101" customWidth="1"/>
    <col min="9" max="9" width="17.7109375" style="267" customWidth="1"/>
    <col min="10" max="10" width="9.5703125" style="101" customWidth="1"/>
    <col min="11" max="11" width="9.5703125" style="101" hidden="1" customWidth="1"/>
    <col min="12" max="12" width="6" style="117" customWidth="1"/>
    <col min="13" max="13" width="9.5703125" style="101" customWidth="1"/>
    <col min="14" max="14" width="5.85546875" style="219" customWidth="1"/>
    <col min="15" max="17" width="9.5703125" style="101" customWidth="1"/>
    <col min="18" max="19" width="8.140625" style="101" customWidth="1"/>
    <col min="20" max="20" width="5.85546875" style="101" customWidth="1"/>
    <col min="21" max="21" width="9.5703125" style="101" customWidth="1"/>
    <col min="22" max="22" width="5.85546875" style="101" customWidth="1"/>
    <col min="23" max="24" width="9.5703125" style="101" customWidth="1"/>
    <col min="25" max="16384" width="8.140625" style="101"/>
  </cols>
  <sheetData>
    <row r="2" spans="1:25" ht="18">
      <c r="A2" s="1099" t="s">
        <v>255</v>
      </c>
      <c r="B2" s="1099"/>
      <c r="C2" s="1099"/>
      <c r="D2" s="1099"/>
      <c r="E2" s="1099"/>
      <c r="F2" s="1099"/>
      <c r="G2" s="1099"/>
      <c r="H2" s="1099"/>
      <c r="I2" s="1099"/>
    </row>
    <row r="3" spans="1:25" ht="15">
      <c r="C3" s="106"/>
      <c r="D3" s="106"/>
      <c r="E3" s="106"/>
      <c r="F3" s="107"/>
      <c r="G3" s="107"/>
      <c r="H3" s="107"/>
      <c r="I3" s="101"/>
      <c r="L3" s="101"/>
      <c r="N3" s="102"/>
    </row>
    <row r="4" spans="1:25">
      <c r="D4" s="117"/>
      <c r="I4" s="101"/>
      <c r="L4" s="101"/>
      <c r="N4" s="102"/>
    </row>
    <row r="5" spans="1:25" ht="15.75">
      <c r="A5" s="1096"/>
      <c r="B5" s="1096"/>
      <c r="C5" s="1096"/>
      <c r="D5" s="1096"/>
      <c r="E5" s="1096"/>
      <c r="F5" s="1096"/>
      <c r="G5" s="1096"/>
      <c r="H5" s="1096"/>
      <c r="I5" s="1100"/>
      <c r="L5" s="101"/>
      <c r="N5" s="102"/>
    </row>
    <row r="6" spans="1:25" ht="12.75" customHeight="1">
      <c r="A6" s="108"/>
      <c r="C6" s="109"/>
      <c r="D6" s="110"/>
      <c r="E6" s="109"/>
      <c r="G6" s="111"/>
      <c r="H6" s="111"/>
      <c r="I6" s="101"/>
      <c r="L6" s="101"/>
      <c r="N6" s="102"/>
    </row>
    <row r="7" spans="1:25" ht="12.75" customHeight="1">
      <c r="A7" s="88" t="str">
        <f>'(1) Index'!$C$5</f>
        <v>For the year ended 30 June 2018</v>
      </c>
      <c r="C7" s="113"/>
      <c r="D7" s="220"/>
      <c r="E7" s="221"/>
      <c r="I7" s="101"/>
      <c r="L7" s="101"/>
      <c r="N7" s="102"/>
    </row>
    <row r="8" spans="1:25">
      <c r="A8" s="222"/>
      <c r="B8" s="222"/>
      <c r="D8" s="117"/>
      <c r="I8" s="101"/>
      <c r="L8" s="101"/>
      <c r="N8" s="102"/>
    </row>
    <row r="9" spans="1:25" s="124" customFormat="1" ht="38.25">
      <c r="A9" s="119"/>
      <c r="B9" s="120" t="s">
        <v>126</v>
      </c>
      <c r="C9" s="122" t="s">
        <v>262</v>
      </c>
      <c r="D9" s="223"/>
      <c r="E9" s="224" t="s">
        <v>123</v>
      </c>
      <c r="F9" s="122" t="s">
        <v>10</v>
      </c>
      <c r="G9" s="225" t="s">
        <v>11</v>
      </c>
      <c r="H9" s="225" t="s">
        <v>116</v>
      </c>
      <c r="I9" s="226" t="s">
        <v>60</v>
      </c>
      <c r="J9" s="101"/>
      <c r="K9" s="227" t="s">
        <v>42</v>
      </c>
      <c r="L9" s="101"/>
      <c r="M9" s="101"/>
      <c r="N9" s="102"/>
      <c r="O9" s="101"/>
      <c r="P9" s="101"/>
      <c r="Q9" s="101"/>
      <c r="R9" s="101"/>
      <c r="S9" s="101"/>
      <c r="T9" s="101"/>
      <c r="U9" s="101"/>
      <c r="V9" s="101"/>
      <c r="W9" s="101"/>
      <c r="X9" s="101"/>
      <c r="Y9" s="101"/>
    </row>
    <row r="10" spans="1:25" ht="14.1" customHeight="1">
      <c r="A10" s="126"/>
      <c r="B10" s="127"/>
      <c r="C10" s="132" t="s">
        <v>130</v>
      </c>
      <c r="D10" s="221"/>
      <c r="E10" s="128" t="s">
        <v>130</v>
      </c>
      <c r="F10" s="132" t="s">
        <v>130</v>
      </c>
      <c r="G10" s="130" t="s">
        <v>130</v>
      </c>
      <c r="H10" s="130" t="s">
        <v>130</v>
      </c>
      <c r="I10" s="228"/>
      <c r="K10" s="229" t="s">
        <v>43</v>
      </c>
      <c r="L10" s="101"/>
      <c r="N10" s="102"/>
    </row>
    <row r="11" spans="1:25" ht="14.1" customHeight="1">
      <c r="A11" s="133"/>
      <c r="B11" s="134"/>
      <c r="C11" s="1035"/>
      <c r="D11" s="236"/>
      <c r="E11" s="142"/>
      <c r="F11" s="230"/>
      <c r="G11" s="231"/>
      <c r="H11" s="231"/>
      <c r="I11" s="232"/>
      <c r="K11" s="229" t="s">
        <v>44</v>
      </c>
      <c r="L11" s="101"/>
      <c r="N11" s="102"/>
    </row>
    <row r="12" spans="1:25" ht="14.1" hidden="1" customHeight="1" outlineLevel="1">
      <c r="A12" s="233" t="s">
        <v>511</v>
      </c>
      <c r="B12" s="134"/>
      <c r="C12" s="242">
        <f>'(12) PTS Rev '!E12</f>
        <v>0</v>
      </c>
      <c r="D12" s="236"/>
      <c r="E12" s="142"/>
      <c r="F12" s="230"/>
      <c r="G12" s="234">
        <f>C12</f>
        <v>0</v>
      </c>
      <c r="H12" s="230"/>
      <c r="I12" s="965" t="s">
        <v>124</v>
      </c>
      <c r="K12" s="229"/>
      <c r="L12" s="101"/>
      <c r="N12" s="102"/>
      <c r="O12" s="101" t="s">
        <v>499</v>
      </c>
    </row>
    <row r="13" spans="1:25" ht="14.1" customHeight="1" collapsed="1">
      <c r="A13" s="233" t="str">
        <f>'(12) PTS Rev '!B13</f>
        <v>Electricity Transmission - Fixed</v>
      </c>
      <c r="B13" s="144"/>
      <c r="C13" s="242">
        <f>'(12) PTS Rev '!E13</f>
        <v>13407.638000000001</v>
      </c>
      <c r="D13" s="236"/>
      <c r="E13" s="142">
        <f>C13</f>
        <v>13407.638000000001</v>
      </c>
      <c r="F13" s="230"/>
      <c r="G13" s="234"/>
      <c r="H13" s="230"/>
      <c r="I13" s="965" t="s">
        <v>124</v>
      </c>
      <c r="J13" s="176"/>
      <c r="K13" s="1034" t="s">
        <v>45</v>
      </c>
      <c r="L13" s="176"/>
      <c r="N13" s="102"/>
    </row>
    <row r="14" spans="1:25" ht="14.1" customHeight="1">
      <c r="A14" s="233"/>
      <c r="B14" s="144"/>
      <c r="C14" s="242"/>
      <c r="D14" s="236"/>
      <c r="E14" s="142">
        <f>C14</f>
        <v>0</v>
      </c>
      <c r="F14" s="230"/>
      <c r="G14" s="234"/>
      <c r="H14" s="230"/>
      <c r="I14" s="1024"/>
      <c r="J14" s="176"/>
      <c r="K14" s="1034" t="s">
        <v>46</v>
      </c>
      <c r="L14" s="176"/>
      <c r="N14" s="102"/>
    </row>
    <row r="15" spans="1:25" ht="14.1" customHeight="1">
      <c r="A15" s="143"/>
      <c r="B15" s="144"/>
      <c r="C15" s="237"/>
      <c r="D15" s="236"/>
      <c r="E15" s="142"/>
      <c r="F15" s="230"/>
      <c r="G15" s="231"/>
      <c r="H15" s="231"/>
      <c r="I15" s="251"/>
      <c r="J15" s="176"/>
      <c r="K15" s="1034" t="s">
        <v>47</v>
      </c>
      <c r="L15" s="176"/>
      <c r="N15" s="102"/>
    </row>
    <row r="16" spans="1:25" ht="14.1" customHeight="1">
      <c r="A16" s="145" t="s">
        <v>9</v>
      </c>
      <c r="B16" s="146"/>
      <c r="C16" s="235">
        <f>SUM(C12:C15)</f>
        <v>13407.638000000001</v>
      </c>
      <c r="D16" s="236"/>
      <c r="E16" s="235">
        <f>SUM(E12:E15)</f>
        <v>13407.638000000001</v>
      </c>
      <c r="F16" s="235">
        <f>SUM(F13:F15)</f>
        <v>0</v>
      </c>
      <c r="G16" s="235">
        <f>SUM(G12:G14)</f>
        <v>0</v>
      </c>
      <c r="H16" s="235">
        <f>SUM(H13:H15)</f>
        <v>0</v>
      </c>
      <c r="I16" s="251"/>
      <c r="J16" s="176"/>
      <c r="K16" s="1034" t="s">
        <v>48</v>
      </c>
      <c r="L16" s="176"/>
      <c r="N16" s="102"/>
    </row>
    <row r="17" spans="1:14" ht="14.1" customHeight="1">
      <c r="A17" s="143"/>
      <c r="B17" s="144"/>
      <c r="C17" s="237"/>
      <c r="D17" s="236"/>
      <c r="E17" s="142"/>
      <c r="F17" s="158"/>
      <c r="G17" s="238"/>
      <c r="H17" s="238"/>
      <c r="I17" s="251"/>
      <c r="J17" s="176"/>
      <c r="K17" s="1034" t="s">
        <v>49</v>
      </c>
      <c r="L17" s="176"/>
      <c r="N17" s="102"/>
    </row>
    <row r="18" spans="1:14" ht="14.1" customHeight="1">
      <c r="A18" s="152" t="s">
        <v>500</v>
      </c>
      <c r="B18" s="144"/>
      <c r="C18" s="237"/>
      <c r="D18" s="236"/>
      <c r="E18" s="142"/>
      <c r="F18" s="158"/>
      <c r="G18" s="238"/>
      <c r="H18" s="238"/>
      <c r="I18" s="251"/>
      <c r="J18" s="176"/>
      <c r="K18" s="176"/>
      <c r="L18" s="176"/>
      <c r="N18" s="102"/>
    </row>
    <row r="19" spans="1:14" ht="14.1" customHeight="1">
      <c r="A19" s="126" t="s">
        <v>258</v>
      </c>
      <c r="B19" s="154"/>
      <c r="C19" s="237"/>
      <c r="D19" s="236"/>
      <c r="E19" s="142">
        <f t="shared" ref="E19:E35" si="0">C19</f>
        <v>0</v>
      </c>
      <c r="F19" s="158"/>
      <c r="G19" s="238"/>
      <c r="H19" s="238"/>
      <c r="I19" s="251"/>
      <c r="J19" s="176"/>
      <c r="K19" s="176" t="s">
        <v>293</v>
      </c>
      <c r="L19" s="176"/>
      <c r="N19" s="102"/>
    </row>
    <row r="20" spans="1:14" ht="14.1" customHeight="1">
      <c r="A20" s="233" t="s">
        <v>259</v>
      </c>
      <c r="B20" s="141"/>
      <c r="C20" s="237">
        <f>'(6) DISAGG Opex'!I15</f>
        <v>2244.3625849999999</v>
      </c>
      <c r="D20" s="236"/>
      <c r="E20" s="142">
        <f t="shared" si="0"/>
        <v>2244.3625849999999</v>
      </c>
      <c r="F20" s="158"/>
      <c r="G20" s="238"/>
      <c r="H20" s="238"/>
      <c r="I20" s="965" t="s">
        <v>122</v>
      </c>
      <c r="J20" s="176"/>
      <c r="K20" s="176"/>
      <c r="L20" s="176"/>
      <c r="N20" s="102"/>
    </row>
    <row r="21" spans="1:14" ht="14.1" customHeight="1">
      <c r="A21" s="233" t="s">
        <v>366</v>
      </c>
      <c r="B21" s="141"/>
      <c r="C21" s="237">
        <f>'(6) DISAGG Opex'!I23</f>
        <v>416.42638399999998</v>
      </c>
      <c r="D21" s="236"/>
      <c r="E21" s="142">
        <f t="shared" si="0"/>
        <v>416.42638399999998</v>
      </c>
      <c r="F21" s="158"/>
      <c r="G21" s="238"/>
      <c r="H21" s="238"/>
      <c r="I21" s="965" t="s">
        <v>122</v>
      </c>
      <c r="J21" s="176"/>
      <c r="K21" s="176"/>
      <c r="L21" s="176"/>
      <c r="N21" s="102"/>
    </row>
    <row r="22" spans="1:14" ht="14.1" customHeight="1">
      <c r="A22" s="143"/>
      <c r="B22" s="239"/>
      <c r="C22" s="237"/>
      <c r="D22" s="236"/>
      <c r="E22" s="142"/>
      <c r="F22" s="158"/>
      <c r="G22" s="238"/>
      <c r="H22" s="238"/>
      <c r="I22" s="251"/>
      <c r="J22" s="176"/>
      <c r="K22" s="176"/>
      <c r="L22" s="176"/>
      <c r="N22" s="102"/>
    </row>
    <row r="23" spans="1:14" ht="14.1" customHeight="1">
      <c r="A23" s="126" t="str">
        <f>'(6) DISAGG Opex'!D28</f>
        <v>OTHER COSTS</v>
      </c>
      <c r="B23" s="240"/>
      <c r="C23" s="237"/>
      <c r="D23" s="236"/>
      <c r="E23" s="142">
        <f t="shared" si="0"/>
        <v>0</v>
      </c>
      <c r="F23" s="158"/>
      <c r="G23" s="238"/>
      <c r="H23" s="238"/>
      <c r="I23" s="251"/>
      <c r="J23" s="176"/>
      <c r="K23" s="176"/>
      <c r="L23" s="176"/>
      <c r="N23" s="102"/>
    </row>
    <row r="24" spans="1:14" ht="14.1" customHeight="1">
      <c r="A24" s="133" t="s">
        <v>29</v>
      </c>
      <c r="B24" s="241"/>
      <c r="C24" s="237">
        <f>'(6) DISAGG Opex'!L32</f>
        <v>371.95518800000002</v>
      </c>
      <c r="D24" s="236"/>
      <c r="E24" s="142">
        <f t="shared" si="0"/>
        <v>371.95518800000002</v>
      </c>
      <c r="F24" s="158"/>
      <c r="G24" s="238"/>
      <c r="H24" s="238"/>
      <c r="I24" s="965" t="s">
        <v>122</v>
      </c>
      <c r="J24" s="176"/>
      <c r="K24" s="176"/>
      <c r="L24" s="176"/>
      <c r="N24" s="102"/>
    </row>
    <row r="25" spans="1:14" ht="14.1" customHeight="1">
      <c r="A25" s="133" t="s">
        <v>17</v>
      </c>
      <c r="B25" s="241"/>
      <c r="C25" s="237">
        <f>'(6) DISAGG Opex'!I36</f>
        <v>1011.1936890000001</v>
      </c>
      <c r="D25" s="236"/>
      <c r="E25" s="142">
        <f t="shared" si="0"/>
        <v>1011.1936890000001</v>
      </c>
      <c r="F25" s="158"/>
      <c r="G25" s="238"/>
      <c r="H25" s="238"/>
      <c r="I25" s="965" t="s">
        <v>122</v>
      </c>
      <c r="J25" s="176"/>
      <c r="K25" s="176"/>
      <c r="L25" s="176"/>
      <c r="N25" s="102"/>
    </row>
    <row r="26" spans="1:14" ht="14.1" hidden="1" customHeight="1" outlineLevel="1">
      <c r="A26" s="133" t="s">
        <v>139</v>
      </c>
      <c r="B26" s="241"/>
      <c r="C26" s="157">
        <f>'(6) DISAGG Opex'!L39</f>
        <v>0</v>
      </c>
      <c r="D26" s="236"/>
      <c r="E26" s="157">
        <f t="shared" si="0"/>
        <v>0</v>
      </c>
      <c r="F26" s="158"/>
      <c r="G26" s="238"/>
      <c r="H26" s="238"/>
      <c r="I26" s="1024" t="s">
        <v>122</v>
      </c>
      <c r="J26" s="176"/>
      <c r="K26" s="176"/>
      <c r="L26" s="176"/>
      <c r="N26" s="102"/>
    </row>
    <row r="27" spans="1:14" ht="14.1" customHeight="1" collapsed="1">
      <c r="A27" s="133" t="s">
        <v>137</v>
      </c>
      <c r="B27" s="241"/>
      <c r="C27" s="237">
        <f>'(6) DISAGG Opex'!L43</f>
        <v>79.995277999999985</v>
      </c>
      <c r="D27" s="236"/>
      <c r="E27" s="142">
        <f t="shared" si="0"/>
        <v>79.995277999999985</v>
      </c>
      <c r="F27" s="158"/>
      <c r="G27" s="238"/>
      <c r="H27" s="238"/>
      <c r="I27" s="965" t="s">
        <v>122</v>
      </c>
      <c r="J27" s="176"/>
      <c r="K27" s="176"/>
      <c r="L27" s="176"/>
      <c r="N27" s="102"/>
    </row>
    <row r="28" spans="1:14" ht="14.1" hidden="1" customHeight="1" outlineLevel="1">
      <c r="A28" s="133" t="s">
        <v>141</v>
      </c>
      <c r="B28" s="241"/>
      <c r="C28" s="237">
        <f>'(6) DISAGG Opex'!L53</f>
        <v>0</v>
      </c>
      <c r="D28" s="236"/>
      <c r="E28" s="142">
        <f t="shared" si="0"/>
        <v>0</v>
      </c>
      <c r="F28" s="158"/>
      <c r="G28" s="238"/>
      <c r="H28" s="238"/>
      <c r="I28" s="1024" t="s">
        <v>122</v>
      </c>
      <c r="J28" s="176"/>
      <c r="K28" s="176"/>
      <c r="L28" s="176"/>
      <c r="N28" s="102"/>
    </row>
    <row r="29" spans="1:14" ht="14.1" customHeight="1" collapsed="1">
      <c r="A29" s="133" t="s">
        <v>140</v>
      </c>
      <c r="B29" s="241"/>
      <c r="C29" s="237">
        <f>'(6) DISAGG Opex'!I59</f>
        <v>11.307296000000003</v>
      </c>
      <c r="D29" s="236"/>
      <c r="E29" s="142">
        <f t="shared" si="0"/>
        <v>11.307296000000003</v>
      </c>
      <c r="F29" s="158"/>
      <c r="G29" s="238"/>
      <c r="H29" s="238"/>
      <c r="I29" s="965" t="s">
        <v>122</v>
      </c>
      <c r="J29" s="176"/>
      <c r="K29" s="176"/>
      <c r="L29" s="176"/>
      <c r="N29" s="102"/>
    </row>
    <row r="30" spans="1:14" ht="14.1" customHeight="1" outlineLevel="1">
      <c r="A30" s="133" t="s">
        <v>138</v>
      </c>
      <c r="B30" s="241"/>
      <c r="C30" s="237">
        <f>'(6) DISAGG Opex'!L64</f>
        <v>8.2737000000000016</v>
      </c>
      <c r="D30" s="236"/>
      <c r="E30" s="142">
        <f t="shared" si="0"/>
        <v>8.2737000000000016</v>
      </c>
      <c r="F30" s="158"/>
      <c r="G30" s="238"/>
      <c r="H30" s="238"/>
      <c r="I30" s="1024" t="s">
        <v>122</v>
      </c>
      <c r="J30" s="176"/>
      <c r="K30" s="176"/>
      <c r="L30" s="176"/>
      <c r="N30" s="102"/>
    </row>
    <row r="31" spans="1:14" ht="14.1" customHeight="1">
      <c r="A31" s="133" t="s">
        <v>119</v>
      </c>
      <c r="B31" s="241"/>
      <c r="C31" s="242">
        <f>'(6) DISAGG Opex'!L81</f>
        <v>146.58387299999998</v>
      </c>
      <c r="D31" s="236"/>
      <c r="E31" s="142">
        <f t="shared" si="0"/>
        <v>146.58387299999998</v>
      </c>
      <c r="F31" s="158"/>
      <c r="G31" s="238"/>
      <c r="H31" s="238"/>
      <c r="I31" s="965" t="s">
        <v>122</v>
      </c>
      <c r="J31" s="176"/>
      <c r="K31" s="176"/>
      <c r="L31" s="176"/>
      <c r="N31" s="102"/>
    </row>
    <row r="32" spans="1:14" ht="14.1" customHeight="1">
      <c r="A32" s="133"/>
      <c r="B32" s="241"/>
      <c r="C32" s="242"/>
      <c r="D32" s="236"/>
      <c r="E32" s="142"/>
      <c r="F32" s="158"/>
      <c r="G32" s="238"/>
      <c r="H32" s="238"/>
      <c r="I32" s="251"/>
      <c r="J32" s="176"/>
      <c r="K32" s="176"/>
      <c r="L32" s="176"/>
      <c r="N32" s="102"/>
    </row>
    <row r="33" spans="1:14" s="169" customFormat="1" ht="14.1" customHeight="1">
      <c r="A33" s="243" t="s">
        <v>61</v>
      </c>
      <c r="B33" s="244"/>
      <c r="C33" s="249">
        <v>4652.0347699999993</v>
      </c>
      <c r="D33" s="245"/>
      <c r="E33" s="246">
        <f t="shared" si="0"/>
        <v>4652.0347699999993</v>
      </c>
      <c r="F33" s="247"/>
      <c r="G33" s="248"/>
      <c r="H33" s="248"/>
      <c r="I33" s="965" t="s">
        <v>537</v>
      </c>
      <c r="J33" s="1025"/>
      <c r="K33" s="274"/>
      <c r="L33" s="274"/>
      <c r="N33" s="173"/>
    </row>
    <row r="34" spans="1:14" s="169" customFormat="1" ht="13.5" customHeight="1" outlineLevel="1">
      <c r="A34" s="243" t="s">
        <v>108</v>
      </c>
      <c r="B34" s="244"/>
      <c r="C34" s="249">
        <v>0</v>
      </c>
      <c r="D34" s="245"/>
      <c r="E34" s="246">
        <f t="shared" si="0"/>
        <v>0</v>
      </c>
      <c r="F34" s="247"/>
      <c r="G34" s="248"/>
      <c r="H34" s="248"/>
      <c r="I34" s="965"/>
      <c r="J34" s="274"/>
      <c r="K34" s="274"/>
      <c r="L34" s="274"/>
      <c r="N34" s="173"/>
    </row>
    <row r="35" spans="1:14" s="169" customFormat="1" ht="13.5" customHeight="1" outlineLevel="1">
      <c r="A35" s="243" t="s">
        <v>340</v>
      </c>
      <c r="B35" s="244"/>
      <c r="C35" s="249">
        <v>42.116999999999997</v>
      </c>
      <c r="D35" s="245"/>
      <c r="E35" s="246">
        <f t="shared" si="0"/>
        <v>42.116999999999997</v>
      </c>
      <c r="F35" s="247"/>
      <c r="G35" s="248"/>
      <c r="H35" s="248"/>
      <c r="I35" s="965" t="s">
        <v>538</v>
      </c>
      <c r="J35" s="1025"/>
      <c r="K35" s="274"/>
      <c r="L35" s="274"/>
      <c r="N35" s="173"/>
    </row>
    <row r="36" spans="1:14" ht="14.1" customHeight="1">
      <c r="A36" s="143"/>
      <c r="B36" s="250"/>
      <c r="C36" s="237"/>
      <c r="D36" s="236"/>
      <c r="E36" s="142"/>
      <c r="F36" s="158"/>
      <c r="G36" s="238"/>
      <c r="H36" s="238"/>
      <c r="I36" s="251"/>
      <c r="J36" s="176"/>
      <c r="K36" s="176"/>
      <c r="L36" s="176"/>
      <c r="N36" s="102"/>
    </row>
    <row r="37" spans="1:14" ht="14.1" customHeight="1" thickBot="1">
      <c r="A37" s="161" t="s">
        <v>8</v>
      </c>
      <c r="B37" s="146"/>
      <c r="C37" s="1036">
        <f>C16-SUM(C20:C36)</f>
        <v>4423.3882370000028</v>
      </c>
      <c r="D37" s="236"/>
      <c r="E37" s="1036">
        <f>E16-SUM(E20:E36)</f>
        <v>4423.3882370000028</v>
      </c>
      <c r="F37" s="252">
        <f>F16-SUM(F19:F36)</f>
        <v>0</v>
      </c>
      <c r="G37" s="252">
        <f>G16-SUM(G19:G36)</f>
        <v>0</v>
      </c>
      <c r="H37" s="252">
        <f>H16-SUM(H19:H36)</f>
        <v>0</v>
      </c>
      <c r="I37" s="251"/>
      <c r="J37" s="176"/>
      <c r="K37" s="176"/>
      <c r="L37" s="176"/>
      <c r="N37" s="102"/>
    </row>
    <row r="38" spans="1:14" ht="14.1" customHeight="1" thickTop="1">
      <c r="A38" s="253"/>
      <c r="B38" s="254"/>
      <c r="C38" s="255"/>
      <c r="D38" s="221"/>
      <c r="E38" s="256"/>
      <c r="F38" s="257"/>
      <c r="G38" s="258"/>
      <c r="H38" s="259"/>
      <c r="I38" s="260"/>
      <c r="J38" s="1026"/>
      <c r="K38" s="176"/>
      <c r="L38" s="176"/>
      <c r="N38" s="102"/>
    </row>
    <row r="39" spans="1:14" ht="14.1" customHeight="1">
      <c r="A39" s="261"/>
      <c r="B39" s="262"/>
      <c r="C39" s="263"/>
      <c r="D39" s="221"/>
      <c r="E39" s="264"/>
      <c r="F39" s="264"/>
      <c r="G39" s="265"/>
      <c r="H39" s="265"/>
      <c r="I39" s="266"/>
      <c r="J39" s="1026"/>
      <c r="K39" s="176"/>
      <c r="L39" s="176"/>
      <c r="N39" s="102"/>
    </row>
    <row r="40" spans="1:14">
      <c r="A40" s="124" t="s">
        <v>133</v>
      </c>
      <c r="C40" s="105"/>
      <c r="E40" s="221"/>
      <c r="I40" s="176"/>
      <c r="J40" s="1027"/>
      <c r="K40" s="176"/>
      <c r="L40" s="176"/>
      <c r="N40" s="102"/>
    </row>
    <row r="41" spans="1:14" s="269" customFormat="1">
      <c r="A41" s="170" t="s">
        <v>506</v>
      </c>
      <c r="B41" s="268"/>
      <c r="C41" s="268"/>
      <c r="D41" s="268"/>
      <c r="E41" s="268"/>
      <c r="F41" s="268"/>
      <c r="G41" s="268"/>
      <c r="H41" s="268"/>
      <c r="I41" s="1028"/>
      <c r="J41" s="1028"/>
      <c r="K41" s="1029"/>
      <c r="L41" s="1029"/>
      <c r="N41" s="270"/>
    </row>
    <row r="42" spans="1:14" s="269" customFormat="1">
      <c r="A42" s="170"/>
      <c r="B42" s="268"/>
      <c r="C42" s="268"/>
      <c r="D42" s="268"/>
      <c r="E42" s="268"/>
      <c r="F42" s="268"/>
      <c r="G42" s="268"/>
      <c r="H42" s="268"/>
      <c r="I42" s="1028"/>
      <c r="J42" s="1028"/>
      <c r="K42" s="1029"/>
      <c r="L42" s="1029"/>
      <c r="N42" s="270"/>
    </row>
    <row r="43" spans="1:14" s="169" customFormat="1" ht="18" customHeight="1">
      <c r="A43" s="175" t="s">
        <v>502</v>
      </c>
      <c r="B43" s="271"/>
      <c r="C43" s="271"/>
      <c r="I43" s="274"/>
      <c r="J43" s="1030"/>
      <c r="K43" s="274"/>
      <c r="L43" s="1031"/>
      <c r="N43" s="272"/>
    </row>
    <row r="44" spans="1:14" s="169" customFormat="1" ht="18" customHeight="1">
      <c r="A44" s="175" t="s">
        <v>507</v>
      </c>
      <c r="B44" s="271"/>
      <c r="C44" s="271"/>
      <c r="I44" s="274"/>
      <c r="J44" s="1030"/>
      <c r="K44" s="274"/>
      <c r="L44" s="1031"/>
      <c r="N44" s="272"/>
    </row>
    <row r="45" spans="1:14" s="169" customFormat="1" ht="16.5" customHeight="1">
      <c r="A45" s="173" t="s">
        <v>134</v>
      </c>
      <c r="B45" s="271"/>
      <c r="C45" s="271"/>
      <c r="I45" s="274"/>
      <c r="J45" s="1030"/>
      <c r="K45" s="274"/>
      <c r="L45" s="1031"/>
      <c r="N45" s="272"/>
    </row>
    <row r="46" spans="1:14" s="169" customFormat="1">
      <c r="A46" s="173" t="s">
        <v>79</v>
      </c>
      <c r="B46" s="271"/>
      <c r="C46" s="271"/>
      <c r="I46" s="274"/>
      <c r="J46" s="1030"/>
      <c r="K46" s="274"/>
      <c r="L46" s="1031"/>
      <c r="N46" s="272"/>
    </row>
    <row r="47" spans="1:14">
      <c r="A47" s="104"/>
      <c r="C47" s="105"/>
      <c r="I47" s="176"/>
      <c r="J47" s="1027"/>
      <c r="K47" s="176"/>
      <c r="L47" s="1032"/>
    </row>
    <row r="48" spans="1:14" ht="12.75" hidden="1" customHeight="1">
      <c r="A48" s="177" t="s">
        <v>146</v>
      </c>
      <c r="B48" s="177" t="s">
        <v>317</v>
      </c>
      <c r="C48" s="273"/>
      <c r="D48" s="274"/>
      <c r="E48" s="274"/>
      <c r="F48" s="274"/>
      <c r="I48" s="176"/>
      <c r="J48" s="1027"/>
      <c r="K48" s="176"/>
      <c r="L48" s="1032"/>
    </row>
    <row r="49" spans="1:12" ht="14.25">
      <c r="A49" s="180" t="s">
        <v>342</v>
      </c>
      <c r="B49" s="182"/>
      <c r="C49" s="105"/>
      <c r="I49" s="176"/>
      <c r="J49" s="1027"/>
      <c r="K49" s="176"/>
      <c r="L49" s="1032"/>
    </row>
    <row r="50" spans="1:12">
      <c r="A50" s="182"/>
      <c r="I50" s="1027"/>
      <c r="J50" s="176"/>
      <c r="K50" s="176"/>
      <c r="L50" s="1032"/>
    </row>
    <row r="51" spans="1:12">
      <c r="I51" s="1027"/>
      <c r="J51" s="176"/>
      <c r="K51" s="176"/>
      <c r="L51" s="1032"/>
    </row>
    <row r="52" spans="1:12">
      <c r="I52" s="1027"/>
      <c r="J52" s="176"/>
      <c r="K52" s="176"/>
      <c r="L52" s="1032"/>
    </row>
    <row r="53" spans="1:12">
      <c r="I53" s="1027"/>
      <c r="J53" s="176"/>
      <c r="K53" s="176"/>
      <c r="L53" s="1032"/>
    </row>
    <row r="54" spans="1:12">
      <c r="I54" s="1027"/>
      <c r="J54" s="176"/>
      <c r="K54" s="176"/>
      <c r="L54" s="1032"/>
    </row>
    <row r="55" spans="1:12">
      <c r="I55" s="1027"/>
      <c r="J55" s="176"/>
      <c r="K55" s="176"/>
      <c r="L55" s="1032"/>
    </row>
    <row r="56" spans="1:12">
      <c r="I56" s="1027"/>
      <c r="J56" s="176"/>
      <c r="K56" s="176"/>
      <c r="L56" s="1032"/>
    </row>
    <row r="57" spans="1:12">
      <c r="I57" s="1027"/>
      <c r="J57" s="176"/>
      <c r="K57" s="176"/>
      <c r="L57" s="1032"/>
    </row>
    <row r="58" spans="1:12">
      <c r="I58" s="1027"/>
      <c r="J58" s="176"/>
      <c r="K58" s="176"/>
      <c r="L58" s="1032"/>
    </row>
    <row r="59" spans="1:12">
      <c r="I59" s="1027"/>
      <c r="J59" s="176"/>
      <c r="K59" s="176"/>
      <c r="L59" s="1032"/>
    </row>
    <row r="60" spans="1:12">
      <c r="I60" s="1027"/>
      <c r="J60" s="176"/>
      <c r="K60" s="176"/>
      <c r="L60" s="1032"/>
    </row>
    <row r="61" spans="1:12">
      <c r="I61" s="1027"/>
      <c r="J61" s="176"/>
      <c r="K61" s="176"/>
      <c r="L61" s="1032"/>
    </row>
    <row r="62" spans="1:12">
      <c r="I62" s="1027"/>
      <c r="J62" s="176"/>
      <c r="K62" s="176"/>
      <c r="L62" s="1032"/>
    </row>
    <row r="63" spans="1:12">
      <c r="I63" s="1027"/>
      <c r="J63" s="176"/>
      <c r="K63" s="176"/>
      <c r="L63" s="1032"/>
    </row>
    <row r="64" spans="1:12">
      <c r="I64" s="1027"/>
      <c r="J64" s="176"/>
      <c r="K64" s="176"/>
      <c r="L64" s="1032"/>
    </row>
    <row r="65" spans="9:12">
      <c r="I65" s="1027"/>
      <c r="J65" s="176"/>
      <c r="K65" s="176"/>
      <c r="L65" s="1032"/>
    </row>
    <row r="66" spans="9:12">
      <c r="I66" s="1027"/>
      <c r="J66" s="176"/>
      <c r="K66" s="176"/>
      <c r="L66" s="1032"/>
    </row>
    <row r="67" spans="9:12">
      <c r="I67" s="1027"/>
      <c r="J67" s="176"/>
      <c r="K67" s="176"/>
      <c r="L67" s="1032"/>
    </row>
    <row r="68" spans="9:12">
      <c r="I68" s="1027"/>
      <c r="J68" s="176"/>
      <c r="K68" s="176"/>
      <c r="L68" s="1032"/>
    </row>
    <row r="69" spans="9:12">
      <c r="I69" s="1027"/>
      <c r="J69" s="176"/>
      <c r="K69" s="176"/>
      <c r="L69" s="1032"/>
    </row>
    <row r="70" spans="9:12">
      <c r="I70" s="1027"/>
      <c r="J70" s="176"/>
      <c r="K70" s="176"/>
      <c r="L70" s="1032"/>
    </row>
    <row r="71" spans="9:12">
      <c r="I71" s="1027"/>
      <c r="J71" s="176"/>
      <c r="K71" s="176"/>
      <c r="L71" s="1032"/>
    </row>
    <row r="72" spans="9:12">
      <c r="I72" s="1027"/>
      <c r="J72" s="176"/>
      <c r="K72" s="176"/>
      <c r="L72" s="1032"/>
    </row>
    <row r="73" spans="9:12">
      <c r="I73" s="1027"/>
      <c r="J73" s="176"/>
      <c r="K73" s="176"/>
      <c r="L73" s="1032"/>
    </row>
    <row r="74" spans="9:12">
      <c r="I74" s="1027"/>
      <c r="J74" s="176"/>
      <c r="K74" s="176"/>
      <c r="L74" s="1032"/>
    </row>
    <row r="75" spans="9:12">
      <c r="I75" s="1027"/>
      <c r="J75" s="176"/>
      <c r="K75" s="176"/>
      <c r="L75" s="1032"/>
    </row>
    <row r="76" spans="9:12">
      <c r="I76" s="1027"/>
      <c r="J76" s="176"/>
      <c r="K76" s="176"/>
      <c r="L76" s="1032"/>
    </row>
    <row r="77" spans="9:12">
      <c r="I77" s="1027"/>
      <c r="J77" s="176"/>
      <c r="K77" s="176"/>
      <c r="L77" s="1032"/>
    </row>
    <row r="78" spans="9:12">
      <c r="I78" s="1027"/>
      <c r="J78" s="176"/>
      <c r="K78" s="176"/>
      <c r="L78" s="1032"/>
    </row>
    <row r="79" spans="9:12">
      <c r="I79" s="1027"/>
      <c r="J79" s="176"/>
      <c r="K79" s="176"/>
      <c r="L79" s="1032"/>
    </row>
    <row r="80" spans="9:12">
      <c r="I80" s="1027"/>
      <c r="J80" s="176"/>
      <c r="K80" s="176"/>
      <c r="L80" s="1032"/>
    </row>
    <row r="81" spans="9:12">
      <c r="I81" s="1027"/>
      <c r="J81" s="176"/>
      <c r="K81" s="176"/>
      <c r="L81" s="1032"/>
    </row>
    <row r="82" spans="9:12">
      <c r="I82" s="1027"/>
      <c r="J82" s="176"/>
      <c r="K82" s="176"/>
      <c r="L82" s="1032"/>
    </row>
    <row r="83" spans="9:12">
      <c r="I83" s="1027"/>
      <c r="J83" s="176"/>
      <c r="K83" s="176"/>
      <c r="L83" s="1032"/>
    </row>
    <row r="84" spans="9:12">
      <c r="I84" s="1027"/>
      <c r="J84" s="176"/>
      <c r="K84" s="176"/>
      <c r="L84" s="1032"/>
    </row>
    <row r="85" spans="9:12">
      <c r="I85" s="1027"/>
      <c r="J85" s="176"/>
      <c r="K85" s="176"/>
      <c r="L85" s="1032"/>
    </row>
    <row r="86" spans="9:12">
      <c r="I86" s="1027"/>
      <c r="J86" s="176"/>
      <c r="K86" s="176"/>
      <c r="L86" s="1032"/>
    </row>
    <row r="87" spans="9:12">
      <c r="I87" s="1027"/>
      <c r="J87" s="176"/>
      <c r="K87" s="176"/>
      <c r="L87" s="1032"/>
    </row>
    <row r="88" spans="9:12">
      <c r="I88" s="1027"/>
      <c r="J88" s="176"/>
      <c r="K88" s="176"/>
      <c r="L88" s="1032"/>
    </row>
    <row r="89" spans="9:12">
      <c r="I89" s="1027"/>
      <c r="J89" s="176"/>
      <c r="K89" s="176"/>
      <c r="L89" s="1032"/>
    </row>
    <row r="90" spans="9:12">
      <c r="I90" s="1027"/>
      <c r="J90" s="176"/>
      <c r="K90" s="176"/>
      <c r="L90" s="1032"/>
    </row>
    <row r="91" spans="9:12">
      <c r="I91" s="1027"/>
      <c r="J91" s="176"/>
      <c r="K91" s="176"/>
      <c r="L91" s="1032"/>
    </row>
    <row r="92" spans="9:12">
      <c r="I92" s="1027"/>
      <c r="J92" s="176"/>
      <c r="K92" s="176"/>
      <c r="L92" s="1032"/>
    </row>
    <row r="93" spans="9:12">
      <c r="I93" s="1027"/>
      <c r="J93" s="176"/>
      <c r="K93" s="176"/>
      <c r="L93" s="1032"/>
    </row>
    <row r="94" spans="9:12">
      <c r="I94" s="1027"/>
      <c r="J94" s="176"/>
      <c r="K94" s="176"/>
      <c r="L94" s="1032"/>
    </row>
    <row r="95" spans="9:12">
      <c r="I95" s="1027"/>
      <c r="J95" s="176"/>
      <c r="K95" s="176"/>
      <c r="L95" s="1032"/>
    </row>
    <row r="96" spans="9:12">
      <c r="I96" s="1027"/>
      <c r="J96" s="176"/>
      <c r="K96" s="176"/>
      <c r="L96" s="1032"/>
    </row>
  </sheetData>
  <customSheetViews>
    <customSheetView guid="{40BCCFC0-858B-4E7A-90B5-167B0A5EAA8C}" scale="75" showPageBreaks="1" showGridLines="0" zeroValues="0" fitToPage="1" printArea="1" showRuler="0" topLeftCell="A7">
      <selection activeCell="B30" sqref="B30"/>
      <pageMargins left="0.15748031496062992" right="0.15748031496062992" top="0.11811023622047245" bottom="0.11811023622047245" header="0.11811023622047245" footer="0.11811023622047245"/>
      <printOptions horizontalCentered="1"/>
      <pageSetup paperSize="9" scale="53" orientation="landscape" horizontalDpi="4294967292" verticalDpi="4294967292" r:id="rId1"/>
      <headerFooter alignWithMargins="0">
        <oddFooter>&amp;R&amp;P</oddFooter>
      </headerFooter>
    </customSheetView>
    <customSheetView guid="{AAD1793D-D726-4284-9E00-BFA4908AA875}" showPageBreaks="1" showGridLines="0" zeroValues="0" fitToPage="1" printArea="1" showRuler="0" topLeftCell="A25">
      <selection activeCell="B40" sqref="B40"/>
      <pageMargins left="0.15748031496062992" right="0.15748031496062992" top="0.11811023622047245" bottom="0.11811023622047245" header="0.11811023622047245" footer="0.11811023622047245"/>
      <printOptions horizontalCentered="1"/>
      <pageSetup paperSize="9" scale="53" orientation="landscape" horizontalDpi="4294967292" verticalDpi="4294967292" r:id="rId2"/>
      <headerFooter alignWithMargins="0">
        <oddFooter>&amp;R&amp;P</oddFooter>
      </headerFooter>
    </customSheetView>
  </customSheetViews>
  <mergeCells count="2">
    <mergeCell ref="A2:I2"/>
    <mergeCell ref="A5:I5"/>
  </mergeCells>
  <phoneticPr fontId="13" type="noConversion"/>
  <hyperlinks>
    <hyperlink ref="A34" location="'P &amp; L 08-09'!A1" display="Impairment"/>
    <hyperlink ref="I13" location="'(12) PTS Rev '!A1" display="PTS Rev"/>
    <hyperlink ref="I20" location="'(6) DISAGG Opex'!A1" display="DISAGG Opex"/>
    <hyperlink ref="I21" location="'(6) DISAGG Opex'!A1" display="DISAGG Opex"/>
    <hyperlink ref="I24" location="'(6) DISAGG Opex'!A1" display="DISAGG Opex"/>
    <hyperlink ref="I25" location="'(6) DISAGG Opex'!A1" display="DISAGG Opex"/>
    <hyperlink ref="I27" location="'(6) DISAGG Opex'!A1" display="DISAGG Opex"/>
    <hyperlink ref="I29" location="'(6) DISAGG Opex'!A1" display="DISAGG Opex"/>
    <hyperlink ref="I31" location="'(6) DISAGG Opex'!A1" display="DISAGG Opex"/>
    <hyperlink ref="I12" location="'(12) PTS Rev '!A1" display="PTS Rev"/>
    <hyperlink ref="I33" location="'J. Accounting PPE'!A1" display="Accounting PPE"/>
    <hyperlink ref="I35" location="'F. 2018 P &amp; L '!A1" display="2018 P&amp;L"/>
  </hyperlinks>
  <printOptions horizontalCentered="1" gridLinesSet="0"/>
  <pageMargins left="0.15748031496062992" right="0.15748031496062992" top="0.11811023622047245" bottom="0.11811023622047245" header="0.11811023622047245" footer="0.11811023622047245"/>
  <pageSetup paperSize="9" scale="86" firstPageNumber="6" orientation="landscape" useFirstPageNumber="1" r:id="rId3"/>
  <headerFooter alignWithMargins="0">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Y194"/>
  <sheetViews>
    <sheetView showGridLines="0" showZeros="0" topLeftCell="A25" zoomScale="60" zoomScaleNormal="60" zoomScaleSheetLayoutView="75" workbookViewId="0">
      <selection activeCell="J36" sqref="J36"/>
    </sheetView>
  </sheetViews>
  <sheetFormatPr defaultColWidth="8.140625" defaultRowHeight="17.25"/>
  <cols>
    <col min="1" max="1" width="21.85546875" style="695" customWidth="1"/>
    <col min="2" max="2" width="1.42578125" style="695" customWidth="1"/>
    <col min="3" max="3" width="5.140625" style="695" customWidth="1"/>
    <col min="4" max="4" width="22.7109375" style="695" customWidth="1"/>
    <col min="5" max="6" width="15" style="695" customWidth="1"/>
    <col min="7" max="7" width="14.7109375" style="695" customWidth="1"/>
    <col min="8" max="8" width="7" style="695" customWidth="1"/>
    <col min="9" max="10" width="17.5703125" style="695" customWidth="1"/>
    <col min="11" max="11" width="18.5703125" style="695" customWidth="1"/>
    <col min="12" max="12" width="16.5703125" style="695" customWidth="1"/>
    <col min="13" max="15" width="8.140625" style="695" customWidth="1"/>
    <col min="16" max="16" width="30" style="695" bestFit="1" customWidth="1"/>
    <col min="17" max="17" width="11.5703125" style="695" bestFit="1" customWidth="1"/>
    <col min="18" max="16384" width="8.140625" style="695"/>
  </cols>
  <sheetData>
    <row r="2" spans="1:25" s="694" customFormat="1">
      <c r="A2" s="1102" t="s">
        <v>33</v>
      </c>
      <c r="B2" s="1103"/>
      <c r="C2" s="1103"/>
      <c r="D2" s="1103"/>
      <c r="E2" s="1103"/>
      <c r="F2" s="1103"/>
      <c r="G2" s="1103"/>
      <c r="H2" s="1103"/>
      <c r="I2" s="1103"/>
      <c r="J2" s="1103"/>
      <c r="K2" s="1104"/>
      <c r="L2" s="1104"/>
    </row>
    <row r="3" spans="1:25">
      <c r="A3" s="1101"/>
      <c r="B3" s="1101"/>
      <c r="C3" s="1101"/>
      <c r="D3" s="1101"/>
      <c r="E3" s="1101"/>
      <c r="F3" s="1101"/>
      <c r="G3" s="1101"/>
      <c r="H3" s="1101"/>
      <c r="I3" s="1101"/>
      <c r="J3" s="1101"/>
      <c r="K3" s="1101"/>
      <c r="L3" s="1101"/>
    </row>
    <row r="4" spans="1:25" ht="12.75" customHeight="1">
      <c r="A4" s="693"/>
      <c r="B4" s="693"/>
      <c r="C4" s="693"/>
      <c r="D4" s="693"/>
      <c r="E4" s="693"/>
      <c r="F4" s="693"/>
      <c r="G4" s="693"/>
      <c r="H4" s="693"/>
      <c r="I4" s="693"/>
      <c r="J4" s="693"/>
      <c r="K4" s="693"/>
      <c r="L4" s="693"/>
    </row>
    <row r="5" spans="1:25">
      <c r="A5" s="88" t="str">
        <f>'(1) Index'!$C$5</f>
        <v>For the year ended 30 June 2018</v>
      </c>
      <c r="B5" s="847"/>
      <c r="C5" s="847"/>
      <c r="D5" s="847"/>
      <c r="I5" s="697"/>
      <c r="J5" s="697"/>
      <c r="K5" s="698"/>
    </row>
    <row r="6" spans="1:25" ht="18" thickBot="1">
      <c r="A6" s="696"/>
      <c r="I6" s="698"/>
      <c r="J6" s="698"/>
      <c r="K6" s="698"/>
      <c r="L6" s="699"/>
      <c r="M6" s="699"/>
      <c r="N6" s="699"/>
      <c r="O6" s="699"/>
      <c r="P6" s="699"/>
      <c r="Q6" s="699"/>
      <c r="R6" s="699"/>
      <c r="S6" s="699"/>
      <c r="T6" s="699"/>
      <c r="U6" s="699"/>
      <c r="V6" s="699"/>
      <c r="W6" s="699"/>
      <c r="X6" s="699"/>
    </row>
    <row r="7" spans="1:25" ht="103.5">
      <c r="A7" s="700" t="s">
        <v>78</v>
      </c>
      <c r="B7" s="701"/>
      <c r="C7" s="701"/>
      <c r="D7" s="702" t="s">
        <v>62</v>
      </c>
      <c r="E7" s="703"/>
      <c r="F7" s="703"/>
      <c r="G7" s="704" t="s">
        <v>63</v>
      </c>
      <c r="H7" s="705"/>
      <c r="I7" s="706" t="s">
        <v>123</v>
      </c>
      <c r="J7" s="707" t="s">
        <v>10</v>
      </c>
      <c r="K7" s="708" t="s">
        <v>116</v>
      </c>
      <c r="L7" s="709" t="s">
        <v>118</v>
      </c>
      <c r="M7" s="699"/>
      <c r="N7" s="699"/>
      <c r="O7" s="699"/>
      <c r="P7" s="699"/>
      <c r="Q7" s="699"/>
      <c r="R7" s="699"/>
      <c r="S7" s="699"/>
      <c r="T7" s="699"/>
      <c r="U7" s="699"/>
      <c r="V7" s="699"/>
      <c r="W7" s="699"/>
      <c r="X7" s="699"/>
      <c r="Y7" s="699"/>
    </row>
    <row r="8" spans="1:25">
      <c r="A8" s="710"/>
      <c r="B8" s="711"/>
      <c r="C8" s="712"/>
      <c r="D8" s="713"/>
      <c r="E8" s="711"/>
      <c r="F8" s="711"/>
      <c r="G8" s="711"/>
      <c r="H8" s="712"/>
      <c r="I8" s="714" t="s">
        <v>130</v>
      </c>
      <c r="J8" s="714" t="s">
        <v>130</v>
      </c>
      <c r="K8" s="714" t="s">
        <v>130</v>
      </c>
      <c r="L8" s="715" t="s">
        <v>130</v>
      </c>
      <c r="M8" s="699"/>
      <c r="N8" s="699"/>
      <c r="O8" s="699"/>
      <c r="P8" s="699"/>
      <c r="Q8" s="699"/>
      <c r="R8" s="699"/>
      <c r="S8" s="699"/>
      <c r="T8" s="699"/>
      <c r="U8" s="699"/>
      <c r="V8" s="699"/>
      <c r="W8" s="699"/>
      <c r="X8" s="699"/>
      <c r="Y8" s="699"/>
    </row>
    <row r="9" spans="1:25">
      <c r="A9" s="716"/>
      <c r="C9" s="717"/>
      <c r="D9" s="718"/>
      <c r="H9" s="717"/>
      <c r="I9" s="719"/>
      <c r="J9" s="719"/>
      <c r="K9" s="719"/>
      <c r="L9" s="715"/>
      <c r="M9" s="699"/>
      <c r="N9" s="699"/>
      <c r="O9" s="699"/>
      <c r="P9" s="699"/>
      <c r="Q9" s="699"/>
      <c r="R9" s="699"/>
      <c r="S9" s="699"/>
      <c r="T9" s="699"/>
      <c r="U9" s="699"/>
      <c r="V9" s="699"/>
      <c r="W9" s="699"/>
      <c r="X9" s="699"/>
      <c r="Y9" s="699"/>
    </row>
    <row r="10" spans="1:25">
      <c r="A10" s="718"/>
      <c r="C10" s="717"/>
      <c r="D10" s="720" t="s">
        <v>64</v>
      </c>
      <c r="H10" s="717"/>
      <c r="I10" s="721"/>
      <c r="J10" s="722"/>
      <c r="K10" s="723"/>
      <c r="L10" s="724"/>
      <c r="M10" s="699"/>
      <c r="N10" s="699"/>
      <c r="O10" s="699"/>
      <c r="P10" s="699"/>
      <c r="Q10" s="699"/>
      <c r="R10" s="699"/>
      <c r="S10" s="699"/>
      <c r="T10" s="699"/>
      <c r="U10" s="699"/>
      <c r="V10" s="699"/>
    </row>
    <row r="11" spans="1:25" s="694" customFormat="1" ht="12.75" customHeight="1">
      <c r="A11" s="725"/>
      <c r="B11" s="726"/>
      <c r="C11" s="817"/>
      <c r="D11" s="1037"/>
      <c r="E11" s="815"/>
      <c r="H11" s="727"/>
      <c r="I11" s="728"/>
      <c r="J11" s="728"/>
      <c r="K11" s="728"/>
      <c r="L11" s="729"/>
      <c r="M11" s="730"/>
      <c r="N11" s="730"/>
      <c r="O11" s="730"/>
      <c r="P11" s="730"/>
      <c r="Q11" s="730"/>
      <c r="R11" s="730"/>
      <c r="S11" s="730"/>
      <c r="T11" s="730"/>
      <c r="U11" s="730"/>
    </row>
    <row r="12" spans="1:25" s="694" customFormat="1" ht="12.75" customHeight="1">
      <c r="A12" s="725"/>
      <c r="B12" s="726"/>
      <c r="C12" s="817"/>
      <c r="D12" s="731" t="s">
        <v>155</v>
      </c>
      <c r="E12" s="1038"/>
      <c r="H12" s="727"/>
      <c r="I12" s="728"/>
      <c r="J12" s="728"/>
      <c r="K12" s="728"/>
      <c r="L12" s="729"/>
      <c r="M12" s="730"/>
      <c r="N12" s="730"/>
      <c r="O12" s="730"/>
      <c r="P12" s="730"/>
      <c r="Q12" s="730"/>
      <c r="R12" s="730"/>
      <c r="S12" s="730"/>
      <c r="T12" s="730"/>
      <c r="U12" s="730"/>
    </row>
    <row r="13" spans="1:25" s="694" customFormat="1" ht="12.75" customHeight="1">
      <c r="A13" s="725"/>
      <c r="B13" s="726"/>
      <c r="C13" s="817"/>
      <c r="D13" s="731"/>
      <c r="E13" s="1038"/>
      <c r="I13" s="728"/>
      <c r="J13" s="728"/>
      <c r="K13" s="728"/>
      <c r="L13" s="729"/>
      <c r="M13" s="730"/>
      <c r="N13" s="730"/>
      <c r="O13" s="730"/>
      <c r="P13" s="730"/>
      <c r="Q13" s="730"/>
      <c r="R13" s="730"/>
      <c r="S13" s="730"/>
      <c r="T13" s="730"/>
      <c r="U13" s="730"/>
    </row>
    <row r="14" spans="1:25" s="694" customFormat="1">
      <c r="A14" s="725"/>
      <c r="B14" s="726"/>
      <c r="C14" s="817"/>
      <c r="D14" s="733" t="s">
        <v>259</v>
      </c>
      <c r="E14" s="1038"/>
      <c r="I14" s="728"/>
      <c r="J14" s="734"/>
      <c r="K14" s="728"/>
      <c r="L14" s="729"/>
      <c r="M14" s="730"/>
      <c r="N14" s="730"/>
      <c r="O14" s="730"/>
      <c r="P14" s="730"/>
      <c r="Q14" s="730"/>
      <c r="R14" s="730"/>
      <c r="S14" s="730"/>
      <c r="T14" s="730"/>
      <c r="U14" s="730"/>
    </row>
    <row r="15" spans="1:25" s="694" customFormat="1">
      <c r="A15" s="1108" t="s">
        <v>362</v>
      </c>
      <c r="B15" s="1109"/>
      <c r="C15" s="1110"/>
      <c r="D15" s="735" t="s">
        <v>144</v>
      </c>
      <c r="E15" s="1038"/>
      <c r="I15" s="736">
        <v>2244.3625849999999</v>
      </c>
      <c r="J15" s="736"/>
      <c r="K15" s="737"/>
      <c r="L15" s="1007">
        <f>SUM(I15:K15)</f>
        <v>2244.3625849999999</v>
      </c>
      <c r="M15" s="730"/>
      <c r="N15" s="730"/>
      <c r="O15" s="730"/>
      <c r="P15" s="730"/>
      <c r="Q15" s="730"/>
      <c r="R15" s="730"/>
      <c r="S15" s="730"/>
      <c r="T15" s="730"/>
      <c r="U15" s="730"/>
    </row>
    <row r="16" spans="1:25" s="694" customFormat="1" ht="16.5" hidden="1" customHeight="1">
      <c r="A16" s="738">
        <v>570040</v>
      </c>
      <c r="B16" s="726"/>
      <c r="C16" s="817"/>
      <c r="D16" s="735" t="s">
        <v>109</v>
      </c>
      <c r="E16" s="1038"/>
      <c r="I16" s="734">
        <v>0</v>
      </c>
      <c r="J16" s="734"/>
      <c r="K16" s="739"/>
      <c r="L16" s="729">
        <f>SUM(I16:K16)</f>
        <v>0</v>
      </c>
      <c r="M16" s="730"/>
      <c r="N16" s="730"/>
      <c r="O16" s="730"/>
      <c r="P16" s="730"/>
      <c r="Q16" s="730"/>
      <c r="R16" s="730"/>
      <c r="S16" s="730"/>
      <c r="T16" s="730"/>
      <c r="U16" s="730"/>
    </row>
    <row r="17" spans="1:25" s="694" customFormat="1" ht="16.5" hidden="1" customHeight="1">
      <c r="A17" s="738"/>
      <c r="B17" s="726"/>
      <c r="C17" s="817"/>
      <c r="D17" s="735" t="s">
        <v>81</v>
      </c>
      <c r="E17" s="1038"/>
      <c r="I17" s="734">
        <v>0</v>
      </c>
      <c r="J17" s="734"/>
      <c r="K17" s="739"/>
      <c r="L17" s="739">
        <f>SUM(I17:K17)</f>
        <v>0</v>
      </c>
      <c r="M17" s="730"/>
      <c r="N17" s="730"/>
      <c r="O17" s="730"/>
      <c r="P17" s="730"/>
      <c r="Q17" s="730"/>
      <c r="R17" s="730"/>
      <c r="S17" s="730"/>
      <c r="T17" s="730"/>
      <c r="U17" s="730"/>
    </row>
    <row r="18" spans="1:25" s="694" customFormat="1" ht="16.5" hidden="1" customHeight="1">
      <c r="A18" s="734" t="s">
        <v>98</v>
      </c>
      <c r="B18" s="726"/>
      <c r="C18" s="817"/>
      <c r="D18" s="735" t="s">
        <v>145</v>
      </c>
      <c r="E18" s="1038"/>
      <c r="I18" s="734">
        <v>0</v>
      </c>
      <c r="J18" s="734"/>
      <c r="K18" s="739"/>
      <c r="L18" s="729">
        <f>SUM(I18:K18)</f>
        <v>0</v>
      </c>
      <c r="M18" s="730"/>
      <c r="N18" s="730"/>
      <c r="O18" s="730"/>
      <c r="P18" s="730"/>
      <c r="Q18" s="730"/>
      <c r="R18" s="730"/>
      <c r="S18" s="730"/>
      <c r="T18" s="730"/>
      <c r="U18" s="730"/>
    </row>
    <row r="19" spans="1:25" s="744" customFormat="1">
      <c r="A19" s="740"/>
      <c r="B19" s="741"/>
      <c r="C19" s="1039"/>
      <c r="D19" s="743"/>
      <c r="E19" s="1040" t="s">
        <v>37</v>
      </c>
      <c r="H19" s="742"/>
      <c r="I19" s="745">
        <f>ROUND(SUM(I15:I18),0)</f>
        <v>2244</v>
      </c>
      <c r="J19" s="745"/>
      <c r="K19" s="745"/>
      <c r="L19" s="1006">
        <f>SUM(I19:K19)</f>
        <v>2244</v>
      </c>
      <c r="M19" s="746"/>
      <c r="N19" s="746"/>
      <c r="O19" s="746"/>
      <c r="P19" s="746"/>
      <c r="Q19" s="746"/>
      <c r="R19" s="746"/>
      <c r="S19" s="746"/>
      <c r="T19" s="746"/>
      <c r="U19" s="746"/>
    </row>
    <row r="20" spans="1:25" s="694" customFormat="1" ht="12.75" customHeight="1">
      <c r="A20" s="725"/>
      <c r="B20" s="726"/>
      <c r="C20" s="817"/>
      <c r="D20" s="731"/>
      <c r="E20" s="1038"/>
      <c r="H20" s="727"/>
      <c r="I20" s="728"/>
      <c r="J20" s="728"/>
      <c r="K20" s="728"/>
      <c r="L20" s="729"/>
      <c r="M20" s="730"/>
      <c r="N20" s="730"/>
      <c r="O20" s="730"/>
      <c r="P20" s="730"/>
      <c r="Q20" s="730"/>
      <c r="R20" s="730"/>
      <c r="S20" s="730"/>
      <c r="T20" s="730"/>
      <c r="U20" s="730"/>
    </row>
    <row r="21" spans="1:25" s="694" customFormat="1">
      <c r="A21" s="725"/>
      <c r="B21" s="726"/>
      <c r="C21" s="817"/>
      <c r="D21" s="1041" t="s">
        <v>363</v>
      </c>
      <c r="E21" s="765"/>
      <c r="F21" s="747"/>
      <c r="H21" s="727"/>
      <c r="I21" s="728"/>
      <c r="J21" s="728"/>
      <c r="K21" s="728"/>
      <c r="L21" s="729"/>
      <c r="M21" s="730"/>
      <c r="N21" s="730"/>
      <c r="O21" s="730"/>
      <c r="P21" s="730"/>
      <c r="Q21" s="730"/>
      <c r="R21" s="730"/>
      <c r="S21" s="730"/>
      <c r="T21" s="730"/>
      <c r="U21" s="730"/>
    </row>
    <row r="22" spans="1:25" s="694" customFormat="1">
      <c r="A22" s="725" t="s">
        <v>365</v>
      </c>
      <c r="B22" s="726"/>
      <c r="C22" s="817"/>
      <c r="D22" s="735" t="s">
        <v>363</v>
      </c>
      <c r="E22" s="1042"/>
      <c r="F22" s="749"/>
      <c r="H22" s="727"/>
      <c r="I22" s="736">
        <v>416.42638399999998</v>
      </c>
      <c r="J22" s="736"/>
      <c r="K22" s="750"/>
      <c r="L22" s="1007">
        <f>SUM(I22:K22)</f>
        <v>416.42638399999998</v>
      </c>
      <c r="M22" s="730"/>
      <c r="N22" s="730"/>
      <c r="O22" s="730"/>
      <c r="P22" s="730"/>
      <c r="Q22" s="730"/>
      <c r="R22" s="730"/>
      <c r="S22" s="730"/>
      <c r="T22" s="730"/>
      <c r="U22" s="730"/>
    </row>
    <row r="23" spans="1:25" s="744" customFormat="1" ht="15">
      <c r="A23" s="751"/>
      <c r="B23" s="741"/>
      <c r="C23" s="1039"/>
      <c r="D23" s="1043"/>
      <c r="E23" s="1044" t="s">
        <v>364</v>
      </c>
      <c r="F23" s="752"/>
      <c r="H23" s="742"/>
      <c r="I23" s="745">
        <f>SUBTOTAL(9,I22:I22)</f>
        <v>416.42638399999998</v>
      </c>
      <c r="J23" s="1008"/>
      <c r="K23" s="1008"/>
      <c r="L23" s="1006">
        <f>SUM(I23:K23)</f>
        <v>416.42638399999998</v>
      </c>
      <c r="M23" s="746"/>
      <c r="N23" s="746"/>
      <c r="O23" s="746"/>
      <c r="P23" s="746"/>
      <c r="Q23" s="746"/>
      <c r="R23" s="746"/>
      <c r="S23" s="746"/>
      <c r="T23" s="746"/>
      <c r="U23" s="746"/>
    </row>
    <row r="24" spans="1:25" s="747" customFormat="1" ht="12.75" customHeight="1">
      <c r="A24" s="753"/>
      <c r="C24" s="1045"/>
      <c r="D24" s="735"/>
      <c r="E24" s="1044"/>
      <c r="H24" s="754"/>
      <c r="I24" s="755"/>
      <c r="J24" s="755"/>
      <c r="K24" s="755"/>
      <c r="L24" s="756"/>
      <c r="M24" s="757"/>
      <c r="N24" s="757"/>
      <c r="O24" s="757"/>
      <c r="P24" s="757"/>
      <c r="Q24" s="757"/>
      <c r="R24" s="757"/>
      <c r="S24" s="757"/>
      <c r="T24" s="757"/>
      <c r="U24" s="757"/>
    </row>
    <row r="25" spans="1:25" s="763" customFormat="1" ht="18" thickBot="1">
      <c r="A25" s="753"/>
      <c r="B25" s="758"/>
      <c r="C25" s="1046"/>
      <c r="D25" s="759" t="s">
        <v>260</v>
      </c>
      <c r="E25" s="1047"/>
      <c r="F25" s="760"/>
      <c r="G25" s="760"/>
      <c r="H25" s="761"/>
      <c r="I25" s="1009">
        <f>I23+I19</f>
        <v>2660.4263839999999</v>
      </c>
      <c r="J25" s="1010"/>
      <c r="K25" s="1010"/>
      <c r="L25" s="1011">
        <f>SUM(I25:K25)</f>
        <v>2660.4263839999999</v>
      </c>
      <c r="M25" s="762"/>
      <c r="N25" s="762"/>
      <c r="O25" s="762"/>
      <c r="P25" s="762"/>
      <c r="Q25" s="762"/>
      <c r="R25" s="762"/>
      <c r="S25" s="762"/>
      <c r="T25" s="762"/>
      <c r="U25" s="762"/>
    </row>
    <row r="26" spans="1:25" s="694" customFormat="1" ht="12.75" customHeight="1" thickTop="1">
      <c r="A26" s="753"/>
      <c r="B26" s="726"/>
      <c r="C26" s="817"/>
      <c r="D26" s="735"/>
      <c r="E26" s="1038"/>
      <c r="H26" s="727"/>
      <c r="I26" s="755"/>
      <c r="J26" s="755"/>
      <c r="K26" s="755"/>
      <c r="L26" s="729"/>
      <c r="M26" s="730"/>
      <c r="N26" s="730"/>
      <c r="O26" s="730"/>
      <c r="P26" s="730"/>
      <c r="Q26" s="730"/>
      <c r="R26" s="730"/>
      <c r="S26" s="730"/>
      <c r="T26" s="730"/>
      <c r="U26" s="730"/>
    </row>
    <row r="27" spans="1:25" s="747" customFormat="1" ht="12.75" customHeight="1">
      <c r="A27" s="753"/>
      <c r="C27" s="1045"/>
      <c r="D27" s="1048"/>
      <c r="E27" s="765"/>
      <c r="H27" s="754"/>
      <c r="I27" s="765"/>
      <c r="J27" s="755"/>
      <c r="K27" s="766"/>
      <c r="L27" s="767"/>
      <c r="M27" s="757"/>
      <c r="N27" s="757"/>
      <c r="O27" s="757"/>
    </row>
    <row r="28" spans="1:25" s="747" customFormat="1" ht="12.75" customHeight="1">
      <c r="A28" s="753"/>
      <c r="C28" s="1045"/>
      <c r="D28" s="731" t="s">
        <v>156</v>
      </c>
      <c r="E28" s="765"/>
      <c r="H28" s="754"/>
      <c r="I28" s="765"/>
      <c r="J28" s="755"/>
      <c r="K28" s="766"/>
      <c r="L28" s="767"/>
      <c r="M28" s="757"/>
      <c r="N28" s="757"/>
      <c r="O28" s="757"/>
      <c r="P28" s="757"/>
      <c r="Q28" s="757"/>
      <c r="R28" s="757"/>
      <c r="S28" s="757"/>
      <c r="T28" s="757"/>
      <c r="U28" s="757"/>
      <c r="V28" s="757"/>
    </row>
    <row r="29" spans="1:25" s="747" customFormat="1" ht="12.75" customHeight="1">
      <c r="A29" s="753"/>
      <c r="C29" s="1045"/>
      <c r="D29" s="1049"/>
      <c r="E29" s="1050"/>
      <c r="H29" s="754"/>
      <c r="I29" s="766"/>
      <c r="J29" s="766"/>
      <c r="K29" s="766"/>
      <c r="L29" s="767"/>
      <c r="M29" s="757"/>
      <c r="N29" s="757"/>
      <c r="O29" s="757"/>
      <c r="P29" s="757"/>
      <c r="Q29" s="757"/>
      <c r="R29" s="757"/>
      <c r="S29" s="757"/>
      <c r="T29" s="757"/>
      <c r="U29" s="757"/>
      <c r="V29" s="757"/>
      <c r="W29" s="757"/>
      <c r="X29" s="757"/>
      <c r="Y29" s="757"/>
    </row>
    <row r="30" spans="1:25" s="747" customFormat="1">
      <c r="A30" s="753"/>
      <c r="C30" s="1045"/>
      <c r="D30" s="1051" t="s">
        <v>29</v>
      </c>
      <c r="E30" s="765"/>
      <c r="H30" s="754"/>
      <c r="I30" s="769"/>
      <c r="J30" s="734"/>
      <c r="K30" s="770"/>
      <c r="L30" s="771"/>
      <c r="M30" s="757"/>
      <c r="N30" s="757"/>
      <c r="O30" s="757"/>
      <c r="P30" s="730"/>
      <c r="Q30" s="730"/>
      <c r="R30" s="757"/>
      <c r="S30" s="757"/>
      <c r="T30" s="757"/>
      <c r="U30" s="757"/>
      <c r="V30" s="757"/>
      <c r="W30" s="757"/>
      <c r="X30" s="757"/>
      <c r="Y30" s="757"/>
    </row>
    <row r="31" spans="1:25" s="747" customFormat="1">
      <c r="A31" s="738">
        <v>685010</v>
      </c>
      <c r="C31" s="1045"/>
      <c r="D31" s="735" t="s">
        <v>29</v>
      </c>
      <c r="E31" s="765"/>
      <c r="H31" s="754"/>
      <c r="I31" s="736">
        <v>371.95518800000002</v>
      </c>
      <c r="J31" s="770"/>
      <c r="K31" s="770"/>
      <c r="L31" s="1012">
        <f>SUM(I31:K31)</f>
        <v>371.95518800000002</v>
      </c>
      <c r="M31" s="757"/>
      <c r="N31" s="757"/>
      <c r="O31" s="757"/>
      <c r="P31" s="730"/>
      <c r="Q31" s="730"/>
      <c r="R31" s="757"/>
      <c r="S31" s="757"/>
      <c r="T31" s="757"/>
      <c r="U31" s="757"/>
      <c r="V31" s="757"/>
      <c r="W31" s="757"/>
      <c r="X31" s="757"/>
      <c r="Y31" s="757"/>
    </row>
    <row r="32" spans="1:25" s="747" customFormat="1">
      <c r="A32" s="753"/>
      <c r="C32" s="1045"/>
      <c r="D32" s="1048"/>
      <c r="E32" s="1038" t="s">
        <v>158</v>
      </c>
      <c r="H32" s="754"/>
      <c r="I32" s="772">
        <f>SUBTOTAL(9,I30:I31)</f>
        <v>371.95518800000002</v>
      </c>
      <c r="J32" s="1013"/>
      <c r="K32" s="1013"/>
      <c r="L32" s="773">
        <f>SUM(I32:K32)</f>
        <v>371.95518800000002</v>
      </c>
      <c r="M32" s="757"/>
      <c r="N32" s="757"/>
      <c r="O32" s="757"/>
      <c r="P32" s="730"/>
      <c r="Q32" s="730"/>
      <c r="R32" s="757"/>
      <c r="S32" s="757"/>
      <c r="T32" s="757"/>
      <c r="U32" s="757"/>
      <c r="V32" s="757"/>
      <c r="W32" s="757"/>
      <c r="X32" s="757"/>
      <c r="Y32" s="757"/>
    </row>
    <row r="33" spans="1:25" s="747" customFormat="1" ht="12.75" customHeight="1">
      <c r="A33" s="753"/>
      <c r="C33" s="1045"/>
      <c r="D33" s="1048"/>
      <c r="E33" s="1038"/>
      <c r="H33" s="754"/>
      <c r="I33" s="774"/>
      <c r="J33" s="1014"/>
      <c r="K33" s="1015"/>
      <c r="L33" s="773"/>
      <c r="M33" s="757"/>
      <c r="N33" s="757"/>
      <c r="O33" s="757"/>
      <c r="P33" s="730"/>
      <c r="Q33" s="730"/>
      <c r="R33" s="757"/>
      <c r="S33" s="757"/>
      <c r="T33" s="757"/>
      <c r="U33" s="757"/>
      <c r="V33" s="757"/>
      <c r="W33" s="757"/>
      <c r="X33" s="757"/>
      <c r="Y33" s="757"/>
    </row>
    <row r="34" spans="1:25" s="747" customFormat="1">
      <c r="A34" s="753"/>
      <c r="C34" s="1045"/>
      <c r="D34" s="1041" t="s">
        <v>18</v>
      </c>
      <c r="E34" s="1038"/>
      <c r="H34" s="754"/>
      <c r="I34" s="774"/>
      <c r="J34" s="1014"/>
      <c r="K34" s="1015"/>
      <c r="L34" s="773"/>
      <c r="M34" s="757"/>
      <c r="N34" s="757"/>
      <c r="O34" s="757"/>
      <c r="P34" s="730"/>
      <c r="Q34" s="730"/>
      <c r="R34" s="757"/>
      <c r="S34" s="757"/>
      <c r="T34" s="757"/>
      <c r="U34" s="757"/>
      <c r="V34" s="757"/>
      <c r="W34" s="757"/>
      <c r="X34" s="757"/>
      <c r="Y34" s="757"/>
    </row>
    <row r="35" spans="1:25" s="747" customFormat="1">
      <c r="A35" s="738">
        <v>630130</v>
      </c>
      <c r="B35" s="726"/>
      <c r="C35" s="817"/>
      <c r="D35" s="735" t="s">
        <v>265</v>
      </c>
      <c r="E35" s="1042"/>
      <c r="F35" s="749"/>
      <c r="G35" s="749"/>
      <c r="H35" s="775"/>
      <c r="I35" s="736">
        <v>1011.1936890000001</v>
      </c>
      <c r="J35" s="1016"/>
      <c r="K35" s="1017"/>
      <c r="L35" s="776">
        <f>SUM(I35:K35)</f>
        <v>1011.1936890000001</v>
      </c>
      <c r="M35" s="757"/>
      <c r="N35" s="757"/>
      <c r="O35" s="757"/>
      <c r="P35" s="730"/>
      <c r="Q35" s="730"/>
      <c r="R35" s="757"/>
      <c r="S35" s="757"/>
      <c r="T35" s="757"/>
      <c r="U35" s="757"/>
      <c r="V35" s="757"/>
      <c r="W35" s="757"/>
      <c r="X35" s="757"/>
      <c r="Y35" s="757"/>
    </row>
    <row r="36" spans="1:25" s="747" customFormat="1">
      <c r="A36" s="753"/>
      <c r="C36" s="1045"/>
      <c r="D36" s="1048"/>
      <c r="E36" s="1038"/>
      <c r="H36" s="754"/>
      <c r="I36" s="774">
        <f>SUM(I35)</f>
        <v>1011.1936890000001</v>
      </c>
      <c r="J36" s="1014"/>
      <c r="K36" s="1015"/>
      <c r="L36" s="773">
        <f>SUM(I36:K36)</f>
        <v>1011.1936890000001</v>
      </c>
      <c r="M36" s="757"/>
      <c r="N36" s="757"/>
      <c r="O36" s="757"/>
      <c r="P36" s="730"/>
      <c r="Q36" s="730"/>
      <c r="R36" s="757"/>
      <c r="S36" s="757"/>
      <c r="T36" s="757"/>
      <c r="U36" s="757"/>
      <c r="V36" s="757"/>
      <c r="W36" s="757"/>
      <c r="X36" s="757"/>
      <c r="Y36" s="757"/>
    </row>
    <row r="37" spans="1:25" s="694" customFormat="1" hidden="1">
      <c r="A37" s="716"/>
      <c r="B37" s="777"/>
      <c r="C37" s="1052"/>
      <c r="D37" s="1051" t="s">
        <v>139</v>
      </c>
      <c r="E37" s="847"/>
      <c r="F37" s="695"/>
      <c r="G37" s="695"/>
      <c r="H37" s="717"/>
      <c r="I37" s="779"/>
      <c r="J37" s="770"/>
      <c r="K37" s="779"/>
      <c r="L37" s="773"/>
      <c r="M37" s="730"/>
      <c r="N37" s="730"/>
      <c r="O37" s="730"/>
      <c r="P37" s="730"/>
      <c r="Q37" s="730"/>
      <c r="R37" s="730"/>
      <c r="S37" s="730"/>
      <c r="T37" s="730"/>
      <c r="U37" s="730"/>
      <c r="V37" s="730"/>
      <c r="W37" s="730"/>
      <c r="X37" s="730"/>
      <c r="Y37" s="730"/>
    </row>
    <row r="38" spans="1:25" s="694" customFormat="1" hidden="1">
      <c r="A38" s="738"/>
      <c r="B38" s="749"/>
      <c r="C38" s="780"/>
      <c r="D38" s="748"/>
      <c r="E38" s="695"/>
      <c r="F38" s="695"/>
      <c r="G38" s="695"/>
      <c r="H38" s="717"/>
      <c r="I38" s="859"/>
      <c r="J38" s="770"/>
      <c r="K38" s="770"/>
      <c r="L38" s="781">
        <f>SUM(I38:K38)</f>
        <v>0</v>
      </c>
      <c r="M38" s="730"/>
      <c r="N38" s="730"/>
      <c r="O38" s="730"/>
      <c r="P38" s="757"/>
      <c r="Q38" s="757"/>
      <c r="R38" s="730"/>
      <c r="S38" s="730"/>
      <c r="T38" s="730"/>
      <c r="U38" s="730"/>
      <c r="V38" s="730"/>
      <c r="W38" s="730"/>
      <c r="X38" s="730"/>
      <c r="Y38" s="730"/>
    </row>
    <row r="39" spans="1:25" s="694" customFormat="1" hidden="1">
      <c r="A39" s="753"/>
      <c r="B39" s="777"/>
      <c r="C39" s="778"/>
      <c r="D39" s="748"/>
      <c r="E39" s="732" t="s">
        <v>159</v>
      </c>
      <c r="F39" s="695"/>
      <c r="G39" s="695"/>
      <c r="H39" s="717"/>
      <c r="I39" s="782">
        <f>SUBTOTAL(9,I37:I38)</f>
        <v>0</v>
      </c>
      <c r="J39" s="1013"/>
      <c r="K39" s="1013"/>
      <c r="L39" s="783">
        <f>SUM(I39:K39)</f>
        <v>0</v>
      </c>
      <c r="M39" s="730"/>
      <c r="N39" s="730"/>
      <c r="O39" s="730"/>
      <c r="P39" s="757"/>
      <c r="Q39" s="757"/>
      <c r="R39" s="730"/>
      <c r="S39" s="730"/>
      <c r="T39" s="730"/>
      <c r="U39" s="730"/>
      <c r="V39" s="730"/>
      <c r="W39" s="730"/>
      <c r="X39" s="730"/>
      <c r="Y39" s="730"/>
    </row>
    <row r="40" spans="1:25" s="694" customFormat="1" hidden="1">
      <c r="A40" s="753"/>
      <c r="B40" s="777"/>
      <c r="C40" s="778"/>
      <c r="D40" s="748"/>
      <c r="E40" s="732"/>
      <c r="F40" s="695"/>
      <c r="G40" s="695"/>
      <c r="H40" s="717"/>
      <c r="I40" s="779"/>
      <c r="J40" s="1014"/>
      <c r="K40" s="1015"/>
      <c r="L40" s="773"/>
      <c r="M40" s="730"/>
      <c r="N40" s="730"/>
      <c r="O40" s="730"/>
      <c r="P40" s="757"/>
      <c r="Q40" s="757"/>
      <c r="R40" s="730"/>
      <c r="S40" s="730"/>
      <c r="T40" s="730"/>
      <c r="U40" s="730"/>
      <c r="V40" s="730"/>
      <c r="W40" s="730"/>
      <c r="X40" s="730"/>
      <c r="Y40" s="730"/>
    </row>
    <row r="41" spans="1:25" s="694" customFormat="1">
      <c r="A41" s="753"/>
      <c r="B41" s="777"/>
      <c r="C41" s="778"/>
      <c r="D41" s="768" t="s">
        <v>137</v>
      </c>
      <c r="E41" s="695"/>
      <c r="F41" s="695"/>
      <c r="G41" s="695"/>
      <c r="H41" s="717"/>
      <c r="I41" s="779"/>
      <c r="J41" s="770"/>
      <c r="K41" s="779"/>
      <c r="L41" s="773"/>
      <c r="M41" s="730"/>
      <c r="N41" s="730"/>
      <c r="O41" s="730"/>
      <c r="P41" s="757"/>
      <c r="Q41" s="757"/>
      <c r="R41" s="730"/>
      <c r="S41" s="730"/>
      <c r="T41" s="730"/>
      <c r="U41" s="730"/>
      <c r="V41" s="730"/>
      <c r="W41" s="730"/>
      <c r="X41" s="730"/>
      <c r="Y41" s="730"/>
    </row>
    <row r="42" spans="1:25" s="747" customFormat="1">
      <c r="A42" s="738">
        <v>630090</v>
      </c>
      <c r="C42" s="754"/>
      <c r="D42" s="748" t="s">
        <v>150</v>
      </c>
      <c r="H42" s="754"/>
      <c r="I42" s="736">
        <v>79.995277999999985</v>
      </c>
      <c r="J42" s="770"/>
      <c r="K42" s="770"/>
      <c r="L42" s="781">
        <f>SUM(I42:K42)</f>
        <v>79.995277999999985</v>
      </c>
      <c r="M42" s="757"/>
      <c r="N42" s="757"/>
      <c r="O42" s="757"/>
      <c r="P42" s="757"/>
      <c r="Q42" s="757"/>
      <c r="R42" s="757"/>
      <c r="S42" s="757"/>
      <c r="T42" s="757"/>
      <c r="U42" s="757"/>
      <c r="V42" s="757"/>
      <c r="W42" s="757"/>
      <c r="X42" s="757"/>
      <c r="Y42" s="757"/>
    </row>
    <row r="43" spans="1:25" s="747" customFormat="1">
      <c r="A43" s="753"/>
      <c r="C43" s="754"/>
      <c r="D43" s="784"/>
      <c r="H43" s="754"/>
      <c r="I43" s="772">
        <f>SUBTOTAL(9,I41:I42)</f>
        <v>79.995277999999985</v>
      </c>
      <c r="J43" s="1013"/>
      <c r="K43" s="1013"/>
      <c r="L43" s="773">
        <f>SUM(I43:K43)</f>
        <v>79.995277999999985</v>
      </c>
      <c r="M43" s="757"/>
      <c r="N43" s="757"/>
      <c r="O43" s="757"/>
      <c r="P43" s="730"/>
      <c r="Q43" s="730"/>
      <c r="R43" s="757"/>
      <c r="S43" s="757"/>
      <c r="T43" s="757"/>
      <c r="U43" s="757"/>
      <c r="V43" s="757"/>
      <c r="W43" s="757"/>
      <c r="X43" s="757"/>
      <c r="Y43" s="757"/>
    </row>
    <row r="44" spans="1:25" s="747" customFormat="1">
      <c r="A44" s="753"/>
      <c r="C44" s="754"/>
      <c r="D44" s="784"/>
      <c r="H44" s="754"/>
      <c r="I44" s="774"/>
      <c r="J44" s="1014"/>
      <c r="K44" s="1014"/>
      <c r="L44" s="773"/>
      <c r="M44" s="757"/>
      <c r="N44" s="757"/>
      <c r="O44" s="757"/>
      <c r="P44" s="730"/>
      <c r="Q44" s="730"/>
      <c r="R44" s="757"/>
      <c r="S44" s="757"/>
      <c r="T44" s="757"/>
      <c r="U44" s="757"/>
      <c r="V44" s="757"/>
      <c r="W44" s="757"/>
      <c r="X44" s="757"/>
      <c r="Y44" s="757"/>
    </row>
    <row r="45" spans="1:25" s="747" customFormat="1" hidden="1">
      <c r="A45" s="753"/>
      <c r="C45" s="754"/>
      <c r="D45" s="768" t="s">
        <v>141</v>
      </c>
      <c r="H45" s="754"/>
      <c r="I45" s="779">
        <v>0</v>
      </c>
      <c r="J45" s="770"/>
      <c r="K45" s="770"/>
      <c r="L45" s="773"/>
      <c r="M45" s="757"/>
      <c r="N45" s="757"/>
      <c r="O45" s="757"/>
      <c r="P45" s="730"/>
      <c r="Q45" s="730"/>
      <c r="R45" s="757"/>
      <c r="S45" s="757"/>
      <c r="T45" s="757"/>
      <c r="U45" s="757"/>
      <c r="V45" s="757"/>
      <c r="W45" s="757"/>
      <c r="X45" s="757"/>
      <c r="Y45" s="757"/>
    </row>
    <row r="46" spans="1:25" s="747" customFormat="1" hidden="1">
      <c r="A46" s="738"/>
      <c r="C46" s="754"/>
      <c r="D46" s="748" t="s">
        <v>101</v>
      </c>
      <c r="H46" s="754"/>
      <c r="I46" s="785">
        <v>0</v>
      </c>
      <c r="J46" s="770"/>
      <c r="K46" s="770"/>
      <c r="L46" s="773"/>
      <c r="M46" s="757"/>
      <c r="N46" s="757"/>
      <c r="O46" s="757"/>
      <c r="P46" s="730"/>
      <c r="Q46" s="730"/>
      <c r="R46" s="757"/>
      <c r="S46" s="757"/>
      <c r="T46" s="757"/>
      <c r="U46" s="757"/>
      <c r="V46" s="757"/>
      <c r="W46" s="757"/>
      <c r="X46" s="757"/>
      <c r="Y46" s="757"/>
    </row>
    <row r="47" spans="1:25" s="747" customFormat="1" hidden="1">
      <c r="A47" s="738"/>
      <c r="C47" s="754"/>
      <c r="D47" s="748" t="s">
        <v>115</v>
      </c>
      <c r="H47" s="754"/>
      <c r="I47" s="779">
        <v>0</v>
      </c>
      <c r="J47" s="770"/>
      <c r="K47" s="770"/>
      <c r="L47" s="786">
        <f>SUM(I47:K47)</f>
        <v>0</v>
      </c>
      <c r="M47" s="757"/>
      <c r="N47" s="757"/>
      <c r="O47" s="757"/>
      <c r="P47" s="730"/>
      <c r="Q47" s="730"/>
      <c r="R47" s="757"/>
      <c r="S47" s="757"/>
      <c r="T47" s="757"/>
      <c r="U47" s="757"/>
      <c r="V47" s="757"/>
      <c r="W47" s="757"/>
      <c r="X47" s="757"/>
      <c r="Y47" s="757"/>
    </row>
    <row r="48" spans="1:25" s="694" customFormat="1" hidden="1">
      <c r="A48" s="738"/>
      <c r="B48" s="747"/>
      <c r="C48" s="754"/>
      <c r="D48" s="748" t="s">
        <v>0</v>
      </c>
      <c r="E48" s="695"/>
      <c r="F48" s="695"/>
      <c r="G48" s="695"/>
      <c r="H48" s="717"/>
      <c r="I48" s="779">
        <v>0</v>
      </c>
      <c r="J48" s="770"/>
      <c r="K48" s="770"/>
      <c r="L48" s="786">
        <f>SUM(I48:K48)</f>
        <v>0</v>
      </c>
      <c r="M48" s="730"/>
      <c r="N48" s="730"/>
      <c r="O48" s="730"/>
      <c r="P48" s="730"/>
      <c r="Q48" s="730"/>
      <c r="R48" s="730"/>
      <c r="S48" s="730"/>
      <c r="T48" s="730"/>
      <c r="U48" s="730"/>
      <c r="V48" s="730"/>
      <c r="W48" s="730"/>
      <c r="X48" s="730"/>
      <c r="Y48" s="730"/>
    </row>
    <row r="49" spans="1:25" s="694" customFormat="1" hidden="1">
      <c r="A49" s="738"/>
      <c r="B49" s="747"/>
      <c r="C49" s="754"/>
      <c r="D49" s="748" t="s">
        <v>1</v>
      </c>
      <c r="E49" s="695"/>
      <c r="F49" s="695"/>
      <c r="G49" s="695"/>
      <c r="H49" s="717"/>
      <c r="I49" s="1018">
        <v>0</v>
      </c>
      <c r="J49" s="787"/>
      <c r="K49" s="787"/>
      <c r="L49" s="788">
        <f>SUM(I49:K49)</f>
        <v>0</v>
      </c>
      <c r="M49" s="730"/>
      <c r="N49" s="730"/>
      <c r="O49" s="730"/>
      <c r="P49" s="730"/>
      <c r="Q49" s="730"/>
      <c r="R49" s="730"/>
      <c r="S49" s="730"/>
      <c r="T49" s="730"/>
      <c r="U49" s="730"/>
      <c r="V49" s="730"/>
      <c r="W49" s="730"/>
      <c r="X49" s="730"/>
      <c r="Y49" s="730"/>
    </row>
    <row r="50" spans="1:25" s="694" customFormat="1" hidden="1">
      <c r="A50" s="738"/>
      <c r="B50" s="747"/>
      <c r="C50" s="754"/>
      <c r="D50" s="748" t="s">
        <v>2</v>
      </c>
      <c r="E50" s="695"/>
      <c r="F50" s="695"/>
      <c r="G50" s="695"/>
      <c r="H50" s="717"/>
      <c r="I50" s="1018">
        <v>0</v>
      </c>
      <c r="J50" s="787"/>
      <c r="K50" s="787"/>
      <c r="L50" s="788">
        <f>SUM(I50:K50)</f>
        <v>0</v>
      </c>
      <c r="M50" s="730"/>
      <c r="N50" s="730"/>
      <c r="O50" s="730"/>
      <c r="P50" s="730"/>
      <c r="Q50" s="730"/>
      <c r="R50" s="730"/>
      <c r="S50" s="730"/>
      <c r="T50" s="730"/>
      <c r="U50" s="730"/>
      <c r="V50" s="730"/>
      <c r="W50" s="730"/>
      <c r="X50" s="730"/>
      <c r="Y50" s="730"/>
    </row>
    <row r="51" spans="1:25" s="694" customFormat="1" hidden="1">
      <c r="A51" s="738"/>
      <c r="B51" s="747"/>
      <c r="C51" s="754"/>
      <c r="D51" s="748" t="s">
        <v>167</v>
      </c>
      <c r="E51" s="695"/>
      <c r="F51" s="695"/>
      <c r="G51" s="695"/>
      <c r="H51" s="717"/>
      <c r="I51" s="779">
        <v>0</v>
      </c>
      <c r="J51" s="770"/>
      <c r="K51" s="789"/>
      <c r="L51" s="773"/>
      <c r="M51" s="730"/>
      <c r="N51" s="730"/>
      <c r="O51" s="730"/>
      <c r="P51" s="730"/>
      <c r="Q51" s="730"/>
      <c r="R51" s="730"/>
      <c r="S51" s="730"/>
      <c r="T51" s="730"/>
      <c r="U51" s="730"/>
      <c r="V51" s="730"/>
      <c r="W51" s="730"/>
      <c r="X51" s="730"/>
      <c r="Y51" s="730"/>
    </row>
    <row r="52" spans="1:25" s="694" customFormat="1" hidden="1">
      <c r="A52" s="738"/>
      <c r="B52" s="747"/>
      <c r="C52" s="754"/>
      <c r="D52" s="748" t="s">
        <v>168</v>
      </c>
      <c r="E52" s="695"/>
      <c r="F52" s="695"/>
      <c r="G52" s="695"/>
      <c r="H52" s="717"/>
      <c r="I52" s="785">
        <v>0</v>
      </c>
      <c r="J52" s="770"/>
      <c r="K52" s="785"/>
      <c r="L52" s="776"/>
      <c r="M52" s="730"/>
      <c r="N52" s="730"/>
      <c r="O52" s="730"/>
      <c r="P52" s="757"/>
      <c r="Q52" s="757"/>
      <c r="R52" s="730"/>
      <c r="S52" s="730"/>
      <c r="T52" s="730"/>
      <c r="U52" s="730"/>
      <c r="V52" s="730"/>
      <c r="W52" s="730"/>
      <c r="X52" s="730"/>
      <c r="Y52" s="730"/>
    </row>
    <row r="53" spans="1:25" s="694" customFormat="1" hidden="1">
      <c r="A53" s="753"/>
      <c r="B53" s="747"/>
      <c r="C53" s="754"/>
      <c r="D53" s="764"/>
      <c r="E53" s="732" t="s">
        <v>160</v>
      </c>
      <c r="F53" s="695"/>
      <c r="G53" s="695"/>
      <c r="H53" s="717"/>
      <c r="I53" s="772">
        <f>SUBTOTAL(9,I45:I52)</f>
        <v>0</v>
      </c>
      <c r="J53" s="1013"/>
      <c r="K53" s="1013"/>
      <c r="L53" s="773">
        <f>SUM(I53:K53)</f>
        <v>0</v>
      </c>
      <c r="M53" s="730"/>
      <c r="N53" s="730"/>
      <c r="O53" s="730"/>
      <c r="P53" s="757"/>
      <c r="Q53" s="757"/>
      <c r="R53" s="730"/>
      <c r="S53" s="730"/>
      <c r="T53" s="730"/>
      <c r="U53" s="730"/>
      <c r="V53" s="730"/>
      <c r="W53" s="730"/>
      <c r="X53" s="730"/>
      <c r="Y53" s="730"/>
    </row>
    <row r="54" spans="1:25" s="694" customFormat="1" hidden="1">
      <c r="A54" s="753"/>
      <c r="B54" s="747"/>
      <c r="C54" s="754"/>
      <c r="D54" s="764"/>
      <c r="E54" s="695"/>
      <c r="F54" s="695"/>
      <c r="G54" s="695"/>
      <c r="H54" s="717"/>
      <c r="I54" s="785"/>
      <c r="J54" s="770"/>
      <c r="K54" s="785"/>
      <c r="L54" s="773"/>
      <c r="M54" s="730"/>
      <c r="N54" s="730"/>
      <c r="O54" s="730"/>
      <c r="P54" s="757"/>
      <c r="Q54" s="757"/>
      <c r="R54" s="730"/>
      <c r="S54" s="730"/>
      <c r="T54" s="730"/>
      <c r="U54" s="730"/>
      <c r="V54" s="730"/>
      <c r="W54" s="730"/>
      <c r="X54" s="730"/>
      <c r="Y54" s="730"/>
    </row>
    <row r="55" spans="1:25" s="694" customFormat="1">
      <c r="A55" s="753"/>
      <c r="B55" s="747"/>
      <c r="C55" s="754"/>
      <c r="D55" s="768" t="s">
        <v>140</v>
      </c>
      <c r="E55" s="695"/>
      <c r="F55" s="695"/>
      <c r="G55" s="695"/>
      <c r="H55" s="717"/>
      <c r="I55" s="779"/>
      <c r="J55" s="770"/>
      <c r="K55" s="770"/>
      <c r="L55" s="773"/>
      <c r="M55" s="730"/>
      <c r="N55" s="730"/>
      <c r="O55" s="730"/>
      <c r="P55" s="757"/>
      <c r="Q55" s="757"/>
      <c r="R55" s="730"/>
      <c r="S55" s="730"/>
      <c r="T55" s="730"/>
      <c r="U55" s="730"/>
      <c r="V55" s="730"/>
      <c r="W55" s="730"/>
      <c r="X55" s="730"/>
      <c r="Y55" s="730"/>
    </row>
    <row r="56" spans="1:25" s="747" customFormat="1">
      <c r="A56" s="738" t="s">
        <v>247</v>
      </c>
      <c r="C56" s="754"/>
      <c r="D56" s="748" t="s">
        <v>149</v>
      </c>
      <c r="H56" s="754"/>
      <c r="I56" s="736">
        <v>11.307296000000003</v>
      </c>
      <c r="J56" s="770"/>
      <c r="K56" s="770"/>
      <c r="L56" s="781">
        <f>SUM(I56:K56)</f>
        <v>11.307296000000003</v>
      </c>
      <c r="M56" s="757"/>
      <c r="N56" s="757"/>
      <c r="O56" s="757"/>
      <c r="P56" s="757"/>
      <c r="Q56" s="757"/>
      <c r="R56" s="757"/>
      <c r="S56" s="757"/>
      <c r="T56" s="757"/>
      <c r="U56" s="757"/>
      <c r="V56" s="757"/>
      <c r="W56" s="757"/>
      <c r="X56" s="757"/>
      <c r="Y56" s="757"/>
    </row>
    <row r="57" spans="1:25" s="747" customFormat="1" hidden="1">
      <c r="A57" s="738"/>
      <c r="C57" s="754"/>
      <c r="D57" s="748" t="s">
        <v>114</v>
      </c>
      <c r="H57" s="754"/>
      <c r="I57" s="779">
        <v>0</v>
      </c>
      <c r="J57" s="770"/>
      <c r="K57" s="770"/>
      <c r="L57" s="786">
        <f>SUM(I57:K57)</f>
        <v>0</v>
      </c>
      <c r="M57" s="757"/>
      <c r="N57" s="757"/>
      <c r="O57" s="757"/>
      <c r="P57" s="757"/>
      <c r="Q57" s="757"/>
      <c r="R57" s="757"/>
      <c r="S57" s="757"/>
      <c r="T57" s="757"/>
      <c r="U57" s="757"/>
      <c r="V57" s="757"/>
      <c r="W57" s="757"/>
      <c r="X57" s="757"/>
      <c r="Y57" s="757"/>
    </row>
    <row r="58" spans="1:25" s="747" customFormat="1" hidden="1">
      <c r="A58" s="753"/>
      <c r="C58" s="754"/>
      <c r="D58" s="748"/>
      <c r="H58" s="754"/>
      <c r="I58" s="779"/>
      <c r="J58" s="770"/>
      <c r="K58" s="770"/>
      <c r="L58" s="776"/>
      <c r="M58" s="757"/>
      <c r="N58" s="757"/>
      <c r="O58" s="757"/>
      <c r="P58" s="757"/>
      <c r="Q58" s="757"/>
      <c r="R58" s="757"/>
      <c r="S58" s="757"/>
      <c r="T58" s="757"/>
      <c r="U58" s="757"/>
      <c r="V58" s="757"/>
      <c r="W58" s="757"/>
      <c r="X58" s="757"/>
      <c r="Y58" s="757"/>
    </row>
    <row r="59" spans="1:25" s="747" customFormat="1">
      <c r="A59" s="753"/>
      <c r="C59" s="754"/>
      <c r="D59" s="748"/>
      <c r="E59" s="732" t="s">
        <v>161</v>
      </c>
      <c r="H59" s="754"/>
      <c r="I59" s="772">
        <f>SUM(I56:I58)</f>
        <v>11.307296000000003</v>
      </c>
      <c r="J59" s="1013"/>
      <c r="K59" s="1013"/>
      <c r="L59" s="773">
        <f>SUM(I59:K59)</f>
        <v>11.307296000000003</v>
      </c>
      <c r="M59" s="757"/>
      <c r="N59" s="757"/>
      <c r="O59" s="757"/>
      <c r="P59" s="757"/>
      <c r="Q59" s="757"/>
      <c r="R59" s="757"/>
      <c r="S59" s="757"/>
      <c r="T59" s="757"/>
      <c r="U59" s="757"/>
      <c r="V59" s="757"/>
      <c r="W59" s="757"/>
      <c r="X59" s="757"/>
      <c r="Y59" s="757"/>
    </row>
    <row r="60" spans="1:25" s="747" customFormat="1">
      <c r="A60" s="753"/>
      <c r="C60" s="754"/>
      <c r="D60" s="748"/>
      <c r="E60" s="732"/>
      <c r="H60" s="754"/>
      <c r="I60" s="779"/>
      <c r="J60" s="1014"/>
      <c r="K60" s="1014"/>
      <c r="L60" s="773"/>
      <c r="M60" s="757"/>
      <c r="N60" s="757"/>
      <c r="O60" s="757"/>
      <c r="P60" s="757"/>
      <c r="Q60" s="757"/>
      <c r="R60" s="757"/>
      <c r="S60" s="757"/>
      <c r="T60" s="757"/>
      <c r="U60" s="757"/>
      <c r="V60" s="757"/>
      <c r="W60" s="757"/>
      <c r="X60" s="757"/>
      <c r="Y60" s="757"/>
    </row>
    <row r="61" spans="1:25" s="747" customFormat="1">
      <c r="A61" s="753"/>
      <c r="C61" s="754"/>
      <c r="D61" s="768" t="s">
        <v>138</v>
      </c>
      <c r="H61" s="754"/>
      <c r="I61" s="779"/>
      <c r="J61" s="770"/>
      <c r="K61" s="770"/>
      <c r="L61" s="773"/>
      <c r="M61" s="757"/>
      <c r="N61" s="757"/>
      <c r="O61" s="757"/>
      <c r="P61" s="757"/>
      <c r="Q61" s="757"/>
      <c r="R61" s="757"/>
      <c r="S61" s="757"/>
      <c r="T61" s="757"/>
      <c r="U61" s="757"/>
      <c r="V61" s="757"/>
      <c r="W61" s="757"/>
      <c r="X61" s="757"/>
      <c r="Y61" s="757"/>
    </row>
    <row r="62" spans="1:25" s="747" customFormat="1">
      <c r="A62" s="738">
        <v>640040</v>
      </c>
      <c r="C62" s="754"/>
      <c r="D62" s="748" t="s">
        <v>148</v>
      </c>
      <c r="H62" s="754"/>
      <c r="I62" s="779">
        <v>8.2737000000000016</v>
      </c>
      <c r="J62" s="770"/>
      <c r="K62" s="779"/>
      <c r="L62" s="776">
        <f>SUM(I62:K62)</f>
        <v>8.2737000000000016</v>
      </c>
      <c r="M62" s="757"/>
      <c r="N62" s="757"/>
      <c r="O62" s="757"/>
      <c r="P62" s="790"/>
      <c r="Q62" s="757"/>
      <c r="R62" s="757"/>
      <c r="S62" s="757"/>
      <c r="T62" s="757"/>
      <c r="U62" s="757"/>
      <c r="V62" s="757"/>
      <c r="W62" s="757"/>
      <c r="X62" s="757"/>
      <c r="Y62" s="757"/>
    </row>
    <row r="63" spans="1:25" s="747" customFormat="1" hidden="1">
      <c r="A63" s="738"/>
      <c r="C63" s="754"/>
      <c r="D63" s="748" t="s">
        <v>166</v>
      </c>
      <c r="H63" s="754"/>
      <c r="I63" s="779">
        <v>0</v>
      </c>
      <c r="J63" s="770"/>
      <c r="K63" s="770"/>
      <c r="L63" s="776"/>
      <c r="M63" s="757"/>
      <c r="N63" s="757"/>
      <c r="O63" s="757"/>
      <c r="P63" s="757"/>
      <c r="Q63" s="757"/>
      <c r="R63" s="757"/>
      <c r="S63" s="757"/>
      <c r="T63" s="757"/>
      <c r="U63" s="757"/>
      <c r="V63" s="757"/>
      <c r="W63" s="757"/>
      <c r="X63" s="757"/>
      <c r="Y63" s="757"/>
    </row>
    <row r="64" spans="1:25" s="747" customFormat="1">
      <c r="A64" s="753"/>
      <c r="C64" s="754"/>
      <c r="D64" s="748"/>
      <c r="E64" s="732" t="s">
        <v>162</v>
      </c>
      <c r="H64" s="754"/>
      <c r="I64" s="772">
        <f>SUBTOTAL(9,I61:I63)</f>
        <v>8.2737000000000016</v>
      </c>
      <c r="J64" s="1013"/>
      <c r="K64" s="1013"/>
      <c r="L64" s="773">
        <f>SUM(I64:K64)</f>
        <v>8.2737000000000016</v>
      </c>
      <c r="M64" s="757"/>
      <c r="N64" s="757"/>
      <c r="O64" s="757"/>
      <c r="P64" s="757"/>
      <c r="Q64" s="757"/>
      <c r="R64" s="757"/>
      <c r="S64" s="757"/>
      <c r="T64" s="757"/>
      <c r="U64" s="757"/>
      <c r="V64" s="757"/>
      <c r="W64" s="757"/>
      <c r="X64" s="757"/>
      <c r="Y64" s="757"/>
    </row>
    <row r="65" spans="1:25" s="747" customFormat="1">
      <c r="A65" s="753"/>
      <c r="C65" s="754"/>
      <c r="D65" s="768" t="s">
        <v>119</v>
      </c>
      <c r="H65" s="754"/>
      <c r="I65" s="779"/>
      <c r="J65" s="770"/>
      <c r="K65" s="770"/>
      <c r="L65" s="773"/>
      <c r="M65" s="757"/>
      <c r="N65" s="757"/>
      <c r="O65" s="757"/>
      <c r="P65" s="757"/>
      <c r="Q65" s="757"/>
      <c r="R65" s="757"/>
      <c r="S65" s="757"/>
      <c r="T65" s="757"/>
      <c r="U65" s="757"/>
      <c r="V65" s="757"/>
      <c r="W65" s="757"/>
      <c r="X65" s="757"/>
      <c r="Y65" s="757"/>
    </row>
    <row r="66" spans="1:25" s="747" customFormat="1">
      <c r="A66" s="791" t="s">
        <v>315</v>
      </c>
      <c r="B66" s="749"/>
      <c r="C66" s="780"/>
      <c r="D66" s="748" t="s">
        <v>112</v>
      </c>
      <c r="E66" s="749"/>
      <c r="F66" s="749"/>
      <c r="G66" s="749"/>
      <c r="H66" s="775"/>
      <c r="I66" s="734">
        <v>65.258676999999992</v>
      </c>
      <c r="J66" s="770"/>
      <c r="K66" s="770"/>
      <c r="L66" s="771">
        <f t="shared" ref="L66:L70" si="0">SUM(I66:K66)</f>
        <v>65.258676999999992</v>
      </c>
      <c r="M66" s="757"/>
      <c r="N66" s="757"/>
      <c r="P66" s="757"/>
      <c r="Q66" s="757"/>
      <c r="R66" s="757"/>
      <c r="S66" s="757"/>
      <c r="T66" s="757"/>
      <c r="U66" s="757"/>
      <c r="V66" s="757"/>
      <c r="W66" s="757"/>
      <c r="X66" s="757"/>
      <c r="Y66" s="757"/>
    </row>
    <row r="67" spans="1:25" s="747" customFormat="1" hidden="1">
      <c r="A67" s="791"/>
      <c r="B67" s="749"/>
      <c r="C67" s="780"/>
      <c r="D67" s="748" t="s">
        <v>113</v>
      </c>
      <c r="E67" s="749"/>
      <c r="F67" s="749"/>
      <c r="G67" s="749"/>
      <c r="H67" s="775"/>
      <c r="I67" s="859">
        <v>0</v>
      </c>
      <c r="J67" s="770"/>
      <c r="K67" s="770"/>
      <c r="L67" s="771">
        <f t="shared" si="0"/>
        <v>0</v>
      </c>
      <c r="M67" s="757"/>
      <c r="N67" s="757"/>
      <c r="P67" s="757"/>
      <c r="Q67" s="757"/>
      <c r="R67" s="757"/>
      <c r="S67" s="757"/>
      <c r="T67" s="757"/>
      <c r="U67" s="757"/>
      <c r="V67" s="757"/>
      <c r="W67" s="757"/>
      <c r="X67" s="757"/>
      <c r="Y67" s="757"/>
    </row>
    <row r="68" spans="1:25" s="747" customFormat="1" hidden="1">
      <c r="A68" s="738"/>
      <c r="B68" s="749"/>
      <c r="C68" s="780"/>
      <c r="D68" s="748" t="s">
        <v>263</v>
      </c>
      <c r="E68" s="749"/>
      <c r="F68" s="749"/>
      <c r="G68" s="749"/>
      <c r="H68" s="775"/>
      <c r="I68" s="770">
        <v>0</v>
      </c>
      <c r="J68" s="770"/>
      <c r="K68" s="770"/>
      <c r="L68" s="771">
        <f t="shared" si="0"/>
        <v>0</v>
      </c>
      <c r="M68" s="757"/>
      <c r="N68" s="757"/>
      <c r="O68" s="757"/>
      <c r="P68" s="757"/>
      <c r="Q68" s="757"/>
      <c r="R68" s="757"/>
      <c r="S68" s="757"/>
      <c r="T68" s="757"/>
      <c r="U68" s="757"/>
      <c r="V68" s="757"/>
      <c r="W68" s="757"/>
      <c r="X68" s="757"/>
      <c r="Y68" s="757"/>
    </row>
    <row r="69" spans="1:25" s="747" customFormat="1" hidden="1">
      <c r="A69" s="738"/>
      <c r="B69" s="749"/>
      <c r="C69" s="780"/>
      <c r="D69" s="748" t="s">
        <v>264</v>
      </c>
      <c r="E69" s="749"/>
      <c r="F69" s="749"/>
      <c r="G69" s="749"/>
      <c r="H69" s="775"/>
      <c r="I69" s="770">
        <v>0</v>
      </c>
      <c r="J69" s="770"/>
      <c r="K69" s="770"/>
      <c r="L69" s="771">
        <f t="shared" si="0"/>
        <v>0</v>
      </c>
      <c r="M69" s="757"/>
      <c r="N69" s="757"/>
      <c r="O69" s="757"/>
      <c r="P69" s="757"/>
      <c r="Q69" s="757"/>
      <c r="R69" s="757"/>
      <c r="S69" s="757"/>
      <c r="T69" s="757"/>
      <c r="U69" s="757"/>
      <c r="V69" s="757"/>
      <c r="W69" s="757"/>
      <c r="X69" s="757"/>
      <c r="Y69" s="757"/>
    </row>
    <row r="70" spans="1:25" s="747" customFormat="1" hidden="1">
      <c r="A70" s="738"/>
      <c r="B70" s="749"/>
      <c r="C70" s="780"/>
      <c r="D70" s="748" t="s">
        <v>284</v>
      </c>
      <c r="E70" s="749"/>
      <c r="F70" s="749"/>
      <c r="G70" s="749"/>
      <c r="H70" s="775"/>
      <c r="I70" s="770">
        <v>0</v>
      </c>
      <c r="J70" s="770"/>
      <c r="K70" s="770"/>
      <c r="L70" s="771">
        <f t="shared" si="0"/>
        <v>0</v>
      </c>
      <c r="M70" s="757"/>
      <c r="N70" s="757"/>
      <c r="O70" s="757"/>
      <c r="P70" s="757"/>
      <c r="Q70" s="757"/>
      <c r="R70" s="757"/>
      <c r="S70" s="757"/>
      <c r="T70" s="757"/>
      <c r="U70" s="757"/>
      <c r="V70" s="757"/>
      <c r="W70" s="757"/>
      <c r="X70" s="757"/>
      <c r="Y70" s="757"/>
    </row>
    <row r="71" spans="1:25" s="747" customFormat="1">
      <c r="A71" s="738" t="s">
        <v>316</v>
      </c>
      <c r="B71" s="749"/>
      <c r="C71" s="780"/>
      <c r="D71" s="748" t="s">
        <v>58</v>
      </c>
      <c r="E71" s="749"/>
      <c r="F71" s="749"/>
      <c r="G71" s="749"/>
      <c r="H71" s="775"/>
      <c r="I71" s="734">
        <v>32</v>
      </c>
      <c r="J71" s="770"/>
      <c r="K71" s="770"/>
      <c r="L71" s="771">
        <f>SUM(I71:K71)</f>
        <v>32</v>
      </c>
      <c r="M71" s="757"/>
      <c r="N71" s="757"/>
      <c r="O71" s="757"/>
      <c r="P71" s="757"/>
      <c r="Q71" s="757"/>
      <c r="R71" s="757"/>
      <c r="S71" s="757"/>
      <c r="T71" s="757"/>
      <c r="U71" s="757"/>
      <c r="V71" s="757"/>
      <c r="W71" s="757"/>
      <c r="X71" s="757"/>
      <c r="Y71" s="757"/>
    </row>
    <row r="72" spans="1:25" s="747" customFormat="1">
      <c r="A72" s="738">
        <v>640040</v>
      </c>
      <c r="B72" s="749"/>
      <c r="C72" s="780"/>
      <c r="D72" s="748" t="s">
        <v>148</v>
      </c>
      <c r="E72" s="749"/>
      <c r="F72" s="749"/>
      <c r="G72" s="749"/>
      <c r="H72" s="775"/>
      <c r="I72" s="734">
        <v>8</v>
      </c>
      <c r="J72" s="770"/>
      <c r="K72" s="770"/>
      <c r="L72" s="771">
        <f>SUM(I72:K72)</f>
        <v>8</v>
      </c>
      <c r="M72" s="757"/>
      <c r="N72" s="757"/>
      <c r="O72" s="757"/>
      <c r="P72" s="757"/>
      <c r="Q72" s="757"/>
      <c r="R72" s="757"/>
      <c r="S72" s="757"/>
      <c r="T72" s="757"/>
      <c r="U72" s="757"/>
      <c r="V72" s="757"/>
      <c r="W72" s="757"/>
      <c r="X72" s="757"/>
      <c r="Y72" s="757"/>
    </row>
    <row r="73" spans="1:25" s="747" customFormat="1">
      <c r="A73" s="738"/>
      <c r="B73" s="749"/>
      <c r="C73" s="780"/>
      <c r="D73" s="748" t="s">
        <v>266</v>
      </c>
      <c r="E73" s="749"/>
      <c r="F73" s="749"/>
      <c r="G73" s="749"/>
      <c r="H73" s="775"/>
      <c r="I73" s="736">
        <v>41.325195999999998</v>
      </c>
      <c r="J73" s="770"/>
      <c r="K73" s="770"/>
      <c r="L73" s="1012">
        <f t="shared" ref="L73:L80" si="1">SUM(I73:K73)</f>
        <v>41.325195999999998</v>
      </c>
      <c r="M73" s="757"/>
      <c r="N73" s="757"/>
      <c r="O73" s="757"/>
      <c r="P73" s="730"/>
      <c r="Q73" s="730"/>
      <c r="R73" s="757"/>
      <c r="S73" s="757"/>
      <c r="T73" s="757"/>
      <c r="U73" s="757"/>
      <c r="V73" s="757"/>
      <c r="W73" s="757"/>
      <c r="X73" s="757"/>
      <c r="Y73" s="757"/>
    </row>
    <row r="74" spans="1:25" s="747" customFormat="1" ht="16.5" hidden="1" customHeight="1">
      <c r="A74" s="738"/>
      <c r="B74" s="749"/>
      <c r="C74" s="780"/>
      <c r="D74" s="748" t="s">
        <v>285</v>
      </c>
      <c r="E74" s="749"/>
      <c r="F74" s="749"/>
      <c r="G74" s="749"/>
      <c r="H74" s="775"/>
      <c r="I74" s="785">
        <v>0</v>
      </c>
      <c r="J74" s="770"/>
      <c r="K74" s="770"/>
      <c r="L74" s="771">
        <f t="shared" si="1"/>
        <v>0</v>
      </c>
      <c r="M74" s="757"/>
      <c r="N74" s="757"/>
      <c r="O74" s="757"/>
      <c r="P74" s="730"/>
      <c r="Q74" s="730"/>
      <c r="R74" s="757"/>
      <c r="S74" s="757"/>
      <c r="T74" s="757"/>
      <c r="U74" s="757"/>
      <c r="V74" s="757"/>
      <c r="W74" s="757"/>
      <c r="X74" s="757"/>
      <c r="Y74" s="757"/>
    </row>
    <row r="75" spans="1:25" s="747" customFormat="1" ht="16.5" hidden="1" customHeight="1">
      <c r="A75" s="738"/>
      <c r="B75" s="749"/>
      <c r="C75" s="780"/>
      <c r="D75" s="748" t="s">
        <v>82</v>
      </c>
      <c r="E75" s="749"/>
      <c r="F75" s="749"/>
      <c r="G75" s="749"/>
      <c r="H75" s="775"/>
      <c r="I75" s="785">
        <v>0</v>
      </c>
      <c r="J75" s="770"/>
      <c r="K75" s="770"/>
      <c r="L75" s="771">
        <f t="shared" si="1"/>
        <v>0</v>
      </c>
      <c r="M75" s="757"/>
      <c r="N75" s="757"/>
      <c r="O75" s="757"/>
      <c r="P75" s="730"/>
      <c r="Q75" s="730"/>
      <c r="R75" s="757"/>
      <c r="S75" s="757"/>
      <c r="T75" s="757"/>
      <c r="U75" s="757"/>
      <c r="V75" s="757"/>
      <c r="W75" s="757"/>
      <c r="X75" s="757"/>
      <c r="Y75" s="757"/>
    </row>
    <row r="76" spans="1:25" s="747" customFormat="1" ht="16.5" hidden="1" customHeight="1">
      <c r="A76" s="738"/>
      <c r="B76" s="749"/>
      <c r="C76" s="780"/>
      <c r="D76" s="748" t="s">
        <v>110</v>
      </c>
      <c r="E76" s="749"/>
      <c r="F76" s="749"/>
      <c r="G76" s="749"/>
      <c r="H76" s="775"/>
      <c r="I76" s="785">
        <v>0</v>
      </c>
      <c r="J76" s="770"/>
      <c r="K76" s="770"/>
      <c r="L76" s="771">
        <f t="shared" si="1"/>
        <v>0</v>
      </c>
      <c r="M76" s="757"/>
      <c r="N76" s="757"/>
      <c r="O76" s="757"/>
      <c r="P76" s="730"/>
      <c r="Q76" s="730"/>
      <c r="R76" s="757"/>
      <c r="S76" s="757"/>
      <c r="T76" s="757"/>
      <c r="U76" s="757"/>
      <c r="V76" s="757"/>
      <c r="W76" s="757"/>
      <c r="X76" s="757"/>
      <c r="Y76" s="757"/>
    </row>
    <row r="77" spans="1:25" s="747" customFormat="1" ht="16.5" hidden="1" customHeight="1">
      <c r="A77" s="738"/>
      <c r="B77" s="726"/>
      <c r="C77" s="727"/>
      <c r="D77" s="748" t="s">
        <v>282</v>
      </c>
      <c r="E77" s="749"/>
      <c r="F77" s="749"/>
      <c r="G77" s="749"/>
      <c r="H77" s="775"/>
      <c r="I77" s="785">
        <v>0</v>
      </c>
      <c r="J77" s="770"/>
      <c r="K77" s="770"/>
      <c r="L77" s="771">
        <f t="shared" si="1"/>
        <v>0</v>
      </c>
      <c r="M77" s="757"/>
      <c r="N77" s="757"/>
      <c r="O77" s="757"/>
      <c r="P77" s="730"/>
      <c r="Q77" s="730"/>
      <c r="R77" s="757"/>
      <c r="S77" s="757"/>
      <c r="T77" s="757"/>
      <c r="U77" s="757"/>
      <c r="V77" s="757"/>
      <c r="W77" s="757"/>
      <c r="X77" s="757"/>
      <c r="Y77" s="757"/>
    </row>
    <row r="78" spans="1:25" s="747" customFormat="1" ht="16.5" hidden="1" customHeight="1">
      <c r="A78" s="738"/>
      <c r="B78" s="749"/>
      <c r="C78" s="780"/>
      <c r="D78" s="748" t="s">
        <v>111</v>
      </c>
      <c r="E78" s="749"/>
      <c r="F78" s="749"/>
      <c r="G78" s="749"/>
      <c r="H78" s="775"/>
      <c r="I78" s="785">
        <v>0</v>
      </c>
      <c r="J78" s="770"/>
      <c r="K78" s="770"/>
      <c r="L78" s="771">
        <f t="shared" si="1"/>
        <v>0</v>
      </c>
      <c r="M78" s="757"/>
      <c r="N78" s="757"/>
      <c r="O78" s="757"/>
      <c r="P78" s="730"/>
      <c r="Q78" s="730"/>
      <c r="R78" s="757"/>
      <c r="S78" s="757"/>
      <c r="T78" s="757"/>
      <c r="U78" s="757"/>
      <c r="V78" s="757"/>
      <c r="W78" s="757"/>
      <c r="X78" s="757"/>
      <c r="Y78" s="757"/>
    </row>
    <row r="79" spans="1:25" s="747" customFormat="1" ht="16.5" hidden="1" customHeight="1">
      <c r="A79" s="738"/>
      <c r="B79" s="749"/>
      <c r="C79" s="780"/>
      <c r="D79" s="748" t="s">
        <v>283</v>
      </c>
      <c r="E79" s="749"/>
      <c r="F79" s="749"/>
      <c r="G79" s="749"/>
      <c r="H79" s="775"/>
      <c r="I79" s="785">
        <v>0</v>
      </c>
      <c r="J79" s="770"/>
      <c r="K79" s="770"/>
      <c r="L79" s="771">
        <f t="shared" si="1"/>
        <v>0</v>
      </c>
      <c r="M79" s="757"/>
      <c r="N79" s="757"/>
      <c r="O79" s="757"/>
      <c r="P79" s="730"/>
      <c r="Q79" s="730"/>
      <c r="R79" s="757"/>
      <c r="S79" s="757"/>
      <c r="T79" s="757"/>
      <c r="U79" s="757"/>
      <c r="V79" s="757"/>
      <c r="W79" s="757"/>
      <c r="X79" s="757"/>
      <c r="Y79" s="757"/>
    </row>
    <row r="80" spans="1:25" s="747" customFormat="1" ht="16.5" hidden="1" customHeight="1">
      <c r="A80" s="738"/>
      <c r="B80" s="749"/>
      <c r="C80" s="780"/>
      <c r="D80" s="748" t="s">
        <v>59</v>
      </c>
      <c r="E80" s="749"/>
      <c r="F80" s="749"/>
      <c r="G80" s="749"/>
      <c r="H80" s="775"/>
      <c r="I80" s="785">
        <v>0</v>
      </c>
      <c r="J80" s="770"/>
      <c r="K80" s="770"/>
      <c r="L80" s="771">
        <f t="shared" si="1"/>
        <v>0</v>
      </c>
      <c r="M80" s="757"/>
      <c r="N80" s="757"/>
      <c r="O80" s="730"/>
      <c r="P80" s="792"/>
      <c r="Q80" s="792"/>
      <c r="R80" s="757"/>
      <c r="S80" s="757"/>
      <c r="T80" s="757"/>
      <c r="U80" s="757"/>
      <c r="V80" s="757"/>
      <c r="W80" s="757"/>
      <c r="X80" s="757"/>
      <c r="Y80" s="757"/>
    </row>
    <row r="81" spans="1:25" s="744" customFormat="1">
      <c r="A81" s="751"/>
      <c r="B81" s="732"/>
      <c r="C81" s="793"/>
      <c r="D81" s="794"/>
      <c r="E81" s="732" t="s">
        <v>163</v>
      </c>
      <c r="F81" s="795"/>
      <c r="G81" s="795"/>
      <c r="H81" s="796"/>
      <c r="I81" s="797">
        <f>SUM(I66:I80)</f>
        <v>146.58387299999998</v>
      </c>
      <c r="J81" s="797"/>
      <c r="K81" s="797"/>
      <c r="L81" s="773">
        <f>SUM(I81:K81)</f>
        <v>146.58387299999998</v>
      </c>
      <c r="M81" s="746"/>
      <c r="N81" s="746"/>
      <c r="O81" s="746"/>
      <c r="P81" s="746"/>
      <c r="Q81" s="746"/>
      <c r="R81" s="746"/>
      <c r="S81" s="746"/>
      <c r="T81" s="746"/>
      <c r="U81" s="746"/>
      <c r="V81" s="746"/>
      <c r="W81" s="746"/>
      <c r="X81" s="746"/>
      <c r="Y81" s="746"/>
    </row>
    <row r="82" spans="1:25" s="694" customFormat="1">
      <c r="A82" s="716"/>
      <c r="B82" s="777"/>
      <c r="C82" s="778"/>
      <c r="D82" s="798"/>
      <c r="E82" s="732"/>
      <c r="F82" s="695"/>
      <c r="G82" s="695"/>
      <c r="H82" s="717"/>
      <c r="I82" s="785"/>
      <c r="J82" s="779"/>
      <c r="K82" s="779"/>
      <c r="L82" s="771"/>
      <c r="M82" s="730"/>
      <c r="N82" s="730"/>
      <c r="O82" s="730"/>
      <c r="P82" s="699"/>
      <c r="Q82" s="699"/>
      <c r="R82" s="730"/>
      <c r="S82" s="730"/>
      <c r="T82" s="730"/>
      <c r="U82" s="730"/>
      <c r="V82" s="730"/>
      <c r="W82" s="730"/>
      <c r="X82" s="730"/>
      <c r="Y82" s="730"/>
    </row>
    <row r="83" spans="1:25" s="806" customFormat="1" ht="18" thickBot="1">
      <c r="A83" s="799"/>
      <c r="B83" s="800"/>
      <c r="C83" s="801"/>
      <c r="D83" s="802" t="s">
        <v>157</v>
      </c>
      <c r="E83" s="803"/>
      <c r="F83" s="803"/>
      <c r="G83" s="803"/>
      <c r="H83" s="804"/>
      <c r="I83" s="805">
        <f>I32+I36+I39+I43+I53+I59+I62+I81</f>
        <v>1629.3090239999999</v>
      </c>
      <c r="J83" s="805"/>
      <c r="K83" s="805"/>
      <c r="L83" s="1019">
        <f>SUM(I83:K83)</f>
        <v>1629.3090239999999</v>
      </c>
      <c r="M83" s="792"/>
      <c r="N83" s="792"/>
      <c r="O83" s="792"/>
      <c r="P83" s="730"/>
      <c r="Q83" s="730"/>
      <c r="R83" s="792"/>
      <c r="S83" s="792"/>
      <c r="T83" s="792"/>
      <c r="U83" s="792"/>
      <c r="V83" s="792"/>
      <c r="W83" s="792"/>
      <c r="X83" s="792"/>
      <c r="Y83" s="792"/>
    </row>
    <row r="84" spans="1:25" ht="18" thickTop="1">
      <c r="A84" s="716"/>
      <c r="B84" s="807"/>
      <c r="C84" s="796"/>
      <c r="D84" s="808"/>
      <c r="H84" s="717"/>
      <c r="I84" s="809"/>
      <c r="J84" s="809"/>
      <c r="K84" s="809"/>
      <c r="L84" s="810"/>
      <c r="M84" s="699"/>
      <c r="N84" s="699"/>
      <c r="O84" s="699"/>
      <c r="P84" s="730"/>
      <c r="Q84" s="730"/>
      <c r="R84" s="699"/>
      <c r="S84" s="699"/>
      <c r="T84" s="699"/>
      <c r="U84" s="699"/>
      <c r="V84" s="699"/>
      <c r="W84" s="699"/>
      <c r="X84" s="699"/>
      <c r="Y84" s="699"/>
    </row>
    <row r="85" spans="1:25" s="694" customFormat="1">
      <c r="A85" s="725"/>
      <c r="C85" s="742"/>
      <c r="D85" s="798"/>
      <c r="G85" s="811" t="s">
        <v>518</v>
      </c>
      <c r="H85" s="727"/>
      <c r="I85" s="736">
        <f>ROUNDDOWN(I25+I83,0)</f>
        <v>4289</v>
      </c>
      <c r="J85" s="736"/>
      <c r="K85" s="736"/>
      <c r="L85" s="781">
        <f>ROUNDDOWN(L25+L83,0)</f>
        <v>4289</v>
      </c>
      <c r="M85" s="730"/>
      <c r="N85" s="730"/>
      <c r="O85" s="730"/>
      <c r="P85" s="730"/>
      <c r="Q85" s="730"/>
      <c r="R85" s="730"/>
      <c r="S85" s="730"/>
      <c r="T85" s="730"/>
      <c r="U85" s="730"/>
      <c r="V85" s="730"/>
      <c r="W85" s="730"/>
      <c r="X85" s="730"/>
      <c r="Y85" s="730"/>
    </row>
    <row r="86" spans="1:25">
      <c r="A86" s="716"/>
      <c r="C86" s="796"/>
      <c r="D86" s="718"/>
      <c r="G86" s="812"/>
      <c r="H86" s="717"/>
      <c r="I86" s="809"/>
      <c r="J86" s="809"/>
      <c r="K86" s="809"/>
      <c r="L86" s="810"/>
      <c r="M86" s="699"/>
      <c r="N86" s="699"/>
      <c r="O86" s="699"/>
      <c r="P86" s="730"/>
      <c r="Q86" s="730"/>
      <c r="R86" s="699"/>
      <c r="S86" s="699"/>
      <c r="T86" s="699"/>
      <c r="U86" s="699"/>
      <c r="V86" s="699"/>
      <c r="W86" s="699"/>
      <c r="X86" s="699"/>
      <c r="Y86" s="699"/>
    </row>
    <row r="87" spans="1:25" s="694" customFormat="1">
      <c r="A87" s="798"/>
      <c r="C87" s="727"/>
      <c r="D87" s="813" t="s">
        <v>65</v>
      </c>
      <c r="E87" s="814" t="s">
        <v>66</v>
      </c>
      <c r="F87" s="815"/>
      <c r="G87" s="816" t="s">
        <v>67</v>
      </c>
      <c r="H87" s="817"/>
      <c r="I87" s="818"/>
      <c r="J87" s="818"/>
      <c r="K87" s="818"/>
      <c r="L87" s="819"/>
      <c r="M87" s="730"/>
      <c r="N87" s="730"/>
      <c r="O87" s="730"/>
      <c r="P87" s="730"/>
      <c r="Q87" s="730"/>
      <c r="R87" s="730"/>
      <c r="S87" s="730"/>
      <c r="T87" s="730"/>
      <c r="U87" s="730"/>
      <c r="V87" s="730"/>
      <c r="W87" s="730"/>
      <c r="X87" s="730"/>
      <c r="Y87" s="730"/>
    </row>
    <row r="88" spans="1:25" s="694" customFormat="1">
      <c r="A88" s="725"/>
      <c r="B88" s="726"/>
      <c r="C88" s="820"/>
      <c r="D88" s="821"/>
      <c r="E88" s="822" t="s">
        <v>68</v>
      </c>
      <c r="F88" s="822"/>
      <c r="G88" s="815"/>
      <c r="H88" s="817"/>
      <c r="I88" s="728"/>
      <c r="J88" s="728"/>
      <c r="K88" s="728"/>
      <c r="L88" s="729"/>
      <c r="M88" s="730"/>
      <c r="N88" s="730"/>
      <c r="O88" s="730"/>
      <c r="P88" s="730"/>
      <c r="Q88" s="730"/>
      <c r="R88" s="730"/>
      <c r="S88" s="730"/>
      <c r="T88" s="730"/>
      <c r="U88" s="730"/>
      <c r="V88" s="730"/>
      <c r="W88" s="730"/>
      <c r="X88" s="730"/>
      <c r="Y88" s="730"/>
    </row>
    <row r="89" spans="1:25" s="694" customFormat="1">
      <c r="A89" s="725"/>
      <c r="B89" s="726"/>
      <c r="C89" s="820"/>
      <c r="D89" s="821"/>
      <c r="E89" s="822"/>
      <c r="F89" s="822"/>
      <c r="G89" s="815"/>
      <c r="H89" s="817"/>
      <c r="I89" s="728"/>
      <c r="J89" s="728"/>
      <c r="K89" s="728"/>
      <c r="L89" s="729"/>
      <c r="M89" s="730"/>
      <c r="N89" s="730"/>
      <c r="O89" s="730"/>
      <c r="P89" s="730"/>
      <c r="Q89" s="730"/>
      <c r="R89" s="730"/>
      <c r="S89" s="730"/>
      <c r="T89" s="730"/>
      <c r="U89" s="730"/>
      <c r="V89" s="730"/>
      <c r="W89" s="730"/>
      <c r="X89" s="730"/>
      <c r="Y89" s="730"/>
    </row>
    <row r="90" spans="1:25" s="694" customFormat="1" ht="15" customHeight="1">
      <c r="A90" s="725"/>
      <c r="C90" s="823"/>
      <c r="D90" s="798"/>
      <c r="E90" s="824"/>
      <c r="H90" s="727"/>
      <c r="I90" s="1020"/>
      <c r="J90" s="1020"/>
      <c r="K90" s="1020"/>
      <c r="L90" s="825"/>
      <c r="M90" s="730"/>
      <c r="N90" s="730"/>
      <c r="O90" s="730"/>
      <c r="P90" s="730"/>
      <c r="Q90" s="730"/>
      <c r="R90" s="730"/>
      <c r="S90" s="730"/>
      <c r="T90" s="730"/>
      <c r="U90" s="730"/>
      <c r="V90" s="730"/>
      <c r="W90" s="730"/>
      <c r="X90" s="730"/>
      <c r="Y90" s="730"/>
    </row>
    <row r="91" spans="1:25" s="694" customFormat="1">
      <c r="A91" s="725"/>
      <c r="C91" s="742"/>
      <c r="D91" s="798"/>
      <c r="G91" s="811" t="s">
        <v>69</v>
      </c>
      <c r="H91" s="727"/>
      <c r="I91" s="826">
        <f>SUM(I87:I90)</f>
        <v>0</v>
      </c>
      <c r="J91" s="826"/>
      <c r="K91" s="826"/>
      <c r="L91" s="827">
        <f>SUM(L87:L90)</f>
        <v>0</v>
      </c>
      <c r="M91" s="730"/>
      <c r="N91" s="730"/>
      <c r="O91" s="730"/>
      <c r="P91" s="699"/>
      <c r="Q91" s="699"/>
      <c r="R91" s="730"/>
      <c r="S91" s="730"/>
      <c r="T91" s="730"/>
      <c r="U91" s="730"/>
      <c r="V91" s="730"/>
      <c r="W91" s="730"/>
      <c r="X91" s="730"/>
      <c r="Y91" s="730"/>
    </row>
    <row r="92" spans="1:25" s="694" customFormat="1" ht="15" customHeight="1">
      <c r="A92" s="725"/>
      <c r="C92" s="727"/>
      <c r="D92" s="798"/>
      <c r="H92" s="727"/>
      <c r="I92" s="828"/>
      <c r="J92" s="828"/>
      <c r="K92" s="828"/>
      <c r="L92" s="829"/>
      <c r="M92" s="730"/>
      <c r="N92" s="730"/>
      <c r="O92" s="730"/>
      <c r="P92" s="699"/>
      <c r="Q92" s="699"/>
      <c r="R92" s="730"/>
      <c r="S92" s="730"/>
      <c r="T92" s="730"/>
      <c r="U92" s="730"/>
      <c r="V92" s="730"/>
      <c r="W92" s="730"/>
      <c r="X92" s="730"/>
      <c r="Y92" s="730"/>
    </row>
    <row r="93" spans="1:25" s="694" customFormat="1" ht="15" customHeight="1">
      <c r="A93" s="798"/>
      <c r="C93" s="727"/>
      <c r="D93" s="798"/>
      <c r="H93" s="727"/>
      <c r="I93" s="830"/>
      <c r="J93" s="830"/>
      <c r="K93" s="830"/>
      <c r="L93" s="831"/>
      <c r="M93" s="730"/>
      <c r="N93" s="730"/>
      <c r="O93" s="730"/>
      <c r="P93" s="699"/>
      <c r="Q93" s="699"/>
      <c r="R93" s="730"/>
      <c r="S93" s="730"/>
      <c r="T93" s="730"/>
      <c r="U93" s="730"/>
      <c r="V93" s="730"/>
      <c r="W93" s="730"/>
      <c r="X93" s="730"/>
      <c r="Y93" s="730"/>
    </row>
    <row r="94" spans="1:25" s="694" customFormat="1" ht="18" thickBot="1">
      <c r="A94" s="798"/>
      <c r="C94" s="727"/>
      <c r="D94" s="798"/>
      <c r="E94" s="832"/>
      <c r="F94" s="832"/>
      <c r="G94" s="832" t="s">
        <v>70</v>
      </c>
      <c r="H94" s="833"/>
      <c r="I94" s="834">
        <f>I85+I91</f>
        <v>4289</v>
      </c>
      <c r="J94" s="834"/>
      <c r="K94" s="834"/>
      <c r="L94" s="835"/>
      <c r="M94" s="730"/>
      <c r="N94" s="730"/>
      <c r="O94" s="730"/>
      <c r="P94" s="699"/>
      <c r="Q94" s="699"/>
      <c r="R94" s="730"/>
      <c r="S94" s="730"/>
      <c r="T94" s="730"/>
      <c r="U94" s="730"/>
      <c r="V94" s="730"/>
      <c r="W94" s="730"/>
      <c r="X94" s="730"/>
      <c r="Y94" s="730"/>
    </row>
    <row r="95" spans="1:25" ht="18" thickTop="1">
      <c r="A95" s="718"/>
      <c r="C95" s="717"/>
      <c r="D95" s="718"/>
      <c r="H95" s="717"/>
      <c r="I95" s="836"/>
      <c r="J95" s="836"/>
      <c r="K95" s="836"/>
      <c r="L95" s="837"/>
      <c r="M95" s="699"/>
      <c r="N95" s="699"/>
      <c r="O95" s="699"/>
      <c r="P95" s="699"/>
      <c r="Q95" s="699"/>
      <c r="R95" s="699"/>
      <c r="S95" s="699"/>
      <c r="T95" s="699"/>
      <c r="U95" s="699"/>
      <c r="V95" s="699"/>
      <c r="W95" s="699"/>
      <c r="X95" s="699"/>
    </row>
    <row r="96" spans="1:25" ht="18" thickBot="1">
      <c r="A96" s="718"/>
      <c r="C96" s="717"/>
      <c r="D96" s="718"/>
      <c r="H96" s="717"/>
      <c r="I96" s="1021"/>
      <c r="J96" s="1021"/>
      <c r="K96" s="1022" t="s">
        <v>71</v>
      </c>
      <c r="L96" s="1023">
        <f>L85+L91</f>
        <v>4289</v>
      </c>
      <c r="M96" s="699"/>
      <c r="N96" s="699"/>
      <c r="O96" s="699"/>
      <c r="P96" s="699"/>
      <c r="Q96" s="699"/>
      <c r="R96" s="699"/>
      <c r="S96" s="699"/>
      <c r="T96" s="699"/>
      <c r="U96" s="699"/>
      <c r="V96" s="699"/>
      <c r="W96" s="699"/>
      <c r="X96" s="699"/>
    </row>
    <row r="97" spans="1:24" ht="18.75" thickTop="1" thickBot="1">
      <c r="A97" s="838"/>
      <c r="B97" s="839"/>
      <c r="C97" s="840"/>
      <c r="D97" s="841"/>
      <c r="E97" s="842"/>
      <c r="F97" s="842"/>
      <c r="G97" s="842"/>
      <c r="H97" s="843"/>
      <c r="I97" s="842"/>
      <c r="J97" s="842"/>
      <c r="K97" s="844"/>
      <c r="L97" s="845"/>
      <c r="M97" s="699"/>
      <c r="N97" s="699"/>
      <c r="O97" s="699"/>
      <c r="P97" s="699"/>
      <c r="Q97" s="699"/>
      <c r="R97" s="699"/>
      <c r="S97" s="699"/>
      <c r="T97" s="699"/>
      <c r="U97" s="699"/>
      <c r="V97" s="699"/>
      <c r="W97" s="699"/>
      <c r="X97" s="699"/>
    </row>
    <row r="98" spans="1:24">
      <c r="K98" s="846"/>
      <c r="L98" s="847"/>
      <c r="M98" s="699"/>
      <c r="N98" s="699"/>
      <c r="O98" s="699"/>
      <c r="P98" s="699"/>
      <c r="Q98" s="699"/>
      <c r="R98" s="699"/>
      <c r="S98" s="699"/>
      <c r="T98" s="699"/>
      <c r="U98" s="699"/>
      <c r="V98" s="699"/>
      <c r="W98" s="699"/>
      <c r="X98" s="699"/>
    </row>
    <row r="99" spans="1:24">
      <c r="A99" s="695" t="s">
        <v>519</v>
      </c>
      <c r="K99" s="846"/>
      <c r="L99" s="847"/>
      <c r="M99" s="699"/>
      <c r="N99" s="699"/>
      <c r="O99" s="699"/>
      <c r="P99" s="699"/>
      <c r="Q99" s="699"/>
      <c r="R99" s="699"/>
      <c r="S99" s="699"/>
      <c r="T99" s="699"/>
      <c r="U99" s="699"/>
      <c r="V99" s="699"/>
      <c r="W99" s="699"/>
      <c r="X99" s="699"/>
    </row>
    <row r="100" spans="1:24" ht="6" customHeight="1">
      <c r="B100" s="839"/>
      <c r="C100" s="839"/>
      <c r="K100" s="846"/>
      <c r="L100" s="847"/>
      <c r="M100" s="699"/>
      <c r="N100" s="699"/>
      <c r="O100" s="699"/>
      <c r="P100" s="699"/>
      <c r="Q100" s="699"/>
      <c r="R100" s="699"/>
      <c r="S100" s="699"/>
      <c r="T100" s="699"/>
      <c r="U100" s="699"/>
      <c r="V100" s="699"/>
      <c r="W100" s="699"/>
      <c r="X100" s="699"/>
    </row>
    <row r="101" spans="1:24">
      <c r="B101" s="713"/>
      <c r="C101" s="711"/>
      <c r="D101" s="711"/>
      <c r="E101" s="711"/>
      <c r="F101" s="711"/>
      <c r="G101" s="711"/>
      <c r="H101" s="711"/>
      <c r="I101" s="711"/>
      <c r="J101" s="711"/>
      <c r="K101" s="848"/>
      <c r="L101" s="847"/>
      <c r="N101" s="699"/>
      <c r="O101" s="699"/>
      <c r="P101" s="699"/>
      <c r="Q101" s="699"/>
      <c r="R101" s="699"/>
      <c r="S101" s="699"/>
      <c r="T101" s="699"/>
      <c r="U101" s="699"/>
      <c r="V101" s="699"/>
      <c r="W101" s="699"/>
      <c r="X101" s="699"/>
    </row>
    <row r="102" spans="1:24">
      <c r="B102" s="838"/>
      <c r="C102" s="839"/>
      <c r="D102" s="839"/>
      <c r="E102" s="839"/>
      <c r="F102" s="839"/>
      <c r="G102" s="839"/>
      <c r="H102" s="839"/>
      <c r="I102" s="839"/>
      <c r="J102" s="839"/>
      <c r="K102" s="849"/>
      <c r="L102" s="847"/>
      <c r="N102" s="699"/>
      <c r="O102" s="699"/>
      <c r="P102" s="699"/>
      <c r="Q102" s="699"/>
      <c r="R102" s="699"/>
      <c r="S102" s="699"/>
      <c r="T102" s="699"/>
      <c r="U102" s="699"/>
      <c r="V102" s="699"/>
      <c r="W102" s="699"/>
      <c r="X102" s="699"/>
    </row>
    <row r="103" spans="1:24" ht="13.5" customHeight="1">
      <c r="A103" s="850"/>
      <c r="E103" s="851"/>
      <c r="F103" s="851"/>
      <c r="G103" s="851"/>
      <c r="H103" s="851"/>
      <c r="L103" s="852"/>
      <c r="M103" s="699"/>
      <c r="N103" s="699"/>
      <c r="O103" s="699"/>
      <c r="P103" s="699"/>
      <c r="Q103" s="699"/>
      <c r="R103" s="699"/>
      <c r="S103" s="699"/>
      <c r="T103" s="699"/>
      <c r="U103" s="699"/>
      <c r="V103" s="699"/>
      <c r="W103" s="699"/>
      <c r="X103" s="699"/>
    </row>
    <row r="104" spans="1:24">
      <c r="A104" s="850"/>
      <c r="B104" s="713"/>
      <c r="C104" s="711" t="s">
        <v>72</v>
      </c>
      <c r="D104" s="711" t="s">
        <v>73</v>
      </c>
      <c r="E104" s="711"/>
      <c r="F104" s="711"/>
      <c r="G104" s="711"/>
      <c r="H104" s="711"/>
      <c r="I104" s="711"/>
      <c r="J104" s="711"/>
      <c r="K104" s="712"/>
      <c r="L104" s="852"/>
      <c r="M104" s="699"/>
      <c r="N104" s="699"/>
      <c r="O104" s="699"/>
      <c r="P104" s="699"/>
      <c r="Q104" s="699"/>
      <c r="R104" s="699"/>
      <c r="S104" s="699"/>
      <c r="T104" s="699"/>
      <c r="U104" s="699"/>
      <c r="V104" s="699"/>
      <c r="W104" s="699"/>
      <c r="X104" s="699"/>
    </row>
    <row r="105" spans="1:24">
      <c r="A105" s="850"/>
      <c r="B105" s="718"/>
      <c r="C105" s="695" t="s">
        <v>74</v>
      </c>
      <c r="D105" s="850" t="s">
        <v>520</v>
      </c>
      <c r="K105" s="717"/>
      <c r="L105" s="852"/>
      <c r="M105" s="699"/>
      <c r="N105" s="699"/>
      <c r="O105" s="699"/>
      <c r="R105" s="699"/>
      <c r="S105" s="699"/>
      <c r="T105" s="699"/>
      <c r="U105" s="699"/>
      <c r="V105" s="699"/>
      <c r="W105" s="699"/>
      <c r="X105" s="699"/>
    </row>
    <row r="106" spans="1:24">
      <c r="B106" s="718"/>
      <c r="C106" s="853"/>
      <c r="D106" s="850" t="s">
        <v>521</v>
      </c>
      <c r="K106" s="717"/>
      <c r="L106" s="852"/>
      <c r="M106" s="699"/>
      <c r="N106" s="699"/>
      <c r="O106" s="699"/>
      <c r="R106" s="699"/>
      <c r="S106" s="699"/>
      <c r="T106" s="699"/>
      <c r="U106" s="699"/>
      <c r="V106" s="699"/>
      <c r="W106" s="699"/>
      <c r="X106" s="699"/>
    </row>
    <row r="107" spans="1:24" ht="40.5" customHeight="1">
      <c r="B107" s="718"/>
      <c r="C107" s="1105" t="s">
        <v>522</v>
      </c>
      <c r="D107" s="1106"/>
      <c r="E107" s="1106"/>
      <c r="F107" s="1106"/>
      <c r="G107" s="1106"/>
      <c r="H107" s="1106"/>
      <c r="I107" s="1106"/>
      <c r="J107" s="1106"/>
      <c r="K107" s="1107"/>
      <c r="L107" s="852"/>
      <c r="M107" s="699"/>
      <c r="N107" s="699"/>
      <c r="O107" s="699"/>
      <c r="R107" s="699"/>
      <c r="S107" s="699"/>
      <c r="T107" s="699"/>
      <c r="U107" s="699"/>
      <c r="V107" s="699"/>
      <c r="W107" s="699"/>
      <c r="X107" s="699"/>
    </row>
    <row r="108" spans="1:24">
      <c r="B108" s="838"/>
      <c r="C108" s="839"/>
      <c r="D108" s="839"/>
      <c r="E108" s="839"/>
      <c r="F108" s="839"/>
      <c r="G108" s="839"/>
      <c r="H108" s="839"/>
      <c r="I108" s="839"/>
      <c r="J108" s="839"/>
      <c r="K108" s="840"/>
      <c r="L108" s="852"/>
      <c r="M108" s="699"/>
      <c r="N108" s="699"/>
      <c r="O108" s="699"/>
      <c r="R108" s="699"/>
      <c r="S108" s="699"/>
      <c r="T108" s="699"/>
      <c r="U108" s="699"/>
      <c r="V108" s="699"/>
      <c r="W108" s="699"/>
      <c r="X108" s="699"/>
    </row>
    <row r="109" spans="1:24">
      <c r="L109" s="847"/>
    </row>
    <row r="110" spans="1:24">
      <c r="A110" s="854" t="s">
        <v>342</v>
      </c>
      <c r="L110" s="847"/>
    </row>
    <row r="111" spans="1:24">
      <c r="L111" s="847"/>
    </row>
    <row r="112" spans="1:24">
      <c r="L112" s="847"/>
    </row>
    <row r="113" spans="12:12">
      <c r="L113" s="847"/>
    </row>
    <row r="114" spans="12:12">
      <c r="L114" s="847"/>
    </row>
    <row r="115" spans="12:12">
      <c r="L115" s="847"/>
    </row>
    <row r="116" spans="12:12">
      <c r="L116" s="847"/>
    </row>
    <row r="117" spans="12:12">
      <c r="L117" s="847"/>
    </row>
    <row r="118" spans="12:12">
      <c r="L118" s="847"/>
    </row>
    <row r="119" spans="12:12">
      <c r="L119" s="847"/>
    </row>
    <row r="120" spans="12:12">
      <c r="L120" s="847"/>
    </row>
    <row r="121" spans="12:12">
      <c r="L121" s="847"/>
    </row>
    <row r="122" spans="12:12">
      <c r="L122" s="847"/>
    </row>
    <row r="123" spans="12:12">
      <c r="L123" s="847"/>
    </row>
    <row r="124" spans="12:12">
      <c r="L124" s="847"/>
    </row>
    <row r="125" spans="12:12">
      <c r="L125" s="847"/>
    </row>
    <row r="126" spans="12:12">
      <c r="L126" s="847"/>
    </row>
    <row r="127" spans="12:12">
      <c r="L127" s="847"/>
    </row>
    <row r="128" spans="12:12">
      <c r="L128" s="847"/>
    </row>
    <row r="129" spans="12:12">
      <c r="L129" s="847"/>
    </row>
    <row r="130" spans="12:12">
      <c r="L130" s="847"/>
    </row>
    <row r="131" spans="12:12">
      <c r="L131" s="847"/>
    </row>
    <row r="132" spans="12:12">
      <c r="L132" s="847"/>
    </row>
    <row r="133" spans="12:12">
      <c r="L133" s="847"/>
    </row>
    <row r="134" spans="12:12">
      <c r="L134" s="847"/>
    </row>
    <row r="135" spans="12:12">
      <c r="L135" s="847"/>
    </row>
    <row r="136" spans="12:12">
      <c r="L136" s="847"/>
    </row>
    <row r="137" spans="12:12">
      <c r="L137" s="847"/>
    </row>
    <row r="138" spans="12:12">
      <c r="L138" s="847"/>
    </row>
    <row r="139" spans="12:12">
      <c r="L139" s="847"/>
    </row>
    <row r="140" spans="12:12">
      <c r="L140" s="847"/>
    </row>
    <row r="141" spans="12:12">
      <c r="L141" s="847"/>
    </row>
    <row r="142" spans="12:12">
      <c r="L142" s="847"/>
    </row>
    <row r="143" spans="12:12">
      <c r="L143" s="847"/>
    </row>
    <row r="144" spans="12:12">
      <c r="L144" s="847"/>
    </row>
    <row r="145" spans="12:12">
      <c r="L145" s="847"/>
    </row>
    <row r="146" spans="12:12">
      <c r="L146" s="847"/>
    </row>
    <row r="147" spans="12:12">
      <c r="L147" s="847"/>
    </row>
    <row r="148" spans="12:12">
      <c r="L148" s="847"/>
    </row>
    <row r="149" spans="12:12">
      <c r="L149" s="847"/>
    </row>
    <row r="150" spans="12:12">
      <c r="L150" s="847"/>
    </row>
    <row r="151" spans="12:12">
      <c r="L151" s="847"/>
    </row>
    <row r="152" spans="12:12">
      <c r="L152" s="847"/>
    </row>
    <row r="153" spans="12:12">
      <c r="L153" s="847"/>
    </row>
    <row r="154" spans="12:12">
      <c r="L154" s="847"/>
    </row>
    <row r="155" spans="12:12">
      <c r="L155" s="847"/>
    </row>
    <row r="156" spans="12:12">
      <c r="L156" s="847"/>
    </row>
    <row r="157" spans="12:12">
      <c r="L157" s="847"/>
    </row>
    <row r="158" spans="12:12">
      <c r="L158" s="847"/>
    </row>
    <row r="159" spans="12:12">
      <c r="L159" s="847"/>
    </row>
    <row r="160" spans="12:12">
      <c r="L160" s="847"/>
    </row>
    <row r="161" spans="12:12">
      <c r="L161" s="847"/>
    </row>
    <row r="162" spans="12:12">
      <c r="L162" s="847"/>
    </row>
    <row r="163" spans="12:12">
      <c r="L163" s="847"/>
    </row>
    <row r="164" spans="12:12">
      <c r="L164" s="847"/>
    </row>
    <row r="165" spans="12:12">
      <c r="L165" s="847"/>
    </row>
    <row r="166" spans="12:12">
      <c r="L166" s="847"/>
    </row>
    <row r="167" spans="12:12">
      <c r="L167" s="847"/>
    </row>
    <row r="168" spans="12:12">
      <c r="L168" s="847"/>
    </row>
    <row r="169" spans="12:12">
      <c r="L169" s="847"/>
    </row>
    <row r="170" spans="12:12">
      <c r="L170" s="847"/>
    </row>
    <row r="171" spans="12:12">
      <c r="L171" s="847"/>
    </row>
    <row r="172" spans="12:12">
      <c r="L172" s="847"/>
    </row>
    <row r="173" spans="12:12">
      <c r="L173" s="847"/>
    </row>
    <row r="174" spans="12:12">
      <c r="L174" s="847"/>
    </row>
    <row r="175" spans="12:12">
      <c r="L175" s="847"/>
    </row>
    <row r="176" spans="12:12">
      <c r="L176" s="847"/>
    </row>
    <row r="177" spans="12:12">
      <c r="L177" s="847"/>
    </row>
    <row r="178" spans="12:12">
      <c r="L178" s="847"/>
    </row>
    <row r="179" spans="12:12">
      <c r="L179" s="847"/>
    </row>
    <row r="180" spans="12:12">
      <c r="L180" s="847"/>
    </row>
    <row r="181" spans="12:12">
      <c r="L181" s="847"/>
    </row>
    <row r="182" spans="12:12">
      <c r="L182" s="847"/>
    </row>
    <row r="183" spans="12:12">
      <c r="L183" s="847"/>
    </row>
    <row r="184" spans="12:12">
      <c r="L184" s="847"/>
    </row>
    <row r="185" spans="12:12">
      <c r="L185" s="847"/>
    </row>
    <row r="186" spans="12:12">
      <c r="L186" s="847"/>
    </row>
    <row r="187" spans="12:12">
      <c r="L187" s="847"/>
    </row>
    <row r="188" spans="12:12">
      <c r="L188" s="847"/>
    </row>
    <row r="189" spans="12:12">
      <c r="L189" s="847"/>
    </row>
    <row r="190" spans="12:12">
      <c r="L190" s="847"/>
    </row>
    <row r="191" spans="12:12">
      <c r="L191" s="847"/>
    </row>
    <row r="192" spans="12:12">
      <c r="L192" s="847"/>
    </row>
    <row r="193" spans="12:12">
      <c r="L193" s="847"/>
    </row>
    <row r="194" spans="12:12">
      <c r="L194" s="847"/>
    </row>
  </sheetData>
  <customSheetViews>
    <customSheetView guid="{40BCCFC0-858B-4E7A-90B5-167B0A5EAA8C}" scale="90" showPageBreaks="1" showGridLines="0" zeroValues="0" fitToPage="1" printArea="1" showRuler="0" topLeftCell="A73">
      <selection activeCell="A2" sqref="A2:M2"/>
      <pageMargins left="0.15748031496062992" right="0.15748031496062992" top="0.11811023622047245" bottom="0.11811023622047245" header="0.11811023622047245" footer="0.11811023622047245"/>
      <printOptions horizontalCentered="1"/>
      <pageSetup paperSize="9" scale="39" orientation="portrait" horizontalDpi="4294967292" verticalDpi="4294967292" r:id="rId1"/>
      <headerFooter alignWithMargins="0">
        <oddFooter>&amp;R&amp;P</oddFooter>
      </headerFooter>
    </customSheetView>
    <customSheetView guid="{AAD1793D-D726-4284-9E00-BFA4908AA875}" scale="90" showPageBreaks="1" showGridLines="0" zeroValues="0" fitToPage="1" printArea="1" showRuler="0" topLeftCell="A7">
      <selection activeCell="A15" sqref="A15:IV15"/>
      <pageMargins left="0.15748031496062992" right="0.15748031496062992" top="0.11811023622047245" bottom="0.11811023622047245" header="0.11811023622047245" footer="0.11811023622047245"/>
      <printOptions horizontalCentered="1"/>
      <pageSetup paperSize="9" scale="52" orientation="portrait" horizontalDpi="4294967292" verticalDpi="4294967292" r:id="rId2"/>
      <headerFooter alignWithMargins="0">
        <oddFooter>&amp;R&amp;P</oddFooter>
      </headerFooter>
    </customSheetView>
  </customSheetViews>
  <mergeCells count="4">
    <mergeCell ref="A3:L3"/>
    <mergeCell ref="A2:L2"/>
    <mergeCell ref="C107:K107"/>
    <mergeCell ref="A15:C15"/>
  </mergeCells>
  <phoneticPr fontId="13" type="noConversion"/>
  <printOptions horizontalCentered="1" gridLinesSet="0"/>
  <pageMargins left="0.15748031496062992" right="0.15748031496062992" top="0.11811023622047245" bottom="0.11811023622047245" header="0.11811023622047245" footer="0.11811023622047245"/>
  <pageSetup paperSize="9" scale="49" firstPageNumber="7" orientation="portrait" useFirstPageNumber="1" r:id="rId3"/>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O46"/>
  <sheetViews>
    <sheetView showGridLines="0" zoomScale="80" zoomScaleNormal="80" zoomScaleSheetLayoutView="100" workbookViewId="0">
      <selection activeCell="J36" sqref="J36"/>
    </sheetView>
  </sheetViews>
  <sheetFormatPr defaultColWidth="7" defaultRowHeight="13.5"/>
  <cols>
    <col min="1" max="1" width="8.7109375" style="296" customWidth="1"/>
    <col min="2" max="6" width="19.7109375" style="296" customWidth="1"/>
    <col min="7" max="7" width="33.140625" style="296" customWidth="1"/>
    <col min="8" max="8" width="19.7109375" style="296" customWidth="1"/>
    <col min="9" max="9" width="19.7109375" style="295" customWidth="1"/>
    <col min="10" max="10" width="7" style="295" customWidth="1"/>
    <col min="11" max="14" width="7" style="296" customWidth="1"/>
    <col min="15" max="15" width="7" style="297" customWidth="1"/>
    <col min="16" max="16384" width="7" style="296"/>
  </cols>
  <sheetData>
    <row r="1" spans="1:12" s="102" customFormat="1">
      <c r="I1" s="285"/>
      <c r="J1" s="285"/>
    </row>
    <row r="2" spans="1:12" s="173" customFormat="1" ht="16.5" customHeight="1">
      <c r="A2" s="1111" t="s">
        <v>34</v>
      </c>
      <c r="B2" s="1112"/>
      <c r="C2" s="1112"/>
      <c r="D2" s="1112"/>
      <c r="E2" s="1112"/>
      <c r="F2" s="1112"/>
      <c r="G2" s="1112"/>
      <c r="H2" s="1112"/>
      <c r="I2" s="286"/>
      <c r="J2" s="286"/>
      <c r="K2" s="287"/>
      <c r="L2" s="287"/>
    </row>
    <row r="3" spans="1:12" s="291" customFormat="1" ht="12.75" customHeight="1">
      <c r="A3" s="288"/>
      <c r="B3" s="289"/>
      <c r="C3" s="289"/>
      <c r="D3" s="289"/>
      <c r="E3" s="289"/>
      <c r="F3" s="289"/>
      <c r="G3" s="289"/>
      <c r="H3" s="289"/>
      <c r="I3" s="289"/>
      <c r="J3" s="290"/>
      <c r="K3" s="290"/>
      <c r="L3" s="290"/>
    </row>
    <row r="4" spans="1:12" s="102" customFormat="1" ht="12.75" customHeight="1">
      <c r="I4" s="285"/>
      <c r="J4" s="285"/>
    </row>
    <row r="5" spans="1:12" s="102" customFormat="1" ht="15">
      <c r="A5" s="1101"/>
      <c r="B5" s="1101"/>
      <c r="C5" s="1101"/>
      <c r="D5" s="1101"/>
      <c r="E5" s="1101"/>
      <c r="F5" s="1101"/>
      <c r="G5" s="1101"/>
      <c r="H5" s="1101"/>
      <c r="I5" s="292"/>
      <c r="J5" s="292"/>
      <c r="K5" s="1113"/>
      <c r="L5" s="1113"/>
    </row>
    <row r="6" spans="1:12" ht="12.75" customHeight="1">
      <c r="A6" s="293"/>
      <c r="B6" s="293"/>
      <c r="C6" s="293"/>
      <c r="D6" s="293"/>
      <c r="E6" s="293"/>
      <c r="F6" s="293"/>
      <c r="G6" s="293"/>
      <c r="H6" s="293"/>
      <c r="I6" s="294"/>
    </row>
    <row r="7" spans="1:12" ht="12.75" customHeight="1">
      <c r="A7" s="88" t="str">
        <f>'(1) Index'!$C$5</f>
        <v>For the year ended 30 June 2018</v>
      </c>
      <c r="D7" s="113"/>
    </row>
    <row r="8" spans="1:12" ht="12.75" customHeight="1">
      <c r="A8" s="298"/>
    </row>
    <row r="9" spans="1:12" ht="12.75" customHeight="1">
      <c r="A9" s="1114"/>
      <c r="B9" s="1115"/>
      <c r="C9" s="1115"/>
      <c r="D9" s="1115"/>
      <c r="E9" s="1115"/>
      <c r="F9" s="1115"/>
      <c r="G9" s="1115"/>
      <c r="H9" s="1115"/>
      <c r="I9" s="299"/>
    </row>
    <row r="10" spans="1:12" ht="12.75" customHeight="1">
      <c r="A10" s="298"/>
    </row>
    <row r="11" spans="1:12" ht="12.75" customHeight="1">
      <c r="B11" s="300" t="s">
        <v>164</v>
      </c>
    </row>
    <row r="12" spans="1:12" ht="12.75" customHeight="1">
      <c r="B12" s="296" t="s">
        <v>147</v>
      </c>
    </row>
    <row r="13" spans="1:12" ht="16.5">
      <c r="A13" s="301"/>
      <c r="B13" s="301"/>
      <c r="C13" s="301"/>
      <c r="D13" s="301"/>
      <c r="E13" s="301"/>
      <c r="F13" s="301"/>
      <c r="G13" s="301"/>
      <c r="H13" s="301"/>
      <c r="I13" s="302"/>
    </row>
    <row r="14" spans="1:12" ht="16.5">
      <c r="A14" s="301"/>
      <c r="B14" s="301"/>
      <c r="C14" s="301"/>
      <c r="D14" s="301"/>
      <c r="E14" s="301"/>
      <c r="F14" s="301"/>
      <c r="G14" s="301"/>
      <c r="H14" s="301"/>
      <c r="I14" s="302"/>
    </row>
    <row r="30" spans="2:2">
      <c r="B30" s="303"/>
    </row>
    <row r="40" spans="2:6">
      <c r="B40" s="300"/>
    </row>
    <row r="42" spans="2:6">
      <c r="B42" s="300"/>
    </row>
    <row r="43" spans="2:6">
      <c r="B43" s="300"/>
    </row>
    <row r="46" spans="2:6">
      <c r="D46" s="296">
        <f>D20-SUM(D24:D45)</f>
        <v>0</v>
      </c>
      <c r="F46" s="296">
        <f>F20-SUM(F24:F45)</f>
        <v>0</v>
      </c>
    </row>
  </sheetData>
  <customSheetViews>
    <customSheetView guid="{40BCCFC0-858B-4E7A-90B5-167B0A5EAA8C}" showPageBreaks="1" showGridLines="0" fitToPage="1" printArea="1" showRuler="0">
      <selection activeCell="B2" sqref="B2:D2"/>
      <pageMargins left="0.15748031496062992" right="0.15748031496062992" top="0.11811023622047245" bottom="0.11811023622047245" header="0.11811023622047245" footer="0.11811023622047245"/>
      <printOptions horizontalCentered="1"/>
      <pageSetup paperSize="9" scale="96" orientation="landscape" horizontalDpi="4294967292" verticalDpi="4294967292" r:id="rId1"/>
      <headerFooter alignWithMargins="0">
        <oddFooter>&amp;R&amp;P</oddFooter>
      </headerFooter>
    </customSheetView>
    <customSheetView guid="{AAD1793D-D726-4284-9E00-BFA4908AA875}" showPageBreaks="1" showGridLines="0" fitToPage="1" printArea="1" showRuler="0">
      <selection activeCell="B40" sqref="B40"/>
      <pageMargins left="0.15748031496062992" right="0.15748031496062992" top="0.11811023622047245" bottom="0.11811023622047245" header="0.11811023622047245" footer="0.11811023622047245"/>
      <printOptions horizontalCentered="1"/>
      <pageSetup paperSize="9" scale="96" orientation="landscape" horizontalDpi="4294967292" verticalDpi="4294967292" r:id="rId2"/>
      <headerFooter alignWithMargins="0">
        <oddFooter>&amp;R&amp;P</oddFooter>
      </headerFooter>
    </customSheetView>
  </customSheetViews>
  <mergeCells count="4">
    <mergeCell ref="A2:H2"/>
    <mergeCell ref="K5:L5"/>
    <mergeCell ref="A5:H5"/>
    <mergeCell ref="A9:H9"/>
  </mergeCells>
  <phoneticPr fontId="13" type="noConversion"/>
  <printOptions horizontalCentered="1" gridLinesSet="0"/>
  <pageMargins left="0.35433070866141736" right="0.35433070866141736" top="0.31496062992125984" bottom="0.31496062992125984" header="0.11811023622047245" footer="0.11811023622047245"/>
  <pageSetup paperSize="9" scale="75" firstPageNumber="8" orientation="landscape" useFirstPageNumber="1" r:id="rId3"/>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O46"/>
  <sheetViews>
    <sheetView showGridLines="0" zoomScale="80" zoomScaleNormal="80" zoomScaleSheetLayoutView="100" workbookViewId="0">
      <selection activeCell="J36" sqref="J36"/>
    </sheetView>
  </sheetViews>
  <sheetFormatPr defaultColWidth="8.140625" defaultRowHeight="13.5"/>
  <cols>
    <col min="1" max="1" width="8.7109375" style="311" customWidth="1"/>
    <col min="2" max="9" width="19.7109375" style="311" customWidth="1"/>
    <col min="10" max="14" width="8.140625" style="311" customWidth="1"/>
    <col min="15" max="15" width="8.140625" style="312" customWidth="1"/>
    <col min="16" max="16384" width="8.140625" style="311"/>
  </cols>
  <sheetData>
    <row r="1" spans="1:11" s="179" customFormat="1"/>
    <row r="2" spans="1:11" s="283" customFormat="1" ht="17.25" customHeight="1">
      <c r="A2" s="1111" t="s">
        <v>135</v>
      </c>
      <c r="B2" s="1116"/>
      <c r="C2" s="1116"/>
      <c r="D2" s="1116"/>
      <c r="E2" s="1116"/>
      <c r="F2" s="1116"/>
      <c r="G2" s="1116"/>
      <c r="H2" s="304"/>
      <c r="I2" s="305"/>
      <c r="J2" s="287"/>
      <c r="K2" s="287"/>
    </row>
    <row r="3" spans="1:11" s="283" customFormat="1" ht="12.75" customHeight="1">
      <c r="A3" s="306"/>
      <c r="B3" s="307"/>
      <c r="C3" s="307"/>
      <c r="D3" s="307"/>
      <c r="E3" s="307"/>
      <c r="F3" s="307"/>
      <c r="G3" s="307"/>
      <c r="H3" s="307"/>
      <c r="I3" s="307"/>
      <c r="J3" s="287"/>
      <c r="K3" s="287"/>
    </row>
    <row r="4" spans="1:11" s="179" customFormat="1"/>
    <row r="5" spans="1:11" s="179" customFormat="1" ht="15">
      <c r="A5" s="1101"/>
      <c r="B5" s="1119"/>
      <c r="C5" s="1119"/>
      <c r="D5" s="1119"/>
      <c r="E5" s="1119"/>
      <c r="F5" s="1119"/>
      <c r="G5" s="1119"/>
      <c r="H5" s="1119"/>
      <c r="I5" s="308"/>
      <c r="J5" s="1113"/>
      <c r="K5" s="1113"/>
    </row>
    <row r="6" spans="1:11" ht="16.5">
      <c r="A6" s="309"/>
      <c r="B6" s="310"/>
      <c r="C6" s="310"/>
      <c r="D6" s="310"/>
      <c r="E6" s="310"/>
      <c r="F6" s="310"/>
      <c r="G6" s="310"/>
      <c r="H6" s="310"/>
      <c r="I6" s="310"/>
    </row>
    <row r="7" spans="1:11">
      <c r="A7" s="88" t="str">
        <f>'(1) Index'!$C$5</f>
        <v>For the year ended 30 June 2018</v>
      </c>
      <c r="D7" s="113"/>
    </row>
    <row r="8" spans="1:11">
      <c r="A8" s="313"/>
    </row>
    <row r="9" spans="1:11" ht="30.75" customHeight="1">
      <c r="A9" s="1117"/>
      <c r="B9" s="1118"/>
      <c r="C9" s="1118"/>
      <c r="D9" s="1118"/>
      <c r="E9" s="1118"/>
      <c r="F9" s="1118"/>
      <c r="G9" s="1118"/>
      <c r="H9" s="1118"/>
      <c r="I9" s="1118"/>
    </row>
    <row r="10" spans="1:11">
      <c r="A10" s="313"/>
    </row>
    <row r="11" spans="1:11">
      <c r="B11" s="314" t="s">
        <v>489</v>
      </c>
    </row>
    <row r="12" spans="1:11">
      <c r="B12" s="311" t="s">
        <v>4</v>
      </c>
    </row>
    <row r="13" spans="1:11">
      <c r="B13" s="314"/>
    </row>
    <row r="14" spans="1:11">
      <c r="B14" s="314"/>
    </row>
    <row r="15" spans="1:11">
      <c r="B15" s="314"/>
    </row>
    <row r="46" spans="4:6">
      <c r="D46" s="311">
        <f>D20-SUM(D24:D45)</f>
        <v>0</v>
      </c>
      <c r="F46" s="311">
        <f>F20-SUM(F24:F45)</f>
        <v>0</v>
      </c>
    </row>
  </sheetData>
  <customSheetViews>
    <customSheetView guid="{40BCCFC0-858B-4E7A-90B5-167B0A5EAA8C}" showPageBreaks="1" showGridLines="0" printArea="1" showRuler="0">
      <selection activeCell="B2" sqref="B2:D2"/>
      <pageMargins left="0.15748031496062992" right="0.15748031496062992" top="0.11811023622047245" bottom="0.11811023622047245" header="0.11811023622047245" footer="0.11811023622047245"/>
      <printOptions horizontalCentered="1"/>
      <pageSetup paperSize="9" scale="96" orientation="landscape" horizontalDpi="300" verticalDpi="300" r:id="rId1"/>
      <headerFooter alignWithMargins="0">
        <oddFooter>&amp;R&amp;P</oddFooter>
      </headerFooter>
    </customSheetView>
    <customSheetView guid="{AAD1793D-D726-4284-9E00-BFA4908AA875}" showPageBreaks="1" showGridLines="0" printArea="1" showRuler="0">
      <selection activeCell="B40" sqref="B40"/>
      <pageMargins left="0.15748031496062992" right="0.15748031496062992" top="0.11811023622047245" bottom="0.11811023622047245" header="0.11811023622047245" footer="0.11811023622047245"/>
      <printOptions horizontalCentered="1"/>
      <pageSetup paperSize="9" scale="96" orientation="landscape" horizontalDpi="300" verticalDpi="300" r:id="rId2"/>
      <headerFooter alignWithMargins="0">
        <oddFooter>&amp;R&amp;P</oddFooter>
      </headerFooter>
    </customSheetView>
  </customSheetViews>
  <mergeCells count="4">
    <mergeCell ref="A2:G2"/>
    <mergeCell ref="J5:K5"/>
    <mergeCell ref="A9:I9"/>
    <mergeCell ref="A5:H5"/>
  </mergeCells>
  <phoneticPr fontId="13" type="noConversion"/>
  <printOptions horizontalCentered="1" gridLinesSet="0"/>
  <pageMargins left="0.35433070866141736" right="0.35433070866141736" top="0.31496062992125984" bottom="0.31496062992125984" header="0.11811023622047245" footer="0.11811023622047245"/>
  <pageSetup paperSize="9" scale="85" firstPageNumber="9" orientation="landscape" useFirstPageNumber="1" r:id="rId3"/>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U63"/>
  <sheetViews>
    <sheetView showGridLines="0" showZeros="0" zoomScale="80" zoomScaleNormal="80" zoomScaleSheetLayoutView="100" workbookViewId="0">
      <selection activeCell="L45" sqref="L45"/>
    </sheetView>
  </sheetViews>
  <sheetFormatPr defaultColWidth="8.140625" defaultRowHeight="13.5"/>
  <cols>
    <col min="1" max="1" width="15.5703125" style="353" customWidth="1"/>
    <col min="2" max="2" width="3" style="318" customWidth="1"/>
    <col min="3" max="3" width="55.42578125" style="318" customWidth="1"/>
    <col min="4" max="4" width="17.28515625" style="318" customWidth="1"/>
    <col min="5" max="5" width="17.85546875" style="318" customWidth="1"/>
    <col min="6" max="6" width="19" style="318" customWidth="1"/>
    <col min="7" max="7" width="8.140625" style="318" customWidth="1"/>
    <col min="8" max="8" width="12" style="318" customWidth="1"/>
    <col min="9" max="9" width="8.140625" style="318" customWidth="1"/>
    <col min="10" max="11" width="8.7109375" style="578" bestFit="1" customWidth="1"/>
    <col min="12" max="12" width="8.7109375" style="318" bestFit="1" customWidth="1"/>
    <col min="13" max="14" width="8.140625" style="318" customWidth="1"/>
    <col min="15" max="15" width="8.140625" style="221" customWidth="1"/>
    <col min="16" max="16384" width="8.140625" style="318"/>
  </cols>
  <sheetData>
    <row r="1" spans="1:21" s="102" customFormat="1">
      <c r="J1" s="566"/>
      <c r="K1" s="566"/>
    </row>
    <row r="2" spans="1:21" s="173" customFormat="1" ht="42.75" customHeight="1">
      <c r="A2" s="1120" t="s">
        <v>136</v>
      </c>
      <c r="B2" s="1121"/>
      <c r="C2" s="1121"/>
      <c r="D2" s="1121"/>
      <c r="E2" s="1121"/>
      <c r="F2" s="275"/>
      <c r="G2" s="287"/>
      <c r="J2" s="966"/>
      <c r="K2" s="966"/>
    </row>
    <row r="3" spans="1:21" s="291" customFormat="1" ht="18">
      <c r="A3" s="288"/>
      <c r="B3" s="289"/>
      <c r="C3" s="289"/>
      <c r="D3" s="289"/>
      <c r="E3" s="289"/>
      <c r="F3" s="289"/>
      <c r="G3" s="290"/>
      <c r="J3" s="967"/>
      <c r="K3" s="967"/>
    </row>
    <row r="4" spans="1:21" s="102" customFormat="1">
      <c r="J4" s="566"/>
      <c r="K4" s="566"/>
    </row>
    <row r="5" spans="1:21" s="102" customFormat="1" ht="15">
      <c r="A5" s="1101"/>
      <c r="B5" s="1101"/>
      <c r="C5" s="1101"/>
      <c r="D5" s="1101"/>
      <c r="E5" s="1101"/>
      <c r="F5" s="1101"/>
      <c r="G5" s="276"/>
      <c r="H5" s="315"/>
      <c r="J5" s="566"/>
      <c r="K5" s="566"/>
    </row>
    <row r="6" spans="1:21">
      <c r="A6" s="88" t="str">
        <f>'(1) Index'!$C$5</f>
        <v>For the year ended 30 June 2018</v>
      </c>
      <c r="B6" s="316"/>
      <c r="C6" s="221"/>
      <c r="D6" s="113"/>
      <c r="E6" s="102"/>
      <c r="F6" s="317"/>
    </row>
    <row r="7" spans="1:21">
      <c r="A7" s="112"/>
      <c r="B7" s="316"/>
      <c r="C7" s="221"/>
      <c r="D7" s="101"/>
      <c r="E7" s="102"/>
      <c r="F7" s="317"/>
    </row>
    <row r="8" spans="1:21">
      <c r="A8" s="319" t="s">
        <v>75</v>
      </c>
      <c r="B8" s="320" t="s">
        <v>76</v>
      </c>
      <c r="C8" s="321"/>
      <c r="D8" s="322" t="s">
        <v>294</v>
      </c>
      <c r="E8" s="323"/>
      <c r="F8" s="324" t="s">
        <v>295</v>
      </c>
      <c r="G8" s="101"/>
      <c r="H8" s="101"/>
      <c r="I8" s="101"/>
      <c r="L8" s="101"/>
      <c r="M8" s="101"/>
      <c r="N8" s="101"/>
      <c r="O8" s="102"/>
      <c r="P8" s="101"/>
      <c r="Q8" s="101"/>
      <c r="R8" s="101"/>
      <c r="S8" s="101"/>
      <c r="T8" s="101"/>
      <c r="U8" s="101"/>
    </row>
    <row r="9" spans="1:21">
      <c r="A9" s="325" t="s">
        <v>296</v>
      </c>
      <c r="B9" s="326"/>
      <c r="C9" s="327" t="s">
        <v>297</v>
      </c>
      <c r="D9" s="328" t="s">
        <v>298</v>
      </c>
      <c r="E9" s="329" t="s">
        <v>299</v>
      </c>
      <c r="F9" s="329" t="s">
        <v>300</v>
      </c>
      <c r="G9" s="101"/>
      <c r="H9" s="101"/>
      <c r="I9" s="101"/>
      <c r="L9" s="101"/>
      <c r="M9" s="101"/>
      <c r="N9" s="101"/>
      <c r="O9" s="102"/>
      <c r="P9" s="101"/>
      <c r="Q9" s="101"/>
      <c r="R9" s="101"/>
      <c r="S9" s="101"/>
      <c r="T9" s="101"/>
      <c r="U9" s="101"/>
    </row>
    <row r="10" spans="1:21">
      <c r="A10" s="330"/>
      <c r="B10" s="331"/>
      <c r="C10" s="332"/>
      <c r="D10" s="333" t="s">
        <v>130</v>
      </c>
      <c r="E10" s="334" t="s">
        <v>130</v>
      </c>
      <c r="F10" s="335" t="s">
        <v>301</v>
      </c>
      <c r="G10" s="101"/>
      <c r="H10" s="101"/>
      <c r="I10" s="101"/>
      <c r="L10" s="101"/>
      <c r="M10" s="101"/>
      <c r="N10" s="101"/>
      <c r="O10" s="102"/>
      <c r="P10" s="101"/>
      <c r="Q10" s="101"/>
      <c r="R10" s="101"/>
      <c r="S10" s="101"/>
      <c r="T10" s="101"/>
      <c r="U10" s="101"/>
    </row>
    <row r="11" spans="1:21">
      <c r="A11" s="135"/>
      <c r="B11" s="336"/>
      <c r="C11" s="221"/>
      <c r="D11" s="337"/>
      <c r="E11" s="338"/>
      <c r="F11" s="339"/>
      <c r="G11" s="117"/>
      <c r="H11" s="101"/>
      <c r="I11" s="101"/>
      <c r="L11" s="101"/>
      <c r="M11" s="101"/>
      <c r="N11" s="101"/>
      <c r="O11" s="102"/>
      <c r="P11" s="101"/>
      <c r="Q11" s="101"/>
      <c r="R11" s="101"/>
      <c r="S11" s="101"/>
      <c r="T11" s="101"/>
      <c r="U11" s="101"/>
    </row>
    <row r="12" spans="1:21">
      <c r="A12" s="135" t="s">
        <v>14</v>
      </c>
      <c r="B12" s="336"/>
      <c r="C12" s="221" t="s">
        <v>12</v>
      </c>
      <c r="D12" s="340"/>
      <c r="E12" s="985">
        <v>29373.555935638036</v>
      </c>
      <c r="F12" s="341"/>
      <c r="G12" s="117"/>
      <c r="H12" s="221"/>
      <c r="I12" s="181"/>
      <c r="L12" s="101"/>
      <c r="M12" s="101"/>
      <c r="N12" s="101"/>
      <c r="O12" s="102"/>
      <c r="P12" s="101"/>
      <c r="Q12" s="101"/>
      <c r="R12" s="101"/>
      <c r="S12" s="101"/>
      <c r="T12" s="101"/>
      <c r="U12" s="101"/>
    </row>
    <row r="13" spans="1:21">
      <c r="A13" s="135"/>
      <c r="B13" s="336"/>
      <c r="C13" s="221" t="s">
        <v>256</v>
      </c>
      <c r="D13" s="340"/>
      <c r="E13" s="342">
        <v>81548.478461167964</v>
      </c>
      <c r="F13" s="341"/>
      <c r="G13" s="117"/>
      <c r="H13" s="181"/>
      <c r="I13" s="181"/>
      <c r="L13" s="101"/>
      <c r="M13" s="101"/>
      <c r="N13" s="101"/>
      <c r="O13" s="102"/>
      <c r="P13" s="101"/>
      <c r="Q13" s="101"/>
      <c r="R13" s="101"/>
      <c r="S13" s="101"/>
      <c r="T13" s="101"/>
      <c r="U13" s="101"/>
    </row>
    <row r="14" spans="1:21">
      <c r="A14" s="135"/>
      <c r="B14" s="221" t="s">
        <v>257</v>
      </c>
      <c r="D14" s="340">
        <v>113728.94659923449</v>
      </c>
      <c r="E14" s="342"/>
      <c r="F14" s="339"/>
      <c r="G14" s="117"/>
      <c r="H14" s="181"/>
      <c r="I14" s="181"/>
      <c r="L14" s="101"/>
      <c r="M14" s="101"/>
      <c r="N14" s="101"/>
      <c r="O14" s="102"/>
      <c r="P14" s="101"/>
      <c r="Q14" s="101"/>
      <c r="R14" s="101"/>
      <c r="S14" s="101"/>
      <c r="T14" s="101"/>
      <c r="U14" s="101"/>
    </row>
    <row r="15" spans="1:21" hidden="1">
      <c r="A15" s="135"/>
      <c r="B15" s="221"/>
      <c r="C15" s="221" t="s">
        <v>108</v>
      </c>
      <c r="D15" s="340"/>
      <c r="E15" s="342">
        <v>0</v>
      </c>
      <c r="F15" s="343"/>
      <c r="G15" s="117"/>
      <c r="H15" s="181"/>
      <c r="I15" s="181"/>
      <c r="L15" s="101"/>
      <c r="M15" s="101"/>
      <c r="N15" s="101"/>
      <c r="O15" s="102"/>
      <c r="P15" s="101"/>
      <c r="Q15" s="101"/>
      <c r="R15" s="101"/>
      <c r="S15" s="101"/>
      <c r="T15" s="101"/>
      <c r="U15" s="101"/>
    </row>
    <row r="16" spans="1:21">
      <c r="A16" s="135"/>
      <c r="B16" s="336"/>
      <c r="C16" s="221" t="s">
        <v>169</v>
      </c>
      <c r="D16" s="340"/>
      <c r="E16" s="342">
        <v>4652.0347699999993</v>
      </c>
      <c r="F16" s="339"/>
      <c r="G16" s="117"/>
      <c r="I16" s="101"/>
      <c r="L16" s="101"/>
      <c r="M16" s="101"/>
      <c r="N16" s="101"/>
      <c r="O16" s="102"/>
      <c r="P16" s="101"/>
      <c r="Q16" s="101"/>
      <c r="R16" s="101"/>
      <c r="S16" s="101"/>
      <c r="T16" s="101"/>
      <c r="U16" s="101"/>
    </row>
    <row r="17" spans="1:21">
      <c r="A17" s="135"/>
      <c r="B17" s="221" t="s">
        <v>170</v>
      </c>
      <c r="D17" s="340">
        <v>1911.646157571508</v>
      </c>
      <c r="E17" s="344"/>
      <c r="F17" s="339"/>
      <c r="G17" s="117"/>
      <c r="I17" s="101"/>
      <c r="L17" s="101"/>
      <c r="M17" s="101"/>
      <c r="N17" s="101"/>
      <c r="O17" s="102"/>
      <c r="P17" s="101"/>
      <c r="Q17" s="101"/>
      <c r="R17" s="101"/>
      <c r="S17" s="101"/>
      <c r="T17" s="101"/>
      <c r="U17" s="101"/>
    </row>
    <row r="18" spans="1:21">
      <c r="A18" s="135"/>
      <c r="B18" s="221"/>
      <c r="C18" s="262" t="s">
        <v>370</v>
      </c>
      <c r="D18" s="340"/>
      <c r="E18" s="344">
        <v>24.406829999999992</v>
      </c>
      <c r="F18" s="339"/>
      <c r="G18" s="117"/>
      <c r="H18" s="101"/>
      <c r="I18" s="101"/>
      <c r="L18" s="101"/>
      <c r="M18" s="101"/>
      <c r="N18" s="101"/>
      <c r="O18" s="102"/>
      <c r="P18" s="101"/>
      <c r="Q18" s="101"/>
      <c r="R18" s="101"/>
      <c r="S18" s="101"/>
      <c r="T18" s="101"/>
      <c r="U18" s="101"/>
    </row>
    <row r="19" spans="1:21">
      <c r="A19" s="135"/>
      <c r="B19" s="221"/>
      <c r="C19" s="262" t="s">
        <v>372</v>
      </c>
      <c r="D19" s="340"/>
      <c r="E19" s="344">
        <v>42.116759999999999</v>
      </c>
      <c r="F19" s="339"/>
      <c r="G19" s="117"/>
      <c r="H19" s="101"/>
      <c r="I19" s="101"/>
      <c r="L19" s="968"/>
      <c r="M19" s="101"/>
      <c r="N19" s="101"/>
      <c r="O19" s="102"/>
      <c r="P19" s="101"/>
      <c r="Q19" s="101"/>
      <c r="R19" s="101"/>
      <c r="S19" s="101"/>
      <c r="T19" s="101"/>
      <c r="U19" s="101"/>
    </row>
    <row r="20" spans="1:21">
      <c r="A20" s="135"/>
      <c r="B20" s="221"/>
      <c r="C20" s="221"/>
      <c r="D20" s="345"/>
      <c r="E20" s="342"/>
      <c r="F20" s="339"/>
      <c r="G20" s="101"/>
      <c r="I20" s="101"/>
      <c r="L20" s="968"/>
      <c r="M20" s="101"/>
      <c r="N20" s="101"/>
      <c r="O20" s="102"/>
      <c r="P20" s="101"/>
      <c r="Q20" s="101"/>
      <c r="R20" s="101"/>
      <c r="S20" s="101"/>
      <c r="T20" s="101"/>
      <c r="U20" s="101"/>
    </row>
    <row r="21" spans="1:21">
      <c r="A21" s="135"/>
      <c r="B21" s="281" t="s">
        <v>30</v>
      </c>
      <c r="C21" s="221"/>
      <c r="D21" s="986"/>
      <c r="E21" s="986"/>
      <c r="F21" s="339"/>
      <c r="G21" s="101"/>
      <c r="H21" s="101"/>
      <c r="I21" s="101"/>
      <c r="L21" s="968"/>
      <c r="M21" s="101"/>
      <c r="N21" s="101"/>
      <c r="O21" s="102"/>
      <c r="P21" s="101"/>
      <c r="Q21" s="101"/>
      <c r="R21" s="101"/>
      <c r="S21" s="101"/>
      <c r="T21" s="101"/>
      <c r="U21" s="101"/>
    </row>
    <row r="22" spans="1:21">
      <c r="A22" s="135"/>
      <c r="B22" s="281" t="s">
        <v>31</v>
      </c>
      <c r="C22" s="221"/>
      <c r="D22" s="340">
        <f>SUM(D12:D21)</f>
        <v>115640.592756806</v>
      </c>
      <c r="E22" s="342">
        <f>SUM(E12:E20)</f>
        <v>115640.59275680601</v>
      </c>
      <c r="F22" s="339"/>
      <c r="G22" s="101"/>
      <c r="H22" s="181"/>
      <c r="I22" s="101"/>
      <c r="L22" s="101"/>
      <c r="M22" s="101"/>
      <c r="N22" s="101"/>
      <c r="O22" s="102"/>
      <c r="P22" s="101"/>
      <c r="Q22" s="101"/>
      <c r="R22" s="101"/>
      <c r="S22" s="101"/>
      <c r="T22" s="101"/>
      <c r="U22" s="101"/>
    </row>
    <row r="23" spans="1:21">
      <c r="A23" s="135"/>
      <c r="B23" s="281" t="s">
        <v>32</v>
      </c>
      <c r="C23" s="221"/>
      <c r="D23" s="338"/>
      <c r="E23" s="336"/>
      <c r="F23" s="339"/>
      <c r="G23" s="101"/>
      <c r="H23" s="181">
        <f>D22-E22</f>
        <v>0</v>
      </c>
      <c r="I23" s="101"/>
      <c r="L23" s="101"/>
      <c r="M23" s="101"/>
      <c r="N23" s="101"/>
      <c r="O23" s="102"/>
      <c r="P23" s="101"/>
      <c r="Q23" s="101"/>
      <c r="R23" s="101"/>
      <c r="S23" s="101"/>
      <c r="T23" s="101"/>
      <c r="U23" s="101"/>
    </row>
    <row r="24" spans="1:21">
      <c r="A24" s="135"/>
      <c r="B24" s="346"/>
      <c r="C24" s="347"/>
      <c r="D24" s="348"/>
      <c r="E24" s="348"/>
      <c r="F24" s="339"/>
      <c r="G24" s="101"/>
      <c r="I24" s="101"/>
      <c r="L24" s="101"/>
      <c r="M24" s="101"/>
      <c r="N24" s="101"/>
      <c r="O24" s="102"/>
      <c r="P24" s="101"/>
      <c r="Q24" s="101"/>
      <c r="R24" s="101"/>
      <c r="S24" s="101"/>
      <c r="T24" s="101"/>
      <c r="U24" s="101"/>
    </row>
    <row r="25" spans="1:21" hidden="1">
      <c r="A25" s="135"/>
      <c r="B25" s="336"/>
      <c r="C25" s="221"/>
      <c r="D25" s="336"/>
      <c r="E25" s="336"/>
      <c r="F25" s="339"/>
      <c r="G25" s="101"/>
      <c r="H25" s="101"/>
      <c r="I25" s="101"/>
      <c r="L25" s="101"/>
      <c r="M25" s="101"/>
      <c r="N25" s="101"/>
      <c r="O25" s="102"/>
      <c r="P25" s="101"/>
      <c r="Q25" s="101"/>
      <c r="R25" s="101"/>
      <c r="S25" s="101"/>
      <c r="T25" s="101"/>
      <c r="U25" s="101"/>
    </row>
    <row r="26" spans="1:21" hidden="1">
      <c r="A26" s="135"/>
      <c r="B26" s="336"/>
      <c r="C26" s="221"/>
      <c r="D26" s="342"/>
      <c r="E26" s="336"/>
      <c r="F26" s="341"/>
      <c r="G26" s="101"/>
      <c r="H26" s="101"/>
      <c r="I26" s="101"/>
      <c r="L26" s="101"/>
      <c r="M26" s="101"/>
      <c r="N26" s="101"/>
      <c r="O26" s="102"/>
      <c r="P26" s="101"/>
      <c r="Q26" s="101"/>
      <c r="R26" s="101"/>
      <c r="S26" s="101"/>
      <c r="T26" s="101"/>
      <c r="U26" s="101"/>
    </row>
    <row r="27" spans="1:21" hidden="1">
      <c r="A27" s="135"/>
      <c r="B27" s="336"/>
      <c r="C27" s="221"/>
      <c r="D27" s="336"/>
      <c r="E27" s="336"/>
      <c r="F27" s="339"/>
      <c r="H27" s="101"/>
      <c r="I27" s="101"/>
      <c r="L27" s="101"/>
      <c r="M27" s="101"/>
      <c r="N27" s="101"/>
      <c r="O27" s="102"/>
      <c r="P27" s="101"/>
      <c r="Q27" s="101"/>
      <c r="R27" s="101"/>
      <c r="S27" s="101"/>
      <c r="T27" s="101"/>
      <c r="U27" s="101"/>
    </row>
    <row r="28" spans="1:21" hidden="1">
      <c r="A28" s="135"/>
      <c r="B28" s="336"/>
      <c r="C28" s="221"/>
      <c r="D28" s="336"/>
      <c r="E28" s="336"/>
      <c r="F28" s="339"/>
      <c r="G28" s="101"/>
      <c r="H28" s="181"/>
      <c r="I28" s="101"/>
      <c r="L28" s="101"/>
      <c r="M28" s="101"/>
      <c r="N28" s="101"/>
      <c r="O28" s="102"/>
      <c r="P28" s="101"/>
      <c r="Q28" s="101"/>
      <c r="R28" s="101"/>
      <c r="S28" s="101"/>
      <c r="T28" s="101"/>
      <c r="U28" s="101"/>
    </row>
    <row r="29" spans="1:21" hidden="1">
      <c r="A29" s="135"/>
      <c r="B29" s="336"/>
      <c r="C29" s="221"/>
      <c r="D29" s="336"/>
      <c r="E29" s="336"/>
      <c r="F29" s="339"/>
      <c r="G29" s="101"/>
      <c r="H29" s="101"/>
      <c r="I29" s="101"/>
      <c r="L29" s="101"/>
      <c r="M29" s="101"/>
      <c r="N29" s="101"/>
      <c r="O29" s="102"/>
      <c r="P29" s="101"/>
      <c r="Q29" s="101"/>
      <c r="R29" s="101"/>
      <c r="S29" s="101"/>
      <c r="T29" s="101"/>
      <c r="U29" s="101"/>
    </row>
    <row r="30" spans="1:21" hidden="1">
      <c r="A30" s="135"/>
      <c r="B30" s="336"/>
      <c r="C30" s="221"/>
      <c r="D30" s="336"/>
      <c r="E30" s="336"/>
      <c r="F30" s="339"/>
      <c r="G30" s="101"/>
      <c r="H30" s="101"/>
      <c r="I30" s="101"/>
      <c r="L30" s="101"/>
      <c r="M30" s="101"/>
      <c r="N30" s="101"/>
      <c r="O30" s="102"/>
      <c r="P30" s="101"/>
      <c r="Q30" s="101"/>
      <c r="R30" s="101"/>
      <c r="S30" s="101"/>
      <c r="T30" s="101"/>
      <c r="U30" s="101"/>
    </row>
    <row r="31" spans="1:21" hidden="1">
      <c r="A31" s="135"/>
      <c r="B31" s="349"/>
      <c r="C31" s="221"/>
      <c r="D31" s="336"/>
      <c r="E31" s="338"/>
      <c r="F31" s="339"/>
      <c r="G31" s="101"/>
      <c r="H31" s="101"/>
      <c r="I31" s="101"/>
      <c r="L31" s="101"/>
      <c r="M31" s="101"/>
      <c r="N31" s="101"/>
      <c r="O31" s="102"/>
      <c r="P31" s="101"/>
      <c r="Q31" s="101"/>
      <c r="R31" s="101"/>
      <c r="S31" s="101"/>
      <c r="T31" s="101"/>
      <c r="U31" s="101"/>
    </row>
    <row r="32" spans="1:21" hidden="1">
      <c r="A32" s="135"/>
      <c r="B32" s="346"/>
      <c r="C32" s="347"/>
      <c r="D32" s="346"/>
      <c r="E32" s="348"/>
      <c r="F32" s="339"/>
      <c r="G32" s="101"/>
      <c r="H32" s="101"/>
      <c r="I32" s="101"/>
      <c r="L32" s="101"/>
      <c r="M32" s="101"/>
      <c r="N32" s="101"/>
      <c r="O32" s="102"/>
      <c r="P32" s="101"/>
      <c r="Q32" s="101"/>
      <c r="R32" s="101"/>
      <c r="S32" s="101"/>
      <c r="T32" s="101"/>
      <c r="U32" s="101"/>
    </row>
    <row r="33" spans="1:21" hidden="1">
      <c r="A33" s="135"/>
      <c r="B33" s="336"/>
      <c r="C33" s="221"/>
      <c r="D33" s="336"/>
      <c r="E33" s="336"/>
      <c r="F33" s="339"/>
      <c r="G33" s="101"/>
      <c r="H33" s="101"/>
      <c r="I33" s="101"/>
      <c r="L33" s="101"/>
      <c r="M33" s="101"/>
      <c r="N33" s="101"/>
      <c r="O33" s="102"/>
      <c r="P33" s="101"/>
      <c r="Q33" s="101"/>
      <c r="R33" s="101"/>
      <c r="S33" s="101"/>
      <c r="T33" s="101"/>
      <c r="U33" s="101"/>
    </row>
    <row r="34" spans="1:21" hidden="1">
      <c r="A34" s="135"/>
      <c r="B34" s="336"/>
      <c r="C34" s="221"/>
      <c r="D34" s="336"/>
      <c r="E34" s="336"/>
      <c r="F34" s="341"/>
      <c r="G34" s="101"/>
      <c r="H34" s="101"/>
      <c r="I34" s="101"/>
      <c r="L34" s="101"/>
      <c r="M34" s="101"/>
      <c r="N34" s="101"/>
      <c r="O34" s="102"/>
      <c r="P34" s="101"/>
      <c r="Q34" s="101"/>
      <c r="R34" s="101"/>
      <c r="S34" s="101"/>
      <c r="T34" s="101"/>
      <c r="U34" s="101"/>
    </row>
    <row r="35" spans="1:21" hidden="1">
      <c r="A35" s="135"/>
      <c r="B35" s="336"/>
      <c r="C35" s="221"/>
      <c r="D35" s="336"/>
      <c r="E35" s="336"/>
      <c r="F35" s="339"/>
      <c r="G35" s="101"/>
      <c r="H35" s="101"/>
      <c r="I35" s="101"/>
      <c r="L35" s="101"/>
      <c r="M35" s="101"/>
      <c r="N35" s="101"/>
      <c r="O35" s="102"/>
      <c r="P35" s="101"/>
      <c r="Q35" s="101"/>
      <c r="R35" s="101"/>
      <c r="S35" s="101"/>
      <c r="T35" s="101"/>
      <c r="U35" s="101"/>
    </row>
    <row r="36" spans="1:21" hidden="1">
      <c r="A36" s="135"/>
      <c r="B36" s="336"/>
      <c r="C36" s="221"/>
      <c r="D36" s="336"/>
      <c r="E36" s="336"/>
      <c r="F36" s="339"/>
      <c r="G36" s="101"/>
      <c r="H36" s="101"/>
      <c r="I36" s="101"/>
      <c r="L36" s="101"/>
      <c r="M36" s="101"/>
      <c r="N36" s="101"/>
      <c r="O36" s="102"/>
      <c r="P36" s="101"/>
      <c r="Q36" s="101"/>
      <c r="R36" s="101"/>
      <c r="S36" s="101"/>
      <c r="T36" s="101"/>
      <c r="U36" s="101"/>
    </row>
    <row r="37" spans="1:21" hidden="1">
      <c r="A37" s="135"/>
      <c r="B37" s="336"/>
      <c r="C37" s="221"/>
      <c r="D37" s="336"/>
      <c r="E37" s="336"/>
      <c r="F37" s="339"/>
      <c r="G37" s="101"/>
      <c r="H37" s="101"/>
      <c r="I37" s="101"/>
      <c r="L37" s="101"/>
      <c r="M37" s="101"/>
      <c r="N37" s="101"/>
      <c r="O37" s="102"/>
      <c r="P37" s="101"/>
      <c r="Q37" s="101"/>
      <c r="R37" s="101"/>
      <c r="S37" s="101"/>
      <c r="T37" s="101"/>
      <c r="U37" s="101"/>
    </row>
    <row r="38" spans="1:21" hidden="1">
      <c r="A38" s="135"/>
      <c r="B38" s="349"/>
      <c r="C38" s="221"/>
      <c r="D38" s="336"/>
      <c r="E38" s="336"/>
      <c r="F38" s="339"/>
      <c r="G38" s="101"/>
      <c r="H38" s="101"/>
      <c r="I38" s="101"/>
      <c r="L38" s="101"/>
      <c r="M38" s="101"/>
      <c r="N38" s="101"/>
      <c r="O38" s="102"/>
      <c r="P38" s="101"/>
      <c r="Q38" s="101"/>
      <c r="R38" s="101"/>
      <c r="S38" s="101"/>
      <c r="T38" s="101"/>
      <c r="U38" s="101"/>
    </row>
    <row r="39" spans="1:21" hidden="1">
      <c r="A39" s="135"/>
      <c r="B39" s="349"/>
      <c r="C39" s="221"/>
      <c r="D39" s="336"/>
      <c r="E39" s="336"/>
      <c r="F39" s="339"/>
      <c r="G39" s="101"/>
      <c r="H39" s="101"/>
      <c r="I39" s="101"/>
      <c r="L39" s="101"/>
      <c r="M39" s="101"/>
      <c r="N39" s="101"/>
      <c r="O39" s="102"/>
      <c r="P39" s="101"/>
      <c r="Q39" s="101"/>
      <c r="R39" s="101"/>
      <c r="S39" s="101"/>
      <c r="T39" s="101"/>
      <c r="U39" s="101"/>
    </row>
    <row r="40" spans="1:21" hidden="1">
      <c r="A40" s="135"/>
      <c r="B40" s="346"/>
      <c r="C40" s="347"/>
      <c r="D40" s="346"/>
      <c r="E40" s="348"/>
      <c r="F40" s="339"/>
      <c r="G40" s="101"/>
      <c r="H40" s="101"/>
      <c r="I40" s="101"/>
      <c r="L40" s="101"/>
      <c r="M40" s="101"/>
      <c r="N40" s="101"/>
      <c r="O40" s="102"/>
      <c r="P40" s="101"/>
      <c r="Q40" s="101"/>
      <c r="R40" s="101"/>
      <c r="S40" s="101"/>
      <c r="T40" s="101"/>
      <c r="U40" s="101"/>
    </row>
    <row r="41" spans="1:21" hidden="1">
      <c r="A41" s="135"/>
      <c r="B41" s="336"/>
      <c r="C41" s="221"/>
      <c r="D41" s="336"/>
      <c r="E41" s="336"/>
      <c r="F41" s="339"/>
      <c r="G41" s="101"/>
      <c r="H41" s="101"/>
      <c r="I41" s="101"/>
      <c r="L41" s="101"/>
      <c r="M41" s="101"/>
      <c r="N41" s="101"/>
      <c r="O41" s="102"/>
      <c r="P41" s="101"/>
      <c r="Q41" s="101"/>
      <c r="R41" s="101"/>
      <c r="S41" s="101"/>
      <c r="T41" s="101"/>
      <c r="U41" s="101"/>
    </row>
    <row r="42" spans="1:21" hidden="1">
      <c r="A42" s="135"/>
      <c r="B42" s="336"/>
      <c r="C42" s="221"/>
      <c r="D42" s="336"/>
      <c r="E42" s="336"/>
      <c r="F42" s="339"/>
      <c r="G42" s="101"/>
      <c r="H42" s="101"/>
      <c r="I42" s="101"/>
      <c r="L42" s="101"/>
      <c r="M42" s="101"/>
      <c r="N42" s="101"/>
      <c r="O42" s="102"/>
      <c r="P42" s="101"/>
      <c r="Q42" s="101"/>
      <c r="R42" s="101"/>
      <c r="S42" s="101"/>
      <c r="T42" s="101"/>
      <c r="U42" s="101"/>
    </row>
    <row r="43" spans="1:21">
      <c r="A43" s="135"/>
      <c r="B43" s="336"/>
      <c r="C43" s="221"/>
      <c r="D43" s="336"/>
      <c r="E43" s="336"/>
      <c r="F43" s="339"/>
      <c r="G43" s="101"/>
      <c r="H43" s="101"/>
      <c r="I43" s="101"/>
      <c r="L43" s="101"/>
      <c r="M43" s="101"/>
      <c r="N43" s="101"/>
      <c r="O43" s="102"/>
      <c r="P43" s="101"/>
      <c r="Q43" s="101"/>
      <c r="R43" s="101"/>
      <c r="S43" s="101"/>
      <c r="T43" s="101"/>
      <c r="U43" s="101"/>
    </row>
    <row r="44" spans="1:21">
      <c r="A44" s="135"/>
      <c r="B44" s="336"/>
      <c r="C44" s="221"/>
      <c r="D44" s="336"/>
      <c r="E44" s="336"/>
      <c r="F44" s="339"/>
      <c r="G44" s="101"/>
      <c r="H44" s="101"/>
      <c r="I44" s="101"/>
      <c r="L44" s="101"/>
      <c r="M44" s="101"/>
      <c r="N44" s="101"/>
      <c r="O44" s="102"/>
      <c r="P44" s="101"/>
      <c r="Q44" s="101"/>
      <c r="R44" s="101"/>
      <c r="S44" s="101"/>
      <c r="T44" s="101"/>
      <c r="U44" s="101"/>
    </row>
    <row r="45" spans="1:21">
      <c r="A45" s="135"/>
      <c r="B45" s="336"/>
      <c r="C45" s="221"/>
      <c r="D45" s="336"/>
      <c r="E45" s="336"/>
      <c r="F45" s="339"/>
      <c r="G45" s="101"/>
      <c r="H45" s="101"/>
      <c r="I45" s="101"/>
      <c r="L45" s="101"/>
      <c r="M45" s="101"/>
      <c r="N45" s="101"/>
      <c r="O45" s="102"/>
      <c r="P45" s="101"/>
      <c r="Q45" s="101"/>
      <c r="R45" s="101"/>
      <c r="S45" s="101"/>
      <c r="T45" s="101"/>
      <c r="U45" s="101"/>
    </row>
    <row r="46" spans="1:21">
      <c r="A46" s="350"/>
      <c r="B46" s="349"/>
      <c r="C46" s="221"/>
      <c r="D46" s="336"/>
      <c r="E46" s="336"/>
      <c r="F46" s="339"/>
      <c r="G46" s="101"/>
      <c r="H46" s="101"/>
      <c r="I46" s="101"/>
      <c r="L46" s="101"/>
      <c r="M46" s="101"/>
      <c r="N46" s="101"/>
      <c r="O46" s="102"/>
      <c r="P46" s="101"/>
      <c r="Q46" s="101"/>
      <c r="R46" s="101"/>
      <c r="S46" s="101"/>
      <c r="T46" s="101"/>
      <c r="U46" s="101"/>
    </row>
    <row r="47" spans="1:21">
      <c r="A47" s="350"/>
      <c r="B47" s="349"/>
      <c r="C47" s="221"/>
      <c r="D47" s="336"/>
      <c r="E47" s="336"/>
      <c r="F47" s="339"/>
      <c r="G47" s="101"/>
      <c r="H47" s="101"/>
      <c r="I47" s="101"/>
      <c r="L47" s="101"/>
      <c r="M47" s="101"/>
      <c r="N47" s="101"/>
      <c r="O47" s="102"/>
      <c r="P47" s="101"/>
      <c r="Q47" s="101"/>
      <c r="R47" s="101"/>
      <c r="S47" s="101"/>
      <c r="T47" s="101"/>
      <c r="U47" s="101"/>
    </row>
    <row r="48" spans="1:21">
      <c r="A48" s="351"/>
      <c r="B48" s="346"/>
      <c r="C48" s="347"/>
      <c r="D48" s="346"/>
      <c r="E48" s="346"/>
      <c r="F48" s="352"/>
      <c r="G48" s="101"/>
      <c r="H48" s="101"/>
      <c r="I48" s="101"/>
      <c r="L48" s="101"/>
      <c r="M48" s="101"/>
      <c r="N48" s="101"/>
      <c r="O48" s="102"/>
      <c r="P48" s="101"/>
      <c r="Q48" s="101"/>
      <c r="R48" s="101"/>
      <c r="S48" s="101"/>
      <c r="T48" s="101"/>
      <c r="U48" s="101"/>
    </row>
    <row r="49" spans="1:21">
      <c r="G49" s="101"/>
      <c r="H49" s="101"/>
      <c r="I49" s="101"/>
      <c r="L49" s="101"/>
      <c r="M49" s="101"/>
      <c r="N49" s="101"/>
      <c r="O49" s="102"/>
      <c r="P49" s="101"/>
      <c r="Q49" s="101"/>
      <c r="R49" s="101"/>
      <c r="S49" s="101"/>
      <c r="T49" s="101"/>
      <c r="U49" s="101"/>
    </row>
    <row r="50" spans="1:21">
      <c r="A50" s="354" t="s">
        <v>133</v>
      </c>
      <c r="G50" s="101"/>
      <c r="H50" s="101"/>
      <c r="I50" s="101"/>
      <c r="L50" s="101"/>
      <c r="M50" s="101"/>
      <c r="N50" s="101"/>
      <c r="O50" s="102"/>
      <c r="P50" s="101"/>
      <c r="Q50" s="101"/>
      <c r="R50" s="101"/>
      <c r="S50" s="101"/>
      <c r="T50" s="101"/>
      <c r="U50" s="101"/>
    </row>
    <row r="51" spans="1:21">
      <c r="A51" s="355" t="s">
        <v>484</v>
      </c>
      <c r="G51" s="101"/>
      <c r="H51" s="101"/>
      <c r="I51" s="101"/>
      <c r="L51" s="101"/>
      <c r="M51" s="101"/>
      <c r="N51" s="101"/>
      <c r="O51" s="102"/>
      <c r="P51" s="101"/>
      <c r="Q51" s="101"/>
      <c r="R51" s="101"/>
      <c r="S51" s="101"/>
      <c r="T51" s="101"/>
      <c r="U51" s="101"/>
    </row>
    <row r="52" spans="1:21">
      <c r="A52" s="355"/>
      <c r="G52" s="101"/>
      <c r="H52" s="101"/>
      <c r="I52" s="101"/>
      <c r="L52" s="101"/>
      <c r="M52" s="101"/>
      <c r="N52" s="101"/>
      <c r="O52" s="102"/>
      <c r="P52" s="101"/>
      <c r="Q52" s="101"/>
      <c r="R52" s="101"/>
      <c r="S52" s="101"/>
      <c r="T52" s="101"/>
      <c r="U52" s="101"/>
    </row>
    <row r="53" spans="1:21">
      <c r="A53" s="105" t="s">
        <v>302</v>
      </c>
      <c r="G53" s="101"/>
      <c r="H53" s="101"/>
      <c r="I53" s="101"/>
      <c r="L53" s="101"/>
      <c r="M53" s="101"/>
      <c r="N53" s="101"/>
      <c r="O53" s="102"/>
      <c r="P53" s="101"/>
      <c r="Q53" s="101"/>
      <c r="R53" s="101"/>
      <c r="S53" s="101"/>
      <c r="T53" s="101"/>
      <c r="U53" s="101"/>
    </row>
    <row r="54" spans="1:21">
      <c r="A54" s="353" t="s">
        <v>303</v>
      </c>
      <c r="G54" s="101"/>
      <c r="H54" s="101"/>
      <c r="I54" s="101"/>
      <c r="L54" s="101"/>
      <c r="M54" s="101"/>
      <c r="N54" s="101"/>
      <c r="O54" s="102"/>
      <c r="P54" s="101"/>
      <c r="Q54" s="101"/>
      <c r="R54" s="101"/>
      <c r="S54" s="101"/>
      <c r="T54" s="101"/>
      <c r="U54" s="101"/>
    </row>
    <row r="55" spans="1:21">
      <c r="G55" s="101"/>
      <c r="H55" s="101"/>
      <c r="I55" s="101"/>
      <c r="L55" s="101"/>
      <c r="M55" s="101"/>
      <c r="N55" s="101"/>
      <c r="O55" s="102"/>
      <c r="P55" s="101"/>
      <c r="Q55" s="101"/>
      <c r="R55" s="101"/>
      <c r="S55" s="101"/>
      <c r="T55" s="101"/>
      <c r="U55" s="101"/>
    </row>
    <row r="56" spans="1:21" ht="14.25">
      <c r="A56" s="180" t="s">
        <v>342</v>
      </c>
      <c r="B56" s="356"/>
      <c r="G56" s="101"/>
      <c r="H56" s="101"/>
      <c r="I56" s="101"/>
      <c r="L56" s="101"/>
      <c r="M56" s="101"/>
      <c r="N56" s="101"/>
      <c r="O56" s="102"/>
      <c r="P56" s="101"/>
      <c r="Q56" s="101"/>
      <c r="R56" s="101"/>
      <c r="S56" s="101"/>
      <c r="T56" s="101"/>
      <c r="U56" s="101"/>
    </row>
    <row r="57" spans="1:21">
      <c r="G57" s="101"/>
      <c r="H57" s="101"/>
      <c r="I57" s="101"/>
      <c r="L57" s="101"/>
      <c r="M57" s="101"/>
      <c r="N57" s="101"/>
      <c r="O57" s="102"/>
      <c r="P57" s="101"/>
      <c r="Q57" s="101"/>
      <c r="R57" s="101"/>
      <c r="S57" s="101"/>
      <c r="T57" s="101"/>
      <c r="U57" s="101"/>
    </row>
    <row r="58" spans="1:21">
      <c r="A58" s="318"/>
      <c r="G58" s="101"/>
      <c r="H58" s="101"/>
      <c r="I58" s="101"/>
      <c r="L58" s="101"/>
      <c r="M58" s="101"/>
      <c r="N58" s="101"/>
      <c r="O58" s="102"/>
      <c r="P58" s="101"/>
      <c r="Q58" s="101"/>
      <c r="R58" s="101"/>
      <c r="S58" s="101"/>
      <c r="T58" s="101"/>
      <c r="U58" s="101"/>
    </row>
    <row r="59" spans="1:21">
      <c r="G59" s="101"/>
      <c r="H59" s="101"/>
      <c r="I59" s="101"/>
      <c r="L59" s="101"/>
      <c r="M59" s="101"/>
      <c r="N59" s="101"/>
      <c r="O59" s="102"/>
      <c r="P59" s="101"/>
      <c r="Q59" s="101"/>
      <c r="R59" s="101"/>
      <c r="S59" s="101"/>
      <c r="T59" s="101"/>
      <c r="U59" s="101"/>
    </row>
    <row r="60" spans="1:21">
      <c r="G60" s="101"/>
      <c r="H60" s="101"/>
      <c r="I60" s="101"/>
      <c r="L60" s="101"/>
      <c r="M60" s="101"/>
      <c r="N60" s="101"/>
      <c r="O60" s="102"/>
      <c r="P60" s="101"/>
      <c r="Q60" s="101"/>
      <c r="R60" s="101"/>
      <c r="S60" s="101"/>
      <c r="T60" s="101"/>
      <c r="U60" s="101"/>
    </row>
    <row r="61" spans="1:21">
      <c r="G61" s="101"/>
      <c r="H61" s="101"/>
      <c r="I61" s="101"/>
      <c r="L61" s="101"/>
      <c r="M61" s="101"/>
      <c r="N61" s="101"/>
      <c r="O61" s="102"/>
      <c r="P61" s="101"/>
      <c r="Q61" s="101"/>
      <c r="R61" s="101"/>
      <c r="S61" s="101"/>
      <c r="T61" s="101"/>
      <c r="U61" s="101"/>
    </row>
    <row r="62" spans="1:21">
      <c r="G62" s="101"/>
      <c r="H62" s="101"/>
      <c r="I62" s="101"/>
      <c r="L62" s="101"/>
      <c r="M62" s="101"/>
      <c r="N62" s="101"/>
      <c r="O62" s="102"/>
      <c r="P62" s="101"/>
      <c r="Q62" s="101"/>
      <c r="R62" s="101"/>
      <c r="S62" s="101"/>
      <c r="T62" s="101"/>
      <c r="U62" s="101"/>
    </row>
    <row r="63" spans="1:21">
      <c r="G63" s="101"/>
      <c r="H63" s="101"/>
      <c r="I63" s="101"/>
      <c r="L63" s="101"/>
      <c r="M63" s="101"/>
      <c r="N63" s="101"/>
      <c r="O63" s="102"/>
      <c r="P63" s="101"/>
      <c r="Q63" s="101"/>
      <c r="R63" s="101"/>
      <c r="S63" s="101"/>
      <c r="T63" s="101"/>
      <c r="U63" s="101"/>
    </row>
  </sheetData>
  <customSheetViews>
    <customSheetView guid="{40BCCFC0-858B-4E7A-90B5-167B0A5EAA8C}" showPageBreaks="1" showGridLines="0" zeroValues="0" printArea="1" showRuler="0">
      <selection activeCell="B2" sqref="B2:D2"/>
      <pageMargins left="0.15748031496062992" right="0.15748031496062992" top="0.11811023622047245" bottom="0.11811023622047245" header="0.11811023622047245" footer="0.11811023622047245"/>
      <printOptions horizontalCentered="1"/>
      <pageSetup paperSize="9" scale="70" orientation="landscape" horizontalDpi="300" verticalDpi="300" r:id="rId1"/>
      <headerFooter alignWithMargins="0">
        <oddFooter>&amp;R&amp;9&amp;P</oddFooter>
      </headerFooter>
    </customSheetView>
    <customSheetView guid="{AAD1793D-D726-4284-9E00-BFA4908AA875}" showPageBreaks="1" showGridLines="0" zeroValues="0" printArea="1" showRuler="0">
      <selection activeCell="B40" sqref="B40"/>
      <pageMargins left="0.15748031496062992" right="0.15748031496062992" top="0.11811023622047245" bottom="0.11811023622047245" header="0.11811023622047245" footer="0.11811023622047245"/>
      <printOptions horizontalCentered="1"/>
      <pageSetup paperSize="9" scale="70" orientation="landscape" horizontalDpi="300" verticalDpi="300" r:id="rId2"/>
      <headerFooter alignWithMargins="0">
        <oddFooter>&amp;R&amp;9&amp;P</oddFooter>
      </headerFooter>
    </customSheetView>
  </customSheetViews>
  <mergeCells count="2">
    <mergeCell ref="A5:F5"/>
    <mergeCell ref="A2:E2"/>
  </mergeCells>
  <phoneticPr fontId="13" type="noConversion"/>
  <printOptions horizontalCentered="1" gridLinesSet="0"/>
  <pageMargins left="0.15748031496062992" right="0.15748031496062992" top="0.11811023622047245" bottom="0.11811023622047245" header="0.11811023622047245" footer="0.11811023622047245"/>
  <pageSetup paperSize="9" scale="77" firstPageNumber="10" orientation="landscape" useFirstPageNumber="1" r:id="rId3"/>
  <headerFooter alignWithMargins="0">
    <oddFooter>&amp;R&amp;9&amp;P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16</vt:i4>
      </vt:variant>
    </vt:vector>
  </HeadingPairs>
  <TitlesOfParts>
    <vt:vector size="47" baseType="lpstr">
      <vt:lpstr>(1) Index</vt:lpstr>
      <vt:lpstr>(2) Directors statement</vt:lpstr>
      <vt:lpstr>(3) Notes to Accs</vt:lpstr>
      <vt:lpstr>(4) RFS Inc </vt:lpstr>
      <vt:lpstr>(5) DISAGG Inc</vt:lpstr>
      <vt:lpstr>(6) DISAGG Opex</vt:lpstr>
      <vt:lpstr>(7) DISAGG Aloc1</vt:lpstr>
      <vt:lpstr>(8) DISAGG Aloc2 </vt:lpstr>
      <vt:lpstr>(9) PTS Adj</vt:lpstr>
      <vt:lpstr>(10) PTS PriceRedn</vt:lpstr>
      <vt:lpstr>(11) PTS PDisc</vt:lpstr>
      <vt:lpstr>(12) PTS Rev </vt:lpstr>
      <vt:lpstr>(13) PTS Asset Aging</vt:lpstr>
      <vt:lpstr>(14) DISAGG ProvSum</vt:lpstr>
      <vt:lpstr>(15) PTS ProvRec </vt:lpstr>
      <vt:lpstr>(16) INF Rel Part Trans</vt:lpstr>
      <vt:lpstr>(29) NFS Curr Map Netw</vt:lpstr>
      <vt:lpstr>(17) INF RevRec</vt:lpstr>
      <vt:lpstr>(18) Historic Opex Summary</vt:lpstr>
      <vt:lpstr>(19) Historic Opex Category Yr1</vt:lpstr>
      <vt:lpstr>(20) Historic Opex Category Yr2</vt:lpstr>
      <vt:lpstr>(21) Historic Opex Category Yr3</vt:lpstr>
      <vt:lpstr>(22) Historic Opex Category Yr4</vt:lpstr>
      <vt:lpstr>(23) Historic Opex Category Yr5</vt:lpstr>
      <vt:lpstr>(24) Historic Capex by Category</vt:lpstr>
      <vt:lpstr>(25) Hist Capex by Asset Class </vt:lpstr>
      <vt:lpstr>(26) Hist Capex - Network</vt:lpstr>
      <vt:lpstr>(27) Hist Capex - Non-Network</vt:lpstr>
      <vt:lpstr>(28) Auditor's review rpt (p1)</vt:lpstr>
      <vt:lpstr>(28) Auditor's review rpt (p2)</vt:lpstr>
      <vt:lpstr>(29) NFS Curr Map Network</vt:lpstr>
      <vt:lpstr>'(10) PTS PriceRedn'!Print_Area</vt:lpstr>
      <vt:lpstr>'(11) PTS PDisc'!Print_Area</vt:lpstr>
      <vt:lpstr>'(12) PTS Rev '!Print_Area</vt:lpstr>
      <vt:lpstr>'(13) PTS Asset Aging'!Print_Area</vt:lpstr>
      <vt:lpstr>'(14) DISAGG ProvSum'!Print_Area</vt:lpstr>
      <vt:lpstr>'(15) PTS ProvRec '!Print_Area</vt:lpstr>
      <vt:lpstr>'(16) INF Rel Part Trans'!Print_Area</vt:lpstr>
      <vt:lpstr>'(17) INF RevRec'!Print_Area</vt:lpstr>
      <vt:lpstr>'(18) Historic Opex Summary'!Print_Area</vt:lpstr>
      <vt:lpstr>'(2) Directors statement'!Print_Area</vt:lpstr>
      <vt:lpstr>'(29) NFS Curr Map Netw'!Print_Area</vt:lpstr>
      <vt:lpstr>'(3) Notes to Accs'!Print_Area</vt:lpstr>
      <vt:lpstr>'(5) DISAGG Inc'!Print_Area</vt:lpstr>
      <vt:lpstr>'(7) DISAGG Aloc1'!Print_Area</vt:lpstr>
      <vt:lpstr>'(8) DISAGG Aloc2 '!Print_Area</vt:lpstr>
      <vt:lpstr>'(9) PTS Adj'!Print_Area</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Romanes</dc:creator>
  <cp:lastModifiedBy>Alessandro, Silvana</cp:lastModifiedBy>
  <cp:lastPrinted>2018-12-03T02:16:19Z</cp:lastPrinted>
  <dcterms:created xsi:type="dcterms:W3CDTF">2005-08-09T02:39:04Z</dcterms:created>
  <dcterms:modified xsi:type="dcterms:W3CDTF">2018-12-03T02:54:15Z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TentativeReviewCycleID">
    <vt:i4>1730554248</vt:i4>
  </property>
  <property fmtid="{D5CDD505-2E9C-101B-9397-08002B2CF9AE}" pid="4" name="_ReviewCycleID">
    <vt:i4>1730554248</vt:i4>
  </property>
  <property fmtid="{D5CDD505-2E9C-101B-9397-08002B2CF9AE}" pid="5" name="_EmailEntryID">
    <vt:lpwstr>000000000BAA299F6B90304DAA55142D58B5153707007C7318EE2D5AC34E8EA48EC5AB47FBBB0000006B10E10000BFB878D77CD927408C39A06EDD9DC5C6003E5D921FFD0000</vt:lpwstr>
  </property>
  <property fmtid="{D5CDD505-2E9C-101B-9397-08002B2CF9AE}" pid="6" name="_EmailStoreID0">
    <vt:lpwstr>0000000038A1BB1005E5101AA1BB08002B2A56C20000454D534D44422E444C4C00000000000000001B55FA20AA6611CD9BC800AA002FC45A0C0000004F75746C6F6F6B444E442E706970656C696E6574727573742E636F6D2E6175002F6F3D504950454C494E4554525553542F6F753D46697273742041646D696E697374726</vt:lpwstr>
  </property>
  <property fmtid="{D5CDD505-2E9C-101B-9397-08002B2CF9AE}" pid="7" name="_EmailStoreID1">
    <vt:lpwstr>1746976652047726F75702F636E3D526563697069656E74732F636E3D73616C657373616E64726F00</vt:lpwstr>
  </property>
  <property fmtid="{D5CDD505-2E9C-101B-9397-08002B2CF9AE}" pid="9" name="SV_QUERY_LIST_4F35BF76-6C0D-4D9B-82B2-816C12CF3733">
    <vt:lpwstr>empty_477D106A-C0D6-4607-AEBD-E2C9D60EA279</vt:lpwstr>
  </property>
</Properties>
</file>